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Child_height_prediction\data\"/>
    </mc:Choice>
  </mc:AlternateContent>
  <xr:revisionPtr revIDLastSave="0" documentId="13_ncr:1_{2CF65E88-BD26-4A32-8476-9DA69E0BD0FF}" xr6:coauthVersionLast="47" xr6:coauthVersionMax="47" xr10:uidLastSave="{00000000-0000-0000-0000-000000000000}"/>
  <bookViews>
    <workbookView xWindow="-108" yWindow="-108" windowWidth="23256" windowHeight="12456" firstSheet="2" activeTab="4" xr2:uid="{00000000-000D-0000-FFFF-FFFF00000000}"/>
  </bookViews>
  <sheets>
    <sheet name="childhealth-dutch" sheetId="2" r:id="rId1"/>
    <sheet name="childhealth-dutch_female" sheetId="11" r:id="rId2"/>
    <sheet name="childhealth-dutch_female-short" sheetId="15" r:id="rId3"/>
    <sheet name="childhealth-dutch_male" sheetId="14" r:id="rId4"/>
    <sheet name="childhealth-dutch_male-short" sheetId="16" r:id="rId5"/>
    <sheet name="WFL_girls_z_exp" sheetId="3" r:id="rId6"/>
    <sheet name="WFL_boys_z_exp" sheetId="4" r:id="rId7"/>
    <sheet name="WFH_girls_z_exp" sheetId="5" r:id="rId8"/>
    <sheet name="WFH_boys_z_exp" sheetId="7" r:id="rId9"/>
    <sheet name="BFA_girls_z_exp" sheetId="9" r:id="rId10"/>
    <sheet name="BFA_boys_z_exp" sheetId="10" r:id="rId11"/>
  </sheets>
  <definedNames>
    <definedName name="ExternalData_1" localSheetId="10" hidden="1">BFA_boys_z_exp!#REF!</definedName>
    <definedName name="ExternalData_1" localSheetId="9" hidden="1">BFA_girls_z_exp!#REF!</definedName>
    <definedName name="ExternalData_1" localSheetId="0" hidden="1">'childhealth-dutch'!#REF!</definedName>
    <definedName name="ExternalData_1" localSheetId="1" hidden="1">'childhealth-dutch_female'!#REF!</definedName>
    <definedName name="ExternalData_1" localSheetId="2" hidden="1">'childhealth-dutch_female-short'!#REF!</definedName>
    <definedName name="ExternalData_1" localSheetId="7" hidden="1">WFH_girls_z_exp!#REF!</definedName>
    <definedName name="ExternalData_1" localSheetId="6" hidden="1">WFL_boys_z_exp!#REF!</definedName>
    <definedName name="ExternalData_2" localSheetId="8" hidden="1">WFH_boys_z_exp!#REF!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55" i="16" l="1"/>
  <c r="K954" i="16"/>
  <c r="K953" i="16"/>
  <c r="K952" i="16"/>
  <c r="K951" i="16"/>
  <c r="K950" i="16"/>
  <c r="K949" i="16"/>
  <c r="K948" i="16"/>
  <c r="K947" i="16"/>
  <c r="K946" i="16"/>
  <c r="K945" i="16"/>
  <c r="K944" i="16"/>
  <c r="K943" i="16"/>
  <c r="K942" i="16"/>
  <c r="K941" i="16"/>
  <c r="K940" i="16"/>
  <c r="K939" i="16"/>
  <c r="K938" i="16"/>
  <c r="K937" i="16"/>
  <c r="K936" i="16"/>
  <c r="K935" i="16"/>
  <c r="K934" i="16"/>
  <c r="K933" i="16"/>
  <c r="K932" i="16"/>
  <c r="K931" i="16"/>
  <c r="K930" i="16"/>
  <c r="K929" i="16"/>
  <c r="K928" i="16"/>
  <c r="K927" i="16"/>
  <c r="K926" i="16"/>
  <c r="K925" i="16"/>
  <c r="K924" i="16"/>
  <c r="K923" i="16"/>
  <c r="K922" i="16"/>
  <c r="K921" i="16"/>
  <c r="K920" i="16"/>
  <c r="K919" i="16"/>
  <c r="K918" i="16"/>
  <c r="K917" i="16"/>
  <c r="K916" i="16"/>
  <c r="K915" i="16"/>
  <c r="K914" i="16"/>
  <c r="K913" i="16"/>
  <c r="K912" i="16"/>
  <c r="K911" i="16"/>
  <c r="K910" i="16"/>
  <c r="K909" i="16"/>
  <c r="K908" i="16"/>
  <c r="K907" i="16"/>
  <c r="K906" i="16"/>
  <c r="K905" i="16"/>
  <c r="K904" i="16"/>
  <c r="K903" i="16"/>
  <c r="K902" i="16"/>
  <c r="K901" i="16"/>
  <c r="K900" i="16"/>
  <c r="K899" i="16"/>
  <c r="K898" i="16"/>
  <c r="K897" i="16"/>
  <c r="K896" i="16"/>
  <c r="K895" i="16"/>
  <c r="K894" i="16"/>
  <c r="K893" i="16"/>
  <c r="K892" i="16"/>
  <c r="K891" i="16"/>
  <c r="K890" i="16"/>
  <c r="K889" i="16"/>
  <c r="K888" i="16"/>
  <c r="K887" i="16"/>
  <c r="K886" i="16"/>
  <c r="K885" i="16"/>
  <c r="K884" i="16"/>
  <c r="K883" i="16"/>
  <c r="K882" i="16"/>
  <c r="K881" i="16"/>
  <c r="K880" i="16"/>
  <c r="K879" i="16"/>
  <c r="K878" i="16"/>
  <c r="K877" i="16"/>
  <c r="K876" i="16"/>
  <c r="K875" i="16"/>
  <c r="K874" i="16"/>
  <c r="K873" i="16"/>
  <c r="K872" i="16"/>
  <c r="K871" i="16"/>
  <c r="K870" i="16"/>
  <c r="K869" i="16"/>
  <c r="K868" i="16"/>
  <c r="K867" i="16"/>
  <c r="K866" i="16"/>
  <c r="K865" i="16"/>
  <c r="K864" i="16"/>
  <c r="K863" i="16"/>
  <c r="K862" i="16"/>
  <c r="K861" i="16"/>
  <c r="K860" i="16"/>
  <c r="K859" i="16"/>
  <c r="K858" i="16"/>
  <c r="K857" i="16"/>
  <c r="K856" i="16"/>
  <c r="K855" i="16"/>
  <c r="K854" i="16"/>
  <c r="K853" i="16"/>
  <c r="K852" i="16"/>
  <c r="K851" i="16"/>
  <c r="K850" i="16"/>
  <c r="K849" i="16"/>
  <c r="K848" i="16"/>
  <c r="K847" i="16"/>
  <c r="K846" i="16"/>
  <c r="K845" i="16"/>
  <c r="K844" i="16"/>
  <c r="K843" i="16"/>
  <c r="K842" i="16"/>
  <c r="K841" i="16"/>
  <c r="K840" i="16"/>
  <c r="K839" i="16"/>
  <c r="K838" i="16"/>
  <c r="K837" i="16"/>
  <c r="K836" i="16"/>
  <c r="K835" i="16"/>
  <c r="K834" i="16"/>
  <c r="K833" i="16"/>
  <c r="K832" i="16"/>
  <c r="K831" i="16"/>
  <c r="K830" i="16"/>
  <c r="K829" i="16"/>
  <c r="K828" i="16"/>
  <c r="K827" i="16"/>
  <c r="K826" i="16"/>
  <c r="K825" i="16"/>
  <c r="K824" i="16"/>
  <c r="K823" i="16"/>
  <c r="K822" i="16"/>
  <c r="K821" i="16"/>
  <c r="K820" i="16"/>
  <c r="K819" i="16"/>
  <c r="K818" i="16"/>
  <c r="K817" i="16"/>
  <c r="K816" i="16"/>
  <c r="K815" i="16"/>
  <c r="K814" i="16"/>
  <c r="K813" i="16"/>
  <c r="K812" i="16"/>
  <c r="K811" i="16"/>
  <c r="K810" i="16"/>
  <c r="K809" i="16"/>
  <c r="K808" i="16"/>
  <c r="K807" i="16"/>
  <c r="K806" i="16"/>
  <c r="K805" i="16"/>
  <c r="K804" i="16"/>
  <c r="K803" i="16"/>
  <c r="K802" i="16"/>
  <c r="K801" i="16"/>
  <c r="K800" i="16"/>
  <c r="K799" i="16"/>
  <c r="K798" i="16"/>
  <c r="K797" i="16"/>
  <c r="K796" i="16"/>
  <c r="K795" i="16"/>
  <c r="K794" i="16"/>
  <c r="K793" i="16"/>
  <c r="K792" i="16"/>
  <c r="K791" i="16"/>
  <c r="K790" i="16"/>
  <c r="K789" i="16"/>
  <c r="K788" i="16"/>
  <c r="K787" i="16"/>
  <c r="K786" i="16"/>
  <c r="K785" i="16"/>
  <c r="K784" i="16"/>
  <c r="K783" i="16"/>
  <c r="K782" i="16"/>
  <c r="K781" i="16"/>
  <c r="K780" i="16"/>
  <c r="K779" i="16"/>
  <c r="K778" i="16"/>
  <c r="K777" i="16"/>
  <c r="K776" i="16"/>
  <c r="K775" i="16"/>
  <c r="K774" i="16"/>
  <c r="K773" i="16"/>
  <c r="K772" i="16"/>
  <c r="K771" i="16"/>
  <c r="K770" i="16"/>
  <c r="K769" i="16"/>
  <c r="K768" i="16"/>
  <c r="K767" i="16"/>
  <c r="K766" i="16"/>
  <c r="K765" i="16"/>
  <c r="K764" i="16"/>
  <c r="K763" i="16"/>
  <c r="K762" i="16"/>
  <c r="K761" i="16"/>
  <c r="K760" i="16"/>
  <c r="K759" i="16"/>
  <c r="K758" i="16"/>
  <c r="K757" i="16"/>
  <c r="K756" i="16"/>
  <c r="K755" i="16"/>
  <c r="K754" i="16"/>
  <c r="K753" i="16"/>
  <c r="K752" i="16"/>
  <c r="K751" i="16"/>
  <c r="K750" i="16"/>
  <c r="K749" i="16"/>
  <c r="K748" i="16"/>
  <c r="K747" i="16"/>
  <c r="K746" i="16"/>
  <c r="K745" i="16"/>
  <c r="K744" i="16"/>
  <c r="K743" i="16"/>
  <c r="K742" i="16"/>
  <c r="K741" i="16"/>
  <c r="K740" i="16"/>
  <c r="K739" i="16"/>
  <c r="K738" i="16"/>
  <c r="K737" i="16"/>
  <c r="K736" i="16"/>
  <c r="K735" i="16"/>
  <c r="K734" i="16"/>
  <c r="K733" i="16"/>
  <c r="K732" i="16"/>
  <c r="K731" i="16"/>
  <c r="K730" i="16"/>
  <c r="K729" i="16"/>
  <c r="K728" i="16"/>
  <c r="K727" i="16"/>
  <c r="K726" i="16"/>
  <c r="K725" i="16"/>
  <c r="K724" i="16"/>
  <c r="K723" i="16"/>
  <c r="K722" i="16"/>
  <c r="K721" i="16"/>
  <c r="K720" i="16"/>
  <c r="K719" i="16"/>
  <c r="K718" i="16"/>
  <c r="K717" i="16"/>
  <c r="K716" i="16"/>
  <c r="K715" i="16"/>
  <c r="K714" i="16"/>
  <c r="K713" i="16"/>
  <c r="K712" i="16"/>
  <c r="K711" i="16"/>
  <c r="K710" i="16"/>
  <c r="K709" i="16"/>
  <c r="K708" i="16"/>
  <c r="K707" i="16"/>
  <c r="K706" i="16"/>
  <c r="K705" i="16"/>
  <c r="K704" i="16"/>
  <c r="K703" i="16"/>
  <c r="K702" i="16"/>
  <c r="K701" i="16"/>
  <c r="K700" i="16"/>
  <c r="K699" i="16"/>
  <c r="K698" i="16"/>
  <c r="K697" i="16"/>
  <c r="K696" i="16"/>
  <c r="K695" i="16"/>
  <c r="K694" i="16"/>
  <c r="K693" i="16"/>
  <c r="K692" i="16"/>
  <c r="K691" i="16"/>
  <c r="K690" i="16"/>
  <c r="K689" i="16"/>
  <c r="K688" i="16"/>
  <c r="K687" i="16"/>
  <c r="K686" i="16"/>
  <c r="K685" i="16"/>
  <c r="K684" i="16"/>
  <c r="K683" i="16"/>
  <c r="K682" i="16"/>
  <c r="K681" i="16"/>
  <c r="K680" i="16"/>
  <c r="K679" i="16"/>
  <c r="K678" i="16"/>
  <c r="K677" i="16"/>
  <c r="K676" i="16"/>
  <c r="K675" i="16"/>
  <c r="K674" i="16"/>
  <c r="K673" i="16"/>
  <c r="K672" i="16"/>
  <c r="K671" i="16"/>
  <c r="K670" i="16"/>
  <c r="K669" i="16"/>
  <c r="K668" i="16"/>
  <c r="K667" i="16"/>
  <c r="K666" i="16"/>
  <c r="K665" i="16"/>
  <c r="K664" i="16"/>
  <c r="K663" i="16"/>
  <c r="K662" i="16"/>
  <c r="K661" i="16"/>
  <c r="K660" i="16"/>
  <c r="K659" i="16"/>
  <c r="K658" i="16"/>
  <c r="K657" i="16"/>
  <c r="K656" i="16"/>
  <c r="K655" i="16"/>
  <c r="K654" i="16"/>
  <c r="K653" i="16"/>
  <c r="K652" i="16"/>
  <c r="K651" i="16"/>
  <c r="K650" i="16"/>
  <c r="K649" i="16"/>
  <c r="K648" i="16"/>
  <c r="K647" i="16"/>
  <c r="K646" i="16"/>
  <c r="K645" i="16"/>
  <c r="K644" i="16"/>
  <c r="K643" i="16"/>
  <c r="K642" i="16"/>
  <c r="K641" i="16"/>
  <c r="K640" i="16"/>
  <c r="K639" i="16"/>
  <c r="K638" i="16"/>
  <c r="K637" i="16"/>
  <c r="K636" i="16"/>
  <c r="K635" i="16"/>
  <c r="K634" i="16"/>
  <c r="K633" i="16"/>
  <c r="K632" i="16"/>
  <c r="K631" i="16"/>
  <c r="K630" i="16"/>
  <c r="K629" i="16"/>
  <c r="K628" i="16"/>
  <c r="K627" i="16"/>
  <c r="K626" i="16"/>
  <c r="K625" i="16"/>
  <c r="K624" i="16"/>
  <c r="K623" i="16"/>
  <c r="K622" i="16"/>
  <c r="K621" i="16"/>
  <c r="K620" i="16"/>
  <c r="K619" i="16"/>
  <c r="K618" i="16"/>
  <c r="K617" i="16"/>
  <c r="K616" i="16"/>
  <c r="K615" i="16"/>
  <c r="K614" i="16"/>
  <c r="K613" i="16"/>
  <c r="K612" i="16"/>
  <c r="K611" i="16"/>
  <c r="K610" i="16"/>
  <c r="K609" i="16"/>
  <c r="K608" i="16"/>
  <c r="K607" i="16"/>
  <c r="K606" i="16"/>
  <c r="K605" i="16"/>
  <c r="K604" i="16"/>
  <c r="K603" i="16"/>
  <c r="K602" i="16"/>
  <c r="K601" i="16"/>
  <c r="K600" i="16"/>
  <c r="K599" i="16"/>
  <c r="K598" i="16"/>
  <c r="K597" i="16"/>
  <c r="K596" i="16"/>
  <c r="K595" i="16"/>
  <c r="K594" i="16"/>
  <c r="K593" i="16"/>
  <c r="K592" i="16"/>
  <c r="K591" i="16"/>
  <c r="K590" i="16"/>
  <c r="K589" i="16"/>
  <c r="K588" i="16"/>
  <c r="K587" i="16"/>
  <c r="K586" i="16"/>
  <c r="K585" i="16"/>
  <c r="K584" i="16"/>
  <c r="K583" i="16"/>
  <c r="K582" i="16"/>
  <c r="K581" i="16"/>
  <c r="K580" i="16"/>
  <c r="K579" i="16"/>
  <c r="K578" i="16"/>
  <c r="K577" i="16"/>
  <c r="K576" i="16"/>
  <c r="K575" i="16"/>
  <c r="K574" i="16"/>
  <c r="K573" i="16"/>
  <c r="K572" i="16"/>
  <c r="K571" i="16"/>
  <c r="K570" i="16"/>
  <c r="K569" i="16"/>
  <c r="K568" i="16"/>
  <c r="K567" i="16"/>
  <c r="K566" i="16"/>
  <c r="K565" i="16"/>
  <c r="K564" i="16"/>
  <c r="K563" i="16"/>
  <c r="K562" i="16"/>
  <c r="K561" i="16"/>
  <c r="K560" i="16"/>
  <c r="K559" i="16"/>
  <c r="K558" i="16"/>
  <c r="K557" i="16"/>
  <c r="K556" i="16"/>
  <c r="K555" i="16"/>
  <c r="K554" i="16"/>
  <c r="K553" i="16"/>
  <c r="K552" i="16"/>
  <c r="K551" i="16"/>
  <c r="K550" i="16"/>
  <c r="K549" i="16"/>
  <c r="K548" i="16"/>
  <c r="K547" i="16"/>
  <c r="K546" i="16"/>
  <c r="K545" i="16"/>
  <c r="K544" i="16"/>
  <c r="K543" i="16"/>
  <c r="K542" i="16"/>
  <c r="K541" i="16"/>
  <c r="K540" i="16"/>
  <c r="K539" i="16"/>
  <c r="K538" i="16"/>
  <c r="K537" i="16"/>
  <c r="K536" i="16"/>
  <c r="K535" i="16"/>
  <c r="K534" i="16"/>
  <c r="K533" i="16"/>
  <c r="K532" i="16"/>
  <c r="K531" i="16"/>
  <c r="K530" i="16"/>
  <c r="K529" i="16"/>
  <c r="K528" i="16"/>
  <c r="K527" i="16"/>
  <c r="K526" i="16"/>
  <c r="K525" i="16"/>
  <c r="K524" i="16"/>
  <c r="K523" i="16"/>
  <c r="K522" i="16"/>
  <c r="K521" i="16"/>
  <c r="K520" i="16"/>
  <c r="K519" i="16"/>
  <c r="K518" i="16"/>
  <c r="K517" i="16"/>
  <c r="K516" i="16"/>
  <c r="K515" i="16"/>
  <c r="K514" i="16"/>
  <c r="K513" i="16"/>
  <c r="K512" i="16"/>
  <c r="K511" i="16"/>
  <c r="K510" i="16"/>
  <c r="K509" i="16"/>
  <c r="K508" i="16"/>
  <c r="K507" i="16"/>
  <c r="K506" i="16"/>
  <c r="K505" i="16"/>
  <c r="K504" i="16"/>
  <c r="K503" i="16"/>
  <c r="K502" i="16"/>
  <c r="K501" i="16"/>
  <c r="K500" i="16"/>
  <c r="K499" i="16"/>
  <c r="K498" i="16"/>
  <c r="K497" i="16"/>
  <c r="K496" i="16"/>
  <c r="K495" i="16"/>
  <c r="K494" i="16"/>
  <c r="K493" i="16"/>
  <c r="K492" i="16"/>
  <c r="K491" i="16"/>
  <c r="K490" i="16"/>
  <c r="K489" i="16"/>
  <c r="K488" i="16"/>
  <c r="K487" i="16"/>
  <c r="K486" i="16"/>
  <c r="K485" i="16"/>
  <c r="K484" i="16"/>
  <c r="K483" i="16"/>
  <c r="K482" i="16"/>
  <c r="K481" i="16"/>
  <c r="K480" i="16"/>
  <c r="K479" i="16"/>
  <c r="K478" i="16"/>
  <c r="K477" i="16"/>
  <c r="K476" i="16"/>
  <c r="K475" i="16"/>
  <c r="K474" i="16"/>
  <c r="K473" i="16"/>
  <c r="K472" i="16"/>
  <c r="K471" i="16"/>
  <c r="K470" i="16"/>
  <c r="K469" i="16"/>
  <c r="K468" i="16"/>
  <c r="K467" i="16"/>
  <c r="K466" i="16"/>
  <c r="K465" i="16"/>
  <c r="K464" i="16"/>
  <c r="K463" i="16"/>
  <c r="K462" i="16"/>
  <c r="K461" i="16"/>
  <c r="K460" i="16"/>
  <c r="K459" i="16"/>
  <c r="K458" i="16"/>
  <c r="K457" i="16"/>
  <c r="K456" i="16"/>
  <c r="K455" i="16"/>
  <c r="K454" i="16"/>
  <c r="K453" i="16"/>
  <c r="K452" i="16"/>
  <c r="K451" i="16"/>
  <c r="K450" i="16"/>
  <c r="K449" i="16"/>
  <c r="K448" i="16"/>
  <c r="K447" i="16"/>
  <c r="K446" i="16"/>
  <c r="K445" i="16"/>
  <c r="K444" i="16"/>
  <c r="K443" i="16"/>
  <c r="K442" i="16"/>
  <c r="K441" i="16"/>
  <c r="K440" i="16"/>
  <c r="K439" i="16"/>
  <c r="K438" i="16"/>
  <c r="K437" i="16"/>
  <c r="K436" i="16"/>
  <c r="K435" i="16"/>
  <c r="K434" i="16"/>
  <c r="K433" i="16"/>
  <c r="K432" i="16"/>
  <c r="K431" i="16"/>
  <c r="K430" i="16"/>
  <c r="K429" i="16"/>
  <c r="K428" i="16"/>
  <c r="K427" i="16"/>
  <c r="K426" i="16"/>
  <c r="K425" i="16"/>
  <c r="K424" i="16"/>
  <c r="K423" i="16"/>
  <c r="K422" i="16"/>
  <c r="K421" i="16"/>
  <c r="K420" i="16"/>
  <c r="K419" i="16"/>
  <c r="K418" i="16"/>
  <c r="K417" i="16"/>
  <c r="K416" i="16"/>
  <c r="K415" i="16"/>
  <c r="K414" i="16"/>
  <c r="K413" i="16"/>
  <c r="K412" i="16"/>
  <c r="K411" i="16"/>
  <c r="K410" i="16"/>
  <c r="K409" i="16"/>
  <c r="K408" i="16"/>
  <c r="K407" i="16"/>
  <c r="K406" i="16"/>
  <c r="K405" i="16"/>
  <c r="K404" i="16"/>
  <c r="K403" i="16"/>
  <c r="K402" i="16"/>
  <c r="K401" i="16"/>
  <c r="K400" i="16"/>
  <c r="K399" i="16"/>
  <c r="K398" i="16"/>
  <c r="K397" i="16"/>
  <c r="K396" i="16"/>
  <c r="K395" i="16"/>
  <c r="K394" i="16"/>
  <c r="K393" i="16"/>
  <c r="K392" i="16"/>
  <c r="K391" i="16"/>
  <c r="K390" i="16"/>
  <c r="K389" i="16"/>
  <c r="K388" i="16"/>
  <c r="K387" i="16"/>
  <c r="K386" i="16"/>
  <c r="K385" i="16"/>
  <c r="K384" i="16"/>
  <c r="K383" i="16"/>
  <c r="K382" i="16"/>
  <c r="K381" i="16"/>
  <c r="K380" i="16"/>
  <c r="K379" i="16"/>
  <c r="K378" i="16"/>
  <c r="K377" i="16"/>
  <c r="K376" i="16"/>
  <c r="K375" i="16"/>
  <c r="K374" i="16"/>
  <c r="K373" i="16"/>
  <c r="K372" i="16"/>
  <c r="K371" i="16"/>
  <c r="K370" i="16"/>
  <c r="K369" i="16"/>
  <c r="K368" i="16"/>
  <c r="K367" i="16"/>
  <c r="K366" i="16"/>
  <c r="K365" i="16"/>
  <c r="K364" i="16"/>
  <c r="K363" i="16"/>
  <c r="K362" i="16"/>
  <c r="K361" i="16"/>
  <c r="K360" i="16"/>
  <c r="K359" i="16"/>
  <c r="K358" i="16"/>
  <c r="K357" i="16"/>
  <c r="K356" i="16"/>
  <c r="K355" i="16"/>
  <c r="K354" i="16"/>
  <c r="K353" i="16"/>
  <c r="K352" i="16"/>
  <c r="K351" i="16"/>
  <c r="K350" i="16"/>
  <c r="K349" i="16"/>
  <c r="K348" i="16"/>
  <c r="K347" i="16"/>
  <c r="K346" i="16"/>
  <c r="K345" i="16"/>
  <c r="K344" i="16"/>
  <c r="K343" i="16"/>
  <c r="K342" i="16"/>
  <c r="K341" i="16"/>
  <c r="K340" i="16"/>
  <c r="K339" i="16"/>
  <c r="K338" i="16"/>
  <c r="K337" i="16"/>
  <c r="K336" i="16"/>
  <c r="K335" i="16"/>
  <c r="K334" i="16"/>
  <c r="K333" i="16"/>
  <c r="K332" i="16"/>
  <c r="K331" i="16"/>
  <c r="K330" i="16"/>
  <c r="K329" i="16"/>
  <c r="K328" i="16"/>
  <c r="K327" i="16"/>
  <c r="K326" i="16"/>
  <c r="K325" i="16"/>
  <c r="K324" i="16"/>
  <c r="K323" i="16"/>
  <c r="K322" i="16"/>
  <c r="K321" i="16"/>
  <c r="K320" i="16"/>
  <c r="K319" i="16"/>
  <c r="K318" i="16"/>
  <c r="K317" i="16"/>
  <c r="K316" i="16"/>
  <c r="K315" i="16"/>
  <c r="K314" i="16"/>
  <c r="K313" i="16"/>
  <c r="K312" i="16"/>
  <c r="K311" i="16"/>
  <c r="K310" i="16"/>
  <c r="K309" i="16"/>
  <c r="K308" i="16"/>
  <c r="K307" i="16"/>
  <c r="K306" i="16"/>
  <c r="K305" i="16"/>
  <c r="K304" i="16"/>
  <c r="K303" i="16"/>
  <c r="K302" i="16"/>
  <c r="K301" i="16"/>
  <c r="K300" i="16"/>
  <c r="K299" i="16"/>
  <c r="K298" i="16"/>
  <c r="K297" i="16"/>
  <c r="K296" i="16"/>
  <c r="K295" i="16"/>
  <c r="K294" i="16"/>
  <c r="K293" i="16"/>
  <c r="K292" i="16"/>
  <c r="K291" i="16"/>
  <c r="K290" i="16"/>
  <c r="K289" i="16"/>
  <c r="K288" i="16"/>
  <c r="K287" i="16"/>
  <c r="K286" i="16"/>
  <c r="K285" i="16"/>
  <c r="K284" i="16"/>
  <c r="K283" i="16"/>
  <c r="K282" i="16"/>
  <c r="K281" i="16"/>
  <c r="K280" i="16"/>
  <c r="K279" i="16"/>
  <c r="K278" i="16"/>
  <c r="K277" i="16"/>
  <c r="K276" i="16"/>
  <c r="K275" i="16"/>
  <c r="K274" i="16"/>
  <c r="K273" i="16"/>
  <c r="K272" i="16"/>
  <c r="K271" i="16"/>
  <c r="K270" i="16"/>
  <c r="K269" i="16"/>
  <c r="K268" i="16"/>
  <c r="K267" i="16"/>
  <c r="K266" i="16"/>
  <c r="K265" i="16"/>
  <c r="K264" i="16"/>
  <c r="K263" i="16"/>
  <c r="K262" i="16"/>
  <c r="K261" i="16"/>
  <c r="K260" i="16"/>
  <c r="K259" i="16"/>
  <c r="K258" i="16"/>
  <c r="K257" i="16"/>
  <c r="K256" i="16"/>
  <c r="K255" i="16"/>
  <c r="K254" i="16"/>
  <c r="K253" i="16"/>
  <c r="K252" i="16"/>
  <c r="K251" i="16"/>
  <c r="K250" i="16"/>
  <c r="K249" i="16"/>
  <c r="K248" i="16"/>
  <c r="K247" i="16"/>
  <c r="K246" i="16"/>
  <c r="K245" i="16"/>
  <c r="K244" i="16"/>
  <c r="K243" i="16"/>
  <c r="K242" i="16"/>
  <c r="K241" i="16"/>
  <c r="K240" i="16"/>
  <c r="K239" i="16"/>
  <c r="K238" i="16"/>
  <c r="K237" i="16"/>
  <c r="K236" i="16"/>
  <c r="K235" i="16"/>
  <c r="K234" i="16"/>
  <c r="K233" i="16"/>
  <c r="K232" i="16"/>
  <c r="K231" i="16"/>
  <c r="K230" i="16"/>
  <c r="K229" i="16"/>
  <c r="K228" i="16"/>
  <c r="K227" i="16"/>
  <c r="K226" i="16"/>
  <c r="K225" i="16"/>
  <c r="K224" i="16"/>
  <c r="K223" i="16"/>
  <c r="K222" i="16"/>
  <c r="K221" i="16"/>
  <c r="K220" i="16"/>
  <c r="K219" i="16"/>
  <c r="K218" i="16"/>
  <c r="K217" i="16"/>
  <c r="K216" i="16"/>
  <c r="K215" i="16"/>
  <c r="K214" i="16"/>
  <c r="K213" i="16"/>
  <c r="K212" i="16"/>
  <c r="K211" i="16"/>
  <c r="K210" i="16"/>
  <c r="K209" i="16"/>
  <c r="K208" i="16"/>
  <c r="K207" i="16"/>
  <c r="K206" i="16"/>
  <c r="K205" i="16"/>
  <c r="K204" i="16"/>
  <c r="K203" i="16"/>
  <c r="K202" i="16"/>
  <c r="K201" i="16"/>
  <c r="K200" i="16"/>
  <c r="K199" i="16"/>
  <c r="K198" i="16"/>
  <c r="K197" i="16"/>
  <c r="K196" i="16"/>
  <c r="K195" i="16"/>
  <c r="K194" i="16"/>
  <c r="K193" i="16"/>
  <c r="K192" i="16"/>
  <c r="K191" i="16"/>
  <c r="K190" i="16"/>
  <c r="K189" i="16"/>
  <c r="K188" i="16"/>
  <c r="K187" i="16"/>
  <c r="K186" i="16"/>
  <c r="K185" i="16"/>
  <c r="K184" i="16"/>
  <c r="K183" i="16"/>
  <c r="K182" i="16"/>
  <c r="K181" i="16"/>
  <c r="K180" i="16"/>
  <c r="K179" i="16"/>
  <c r="K178" i="16"/>
  <c r="K177" i="16"/>
  <c r="K176" i="16"/>
  <c r="K175" i="16"/>
  <c r="K174" i="16"/>
  <c r="K173" i="16"/>
  <c r="K172" i="16"/>
  <c r="K171" i="16"/>
  <c r="K170" i="16"/>
  <c r="K169" i="16"/>
  <c r="K168" i="16"/>
  <c r="K167" i="16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K148" i="16"/>
  <c r="K147" i="16"/>
  <c r="K146" i="16"/>
  <c r="K145" i="16"/>
  <c r="K144" i="16"/>
  <c r="K143" i="16"/>
  <c r="K142" i="16"/>
  <c r="K141" i="16"/>
  <c r="K140" i="16"/>
  <c r="K139" i="16"/>
  <c r="K138" i="16"/>
  <c r="K137" i="16"/>
  <c r="K136" i="16"/>
  <c r="K135" i="16"/>
  <c r="K134" i="16"/>
  <c r="K133" i="16"/>
  <c r="K132" i="16"/>
  <c r="K131" i="16"/>
  <c r="K130" i="16"/>
  <c r="K129" i="16"/>
  <c r="K128" i="16"/>
  <c r="K127" i="16"/>
  <c r="K126" i="16"/>
  <c r="K125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8" i="16"/>
  <c r="K107" i="16"/>
  <c r="K106" i="16"/>
  <c r="K105" i="16"/>
  <c r="K104" i="16"/>
  <c r="K103" i="16"/>
  <c r="K102" i="16"/>
  <c r="K101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80" i="16"/>
  <c r="K79" i="16"/>
  <c r="K78" i="16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K60" i="16"/>
  <c r="K59" i="16"/>
  <c r="K58" i="16"/>
  <c r="K57" i="16"/>
  <c r="K56" i="16"/>
  <c r="K55" i="16"/>
  <c r="K54" i="16"/>
  <c r="K53" i="16"/>
  <c r="K52" i="16"/>
  <c r="K51" i="16"/>
  <c r="K50" i="16"/>
  <c r="K49" i="16"/>
  <c r="K48" i="16"/>
  <c r="K47" i="16"/>
  <c r="K46" i="16"/>
  <c r="K45" i="16"/>
  <c r="K44" i="16"/>
  <c r="K43" i="16"/>
  <c r="K42" i="16"/>
  <c r="K41" i="16"/>
  <c r="K40" i="16"/>
  <c r="K39" i="16"/>
  <c r="K38" i="16"/>
  <c r="K37" i="16"/>
  <c r="K36" i="16"/>
  <c r="K35" i="16"/>
  <c r="K34" i="16"/>
  <c r="K33" i="16"/>
  <c r="K32" i="16"/>
  <c r="K31" i="16"/>
  <c r="K30" i="16"/>
  <c r="K29" i="16"/>
  <c r="K28" i="16"/>
  <c r="K27" i="16"/>
  <c r="K26" i="16"/>
  <c r="K25" i="16"/>
  <c r="K24" i="16"/>
  <c r="K23" i="16"/>
  <c r="K22" i="16"/>
  <c r="K21" i="16"/>
  <c r="K20" i="16"/>
  <c r="K19" i="16"/>
  <c r="K18" i="16"/>
  <c r="K17" i="16"/>
  <c r="K16" i="16"/>
  <c r="K15" i="16"/>
  <c r="K14" i="16"/>
  <c r="K13" i="16"/>
  <c r="K12" i="16"/>
  <c r="K11" i="16"/>
  <c r="K10" i="16"/>
  <c r="K9" i="16"/>
  <c r="K8" i="16"/>
  <c r="K7" i="16"/>
  <c r="K6" i="16"/>
  <c r="K5" i="16"/>
  <c r="K4" i="16"/>
  <c r="K3" i="16"/>
  <c r="K2" i="16"/>
  <c r="K995" i="15"/>
  <c r="K994" i="15"/>
  <c r="K993" i="15"/>
  <c r="K992" i="15"/>
  <c r="K991" i="15"/>
  <c r="K990" i="15"/>
  <c r="K989" i="15"/>
  <c r="K988" i="15"/>
  <c r="K987" i="15"/>
  <c r="K986" i="15"/>
  <c r="K985" i="15"/>
  <c r="K984" i="15"/>
  <c r="K983" i="15"/>
  <c r="K982" i="15"/>
  <c r="K981" i="15"/>
  <c r="K980" i="15"/>
  <c r="K979" i="15"/>
  <c r="K978" i="15"/>
  <c r="K977" i="15"/>
  <c r="K976" i="15"/>
  <c r="K975" i="15"/>
  <c r="K974" i="15"/>
  <c r="K973" i="15"/>
  <c r="K972" i="15"/>
  <c r="K971" i="15"/>
  <c r="K970" i="15"/>
  <c r="K969" i="15"/>
  <c r="K968" i="15"/>
  <c r="K967" i="15"/>
  <c r="K966" i="15"/>
  <c r="K965" i="15"/>
  <c r="K964" i="15"/>
  <c r="K963" i="15"/>
  <c r="K962" i="15"/>
  <c r="K961" i="15"/>
  <c r="K960" i="15"/>
  <c r="K959" i="15"/>
  <c r="K958" i="15"/>
  <c r="K957" i="15"/>
  <c r="K956" i="15"/>
  <c r="K955" i="15"/>
  <c r="K954" i="15"/>
  <c r="K953" i="15"/>
  <c r="K952" i="15"/>
  <c r="K951" i="15"/>
  <c r="K950" i="15"/>
  <c r="K949" i="15"/>
  <c r="K948" i="15"/>
  <c r="K947" i="15"/>
  <c r="K946" i="15"/>
  <c r="K945" i="15"/>
  <c r="K944" i="15"/>
  <c r="K943" i="15"/>
  <c r="K942" i="15"/>
  <c r="K941" i="15"/>
  <c r="K940" i="15"/>
  <c r="K939" i="15"/>
  <c r="K938" i="15"/>
  <c r="K937" i="15"/>
  <c r="K936" i="15"/>
  <c r="K935" i="15"/>
  <c r="K934" i="15"/>
  <c r="K933" i="15"/>
  <c r="K932" i="15"/>
  <c r="K931" i="15"/>
  <c r="K930" i="15"/>
  <c r="K929" i="15"/>
  <c r="K928" i="15"/>
  <c r="K927" i="15"/>
  <c r="K926" i="15"/>
  <c r="K925" i="15"/>
  <c r="K924" i="15"/>
  <c r="K923" i="15"/>
  <c r="K922" i="15"/>
  <c r="K921" i="15"/>
  <c r="K920" i="15"/>
  <c r="K919" i="15"/>
  <c r="K918" i="15"/>
  <c r="K917" i="15"/>
  <c r="K916" i="15"/>
  <c r="K915" i="15"/>
  <c r="K914" i="15"/>
  <c r="K913" i="15"/>
  <c r="K912" i="15"/>
  <c r="K911" i="15"/>
  <c r="K910" i="15"/>
  <c r="K909" i="15"/>
  <c r="K908" i="15"/>
  <c r="K907" i="15"/>
  <c r="K906" i="15"/>
  <c r="K905" i="15"/>
  <c r="K904" i="15"/>
  <c r="K903" i="15"/>
  <c r="K902" i="15"/>
  <c r="K901" i="15"/>
  <c r="K900" i="15"/>
  <c r="K899" i="15"/>
  <c r="K898" i="15"/>
  <c r="K897" i="15"/>
  <c r="K896" i="15"/>
  <c r="K895" i="15"/>
  <c r="K894" i="15"/>
  <c r="K893" i="15"/>
  <c r="K892" i="15"/>
  <c r="K891" i="15"/>
  <c r="K890" i="15"/>
  <c r="K889" i="15"/>
  <c r="K888" i="15"/>
  <c r="K887" i="15"/>
  <c r="K886" i="15"/>
  <c r="K885" i="15"/>
  <c r="K884" i="15"/>
  <c r="K883" i="15"/>
  <c r="K882" i="15"/>
  <c r="K881" i="15"/>
  <c r="K880" i="15"/>
  <c r="K879" i="15"/>
  <c r="K878" i="15"/>
  <c r="K877" i="15"/>
  <c r="K876" i="15"/>
  <c r="K875" i="15"/>
  <c r="K874" i="15"/>
  <c r="K873" i="15"/>
  <c r="K872" i="15"/>
  <c r="K871" i="15"/>
  <c r="K870" i="15"/>
  <c r="K869" i="15"/>
  <c r="K868" i="15"/>
  <c r="K867" i="15"/>
  <c r="K866" i="15"/>
  <c r="K865" i="15"/>
  <c r="K864" i="15"/>
  <c r="K863" i="15"/>
  <c r="K862" i="15"/>
  <c r="K861" i="15"/>
  <c r="K860" i="15"/>
  <c r="K859" i="15"/>
  <c r="K858" i="15"/>
  <c r="K857" i="15"/>
  <c r="K856" i="15"/>
  <c r="K855" i="15"/>
  <c r="K854" i="15"/>
  <c r="K853" i="15"/>
  <c r="K852" i="15"/>
  <c r="K851" i="15"/>
  <c r="K850" i="15"/>
  <c r="K849" i="15"/>
  <c r="K848" i="15"/>
  <c r="K847" i="15"/>
  <c r="K846" i="15"/>
  <c r="K845" i="15"/>
  <c r="K844" i="15"/>
  <c r="K843" i="15"/>
  <c r="K842" i="15"/>
  <c r="K841" i="15"/>
  <c r="K840" i="15"/>
  <c r="K839" i="15"/>
  <c r="K838" i="15"/>
  <c r="K837" i="15"/>
  <c r="K836" i="15"/>
  <c r="K835" i="15"/>
  <c r="K834" i="15"/>
  <c r="K833" i="15"/>
  <c r="K832" i="15"/>
  <c r="K831" i="15"/>
  <c r="K830" i="15"/>
  <c r="K829" i="15"/>
  <c r="K828" i="15"/>
  <c r="K827" i="15"/>
  <c r="K826" i="15"/>
  <c r="K825" i="15"/>
  <c r="K824" i="15"/>
  <c r="K823" i="15"/>
  <c r="K822" i="15"/>
  <c r="K821" i="15"/>
  <c r="K820" i="15"/>
  <c r="K819" i="15"/>
  <c r="K818" i="15"/>
  <c r="K817" i="15"/>
  <c r="K816" i="15"/>
  <c r="K815" i="15"/>
  <c r="K814" i="15"/>
  <c r="K813" i="15"/>
  <c r="K812" i="15"/>
  <c r="K811" i="15"/>
  <c r="K810" i="15"/>
  <c r="K809" i="15"/>
  <c r="K808" i="15"/>
  <c r="K807" i="15"/>
  <c r="K806" i="15"/>
  <c r="K805" i="15"/>
  <c r="K804" i="15"/>
  <c r="K803" i="15"/>
  <c r="K802" i="15"/>
  <c r="K801" i="15"/>
  <c r="K800" i="15"/>
  <c r="K799" i="15"/>
  <c r="K798" i="15"/>
  <c r="K797" i="15"/>
  <c r="K796" i="15"/>
  <c r="K795" i="15"/>
  <c r="K794" i="15"/>
  <c r="K793" i="15"/>
  <c r="K792" i="15"/>
  <c r="K791" i="15"/>
  <c r="K790" i="15"/>
  <c r="K789" i="15"/>
  <c r="K788" i="15"/>
  <c r="K787" i="15"/>
  <c r="K786" i="15"/>
  <c r="K785" i="15"/>
  <c r="K784" i="15"/>
  <c r="K783" i="15"/>
  <c r="K782" i="15"/>
  <c r="K781" i="15"/>
  <c r="K780" i="15"/>
  <c r="K779" i="15"/>
  <c r="K778" i="15"/>
  <c r="K777" i="15"/>
  <c r="K776" i="15"/>
  <c r="K775" i="15"/>
  <c r="K774" i="15"/>
  <c r="K773" i="15"/>
  <c r="K772" i="15"/>
  <c r="K771" i="15"/>
  <c r="K770" i="15"/>
  <c r="K769" i="15"/>
  <c r="K768" i="15"/>
  <c r="K767" i="15"/>
  <c r="K766" i="15"/>
  <c r="K765" i="15"/>
  <c r="K764" i="15"/>
  <c r="K763" i="15"/>
  <c r="K762" i="15"/>
  <c r="K761" i="15"/>
  <c r="K760" i="15"/>
  <c r="K759" i="15"/>
  <c r="K758" i="15"/>
  <c r="K757" i="15"/>
  <c r="K756" i="15"/>
  <c r="K755" i="15"/>
  <c r="K754" i="15"/>
  <c r="K753" i="15"/>
  <c r="K752" i="15"/>
  <c r="K751" i="15"/>
  <c r="K750" i="15"/>
  <c r="K749" i="15"/>
  <c r="K748" i="15"/>
  <c r="K747" i="15"/>
  <c r="K746" i="15"/>
  <c r="K745" i="15"/>
  <c r="K744" i="15"/>
  <c r="K743" i="15"/>
  <c r="K742" i="15"/>
  <c r="K741" i="15"/>
  <c r="K740" i="15"/>
  <c r="K739" i="15"/>
  <c r="K738" i="15"/>
  <c r="K737" i="15"/>
  <c r="K736" i="15"/>
  <c r="K735" i="15"/>
  <c r="K734" i="15"/>
  <c r="K733" i="15"/>
  <c r="K732" i="15"/>
  <c r="K731" i="15"/>
  <c r="K730" i="15"/>
  <c r="K729" i="15"/>
  <c r="K728" i="15"/>
  <c r="K727" i="15"/>
  <c r="K726" i="15"/>
  <c r="K725" i="15"/>
  <c r="K724" i="15"/>
  <c r="K723" i="15"/>
  <c r="K722" i="15"/>
  <c r="K721" i="15"/>
  <c r="K720" i="15"/>
  <c r="K719" i="15"/>
  <c r="K718" i="15"/>
  <c r="K717" i="15"/>
  <c r="K716" i="15"/>
  <c r="K715" i="15"/>
  <c r="K714" i="15"/>
  <c r="K713" i="15"/>
  <c r="K712" i="15"/>
  <c r="K711" i="15"/>
  <c r="K710" i="15"/>
  <c r="K709" i="15"/>
  <c r="K708" i="15"/>
  <c r="K707" i="15"/>
  <c r="K706" i="15"/>
  <c r="K705" i="15"/>
  <c r="K704" i="15"/>
  <c r="K703" i="15"/>
  <c r="K702" i="15"/>
  <c r="K701" i="15"/>
  <c r="K700" i="15"/>
  <c r="K699" i="15"/>
  <c r="K698" i="15"/>
  <c r="K697" i="15"/>
  <c r="K696" i="15"/>
  <c r="K695" i="15"/>
  <c r="K694" i="15"/>
  <c r="K693" i="15"/>
  <c r="K692" i="15"/>
  <c r="K691" i="15"/>
  <c r="K690" i="15"/>
  <c r="K689" i="15"/>
  <c r="K688" i="15"/>
  <c r="K687" i="15"/>
  <c r="K686" i="15"/>
  <c r="K685" i="15"/>
  <c r="K684" i="15"/>
  <c r="K683" i="15"/>
  <c r="K682" i="15"/>
  <c r="K681" i="15"/>
  <c r="K680" i="15"/>
  <c r="K679" i="15"/>
  <c r="K678" i="15"/>
  <c r="K677" i="15"/>
  <c r="K676" i="15"/>
  <c r="K675" i="15"/>
  <c r="K674" i="15"/>
  <c r="K673" i="15"/>
  <c r="K672" i="15"/>
  <c r="K671" i="15"/>
  <c r="K670" i="15"/>
  <c r="K669" i="15"/>
  <c r="K668" i="15"/>
  <c r="K667" i="15"/>
  <c r="K666" i="15"/>
  <c r="K665" i="15"/>
  <c r="K664" i="15"/>
  <c r="K663" i="15"/>
  <c r="K662" i="15"/>
  <c r="K661" i="15"/>
  <c r="K660" i="15"/>
  <c r="K659" i="15"/>
  <c r="K658" i="15"/>
  <c r="K657" i="15"/>
  <c r="K656" i="15"/>
  <c r="K655" i="15"/>
  <c r="K654" i="15"/>
  <c r="K653" i="15"/>
  <c r="K652" i="15"/>
  <c r="K651" i="15"/>
  <c r="K650" i="15"/>
  <c r="K649" i="15"/>
  <c r="K648" i="15"/>
  <c r="K647" i="15"/>
  <c r="K646" i="15"/>
  <c r="K645" i="15"/>
  <c r="K644" i="15"/>
  <c r="K643" i="15"/>
  <c r="K642" i="15"/>
  <c r="K641" i="15"/>
  <c r="K640" i="15"/>
  <c r="K639" i="15"/>
  <c r="K638" i="15"/>
  <c r="K637" i="15"/>
  <c r="K636" i="15"/>
  <c r="K635" i="15"/>
  <c r="K634" i="15"/>
  <c r="K633" i="15"/>
  <c r="K632" i="15"/>
  <c r="K631" i="15"/>
  <c r="K630" i="15"/>
  <c r="K629" i="15"/>
  <c r="K628" i="15"/>
  <c r="K627" i="15"/>
  <c r="K626" i="15"/>
  <c r="K625" i="15"/>
  <c r="K624" i="15"/>
  <c r="K623" i="15"/>
  <c r="K622" i="15"/>
  <c r="K621" i="15"/>
  <c r="K620" i="15"/>
  <c r="K619" i="15"/>
  <c r="K618" i="15"/>
  <c r="K617" i="15"/>
  <c r="K616" i="15"/>
  <c r="K615" i="15"/>
  <c r="K614" i="15"/>
  <c r="K613" i="15"/>
  <c r="K612" i="15"/>
  <c r="K611" i="15"/>
  <c r="K610" i="15"/>
  <c r="K609" i="15"/>
  <c r="K608" i="15"/>
  <c r="K607" i="15"/>
  <c r="K606" i="15"/>
  <c r="K605" i="15"/>
  <c r="K604" i="15"/>
  <c r="K603" i="15"/>
  <c r="K602" i="15"/>
  <c r="K601" i="15"/>
  <c r="K600" i="15"/>
  <c r="K599" i="15"/>
  <c r="K598" i="15"/>
  <c r="K597" i="15"/>
  <c r="K596" i="15"/>
  <c r="K595" i="15"/>
  <c r="K594" i="15"/>
  <c r="K593" i="15"/>
  <c r="K592" i="15"/>
  <c r="K591" i="15"/>
  <c r="K590" i="15"/>
  <c r="K589" i="15"/>
  <c r="K588" i="15"/>
  <c r="K587" i="15"/>
  <c r="K586" i="15"/>
  <c r="K585" i="15"/>
  <c r="K584" i="15"/>
  <c r="K583" i="15"/>
  <c r="K582" i="15"/>
  <c r="K581" i="15"/>
  <c r="K580" i="15"/>
  <c r="K579" i="15"/>
  <c r="K578" i="15"/>
  <c r="K577" i="15"/>
  <c r="K576" i="15"/>
  <c r="K575" i="15"/>
  <c r="K574" i="15"/>
  <c r="K573" i="15"/>
  <c r="K572" i="15"/>
  <c r="K571" i="15"/>
  <c r="K570" i="15"/>
  <c r="K569" i="15"/>
  <c r="K568" i="15"/>
  <c r="K567" i="15"/>
  <c r="K566" i="15"/>
  <c r="K565" i="15"/>
  <c r="K564" i="15"/>
  <c r="K563" i="15"/>
  <c r="K562" i="15"/>
  <c r="K561" i="15"/>
  <c r="K560" i="15"/>
  <c r="K559" i="15"/>
  <c r="K558" i="15"/>
  <c r="K557" i="15"/>
  <c r="K556" i="15"/>
  <c r="K555" i="15"/>
  <c r="K554" i="15"/>
  <c r="K553" i="15"/>
  <c r="K552" i="15"/>
  <c r="K551" i="15"/>
  <c r="K550" i="15"/>
  <c r="K549" i="15"/>
  <c r="K548" i="15"/>
  <c r="K547" i="15"/>
  <c r="K546" i="15"/>
  <c r="K545" i="15"/>
  <c r="K544" i="15"/>
  <c r="K543" i="15"/>
  <c r="K542" i="15"/>
  <c r="K541" i="15"/>
  <c r="K540" i="15"/>
  <c r="K539" i="15"/>
  <c r="K538" i="15"/>
  <c r="K537" i="15"/>
  <c r="K536" i="15"/>
  <c r="K535" i="15"/>
  <c r="K534" i="15"/>
  <c r="K533" i="15"/>
  <c r="K532" i="15"/>
  <c r="K531" i="15"/>
  <c r="K530" i="15"/>
  <c r="K529" i="15"/>
  <c r="K528" i="15"/>
  <c r="K527" i="15"/>
  <c r="K526" i="15"/>
  <c r="K525" i="15"/>
  <c r="K524" i="15"/>
  <c r="K523" i="15"/>
  <c r="K522" i="15"/>
  <c r="K521" i="15"/>
  <c r="K520" i="15"/>
  <c r="K519" i="15"/>
  <c r="K518" i="15"/>
  <c r="K517" i="15"/>
  <c r="K516" i="15"/>
  <c r="K515" i="15"/>
  <c r="K514" i="15"/>
  <c r="K513" i="15"/>
  <c r="K512" i="15"/>
  <c r="K511" i="15"/>
  <c r="K510" i="15"/>
  <c r="K509" i="15"/>
  <c r="K508" i="15"/>
  <c r="K507" i="15"/>
  <c r="K506" i="15"/>
  <c r="K505" i="15"/>
  <c r="K504" i="15"/>
  <c r="K503" i="15"/>
  <c r="K502" i="15"/>
  <c r="K501" i="15"/>
  <c r="K500" i="15"/>
  <c r="K499" i="15"/>
  <c r="K498" i="15"/>
  <c r="K497" i="15"/>
  <c r="K496" i="15"/>
  <c r="K495" i="15"/>
  <c r="K494" i="15"/>
  <c r="K493" i="15"/>
  <c r="K492" i="15"/>
  <c r="K491" i="15"/>
  <c r="K490" i="15"/>
  <c r="K489" i="15"/>
  <c r="K488" i="15"/>
  <c r="K487" i="15"/>
  <c r="K486" i="15"/>
  <c r="K485" i="15"/>
  <c r="K484" i="15"/>
  <c r="K483" i="15"/>
  <c r="K482" i="15"/>
  <c r="K481" i="15"/>
  <c r="K480" i="15"/>
  <c r="K479" i="15"/>
  <c r="K478" i="15"/>
  <c r="K477" i="15"/>
  <c r="K476" i="15"/>
  <c r="K475" i="15"/>
  <c r="K474" i="15"/>
  <c r="K473" i="15"/>
  <c r="K472" i="15"/>
  <c r="K471" i="15"/>
  <c r="K470" i="15"/>
  <c r="K469" i="15"/>
  <c r="K468" i="15"/>
  <c r="K467" i="15"/>
  <c r="K466" i="15"/>
  <c r="K465" i="15"/>
  <c r="K464" i="15"/>
  <c r="K463" i="15"/>
  <c r="K462" i="15"/>
  <c r="K461" i="15"/>
  <c r="K460" i="15"/>
  <c r="K459" i="15"/>
  <c r="K458" i="15"/>
  <c r="K457" i="15"/>
  <c r="K456" i="15"/>
  <c r="K455" i="15"/>
  <c r="K454" i="15"/>
  <c r="K453" i="15"/>
  <c r="K452" i="15"/>
  <c r="K451" i="15"/>
  <c r="K450" i="15"/>
  <c r="K449" i="15"/>
  <c r="K448" i="15"/>
  <c r="K447" i="15"/>
  <c r="K446" i="15"/>
  <c r="K445" i="15"/>
  <c r="K444" i="15"/>
  <c r="K443" i="15"/>
  <c r="K442" i="15"/>
  <c r="K441" i="15"/>
  <c r="K440" i="15"/>
  <c r="K439" i="15"/>
  <c r="K438" i="15"/>
  <c r="K437" i="15"/>
  <c r="K436" i="15"/>
  <c r="K435" i="15"/>
  <c r="K434" i="15"/>
  <c r="K433" i="15"/>
  <c r="K432" i="15"/>
  <c r="K431" i="15"/>
  <c r="K430" i="15"/>
  <c r="K429" i="15"/>
  <c r="K428" i="15"/>
  <c r="K427" i="15"/>
  <c r="K426" i="15"/>
  <c r="K425" i="15"/>
  <c r="K424" i="15"/>
  <c r="K423" i="15"/>
  <c r="K422" i="15"/>
  <c r="K421" i="15"/>
  <c r="K420" i="15"/>
  <c r="K419" i="15"/>
  <c r="K418" i="15"/>
  <c r="K417" i="15"/>
  <c r="K416" i="15"/>
  <c r="K415" i="15"/>
  <c r="K414" i="15"/>
  <c r="K413" i="15"/>
  <c r="K412" i="15"/>
  <c r="K411" i="15"/>
  <c r="K410" i="15"/>
  <c r="K409" i="15"/>
  <c r="K408" i="15"/>
  <c r="K407" i="15"/>
  <c r="K406" i="15"/>
  <c r="K405" i="15"/>
  <c r="K404" i="15"/>
  <c r="K403" i="15"/>
  <c r="K402" i="15"/>
  <c r="K401" i="15"/>
  <c r="K400" i="15"/>
  <c r="K399" i="15"/>
  <c r="K398" i="15"/>
  <c r="K397" i="15"/>
  <c r="K396" i="15"/>
  <c r="K395" i="15"/>
  <c r="K394" i="15"/>
  <c r="K393" i="15"/>
  <c r="K392" i="15"/>
  <c r="K391" i="15"/>
  <c r="K390" i="15"/>
  <c r="K389" i="15"/>
  <c r="K388" i="15"/>
  <c r="K387" i="15"/>
  <c r="K386" i="15"/>
  <c r="K385" i="15"/>
  <c r="K384" i="15"/>
  <c r="K383" i="15"/>
  <c r="K382" i="15"/>
  <c r="K381" i="15"/>
  <c r="K380" i="15"/>
  <c r="K379" i="15"/>
  <c r="K378" i="15"/>
  <c r="K377" i="15"/>
  <c r="K376" i="15"/>
  <c r="K375" i="15"/>
  <c r="K374" i="15"/>
  <c r="K373" i="15"/>
  <c r="K372" i="15"/>
  <c r="K371" i="15"/>
  <c r="K370" i="15"/>
  <c r="K369" i="15"/>
  <c r="K368" i="15"/>
  <c r="K367" i="15"/>
  <c r="K366" i="15"/>
  <c r="K365" i="15"/>
  <c r="K364" i="15"/>
  <c r="K363" i="15"/>
  <c r="K362" i="15"/>
  <c r="K361" i="15"/>
  <c r="K360" i="15"/>
  <c r="K359" i="15"/>
  <c r="K358" i="15"/>
  <c r="K357" i="15"/>
  <c r="K356" i="15"/>
  <c r="K355" i="15"/>
  <c r="K354" i="15"/>
  <c r="K353" i="15"/>
  <c r="K352" i="15"/>
  <c r="K351" i="15"/>
  <c r="K350" i="15"/>
  <c r="K349" i="15"/>
  <c r="K348" i="15"/>
  <c r="K347" i="15"/>
  <c r="K346" i="15"/>
  <c r="K345" i="15"/>
  <c r="K344" i="15"/>
  <c r="K343" i="15"/>
  <c r="K342" i="15"/>
  <c r="K341" i="15"/>
  <c r="K340" i="15"/>
  <c r="K339" i="15"/>
  <c r="K338" i="15"/>
  <c r="K337" i="15"/>
  <c r="K336" i="15"/>
  <c r="K335" i="15"/>
  <c r="K334" i="15"/>
  <c r="K333" i="15"/>
  <c r="K332" i="15"/>
  <c r="K331" i="15"/>
  <c r="K330" i="15"/>
  <c r="K329" i="15"/>
  <c r="K328" i="15"/>
  <c r="K327" i="15"/>
  <c r="K326" i="15"/>
  <c r="K325" i="15"/>
  <c r="K324" i="15"/>
  <c r="K323" i="15"/>
  <c r="K322" i="15"/>
  <c r="K321" i="15"/>
  <c r="K320" i="15"/>
  <c r="K319" i="15"/>
  <c r="K318" i="15"/>
  <c r="K317" i="15"/>
  <c r="K316" i="15"/>
  <c r="K315" i="15"/>
  <c r="K314" i="15"/>
  <c r="K313" i="15"/>
  <c r="K312" i="15"/>
  <c r="K311" i="15"/>
  <c r="K310" i="15"/>
  <c r="K309" i="15"/>
  <c r="K308" i="15"/>
  <c r="K307" i="15"/>
  <c r="K306" i="15"/>
  <c r="K305" i="15"/>
  <c r="K304" i="15"/>
  <c r="K303" i="15"/>
  <c r="K302" i="15"/>
  <c r="K301" i="15"/>
  <c r="K300" i="15"/>
  <c r="K299" i="15"/>
  <c r="K298" i="15"/>
  <c r="K297" i="15"/>
  <c r="K296" i="15"/>
  <c r="K295" i="15"/>
  <c r="K294" i="15"/>
  <c r="K293" i="15"/>
  <c r="K292" i="15"/>
  <c r="K291" i="15"/>
  <c r="K290" i="15"/>
  <c r="K289" i="15"/>
  <c r="K288" i="15"/>
  <c r="K287" i="15"/>
  <c r="K286" i="15"/>
  <c r="K285" i="15"/>
  <c r="K284" i="15"/>
  <c r="K283" i="15"/>
  <c r="K282" i="15"/>
  <c r="K281" i="15"/>
  <c r="K280" i="15"/>
  <c r="K279" i="15"/>
  <c r="K278" i="15"/>
  <c r="K277" i="15"/>
  <c r="K276" i="15"/>
  <c r="K275" i="15"/>
  <c r="K274" i="15"/>
  <c r="K273" i="15"/>
  <c r="K272" i="15"/>
  <c r="K271" i="15"/>
  <c r="K270" i="15"/>
  <c r="K269" i="15"/>
  <c r="K268" i="15"/>
  <c r="K267" i="15"/>
  <c r="K266" i="15"/>
  <c r="K265" i="15"/>
  <c r="K264" i="15"/>
  <c r="K263" i="15"/>
  <c r="K262" i="15"/>
  <c r="K261" i="15"/>
  <c r="K260" i="15"/>
  <c r="K259" i="15"/>
  <c r="K258" i="15"/>
  <c r="K257" i="15"/>
  <c r="K256" i="15"/>
  <c r="K255" i="15"/>
  <c r="K254" i="15"/>
  <c r="K253" i="15"/>
  <c r="K252" i="15"/>
  <c r="K251" i="15"/>
  <c r="K250" i="15"/>
  <c r="K249" i="15"/>
  <c r="K248" i="15"/>
  <c r="K247" i="15"/>
  <c r="K246" i="15"/>
  <c r="K245" i="15"/>
  <c r="K244" i="15"/>
  <c r="K243" i="15"/>
  <c r="K242" i="15"/>
  <c r="K241" i="15"/>
  <c r="K240" i="15"/>
  <c r="K239" i="15"/>
  <c r="K238" i="15"/>
  <c r="K237" i="15"/>
  <c r="K236" i="15"/>
  <c r="K235" i="15"/>
  <c r="K234" i="15"/>
  <c r="K233" i="15"/>
  <c r="K232" i="15"/>
  <c r="K231" i="15"/>
  <c r="K230" i="15"/>
  <c r="K229" i="15"/>
  <c r="K228" i="15"/>
  <c r="K227" i="15"/>
  <c r="K226" i="15"/>
  <c r="K225" i="15"/>
  <c r="K224" i="15"/>
  <c r="K223" i="15"/>
  <c r="K222" i="15"/>
  <c r="K221" i="15"/>
  <c r="K220" i="15"/>
  <c r="K219" i="15"/>
  <c r="K218" i="15"/>
  <c r="K217" i="15"/>
  <c r="K216" i="15"/>
  <c r="K215" i="15"/>
  <c r="K214" i="15"/>
  <c r="K213" i="15"/>
  <c r="K212" i="15"/>
  <c r="K211" i="15"/>
  <c r="K210" i="15"/>
  <c r="K209" i="15"/>
  <c r="K208" i="15"/>
  <c r="K207" i="15"/>
  <c r="K206" i="15"/>
  <c r="K205" i="15"/>
  <c r="K204" i="15"/>
  <c r="K203" i="15"/>
  <c r="K202" i="15"/>
  <c r="K201" i="15"/>
  <c r="K200" i="15"/>
  <c r="K199" i="15"/>
  <c r="K198" i="15"/>
  <c r="K197" i="15"/>
  <c r="K196" i="15"/>
  <c r="K195" i="15"/>
  <c r="K194" i="15"/>
  <c r="K193" i="15"/>
  <c r="K192" i="15"/>
  <c r="K191" i="15"/>
  <c r="K190" i="15"/>
  <c r="K189" i="15"/>
  <c r="K188" i="15"/>
  <c r="K187" i="15"/>
  <c r="K186" i="15"/>
  <c r="K185" i="15"/>
  <c r="K184" i="15"/>
  <c r="K183" i="15"/>
  <c r="K182" i="15"/>
  <c r="K181" i="15"/>
  <c r="K180" i="15"/>
  <c r="K179" i="15"/>
  <c r="K178" i="15"/>
  <c r="K177" i="15"/>
  <c r="K176" i="15"/>
  <c r="K175" i="15"/>
  <c r="K174" i="15"/>
  <c r="K173" i="15"/>
  <c r="K172" i="15"/>
  <c r="K171" i="15"/>
  <c r="K170" i="15"/>
  <c r="K169" i="15"/>
  <c r="K168" i="15"/>
  <c r="K167" i="15"/>
  <c r="K166" i="15"/>
  <c r="K165" i="15"/>
  <c r="K164" i="15"/>
  <c r="K163" i="15"/>
  <c r="K162" i="15"/>
  <c r="K161" i="15"/>
  <c r="K160" i="15"/>
  <c r="K159" i="15"/>
  <c r="K158" i="15"/>
  <c r="K157" i="15"/>
  <c r="K156" i="15"/>
  <c r="K155" i="15"/>
  <c r="K154" i="15"/>
  <c r="K153" i="15"/>
  <c r="K152" i="15"/>
  <c r="K151" i="15"/>
  <c r="K150" i="15"/>
  <c r="K149" i="15"/>
  <c r="K148" i="15"/>
  <c r="K147" i="15"/>
  <c r="K146" i="15"/>
  <c r="K145" i="15"/>
  <c r="K144" i="15"/>
  <c r="K143" i="15"/>
  <c r="K142" i="15"/>
  <c r="K141" i="15"/>
  <c r="K140" i="15"/>
  <c r="K139" i="15"/>
  <c r="K138" i="15"/>
  <c r="K137" i="15"/>
  <c r="K136" i="15"/>
  <c r="K135" i="15"/>
  <c r="K134" i="15"/>
  <c r="K133" i="15"/>
  <c r="K132" i="15"/>
  <c r="K131" i="15"/>
  <c r="K130" i="15"/>
  <c r="K129" i="15"/>
  <c r="K128" i="15"/>
  <c r="K127" i="15"/>
  <c r="K126" i="15"/>
  <c r="K125" i="15"/>
  <c r="K124" i="15"/>
  <c r="K123" i="15"/>
  <c r="K122" i="15"/>
  <c r="K121" i="15"/>
  <c r="K120" i="15"/>
  <c r="K119" i="15"/>
  <c r="K118" i="15"/>
  <c r="K117" i="15"/>
  <c r="K116" i="15"/>
  <c r="K115" i="15"/>
  <c r="K114" i="15"/>
  <c r="K113" i="15"/>
  <c r="K112" i="15"/>
  <c r="K111" i="15"/>
  <c r="K110" i="15"/>
  <c r="K109" i="15"/>
  <c r="K108" i="15"/>
  <c r="K107" i="15"/>
  <c r="K106" i="15"/>
  <c r="K105" i="15"/>
  <c r="K104" i="15"/>
  <c r="K103" i="15"/>
  <c r="K102" i="15"/>
  <c r="K101" i="15"/>
  <c r="K100" i="15"/>
  <c r="K99" i="15"/>
  <c r="K98" i="15"/>
  <c r="K97" i="15"/>
  <c r="K96" i="15"/>
  <c r="K95" i="15"/>
  <c r="K94" i="15"/>
  <c r="K93" i="15"/>
  <c r="K92" i="15"/>
  <c r="K91" i="15"/>
  <c r="K90" i="15"/>
  <c r="K89" i="15"/>
  <c r="K88" i="15"/>
  <c r="K87" i="15"/>
  <c r="K86" i="15"/>
  <c r="K85" i="15"/>
  <c r="K84" i="15"/>
  <c r="K83" i="15"/>
  <c r="K82" i="15"/>
  <c r="K81" i="15"/>
  <c r="K80" i="15"/>
  <c r="K79" i="15"/>
  <c r="K78" i="15"/>
  <c r="K77" i="15"/>
  <c r="K76" i="15"/>
  <c r="K75" i="15"/>
  <c r="K74" i="15"/>
  <c r="K73" i="15"/>
  <c r="K72" i="15"/>
  <c r="K71" i="15"/>
  <c r="K70" i="15"/>
  <c r="K69" i="15"/>
  <c r="K68" i="15"/>
  <c r="K67" i="15"/>
  <c r="K66" i="15"/>
  <c r="K65" i="15"/>
  <c r="K64" i="15"/>
  <c r="K63" i="15"/>
  <c r="K62" i="15"/>
  <c r="K61" i="15"/>
  <c r="K60" i="15"/>
  <c r="K59" i="15"/>
  <c r="K58" i="15"/>
  <c r="K57" i="15"/>
  <c r="K56" i="15"/>
  <c r="K55" i="15"/>
  <c r="K54" i="15"/>
  <c r="K53" i="15"/>
  <c r="K52" i="15"/>
  <c r="K51" i="15"/>
  <c r="K50" i="15"/>
  <c r="K49" i="15"/>
  <c r="K48" i="15"/>
  <c r="K47" i="15"/>
  <c r="K46" i="15"/>
  <c r="K45" i="15"/>
  <c r="K44" i="15"/>
  <c r="K43" i="15"/>
  <c r="K42" i="15"/>
  <c r="K41" i="15"/>
  <c r="K40" i="15"/>
  <c r="K39" i="15"/>
  <c r="K38" i="15"/>
  <c r="K37" i="15"/>
  <c r="K36" i="15"/>
  <c r="K35" i="15"/>
  <c r="K34" i="15"/>
  <c r="K33" i="15"/>
  <c r="K32" i="15"/>
  <c r="K31" i="15"/>
  <c r="K30" i="15"/>
  <c r="K29" i="15"/>
  <c r="K28" i="15"/>
  <c r="K27" i="15"/>
  <c r="K26" i="15"/>
  <c r="K25" i="15"/>
  <c r="K24" i="15"/>
  <c r="K23" i="15"/>
  <c r="K22" i="15"/>
  <c r="K21" i="15"/>
  <c r="K20" i="15"/>
  <c r="K19" i="15"/>
  <c r="K18" i="15"/>
  <c r="K17" i="15"/>
  <c r="K16" i="15"/>
  <c r="K15" i="15"/>
  <c r="K14" i="15"/>
  <c r="K13" i="15"/>
  <c r="K12" i="15"/>
  <c r="K11" i="15"/>
  <c r="K10" i="15"/>
  <c r="K9" i="15"/>
  <c r="K8" i="15"/>
  <c r="K7" i="15"/>
  <c r="K6" i="15"/>
  <c r="K5" i="15"/>
  <c r="K4" i="15"/>
  <c r="K3" i="15"/>
  <c r="K2" i="15"/>
  <c r="Q2" i="14"/>
  <c r="Q3" i="14"/>
  <c r="Q4" i="14"/>
  <c r="Q5" i="14"/>
  <c r="Q6" i="14"/>
  <c r="Q7" i="14"/>
  <c r="Q8" i="14"/>
  <c r="Q9" i="14"/>
  <c r="Q10" i="14"/>
  <c r="Q11" i="14"/>
  <c r="Q12" i="14"/>
  <c r="Q13" i="14"/>
  <c r="Q14" i="14"/>
  <c r="Q15" i="14"/>
  <c r="Q16" i="14"/>
  <c r="Q17" i="14"/>
  <c r="Q18" i="14"/>
  <c r="Q19" i="14"/>
  <c r="Q20" i="14"/>
  <c r="Q21" i="14"/>
  <c r="Q22" i="14"/>
  <c r="Q23" i="14"/>
  <c r="Q24" i="14"/>
  <c r="Q25" i="14"/>
  <c r="Q26" i="14"/>
  <c r="Q27" i="14"/>
  <c r="Q28" i="14"/>
  <c r="Q29" i="14"/>
  <c r="Q30" i="14"/>
  <c r="Q31" i="14"/>
  <c r="Q32" i="14"/>
  <c r="Q33" i="14"/>
  <c r="Q34" i="14"/>
  <c r="Q35" i="14"/>
  <c r="Q36" i="14"/>
  <c r="Q37" i="14"/>
  <c r="Q38" i="14"/>
  <c r="Q39" i="14"/>
  <c r="Q40" i="14"/>
  <c r="Q41" i="14"/>
  <c r="Q42" i="14"/>
  <c r="Q43" i="14"/>
  <c r="Q44" i="14"/>
  <c r="Q45" i="14"/>
  <c r="Q46" i="14"/>
  <c r="Q47" i="14"/>
  <c r="Q48" i="14"/>
  <c r="Q49" i="14"/>
  <c r="Q50" i="14"/>
  <c r="Q51" i="14"/>
  <c r="Q52" i="14"/>
  <c r="Q53" i="14"/>
  <c r="Q54" i="14"/>
  <c r="Q55" i="14"/>
  <c r="Q56" i="14"/>
  <c r="Q57" i="14"/>
  <c r="Q58" i="14"/>
  <c r="Q59" i="14"/>
  <c r="Q60" i="14"/>
  <c r="Q61" i="14"/>
  <c r="Q62" i="14"/>
  <c r="Q63" i="14"/>
  <c r="Q64" i="14"/>
  <c r="Q65" i="14"/>
  <c r="Q66" i="14"/>
  <c r="Q67" i="14"/>
  <c r="Q68" i="14"/>
  <c r="Q69" i="14"/>
  <c r="Q70" i="14"/>
  <c r="Q71" i="14"/>
  <c r="Q72" i="14"/>
  <c r="Q73" i="14"/>
  <c r="Q74" i="14"/>
  <c r="Q75" i="14"/>
  <c r="Q76" i="14"/>
  <c r="Q77" i="14"/>
  <c r="Q78" i="14"/>
  <c r="Q79" i="14"/>
  <c r="Q80" i="14"/>
  <c r="Q81" i="14"/>
  <c r="Q82" i="14"/>
  <c r="Q83" i="14"/>
  <c r="Q84" i="14"/>
  <c r="Q85" i="14"/>
  <c r="Q86" i="14"/>
  <c r="Q87" i="14"/>
  <c r="Q88" i="14"/>
  <c r="Q89" i="14"/>
  <c r="Q90" i="14"/>
  <c r="Q91" i="14"/>
  <c r="Q92" i="14"/>
  <c r="Q93" i="14"/>
  <c r="Q94" i="14"/>
  <c r="Q95" i="14"/>
  <c r="Q96" i="14"/>
  <c r="Q97" i="14"/>
  <c r="Q98" i="14"/>
  <c r="Q99" i="14"/>
  <c r="Q100" i="14"/>
  <c r="Q101" i="14"/>
  <c r="Q102" i="14"/>
  <c r="Q103" i="14"/>
  <c r="Q104" i="14"/>
  <c r="Q105" i="14"/>
  <c r="Q106" i="14"/>
  <c r="Q107" i="14"/>
  <c r="Q108" i="14"/>
  <c r="Q109" i="14"/>
  <c r="Q110" i="14"/>
  <c r="Q111" i="14"/>
  <c r="Q112" i="14"/>
  <c r="Q113" i="14"/>
  <c r="Q114" i="14"/>
  <c r="Q115" i="14"/>
  <c r="Q116" i="14"/>
  <c r="Q117" i="14"/>
  <c r="Q118" i="14"/>
  <c r="Q119" i="14"/>
  <c r="Q120" i="14"/>
  <c r="Q121" i="14"/>
  <c r="Q122" i="14"/>
  <c r="Q123" i="14"/>
  <c r="Q124" i="14"/>
  <c r="Q125" i="14"/>
  <c r="Q126" i="14"/>
  <c r="Q127" i="14"/>
  <c r="Q128" i="14"/>
  <c r="Q129" i="14"/>
  <c r="Q130" i="14"/>
  <c r="Q131" i="14"/>
  <c r="Q132" i="14"/>
  <c r="Q133" i="14"/>
  <c r="Q134" i="14"/>
  <c r="Q135" i="14"/>
  <c r="Q136" i="14"/>
  <c r="Q137" i="14"/>
  <c r="Q138" i="14"/>
  <c r="Q139" i="14"/>
  <c r="Q140" i="14"/>
  <c r="Q141" i="14"/>
  <c r="Q142" i="14"/>
  <c r="Q143" i="14"/>
  <c r="Q144" i="14"/>
  <c r="Q145" i="14"/>
  <c r="Q146" i="14"/>
  <c r="Q147" i="14"/>
  <c r="Q148" i="14"/>
  <c r="Q149" i="14"/>
  <c r="Q150" i="14"/>
  <c r="Q151" i="14"/>
  <c r="Q152" i="14"/>
  <c r="Q153" i="14"/>
  <c r="Q154" i="14"/>
  <c r="Q155" i="14"/>
  <c r="Q156" i="14"/>
  <c r="Q157" i="14"/>
  <c r="Q158" i="14"/>
  <c r="Q159" i="14"/>
  <c r="Q160" i="14"/>
  <c r="Q161" i="14"/>
  <c r="Q162" i="14"/>
  <c r="Q163" i="14"/>
  <c r="Q164" i="14"/>
  <c r="Q165" i="14"/>
  <c r="Q166" i="14"/>
  <c r="Q167" i="14"/>
  <c r="Q168" i="14"/>
  <c r="Q169" i="14"/>
  <c r="Q170" i="14"/>
  <c r="Q171" i="14"/>
  <c r="Q172" i="14"/>
  <c r="Q173" i="14"/>
  <c r="Q174" i="14"/>
  <c r="Q175" i="14"/>
  <c r="Q176" i="14"/>
  <c r="Q177" i="14"/>
  <c r="Q178" i="14"/>
  <c r="Q179" i="14"/>
  <c r="Q180" i="14"/>
  <c r="Q181" i="14"/>
  <c r="Q182" i="14"/>
  <c r="Q183" i="14"/>
  <c r="Q184" i="14"/>
  <c r="Q185" i="14"/>
  <c r="Q186" i="14"/>
  <c r="Q187" i="14"/>
  <c r="Q188" i="14"/>
  <c r="Q189" i="14"/>
  <c r="Q190" i="14"/>
  <c r="Q191" i="14"/>
  <c r="Q192" i="14"/>
  <c r="Q193" i="14"/>
  <c r="Q194" i="14"/>
  <c r="Q195" i="14"/>
  <c r="Q196" i="14"/>
  <c r="Q197" i="14"/>
  <c r="Q198" i="14"/>
  <c r="Q199" i="14"/>
  <c r="Q200" i="14"/>
  <c r="Q201" i="14"/>
  <c r="Q202" i="14"/>
  <c r="Q203" i="14"/>
  <c r="Q204" i="14"/>
  <c r="Q205" i="14"/>
  <c r="Q206" i="14"/>
  <c r="Q207" i="14"/>
  <c r="Q208" i="14"/>
  <c r="Q209" i="14"/>
  <c r="Q210" i="14"/>
  <c r="Q211" i="14"/>
  <c r="Q212" i="14"/>
  <c r="Q213" i="14"/>
  <c r="Q214" i="14"/>
  <c r="Q215" i="14"/>
  <c r="Q216" i="14"/>
  <c r="Q217" i="14"/>
  <c r="Q218" i="14"/>
  <c r="Q219" i="14"/>
  <c r="Q220" i="14"/>
  <c r="Q221" i="14"/>
  <c r="Q222" i="14"/>
  <c r="Q223" i="14"/>
  <c r="Q224" i="14"/>
  <c r="Q225" i="14"/>
  <c r="Q226" i="14"/>
  <c r="Q227" i="14"/>
  <c r="Q228" i="14"/>
  <c r="Q229" i="14"/>
  <c r="Q230" i="14"/>
  <c r="Q231" i="14"/>
  <c r="Q232" i="14"/>
  <c r="Q233" i="14"/>
  <c r="Q234" i="14"/>
  <c r="Q235" i="14"/>
  <c r="Q236" i="14"/>
  <c r="Q237" i="14"/>
  <c r="Q238" i="14"/>
  <c r="Q239" i="14"/>
  <c r="Q240" i="14"/>
  <c r="Q241" i="14"/>
  <c r="Q242" i="14"/>
  <c r="Q243" i="14"/>
  <c r="Q244" i="14"/>
  <c r="Q245" i="14"/>
  <c r="Q246" i="14"/>
  <c r="Q247" i="14"/>
  <c r="Q248" i="14"/>
  <c r="Q249" i="14"/>
  <c r="Q250" i="14"/>
  <c r="Q251" i="14"/>
  <c r="Q252" i="14"/>
  <c r="Q253" i="14"/>
  <c r="Q254" i="14"/>
  <c r="Q255" i="14"/>
  <c r="Q256" i="14"/>
  <c r="Q257" i="14"/>
  <c r="Q258" i="14"/>
  <c r="Q259" i="14"/>
  <c r="Q260" i="14"/>
  <c r="Q261" i="14"/>
  <c r="Q262" i="14"/>
  <c r="Q263" i="14"/>
  <c r="Q264" i="14"/>
  <c r="Q265" i="14"/>
  <c r="Q266" i="14"/>
  <c r="Q267" i="14"/>
  <c r="Q268" i="14"/>
  <c r="Q269" i="14"/>
  <c r="Q270" i="14"/>
  <c r="Q271" i="14"/>
  <c r="Q272" i="14"/>
  <c r="Q273" i="14"/>
  <c r="Q274" i="14"/>
  <c r="Q275" i="14"/>
  <c r="Q276" i="14"/>
  <c r="Q277" i="14"/>
  <c r="Q278" i="14"/>
  <c r="Q279" i="14"/>
  <c r="Q280" i="14"/>
  <c r="Q281" i="14"/>
  <c r="Q282" i="14"/>
  <c r="Q283" i="14"/>
  <c r="Q284" i="14"/>
  <c r="Q285" i="14"/>
  <c r="Q286" i="14"/>
  <c r="Q287" i="14"/>
  <c r="Q288" i="14"/>
  <c r="Q289" i="14"/>
  <c r="Q290" i="14"/>
  <c r="Q291" i="14"/>
  <c r="Q292" i="14"/>
  <c r="Q293" i="14"/>
  <c r="Q294" i="14"/>
  <c r="Q295" i="14"/>
  <c r="Q296" i="14"/>
  <c r="Q297" i="14"/>
  <c r="Q298" i="14"/>
  <c r="Q299" i="14"/>
  <c r="Q300" i="14"/>
  <c r="Q301" i="14"/>
  <c r="Q302" i="14"/>
  <c r="Q303" i="14"/>
  <c r="Q304" i="14"/>
  <c r="Q305" i="14"/>
  <c r="Q306" i="14"/>
  <c r="Q307" i="14"/>
  <c r="Q308" i="14"/>
  <c r="Q309" i="14"/>
  <c r="Q310" i="14"/>
  <c r="Q311" i="14"/>
  <c r="Q312" i="14"/>
  <c r="Q313" i="14"/>
  <c r="Q314" i="14"/>
  <c r="Q315" i="14"/>
  <c r="Q316" i="14"/>
  <c r="Q317" i="14"/>
  <c r="Q318" i="14"/>
  <c r="Q319" i="14"/>
  <c r="Q320" i="14"/>
  <c r="Q321" i="14"/>
  <c r="Q322" i="14"/>
  <c r="Q323" i="14"/>
  <c r="Q324" i="14"/>
  <c r="Q325" i="14"/>
  <c r="Q326" i="14"/>
  <c r="Q327" i="14"/>
  <c r="Q328" i="14"/>
  <c r="Q329" i="14"/>
  <c r="Q330" i="14"/>
  <c r="Q331" i="14"/>
  <c r="Q332" i="14"/>
  <c r="Q333" i="14"/>
  <c r="Q334" i="14"/>
  <c r="Q335" i="14"/>
  <c r="Q336" i="14"/>
  <c r="Q337" i="14"/>
  <c r="Q338" i="14"/>
  <c r="Q339" i="14"/>
  <c r="Q340" i="14"/>
  <c r="Q341" i="14"/>
  <c r="Q342" i="14"/>
  <c r="Q343" i="14"/>
  <c r="Q344" i="14"/>
  <c r="Q345" i="14"/>
  <c r="Q346" i="14"/>
  <c r="Q347" i="14"/>
  <c r="Q348" i="14"/>
  <c r="Q349" i="14"/>
  <c r="Q350" i="14"/>
  <c r="Q351" i="14"/>
  <c r="Q352" i="14"/>
  <c r="Q353" i="14"/>
  <c r="Q354" i="14"/>
  <c r="Q355" i="14"/>
  <c r="Q356" i="14"/>
  <c r="Q357" i="14"/>
  <c r="Q358" i="14"/>
  <c r="Q359" i="14"/>
  <c r="Q360" i="14"/>
  <c r="Q361" i="14"/>
  <c r="Q362" i="14"/>
  <c r="Q363" i="14"/>
  <c r="Q364" i="14"/>
  <c r="Q365" i="14"/>
  <c r="Q366" i="14"/>
  <c r="Q367" i="14"/>
  <c r="Q368" i="14"/>
  <c r="Q369" i="14"/>
  <c r="Q370" i="14"/>
  <c r="Q371" i="14"/>
  <c r="Q372" i="14"/>
  <c r="Q373" i="14"/>
  <c r="Q374" i="14"/>
  <c r="Q375" i="14"/>
  <c r="Q376" i="14"/>
  <c r="Q377" i="14"/>
  <c r="Q378" i="14"/>
  <c r="Q379" i="14"/>
  <c r="Q380" i="14"/>
  <c r="Q381" i="14"/>
  <c r="Q382" i="14"/>
  <c r="Q383" i="14"/>
  <c r="Q384" i="14"/>
  <c r="Q385" i="14"/>
  <c r="Q386" i="14"/>
  <c r="Q387" i="14"/>
  <c r="Q388" i="14"/>
  <c r="Q389" i="14"/>
  <c r="Q390" i="14"/>
  <c r="Q391" i="14"/>
  <c r="Q392" i="14"/>
  <c r="Q393" i="14"/>
  <c r="Q394" i="14"/>
  <c r="Q395" i="14"/>
  <c r="Q396" i="14"/>
  <c r="Q397" i="14"/>
  <c r="Q398" i="14"/>
  <c r="Q399" i="14"/>
  <c r="Q400" i="14"/>
  <c r="Q401" i="14"/>
  <c r="Q402" i="14"/>
  <c r="Q403" i="14"/>
  <c r="Q404" i="14"/>
  <c r="Q405" i="14"/>
  <c r="Q406" i="14"/>
  <c r="Q407" i="14"/>
  <c r="Q408" i="14"/>
  <c r="Q409" i="14"/>
  <c r="Q410" i="14"/>
  <c r="Q411" i="14"/>
  <c r="Q412" i="14"/>
  <c r="Q413" i="14"/>
  <c r="Q414" i="14"/>
  <c r="Q415" i="14"/>
  <c r="Q416" i="14"/>
  <c r="Q417" i="14"/>
  <c r="Q418" i="14"/>
  <c r="Q419" i="14"/>
  <c r="Q420" i="14"/>
  <c r="Q421" i="14"/>
  <c r="Q422" i="14"/>
  <c r="Q423" i="14"/>
  <c r="Q424" i="14"/>
  <c r="Q425" i="14"/>
  <c r="Q426" i="14"/>
  <c r="Q427" i="14"/>
  <c r="Q428" i="14"/>
  <c r="Q429" i="14"/>
  <c r="Q430" i="14"/>
  <c r="Q431" i="14"/>
  <c r="Q432" i="14"/>
  <c r="Q433" i="14"/>
  <c r="Q434" i="14"/>
  <c r="Q435" i="14"/>
  <c r="Q436" i="14"/>
  <c r="Q437" i="14"/>
  <c r="Q438" i="14"/>
  <c r="Q439" i="14"/>
  <c r="Q440" i="14"/>
  <c r="Q441" i="14"/>
  <c r="Q442" i="14"/>
  <c r="Q443" i="14"/>
  <c r="Q444" i="14"/>
  <c r="Q445" i="14"/>
  <c r="Q446" i="14"/>
  <c r="Q447" i="14"/>
  <c r="Q448" i="14"/>
  <c r="Q449" i="14"/>
  <c r="Q450" i="14"/>
  <c r="Q451" i="14"/>
  <c r="Q452" i="14"/>
  <c r="Q453" i="14"/>
  <c r="Q454" i="14"/>
  <c r="Q455" i="14"/>
  <c r="Q456" i="14"/>
  <c r="Q457" i="14"/>
  <c r="Q458" i="14"/>
  <c r="Q459" i="14"/>
  <c r="Q460" i="14"/>
  <c r="Q461" i="14"/>
  <c r="Q462" i="14"/>
  <c r="Q463" i="14"/>
  <c r="Q464" i="14"/>
  <c r="Q465" i="14"/>
  <c r="Q466" i="14"/>
  <c r="Q467" i="14"/>
  <c r="Q468" i="14"/>
  <c r="Q469" i="14"/>
  <c r="Q470" i="14"/>
  <c r="Q471" i="14"/>
  <c r="Q472" i="14"/>
  <c r="Q473" i="14"/>
  <c r="Q474" i="14"/>
  <c r="Q475" i="14"/>
  <c r="Q476" i="14"/>
  <c r="Q477" i="14"/>
  <c r="Q478" i="14"/>
  <c r="Q479" i="14"/>
  <c r="Q480" i="14"/>
  <c r="Q481" i="14"/>
  <c r="Q482" i="14"/>
  <c r="Q483" i="14"/>
  <c r="Q484" i="14"/>
  <c r="Q485" i="14"/>
  <c r="Q486" i="14"/>
  <c r="Q487" i="14"/>
  <c r="Q488" i="14"/>
  <c r="Q489" i="14"/>
  <c r="Q490" i="14"/>
  <c r="Q491" i="14"/>
  <c r="Q492" i="14"/>
  <c r="Q493" i="14"/>
  <c r="Q494" i="14"/>
  <c r="Q495" i="14"/>
  <c r="Q496" i="14"/>
  <c r="Q497" i="14"/>
  <c r="Q498" i="14"/>
  <c r="Q499" i="14"/>
  <c r="Q500" i="14"/>
  <c r="Q501" i="14"/>
  <c r="Q502" i="14"/>
  <c r="Q503" i="14"/>
  <c r="Q504" i="14"/>
  <c r="Q505" i="14"/>
  <c r="Q506" i="14"/>
  <c r="Q507" i="14"/>
  <c r="Q508" i="14"/>
  <c r="Q509" i="14"/>
  <c r="Q510" i="14"/>
  <c r="Q511" i="14"/>
  <c r="Q512" i="14"/>
  <c r="Q513" i="14"/>
  <c r="Q514" i="14"/>
  <c r="Q515" i="14"/>
  <c r="Q516" i="14"/>
  <c r="Q517" i="14"/>
  <c r="Q518" i="14"/>
  <c r="Q519" i="14"/>
  <c r="Q520" i="14"/>
  <c r="Q521" i="14"/>
  <c r="Q522" i="14"/>
  <c r="Q523" i="14"/>
  <c r="Q524" i="14"/>
  <c r="Q525" i="14"/>
  <c r="Q526" i="14"/>
  <c r="Q527" i="14"/>
  <c r="Q528" i="14"/>
  <c r="Q529" i="14"/>
  <c r="Q530" i="14"/>
  <c r="Q531" i="14"/>
  <c r="Q532" i="14"/>
  <c r="Q533" i="14"/>
  <c r="Q534" i="14"/>
  <c r="Q535" i="14"/>
  <c r="Q536" i="14"/>
  <c r="Q537" i="14"/>
  <c r="Q538" i="14"/>
  <c r="Q539" i="14"/>
  <c r="Q540" i="14"/>
  <c r="Q541" i="14"/>
  <c r="Q542" i="14"/>
  <c r="Q543" i="14"/>
  <c r="Q544" i="14"/>
  <c r="Q545" i="14"/>
  <c r="Q546" i="14"/>
  <c r="Q547" i="14"/>
  <c r="Q548" i="14"/>
  <c r="Q549" i="14"/>
  <c r="Q550" i="14"/>
  <c r="Q551" i="14"/>
  <c r="Q552" i="14"/>
  <c r="Q553" i="14"/>
  <c r="Q554" i="14"/>
  <c r="Q555" i="14"/>
  <c r="Q556" i="14"/>
  <c r="Q557" i="14"/>
  <c r="Q558" i="14"/>
  <c r="Q559" i="14"/>
  <c r="Q560" i="14"/>
  <c r="Q561" i="14"/>
  <c r="Q562" i="14"/>
  <c r="Q563" i="14"/>
  <c r="Q564" i="14"/>
  <c r="Q565" i="14"/>
  <c r="Q566" i="14"/>
  <c r="Q567" i="14"/>
  <c r="Q568" i="14"/>
  <c r="Q569" i="14"/>
  <c r="Q570" i="14"/>
  <c r="Q571" i="14"/>
  <c r="Q572" i="14"/>
  <c r="Q573" i="14"/>
  <c r="Q574" i="14"/>
  <c r="Q575" i="14"/>
  <c r="Q576" i="14"/>
  <c r="Q577" i="14"/>
  <c r="Q578" i="14"/>
  <c r="Q579" i="14"/>
  <c r="Q580" i="14"/>
  <c r="Q581" i="14"/>
  <c r="Q582" i="14"/>
  <c r="Q583" i="14"/>
  <c r="Q584" i="14"/>
  <c r="Q585" i="14"/>
  <c r="Q586" i="14"/>
  <c r="Q587" i="14"/>
  <c r="Q588" i="14"/>
  <c r="Q589" i="14"/>
  <c r="Q590" i="14"/>
  <c r="Q591" i="14"/>
  <c r="Q592" i="14"/>
  <c r="Q593" i="14"/>
  <c r="Q594" i="14"/>
  <c r="Q595" i="14"/>
  <c r="Q596" i="14"/>
  <c r="Q597" i="14"/>
  <c r="Q598" i="14"/>
  <c r="Q599" i="14"/>
  <c r="Q600" i="14"/>
  <c r="Q601" i="14"/>
  <c r="Q602" i="14"/>
  <c r="Q603" i="14"/>
  <c r="Q604" i="14"/>
  <c r="Q605" i="14"/>
  <c r="Q606" i="14"/>
  <c r="Q607" i="14"/>
  <c r="Q608" i="14"/>
  <c r="Q609" i="14"/>
  <c r="Q610" i="14"/>
  <c r="Q611" i="14"/>
  <c r="Q612" i="14"/>
  <c r="Q613" i="14"/>
  <c r="Q614" i="14"/>
  <c r="Q615" i="14"/>
  <c r="Q616" i="14"/>
  <c r="Q617" i="14"/>
  <c r="Q618" i="14"/>
  <c r="Q619" i="14"/>
  <c r="Q620" i="14"/>
  <c r="Q621" i="14"/>
  <c r="Q622" i="14"/>
  <c r="Q623" i="14"/>
  <c r="Q624" i="14"/>
  <c r="Q625" i="14"/>
  <c r="Q626" i="14"/>
  <c r="Q627" i="14"/>
  <c r="Q628" i="14"/>
  <c r="Q629" i="14"/>
  <c r="Q630" i="14"/>
  <c r="Q631" i="14"/>
  <c r="Q632" i="14"/>
  <c r="Q633" i="14"/>
  <c r="Q634" i="14"/>
  <c r="Q635" i="14"/>
  <c r="Q636" i="14"/>
  <c r="Q637" i="14"/>
  <c r="Q638" i="14"/>
  <c r="Q639" i="14"/>
  <c r="Q640" i="14"/>
  <c r="Q641" i="14"/>
  <c r="Q642" i="14"/>
  <c r="Q643" i="14"/>
  <c r="Q644" i="14"/>
  <c r="Q645" i="14"/>
  <c r="Q646" i="14"/>
  <c r="Q647" i="14"/>
  <c r="Q648" i="14"/>
  <c r="Q649" i="14"/>
  <c r="Q650" i="14"/>
  <c r="Q651" i="14"/>
  <c r="Q652" i="14"/>
  <c r="Q653" i="14"/>
  <c r="Q654" i="14"/>
  <c r="Q655" i="14"/>
  <c r="Q656" i="14"/>
  <c r="Q657" i="14"/>
  <c r="Q658" i="14"/>
  <c r="Q659" i="14"/>
  <c r="Q660" i="14"/>
  <c r="Q661" i="14"/>
  <c r="Q662" i="14"/>
  <c r="Q663" i="14"/>
  <c r="Q664" i="14"/>
  <c r="Q665" i="14"/>
  <c r="Q666" i="14"/>
  <c r="Q667" i="14"/>
  <c r="Q668" i="14"/>
  <c r="Q669" i="14"/>
  <c r="Q670" i="14"/>
  <c r="Q671" i="14"/>
  <c r="Q672" i="14"/>
  <c r="Q673" i="14"/>
  <c r="Q674" i="14"/>
  <c r="Q675" i="14"/>
  <c r="Q676" i="14"/>
  <c r="Q677" i="14"/>
  <c r="Q678" i="14"/>
  <c r="Q679" i="14"/>
  <c r="Q680" i="14"/>
  <c r="Q681" i="14"/>
  <c r="Q682" i="14"/>
  <c r="Q683" i="14"/>
  <c r="Q684" i="14"/>
  <c r="Q685" i="14"/>
  <c r="Q686" i="14"/>
  <c r="Q687" i="14"/>
  <c r="Q688" i="14"/>
  <c r="Q689" i="14"/>
  <c r="Q690" i="14"/>
  <c r="Q691" i="14"/>
  <c r="Q692" i="14"/>
  <c r="Q693" i="14"/>
  <c r="Q694" i="14"/>
  <c r="Q695" i="14"/>
  <c r="Q696" i="14"/>
  <c r="Q697" i="14"/>
  <c r="Q698" i="14"/>
  <c r="Q699" i="14"/>
  <c r="Q700" i="14"/>
  <c r="Q701" i="14"/>
  <c r="Q702" i="14"/>
  <c r="Q703" i="14"/>
  <c r="Q704" i="14"/>
  <c r="Q705" i="14"/>
  <c r="Q706" i="14"/>
  <c r="Q707" i="14"/>
  <c r="Q708" i="14"/>
  <c r="Q709" i="14"/>
  <c r="Q710" i="14"/>
  <c r="Q711" i="14"/>
  <c r="Q712" i="14"/>
  <c r="Q713" i="14"/>
  <c r="Q714" i="14"/>
  <c r="Q715" i="14"/>
  <c r="Q716" i="14"/>
  <c r="Q717" i="14"/>
  <c r="Q718" i="14"/>
  <c r="Q719" i="14"/>
  <c r="Q720" i="14"/>
  <c r="Q721" i="14"/>
  <c r="Q722" i="14"/>
  <c r="Q723" i="14"/>
  <c r="Q724" i="14"/>
  <c r="Q725" i="14"/>
  <c r="Q726" i="14"/>
  <c r="Q727" i="14"/>
  <c r="Q728" i="14"/>
  <c r="Q729" i="14"/>
  <c r="Q730" i="14"/>
  <c r="Q731" i="14"/>
  <c r="Q732" i="14"/>
  <c r="Q733" i="14"/>
  <c r="Q734" i="14"/>
  <c r="Q735" i="14"/>
  <c r="Q736" i="14"/>
  <c r="Q737" i="14"/>
  <c r="Q738" i="14"/>
  <c r="Q739" i="14"/>
  <c r="Q740" i="14"/>
  <c r="Q741" i="14"/>
  <c r="Q742" i="14"/>
  <c r="Q743" i="14"/>
  <c r="Q744" i="14"/>
  <c r="Q745" i="14"/>
  <c r="Q746" i="14"/>
  <c r="Q747" i="14"/>
  <c r="Q748" i="14"/>
  <c r="Q749" i="14"/>
  <c r="Q750" i="14"/>
  <c r="Q751" i="14"/>
  <c r="Q752" i="14"/>
  <c r="Q753" i="14"/>
  <c r="Q754" i="14"/>
  <c r="Q755" i="14"/>
  <c r="Q756" i="14"/>
  <c r="Q757" i="14"/>
  <c r="Q758" i="14"/>
  <c r="Q759" i="14"/>
  <c r="Q760" i="14"/>
  <c r="Q761" i="14"/>
  <c r="Q762" i="14"/>
  <c r="Q763" i="14"/>
  <c r="Q764" i="14"/>
  <c r="Q765" i="14"/>
  <c r="Q766" i="14"/>
  <c r="Q767" i="14"/>
  <c r="Q768" i="14"/>
  <c r="Q769" i="14"/>
  <c r="Q770" i="14"/>
  <c r="Q771" i="14"/>
  <c r="Q772" i="14"/>
  <c r="Q773" i="14"/>
  <c r="Q774" i="14"/>
  <c r="Q775" i="14"/>
  <c r="Q776" i="14"/>
  <c r="Q777" i="14"/>
  <c r="Q778" i="14"/>
  <c r="Q779" i="14"/>
  <c r="Q780" i="14"/>
  <c r="Q781" i="14"/>
  <c r="Q782" i="14"/>
  <c r="Q783" i="14"/>
  <c r="Q784" i="14"/>
  <c r="Q785" i="14"/>
  <c r="Q786" i="14"/>
  <c r="Q787" i="14"/>
  <c r="Q788" i="14"/>
  <c r="Q789" i="14"/>
  <c r="Q790" i="14"/>
  <c r="Q791" i="14"/>
  <c r="Q792" i="14"/>
  <c r="Q793" i="14"/>
  <c r="Q794" i="14"/>
  <c r="Q795" i="14"/>
  <c r="Q796" i="14"/>
  <c r="Q797" i="14"/>
  <c r="Q798" i="14"/>
  <c r="Q799" i="14"/>
  <c r="Q800" i="14"/>
  <c r="Q801" i="14"/>
  <c r="Q802" i="14"/>
  <c r="Q803" i="14"/>
  <c r="Q804" i="14"/>
  <c r="Q805" i="14"/>
  <c r="Q806" i="14"/>
  <c r="Q807" i="14"/>
  <c r="Q808" i="14"/>
  <c r="Q809" i="14"/>
  <c r="Q810" i="14"/>
  <c r="Q811" i="14"/>
  <c r="Q812" i="14"/>
  <c r="Q813" i="14"/>
  <c r="Q814" i="14"/>
  <c r="Q815" i="14"/>
  <c r="Q816" i="14"/>
  <c r="Q817" i="14"/>
  <c r="Q818" i="14"/>
  <c r="Q819" i="14"/>
  <c r="Q820" i="14"/>
  <c r="Q821" i="14"/>
  <c r="Q822" i="14"/>
  <c r="Q823" i="14"/>
  <c r="Q824" i="14"/>
  <c r="Q825" i="14"/>
  <c r="Q826" i="14"/>
  <c r="Q827" i="14"/>
  <c r="Q828" i="14"/>
  <c r="Q829" i="14"/>
  <c r="Q830" i="14"/>
  <c r="Q831" i="14"/>
  <c r="Q832" i="14"/>
  <c r="Q833" i="14"/>
  <c r="Q834" i="14"/>
  <c r="Q835" i="14"/>
  <c r="Q836" i="14"/>
  <c r="Q837" i="14"/>
  <c r="Q838" i="14"/>
  <c r="Q839" i="14"/>
  <c r="Q840" i="14"/>
  <c r="Q841" i="14"/>
  <c r="Q842" i="14"/>
  <c r="Q843" i="14"/>
  <c r="Q844" i="14"/>
  <c r="Q845" i="14"/>
  <c r="Q846" i="14"/>
  <c r="Q847" i="14"/>
  <c r="Q848" i="14"/>
  <c r="Q849" i="14"/>
  <c r="Q850" i="14"/>
  <c r="Q851" i="14"/>
  <c r="Q852" i="14"/>
  <c r="Q853" i="14"/>
  <c r="Q854" i="14"/>
  <c r="Q855" i="14"/>
  <c r="Q856" i="14"/>
  <c r="Q857" i="14"/>
  <c r="Q858" i="14"/>
  <c r="Q859" i="14"/>
  <c r="Q860" i="14"/>
  <c r="Q861" i="14"/>
  <c r="Q862" i="14"/>
  <c r="Q863" i="14"/>
  <c r="Q864" i="14"/>
  <c r="Q865" i="14"/>
  <c r="Q866" i="14"/>
  <c r="Q867" i="14"/>
  <c r="Q868" i="14"/>
  <c r="Q869" i="14"/>
  <c r="Q870" i="14"/>
  <c r="Q871" i="14"/>
  <c r="Q872" i="14"/>
  <c r="Q873" i="14"/>
  <c r="Q874" i="14"/>
  <c r="Q875" i="14"/>
  <c r="Q876" i="14"/>
  <c r="Q877" i="14"/>
  <c r="Q878" i="14"/>
  <c r="Q879" i="14"/>
  <c r="Q880" i="14"/>
  <c r="Q881" i="14"/>
  <c r="Q882" i="14"/>
  <c r="Q883" i="14"/>
  <c r="Q884" i="14"/>
  <c r="Q885" i="14"/>
  <c r="Q886" i="14"/>
  <c r="Q887" i="14"/>
  <c r="Q888" i="14"/>
  <c r="Q889" i="14"/>
  <c r="Q890" i="14"/>
  <c r="Q891" i="14"/>
  <c r="Q892" i="14"/>
  <c r="Q893" i="14"/>
  <c r="Q894" i="14"/>
  <c r="Q895" i="14"/>
  <c r="Q896" i="14"/>
  <c r="Q897" i="14"/>
  <c r="Q898" i="14"/>
  <c r="Q899" i="14"/>
  <c r="Q900" i="14"/>
  <c r="Q901" i="14"/>
  <c r="Q902" i="14"/>
  <c r="Q903" i="14"/>
  <c r="Q904" i="14"/>
  <c r="Q905" i="14"/>
  <c r="Q906" i="14"/>
  <c r="Q907" i="14"/>
  <c r="Q908" i="14"/>
  <c r="Q909" i="14"/>
  <c r="Q910" i="14"/>
  <c r="Q911" i="14"/>
  <c r="Q912" i="14"/>
  <c r="Q913" i="14"/>
  <c r="Q914" i="14"/>
  <c r="Q915" i="14"/>
  <c r="Q916" i="14"/>
  <c r="Q917" i="14"/>
  <c r="Q918" i="14"/>
  <c r="Q919" i="14"/>
  <c r="Q920" i="14"/>
  <c r="Q921" i="14"/>
  <c r="Q922" i="14"/>
  <c r="Q923" i="14"/>
  <c r="Q924" i="14"/>
  <c r="Q925" i="14"/>
  <c r="Q926" i="14"/>
  <c r="Q927" i="14"/>
  <c r="Q928" i="14"/>
  <c r="Q929" i="14"/>
  <c r="Q930" i="14"/>
  <c r="Q931" i="14"/>
  <c r="Q932" i="14"/>
  <c r="Q933" i="14"/>
  <c r="Q934" i="14"/>
  <c r="Q935" i="14"/>
  <c r="Q936" i="14"/>
  <c r="Q937" i="14"/>
  <c r="Q938" i="14"/>
  <c r="Q939" i="14"/>
  <c r="Q940" i="14"/>
  <c r="Q941" i="14"/>
  <c r="Q942" i="14"/>
  <c r="Q943" i="14"/>
  <c r="Q944" i="14"/>
  <c r="Q945" i="14"/>
  <c r="Q946" i="14"/>
  <c r="Q947" i="14"/>
  <c r="Q948" i="14"/>
  <c r="Q949" i="14"/>
  <c r="Q950" i="14"/>
  <c r="Q951" i="14"/>
  <c r="Q952" i="14"/>
  <c r="Q953" i="14"/>
  <c r="Q954" i="14"/>
  <c r="Q955" i="14"/>
  <c r="P13" i="14"/>
  <c r="P955" i="14"/>
  <c r="P954" i="14"/>
  <c r="P953" i="14"/>
  <c r="P952" i="14"/>
  <c r="P951" i="14"/>
  <c r="P950" i="14"/>
  <c r="P949" i="14"/>
  <c r="P948" i="14"/>
  <c r="P947" i="14"/>
  <c r="P946" i="14"/>
  <c r="P945" i="14"/>
  <c r="P944" i="14"/>
  <c r="P943" i="14"/>
  <c r="P942" i="14"/>
  <c r="P941" i="14"/>
  <c r="P940" i="14"/>
  <c r="P939" i="14"/>
  <c r="P938" i="14"/>
  <c r="P937" i="14"/>
  <c r="P936" i="14"/>
  <c r="P935" i="14"/>
  <c r="P934" i="14"/>
  <c r="P933" i="14"/>
  <c r="P932" i="14"/>
  <c r="P931" i="14"/>
  <c r="P930" i="14"/>
  <c r="P929" i="14"/>
  <c r="P928" i="14"/>
  <c r="P927" i="14"/>
  <c r="P926" i="14"/>
  <c r="P925" i="14"/>
  <c r="P924" i="14"/>
  <c r="P923" i="14"/>
  <c r="P922" i="14"/>
  <c r="P921" i="14"/>
  <c r="P920" i="14"/>
  <c r="P919" i="14"/>
  <c r="P918" i="14"/>
  <c r="P917" i="14"/>
  <c r="P916" i="14"/>
  <c r="P915" i="14"/>
  <c r="P914" i="14"/>
  <c r="P913" i="14"/>
  <c r="P912" i="14"/>
  <c r="P911" i="14"/>
  <c r="P910" i="14"/>
  <c r="P909" i="14"/>
  <c r="P908" i="14"/>
  <c r="P907" i="14"/>
  <c r="P906" i="14"/>
  <c r="P905" i="14"/>
  <c r="P904" i="14"/>
  <c r="P903" i="14"/>
  <c r="P902" i="14"/>
  <c r="P901" i="14"/>
  <c r="P900" i="14"/>
  <c r="P899" i="14"/>
  <c r="P898" i="14"/>
  <c r="P897" i="14"/>
  <c r="P896" i="14"/>
  <c r="P895" i="14"/>
  <c r="P894" i="14"/>
  <c r="P893" i="14"/>
  <c r="P892" i="14"/>
  <c r="P891" i="14"/>
  <c r="P890" i="14"/>
  <c r="P889" i="14"/>
  <c r="P888" i="14"/>
  <c r="P887" i="14"/>
  <c r="P886" i="14"/>
  <c r="P885" i="14"/>
  <c r="P884" i="14"/>
  <c r="P883" i="14"/>
  <c r="P882" i="14"/>
  <c r="P881" i="14"/>
  <c r="P880" i="14"/>
  <c r="P879" i="14"/>
  <c r="P878" i="14"/>
  <c r="P877" i="14"/>
  <c r="P876" i="14"/>
  <c r="P875" i="14"/>
  <c r="P874" i="14"/>
  <c r="P873" i="14"/>
  <c r="P872" i="14"/>
  <c r="P871" i="14"/>
  <c r="P870" i="14"/>
  <c r="P869" i="14"/>
  <c r="P868" i="14"/>
  <c r="P867" i="14"/>
  <c r="P866" i="14"/>
  <c r="P865" i="14"/>
  <c r="P864" i="14"/>
  <c r="P863" i="14"/>
  <c r="P862" i="14"/>
  <c r="P861" i="14"/>
  <c r="P860" i="14"/>
  <c r="P859" i="14"/>
  <c r="P858" i="14"/>
  <c r="P857" i="14"/>
  <c r="P856" i="14"/>
  <c r="P855" i="14"/>
  <c r="P854" i="14"/>
  <c r="P853" i="14"/>
  <c r="P852" i="14"/>
  <c r="P851" i="14"/>
  <c r="P850" i="14"/>
  <c r="P849" i="14"/>
  <c r="P848" i="14"/>
  <c r="P847" i="14"/>
  <c r="P846" i="14"/>
  <c r="P845" i="14"/>
  <c r="P844" i="14"/>
  <c r="P843" i="14"/>
  <c r="P842" i="14"/>
  <c r="P841" i="14"/>
  <c r="P840" i="14"/>
  <c r="P839" i="14"/>
  <c r="P838" i="14"/>
  <c r="P837" i="14"/>
  <c r="P836" i="14"/>
  <c r="P835" i="14"/>
  <c r="P834" i="14"/>
  <c r="P833" i="14"/>
  <c r="P832" i="14"/>
  <c r="P831" i="14"/>
  <c r="P830" i="14"/>
  <c r="P829" i="14"/>
  <c r="P828" i="14"/>
  <c r="P827" i="14"/>
  <c r="P826" i="14"/>
  <c r="P825" i="14"/>
  <c r="P824" i="14"/>
  <c r="P823" i="14"/>
  <c r="P822" i="14"/>
  <c r="P821" i="14"/>
  <c r="P820" i="14"/>
  <c r="P819" i="14"/>
  <c r="P818" i="14"/>
  <c r="P817" i="14"/>
  <c r="P816" i="14"/>
  <c r="P815" i="14"/>
  <c r="P814" i="14"/>
  <c r="P813" i="14"/>
  <c r="P812" i="14"/>
  <c r="P811" i="14"/>
  <c r="P810" i="14"/>
  <c r="P809" i="14"/>
  <c r="P808" i="14"/>
  <c r="P807" i="14"/>
  <c r="P806" i="14"/>
  <c r="P805" i="14"/>
  <c r="P804" i="14"/>
  <c r="P803" i="14"/>
  <c r="P802" i="14"/>
  <c r="P801" i="14"/>
  <c r="P800" i="14"/>
  <c r="P799" i="14"/>
  <c r="P798" i="14"/>
  <c r="P797" i="14"/>
  <c r="P796" i="14"/>
  <c r="P795" i="14"/>
  <c r="P794" i="14"/>
  <c r="P793" i="14"/>
  <c r="P792" i="14"/>
  <c r="P791" i="14"/>
  <c r="P790" i="14"/>
  <c r="P789" i="14"/>
  <c r="P788" i="14"/>
  <c r="P787" i="14"/>
  <c r="P786" i="14"/>
  <c r="P785" i="14"/>
  <c r="P784" i="14"/>
  <c r="P783" i="14"/>
  <c r="P782" i="14"/>
  <c r="P781" i="14"/>
  <c r="P780" i="14"/>
  <c r="P779" i="14"/>
  <c r="P778" i="14"/>
  <c r="P777" i="14"/>
  <c r="P776" i="14"/>
  <c r="P775" i="14"/>
  <c r="P774" i="14"/>
  <c r="P773" i="14"/>
  <c r="P772" i="14"/>
  <c r="P771" i="14"/>
  <c r="P770" i="14"/>
  <c r="P769" i="14"/>
  <c r="P768" i="14"/>
  <c r="P767" i="14"/>
  <c r="P766" i="14"/>
  <c r="P765" i="14"/>
  <c r="P764" i="14"/>
  <c r="P763" i="14"/>
  <c r="P762" i="14"/>
  <c r="P761" i="14"/>
  <c r="P760" i="14"/>
  <c r="P759" i="14"/>
  <c r="P758" i="14"/>
  <c r="P757" i="14"/>
  <c r="P756" i="14"/>
  <c r="P755" i="14"/>
  <c r="P754" i="14"/>
  <c r="P753" i="14"/>
  <c r="P752" i="14"/>
  <c r="P751" i="14"/>
  <c r="P750" i="14"/>
  <c r="P749" i="14"/>
  <c r="P748" i="14"/>
  <c r="P747" i="14"/>
  <c r="P746" i="14"/>
  <c r="P745" i="14"/>
  <c r="P744" i="14"/>
  <c r="P743" i="14"/>
  <c r="P742" i="14"/>
  <c r="P741" i="14"/>
  <c r="P740" i="14"/>
  <c r="P739" i="14"/>
  <c r="P738" i="14"/>
  <c r="P737" i="14"/>
  <c r="P736" i="14"/>
  <c r="P735" i="14"/>
  <c r="P734" i="14"/>
  <c r="P733" i="14"/>
  <c r="P732" i="14"/>
  <c r="P731" i="14"/>
  <c r="P730" i="14"/>
  <c r="P729" i="14"/>
  <c r="P728" i="14"/>
  <c r="P727" i="14"/>
  <c r="P726" i="14"/>
  <c r="P725" i="14"/>
  <c r="P724" i="14"/>
  <c r="P723" i="14"/>
  <c r="P722" i="14"/>
  <c r="P721" i="14"/>
  <c r="P720" i="14"/>
  <c r="P719" i="14"/>
  <c r="P718" i="14"/>
  <c r="P717" i="14"/>
  <c r="P716" i="14"/>
  <c r="P715" i="14"/>
  <c r="P714" i="14"/>
  <c r="P713" i="14"/>
  <c r="P712" i="14"/>
  <c r="P711" i="14"/>
  <c r="P710" i="14"/>
  <c r="P709" i="14"/>
  <c r="P708" i="14"/>
  <c r="P707" i="14"/>
  <c r="P706" i="14"/>
  <c r="P705" i="14"/>
  <c r="P704" i="14"/>
  <c r="P703" i="14"/>
  <c r="P702" i="14"/>
  <c r="P701" i="14"/>
  <c r="P700" i="14"/>
  <c r="P699" i="14"/>
  <c r="P698" i="14"/>
  <c r="P697" i="14"/>
  <c r="P696" i="14"/>
  <c r="P695" i="14"/>
  <c r="P694" i="14"/>
  <c r="P693" i="14"/>
  <c r="P692" i="14"/>
  <c r="P691" i="14"/>
  <c r="P690" i="14"/>
  <c r="P689" i="14"/>
  <c r="P688" i="14"/>
  <c r="P687" i="14"/>
  <c r="P686" i="14"/>
  <c r="P685" i="14"/>
  <c r="P684" i="14"/>
  <c r="P683" i="14"/>
  <c r="P682" i="14"/>
  <c r="P681" i="14"/>
  <c r="P680" i="14"/>
  <c r="P679" i="14"/>
  <c r="P678" i="14"/>
  <c r="P677" i="14"/>
  <c r="P676" i="14"/>
  <c r="P675" i="14"/>
  <c r="P674" i="14"/>
  <c r="P673" i="14"/>
  <c r="P672" i="14"/>
  <c r="P671" i="14"/>
  <c r="P670" i="14"/>
  <c r="P669" i="14"/>
  <c r="P668" i="14"/>
  <c r="P667" i="14"/>
  <c r="P666" i="14"/>
  <c r="P665" i="14"/>
  <c r="P664" i="14"/>
  <c r="P663" i="14"/>
  <c r="P662" i="14"/>
  <c r="P661" i="14"/>
  <c r="P660" i="14"/>
  <c r="P659" i="14"/>
  <c r="P658" i="14"/>
  <c r="P657" i="14"/>
  <c r="P656" i="14"/>
  <c r="P655" i="14"/>
  <c r="P654" i="14"/>
  <c r="P653" i="14"/>
  <c r="P652" i="14"/>
  <c r="P651" i="14"/>
  <c r="P650" i="14"/>
  <c r="P649" i="14"/>
  <c r="P648" i="14"/>
  <c r="P647" i="14"/>
  <c r="P646" i="14"/>
  <c r="P645" i="14"/>
  <c r="P644" i="14"/>
  <c r="P643" i="14"/>
  <c r="P642" i="14"/>
  <c r="P641" i="14"/>
  <c r="P640" i="14"/>
  <c r="P639" i="14"/>
  <c r="P638" i="14"/>
  <c r="P637" i="14"/>
  <c r="P636" i="14"/>
  <c r="P635" i="14"/>
  <c r="P634" i="14"/>
  <c r="P633" i="14"/>
  <c r="P632" i="14"/>
  <c r="P631" i="14"/>
  <c r="P630" i="14"/>
  <c r="P629" i="14"/>
  <c r="P628" i="14"/>
  <c r="P627" i="14"/>
  <c r="P626" i="14"/>
  <c r="P625" i="14"/>
  <c r="P624" i="14"/>
  <c r="P623" i="14"/>
  <c r="P622" i="14"/>
  <c r="P621" i="14"/>
  <c r="P620" i="14"/>
  <c r="P619" i="14"/>
  <c r="P618" i="14"/>
  <c r="P617" i="14"/>
  <c r="P616" i="14"/>
  <c r="P615" i="14"/>
  <c r="P614" i="14"/>
  <c r="P613" i="14"/>
  <c r="P612" i="14"/>
  <c r="P611" i="14"/>
  <c r="P610" i="14"/>
  <c r="P609" i="14"/>
  <c r="P608" i="14"/>
  <c r="P607" i="14"/>
  <c r="P606" i="14"/>
  <c r="P605" i="14"/>
  <c r="P604" i="14"/>
  <c r="P603" i="14"/>
  <c r="P602" i="14"/>
  <c r="P601" i="14"/>
  <c r="P600" i="14"/>
  <c r="P599" i="14"/>
  <c r="P598" i="14"/>
  <c r="P597" i="14"/>
  <c r="P596" i="14"/>
  <c r="P595" i="14"/>
  <c r="P594" i="14"/>
  <c r="P593" i="14"/>
  <c r="P592" i="14"/>
  <c r="P591" i="14"/>
  <c r="P590" i="14"/>
  <c r="P589" i="14"/>
  <c r="P588" i="14"/>
  <c r="P587" i="14"/>
  <c r="P586" i="14"/>
  <c r="P585" i="14"/>
  <c r="P584" i="14"/>
  <c r="P583" i="14"/>
  <c r="P582" i="14"/>
  <c r="P581" i="14"/>
  <c r="P580" i="14"/>
  <c r="P579" i="14"/>
  <c r="P578" i="14"/>
  <c r="P577" i="14"/>
  <c r="P576" i="14"/>
  <c r="P575" i="14"/>
  <c r="P574" i="14"/>
  <c r="P573" i="14"/>
  <c r="P572" i="14"/>
  <c r="P571" i="14"/>
  <c r="P570" i="14"/>
  <c r="P569" i="14"/>
  <c r="P568" i="14"/>
  <c r="P567" i="14"/>
  <c r="P566" i="14"/>
  <c r="P565" i="14"/>
  <c r="P564" i="14"/>
  <c r="P563" i="14"/>
  <c r="P562" i="14"/>
  <c r="P561" i="14"/>
  <c r="P560" i="14"/>
  <c r="P559" i="14"/>
  <c r="P558" i="14"/>
  <c r="P557" i="14"/>
  <c r="P556" i="14"/>
  <c r="P555" i="14"/>
  <c r="P554" i="14"/>
  <c r="P553" i="14"/>
  <c r="P552" i="14"/>
  <c r="P551" i="14"/>
  <c r="P550" i="14"/>
  <c r="P549" i="14"/>
  <c r="P548" i="14"/>
  <c r="P547" i="14"/>
  <c r="P546" i="14"/>
  <c r="P545" i="14"/>
  <c r="P544" i="14"/>
  <c r="P543" i="14"/>
  <c r="P542" i="14"/>
  <c r="P541" i="14"/>
  <c r="P540" i="14"/>
  <c r="P539" i="14"/>
  <c r="P538" i="14"/>
  <c r="P537" i="14"/>
  <c r="P536" i="14"/>
  <c r="P535" i="14"/>
  <c r="P534" i="14"/>
  <c r="P533" i="14"/>
  <c r="P532" i="14"/>
  <c r="P531" i="14"/>
  <c r="P530" i="14"/>
  <c r="P529" i="14"/>
  <c r="P528" i="14"/>
  <c r="P527" i="14"/>
  <c r="P526" i="14"/>
  <c r="P525" i="14"/>
  <c r="P524" i="14"/>
  <c r="P523" i="14"/>
  <c r="P522" i="14"/>
  <c r="P521" i="14"/>
  <c r="P520" i="14"/>
  <c r="P519" i="14"/>
  <c r="P518" i="14"/>
  <c r="P517" i="14"/>
  <c r="P516" i="14"/>
  <c r="P515" i="14"/>
  <c r="P514" i="14"/>
  <c r="P513" i="14"/>
  <c r="P512" i="14"/>
  <c r="P511" i="14"/>
  <c r="P510" i="14"/>
  <c r="P509" i="14"/>
  <c r="P508" i="14"/>
  <c r="P507" i="14"/>
  <c r="P506" i="14"/>
  <c r="P505" i="14"/>
  <c r="P504" i="14"/>
  <c r="P503" i="14"/>
  <c r="P502" i="14"/>
  <c r="P501" i="14"/>
  <c r="P500" i="14"/>
  <c r="P499" i="14"/>
  <c r="P498" i="14"/>
  <c r="P497" i="14"/>
  <c r="P496" i="14"/>
  <c r="P495" i="14"/>
  <c r="P494" i="14"/>
  <c r="P493" i="14"/>
  <c r="P492" i="14"/>
  <c r="P491" i="14"/>
  <c r="P490" i="14"/>
  <c r="P489" i="14"/>
  <c r="P488" i="14"/>
  <c r="P487" i="14"/>
  <c r="P486" i="14"/>
  <c r="P485" i="14"/>
  <c r="P484" i="14"/>
  <c r="P483" i="14"/>
  <c r="P482" i="14"/>
  <c r="P481" i="14"/>
  <c r="P480" i="14"/>
  <c r="P479" i="14"/>
  <c r="P478" i="14"/>
  <c r="P477" i="14"/>
  <c r="P476" i="14"/>
  <c r="P475" i="14"/>
  <c r="P474" i="14"/>
  <c r="P473" i="14"/>
  <c r="P472" i="14"/>
  <c r="P471" i="14"/>
  <c r="P470" i="14"/>
  <c r="P469" i="14"/>
  <c r="P468" i="14"/>
  <c r="P467" i="14"/>
  <c r="P466" i="14"/>
  <c r="P465" i="14"/>
  <c r="P464" i="14"/>
  <c r="P463" i="14"/>
  <c r="P462" i="14"/>
  <c r="P461" i="14"/>
  <c r="P460" i="14"/>
  <c r="P459" i="14"/>
  <c r="P458" i="14"/>
  <c r="P457" i="14"/>
  <c r="P456" i="14"/>
  <c r="P455" i="14"/>
  <c r="P454" i="14"/>
  <c r="P453" i="14"/>
  <c r="P452" i="14"/>
  <c r="P451" i="14"/>
  <c r="P450" i="14"/>
  <c r="P449" i="14"/>
  <c r="P448" i="14"/>
  <c r="P447" i="14"/>
  <c r="P446" i="14"/>
  <c r="P445" i="14"/>
  <c r="P444" i="14"/>
  <c r="P443" i="14"/>
  <c r="P442" i="14"/>
  <c r="P441" i="14"/>
  <c r="P440" i="14"/>
  <c r="P439" i="14"/>
  <c r="P438" i="14"/>
  <c r="P437" i="14"/>
  <c r="P436" i="14"/>
  <c r="P435" i="14"/>
  <c r="P434" i="14"/>
  <c r="P433" i="14"/>
  <c r="P432" i="14"/>
  <c r="P431" i="14"/>
  <c r="P430" i="14"/>
  <c r="P429" i="14"/>
  <c r="P428" i="14"/>
  <c r="P427" i="14"/>
  <c r="P426" i="14"/>
  <c r="P425" i="14"/>
  <c r="P424" i="14"/>
  <c r="P423" i="14"/>
  <c r="P422" i="14"/>
  <c r="P421" i="14"/>
  <c r="P420" i="14"/>
  <c r="P419" i="14"/>
  <c r="P418" i="14"/>
  <c r="P417" i="14"/>
  <c r="P416" i="14"/>
  <c r="P415" i="14"/>
  <c r="P414" i="14"/>
  <c r="P413" i="14"/>
  <c r="P412" i="14"/>
  <c r="P411" i="14"/>
  <c r="P410" i="14"/>
  <c r="P409" i="14"/>
  <c r="P408" i="14"/>
  <c r="P407" i="14"/>
  <c r="P406" i="14"/>
  <c r="P405" i="14"/>
  <c r="P404" i="14"/>
  <c r="P403" i="14"/>
  <c r="P402" i="14"/>
  <c r="P401" i="14"/>
  <c r="P400" i="14"/>
  <c r="P399" i="14"/>
  <c r="P398" i="14"/>
  <c r="P397" i="14"/>
  <c r="P396" i="14"/>
  <c r="P395" i="14"/>
  <c r="P394" i="14"/>
  <c r="P393" i="14"/>
  <c r="P392" i="14"/>
  <c r="P391" i="14"/>
  <c r="P390" i="14"/>
  <c r="P389" i="14"/>
  <c r="P388" i="14"/>
  <c r="P387" i="14"/>
  <c r="P386" i="14"/>
  <c r="P385" i="14"/>
  <c r="P384" i="14"/>
  <c r="P383" i="14"/>
  <c r="P382" i="14"/>
  <c r="P381" i="14"/>
  <c r="P380" i="14"/>
  <c r="P379" i="14"/>
  <c r="P378" i="14"/>
  <c r="P377" i="14"/>
  <c r="P376" i="14"/>
  <c r="P375" i="14"/>
  <c r="P374" i="14"/>
  <c r="P373" i="14"/>
  <c r="P372" i="14"/>
  <c r="P371" i="14"/>
  <c r="P370" i="14"/>
  <c r="P369" i="14"/>
  <c r="P368" i="14"/>
  <c r="P367" i="14"/>
  <c r="P366" i="14"/>
  <c r="P365" i="14"/>
  <c r="P364" i="14"/>
  <c r="P363" i="14"/>
  <c r="P362" i="14"/>
  <c r="P361" i="14"/>
  <c r="P360" i="14"/>
  <c r="P359" i="14"/>
  <c r="P358" i="14"/>
  <c r="P357" i="14"/>
  <c r="P356" i="14"/>
  <c r="P355" i="14"/>
  <c r="P354" i="14"/>
  <c r="P353" i="14"/>
  <c r="P352" i="14"/>
  <c r="P351" i="14"/>
  <c r="P350" i="14"/>
  <c r="P349" i="14"/>
  <c r="P348" i="14"/>
  <c r="P347" i="14"/>
  <c r="P346" i="14"/>
  <c r="P345" i="14"/>
  <c r="P344" i="14"/>
  <c r="P343" i="14"/>
  <c r="P342" i="14"/>
  <c r="P341" i="14"/>
  <c r="P340" i="14"/>
  <c r="P339" i="14"/>
  <c r="P338" i="14"/>
  <c r="P337" i="14"/>
  <c r="P336" i="14"/>
  <c r="P335" i="14"/>
  <c r="P334" i="14"/>
  <c r="P333" i="14"/>
  <c r="P332" i="14"/>
  <c r="P331" i="14"/>
  <c r="P330" i="14"/>
  <c r="P329" i="14"/>
  <c r="P328" i="14"/>
  <c r="P327" i="14"/>
  <c r="P326" i="14"/>
  <c r="P325" i="14"/>
  <c r="P324" i="14"/>
  <c r="P323" i="14"/>
  <c r="P322" i="14"/>
  <c r="P321" i="14"/>
  <c r="P320" i="14"/>
  <c r="P319" i="14"/>
  <c r="P318" i="14"/>
  <c r="P317" i="14"/>
  <c r="P316" i="14"/>
  <c r="P315" i="14"/>
  <c r="P314" i="14"/>
  <c r="P313" i="14"/>
  <c r="P312" i="14"/>
  <c r="P311" i="14"/>
  <c r="P310" i="14"/>
  <c r="P309" i="14"/>
  <c r="P308" i="14"/>
  <c r="P307" i="14"/>
  <c r="P306" i="14"/>
  <c r="P305" i="14"/>
  <c r="P304" i="14"/>
  <c r="P303" i="14"/>
  <c r="P302" i="14"/>
  <c r="P301" i="14"/>
  <c r="P300" i="14"/>
  <c r="P299" i="14"/>
  <c r="P298" i="14"/>
  <c r="P297" i="14"/>
  <c r="P296" i="14"/>
  <c r="P295" i="14"/>
  <c r="P294" i="14"/>
  <c r="P293" i="14"/>
  <c r="P292" i="14"/>
  <c r="P291" i="14"/>
  <c r="P290" i="14"/>
  <c r="P289" i="14"/>
  <c r="P288" i="14"/>
  <c r="P287" i="14"/>
  <c r="P286" i="14"/>
  <c r="P285" i="14"/>
  <c r="P284" i="14"/>
  <c r="P283" i="14"/>
  <c r="P282" i="14"/>
  <c r="P281" i="14"/>
  <c r="P280" i="14"/>
  <c r="P279" i="14"/>
  <c r="P278" i="14"/>
  <c r="P277" i="14"/>
  <c r="P276" i="14"/>
  <c r="P275" i="14"/>
  <c r="P274" i="14"/>
  <c r="P273" i="14"/>
  <c r="P272" i="14"/>
  <c r="P271" i="14"/>
  <c r="P270" i="14"/>
  <c r="P269" i="14"/>
  <c r="P268" i="14"/>
  <c r="P267" i="14"/>
  <c r="P266" i="14"/>
  <c r="P265" i="14"/>
  <c r="P264" i="14"/>
  <c r="P263" i="14"/>
  <c r="P262" i="14"/>
  <c r="P261" i="14"/>
  <c r="P260" i="14"/>
  <c r="P259" i="14"/>
  <c r="P258" i="14"/>
  <c r="P257" i="14"/>
  <c r="P256" i="14"/>
  <c r="P255" i="14"/>
  <c r="P254" i="14"/>
  <c r="P253" i="14"/>
  <c r="P252" i="14"/>
  <c r="P251" i="14"/>
  <c r="P250" i="14"/>
  <c r="P249" i="14"/>
  <c r="P248" i="14"/>
  <c r="P247" i="14"/>
  <c r="P246" i="14"/>
  <c r="P245" i="14"/>
  <c r="P244" i="14"/>
  <c r="P243" i="14"/>
  <c r="P242" i="14"/>
  <c r="P241" i="14"/>
  <c r="P240" i="14"/>
  <c r="P239" i="14"/>
  <c r="P238" i="14"/>
  <c r="P237" i="14"/>
  <c r="P236" i="14"/>
  <c r="P235" i="14"/>
  <c r="P234" i="14"/>
  <c r="P233" i="14"/>
  <c r="P232" i="14"/>
  <c r="P231" i="14"/>
  <c r="P230" i="14"/>
  <c r="P229" i="14"/>
  <c r="P228" i="14"/>
  <c r="P227" i="14"/>
  <c r="P226" i="14"/>
  <c r="P225" i="14"/>
  <c r="P224" i="14"/>
  <c r="P223" i="14"/>
  <c r="P222" i="14"/>
  <c r="P221" i="14"/>
  <c r="P220" i="14"/>
  <c r="P219" i="14"/>
  <c r="P218" i="14"/>
  <c r="P217" i="14"/>
  <c r="P216" i="14"/>
  <c r="P215" i="14"/>
  <c r="P214" i="14"/>
  <c r="P213" i="14"/>
  <c r="P212" i="14"/>
  <c r="P211" i="14"/>
  <c r="P210" i="14"/>
  <c r="P209" i="14"/>
  <c r="P208" i="14"/>
  <c r="P207" i="14"/>
  <c r="P206" i="14"/>
  <c r="P205" i="14"/>
  <c r="P204" i="14"/>
  <c r="P203" i="14"/>
  <c r="P202" i="14"/>
  <c r="P201" i="14"/>
  <c r="P200" i="14"/>
  <c r="P199" i="14"/>
  <c r="P198" i="14"/>
  <c r="P197" i="14"/>
  <c r="P196" i="14"/>
  <c r="P195" i="14"/>
  <c r="P194" i="14"/>
  <c r="P193" i="14"/>
  <c r="P192" i="14"/>
  <c r="P191" i="14"/>
  <c r="P190" i="14"/>
  <c r="P189" i="14"/>
  <c r="P188" i="14"/>
  <c r="P187" i="14"/>
  <c r="P186" i="14"/>
  <c r="P185" i="14"/>
  <c r="P184" i="14"/>
  <c r="P183" i="14"/>
  <c r="P182" i="14"/>
  <c r="P181" i="14"/>
  <c r="P180" i="14"/>
  <c r="P179" i="14"/>
  <c r="P178" i="14"/>
  <c r="P177" i="14"/>
  <c r="P176" i="14"/>
  <c r="P175" i="14"/>
  <c r="P174" i="14"/>
  <c r="P173" i="14"/>
  <c r="P172" i="14"/>
  <c r="P171" i="14"/>
  <c r="P170" i="14"/>
  <c r="P169" i="14"/>
  <c r="P168" i="14"/>
  <c r="P167" i="14"/>
  <c r="P166" i="14"/>
  <c r="P165" i="14"/>
  <c r="P164" i="14"/>
  <c r="P163" i="14"/>
  <c r="P162" i="14"/>
  <c r="P161" i="14"/>
  <c r="P160" i="14"/>
  <c r="P159" i="14"/>
  <c r="P158" i="14"/>
  <c r="P157" i="14"/>
  <c r="P156" i="14"/>
  <c r="P155" i="14"/>
  <c r="P154" i="14"/>
  <c r="P153" i="14"/>
  <c r="P152" i="14"/>
  <c r="P151" i="14"/>
  <c r="P150" i="14"/>
  <c r="P149" i="14"/>
  <c r="P148" i="14"/>
  <c r="P147" i="14"/>
  <c r="P146" i="14"/>
  <c r="P145" i="14"/>
  <c r="P144" i="14"/>
  <c r="P143" i="14"/>
  <c r="P142" i="14"/>
  <c r="P141" i="14"/>
  <c r="P140" i="14"/>
  <c r="P139" i="14"/>
  <c r="P138" i="14"/>
  <c r="P137" i="14"/>
  <c r="P136" i="14"/>
  <c r="P135" i="14"/>
  <c r="P134" i="14"/>
  <c r="P133" i="14"/>
  <c r="P132" i="14"/>
  <c r="P131" i="14"/>
  <c r="P130" i="14"/>
  <c r="P129" i="14"/>
  <c r="P128" i="14"/>
  <c r="P127" i="14"/>
  <c r="P126" i="14"/>
  <c r="P125" i="14"/>
  <c r="P124" i="14"/>
  <c r="P123" i="14"/>
  <c r="P122" i="14"/>
  <c r="P121" i="14"/>
  <c r="P120" i="14"/>
  <c r="P119" i="14"/>
  <c r="P118" i="14"/>
  <c r="P117" i="14"/>
  <c r="P116" i="14"/>
  <c r="P115" i="14"/>
  <c r="P114" i="14"/>
  <c r="P113" i="14"/>
  <c r="P112" i="14"/>
  <c r="P111" i="14"/>
  <c r="P110" i="14"/>
  <c r="P109" i="14"/>
  <c r="P108" i="14"/>
  <c r="P107" i="14"/>
  <c r="P106" i="14"/>
  <c r="P105" i="14"/>
  <c r="P104" i="14"/>
  <c r="P103" i="14"/>
  <c r="P102" i="14"/>
  <c r="P101" i="14"/>
  <c r="P100" i="14"/>
  <c r="P99" i="14"/>
  <c r="P98" i="14"/>
  <c r="P97" i="14"/>
  <c r="P96" i="14"/>
  <c r="P95" i="14"/>
  <c r="P94" i="14"/>
  <c r="P93" i="14"/>
  <c r="P92" i="14"/>
  <c r="P91" i="14"/>
  <c r="P90" i="14"/>
  <c r="P89" i="14"/>
  <c r="P88" i="14"/>
  <c r="P87" i="14"/>
  <c r="P86" i="14"/>
  <c r="P85" i="14"/>
  <c r="P84" i="14"/>
  <c r="P83" i="14"/>
  <c r="P82" i="14"/>
  <c r="P81" i="14"/>
  <c r="P80" i="14"/>
  <c r="P79" i="14"/>
  <c r="P78" i="14"/>
  <c r="P77" i="14"/>
  <c r="P76" i="14"/>
  <c r="P75" i="14"/>
  <c r="P74" i="14"/>
  <c r="P73" i="14"/>
  <c r="P72" i="14"/>
  <c r="P71" i="14"/>
  <c r="P70" i="14"/>
  <c r="P69" i="14"/>
  <c r="P68" i="14"/>
  <c r="P67" i="14"/>
  <c r="P66" i="14"/>
  <c r="P65" i="14"/>
  <c r="P64" i="14"/>
  <c r="P63" i="14"/>
  <c r="P62" i="14"/>
  <c r="P61" i="14"/>
  <c r="P60" i="14"/>
  <c r="P59" i="14"/>
  <c r="P58" i="14"/>
  <c r="P57" i="14"/>
  <c r="P56" i="14"/>
  <c r="P55" i="14"/>
  <c r="P54" i="14"/>
  <c r="P53" i="14"/>
  <c r="P52" i="14"/>
  <c r="P51" i="14"/>
  <c r="P50" i="14"/>
  <c r="P49" i="14"/>
  <c r="P48" i="14"/>
  <c r="P47" i="14"/>
  <c r="P46" i="14"/>
  <c r="P45" i="14"/>
  <c r="P44" i="14"/>
  <c r="P43" i="14"/>
  <c r="P42" i="14"/>
  <c r="P41" i="14"/>
  <c r="P40" i="14"/>
  <c r="P39" i="14"/>
  <c r="P38" i="14"/>
  <c r="P37" i="14"/>
  <c r="P36" i="14"/>
  <c r="P35" i="14"/>
  <c r="P34" i="14"/>
  <c r="P33" i="14"/>
  <c r="P32" i="14"/>
  <c r="P31" i="14"/>
  <c r="P30" i="14"/>
  <c r="P29" i="14"/>
  <c r="P28" i="14"/>
  <c r="P27" i="14"/>
  <c r="P26" i="14"/>
  <c r="P25" i="14"/>
  <c r="P24" i="14"/>
  <c r="P23" i="14"/>
  <c r="P22" i="14"/>
  <c r="P21" i="14"/>
  <c r="P20" i="14"/>
  <c r="P19" i="14"/>
  <c r="P18" i="14"/>
  <c r="P17" i="14"/>
  <c r="P16" i="14"/>
  <c r="P15" i="14"/>
  <c r="P14" i="14"/>
  <c r="P12" i="14"/>
  <c r="P11" i="14"/>
  <c r="P10" i="14"/>
  <c r="P9" i="14"/>
  <c r="P8" i="14"/>
  <c r="P7" i="14"/>
  <c r="P6" i="14"/>
  <c r="P5" i="14"/>
  <c r="P4" i="14"/>
  <c r="P3" i="14"/>
  <c r="P2" i="14"/>
  <c r="O2" i="14"/>
  <c r="O3" i="14"/>
  <c r="O4" i="14"/>
  <c r="O5" i="14"/>
  <c r="O6" i="14"/>
  <c r="O7" i="14"/>
  <c r="O8" i="14"/>
  <c r="O9" i="14"/>
  <c r="O10" i="14"/>
  <c r="O11" i="14"/>
  <c r="O12" i="14"/>
  <c r="O13" i="14"/>
  <c r="O14" i="14"/>
  <c r="O15" i="14"/>
  <c r="O16" i="14"/>
  <c r="O17" i="14"/>
  <c r="O18" i="14"/>
  <c r="O19" i="14"/>
  <c r="O20" i="14"/>
  <c r="O21" i="14"/>
  <c r="O22" i="14"/>
  <c r="O23" i="14"/>
  <c r="O24" i="14"/>
  <c r="O25" i="14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O274" i="14"/>
  <c r="O275" i="14"/>
  <c r="O276" i="14"/>
  <c r="O277" i="14"/>
  <c r="O278" i="14"/>
  <c r="O279" i="14"/>
  <c r="O280" i="14"/>
  <c r="O281" i="14"/>
  <c r="O282" i="14"/>
  <c r="O283" i="14"/>
  <c r="O284" i="14"/>
  <c r="O285" i="14"/>
  <c r="O286" i="14"/>
  <c r="O287" i="14"/>
  <c r="O288" i="14"/>
  <c r="O289" i="14"/>
  <c r="O290" i="14"/>
  <c r="O291" i="14"/>
  <c r="O292" i="14"/>
  <c r="O293" i="14"/>
  <c r="O294" i="14"/>
  <c r="O295" i="14"/>
  <c r="O296" i="14"/>
  <c r="O297" i="14"/>
  <c r="O298" i="14"/>
  <c r="O299" i="14"/>
  <c r="O300" i="14"/>
  <c r="O301" i="14"/>
  <c r="O302" i="14"/>
  <c r="O303" i="14"/>
  <c r="O304" i="14"/>
  <c r="O305" i="14"/>
  <c r="O306" i="14"/>
  <c r="O307" i="14"/>
  <c r="O308" i="14"/>
  <c r="O309" i="14"/>
  <c r="O310" i="14"/>
  <c r="O311" i="14"/>
  <c r="O312" i="14"/>
  <c r="O313" i="14"/>
  <c r="O314" i="14"/>
  <c r="O315" i="14"/>
  <c r="O316" i="14"/>
  <c r="O317" i="14"/>
  <c r="O318" i="14"/>
  <c r="O319" i="14"/>
  <c r="O320" i="14"/>
  <c r="O321" i="14"/>
  <c r="O322" i="14"/>
  <c r="O323" i="14"/>
  <c r="O324" i="14"/>
  <c r="O325" i="14"/>
  <c r="O326" i="14"/>
  <c r="O327" i="14"/>
  <c r="O328" i="14"/>
  <c r="O329" i="14"/>
  <c r="O330" i="14"/>
  <c r="O331" i="14"/>
  <c r="O332" i="14"/>
  <c r="O333" i="14"/>
  <c r="O334" i="14"/>
  <c r="O335" i="14"/>
  <c r="O336" i="14"/>
  <c r="O337" i="14"/>
  <c r="O338" i="14"/>
  <c r="O339" i="14"/>
  <c r="O340" i="14"/>
  <c r="O341" i="14"/>
  <c r="O342" i="14"/>
  <c r="O343" i="14"/>
  <c r="O344" i="14"/>
  <c r="O345" i="14"/>
  <c r="O346" i="14"/>
  <c r="O347" i="14"/>
  <c r="O348" i="14"/>
  <c r="O349" i="14"/>
  <c r="O350" i="14"/>
  <c r="O351" i="14"/>
  <c r="O352" i="14"/>
  <c r="O353" i="14"/>
  <c r="O354" i="14"/>
  <c r="O355" i="14"/>
  <c r="O356" i="14"/>
  <c r="O357" i="14"/>
  <c r="O358" i="14"/>
  <c r="O359" i="14"/>
  <c r="O360" i="14"/>
  <c r="O361" i="14"/>
  <c r="O362" i="14"/>
  <c r="O363" i="14"/>
  <c r="O364" i="14"/>
  <c r="O365" i="14"/>
  <c r="O366" i="14"/>
  <c r="O367" i="14"/>
  <c r="O368" i="14"/>
  <c r="O369" i="14"/>
  <c r="O370" i="14"/>
  <c r="O371" i="14"/>
  <c r="O372" i="14"/>
  <c r="O373" i="14"/>
  <c r="O374" i="14"/>
  <c r="O375" i="14"/>
  <c r="O376" i="14"/>
  <c r="O377" i="14"/>
  <c r="O378" i="14"/>
  <c r="O379" i="14"/>
  <c r="O380" i="14"/>
  <c r="O381" i="14"/>
  <c r="O382" i="14"/>
  <c r="O383" i="14"/>
  <c r="O384" i="14"/>
  <c r="O385" i="14"/>
  <c r="O386" i="14"/>
  <c r="O387" i="14"/>
  <c r="O388" i="14"/>
  <c r="O389" i="14"/>
  <c r="O390" i="14"/>
  <c r="O391" i="14"/>
  <c r="O392" i="14"/>
  <c r="O393" i="14"/>
  <c r="O394" i="14"/>
  <c r="O395" i="14"/>
  <c r="O396" i="14"/>
  <c r="O397" i="14"/>
  <c r="O398" i="14"/>
  <c r="O399" i="14"/>
  <c r="O400" i="14"/>
  <c r="O401" i="14"/>
  <c r="O402" i="14"/>
  <c r="O403" i="14"/>
  <c r="O404" i="14"/>
  <c r="O405" i="14"/>
  <c r="O406" i="14"/>
  <c r="O407" i="14"/>
  <c r="O408" i="14"/>
  <c r="O409" i="14"/>
  <c r="O410" i="14"/>
  <c r="O411" i="14"/>
  <c r="O412" i="14"/>
  <c r="O413" i="14"/>
  <c r="O414" i="14"/>
  <c r="O415" i="14"/>
  <c r="O416" i="14"/>
  <c r="O417" i="14"/>
  <c r="O418" i="14"/>
  <c r="O419" i="14"/>
  <c r="O420" i="14"/>
  <c r="O421" i="14"/>
  <c r="O422" i="14"/>
  <c r="O423" i="14"/>
  <c r="O424" i="14"/>
  <c r="O425" i="14"/>
  <c r="O426" i="14"/>
  <c r="O427" i="14"/>
  <c r="O428" i="14"/>
  <c r="O429" i="14"/>
  <c r="O430" i="14"/>
  <c r="O431" i="14"/>
  <c r="O432" i="14"/>
  <c r="O433" i="14"/>
  <c r="O434" i="14"/>
  <c r="O435" i="14"/>
  <c r="O436" i="14"/>
  <c r="O437" i="14"/>
  <c r="O438" i="14"/>
  <c r="O439" i="14"/>
  <c r="O440" i="14"/>
  <c r="O441" i="14"/>
  <c r="O442" i="14"/>
  <c r="O443" i="14"/>
  <c r="O444" i="14"/>
  <c r="O445" i="14"/>
  <c r="O446" i="14"/>
  <c r="O447" i="14"/>
  <c r="O448" i="14"/>
  <c r="O449" i="14"/>
  <c r="O450" i="14"/>
  <c r="O451" i="14"/>
  <c r="O452" i="14"/>
  <c r="O453" i="14"/>
  <c r="O454" i="14"/>
  <c r="O455" i="14"/>
  <c r="O456" i="14"/>
  <c r="O457" i="14"/>
  <c r="O458" i="14"/>
  <c r="O459" i="14"/>
  <c r="O460" i="14"/>
  <c r="O461" i="14"/>
  <c r="O462" i="14"/>
  <c r="O463" i="14"/>
  <c r="O464" i="14"/>
  <c r="O465" i="14"/>
  <c r="O466" i="14"/>
  <c r="O467" i="14"/>
  <c r="O468" i="14"/>
  <c r="O469" i="14"/>
  <c r="O470" i="14"/>
  <c r="O471" i="14"/>
  <c r="O472" i="14"/>
  <c r="O473" i="14"/>
  <c r="O474" i="14"/>
  <c r="O475" i="14"/>
  <c r="O476" i="14"/>
  <c r="O477" i="14"/>
  <c r="O478" i="14"/>
  <c r="O479" i="14"/>
  <c r="O480" i="14"/>
  <c r="O481" i="14"/>
  <c r="O482" i="14"/>
  <c r="O483" i="14"/>
  <c r="O484" i="14"/>
  <c r="O485" i="14"/>
  <c r="O486" i="14"/>
  <c r="O487" i="14"/>
  <c r="O488" i="14"/>
  <c r="O489" i="14"/>
  <c r="O490" i="14"/>
  <c r="O491" i="14"/>
  <c r="O492" i="14"/>
  <c r="O493" i="14"/>
  <c r="O494" i="14"/>
  <c r="O495" i="14"/>
  <c r="O496" i="14"/>
  <c r="O497" i="14"/>
  <c r="O498" i="14"/>
  <c r="O499" i="14"/>
  <c r="O500" i="14"/>
  <c r="O501" i="14"/>
  <c r="O502" i="14"/>
  <c r="O503" i="14"/>
  <c r="O504" i="14"/>
  <c r="O505" i="14"/>
  <c r="O506" i="14"/>
  <c r="O507" i="14"/>
  <c r="O508" i="14"/>
  <c r="O509" i="14"/>
  <c r="O510" i="14"/>
  <c r="O511" i="14"/>
  <c r="O512" i="14"/>
  <c r="O513" i="14"/>
  <c r="O514" i="14"/>
  <c r="O515" i="14"/>
  <c r="O516" i="14"/>
  <c r="O517" i="14"/>
  <c r="O518" i="14"/>
  <c r="O519" i="14"/>
  <c r="O520" i="14"/>
  <c r="O521" i="14"/>
  <c r="O522" i="14"/>
  <c r="O523" i="14"/>
  <c r="O524" i="14"/>
  <c r="O525" i="14"/>
  <c r="O526" i="14"/>
  <c r="O527" i="14"/>
  <c r="O528" i="14"/>
  <c r="O529" i="14"/>
  <c r="O530" i="14"/>
  <c r="O531" i="14"/>
  <c r="O532" i="14"/>
  <c r="O533" i="14"/>
  <c r="O534" i="14"/>
  <c r="O535" i="14"/>
  <c r="O536" i="14"/>
  <c r="O537" i="14"/>
  <c r="O538" i="14"/>
  <c r="O539" i="14"/>
  <c r="O540" i="14"/>
  <c r="O541" i="14"/>
  <c r="O542" i="14"/>
  <c r="O543" i="14"/>
  <c r="O544" i="14"/>
  <c r="O545" i="14"/>
  <c r="O546" i="14"/>
  <c r="O547" i="14"/>
  <c r="O548" i="14"/>
  <c r="O549" i="14"/>
  <c r="O550" i="14"/>
  <c r="O551" i="14"/>
  <c r="O552" i="14"/>
  <c r="O553" i="14"/>
  <c r="O554" i="14"/>
  <c r="O555" i="14"/>
  <c r="O556" i="14"/>
  <c r="O557" i="14"/>
  <c r="O558" i="14"/>
  <c r="O559" i="14"/>
  <c r="O560" i="14"/>
  <c r="O561" i="14"/>
  <c r="O562" i="14"/>
  <c r="O563" i="14"/>
  <c r="O564" i="14"/>
  <c r="O565" i="14"/>
  <c r="O566" i="14"/>
  <c r="O567" i="14"/>
  <c r="O568" i="14"/>
  <c r="O569" i="14"/>
  <c r="O570" i="14"/>
  <c r="O571" i="14"/>
  <c r="O572" i="14"/>
  <c r="O573" i="14"/>
  <c r="O574" i="14"/>
  <c r="O575" i="14"/>
  <c r="O576" i="14"/>
  <c r="O577" i="14"/>
  <c r="O578" i="14"/>
  <c r="O579" i="14"/>
  <c r="O580" i="14"/>
  <c r="O581" i="14"/>
  <c r="O582" i="14"/>
  <c r="O583" i="14"/>
  <c r="O584" i="14"/>
  <c r="O585" i="14"/>
  <c r="O586" i="14"/>
  <c r="O587" i="14"/>
  <c r="O588" i="14"/>
  <c r="O589" i="14"/>
  <c r="O590" i="14"/>
  <c r="O591" i="14"/>
  <c r="O592" i="14"/>
  <c r="O593" i="14"/>
  <c r="O594" i="14"/>
  <c r="O595" i="14"/>
  <c r="O596" i="14"/>
  <c r="O597" i="14"/>
  <c r="O598" i="14"/>
  <c r="O599" i="14"/>
  <c r="O600" i="14"/>
  <c r="O601" i="14"/>
  <c r="O602" i="14"/>
  <c r="O603" i="14"/>
  <c r="O604" i="14"/>
  <c r="O605" i="14"/>
  <c r="O606" i="14"/>
  <c r="O607" i="14"/>
  <c r="O608" i="14"/>
  <c r="O609" i="14"/>
  <c r="O610" i="14"/>
  <c r="O611" i="14"/>
  <c r="O612" i="14"/>
  <c r="O613" i="14"/>
  <c r="O614" i="14"/>
  <c r="O615" i="14"/>
  <c r="O616" i="14"/>
  <c r="O617" i="14"/>
  <c r="O618" i="14"/>
  <c r="O619" i="14"/>
  <c r="O620" i="14"/>
  <c r="O621" i="14"/>
  <c r="O622" i="14"/>
  <c r="O623" i="14"/>
  <c r="O624" i="14"/>
  <c r="O625" i="14"/>
  <c r="O626" i="14"/>
  <c r="O627" i="14"/>
  <c r="O628" i="14"/>
  <c r="O629" i="14"/>
  <c r="O630" i="14"/>
  <c r="O631" i="14"/>
  <c r="O632" i="14"/>
  <c r="O633" i="14"/>
  <c r="O634" i="14"/>
  <c r="O635" i="14"/>
  <c r="O636" i="14"/>
  <c r="O637" i="14"/>
  <c r="O638" i="14"/>
  <c r="O639" i="14"/>
  <c r="O640" i="14"/>
  <c r="O641" i="14"/>
  <c r="O642" i="14"/>
  <c r="O643" i="14"/>
  <c r="O644" i="14"/>
  <c r="O645" i="14"/>
  <c r="O646" i="14"/>
  <c r="O647" i="14"/>
  <c r="O648" i="14"/>
  <c r="O649" i="14"/>
  <c r="O650" i="14"/>
  <c r="O651" i="14"/>
  <c r="O652" i="14"/>
  <c r="O653" i="14"/>
  <c r="O654" i="14"/>
  <c r="O655" i="14"/>
  <c r="O656" i="14"/>
  <c r="O657" i="14"/>
  <c r="O658" i="14"/>
  <c r="O659" i="14"/>
  <c r="O660" i="14"/>
  <c r="O661" i="14"/>
  <c r="O662" i="14"/>
  <c r="O663" i="14"/>
  <c r="O664" i="14"/>
  <c r="O665" i="14"/>
  <c r="O666" i="14"/>
  <c r="O667" i="14"/>
  <c r="O668" i="14"/>
  <c r="O669" i="14"/>
  <c r="O670" i="14"/>
  <c r="O671" i="14"/>
  <c r="O672" i="14"/>
  <c r="O673" i="14"/>
  <c r="O674" i="14"/>
  <c r="O675" i="14"/>
  <c r="O676" i="14"/>
  <c r="O677" i="14"/>
  <c r="O678" i="14"/>
  <c r="O679" i="14"/>
  <c r="O680" i="14"/>
  <c r="O681" i="14"/>
  <c r="O682" i="14"/>
  <c r="O683" i="14"/>
  <c r="O684" i="14"/>
  <c r="O685" i="14"/>
  <c r="O686" i="14"/>
  <c r="O687" i="14"/>
  <c r="O688" i="14"/>
  <c r="O689" i="14"/>
  <c r="O690" i="14"/>
  <c r="O691" i="14"/>
  <c r="O692" i="14"/>
  <c r="O693" i="14"/>
  <c r="O694" i="14"/>
  <c r="O695" i="14"/>
  <c r="O696" i="14"/>
  <c r="O697" i="14"/>
  <c r="O698" i="14"/>
  <c r="O699" i="14"/>
  <c r="O700" i="14"/>
  <c r="O701" i="14"/>
  <c r="O702" i="14"/>
  <c r="O703" i="14"/>
  <c r="O704" i="14"/>
  <c r="O705" i="14"/>
  <c r="O706" i="14"/>
  <c r="O707" i="14"/>
  <c r="O708" i="14"/>
  <c r="O709" i="14"/>
  <c r="O710" i="14"/>
  <c r="O711" i="14"/>
  <c r="O712" i="14"/>
  <c r="O713" i="14"/>
  <c r="O714" i="14"/>
  <c r="O715" i="14"/>
  <c r="O716" i="14"/>
  <c r="O717" i="14"/>
  <c r="O718" i="14"/>
  <c r="O719" i="14"/>
  <c r="O720" i="14"/>
  <c r="O721" i="14"/>
  <c r="O722" i="14"/>
  <c r="O723" i="14"/>
  <c r="O724" i="14"/>
  <c r="O725" i="14"/>
  <c r="O726" i="14"/>
  <c r="O727" i="14"/>
  <c r="O728" i="14"/>
  <c r="O729" i="14"/>
  <c r="O730" i="14"/>
  <c r="O731" i="14"/>
  <c r="O732" i="14"/>
  <c r="O733" i="14"/>
  <c r="O734" i="14"/>
  <c r="O735" i="14"/>
  <c r="O736" i="14"/>
  <c r="O737" i="14"/>
  <c r="O738" i="14"/>
  <c r="O739" i="14"/>
  <c r="O740" i="14"/>
  <c r="O741" i="14"/>
  <c r="O742" i="14"/>
  <c r="O743" i="14"/>
  <c r="O744" i="14"/>
  <c r="O745" i="14"/>
  <c r="O746" i="14"/>
  <c r="O747" i="14"/>
  <c r="O748" i="14"/>
  <c r="O749" i="14"/>
  <c r="O750" i="14"/>
  <c r="O751" i="14"/>
  <c r="O752" i="14"/>
  <c r="O753" i="14"/>
  <c r="O754" i="14"/>
  <c r="O755" i="14"/>
  <c r="O756" i="14"/>
  <c r="O757" i="14"/>
  <c r="O758" i="14"/>
  <c r="O759" i="14"/>
  <c r="O760" i="14"/>
  <c r="O761" i="14"/>
  <c r="O762" i="14"/>
  <c r="O763" i="14"/>
  <c r="O764" i="14"/>
  <c r="O765" i="14"/>
  <c r="O766" i="14"/>
  <c r="O767" i="14"/>
  <c r="O768" i="14"/>
  <c r="O769" i="14"/>
  <c r="O770" i="14"/>
  <c r="O771" i="14"/>
  <c r="O772" i="14"/>
  <c r="O773" i="14"/>
  <c r="O774" i="14"/>
  <c r="O775" i="14"/>
  <c r="O776" i="14"/>
  <c r="O777" i="14"/>
  <c r="O778" i="14"/>
  <c r="O779" i="14"/>
  <c r="O780" i="14"/>
  <c r="O781" i="14"/>
  <c r="O782" i="14"/>
  <c r="O783" i="14"/>
  <c r="O784" i="14"/>
  <c r="O785" i="14"/>
  <c r="O786" i="14"/>
  <c r="O787" i="14"/>
  <c r="O788" i="14"/>
  <c r="O789" i="14"/>
  <c r="O790" i="14"/>
  <c r="O791" i="14"/>
  <c r="O792" i="14"/>
  <c r="O793" i="14"/>
  <c r="O794" i="14"/>
  <c r="O795" i="14"/>
  <c r="O796" i="14"/>
  <c r="O797" i="14"/>
  <c r="O798" i="14"/>
  <c r="O799" i="14"/>
  <c r="O800" i="14"/>
  <c r="O801" i="14"/>
  <c r="O802" i="14"/>
  <c r="O803" i="14"/>
  <c r="O804" i="14"/>
  <c r="O805" i="14"/>
  <c r="O806" i="14"/>
  <c r="O807" i="14"/>
  <c r="O808" i="14"/>
  <c r="O809" i="14"/>
  <c r="O810" i="14"/>
  <c r="O811" i="14"/>
  <c r="O812" i="14"/>
  <c r="O813" i="14"/>
  <c r="O814" i="14"/>
  <c r="O815" i="14"/>
  <c r="O816" i="14"/>
  <c r="O817" i="14"/>
  <c r="O818" i="14"/>
  <c r="O819" i="14"/>
  <c r="O820" i="14"/>
  <c r="O821" i="14"/>
  <c r="O822" i="14"/>
  <c r="O823" i="14"/>
  <c r="O824" i="14"/>
  <c r="O825" i="14"/>
  <c r="O826" i="14"/>
  <c r="O827" i="14"/>
  <c r="O828" i="14"/>
  <c r="O829" i="14"/>
  <c r="O830" i="14"/>
  <c r="O831" i="14"/>
  <c r="O832" i="14"/>
  <c r="O833" i="14"/>
  <c r="O834" i="14"/>
  <c r="O835" i="14"/>
  <c r="O836" i="14"/>
  <c r="O837" i="14"/>
  <c r="O838" i="14"/>
  <c r="O839" i="14"/>
  <c r="O840" i="14"/>
  <c r="O841" i="14"/>
  <c r="O842" i="14"/>
  <c r="O843" i="14"/>
  <c r="O844" i="14"/>
  <c r="O845" i="14"/>
  <c r="O846" i="14"/>
  <c r="O847" i="14"/>
  <c r="O848" i="14"/>
  <c r="O849" i="14"/>
  <c r="O850" i="14"/>
  <c r="O851" i="14"/>
  <c r="O852" i="14"/>
  <c r="O853" i="14"/>
  <c r="O854" i="14"/>
  <c r="O855" i="14"/>
  <c r="O856" i="14"/>
  <c r="O857" i="14"/>
  <c r="O858" i="14"/>
  <c r="O859" i="14"/>
  <c r="O860" i="14"/>
  <c r="O861" i="14"/>
  <c r="O862" i="14"/>
  <c r="O863" i="14"/>
  <c r="O864" i="14"/>
  <c r="O865" i="14"/>
  <c r="O866" i="14"/>
  <c r="O867" i="14"/>
  <c r="O868" i="14"/>
  <c r="O869" i="14"/>
  <c r="O870" i="14"/>
  <c r="O871" i="14"/>
  <c r="O872" i="14"/>
  <c r="O873" i="14"/>
  <c r="O874" i="14"/>
  <c r="O875" i="14"/>
  <c r="O876" i="14"/>
  <c r="O877" i="14"/>
  <c r="O878" i="14"/>
  <c r="O879" i="14"/>
  <c r="O880" i="14"/>
  <c r="O881" i="14"/>
  <c r="O882" i="14"/>
  <c r="O883" i="14"/>
  <c r="O884" i="14"/>
  <c r="O885" i="14"/>
  <c r="O886" i="14"/>
  <c r="O887" i="14"/>
  <c r="O888" i="14"/>
  <c r="O889" i="14"/>
  <c r="O890" i="14"/>
  <c r="O891" i="14"/>
  <c r="O892" i="14"/>
  <c r="O893" i="14"/>
  <c r="O894" i="14"/>
  <c r="O895" i="14"/>
  <c r="O896" i="14"/>
  <c r="O897" i="14"/>
  <c r="O898" i="14"/>
  <c r="O899" i="14"/>
  <c r="O900" i="14"/>
  <c r="O901" i="14"/>
  <c r="O902" i="14"/>
  <c r="O903" i="14"/>
  <c r="O904" i="14"/>
  <c r="O905" i="14"/>
  <c r="O906" i="14"/>
  <c r="O907" i="14"/>
  <c r="O908" i="14"/>
  <c r="O909" i="14"/>
  <c r="O910" i="14"/>
  <c r="O911" i="14"/>
  <c r="O912" i="14"/>
  <c r="O913" i="14"/>
  <c r="O914" i="14"/>
  <c r="O915" i="14"/>
  <c r="O916" i="14"/>
  <c r="O917" i="14"/>
  <c r="O918" i="14"/>
  <c r="O919" i="14"/>
  <c r="O920" i="14"/>
  <c r="O921" i="14"/>
  <c r="O922" i="14"/>
  <c r="O923" i="14"/>
  <c r="O924" i="14"/>
  <c r="O925" i="14"/>
  <c r="O926" i="14"/>
  <c r="O927" i="14"/>
  <c r="O928" i="14"/>
  <c r="O929" i="14"/>
  <c r="O930" i="14"/>
  <c r="O931" i="14"/>
  <c r="O932" i="14"/>
  <c r="O933" i="14"/>
  <c r="O934" i="14"/>
  <c r="O935" i="14"/>
  <c r="O936" i="14"/>
  <c r="O937" i="14"/>
  <c r="O938" i="14"/>
  <c r="O939" i="14"/>
  <c r="O940" i="14"/>
  <c r="O941" i="14"/>
  <c r="O942" i="14"/>
  <c r="O943" i="14"/>
  <c r="O944" i="14"/>
  <c r="O945" i="14"/>
  <c r="O946" i="14"/>
  <c r="O947" i="14"/>
  <c r="O948" i="14"/>
  <c r="O949" i="14"/>
  <c r="O950" i="14"/>
  <c r="O951" i="14"/>
  <c r="O952" i="14"/>
  <c r="O953" i="14"/>
  <c r="O954" i="14"/>
  <c r="O955" i="14"/>
  <c r="N2" i="14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274" i="14"/>
  <c r="N275" i="14"/>
  <c r="N276" i="14"/>
  <c r="N277" i="14"/>
  <c r="N278" i="14"/>
  <c r="N279" i="14"/>
  <c r="N280" i="14"/>
  <c r="N281" i="14"/>
  <c r="N282" i="14"/>
  <c r="N283" i="14"/>
  <c r="N284" i="14"/>
  <c r="N285" i="14"/>
  <c r="N286" i="14"/>
  <c r="N287" i="14"/>
  <c r="N288" i="14"/>
  <c r="N289" i="14"/>
  <c r="N290" i="14"/>
  <c r="N291" i="14"/>
  <c r="N292" i="14"/>
  <c r="N293" i="14"/>
  <c r="N294" i="14"/>
  <c r="N295" i="14"/>
  <c r="N296" i="14"/>
  <c r="N297" i="14"/>
  <c r="N298" i="14"/>
  <c r="N299" i="14"/>
  <c r="N300" i="14"/>
  <c r="N301" i="14"/>
  <c r="N302" i="14"/>
  <c r="N303" i="14"/>
  <c r="N304" i="14"/>
  <c r="N305" i="14"/>
  <c r="N306" i="14"/>
  <c r="N307" i="14"/>
  <c r="N308" i="14"/>
  <c r="N309" i="14"/>
  <c r="N310" i="14"/>
  <c r="N311" i="14"/>
  <c r="N312" i="14"/>
  <c r="N313" i="14"/>
  <c r="N314" i="14"/>
  <c r="N315" i="14"/>
  <c r="N316" i="14"/>
  <c r="N317" i="14"/>
  <c r="N318" i="14"/>
  <c r="N319" i="14"/>
  <c r="N320" i="14"/>
  <c r="N321" i="14"/>
  <c r="N322" i="14"/>
  <c r="N323" i="14"/>
  <c r="N324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2" i="14"/>
  <c r="N343" i="14"/>
  <c r="N344" i="14"/>
  <c r="N345" i="14"/>
  <c r="N346" i="14"/>
  <c r="N347" i="14"/>
  <c r="N348" i="14"/>
  <c r="N349" i="14"/>
  <c r="N350" i="14"/>
  <c r="N351" i="14"/>
  <c r="N352" i="14"/>
  <c r="N353" i="14"/>
  <c r="N354" i="14"/>
  <c r="N355" i="14"/>
  <c r="N356" i="14"/>
  <c r="N357" i="14"/>
  <c r="N358" i="14"/>
  <c r="N359" i="14"/>
  <c r="N360" i="14"/>
  <c r="N361" i="14"/>
  <c r="N362" i="14"/>
  <c r="N363" i="14"/>
  <c r="N364" i="14"/>
  <c r="N365" i="14"/>
  <c r="N366" i="14"/>
  <c r="N367" i="14"/>
  <c r="N368" i="14"/>
  <c r="N369" i="14"/>
  <c r="N370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387" i="14"/>
  <c r="N388" i="14"/>
  <c r="N389" i="14"/>
  <c r="N390" i="14"/>
  <c r="N391" i="14"/>
  <c r="N392" i="14"/>
  <c r="N393" i="14"/>
  <c r="N394" i="14"/>
  <c r="N395" i="14"/>
  <c r="N396" i="14"/>
  <c r="N397" i="14"/>
  <c r="N398" i="14"/>
  <c r="N399" i="14"/>
  <c r="N400" i="14"/>
  <c r="N401" i="14"/>
  <c r="N402" i="14"/>
  <c r="N403" i="14"/>
  <c r="N404" i="14"/>
  <c r="N405" i="14"/>
  <c r="N406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459" i="14"/>
  <c r="N460" i="14"/>
  <c r="N461" i="14"/>
  <c r="N462" i="14"/>
  <c r="N463" i="14"/>
  <c r="N464" i="14"/>
  <c r="N465" i="14"/>
  <c r="N466" i="14"/>
  <c r="N467" i="14"/>
  <c r="N468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495" i="14"/>
  <c r="N496" i="14"/>
  <c r="N497" i="14"/>
  <c r="N498" i="14"/>
  <c r="N499" i="14"/>
  <c r="N500" i="14"/>
  <c r="N501" i="14"/>
  <c r="N502" i="14"/>
  <c r="N503" i="14"/>
  <c r="N504" i="14"/>
  <c r="N505" i="14"/>
  <c r="N506" i="14"/>
  <c r="N507" i="14"/>
  <c r="N508" i="14"/>
  <c r="N509" i="14"/>
  <c r="N510" i="14"/>
  <c r="N511" i="14"/>
  <c r="N512" i="14"/>
  <c r="N513" i="14"/>
  <c r="N514" i="14"/>
  <c r="N515" i="14"/>
  <c r="N516" i="14"/>
  <c r="N517" i="14"/>
  <c r="N518" i="14"/>
  <c r="N519" i="14"/>
  <c r="N520" i="14"/>
  <c r="N521" i="14"/>
  <c r="N522" i="14"/>
  <c r="N523" i="14"/>
  <c r="N524" i="14"/>
  <c r="N525" i="14"/>
  <c r="N526" i="14"/>
  <c r="N527" i="14"/>
  <c r="N528" i="14"/>
  <c r="N529" i="14"/>
  <c r="N530" i="14"/>
  <c r="N531" i="14"/>
  <c r="N532" i="14"/>
  <c r="N533" i="14"/>
  <c r="N534" i="14"/>
  <c r="N535" i="14"/>
  <c r="N536" i="14"/>
  <c r="N537" i="14"/>
  <c r="N538" i="14"/>
  <c r="N539" i="14"/>
  <c r="N540" i="14"/>
  <c r="N541" i="14"/>
  <c r="N542" i="14"/>
  <c r="N543" i="14"/>
  <c r="N544" i="14"/>
  <c r="N545" i="14"/>
  <c r="N546" i="14"/>
  <c r="N547" i="14"/>
  <c r="N548" i="14"/>
  <c r="N549" i="14"/>
  <c r="N550" i="14"/>
  <c r="N551" i="14"/>
  <c r="N552" i="14"/>
  <c r="N553" i="14"/>
  <c r="N554" i="14"/>
  <c r="N555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568" i="14"/>
  <c r="N569" i="14"/>
  <c r="N570" i="14"/>
  <c r="N571" i="14"/>
  <c r="N572" i="14"/>
  <c r="N573" i="14"/>
  <c r="N574" i="14"/>
  <c r="N575" i="14"/>
  <c r="N576" i="14"/>
  <c r="N577" i="14"/>
  <c r="N578" i="14"/>
  <c r="N579" i="14"/>
  <c r="N580" i="14"/>
  <c r="N581" i="14"/>
  <c r="N582" i="14"/>
  <c r="N583" i="14"/>
  <c r="N584" i="14"/>
  <c r="N585" i="14"/>
  <c r="N586" i="14"/>
  <c r="N587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605" i="14"/>
  <c r="N606" i="14"/>
  <c r="N607" i="14"/>
  <c r="N608" i="14"/>
  <c r="N609" i="14"/>
  <c r="N610" i="14"/>
  <c r="N611" i="14"/>
  <c r="N612" i="14"/>
  <c r="N613" i="14"/>
  <c r="N614" i="14"/>
  <c r="N615" i="14"/>
  <c r="N616" i="14"/>
  <c r="N617" i="14"/>
  <c r="N618" i="14"/>
  <c r="N619" i="14"/>
  <c r="N620" i="14"/>
  <c r="N621" i="14"/>
  <c r="N622" i="14"/>
  <c r="N623" i="14"/>
  <c r="N624" i="14"/>
  <c r="N625" i="14"/>
  <c r="N626" i="14"/>
  <c r="N627" i="14"/>
  <c r="N628" i="14"/>
  <c r="N629" i="14"/>
  <c r="N630" i="14"/>
  <c r="N631" i="14"/>
  <c r="N632" i="14"/>
  <c r="N633" i="14"/>
  <c r="N634" i="14"/>
  <c r="N635" i="14"/>
  <c r="N636" i="14"/>
  <c r="N637" i="14"/>
  <c r="N638" i="14"/>
  <c r="N639" i="14"/>
  <c r="N640" i="14"/>
  <c r="N641" i="14"/>
  <c r="N642" i="14"/>
  <c r="N643" i="14"/>
  <c r="N644" i="14"/>
  <c r="N645" i="14"/>
  <c r="N646" i="14"/>
  <c r="N647" i="14"/>
  <c r="N648" i="14"/>
  <c r="N649" i="14"/>
  <c r="N650" i="14"/>
  <c r="N651" i="14"/>
  <c r="N652" i="14"/>
  <c r="N653" i="14"/>
  <c r="N654" i="14"/>
  <c r="N655" i="14"/>
  <c r="N656" i="14"/>
  <c r="N657" i="14"/>
  <c r="N658" i="14"/>
  <c r="N659" i="14"/>
  <c r="N660" i="14"/>
  <c r="N661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684" i="14"/>
  <c r="N685" i="14"/>
  <c r="N686" i="14"/>
  <c r="N687" i="14"/>
  <c r="N688" i="14"/>
  <c r="N689" i="14"/>
  <c r="N690" i="14"/>
  <c r="N691" i="14"/>
  <c r="N692" i="14"/>
  <c r="N693" i="14"/>
  <c r="N694" i="14"/>
  <c r="N695" i="14"/>
  <c r="N696" i="14"/>
  <c r="N697" i="14"/>
  <c r="N698" i="14"/>
  <c r="N699" i="14"/>
  <c r="N700" i="14"/>
  <c r="N701" i="14"/>
  <c r="N702" i="14"/>
  <c r="N703" i="14"/>
  <c r="N704" i="14"/>
  <c r="N705" i="14"/>
  <c r="N706" i="14"/>
  <c r="N707" i="14"/>
  <c r="N708" i="14"/>
  <c r="N709" i="14"/>
  <c r="N710" i="14"/>
  <c r="N711" i="14"/>
  <c r="N712" i="14"/>
  <c r="N713" i="14"/>
  <c r="N714" i="14"/>
  <c r="N715" i="14"/>
  <c r="N716" i="14"/>
  <c r="N717" i="14"/>
  <c r="N718" i="14"/>
  <c r="N719" i="14"/>
  <c r="N720" i="14"/>
  <c r="N721" i="14"/>
  <c r="N722" i="14"/>
  <c r="N723" i="14"/>
  <c r="N724" i="14"/>
  <c r="N725" i="14"/>
  <c r="N726" i="14"/>
  <c r="N727" i="14"/>
  <c r="N728" i="14"/>
  <c r="N729" i="14"/>
  <c r="N730" i="14"/>
  <c r="N731" i="14"/>
  <c r="N732" i="14"/>
  <c r="N733" i="14"/>
  <c r="N734" i="14"/>
  <c r="N735" i="14"/>
  <c r="N736" i="14"/>
  <c r="N737" i="14"/>
  <c r="N738" i="14"/>
  <c r="N739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3" i="14"/>
  <c r="N774" i="14"/>
  <c r="N775" i="14"/>
  <c r="N776" i="14"/>
  <c r="N777" i="14"/>
  <c r="N778" i="14"/>
  <c r="N779" i="14"/>
  <c r="N780" i="14"/>
  <c r="N781" i="14"/>
  <c r="N782" i="14"/>
  <c r="N783" i="14"/>
  <c r="N784" i="14"/>
  <c r="N785" i="14"/>
  <c r="N786" i="14"/>
  <c r="N787" i="14"/>
  <c r="N788" i="14"/>
  <c r="N789" i="14"/>
  <c r="N790" i="14"/>
  <c r="N791" i="14"/>
  <c r="N792" i="14"/>
  <c r="N793" i="14"/>
  <c r="N794" i="14"/>
  <c r="N795" i="14"/>
  <c r="N796" i="14"/>
  <c r="N797" i="14"/>
  <c r="N798" i="14"/>
  <c r="N799" i="14"/>
  <c r="N800" i="14"/>
  <c r="N801" i="14"/>
  <c r="N802" i="14"/>
  <c r="N803" i="14"/>
  <c r="N804" i="14"/>
  <c r="N805" i="14"/>
  <c r="N806" i="14"/>
  <c r="N807" i="14"/>
  <c r="N808" i="14"/>
  <c r="N809" i="14"/>
  <c r="N810" i="14"/>
  <c r="N811" i="14"/>
  <c r="N812" i="14"/>
  <c r="N813" i="14"/>
  <c r="N814" i="14"/>
  <c r="N815" i="14"/>
  <c r="N816" i="14"/>
  <c r="N817" i="14"/>
  <c r="N818" i="14"/>
  <c r="N819" i="14"/>
  <c r="N820" i="14"/>
  <c r="N821" i="14"/>
  <c r="N822" i="14"/>
  <c r="N823" i="14"/>
  <c r="N824" i="14"/>
  <c r="N825" i="14"/>
  <c r="N826" i="14"/>
  <c r="N827" i="14"/>
  <c r="N828" i="14"/>
  <c r="N829" i="14"/>
  <c r="N830" i="14"/>
  <c r="N831" i="14"/>
  <c r="N832" i="14"/>
  <c r="N833" i="14"/>
  <c r="N834" i="14"/>
  <c r="N835" i="14"/>
  <c r="N836" i="14"/>
  <c r="N837" i="14"/>
  <c r="N838" i="14"/>
  <c r="N839" i="14"/>
  <c r="N840" i="14"/>
  <c r="N841" i="14"/>
  <c r="N842" i="14"/>
  <c r="N843" i="14"/>
  <c r="N844" i="14"/>
  <c r="N845" i="14"/>
  <c r="N846" i="14"/>
  <c r="N847" i="14"/>
  <c r="N848" i="14"/>
  <c r="N849" i="14"/>
  <c r="N850" i="14"/>
  <c r="N851" i="14"/>
  <c r="N852" i="14"/>
  <c r="N853" i="14"/>
  <c r="N854" i="14"/>
  <c r="N855" i="14"/>
  <c r="N856" i="14"/>
  <c r="N857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876" i="14"/>
  <c r="N877" i="14"/>
  <c r="N878" i="14"/>
  <c r="N879" i="14"/>
  <c r="N880" i="14"/>
  <c r="N881" i="14"/>
  <c r="N882" i="14"/>
  <c r="N883" i="14"/>
  <c r="N884" i="14"/>
  <c r="N885" i="14"/>
  <c r="N886" i="14"/>
  <c r="N887" i="14"/>
  <c r="N888" i="14"/>
  <c r="N889" i="14"/>
  <c r="N890" i="14"/>
  <c r="N891" i="14"/>
  <c r="N892" i="14"/>
  <c r="N893" i="14"/>
  <c r="N894" i="14"/>
  <c r="N895" i="14"/>
  <c r="N896" i="14"/>
  <c r="N897" i="14"/>
  <c r="N898" i="14"/>
  <c r="N899" i="14"/>
  <c r="N900" i="14"/>
  <c r="N901" i="14"/>
  <c r="N902" i="14"/>
  <c r="N903" i="14"/>
  <c r="N904" i="14"/>
  <c r="N905" i="14"/>
  <c r="N906" i="14"/>
  <c r="N907" i="14"/>
  <c r="N908" i="14"/>
  <c r="N909" i="14"/>
  <c r="N910" i="14"/>
  <c r="N911" i="14"/>
  <c r="N912" i="14"/>
  <c r="N913" i="14"/>
  <c r="N914" i="14"/>
  <c r="N915" i="14"/>
  <c r="N916" i="14"/>
  <c r="N917" i="14"/>
  <c r="N918" i="14"/>
  <c r="N919" i="14"/>
  <c r="N920" i="14"/>
  <c r="N921" i="14"/>
  <c r="N922" i="14"/>
  <c r="N923" i="14"/>
  <c r="N924" i="14"/>
  <c r="N925" i="14"/>
  <c r="N926" i="14"/>
  <c r="N927" i="14"/>
  <c r="N928" i="14"/>
  <c r="N929" i="14"/>
  <c r="N930" i="14"/>
  <c r="N931" i="14"/>
  <c r="N932" i="14"/>
  <c r="N933" i="14"/>
  <c r="N934" i="14"/>
  <c r="N935" i="14"/>
  <c r="N936" i="14"/>
  <c r="N937" i="14"/>
  <c r="N938" i="14"/>
  <c r="N939" i="14"/>
  <c r="N940" i="14"/>
  <c r="N941" i="14"/>
  <c r="N942" i="14"/>
  <c r="N943" i="14"/>
  <c r="N944" i="14"/>
  <c r="N945" i="14"/>
  <c r="N946" i="14"/>
  <c r="N947" i="14"/>
  <c r="N948" i="14"/>
  <c r="N949" i="14"/>
  <c r="N950" i="14"/>
  <c r="N951" i="14"/>
  <c r="N952" i="14"/>
  <c r="N953" i="14"/>
  <c r="N954" i="14"/>
  <c r="N955" i="14"/>
  <c r="M2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M37" i="14"/>
  <c r="M38" i="14"/>
  <c r="M39" i="14"/>
  <c r="M40" i="14"/>
  <c r="M41" i="14"/>
  <c r="M42" i="14"/>
  <c r="M43" i="14"/>
  <c r="M44" i="14"/>
  <c r="M45" i="14"/>
  <c r="M46" i="14"/>
  <c r="M47" i="14"/>
  <c r="M48" i="14"/>
  <c r="M49" i="14"/>
  <c r="M50" i="14"/>
  <c r="M51" i="14"/>
  <c r="M52" i="14"/>
  <c r="M53" i="14"/>
  <c r="M54" i="14"/>
  <c r="M55" i="14"/>
  <c r="M56" i="14"/>
  <c r="M57" i="14"/>
  <c r="M58" i="14"/>
  <c r="M59" i="14"/>
  <c r="M60" i="14"/>
  <c r="M61" i="14"/>
  <c r="M62" i="14"/>
  <c r="M63" i="14"/>
  <c r="M64" i="14"/>
  <c r="M65" i="14"/>
  <c r="M66" i="14"/>
  <c r="M67" i="14"/>
  <c r="M68" i="14"/>
  <c r="M69" i="14"/>
  <c r="M70" i="14"/>
  <c r="M71" i="14"/>
  <c r="M72" i="14"/>
  <c r="M73" i="14"/>
  <c r="M74" i="14"/>
  <c r="M75" i="14"/>
  <c r="M76" i="14"/>
  <c r="M77" i="14"/>
  <c r="M78" i="14"/>
  <c r="M79" i="14"/>
  <c r="M80" i="14"/>
  <c r="M81" i="14"/>
  <c r="M82" i="14"/>
  <c r="M83" i="14"/>
  <c r="M84" i="14"/>
  <c r="M85" i="14"/>
  <c r="M86" i="14"/>
  <c r="M87" i="14"/>
  <c r="M88" i="14"/>
  <c r="M89" i="14"/>
  <c r="M90" i="14"/>
  <c r="M91" i="14"/>
  <c r="M92" i="14"/>
  <c r="M93" i="14"/>
  <c r="M94" i="14"/>
  <c r="M95" i="14"/>
  <c r="M96" i="14"/>
  <c r="M97" i="14"/>
  <c r="M98" i="14"/>
  <c r="M99" i="14"/>
  <c r="M100" i="14"/>
  <c r="M101" i="14"/>
  <c r="M102" i="14"/>
  <c r="M103" i="14"/>
  <c r="M104" i="14"/>
  <c r="M105" i="14"/>
  <c r="M106" i="14"/>
  <c r="M107" i="14"/>
  <c r="M108" i="14"/>
  <c r="M109" i="14"/>
  <c r="M110" i="14"/>
  <c r="M111" i="14"/>
  <c r="M112" i="14"/>
  <c r="M113" i="14"/>
  <c r="M114" i="14"/>
  <c r="M115" i="14"/>
  <c r="M116" i="14"/>
  <c r="M117" i="14"/>
  <c r="M118" i="14"/>
  <c r="M119" i="14"/>
  <c r="M120" i="14"/>
  <c r="M121" i="14"/>
  <c r="M122" i="14"/>
  <c r="M123" i="14"/>
  <c r="M124" i="14"/>
  <c r="M125" i="14"/>
  <c r="M126" i="14"/>
  <c r="M127" i="14"/>
  <c r="M128" i="14"/>
  <c r="M129" i="14"/>
  <c r="M130" i="14"/>
  <c r="M131" i="14"/>
  <c r="M132" i="14"/>
  <c r="M133" i="14"/>
  <c r="M134" i="14"/>
  <c r="M135" i="14"/>
  <c r="M136" i="14"/>
  <c r="M137" i="14"/>
  <c r="M138" i="14"/>
  <c r="M139" i="14"/>
  <c r="M140" i="14"/>
  <c r="M141" i="14"/>
  <c r="M142" i="14"/>
  <c r="M143" i="14"/>
  <c r="M144" i="14"/>
  <c r="M145" i="14"/>
  <c r="M146" i="14"/>
  <c r="M147" i="14"/>
  <c r="M148" i="14"/>
  <c r="M149" i="14"/>
  <c r="M150" i="14"/>
  <c r="M151" i="14"/>
  <c r="M152" i="14"/>
  <c r="M153" i="14"/>
  <c r="M154" i="14"/>
  <c r="M155" i="14"/>
  <c r="M156" i="14"/>
  <c r="M157" i="14"/>
  <c r="M158" i="14"/>
  <c r="M159" i="14"/>
  <c r="M160" i="14"/>
  <c r="M161" i="14"/>
  <c r="M162" i="14"/>
  <c r="M163" i="14"/>
  <c r="M164" i="14"/>
  <c r="M165" i="14"/>
  <c r="M166" i="14"/>
  <c r="M167" i="14"/>
  <c r="M168" i="14"/>
  <c r="M169" i="14"/>
  <c r="M170" i="14"/>
  <c r="M171" i="14"/>
  <c r="M172" i="14"/>
  <c r="M173" i="14"/>
  <c r="M174" i="14"/>
  <c r="M175" i="14"/>
  <c r="M176" i="14"/>
  <c r="M177" i="14"/>
  <c r="M178" i="14"/>
  <c r="M179" i="14"/>
  <c r="M180" i="14"/>
  <c r="M181" i="14"/>
  <c r="M182" i="14"/>
  <c r="M183" i="14"/>
  <c r="M184" i="14"/>
  <c r="M185" i="14"/>
  <c r="M186" i="14"/>
  <c r="M187" i="14"/>
  <c r="M188" i="14"/>
  <c r="M189" i="14"/>
  <c r="M190" i="14"/>
  <c r="M191" i="14"/>
  <c r="M192" i="14"/>
  <c r="M193" i="14"/>
  <c r="M194" i="14"/>
  <c r="M195" i="14"/>
  <c r="M196" i="14"/>
  <c r="M197" i="14"/>
  <c r="M198" i="14"/>
  <c r="M199" i="14"/>
  <c r="M200" i="14"/>
  <c r="M201" i="14"/>
  <c r="M202" i="14"/>
  <c r="M203" i="14"/>
  <c r="M204" i="14"/>
  <c r="M205" i="14"/>
  <c r="M206" i="14"/>
  <c r="M207" i="14"/>
  <c r="M208" i="14"/>
  <c r="M209" i="14"/>
  <c r="M210" i="14"/>
  <c r="M211" i="14"/>
  <c r="M212" i="14"/>
  <c r="M213" i="14"/>
  <c r="M214" i="14"/>
  <c r="M215" i="14"/>
  <c r="M216" i="14"/>
  <c r="M217" i="14"/>
  <c r="M218" i="14"/>
  <c r="M219" i="14"/>
  <c r="M220" i="14"/>
  <c r="M221" i="14"/>
  <c r="M222" i="14"/>
  <c r="M223" i="14"/>
  <c r="M224" i="14"/>
  <c r="M225" i="14"/>
  <c r="M226" i="14"/>
  <c r="M227" i="14"/>
  <c r="M228" i="14"/>
  <c r="M229" i="14"/>
  <c r="M230" i="14"/>
  <c r="M231" i="14"/>
  <c r="M232" i="14"/>
  <c r="M233" i="14"/>
  <c r="M234" i="14"/>
  <c r="M235" i="14"/>
  <c r="M236" i="14"/>
  <c r="M237" i="14"/>
  <c r="M238" i="14"/>
  <c r="M239" i="14"/>
  <c r="M240" i="14"/>
  <c r="M241" i="14"/>
  <c r="M242" i="14"/>
  <c r="M243" i="14"/>
  <c r="M244" i="14"/>
  <c r="M245" i="14"/>
  <c r="M246" i="14"/>
  <c r="M247" i="14"/>
  <c r="M248" i="14"/>
  <c r="M249" i="14"/>
  <c r="M250" i="14"/>
  <c r="M251" i="14"/>
  <c r="M252" i="14"/>
  <c r="M253" i="14"/>
  <c r="M254" i="14"/>
  <c r="M255" i="14"/>
  <c r="M256" i="14"/>
  <c r="M257" i="14"/>
  <c r="M258" i="14"/>
  <c r="M259" i="14"/>
  <c r="M260" i="14"/>
  <c r="M261" i="14"/>
  <c r="M262" i="14"/>
  <c r="M263" i="14"/>
  <c r="M264" i="14"/>
  <c r="M265" i="14"/>
  <c r="M266" i="14"/>
  <c r="M267" i="14"/>
  <c r="M268" i="14"/>
  <c r="M269" i="14"/>
  <c r="M270" i="14"/>
  <c r="M271" i="14"/>
  <c r="M272" i="14"/>
  <c r="M273" i="14"/>
  <c r="M274" i="14"/>
  <c r="M275" i="14"/>
  <c r="M276" i="14"/>
  <c r="M277" i="14"/>
  <c r="M278" i="14"/>
  <c r="M279" i="14"/>
  <c r="M280" i="14"/>
  <c r="M281" i="14"/>
  <c r="M282" i="14"/>
  <c r="M283" i="14"/>
  <c r="M284" i="14"/>
  <c r="M285" i="14"/>
  <c r="M286" i="14"/>
  <c r="M287" i="14"/>
  <c r="M288" i="14"/>
  <c r="M289" i="14"/>
  <c r="M290" i="14"/>
  <c r="M291" i="14"/>
  <c r="M292" i="14"/>
  <c r="M293" i="14"/>
  <c r="M294" i="14"/>
  <c r="M295" i="14"/>
  <c r="M296" i="14"/>
  <c r="M297" i="14"/>
  <c r="M298" i="14"/>
  <c r="M299" i="14"/>
  <c r="M300" i="14"/>
  <c r="M301" i="14"/>
  <c r="M302" i="14"/>
  <c r="M303" i="14"/>
  <c r="M304" i="14"/>
  <c r="M305" i="14"/>
  <c r="M306" i="14"/>
  <c r="M307" i="14"/>
  <c r="M308" i="14"/>
  <c r="M309" i="14"/>
  <c r="M310" i="14"/>
  <c r="M311" i="14"/>
  <c r="M312" i="14"/>
  <c r="M313" i="14"/>
  <c r="M314" i="14"/>
  <c r="M315" i="14"/>
  <c r="M316" i="14"/>
  <c r="M317" i="14"/>
  <c r="M318" i="14"/>
  <c r="M319" i="14"/>
  <c r="M320" i="14"/>
  <c r="M321" i="14"/>
  <c r="M322" i="14"/>
  <c r="M323" i="14"/>
  <c r="M324" i="14"/>
  <c r="M325" i="14"/>
  <c r="M326" i="14"/>
  <c r="M327" i="14"/>
  <c r="M328" i="14"/>
  <c r="M329" i="14"/>
  <c r="M330" i="14"/>
  <c r="M331" i="14"/>
  <c r="M332" i="14"/>
  <c r="M333" i="14"/>
  <c r="M334" i="14"/>
  <c r="M335" i="14"/>
  <c r="M336" i="14"/>
  <c r="M337" i="14"/>
  <c r="M338" i="14"/>
  <c r="M339" i="14"/>
  <c r="M340" i="14"/>
  <c r="M341" i="14"/>
  <c r="M342" i="14"/>
  <c r="M343" i="14"/>
  <c r="M344" i="14"/>
  <c r="M345" i="14"/>
  <c r="M346" i="14"/>
  <c r="M347" i="14"/>
  <c r="M348" i="14"/>
  <c r="M349" i="14"/>
  <c r="M350" i="14"/>
  <c r="M351" i="14"/>
  <c r="M352" i="14"/>
  <c r="M353" i="14"/>
  <c r="M354" i="14"/>
  <c r="M355" i="14"/>
  <c r="M356" i="14"/>
  <c r="M357" i="14"/>
  <c r="M358" i="14"/>
  <c r="M359" i="14"/>
  <c r="M360" i="14"/>
  <c r="M361" i="14"/>
  <c r="M362" i="14"/>
  <c r="M363" i="14"/>
  <c r="M364" i="14"/>
  <c r="M365" i="14"/>
  <c r="M366" i="14"/>
  <c r="M367" i="14"/>
  <c r="M368" i="14"/>
  <c r="M369" i="14"/>
  <c r="M370" i="14"/>
  <c r="M371" i="14"/>
  <c r="M372" i="14"/>
  <c r="M373" i="14"/>
  <c r="M374" i="14"/>
  <c r="M375" i="14"/>
  <c r="M376" i="14"/>
  <c r="M377" i="14"/>
  <c r="M378" i="14"/>
  <c r="M379" i="14"/>
  <c r="M380" i="14"/>
  <c r="M381" i="14"/>
  <c r="M382" i="14"/>
  <c r="M383" i="14"/>
  <c r="M384" i="14"/>
  <c r="M385" i="14"/>
  <c r="M386" i="14"/>
  <c r="M387" i="14"/>
  <c r="M388" i="14"/>
  <c r="M389" i="14"/>
  <c r="M390" i="14"/>
  <c r="M391" i="14"/>
  <c r="M392" i="14"/>
  <c r="M393" i="14"/>
  <c r="M394" i="14"/>
  <c r="M395" i="14"/>
  <c r="M396" i="14"/>
  <c r="M397" i="14"/>
  <c r="M398" i="14"/>
  <c r="M399" i="14"/>
  <c r="M400" i="14"/>
  <c r="M401" i="14"/>
  <c r="M402" i="14"/>
  <c r="M403" i="14"/>
  <c r="M404" i="14"/>
  <c r="M405" i="14"/>
  <c r="M406" i="14"/>
  <c r="M407" i="14"/>
  <c r="M408" i="14"/>
  <c r="M409" i="14"/>
  <c r="M410" i="14"/>
  <c r="M411" i="14"/>
  <c r="M412" i="14"/>
  <c r="M413" i="14"/>
  <c r="M414" i="14"/>
  <c r="M415" i="14"/>
  <c r="M416" i="14"/>
  <c r="M417" i="14"/>
  <c r="M418" i="14"/>
  <c r="M419" i="14"/>
  <c r="M420" i="14"/>
  <c r="M421" i="14"/>
  <c r="M422" i="14"/>
  <c r="M423" i="14"/>
  <c r="M424" i="14"/>
  <c r="M425" i="14"/>
  <c r="M426" i="14"/>
  <c r="M427" i="14"/>
  <c r="M428" i="14"/>
  <c r="M429" i="14"/>
  <c r="M430" i="14"/>
  <c r="M431" i="14"/>
  <c r="M432" i="14"/>
  <c r="M433" i="14"/>
  <c r="M434" i="14"/>
  <c r="M435" i="14"/>
  <c r="M436" i="14"/>
  <c r="M437" i="14"/>
  <c r="M438" i="14"/>
  <c r="M439" i="14"/>
  <c r="M440" i="14"/>
  <c r="M441" i="14"/>
  <c r="M442" i="14"/>
  <c r="M443" i="14"/>
  <c r="M444" i="14"/>
  <c r="M445" i="14"/>
  <c r="M446" i="14"/>
  <c r="M447" i="14"/>
  <c r="M448" i="14"/>
  <c r="M449" i="14"/>
  <c r="M450" i="14"/>
  <c r="M451" i="14"/>
  <c r="M452" i="14"/>
  <c r="M453" i="14"/>
  <c r="M454" i="14"/>
  <c r="M455" i="14"/>
  <c r="M456" i="14"/>
  <c r="M457" i="14"/>
  <c r="M458" i="14"/>
  <c r="M459" i="14"/>
  <c r="M460" i="14"/>
  <c r="M461" i="14"/>
  <c r="M462" i="14"/>
  <c r="M463" i="14"/>
  <c r="M464" i="14"/>
  <c r="M465" i="14"/>
  <c r="M466" i="14"/>
  <c r="M467" i="14"/>
  <c r="M468" i="14"/>
  <c r="M469" i="14"/>
  <c r="M470" i="14"/>
  <c r="M471" i="14"/>
  <c r="M472" i="14"/>
  <c r="M473" i="14"/>
  <c r="M474" i="14"/>
  <c r="M475" i="14"/>
  <c r="M476" i="14"/>
  <c r="M477" i="14"/>
  <c r="M478" i="14"/>
  <c r="M479" i="14"/>
  <c r="M480" i="14"/>
  <c r="M481" i="14"/>
  <c r="M482" i="14"/>
  <c r="M483" i="14"/>
  <c r="M484" i="14"/>
  <c r="M485" i="14"/>
  <c r="M486" i="14"/>
  <c r="M487" i="14"/>
  <c r="M488" i="14"/>
  <c r="M489" i="14"/>
  <c r="M490" i="14"/>
  <c r="M491" i="14"/>
  <c r="M492" i="14"/>
  <c r="M493" i="14"/>
  <c r="M494" i="14"/>
  <c r="M495" i="14"/>
  <c r="M496" i="14"/>
  <c r="M497" i="14"/>
  <c r="M498" i="14"/>
  <c r="M499" i="14"/>
  <c r="M500" i="14"/>
  <c r="M501" i="14"/>
  <c r="M502" i="14"/>
  <c r="M503" i="14"/>
  <c r="M504" i="14"/>
  <c r="M505" i="14"/>
  <c r="M506" i="14"/>
  <c r="M507" i="14"/>
  <c r="M508" i="14"/>
  <c r="M509" i="14"/>
  <c r="M510" i="14"/>
  <c r="M511" i="14"/>
  <c r="M512" i="14"/>
  <c r="M513" i="14"/>
  <c r="M514" i="14"/>
  <c r="M515" i="14"/>
  <c r="M516" i="14"/>
  <c r="M517" i="14"/>
  <c r="M518" i="14"/>
  <c r="M519" i="14"/>
  <c r="M520" i="14"/>
  <c r="M521" i="14"/>
  <c r="M522" i="14"/>
  <c r="M523" i="14"/>
  <c r="M524" i="14"/>
  <c r="M525" i="14"/>
  <c r="M526" i="14"/>
  <c r="M527" i="14"/>
  <c r="M528" i="14"/>
  <c r="M529" i="14"/>
  <c r="M530" i="14"/>
  <c r="M531" i="14"/>
  <c r="M532" i="14"/>
  <c r="M533" i="14"/>
  <c r="M534" i="14"/>
  <c r="M535" i="14"/>
  <c r="M536" i="14"/>
  <c r="M537" i="14"/>
  <c r="M538" i="14"/>
  <c r="M539" i="14"/>
  <c r="M540" i="14"/>
  <c r="M541" i="14"/>
  <c r="M542" i="14"/>
  <c r="M543" i="14"/>
  <c r="M544" i="14"/>
  <c r="M545" i="14"/>
  <c r="M546" i="14"/>
  <c r="M547" i="14"/>
  <c r="M548" i="14"/>
  <c r="M549" i="14"/>
  <c r="M550" i="14"/>
  <c r="M551" i="14"/>
  <c r="M552" i="14"/>
  <c r="M553" i="14"/>
  <c r="M554" i="14"/>
  <c r="M555" i="14"/>
  <c r="M556" i="14"/>
  <c r="M557" i="14"/>
  <c r="M558" i="14"/>
  <c r="M559" i="14"/>
  <c r="M560" i="14"/>
  <c r="M561" i="14"/>
  <c r="M562" i="14"/>
  <c r="M563" i="14"/>
  <c r="M564" i="14"/>
  <c r="M565" i="14"/>
  <c r="M566" i="14"/>
  <c r="M567" i="14"/>
  <c r="M568" i="14"/>
  <c r="M569" i="14"/>
  <c r="M570" i="14"/>
  <c r="M571" i="14"/>
  <c r="M572" i="14"/>
  <c r="M573" i="14"/>
  <c r="M574" i="14"/>
  <c r="M575" i="14"/>
  <c r="M576" i="14"/>
  <c r="M577" i="14"/>
  <c r="M578" i="14"/>
  <c r="M579" i="14"/>
  <c r="M580" i="14"/>
  <c r="M581" i="14"/>
  <c r="M582" i="14"/>
  <c r="M583" i="14"/>
  <c r="M584" i="14"/>
  <c r="M585" i="14"/>
  <c r="M586" i="14"/>
  <c r="M587" i="14"/>
  <c r="M588" i="14"/>
  <c r="M589" i="14"/>
  <c r="M590" i="14"/>
  <c r="M591" i="14"/>
  <c r="M592" i="14"/>
  <c r="M593" i="14"/>
  <c r="M594" i="14"/>
  <c r="M595" i="14"/>
  <c r="M596" i="14"/>
  <c r="M597" i="14"/>
  <c r="M598" i="14"/>
  <c r="M599" i="14"/>
  <c r="M600" i="14"/>
  <c r="M601" i="14"/>
  <c r="M602" i="14"/>
  <c r="M603" i="14"/>
  <c r="M604" i="14"/>
  <c r="M605" i="14"/>
  <c r="M606" i="14"/>
  <c r="M607" i="14"/>
  <c r="M608" i="14"/>
  <c r="M609" i="14"/>
  <c r="M610" i="14"/>
  <c r="M611" i="14"/>
  <c r="M612" i="14"/>
  <c r="M613" i="14"/>
  <c r="M614" i="14"/>
  <c r="M615" i="14"/>
  <c r="M616" i="14"/>
  <c r="M617" i="14"/>
  <c r="M618" i="14"/>
  <c r="M619" i="14"/>
  <c r="M620" i="14"/>
  <c r="M621" i="14"/>
  <c r="M622" i="14"/>
  <c r="M623" i="14"/>
  <c r="M624" i="14"/>
  <c r="M625" i="14"/>
  <c r="M626" i="14"/>
  <c r="M627" i="14"/>
  <c r="M628" i="14"/>
  <c r="M629" i="14"/>
  <c r="M630" i="14"/>
  <c r="M631" i="14"/>
  <c r="M632" i="14"/>
  <c r="M633" i="14"/>
  <c r="M634" i="14"/>
  <c r="M635" i="14"/>
  <c r="M636" i="14"/>
  <c r="M637" i="14"/>
  <c r="M638" i="14"/>
  <c r="M639" i="14"/>
  <c r="M640" i="14"/>
  <c r="M641" i="14"/>
  <c r="M642" i="14"/>
  <c r="M643" i="14"/>
  <c r="M644" i="14"/>
  <c r="M645" i="14"/>
  <c r="M646" i="14"/>
  <c r="M647" i="14"/>
  <c r="M648" i="14"/>
  <c r="M649" i="14"/>
  <c r="M650" i="14"/>
  <c r="M651" i="14"/>
  <c r="M652" i="14"/>
  <c r="M653" i="14"/>
  <c r="M654" i="14"/>
  <c r="M655" i="14"/>
  <c r="M656" i="14"/>
  <c r="M657" i="14"/>
  <c r="M658" i="14"/>
  <c r="M659" i="14"/>
  <c r="M660" i="14"/>
  <c r="M661" i="14"/>
  <c r="M662" i="14"/>
  <c r="M663" i="14"/>
  <c r="M664" i="14"/>
  <c r="M665" i="14"/>
  <c r="M666" i="14"/>
  <c r="M667" i="14"/>
  <c r="M668" i="14"/>
  <c r="M669" i="14"/>
  <c r="M670" i="14"/>
  <c r="M671" i="14"/>
  <c r="M672" i="14"/>
  <c r="M673" i="14"/>
  <c r="M674" i="14"/>
  <c r="M675" i="14"/>
  <c r="M676" i="14"/>
  <c r="M677" i="14"/>
  <c r="M678" i="14"/>
  <c r="M679" i="14"/>
  <c r="M680" i="14"/>
  <c r="M681" i="14"/>
  <c r="M682" i="14"/>
  <c r="M683" i="14"/>
  <c r="M684" i="14"/>
  <c r="M685" i="14"/>
  <c r="M686" i="14"/>
  <c r="M687" i="14"/>
  <c r="M688" i="14"/>
  <c r="M689" i="14"/>
  <c r="M690" i="14"/>
  <c r="M691" i="14"/>
  <c r="M692" i="14"/>
  <c r="M693" i="14"/>
  <c r="M694" i="14"/>
  <c r="M695" i="14"/>
  <c r="M696" i="14"/>
  <c r="M697" i="14"/>
  <c r="M698" i="14"/>
  <c r="M699" i="14"/>
  <c r="M700" i="14"/>
  <c r="M701" i="14"/>
  <c r="M702" i="14"/>
  <c r="M703" i="14"/>
  <c r="M704" i="14"/>
  <c r="M705" i="14"/>
  <c r="M706" i="14"/>
  <c r="M707" i="14"/>
  <c r="M708" i="14"/>
  <c r="M709" i="14"/>
  <c r="M710" i="14"/>
  <c r="M711" i="14"/>
  <c r="M712" i="14"/>
  <c r="M713" i="14"/>
  <c r="M714" i="14"/>
  <c r="M715" i="14"/>
  <c r="M716" i="14"/>
  <c r="M717" i="14"/>
  <c r="M718" i="14"/>
  <c r="M719" i="14"/>
  <c r="M720" i="14"/>
  <c r="M721" i="14"/>
  <c r="M722" i="14"/>
  <c r="M723" i="14"/>
  <c r="M724" i="14"/>
  <c r="M725" i="14"/>
  <c r="M726" i="14"/>
  <c r="M727" i="14"/>
  <c r="M728" i="14"/>
  <c r="M729" i="14"/>
  <c r="M730" i="14"/>
  <c r="M731" i="14"/>
  <c r="M732" i="14"/>
  <c r="M733" i="14"/>
  <c r="M734" i="14"/>
  <c r="M735" i="14"/>
  <c r="M736" i="14"/>
  <c r="M737" i="14"/>
  <c r="M738" i="14"/>
  <c r="M739" i="14"/>
  <c r="M740" i="14"/>
  <c r="M741" i="14"/>
  <c r="M742" i="14"/>
  <c r="M743" i="14"/>
  <c r="M744" i="14"/>
  <c r="M745" i="14"/>
  <c r="M746" i="14"/>
  <c r="M747" i="14"/>
  <c r="M748" i="14"/>
  <c r="M749" i="14"/>
  <c r="M750" i="14"/>
  <c r="M751" i="14"/>
  <c r="M752" i="14"/>
  <c r="M753" i="14"/>
  <c r="M754" i="14"/>
  <c r="M755" i="14"/>
  <c r="M756" i="14"/>
  <c r="M757" i="14"/>
  <c r="M758" i="14"/>
  <c r="M759" i="14"/>
  <c r="M760" i="14"/>
  <c r="M761" i="14"/>
  <c r="M762" i="14"/>
  <c r="M763" i="14"/>
  <c r="M764" i="14"/>
  <c r="M765" i="14"/>
  <c r="M766" i="14"/>
  <c r="M767" i="14"/>
  <c r="M768" i="14"/>
  <c r="M769" i="14"/>
  <c r="M770" i="14"/>
  <c r="M771" i="14"/>
  <c r="M772" i="14"/>
  <c r="M773" i="14"/>
  <c r="M774" i="14"/>
  <c r="M775" i="14"/>
  <c r="M776" i="14"/>
  <c r="M777" i="14"/>
  <c r="M778" i="14"/>
  <c r="M779" i="14"/>
  <c r="M780" i="14"/>
  <c r="M781" i="14"/>
  <c r="M782" i="14"/>
  <c r="M783" i="14"/>
  <c r="M784" i="14"/>
  <c r="M785" i="14"/>
  <c r="M786" i="14"/>
  <c r="M787" i="14"/>
  <c r="M788" i="14"/>
  <c r="M789" i="14"/>
  <c r="M790" i="14"/>
  <c r="M791" i="14"/>
  <c r="M792" i="14"/>
  <c r="M793" i="14"/>
  <c r="M794" i="14"/>
  <c r="M795" i="14"/>
  <c r="M796" i="14"/>
  <c r="M797" i="14"/>
  <c r="M798" i="14"/>
  <c r="M799" i="14"/>
  <c r="M800" i="14"/>
  <c r="M801" i="14"/>
  <c r="M802" i="14"/>
  <c r="M803" i="14"/>
  <c r="M804" i="14"/>
  <c r="M805" i="14"/>
  <c r="M806" i="14"/>
  <c r="M807" i="14"/>
  <c r="M808" i="14"/>
  <c r="M809" i="14"/>
  <c r="M810" i="14"/>
  <c r="M811" i="14"/>
  <c r="M812" i="14"/>
  <c r="M813" i="14"/>
  <c r="M814" i="14"/>
  <c r="M815" i="14"/>
  <c r="M816" i="14"/>
  <c r="M817" i="14"/>
  <c r="M818" i="14"/>
  <c r="M819" i="14"/>
  <c r="M820" i="14"/>
  <c r="M821" i="14"/>
  <c r="M822" i="14"/>
  <c r="M823" i="14"/>
  <c r="M824" i="14"/>
  <c r="M825" i="14"/>
  <c r="M826" i="14"/>
  <c r="M827" i="14"/>
  <c r="M828" i="14"/>
  <c r="M829" i="14"/>
  <c r="M830" i="14"/>
  <c r="M831" i="14"/>
  <c r="M832" i="14"/>
  <c r="M833" i="14"/>
  <c r="M834" i="14"/>
  <c r="M835" i="14"/>
  <c r="M836" i="14"/>
  <c r="M837" i="14"/>
  <c r="M838" i="14"/>
  <c r="M839" i="14"/>
  <c r="M840" i="14"/>
  <c r="M841" i="14"/>
  <c r="M842" i="14"/>
  <c r="M843" i="14"/>
  <c r="M844" i="14"/>
  <c r="M845" i="14"/>
  <c r="M846" i="14"/>
  <c r="M847" i="14"/>
  <c r="M848" i="14"/>
  <c r="M849" i="14"/>
  <c r="M850" i="14"/>
  <c r="M851" i="14"/>
  <c r="M852" i="14"/>
  <c r="M853" i="14"/>
  <c r="M854" i="14"/>
  <c r="M855" i="14"/>
  <c r="M856" i="14"/>
  <c r="M857" i="14"/>
  <c r="M858" i="14"/>
  <c r="M859" i="14"/>
  <c r="M860" i="14"/>
  <c r="M861" i="14"/>
  <c r="M862" i="14"/>
  <c r="M863" i="14"/>
  <c r="M864" i="14"/>
  <c r="M865" i="14"/>
  <c r="M866" i="14"/>
  <c r="M867" i="14"/>
  <c r="M868" i="14"/>
  <c r="M869" i="14"/>
  <c r="M870" i="14"/>
  <c r="M871" i="14"/>
  <c r="M872" i="14"/>
  <c r="M873" i="14"/>
  <c r="M874" i="14"/>
  <c r="M875" i="14"/>
  <c r="M876" i="14"/>
  <c r="M877" i="14"/>
  <c r="M878" i="14"/>
  <c r="M879" i="14"/>
  <c r="M880" i="14"/>
  <c r="M881" i="14"/>
  <c r="M882" i="14"/>
  <c r="M883" i="14"/>
  <c r="M884" i="14"/>
  <c r="M885" i="14"/>
  <c r="M886" i="14"/>
  <c r="M887" i="14"/>
  <c r="M888" i="14"/>
  <c r="M889" i="14"/>
  <c r="M890" i="14"/>
  <c r="M891" i="14"/>
  <c r="M892" i="14"/>
  <c r="M893" i="14"/>
  <c r="M894" i="14"/>
  <c r="M895" i="14"/>
  <c r="M896" i="14"/>
  <c r="M897" i="14"/>
  <c r="M898" i="14"/>
  <c r="M899" i="14"/>
  <c r="M900" i="14"/>
  <c r="M901" i="14"/>
  <c r="M902" i="14"/>
  <c r="M903" i="14"/>
  <c r="M904" i="14"/>
  <c r="M905" i="14"/>
  <c r="M906" i="14"/>
  <c r="M907" i="14"/>
  <c r="M908" i="14"/>
  <c r="M909" i="14"/>
  <c r="M910" i="14"/>
  <c r="M911" i="14"/>
  <c r="M912" i="14"/>
  <c r="M913" i="14"/>
  <c r="M914" i="14"/>
  <c r="M915" i="14"/>
  <c r="M916" i="14"/>
  <c r="M917" i="14"/>
  <c r="M918" i="14"/>
  <c r="M919" i="14"/>
  <c r="M920" i="14"/>
  <c r="M921" i="14"/>
  <c r="M922" i="14"/>
  <c r="M923" i="14"/>
  <c r="M924" i="14"/>
  <c r="M925" i="14"/>
  <c r="M926" i="14"/>
  <c r="M927" i="14"/>
  <c r="M928" i="14"/>
  <c r="M929" i="14"/>
  <c r="M930" i="14"/>
  <c r="M931" i="14"/>
  <c r="M932" i="14"/>
  <c r="M933" i="14"/>
  <c r="M934" i="14"/>
  <c r="M935" i="14"/>
  <c r="M936" i="14"/>
  <c r="M937" i="14"/>
  <c r="M938" i="14"/>
  <c r="M939" i="14"/>
  <c r="M940" i="14"/>
  <c r="M941" i="14"/>
  <c r="M942" i="14"/>
  <c r="M943" i="14"/>
  <c r="M944" i="14"/>
  <c r="M945" i="14"/>
  <c r="M946" i="14"/>
  <c r="M947" i="14"/>
  <c r="M948" i="14"/>
  <c r="M949" i="14"/>
  <c r="M950" i="14"/>
  <c r="M951" i="14"/>
  <c r="M952" i="14"/>
  <c r="M953" i="14"/>
  <c r="M954" i="14"/>
  <c r="M955" i="14"/>
  <c r="L98" i="14"/>
  <c r="K2" i="14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4" i="14"/>
  <c r="K845" i="14"/>
  <c r="K846" i="14"/>
  <c r="K847" i="14"/>
  <c r="K848" i="14"/>
  <c r="K849" i="14"/>
  <c r="K850" i="14"/>
  <c r="K851" i="14"/>
  <c r="K852" i="14"/>
  <c r="K853" i="14"/>
  <c r="K854" i="14"/>
  <c r="K855" i="14"/>
  <c r="K856" i="14"/>
  <c r="K857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4" i="14"/>
  <c r="K955" i="14"/>
  <c r="J2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J37" i="14"/>
  <c r="J38" i="14"/>
  <c r="J39" i="14"/>
  <c r="J40" i="14"/>
  <c r="J41" i="14"/>
  <c r="J42" i="14"/>
  <c r="J43" i="14"/>
  <c r="J44" i="14"/>
  <c r="J45" i="14"/>
  <c r="J46" i="14"/>
  <c r="J47" i="14"/>
  <c r="J48" i="14"/>
  <c r="J49" i="14"/>
  <c r="J50" i="14"/>
  <c r="J51" i="14"/>
  <c r="J52" i="14"/>
  <c r="J53" i="14"/>
  <c r="J54" i="14"/>
  <c r="J55" i="14"/>
  <c r="J56" i="14"/>
  <c r="J57" i="14"/>
  <c r="J58" i="14"/>
  <c r="J59" i="14"/>
  <c r="J60" i="14"/>
  <c r="J61" i="14"/>
  <c r="J62" i="14"/>
  <c r="J63" i="14"/>
  <c r="J64" i="14"/>
  <c r="J65" i="14"/>
  <c r="J66" i="14"/>
  <c r="J67" i="14"/>
  <c r="J68" i="14"/>
  <c r="J69" i="14"/>
  <c r="J70" i="14"/>
  <c r="J71" i="14"/>
  <c r="J72" i="14"/>
  <c r="J73" i="14"/>
  <c r="J74" i="14"/>
  <c r="J75" i="14"/>
  <c r="J76" i="14"/>
  <c r="J77" i="14"/>
  <c r="J78" i="14"/>
  <c r="J79" i="14"/>
  <c r="J80" i="14"/>
  <c r="J81" i="14"/>
  <c r="J82" i="14"/>
  <c r="J83" i="14"/>
  <c r="J84" i="14"/>
  <c r="J85" i="14"/>
  <c r="J86" i="14"/>
  <c r="J87" i="14"/>
  <c r="J88" i="14"/>
  <c r="J89" i="14"/>
  <c r="J90" i="14"/>
  <c r="J91" i="14"/>
  <c r="J92" i="14"/>
  <c r="J93" i="14"/>
  <c r="J94" i="14"/>
  <c r="J95" i="14"/>
  <c r="J96" i="14"/>
  <c r="J97" i="14"/>
  <c r="J98" i="14"/>
  <c r="J99" i="14"/>
  <c r="J100" i="14"/>
  <c r="J101" i="14"/>
  <c r="J102" i="14"/>
  <c r="J103" i="14"/>
  <c r="J104" i="14"/>
  <c r="J105" i="14"/>
  <c r="J106" i="14"/>
  <c r="J107" i="14"/>
  <c r="J108" i="14"/>
  <c r="J109" i="14"/>
  <c r="J110" i="14"/>
  <c r="J111" i="14"/>
  <c r="J112" i="14"/>
  <c r="J113" i="14"/>
  <c r="J114" i="14"/>
  <c r="J115" i="14"/>
  <c r="J116" i="14"/>
  <c r="J117" i="14"/>
  <c r="J118" i="14"/>
  <c r="J119" i="14"/>
  <c r="J120" i="14"/>
  <c r="J121" i="14"/>
  <c r="J122" i="14"/>
  <c r="J123" i="14"/>
  <c r="J124" i="14"/>
  <c r="J125" i="14"/>
  <c r="J126" i="14"/>
  <c r="J127" i="14"/>
  <c r="J128" i="14"/>
  <c r="J129" i="14"/>
  <c r="J130" i="14"/>
  <c r="J131" i="14"/>
  <c r="J132" i="14"/>
  <c r="J133" i="14"/>
  <c r="J134" i="14"/>
  <c r="J135" i="14"/>
  <c r="J136" i="14"/>
  <c r="J137" i="14"/>
  <c r="J138" i="14"/>
  <c r="J139" i="14"/>
  <c r="J140" i="14"/>
  <c r="J141" i="14"/>
  <c r="J142" i="14"/>
  <c r="J143" i="14"/>
  <c r="J144" i="14"/>
  <c r="J145" i="14"/>
  <c r="J146" i="14"/>
  <c r="J147" i="14"/>
  <c r="J148" i="14"/>
  <c r="J149" i="14"/>
  <c r="J150" i="14"/>
  <c r="J151" i="14"/>
  <c r="J152" i="14"/>
  <c r="J153" i="14"/>
  <c r="J154" i="14"/>
  <c r="J155" i="14"/>
  <c r="J156" i="14"/>
  <c r="J157" i="14"/>
  <c r="J158" i="14"/>
  <c r="J159" i="14"/>
  <c r="J160" i="14"/>
  <c r="J161" i="14"/>
  <c r="J162" i="14"/>
  <c r="J163" i="14"/>
  <c r="J164" i="14"/>
  <c r="J165" i="14"/>
  <c r="J166" i="14"/>
  <c r="J167" i="14"/>
  <c r="J168" i="14"/>
  <c r="J169" i="14"/>
  <c r="J170" i="14"/>
  <c r="J171" i="14"/>
  <c r="J172" i="14"/>
  <c r="J173" i="14"/>
  <c r="J174" i="14"/>
  <c r="J175" i="14"/>
  <c r="J176" i="14"/>
  <c r="J177" i="14"/>
  <c r="J178" i="14"/>
  <c r="J179" i="14"/>
  <c r="J180" i="14"/>
  <c r="J181" i="14"/>
  <c r="J182" i="14"/>
  <c r="J183" i="14"/>
  <c r="J184" i="14"/>
  <c r="J185" i="14"/>
  <c r="J186" i="14"/>
  <c r="J187" i="14"/>
  <c r="J188" i="14"/>
  <c r="J189" i="14"/>
  <c r="J190" i="14"/>
  <c r="J191" i="14"/>
  <c r="J192" i="14"/>
  <c r="J193" i="14"/>
  <c r="J194" i="14"/>
  <c r="J195" i="14"/>
  <c r="J196" i="14"/>
  <c r="J197" i="14"/>
  <c r="J198" i="14"/>
  <c r="J199" i="14"/>
  <c r="J200" i="14"/>
  <c r="J201" i="14"/>
  <c r="J202" i="14"/>
  <c r="J203" i="14"/>
  <c r="J204" i="14"/>
  <c r="J205" i="14"/>
  <c r="J206" i="14"/>
  <c r="J207" i="14"/>
  <c r="J208" i="14"/>
  <c r="J209" i="14"/>
  <c r="J210" i="14"/>
  <c r="J211" i="14"/>
  <c r="J212" i="14"/>
  <c r="J213" i="14"/>
  <c r="J214" i="14"/>
  <c r="J215" i="14"/>
  <c r="J216" i="14"/>
  <c r="J217" i="14"/>
  <c r="J218" i="14"/>
  <c r="J219" i="14"/>
  <c r="J220" i="14"/>
  <c r="J221" i="14"/>
  <c r="J222" i="14"/>
  <c r="J223" i="14"/>
  <c r="J224" i="14"/>
  <c r="J225" i="14"/>
  <c r="J226" i="14"/>
  <c r="J227" i="14"/>
  <c r="J228" i="14"/>
  <c r="J229" i="14"/>
  <c r="J230" i="14"/>
  <c r="J231" i="14"/>
  <c r="J232" i="14"/>
  <c r="J233" i="14"/>
  <c r="J234" i="14"/>
  <c r="J235" i="14"/>
  <c r="J236" i="14"/>
  <c r="J237" i="14"/>
  <c r="J238" i="14"/>
  <c r="J239" i="14"/>
  <c r="J240" i="14"/>
  <c r="J241" i="14"/>
  <c r="J242" i="14"/>
  <c r="J243" i="14"/>
  <c r="J244" i="14"/>
  <c r="J245" i="14"/>
  <c r="J246" i="14"/>
  <c r="J247" i="14"/>
  <c r="J248" i="14"/>
  <c r="J249" i="14"/>
  <c r="J250" i="14"/>
  <c r="J251" i="14"/>
  <c r="J252" i="14"/>
  <c r="J253" i="14"/>
  <c r="J254" i="14"/>
  <c r="J255" i="14"/>
  <c r="J256" i="14"/>
  <c r="J257" i="14"/>
  <c r="J258" i="14"/>
  <c r="J259" i="14"/>
  <c r="J260" i="14"/>
  <c r="J261" i="14"/>
  <c r="J262" i="14"/>
  <c r="J263" i="14"/>
  <c r="J264" i="14"/>
  <c r="J265" i="14"/>
  <c r="J266" i="14"/>
  <c r="J267" i="14"/>
  <c r="J268" i="14"/>
  <c r="J269" i="14"/>
  <c r="J270" i="14"/>
  <c r="J271" i="14"/>
  <c r="J272" i="14"/>
  <c r="J273" i="14"/>
  <c r="J274" i="14"/>
  <c r="J275" i="14"/>
  <c r="J276" i="14"/>
  <c r="J277" i="14"/>
  <c r="J278" i="14"/>
  <c r="J279" i="14"/>
  <c r="J280" i="14"/>
  <c r="J281" i="14"/>
  <c r="J282" i="14"/>
  <c r="J283" i="14"/>
  <c r="J284" i="14"/>
  <c r="J285" i="14"/>
  <c r="J286" i="14"/>
  <c r="J287" i="14"/>
  <c r="J288" i="14"/>
  <c r="J289" i="14"/>
  <c r="J290" i="14"/>
  <c r="J291" i="14"/>
  <c r="J292" i="14"/>
  <c r="J293" i="14"/>
  <c r="J294" i="14"/>
  <c r="J295" i="14"/>
  <c r="J296" i="14"/>
  <c r="J297" i="14"/>
  <c r="J298" i="14"/>
  <c r="J299" i="14"/>
  <c r="J300" i="14"/>
  <c r="J301" i="14"/>
  <c r="J302" i="14"/>
  <c r="J303" i="14"/>
  <c r="J304" i="14"/>
  <c r="J305" i="14"/>
  <c r="J306" i="14"/>
  <c r="J307" i="14"/>
  <c r="J308" i="14"/>
  <c r="J309" i="14"/>
  <c r="J310" i="14"/>
  <c r="J311" i="14"/>
  <c r="J312" i="14"/>
  <c r="J313" i="14"/>
  <c r="J314" i="14"/>
  <c r="J315" i="14"/>
  <c r="J316" i="14"/>
  <c r="J317" i="14"/>
  <c r="J318" i="14"/>
  <c r="J319" i="14"/>
  <c r="J320" i="14"/>
  <c r="J321" i="14"/>
  <c r="J322" i="14"/>
  <c r="J323" i="14"/>
  <c r="J324" i="14"/>
  <c r="J325" i="14"/>
  <c r="J326" i="14"/>
  <c r="J327" i="14"/>
  <c r="J328" i="14"/>
  <c r="J329" i="14"/>
  <c r="J330" i="14"/>
  <c r="J331" i="14"/>
  <c r="J332" i="14"/>
  <c r="J333" i="14"/>
  <c r="J334" i="14"/>
  <c r="J335" i="14"/>
  <c r="J336" i="14"/>
  <c r="J337" i="14"/>
  <c r="J338" i="14"/>
  <c r="J339" i="14"/>
  <c r="J340" i="14"/>
  <c r="J341" i="14"/>
  <c r="J342" i="14"/>
  <c r="J343" i="14"/>
  <c r="J344" i="14"/>
  <c r="J345" i="14"/>
  <c r="J346" i="14"/>
  <c r="J347" i="14"/>
  <c r="J348" i="14"/>
  <c r="J349" i="14"/>
  <c r="J350" i="14"/>
  <c r="J351" i="14"/>
  <c r="J352" i="14"/>
  <c r="J353" i="14"/>
  <c r="J354" i="14"/>
  <c r="J355" i="14"/>
  <c r="J356" i="14"/>
  <c r="J357" i="14"/>
  <c r="J358" i="14"/>
  <c r="J359" i="14"/>
  <c r="J360" i="14"/>
  <c r="J361" i="14"/>
  <c r="J362" i="14"/>
  <c r="J363" i="14"/>
  <c r="J364" i="14"/>
  <c r="J365" i="14"/>
  <c r="J366" i="14"/>
  <c r="J367" i="14"/>
  <c r="J368" i="14"/>
  <c r="J369" i="14"/>
  <c r="J370" i="14"/>
  <c r="J371" i="14"/>
  <c r="J372" i="14"/>
  <c r="J373" i="14"/>
  <c r="J374" i="14"/>
  <c r="J375" i="14"/>
  <c r="J376" i="14"/>
  <c r="J377" i="14"/>
  <c r="J378" i="14"/>
  <c r="J379" i="14"/>
  <c r="J380" i="14"/>
  <c r="J381" i="14"/>
  <c r="J382" i="14"/>
  <c r="J383" i="14"/>
  <c r="J384" i="14"/>
  <c r="J385" i="14"/>
  <c r="J386" i="14"/>
  <c r="J387" i="14"/>
  <c r="J388" i="14"/>
  <c r="J389" i="14"/>
  <c r="J390" i="14"/>
  <c r="J391" i="14"/>
  <c r="J392" i="14"/>
  <c r="J393" i="14"/>
  <c r="J394" i="14"/>
  <c r="J395" i="14"/>
  <c r="J396" i="14"/>
  <c r="J397" i="14"/>
  <c r="J398" i="14"/>
  <c r="J399" i="14"/>
  <c r="J400" i="14"/>
  <c r="J401" i="14"/>
  <c r="J402" i="14"/>
  <c r="J403" i="14"/>
  <c r="J404" i="14"/>
  <c r="J405" i="14"/>
  <c r="J406" i="14"/>
  <c r="J407" i="14"/>
  <c r="J408" i="14"/>
  <c r="J409" i="14"/>
  <c r="J410" i="14"/>
  <c r="J411" i="14"/>
  <c r="J412" i="14"/>
  <c r="J413" i="14"/>
  <c r="J414" i="14"/>
  <c r="J415" i="14"/>
  <c r="J416" i="14"/>
  <c r="J417" i="14"/>
  <c r="J418" i="14"/>
  <c r="J419" i="14"/>
  <c r="J420" i="14"/>
  <c r="J421" i="14"/>
  <c r="J422" i="14"/>
  <c r="J423" i="14"/>
  <c r="J424" i="14"/>
  <c r="J425" i="14"/>
  <c r="J426" i="14"/>
  <c r="J427" i="14"/>
  <c r="J428" i="14"/>
  <c r="J429" i="14"/>
  <c r="J430" i="14"/>
  <c r="J431" i="14"/>
  <c r="J432" i="14"/>
  <c r="J433" i="14"/>
  <c r="J434" i="14"/>
  <c r="J435" i="14"/>
  <c r="J436" i="14"/>
  <c r="J437" i="14"/>
  <c r="J438" i="14"/>
  <c r="J439" i="14"/>
  <c r="J440" i="14"/>
  <c r="J441" i="14"/>
  <c r="J442" i="14"/>
  <c r="J443" i="14"/>
  <c r="J444" i="14"/>
  <c r="J445" i="14"/>
  <c r="J446" i="14"/>
  <c r="J447" i="14"/>
  <c r="J448" i="14"/>
  <c r="J449" i="14"/>
  <c r="J450" i="14"/>
  <c r="J451" i="14"/>
  <c r="J452" i="14"/>
  <c r="J453" i="14"/>
  <c r="J454" i="14"/>
  <c r="J455" i="14"/>
  <c r="J456" i="14"/>
  <c r="J457" i="14"/>
  <c r="J458" i="14"/>
  <c r="J459" i="14"/>
  <c r="J460" i="14"/>
  <c r="J461" i="14"/>
  <c r="J462" i="14"/>
  <c r="J463" i="14"/>
  <c r="J464" i="14"/>
  <c r="J465" i="14"/>
  <c r="J466" i="14"/>
  <c r="J467" i="14"/>
  <c r="J468" i="14"/>
  <c r="J469" i="14"/>
  <c r="J470" i="14"/>
  <c r="J471" i="14"/>
  <c r="J472" i="14"/>
  <c r="J473" i="14"/>
  <c r="J474" i="14"/>
  <c r="J475" i="14"/>
  <c r="J476" i="14"/>
  <c r="J477" i="14"/>
  <c r="J478" i="14"/>
  <c r="J479" i="14"/>
  <c r="J480" i="14"/>
  <c r="J481" i="14"/>
  <c r="J482" i="14"/>
  <c r="J483" i="14"/>
  <c r="J484" i="14"/>
  <c r="J485" i="14"/>
  <c r="J486" i="14"/>
  <c r="J487" i="14"/>
  <c r="J488" i="14"/>
  <c r="J489" i="14"/>
  <c r="J490" i="14"/>
  <c r="J491" i="14"/>
  <c r="J492" i="14"/>
  <c r="J493" i="14"/>
  <c r="J494" i="14"/>
  <c r="J495" i="14"/>
  <c r="J496" i="14"/>
  <c r="J497" i="14"/>
  <c r="J498" i="14"/>
  <c r="J499" i="14"/>
  <c r="J500" i="14"/>
  <c r="J501" i="14"/>
  <c r="J502" i="14"/>
  <c r="J503" i="14"/>
  <c r="J504" i="14"/>
  <c r="J505" i="14"/>
  <c r="J506" i="14"/>
  <c r="J507" i="14"/>
  <c r="J508" i="14"/>
  <c r="J509" i="14"/>
  <c r="J510" i="14"/>
  <c r="J511" i="14"/>
  <c r="J512" i="14"/>
  <c r="J513" i="14"/>
  <c r="J514" i="14"/>
  <c r="J515" i="14"/>
  <c r="J516" i="14"/>
  <c r="J517" i="14"/>
  <c r="J518" i="14"/>
  <c r="J519" i="14"/>
  <c r="J520" i="14"/>
  <c r="J521" i="14"/>
  <c r="J522" i="14"/>
  <c r="J523" i="14"/>
  <c r="J524" i="14"/>
  <c r="J525" i="14"/>
  <c r="J526" i="14"/>
  <c r="J527" i="14"/>
  <c r="J528" i="14"/>
  <c r="J529" i="14"/>
  <c r="J530" i="14"/>
  <c r="J531" i="14"/>
  <c r="J532" i="14"/>
  <c r="J533" i="14"/>
  <c r="J534" i="14"/>
  <c r="J535" i="14"/>
  <c r="J536" i="14"/>
  <c r="J537" i="14"/>
  <c r="J538" i="14"/>
  <c r="J539" i="14"/>
  <c r="J540" i="14"/>
  <c r="J541" i="14"/>
  <c r="J542" i="14"/>
  <c r="J543" i="14"/>
  <c r="J544" i="14"/>
  <c r="J545" i="14"/>
  <c r="J546" i="14"/>
  <c r="J547" i="14"/>
  <c r="J548" i="14"/>
  <c r="J549" i="14"/>
  <c r="J550" i="14"/>
  <c r="J551" i="14"/>
  <c r="J552" i="14"/>
  <c r="J553" i="14"/>
  <c r="J554" i="14"/>
  <c r="J555" i="14"/>
  <c r="J556" i="14"/>
  <c r="J557" i="14"/>
  <c r="J558" i="14"/>
  <c r="J559" i="14"/>
  <c r="L559" i="14" s="1"/>
  <c r="J560" i="14"/>
  <c r="J561" i="14"/>
  <c r="J562" i="14"/>
  <c r="J563" i="14"/>
  <c r="J564" i="14"/>
  <c r="J565" i="14"/>
  <c r="J566" i="14"/>
  <c r="J567" i="14"/>
  <c r="J568" i="14"/>
  <c r="J569" i="14"/>
  <c r="J570" i="14"/>
  <c r="J571" i="14"/>
  <c r="J572" i="14"/>
  <c r="J573" i="14"/>
  <c r="J574" i="14"/>
  <c r="J575" i="14"/>
  <c r="J576" i="14"/>
  <c r="J577" i="14"/>
  <c r="J578" i="14"/>
  <c r="J579" i="14"/>
  <c r="J580" i="14"/>
  <c r="J581" i="14"/>
  <c r="J582" i="14"/>
  <c r="J583" i="14"/>
  <c r="J584" i="14"/>
  <c r="J585" i="14"/>
  <c r="J586" i="14"/>
  <c r="J587" i="14"/>
  <c r="J588" i="14"/>
  <c r="J589" i="14"/>
  <c r="J590" i="14"/>
  <c r="J591" i="14"/>
  <c r="J592" i="14"/>
  <c r="J593" i="14"/>
  <c r="J594" i="14"/>
  <c r="J595" i="14"/>
  <c r="J596" i="14"/>
  <c r="J597" i="14"/>
  <c r="J598" i="14"/>
  <c r="J599" i="14"/>
  <c r="J600" i="14"/>
  <c r="J601" i="14"/>
  <c r="J602" i="14"/>
  <c r="J603" i="14"/>
  <c r="J604" i="14"/>
  <c r="J605" i="14"/>
  <c r="J606" i="14"/>
  <c r="J607" i="14"/>
  <c r="J608" i="14"/>
  <c r="J609" i="14"/>
  <c r="J610" i="14"/>
  <c r="J611" i="14"/>
  <c r="J612" i="14"/>
  <c r="J613" i="14"/>
  <c r="J614" i="14"/>
  <c r="J615" i="14"/>
  <c r="J616" i="14"/>
  <c r="J617" i="14"/>
  <c r="J618" i="14"/>
  <c r="J619" i="14"/>
  <c r="J620" i="14"/>
  <c r="J621" i="14"/>
  <c r="J622" i="14"/>
  <c r="J623" i="14"/>
  <c r="J624" i="14"/>
  <c r="J625" i="14"/>
  <c r="J626" i="14"/>
  <c r="J627" i="14"/>
  <c r="J628" i="14"/>
  <c r="J629" i="14"/>
  <c r="J630" i="14"/>
  <c r="J631" i="14"/>
  <c r="J632" i="14"/>
  <c r="J633" i="14"/>
  <c r="J634" i="14"/>
  <c r="J635" i="14"/>
  <c r="J636" i="14"/>
  <c r="J637" i="14"/>
  <c r="J638" i="14"/>
  <c r="J639" i="14"/>
  <c r="J640" i="14"/>
  <c r="J641" i="14"/>
  <c r="J642" i="14"/>
  <c r="J643" i="14"/>
  <c r="J644" i="14"/>
  <c r="J645" i="14"/>
  <c r="J646" i="14"/>
  <c r="J647" i="14"/>
  <c r="J648" i="14"/>
  <c r="J649" i="14"/>
  <c r="J650" i="14"/>
  <c r="J651" i="14"/>
  <c r="J652" i="14"/>
  <c r="J653" i="14"/>
  <c r="J654" i="14"/>
  <c r="J655" i="14"/>
  <c r="J656" i="14"/>
  <c r="J657" i="14"/>
  <c r="J658" i="14"/>
  <c r="J659" i="14"/>
  <c r="J660" i="14"/>
  <c r="J661" i="14"/>
  <c r="J662" i="14"/>
  <c r="J663" i="14"/>
  <c r="J664" i="14"/>
  <c r="J665" i="14"/>
  <c r="J666" i="14"/>
  <c r="J667" i="14"/>
  <c r="J668" i="14"/>
  <c r="J669" i="14"/>
  <c r="J670" i="14"/>
  <c r="J671" i="14"/>
  <c r="J672" i="14"/>
  <c r="J673" i="14"/>
  <c r="J674" i="14"/>
  <c r="J675" i="14"/>
  <c r="J676" i="14"/>
  <c r="J677" i="14"/>
  <c r="J678" i="14"/>
  <c r="J679" i="14"/>
  <c r="J680" i="14"/>
  <c r="J681" i="14"/>
  <c r="J682" i="14"/>
  <c r="J683" i="14"/>
  <c r="J684" i="14"/>
  <c r="J685" i="14"/>
  <c r="J686" i="14"/>
  <c r="J687" i="14"/>
  <c r="J688" i="14"/>
  <c r="J689" i="14"/>
  <c r="J690" i="14"/>
  <c r="J691" i="14"/>
  <c r="J692" i="14"/>
  <c r="J693" i="14"/>
  <c r="J694" i="14"/>
  <c r="J695" i="14"/>
  <c r="J696" i="14"/>
  <c r="J697" i="14"/>
  <c r="J698" i="14"/>
  <c r="J699" i="14"/>
  <c r="J700" i="14"/>
  <c r="J701" i="14"/>
  <c r="J702" i="14"/>
  <c r="J703" i="14"/>
  <c r="J704" i="14"/>
  <c r="J705" i="14"/>
  <c r="J706" i="14"/>
  <c r="J707" i="14"/>
  <c r="J708" i="14"/>
  <c r="J709" i="14"/>
  <c r="J710" i="14"/>
  <c r="J711" i="14"/>
  <c r="J712" i="14"/>
  <c r="J713" i="14"/>
  <c r="J714" i="14"/>
  <c r="J715" i="14"/>
  <c r="J716" i="14"/>
  <c r="J717" i="14"/>
  <c r="J718" i="14"/>
  <c r="J719" i="14"/>
  <c r="J720" i="14"/>
  <c r="J721" i="14"/>
  <c r="J722" i="14"/>
  <c r="J723" i="14"/>
  <c r="J724" i="14"/>
  <c r="J725" i="14"/>
  <c r="J726" i="14"/>
  <c r="J727" i="14"/>
  <c r="J728" i="14"/>
  <c r="J729" i="14"/>
  <c r="J730" i="14"/>
  <c r="J731" i="14"/>
  <c r="J732" i="14"/>
  <c r="J733" i="14"/>
  <c r="J734" i="14"/>
  <c r="J735" i="14"/>
  <c r="J736" i="14"/>
  <c r="J737" i="14"/>
  <c r="J738" i="14"/>
  <c r="J739" i="14"/>
  <c r="J740" i="14"/>
  <c r="J741" i="14"/>
  <c r="J742" i="14"/>
  <c r="J743" i="14"/>
  <c r="J744" i="14"/>
  <c r="J745" i="14"/>
  <c r="J746" i="14"/>
  <c r="J747" i="14"/>
  <c r="J748" i="14"/>
  <c r="J749" i="14"/>
  <c r="J750" i="14"/>
  <c r="J751" i="14"/>
  <c r="J752" i="14"/>
  <c r="J753" i="14"/>
  <c r="J754" i="14"/>
  <c r="J755" i="14"/>
  <c r="J756" i="14"/>
  <c r="J757" i="14"/>
  <c r="J758" i="14"/>
  <c r="J759" i="14"/>
  <c r="J760" i="14"/>
  <c r="J761" i="14"/>
  <c r="J762" i="14"/>
  <c r="J763" i="14"/>
  <c r="J764" i="14"/>
  <c r="J765" i="14"/>
  <c r="J766" i="14"/>
  <c r="J767" i="14"/>
  <c r="J768" i="14"/>
  <c r="J769" i="14"/>
  <c r="J770" i="14"/>
  <c r="J771" i="14"/>
  <c r="J772" i="14"/>
  <c r="J773" i="14"/>
  <c r="J774" i="14"/>
  <c r="J775" i="14"/>
  <c r="J776" i="14"/>
  <c r="J777" i="14"/>
  <c r="J778" i="14"/>
  <c r="J779" i="14"/>
  <c r="J780" i="14"/>
  <c r="J781" i="14"/>
  <c r="J782" i="14"/>
  <c r="J783" i="14"/>
  <c r="J784" i="14"/>
  <c r="J785" i="14"/>
  <c r="J786" i="14"/>
  <c r="J787" i="14"/>
  <c r="J788" i="14"/>
  <c r="J789" i="14"/>
  <c r="J790" i="14"/>
  <c r="J791" i="14"/>
  <c r="J792" i="14"/>
  <c r="J793" i="14"/>
  <c r="J794" i="14"/>
  <c r="J795" i="14"/>
  <c r="J796" i="14"/>
  <c r="J797" i="14"/>
  <c r="J798" i="14"/>
  <c r="J799" i="14"/>
  <c r="J800" i="14"/>
  <c r="J801" i="14"/>
  <c r="J802" i="14"/>
  <c r="J803" i="14"/>
  <c r="J804" i="14"/>
  <c r="J805" i="14"/>
  <c r="J806" i="14"/>
  <c r="J807" i="14"/>
  <c r="J808" i="14"/>
  <c r="J809" i="14"/>
  <c r="J810" i="14"/>
  <c r="J811" i="14"/>
  <c r="J812" i="14"/>
  <c r="J813" i="14"/>
  <c r="J814" i="14"/>
  <c r="J815" i="14"/>
  <c r="J816" i="14"/>
  <c r="J817" i="14"/>
  <c r="J818" i="14"/>
  <c r="J819" i="14"/>
  <c r="J820" i="14"/>
  <c r="J821" i="14"/>
  <c r="J822" i="14"/>
  <c r="J823" i="14"/>
  <c r="J824" i="14"/>
  <c r="J825" i="14"/>
  <c r="J826" i="14"/>
  <c r="J827" i="14"/>
  <c r="J828" i="14"/>
  <c r="J829" i="14"/>
  <c r="J830" i="14"/>
  <c r="J831" i="14"/>
  <c r="J832" i="14"/>
  <c r="J833" i="14"/>
  <c r="J834" i="14"/>
  <c r="J835" i="14"/>
  <c r="J836" i="14"/>
  <c r="J837" i="14"/>
  <c r="J838" i="14"/>
  <c r="J839" i="14"/>
  <c r="J840" i="14"/>
  <c r="J841" i="14"/>
  <c r="J842" i="14"/>
  <c r="J843" i="14"/>
  <c r="J844" i="14"/>
  <c r="J845" i="14"/>
  <c r="J846" i="14"/>
  <c r="J847" i="14"/>
  <c r="J848" i="14"/>
  <c r="J849" i="14"/>
  <c r="J850" i="14"/>
  <c r="J851" i="14"/>
  <c r="J852" i="14"/>
  <c r="J853" i="14"/>
  <c r="J854" i="14"/>
  <c r="J855" i="14"/>
  <c r="J856" i="14"/>
  <c r="J857" i="14"/>
  <c r="J858" i="14"/>
  <c r="J859" i="14"/>
  <c r="J860" i="14"/>
  <c r="J861" i="14"/>
  <c r="J862" i="14"/>
  <c r="J863" i="14"/>
  <c r="J864" i="14"/>
  <c r="J865" i="14"/>
  <c r="J866" i="14"/>
  <c r="J867" i="14"/>
  <c r="J868" i="14"/>
  <c r="J869" i="14"/>
  <c r="J870" i="14"/>
  <c r="J871" i="14"/>
  <c r="J872" i="14"/>
  <c r="J873" i="14"/>
  <c r="J874" i="14"/>
  <c r="J875" i="14"/>
  <c r="J876" i="14"/>
  <c r="J877" i="14"/>
  <c r="J878" i="14"/>
  <c r="J879" i="14"/>
  <c r="J880" i="14"/>
  <c r="J881" i="14"/>
  <c r="J882" i="14"/>
  <c r="J883" i="14"/>
  <c r="J884" i="14"/>
  <c r="J885" i="14"/>
  <c r="J886" i="14"/>
  <c r="J887" i="14"/>
  <c r="J888" i="14"/>
  <c r="J889" i="14"/>
  <c r="J890" i="14"/>
  <c r="J891" i="14"/>
  <c r="J892" i="14"/>
  <c r="J893" i="14"/>
  <c r="J894" i="14"/>
  <c r="J895" i="14"/>
  <c r="J896" i="14"/>
  <c r="J897" i="14"/>
  <c r="J898" i="14"/>
  <c r="J899" i="14"/>
  <c r="J900" i="14"/>
  <c r="J901" i="14"/>
  <c r="J902" i="14"/>
  <c r="J903" i="14"/>
  <c r="J904" i="14"/>
  <c r="J905" i="14"/>
  <c r="J906" i="14"/>
  <c r="J907" i="14"/>
  <c r="J908" i="14"/>
  <c r="J909" i="14"/>
  <c r="J910" i="14"/>
  <c r="J911" i="14"/>
  <c r="J912" i="14"/>
  <c r="J913" i="14"/>
  <c r="J914" i="14"/>
  <c r="J915" i="14"/>
  <c r="J916" i="14"/>
  <c r="J917" i="14"/>
  <c r="J918" i="14"/>
  <c r="J919" i="14"/>
  <c r="J920" i="14"/>
  <c r="J921" i="14"/>
  <c r="J922" i="14"/>
  <c r="J923" i="14"/>
  <c r="J924" i="14"/>
  <c r="J925" i="14"/>
  <c r="J926" i="14"/>
  <c r="J927" i="14"/>
  <c r="J928" i="14"/>
  <c r="J929" i="14"/>
  <c r="J930" i="14"/>
  <c r="J931" i="14"/>
  <c r="J932" i="14"/>
  <c r="J933" i="14"/>
  <c r="J934" i="14"/>
  <c r="J935" i="14"/>
  <c r="J936" i="14"/>
  <c r="J937" i="14"/>
  <c r="J938" i="14"/>
  <c r="J939" i="14"/>
  <c r="J940" i="14"/>
  <c r="J941" i="14"/>
  <c r="J942" i="14"/>
  <c r="J943" i="14"/>
  <c r="J944" i="14"/>
  <c r="J945" i="14"/>
  <c r="J946" i="14"/>
  <c r="J947" i="14"/>
  <c r="J948" i="14"/>
  <c r="J949" i="14"/>
  <c r="J950" i="14"/>
  <c r="J951" i="14"/>
  <c r="J952" i="14"/>
  <c r="J953" i="14"/>
  <c r="J954" i="14"/>
  <c r="J955" i="14"/>
  <c r="I2" i="14"/>
  <c r="L2" i="14" s="1"/>
  <c r="I3" i="14"/>
  <c r="I4" i="14"/>
  <c r="L4" i="14" s="1"/>
  <c r="I5" i="14"/>
  <c r="L5" i="14" s="1"/>
  <c r="I6" i="14"/>
  <c r="I7" i="14"/>
  <c r="I8" i="14"/>
  <c r="L8" i="14" s="1"/>
  <c r="I9" i="14"/>
  <c r="L9" i="14" s="1"/>
  <c r="I10" i="14"/>
  <c r="L10" i="14" s="1"/>
  <c r="I11" i="14"/>
  <c r="I12" i="14"/>
  <c r="L12" i="14" s="1"/>
  <c r="I13" i="14"/>
  <c r="L13" i="14" s="1"/>
  <c r="I14" i="14"/>
  <c r="I15" i="14"/>
  <c r="I16" i="14"/>
  <c r="L16" i="14" s="1"/>
  <c r="I17" i="14"/>
  <c r="L17" i="14" s="1"/>
  <c r="I18" i="14"/>
  <c r="L18" i="14" s="1"/>
  <c r="I19" i="14"/>
  <c r="I20" i="14"/>
  <c r="L20" i="14" s="1"/>
  <c r="I21" i="14"/>
  <c r="I22" i="14"/>
  <c r="I23" i="14"/>
  <c r="I24" i="14"/>
  <c r="I25" i="14"/>
  <c r="L25" i="14" s="1"/>
  <c r="I26" i="14"/>
  <c r="L26" i="14" s="1"/>
  <c r="I27" i="14"/>
  <c r="I28" i="14"/>
  <c r="L28" i="14" s="1"/>
  <c r="I29" i="14"/>
  <c r="L29" i="14" s="1"/>
  <c r="I30" i="14"/>
  <c r="I31" i="14"/>
  <c r="I32" i="14"/>
  <c r="I33" i="14"/>
  <c r="L33" i="14" s="1"/>
  <c r="I34" i="14"/>
  <c r="L34" i="14" s="1"/>
  <c r="I35" i="14"/>
  <c r="I36" i="14"/>
  <c r="L36" i="14" s="1"/>
  <c r="I37" i="14"/>
  <c r="L37" i="14" s="1"/>
  <c r="I38" i="14"/>
  <c r="I39" i="14"/>
  <c r="I40" i="14"/>
  <c r="L40" i="14" s="1"/>
  <c r="I41" i="14"/>
  <c r="L41" i="14" s="1"/>
  <c r="I42" i="14"/>
  <c r="L42" i="14" s="1"/>
  <c r="I43" i="14"/>
  <c r="I44" i="14"/>
  <c r="L44" i="14" s="1"/>
  <c r="I45" i="14"/>
  <c r="I46" i="14"/>
  <c r="I47" i="14"/>
  <c r="I48" i="14"/>
  <c r="L48" i="14" s="1"/>
  <c r="I49" i="14"/>
  <c r="L49" i="14" s="1"/>
  <c r="I50" i="14"/>
  <c r="L50" i="14" s="1"/>
  <c r="I51" i="14"/>
  <c r="I52" i="14"/>
  <c r="L52" i="14" s="1"/>
  <c r="I53" i="14"/>
  <c r="I54" i="14"/>
  <c r="I55" i="14"/>
  <c r="I56" i="14"/>
  <c r="I57" i="14"/>
  <c r="L57" i="14" s="1"/>
  <c r="I58" i="14"/>
  <c r="L58" i="14" s="1"/>
  <c r="I59" i="14"/>
  <c r="I60" i="14"/>
  <c r="L60" i="14" s="1"/>
  <c r="I61" i="14"/>
  <c r="L61" i="14" s="1"/>
  <c r="I62" i="14"/>
  <c r="I63" i="14"/>
  <c r="I64" i="14"/>
  <c r="I65" i="14"/>
  <c r="L65" i="14" s="1"/>
  <c r="I66" i="14"/>
  <c r="L66" i="14" s="1"/>
  <c r="I67" i="14"/>
  <c r="I68" i="14"/>
  <c r="L68" i="14" s="1"/>
  <c r="I69" i="14"/>
  <c r="L69" i="14" s="1"/>
  <c r="I70" i="14"/>
  <c r="I71" i="14"/>
  <c r="I72" i="14"/>
  <c r="I73" i="14"/>
  <c r="L73" i="14" s="1"/>
  <c r="I74" i="14"/>
  <c r="L74" i="14" s="1"/>
  <c r="I75" i="14"/>
  <c r="I76" i="14"/>
  <c r="L76" i="14" s="1"/>
  <c r="I77" i="14"/>
  <c r="I78" i="14"/>
  <c r="I79" i="14"/>
  <c r="I80" i="14"/>
  <c r="I81" i="14"/>
  <c r="L81" i="14" s="1"/>
  <c r="I82" i="14"/>
  <c r="L82" i="14" s="1"/>
  <c r="I83" i="14"/>
  <c r="I84" i="14"/>
  <c r="L84" i="14" s="1"/>
  <c r="I85" i="14"/>
  <c r="I86" i="14"/>
  <c r="I87" i="14"/>
  <c r="I88" i="14"/>
  <c r="I89" i="14"/>
  <c r="L89" i="14" s="1"/>
  <c r="I90" i="14"/>
  <c r="L90" i="14" s="1"/>
  <c r="I91" i="14"/>
  <c r="I92" i="14"/>
  <c r="L92" i="14" s="1"/>
  <c r="I93" i="14"/>
  <c r="L93" i="14" s="1"/>
  <c r="I94" i="14"/>
  <c r="I95" i="14"/>
  <c r="I96" i="14"/>
  <c r="I97" i="14"/>
  <c r="L97" i="14" s="1"/>
  <c r="I98" i="14"/>
  <c r="I99" i="14"/>
  <c r="I100" i="14"/>
  <c r="L100" i="14" s="1"/>
  <c r="I101" i="14"/>
  <c r="L101" i="14" s="1"/>
  <c r="I102" i="14"/>
  <c r="I103" i="14"/>
  <c r="I104" i="14"/>
  <c r="I105" i="14"/>
  <c r="L105" i="14" s="1"/>
  <c r="I106" i="14"/>
  <c r="L106" i="14" s="1"/>
  <c r="I107" i="14"/>
  <c r="I108" i="14"/>
  <c r="L108" i="14" s="1"/>
  <c r="I109" i="14"/>
  <c r="I110" i="14"/>
  <c r="I111" i="14"/>
  <c r="I112" i="14"/>
  <c r="I113" i="14"/>
  <c r="L113" i="14" s="1"/>
  <c r="I114" i="14"/>
  <c r="L114" i="14" s="1"/>
  <c r="I115" i="14"/>
  <c r="I116" i="14"/>
  <c r="L116" i="14" s="1"/>
  <c r="I117" i="14"/>
  <c r="I118" i="14"/>
  <c r="I119" i="14"/>
  <c r="I120" i="14"/>
  <c r="I121" i="14"/>
  <c r="L121" i="14" s="1"/>
  <c r="I122" i="14"/>
  <c r="L122" i="14" s="1"/>
  <c r="I123" i="14"/>
  <c r="I124" i="14"/>
  <c r="L124" i="14" s="1"/>
  <c r="I125" i="14"/>
  <c r="L125" i="14" s="1"/>
  <c r="I126" i="14"/>
  <c r="I127" i="14"/>
  <c r="I128" i="14"/>
  <c r="I129" i="14"/>
  <c r="L129" i="14" s="1"/>
  <c r="I130" i="14"/>
  <c r="L130" i="14" s="1"/>
  <c r="I131" i="14"/>
  <c r="I132" i="14"/>
  <c r="L132" i="14" s="1"/>
  <c r="I133" i="14"/>
  <c r="I134" i="14"/>
  <c r="I135" i="14"/>
  <c r="I136" i="14"/>
  <c r="I137" i="14"/>
  <c r="L137" i="14" s="1"/>
  <c r="I138" i="14"/>
  <c r="L138" i="14" s="1"/>
  <c r="I139" i="14"/>
  <c r="I140" i="14"/>
  <c r="L140" i="14" s="1"/>
  <c r="I141" i="14"/>
  <c r="L141" i="14" s="1"/>
  <c r="I142" i="14"/>
  <c r="I143" i="14"/>
  <c r="I144" i="14"/>
  <c r="I145" i="14"/>
  <c r="L145" i="14" s="1"/>
  <c r="I146" i="14"/>
  <c r="L146" i="14" s="1"/>
  <c r="I147" i="14"/>
  <c r="I148" i="14"/>
  <c r="L148" i="14" s="1"/>
  <c r="I149" i="14"/>
  <c r="I150" i="14"/>
  <c r="I151" i="14"/>
  <c r="I152" i="14"/>
  <c r="I153" i="14"/>
  <c r="L153" i="14" s="1"/>
  <c r="I154" i="14"/>
  <c r="L154" i="14" s="1"/>
  <c r="I155" i="14"/>
  <c r="I156" i="14"/>
  <c r="L156" i="14" s="1"/>
  <c r="I157" i="14"/>
  <c r="L157" i="14" s="1"/>
  <c r="I158" i="14"/>
  <c r="I159" i="14"/>
  <c r="I160" i="14"/>
  <c r="I161" i="14"/>
  <c r="L161" i="14" s="1"/>
  <c r="I162" i="14"/>
  <c r="L162" i="14" s="1"/>
  <c r="I163" i="14"/>
  <c r="I164" i="14"/>
  <c r="L164" i="14" s="1"/>
  <c r="I165" i="14"/>
  <c r="I166" i="14"/>
  <c r="I167" i="14"/>
  <c r="I168" i="14"/>
  <c r="I169" i="14"/>
  <c r="L169" i="14" s="1"/>
  <c r="I170" i="14"/>
  <c r="L170" i="14" s="1"/>
  <c r="I171" i="14"/>
  <c r="I172" i="14"/>
  <c r="L172" i="14" s="1"/>
  <c r="I173" i="14"/>
  <c r="I174" i="14"/>
  <c r="I175" i="14"/>
  <c r="I176" i="14"/>
  <c r="I177" i="14"/>
  <c r="L177" i="14" s="1"/>
  <c r="I178" i="14"/>
  <c r="L178" i="14" s="1"/>
  <c r="I179" i="14"/>
  <c r="I180" i="14"/>
  <c r="L180" i="14" s="1"/>
  <c r="I181" i="14"/>
  <c r="I182" i="14"/>
  <c r="I183" i="14"/>
  <c r="I184" i="14"/>
  <c r="I185" i="14"/>
  <c r="L185" i="14" s="1"/>
  <c r="I186" i="14"/>
  <c r="L186" i="14" s="1"/>
  <c r="I187" i="14"/>
  <c r="I188" i="14"/>
  <c r="L188" i="14" s="1"/>
  <c r="I189" i="14"/>
  <c r="I190" i="14"/>
  <c r="I191" i="14"/>
  <c r="I192" i="14"/>
  <c r="I193" i="14"/>
  <c r="L193" i="14" s="1"/>
  <c r="I194" i="14"/>
  <c r="L194" i="14" s="1"/>
  <c r="I195" i="14"/>
  <c r="I196" i="14"/>
  <c r="L196" i="14" s="1"/>
  <c r="I197" i="14"/>
  <c r="L197" i="14" s="1"/>
  <c r="I198" i="14"/>
  <c r="I199" i="14"/>
  <c r="I200" i="14"/>
  <c r="I201" i="14"/>
  <c r="L201" i="14" s="1"/>
  <c r="I202" i="14"/>
  <c r="L202" i="14" s="1"/>
  <c r="I203" i="14"/>
  <c r="I204" i="14"/>
  <c r="L204" i="14" s="1"/>
  <c r="I205" i="14"/>
  <c r="L205" i="14" s="1"/>
  <c r="I206" i="14"/>
  <c r="I207" i="14"/>
  <c r="I208" i="14"/>
  <c r="I209" i="14"/>
  <c r="L209" i="14" s="1"/>
  <c r="I210" i="14"/>
  <c r="L210" i="14" s="1"/>
  <c r="I211" i="14"/>
  <c r="I212" i="14"/>
  <c r="L212" i="14" s="1"/>
  <c r="I213" i="14"/>
  <c r="I214" i="14"/>
  <c r="I215" i="14"/>
  <c r="I216" i="14"/>
  <c r="I217" i="14"/>
  <c r="L217" i="14" s="1"/>
  <c r="I218" i="14"/>
  <c r="L218" i="14" s="1"/>
  <c r="I219" i="14"/>
  <c r="I220" i="14"/>
  <c r="L220" i="14" s="1"/>
  <c r="I221" i="14"/>
  <c r="I222" i="14"/>
  <c r="I223" i="14"/>
  <c r="I224" i="14"/>
  <c r="L224" i="14" s="1"/>
  <c r="I225" i="14"/>
  <c r="L225" i="14" s="1"/>
  <c r="I226" i="14"/>
  <c r="L226" i="14" s="1"/>
  <c r="I227" i="14"/>
  <c r="I228" i="14"/>
  <c r="L228" i="14" s="1"/>
  <c r="I229" i="14"/>
  <c r="L229" i="14" s="1"/>
  <c r="I230" i="14"/>
  <c r="I231" i="14"/>
  <c r="I232" i="14"/>
  <c r="I233" i="14"/>
  <c r="L233" i="14" s="1"/>
  <c r="I234" i="14"/>
  <c r="L234" i="14" s="1"/>
  <c r="I235" i="14"/>
  <c r="I236" i="14"/>
  <c r="L236" i="14" s="1"/>
  <c r="I237" i="14"/>
  <c r="I238" i="14"/>
  <c r="I239" i="14"/>
  <c r="I240" i="14"/>
  <c r="I241" i="14"/>
  <c r="L241" i="14" s="1"/>
  <c r="I242" i="14"/>
  <c r="L242" i="14" s="1"/>
  <c r="I243" i="14"/>
  <c r="I244" i="14"/>
  <c r="L244" i="14" s="1"/>
  <c r="I245" i="14"/>
  <c r="L245" i="14" s="1"/>
  <c r="I246" i="14"/>
  <c r="I247" i="14"/>
  <c r="I248" i="14"/>
  <c r="I249" i="14"/>
  <c r="L249" i="14" s="1"/>
  <c r="I250" i="14"/>
  <c r="L250" i="14" s="1"/>
  <c r="I251" i="14"/>
  <c r="I252" i="14"/>
  <c r="L252" i="14" s="1"/>
  <c r="I253" i="14"/>
  <c r="I254" i="14"/>
  <c r="I255" i="14"/>
  <c r="I256" i="14"/>
  <c r="I257" i="14"/>
  <c r="L257" i="14" s="1"/>
  <c r="I258" i="14"/>
  <c r="L258" i="14" s="1"/>
  <c r="I259" i="14"/>
  <c r="I260" i="14"/>
  <c r="L260" i="14" s="1"/>
  <c r="I261" i="14"/>
  <c r="L261" i="14" s="1"/>
  <c r="I262" i="14"/>
  <c r="I263" i="14"/>
  <c r="I264" i="14"/>
  <c r="I265" i="14"/>
  <c r="L265" i="14" s="1"/>
  <c r="I266" i="14"/>
  <c r="L266" i="14" s="1"/>
  <c r="I267" i="14"/>
  <c r="I268" i="14"/>
  <c r="L268" i="14" s="1"/>
  <c r="I269" i="14"/>
  <c r="I270" i="14"/>
  <c r="I271" i="14"/>
  <c r="I272" i="14"/>
  <c r="I273" i="14"/>
  <c r="L273" i="14" s="1"/>
  <c r="I274" i="14"/>
  <c r="L274" i="14" s="1"/>
  <c r="I275" i="14"/>
  <c r="I276" i="14"/>
  <c r="L276" i="14" s="1"/>
  <c r="I277" i="14"/>
  <c r="L277" i="14" s="1"/>
  <c r="I278" i="14"/>
  <c r="I279" i="14"/>
  <c r="I280" i="14"/>
  <c r="I281" i="14"/>
  <c r="L281" i="14" s="1"/>
  <c r="I282" i="14"/>
  <c r="L282" i="14" s="1"/>
  <c r="I283" i="14"/>
  <c r="I284" i="14"/>
  <c r="L284" i="14" s="1"/>
  <c r="I285" i="14"/>
  <c r="I286" i="14"/>
  <c r="I287" i="14"/>
  <c r="I288" i="14"/>
  <c r="I289" i="14"/>
  <c r="L289" i="14" s="1"/>
  <c r="I290" i="14"/>
  <c r="L290" i="14" s="1"/>
  <c r="I291" i="14"/>
  <c r="I292" i="14"/>
  <c r="L292" i="14" s="1"/>
  <c r="I293" i="14"/>
  <c r="L293" i="14" s="1"/>
  <c r="I294" i="14"/>
  <c r="I295" i="14"/>
  <c r="I296" i="14"/>
  <c r="I297" i="14"/>
  <c r="L297" i="14" s="1"/>
  <c r="I298" i="14"/>
  <c r="L298" i="14" s="1"/>
  <c r="I299" i="14"/>
  <c r="I300" i="14"/>
  <c r="L300" i="14" s="1"/>
  <c r="I301" i="14"/>
  <c r="I302" i="14"/>
  <c r="I303" i="14"/>
  <c r="I304" i="14"/>
  <c r="I305" i="14"/>
  <c r="L305" i="14" s="1"/>
  <c r="I306" i="14"/>
  <c r="L306" i="14" s="1"/>
  <c r="I307" i="14"/>
  <c r="I308" i="14"/>
  <c r="L308" i="14" s="1"/>
  <c r="I309" i="14"/>
  <c r="L309" i="14" s="1"/>
  <c r="I310" i="14"/>
  <c r="I311" i="14"/>
  <c r="I312" i="14"/>
  <c r="I313" i="14"/>
  <c r="L313" i="14" s="1"/>
  <c r="I314" i="14"/>
  <c r="L314" i="14" s="1"/>
  <c r="I315" i="14"/>
  <c r="I316" i="14"/>
  <c r="L316" i="14" s="1"/>
  <c r="I317" i="14"/>
  <c r="I318" i="14"/>
  <c r="I319" i="14"/>
  <c r="I320" i="14"/>
  <c r="I321" i="14"/>
  <c r="L321" i="14" s="1"/>
  <c r="I322" i="14"/>
  <c r="L322" i="14" s="1"/>
  <c r="I323" i="14"/>
  <c r="I324" i="14"/>
  <c r="I325" i="14"/>
  <c r="I326" i="14"/>
  <c r="I327" i="14"/>
  <c r="I328" i="14"/>
  <c r="I329" i="14"/>
  <c r="L329" i="14" s="1"/>
  <c r="I330" i="14"/>
  <c r="L330" i="14" s="1"/>
  <c r="I331" i="14"/>
  <c r="I332" i="14"/>
  <c r="I333" i="14"/>
  <c r="L333" i="14" s="1"/>
  <c r="I334" i="14"/>
  <c r="I335" i="14"/>
  <c r="I336" i="14"/>
  <c r="I337" i="14"/>
  <c r="L337" i="14" s="1"/>
  <c r="I338" i="14"/>
  <c r="L338" i="14" s="1"/>
  <c r="I339" i="14"/>
  <c r="I340" i="14"/>
  <c r="I341" i="14"/>
  <c r="L341" i="14" s="1"/>
  <c r="I342" i="14"/>
  <c r="I343" i="14"/>
  <c r="I344" i="14"/>
  <c r="I345" i="14"/>
  <c r="L345" i="14" s="1"/>
  <c r="I346" i="14"/>
  <c r="L346" i="14" s="1"/>
  <c r="I347" i="14"/>
  <c r="I348" i="14"/>
  <c r="I349" i="14"/>
  <c r="I350" i="14"/>
  <c r="L350" i="14" s="1"/>
  <c r="I351" i="14"/>
  <c r="I352" i="14"/>
  <c r="I353" i="14"/>
  <c r="L353" i="14" s="1"/>
  <c r="I354" i="14"/>
  <c r="L354" i="14" s="1"/>
  <c r="I355" i="14"/>
  <c r="I356" i="14"/>
  <c r="I357" i="14"/>
  <c r="I358" i="14"/>
  <c r="I359" i="14"/>
  <c r="I360" i="14"/>
  <c r="I361" i="14"/>
  <c r="L361" i="14" s="1"/>
  <c r="I362" i="14"/>
  <c r="L362" i="14" s="1"/>
  <c r="I363" i="14"/>
  <c r="I364" i="14"/>
  <c r="I365" i="14"/>
  <c r="I366" i="14"/>
  <c r="I367" i="14"/>
  <c r="I368" i="14"/>
  <c r="I369" i="14"/>
  <c r="L369" i="14" s="1"/>
  <c r="I370" i="14"/>
  <c r="L370" i="14" s="1"/>
  <c r="I371" i="14"/>
  <c r="I372" i="14"/>
  <c r="I373" i="14"/>
  <c r="I374" i="14"/>
  <c r="I375" i="14"/>
  <c r="I376" i="14"/>
  <c r="I377" i="14"/>
  <c r="L377" i="14" s="1"/>
  <c r="I378" i="14"/>
  <c r="L378" i="14" s="1"/>
  <c r="I379" i="14"/>
  <c r="I380" i="14"/>
  <c r="I381" i="14"/>
  <c r="L381" i="14" s="1"/>
  <c r="I382" i="14"/>
  <c r="I383" i="14"/>
  <c r="I384" i="14"/>
  <c r="I385" i="14"/>
  <c r="L385" i="14" s="1"/>
  <c r="I386" i="14"/>
  <c r="L386" i="14" s="1"/>
  <c r="I387" i="14"/>
  <c r="I388" i="14"/>
  <c r="I389" i="14"/>
  <c r="I390" i="14"/>
  <c r="I391" i="14"/>
  <c r="I392" i="14"/>
  <c r="I393" i="14"/>
  <c r="L393" i="14" s="1"/>
  <c r="I394" i="14"/>
  <c r="L394" i="14" s="1"/>
  <c r="I395" i="14"/>
  <c r="I396" i="14"/>
  <c r="I397" i="14"/>
  <c r="L397" i="14" s="1"/>
  <c r="I398" i="14"/>
  <c r="I399" i="14"/>
  <c r="I400" i="14"/>
  <c r="I401" i="14"/>
  <c r="L401" i="14" s="1"/>
  <c r="I402" i="14"/>
  <c r="L402" i="14" s="1"/>
  <c r="I403" i="14"/>
  <c r="I404" i="14"/>
  <c r="I405" i="14"/>
  <c r="I406" i="14"/>
  <c r="I407" i="14"/>
  <c r="I408" i="14"/>
  <c r="I409" i="14"/>
  <c r="L409" i="14" s="1"/>
  <c r="I410" i="14"/>
  <c r="L410" i="14" s="1"/>
  <c r="I411" i="14"/>
  <c r="I412" i="14"/>
  <c r="I413" i="14"/>
  <c r="L413" i="14" s="1"/>
  <c r="I414" i="14"/>
  <c r="I415" i="14"/>
  <c r="I416" i="14"/>
  <c r="I417" i="14"/>
  <c r="L417" i="14" s="1"/>
  <c r="I418" i="14"/>
  <c r="L418" i="14" s="1"/>
  <c r="I419" i="14"/>
  <c r="I420" i="14"/>
  <c r="I421" i="14"/>
  <c r="I422" i="14"/>
  <c r="I423" i="14"/>
  <c r="I424" i="14"/>
  <c r="L424" i="14" s="1"/>
  <c r="I425" i="14"/>
  <c r="L425" i="14" s="1"/>
  <c r="I426" i="14"/>
  <c r="L426" i="14" s="1"/>
  <c r="I427" i="14"/>
  <c r="I428" i="14"/>
  <c r="I429" i="14"/>
  <c r="I430" i="14"/>
  <c r="I431" i="14"/>
  <c r="I432" i="14"/>
  <c r="L432" i="14" s="1"/>
  <c r="I433" i="14"/>
  <c r="L433" i="14" s="1"/>
  <c r="I434" i="14"/>
  <c r="L434" i="14" s="1"/>
  <c r="I435" i="14"/>
  <c r="I436" i="14"/>
  <c r="I437" i="14"/>
  <c r="L437" i="14" s="1"/>
  <c r="I438" i="14"/>
  <c r="I439" i="14"/>
  <c r="I440" i="14"/>
  <c r="L440" i="14" s="1"/>
  <c r="I441" i="14"/>
  <c r="L441" i="14" s="1"/>
  <c r="I442" i="14"/>
  <c r="L442" i="14" s="1"/>
  <c r="I443" i="14"/>
  <c r="I444" i="14"/>
  <c r="I445" i="14"/>
  <c r="L445" i="14" s="1"/>
  <c r="I446" i="14"/>
  <c r="I447" i="14"/>
  <c r="I448" i="14"/>
  <c r="L448" i="14" s="1"/>
  <c r="I449" i="14"/>
  <c r="L449" i="14" s="1"/>
  <c r="I450" i="14"/>
  <c r="L450" i="14" s="1"/>
  <c r="I451" i="14"/>
  <c r="I452" i="14"/>
  <c r="I453" i="14"/>
  <c r="I454" i="14"/>
  <c r="I455" i="14"/>
  <c r="I456" i="14"/>
  <c r="L456" i="14" s="1"/>
  <c r="I457" i="14"/>
  <c r="L457" i="14" s="1"/>
  <c r="I458" i="14"/>
  <c r="L458" i="14" s="1"/>
  <c r="I459" i="14"/>
  <c r="I460" i="14"/>
  <c r="I461" i="14"/>
  <c r="I462" i="14"/>
  <c r="I463" i="14"/>
  <c r="I464" i="14"/>
  <c r="L464" i="14" s="1"/>
  <c r="I465" i="14"/>
  <c r="L465" i="14" s="1"/>
  <c r="I466" i="14"/>
  <c r="L466" i="14" s="1"/>
  <c r="I467" i="14"/>
  <c r="I468" i="14"/>
  <c r="I469" i="14"/>
  <c r="I470" i="14"/>
  <c r="I471" i="14"/>
  <c r="I472" i="14"/>
  <c r="L472" i="14" s="1"/>
  <c r="I473" i="14"/>
  <c r="L473" i="14" s="1"/>
  <c r="I474" i="14"/>
  <c r="L474" i="14" s="1"/>
  <c r="I475" i="14"/>
  <c r="I476" i="14"/>
  <c r="I477" i="14"/>
  <c r="I478" i="14"/>
  <c r="I479" i="14"/>
  <c r="I480" i="14"/>
  <c r="L480" i="14" s="1"/>
  <c r="I481" i="14"/>
  <c r="L481" i="14" s="1"/>
  <c r="I482" i="14"/>
  <c r="L482" i="14" s="1"/>
  <c r="I483" i="14"/>
  <c r="I484" i="14"/>
  <c r="I485" i="14"/>
  <c r="I486" i="14"/>
  <c r="I487" i="14"/>
  <c r="I488" i="14"/>
  <c r="L488" i="14" s="1"/>
  <c r="I489" i="14"/>
  <c r="L489" i="14" s="1"/>
  <c r="I490" i="14"/>
  <c r="L490" i="14" s="1"/>
  <c r="I491" i="14"/>
  <c r="I492" i="14"/>
  <c r="I493" i="14"/>
  <c r="I494" i="14"/>
  <c r="I495" i="14"/>
  <c r="I496" i="14"/>
  <c r="L496" i="14" s="1"/>
  <c r="I497" i="14"/>
  <c r="L497" i="14" s="1"/>
  <c r="I498" i="14"/>
  <c r="L498" i="14" s="1"/>
  <c r="I499" i="14"/>
  <c r="I500" i="14"/>
  <c r="I501" i="14"/>
  <c r="I502" i="14"/>
  <c r="I503" i="14"/>
  <c r="I504" i="14"/>
  <c r="L504" i="14" s="1"/>
  <c r="I505" i="14"/>
  <c r="L505" i="14" s="1"/>
  <c r="I506" i="14"/>
  <c r="L506" i="14" s="1"/>
  <c r="I507" i="14"/>
  <c r="I508" i="14"/>
  <c r="I509" i="14"/>
  <c r="I510" i="14"/>
  <c r="I511" i="14"/>
  <c r="I512" i="14"/>
  <c r="L512" i="14" s="1"/>
  <c r="I513" i="14"/>
  <c r="L513" i="14" s="1"/>
  <c r="I514" i="14"/>
  <c r="L514" i="14" s="1"/>
  <c r="I515" i="14"/>
  <c r="I516" i="14"/>
  <c r="I517" i="14"/>
  <c r="I518" i="14"/>
  <c r="I519" i="14"/>
  <c r="I520" i="14"/>
  <c r="L520" i="14" s="1"/>
  <c r="I521" i="14"/>
  <c r="L521" i="14" s="1"/>
  <c r="I522" i="14"/>
  <c r="L522" i="14" s="1"/>
  <c r="I523" i="14"/>
  <c r="I524" i="14"/>
  <c r="I525" i="14"/>
  <c r="I526" i="14"/>
  <c r="I527" i="14"/>
  <c r="I528" i="14"/>
  <c r="L528" i="14" s="1"/>
  <c r="I529" i="14"/>
  <c r="L529" i="14" s="1"/>
  <c r="I530" i="14"/>
  <c r="L530" i="14" s="1"/>
  <c r="I531" i="14"/>
  <c r="I532" i="14"/>
  <c r="I533" i="14"/>
  <c r="I534" i="14"/>
  <c r="I535" i="14"/>
  <c r="I536" i="14"/>
  <c r="L536" i="14" s="1"/>
  <c r="I537" i="14"/>
  <c r="L537" i="14" s="1"/>
  <c r="I538" i="14"/>
  <c r="L538" i="14" s="1"/>
  <c r="I539" i="14"/>
  <c r="I540" i="14"/>
  <c r="I541" i="14"/>
  <c r="I542" i="14"/>
  <c r="I543" i="14"/>
  <c r="I544" i="14"/>
  <c r="L544" i="14" s="1"/>
  <c r="I545" i="14"/>
  <c r="L545" i="14" s="1"/>
  <c r="I546" i="14"/>
  <c r="L546" i="14" s="1"/>
  <c r="I547" i="14"/>
  <c r="I548" i="14"/>
  <c r="I549" i="14"/>
  <c r="I550" i="14"/>
  <c r="I551" i="14"/>
  <c r="I552" i="14"/>
  <c r="L552" i="14" s="1"/>
  <c r="I553" i="14"/>
  <c r="L553" i="14" s="1"/>
  <c r="I554" i="14"/>
  <c r="L554" i="14" s="1"/>
  <c r="I555" i="14"/>
  <c r="I556" i="14"/>
  <c r="I557" i="14"/>
  <c r="I558" i="14"/>
  <c r="I559" i="14"/>
  <c r="I560" i="14"/>
  <c r="L560" i="14" s="1"/>
  <c r="I561" i="14"/>
  <c r="L561" i="14" s="1"/>
  <c r="I562" i="14"/>
  <c r="L562" i="14" s="1"/>
  <c r="I563" i="14"/>
  <c r="I564" i="14"/>
  <c r="I565" i="14"/>
  <c r="I566" i="14"/>
  <c r="I567" i="14"/>
  <c r="I568" i="14"/>
  <c r="L568" i="14" s="1"/>
  <c r="I569" i="14"/>
  <c r="L569" i="14" s="1"/>
  <c r="I570" i="14"/>
  <c r="L570" i="14" s="1"/>
  <c r="I571" i="14"/>
  <c r="I572" i="14"/>
  <c r="I573" i="14"/>
  <c r="I574" i="14"/>
  <c r="I575" i="14"/>
  <c r="I576" i="14"/>
  <c r="L576" i="14" s="1"/>
  <c r="I577" i="14"/>
  <c r="L577" i="14" s="1"/>
  <c r="I578" i="14"/>
  <c r="L578" i="14" s="1"/>
  <c r="I579" i="14"/>
  <c r="I580" i="14"/>
  <c r="I581" i="14"/>
  <c r="I582" i="14"/>
  <c r="I583" i="14"/>
  <c r="I584" i="14"/>
  <c r="L584" i="14" s="1"/>
  <c r="I585" i="14"/>
  <c r="L585" i="14" s="1"/>
  <c r="I586" i="14"/>
  <c r="L586" i="14" s="1"/>
  <c r="I587" i="14"/>
  <c r="I588" i="14"/>
  <c r="I589" i="14"/>
  <c r="I590" i="14"/>
  <c r="I591" i="14"/>
  <c r="I592" i="14"/>
  <c r="L592" i="14" s="1"/>
  <c r="I593" i="14"/>
  <c r="L593" i="14" s="1"/>
  <c r="I594" i="14"/>
  <c r="L594" i="14" s="1"/>
  <c r="I595" i="14"/>
  <c r="I596" i="14"/>
  <c r="I597" i="14"/>
  <c r="I598" i="14"/>
  <c r="I599" i="14"/>
  <c r="I600" i="14"/>
  <c r="L600" i="14" s="1"/>
  <c r="I601" i="14"/>
  <c r="L601" i="14" s="1"/>
  <c r="I602" i="14"/>
  <c r="L602" i="14" s="1"/>
  <c r="I603" i="14"/>
  <c r="I604" i="14"/>
  <c r="I605" i="14"/>
  <c r="I606" i="14"/>
  <c r="I607" i="14"/>
  <c r="I608" i="14"/>
  <c r="L608" i="14" s="1"/>
  <c r="I609" i="14"/>
  <c r="L609" i="14" s="1"/>
  <c r="I610" i="14"/>
  <c r="L610" i="14" s="1"/>
  <c r="I611" i="14"/>
  <c r="I612" i="14"/>
  <c r="I613" i="14"/>
  <c r="I614" i="14"/>
  <c r="I615" i="14"/>
  <c r="I616" i="14"/>
  <c r="L616" i="14" s="1"/>
  <c r="I617" i="14"/>
  <c r="L617" i="14" s="1"/>
  <c r="I618" i="14"/>
  <c r="L618" i="14" s="1"/>
  <c r="I619" i="14"/>
  <c r="I620" i="14"/>
  <c r="I621" i="14"/>
  <c r="I622" i="14"/>
  <c r="L622" i="14" s="1"/>
  <c r="I623" i="14"/>
  <c r="I624" i="14"/>
  <c r="L624" i="14" s="1"/>
  <c r="I625" i="14"/>
  <c r="L625" i="14" s="1"/>
  <c r="I626" i="14"/>
  <c r="L626" i="14" s="1"/>
  <c r="I627" i="14"/>
  <c r="I628" i="14"/>
  <c r="I629" i="14"/>
  <c r="I630" i="14"/>
  <c r="I631" i="14"/>
  <c r="I632" i="14"/>
  <c r="L632" i="14" s="1"/>
  <c r="I633" i="14"/>
  <c r="L633" i="14" s="1"/>
  <c r="I634" i="14"/>
  <c r="L634" i="14" s="1"/>
  <c r="I635" i="14"/>
  <c r="I636" i="14"/>
  <c r="I637" i="14"/>
  <c r="I638" i="14"/>
  <c r="I639" i="14"/>
  <c r="I640" i="14"/>
  <c r="L640" i="14" s="1"/>
  <c r="I641" i="14"/>
  <c r="L641" i="14" s="1"/>
  <c r="I642" i="14"/>
  <c r="L642" i="14" s="1"/>
  <c r="I643" i="14"/>
  <c r="I644" i="14"/>
  <c r="I645" i="14"/>
  <c r="I646" i="14"/>
  <c r="I647" i="14"/>
  <c r="I648" i="14"/>
  <c r="L648" i="14" s="1"/>
  <c r="I649" i="14"/>
  <c r="L649" i="14" s="1"/>
  <c r="I650" i="14"/>
  <c r="L650" i="14" s="1"/>
  <c r="I651" i="14"/>
  <c r="I652" i="14"/>
  <c r="I653" i="14"/>
  <c r="I654" i="14"/>
  <c r="I655" i="14"/>
  <c r="I656" i="14"/>
  <c r="L656" i="14" s="1"/>
  <c r="I657" i="14"/>
  <c r="L657" i="14" s="1"/>
  <c r="I658" i="14"/>
  <c r="L658" i="14" s="1"/>
  <c r="I659" i="14"/>
  <c r="I660" i="14"/>
  <c r="I661" i="14"/>
  <c r="I662" i="14"/>
  <c r="I663" i="14"/>
  <c r="I664" i="14"/>
  <c r="L664" i="14" s="1"/>
  <c r="I665" i="14"/>
  <c r="L665" i="14" s="1"/>
  <c r="I666" i="14"/>
  <c r="L666" i="14" s="1"/>
  <c r="I667" i="14"/>
  <c r="I668" i="14"/>
  <c r="I669" i="14"/>
  <c r="I670" i="14"/>
  <c r="I671" i="14"/>
  <c r="I672" i="14"/>
  <c r="L672" i="14" s="1"/>
  <c r="I673" i="14"/>
  <c r="L673" i="14" s="1"/>
  <c r="I674" i="14"/>
  <c r="L674" i="14" s="1"/>
  <c r="I675" i="14"/>
  <c r="I676" i="14"/>
  <c r="I677" i="14"/>
  <c r="I678" i="14"/>
  <c r="I679" i="14"/>
  <c r="I680" i="14"/>
  <c r="L680" i="14" s="1"/>
  <c r="I681" i="14"/>
  <c r="L681" i="14" s="1"/>
  <c r="I682" i="14"/>
  <c r="L682" i="14" s="1"/>
  <c r="I683" i="14"/>
  <c r="I684" i="14"/>
  <c r="I685" i="14"/>
  <c r="I686" i="14"/>
  <c r="I687" i="14"/>
  <c r="I688" i="14"/>
  <c r="L688" i="14" s="1"/>
  <c r="I689" i="14"/>
  <c r="L689" i="14" s="1"/>
  <c r="I690" i="14"/>
  <c r="L690" i="14" s="1"/>
  <c r="I691" i="14"/>
  <c r="I692" i="14"/>
  <c r="I693" i="14"/>
  <c r="I694" i="14"/>
  <c r="I695" i="14"/>
  <c r="I696" i="14"/>
  <c r="L696" i="14" s="1"/>
  <c r="I697" i="14"/>
  <c r="L697" i="14" s="1"/>
  <c r="I698" i="14"/>
  <c r="L698" i="14" s="1"/>
  <c r="I699" i="14"/>
  <c r="I700" i="14"/>
  <c r="I701" i="14"/>
  <c r="I702" i="14"/>
  <c r="I703" i="14"/>
  <c r="I704" i="14"/>
  <c r="L704" i="14" s="1"/>
  <c r="I705" i="14"/>
  <c r="L705" i="14" s="1"/>
  <c r="I706" i="14"/>
  <c r="L706" i="14" s="1"/>
  <c r="I707" i="14"/>
  <c r="I708" i="14"/>
  <c r="I709" i="14"/>
  <c r="I710" i="14"/>
  <c r="I711" i="14"/>
  <c r="I712" i="14"/>
  <c r="L712" i="14" s="1"/>
  <c r="I713" i="14"/>
  <c r="L713" i="14" s="1"/>
  <c r="I714" i="14"/>
  <c r="L714" i="14" s="1"/>
  <c r="I715" i="14"/>
  <c r="I716" i="14"/>
  <c r="I717" i="14"/>
  <c r="I718" i="14"/>
  <c r="I719" i="14"/>
  <c r="I720" i="14"/>
  <c r="L720" i="14" s="1"/>
  <c r="I721" i="14"/>
  <c r="L721" i="14" s="1"/>
  <c r="I722" i="14"/>
  <c r="L722" i="14" s="1"/>
  <c r="I723" i="14"/>
  <c r="I724" i="14"/>
  <c r="I725" i="14"/>
  <c r="I726" i="14"/>
  <c r="I727" i="14"/>
  <c r="I728" i="14"/>
  <c r="L728" i="14" s="1"/>
  <c r="I729" i="14"/>
  <c r="L729" i="14" s="1"/>
  <c r="I730" i="14"/>
  <c r="L730" i="14" s="1"/>
  <c r="I731" i="14"/>
  <c r="I732" i="14"/>
  <c r="I733" i="14"/>
  <c r="I734" i="14"/>
  <c r="I735" i="14"/>
  <c r="I736" i="14"/>
  <c r="L736" i="14" s="1"/>
  <c r="I737" i="14"/>
  <c r="L737" i="14" s="1"/>
  <c r="I738" i="14"/>
  <c r="L738" i="14" s="1"/>
  <c r="I739" i="14"/>
  <c r="I740" i="14"/>
  <c r="I741" i="14"/>
  <c r="I742" i="14"/>
  <c r="I743" i="14"/>
  <c r="I744" i="14"/>
  <c r="L744" i="14" s="1"/>
  <c r="I745" i="14"/>
  <c r="L745" i="14" s="1"/>
  <c r="I746" i="14"/>
  <c r="L746" i="14" s="1"/>
  <c r="I747" i="14"/>
  <c r="I748" i="14"/>
  <c r="I749" i="14"/>
  <c r="I750" i="14"/>
  <c r="I751" i="14"/>
  <c r="I752" i="14"/>
  <c r="L752" i="14" s="1"/>
  <c r="I753" i="14"/>
  <c r="L753" i="14" s="1"/>
  <c r="I754" i="14"/>
  <c r="L754" i="14" s="1"/>
  <c r="I755" i="14"/>
  <c r="I756" i="14"/>
  <c r="I757" i="14"/>
  <c r="I758" i="14"/>
  <c r="I759" i="14"/>
  <c r="I760" i="14"/>
  <c r="L760" i="14" s="1"/>
  <c r="I761" i="14"/>
  <c r="L761" i="14" s="1"/>
  <c r="I762" i="14"/>
  <c r="L762" i="14" s="1"/>
  <c r="I763" i="14"/>
  <c r="I764" i="14"/>
  <c r="I765" i="14"/>
  <c r="I766" i="14"/>
  <c r="I767" i="14"/>
  <c r="I768" i="14"/>
  <c r="L768" i="14" s="1"/>
  <c r="I769" i="14"/>
  <c r="L769" i="14" s="1"/>
  <c r="I770" i="14"/>
  <c r="L770" i="14" s="1"/>
  <c r="I771" i="14"/>
  <c r="I772" i="14"/>
  <c r="I773" i="14"/>
  <c r="I774" i="14"/>
  <c r="I775" i="14"/>
  <c r="I776" i="14"/>
  <c r="L776" i="14" s="1"/>
  <c r="I777" i="14"/>
  <c r="L777" i="14" s="1"/>
  <c r="I778" i="14"/>
  <c r="L778" i="14" s="1"/>
  <c r="I779" i="14"/>
  <c r="I780" i="14"/>
  <c r="I781" i="14"/>
  <c r="I782" i="14"/>
  <c r="I783" i="14"/>
  <c r="I784" i="14"/>
  <c r="L784" i="14" s="1"/>
  <c r="I785" i="14"/>
  <c r="L785" i="14" s="1"/>
  <c r="I786" i="14"/>
  <c r="L786" i="14" s="1"/>
  <c r="I787" i="14"/>
  <c r="I788" i="14"/>
  <c r="I789" i="14"/>
  <c r="I790" i="14"/>
  <c r="I791" i="14"/>
  <c r="I792" i="14"/>
  <c r="L792" i="14" s="1"/>
  <c r="I793" i="14"/>
  <c r="L793" i="14" s="1"/>
  <c r="I794" i="14"/>
  <c r="L794" i="14" s="1"/>
  <c r="I795" i="14"/>
  <c r="I796" i="14"/>
  <c r="I797" i="14"/>
  <c r="I798" i="14"/>
  <c r="I799" i="14"/>
  <c r="I800" i="14"/>
  <c r="L800" i="14" s="1"/>
  <c r="I801" i="14"/>
  <c r="L801" i="14" s="1"/>
  <c r="I802" i="14"/>
  <c r="L802" i="14" s="1"/>
  <c r="I803" i="14"/>
  <c r="I804" i="14"/>
  <c r="I805" i="14"/>
  <c r="I806" i="14"/>
  <c r="I807" i="14"/>
  <c r="I808" i="14"/>
  <c r="L808" i="14" s="1"/>
  <c r="I809" i="14"/>
  <c r="L809" i="14" s="1"/>
  <c r="I810" i="14"/>
  <c r="L810" i="14" s="1"/>
  <c r="I811" i="14"/>
  <c r="I812" i="14"/>
  <c r="I813" i="14"/>
  <c r="I814" i="14"/>
  <c r="I815" i="14"/>
  <c r="I816" i="14"/>
  <c r="L816" i="14" s="1"/>
  <c r="I817" i="14"/>
  <c r="L817" i="14" s="1"/>
  <c r="I818" i="14"/>
  <c r="L818" i="14" s="1"/>
  <c r="I819" i="14"/>
  <c r="I820" i="14"/>
  <c r="I821" i="14"/>
  <c r="I822" i="14"/>
  <c r="I823" i="14"/>
  <c r="I824" i="14"/>
  <c r="L824" i="14" s="1"/>
  <c r="I825" i="14"/>
  <c r="L825" i="14" s="1"/>
  <c r="I826" i="14"/>
  <c r="L826" i="14" s="1"/>
  <c r="I827" i="14"/>
  <c r="I828" i="14"/>
  <c r="I829" i="14"/>
  <c r="I830" i="14"/>
  <c r="I831" i="14"/>
  <c r="I832" i="14"/>
  <c r="L832" i="14" s="1"/>
  <c r="I833" i="14"/>
  <c r="L833" i="14" s="1"/>
  <c r="I834" i="14"/>
  <c r="L834" i="14" s="1"/>
  <c r="I835" i="14"/>
  <c r="I836" i="14"/>
  <c r="I837" i="14"/>
  <c r="I838" i="14"/>
  <c r="I839" i="14"/>
  <c r="I840" i="14"/>
  <c r="L840" i="14" s="1"/>
  <c r="I841" i="14"/>
  <c r="L841" i="14" s="1"/>
  <c r="I842" i="14"/>
  <c r="L842" i="14" s="1"/>
  <c r="I843" i="14"/>
  <c r="I844" i="14"/>
  <c r="I845" i="14"/>
  <c r="I846" i="14"/>
  <c r="L846" i="14" s="1"/>
  <c r="I847" i="14"/>
  <c r="I848" i="14"/>
  <c r="L848" i="14" s="1"/>
  <c r="I849" i="14"/>
  <c r="L849" i="14" s="1"/>
  <c r="I850" i="14"/>
  <c r="L850" i="14" s="1"/>
  <c r="I851" i="14"/>
  <c r="I852" i="14"/>
  <c r="I853" i="14"/>
  <c r="I854" i="14"/>
  <c r="I855" i="14"/>
  <c r="I856" i="14"/>
  <c r="L856" i="14" s="1"/>
  <c r="I857" i="14"/>
  <c r="L857" i="14" s="1"/>
  <c r="I858" i="14"/>
  <c r="L858" i="14" s="1"/>
  <c r="I859" i="14"/>
  <c r="I860" i="14"/>
  <c r="I861" i="14"/>
  <c r="I862" i="14"/>
  <c r="I863" i="14"/>
  <c r="I864" i="14"/>
  <c r="L864" i="14" s="1"/>
  <c r="I865" i="14"/>
  <c r="L865" i="14" s="1"/>
  <c r="I866" i="14"/>
  <c r="L866" i="14" s="1"/>
  <c r="I867" i="14"/>
  <c r="I868" i="14"/>
  <c r="I869" i="14"/>
  <c r="I870" i="14"/>
  <c r="I871" i="14"/>
  <c r="I872" i="14"/>
  <c r="L872" i="14" s="1"/>
  <c r="I873" i="14"/>
  <c r="L873" i="14" s="1"/>
  <c r="I874" i="14"/>
  <c r="L874" i="14" s="1"/>
  <c r="I875" i="14"/>
  <c r="I876" i="14"/>
  <c r="I877" i="14"/>
  <c r="I878" i="14"/>
  <c r="I879" i="14"/>
  <c r="I880" i="14"/>
  <c r="L880" i="14" s="1"/>
  <c r="I881" i="14"/>
  <c r="L881" i="14" s="1"/>
  <c r="I882" i="14"/>
  <c r="L882" i="14" s="1"/>
  <c r="I883" i="14"/>
  <c r="I884" i="14"/>
  <c r="I885" i="14"/>
  <c r="I886" i="14"/>
  <c r="I887" i="14"/>
  <c r="I888" i="14"/>
  <c r="L888" i="14" s="1"/>
  <c r="I889" i="14"/>
  <c r="L889" i="14" s="1"/>
  <c r="I890" i="14"/>
  <c r="L890" i="14" s="1"/>
  <c r="I891" i="14"/>
  <c r="I892" i="14"/>
  <c r="I893" i="14"/>
  <c r="I894" i="14"/>
  <c r="I895" i="14"/>
  <c r="I896" i="14"/>
  <c r="L896" i="14" s="1"/>
  <c r="I897" i="14"/>
  <c r="L897" i="14" s="1"/>
  <c r="I898" i="14"/>
  <c r="L898" i="14" s="1"/>
  <c r="I899" i="14"/>
  <c r="I900" i="14"/>
  <c r="I901" i="14"/>
  <c r="I902" i="14"/>
  <c r="I903" i="14"/>
  <c r="I904" i="14"/>
  <c r="L904" i="14" s="1"/>
  <c r="I905" i="14"/>
  <c r="L905" i="14" s="1"/>
  <c r="I906" i="14"/>
  <c r="L906" i="14" s="1"/>
  <c r="I907" i="14"/>
  <c r="I908" i="14"/>
  <c r="I909" i="14"/>
  <c r="I910" i="14"/>
  <c r="I911" i="14"/>
  <c r="I912" i="14"/>
  <c r="L912" i="14" s="1"/>
  <c r="I913" i="14"/>
  <c r="L913" i="14" s="1"/>
  <c r="I914" i="14"/>
  <c r="L914" i="14" s="1"/>
  <c r="I915" i="14"/>
  <c r="I916" i="14"/>
  <c r="I917" i="14"/>
  <c r="I918" i="14"/>
  <c r="I919" i="14"/>
  <c r="I920" i="14"/>
  <c r="L920" i="14" s="1"/>
  <c r="I921" i="14"/>
  <c r="L921" i="14" s="1"/>
  <c r="I922" i="14"/>
  <c r="L922" i="14" s="1"/>
  <c r="I923" i="14"/>
  <c r="I924" i="14"/>
  <c r="I925" i="14"/>
  <c r="I926" i="14"/>
  <c r="I927" i="14"/>
  <c r="I928" i="14"/>
  <c r="L928" i="14" s="1"/>
  <c r="I929" i="14"/>
  <c r="L929" i="14" s="1"/>
  <c r="I930" i="14"/>
  <c r="L930" i="14" s="1"/>
  <c r="I931" i="14"/>
  <c r="I932" i="14"/>
  <c r="I933" i="14"/>
  <c r="I934" i="14"/>
  <c r="I935" i="14"/>
  <c r="I936" i="14"/>
  <c r="L936" i="14" s="1"/>
  <c r="I937" i="14"/>
  <c r="L937" i="14" s="1"/>
  <c r="I938" i="14"/>
  <c r="L938" i="14" s="1"/>
  <c r="I939" i="14"/>
  <c r="I940" i="14"/>
  <c r="I941" i="14"/>
  <c r="I942" i="14"/>
  <c r="I943" i="14"/>
  <c r="I944" i="14"/>
  <c r="L944" i="14" s="1"/>
  <c r="I945" i="14"/>
  <c r="L945" i="14" s="1"/>
  <c r="I946" i="14"/>
  <c r="L946" i="14" s="1"/>
  <c r="I947" i="14"/>
  <c r="I948" i="14"/>
  <c r="I949" i="14"/>
  <c r="I950" i="14"/>
  <c r="I951" i="14"/>
  <c r="I952" i="14"/>
  <c r="L952" i="14" s="1"/>
  <c r="I953" i="14"/>
  <c r="L953" i="14" s="1"/>
  <c r="I954" i="14"/>
  <c r="L954" i="14" s="1"/>
  <c r="I955" i="14"/>
  <c r="P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48" i="11"/>
  <c r="P49" i="11"/>
  <c r="P50" i="11"/>
  <c r="P51" i="11"/>
  <c r="P52" i="11"/>
  <c r="P53" i="11"/>
  <c r="P54" i="11"/>
  <c r="P55" i="11"/>
  <c r="P56" i="11"/>
  <c r="P57" i="11"/>
  <c r="P58" i="11"/>
  <c r="P59" i="11"/>
  <c r="P60" i="11"/>
  <c r="P61" i="11"/>
  <c r="P62" i="11"/>
  <c r="P63" i="11"/>
  <c r="P64" i="11"/>
  <c r="P65" i="11"/>
  <c r="P66" i="11"/>
  <c r="P67" i="11"/>
  <c r="P68" i="11"/>
  <c r="P69" i="11"/>
  <c r="P70" i="11"/>
  <c r="P71" i="11"/>
  <c r="P72" i="11"/>
  <c r="P73" i="11"/>
  <c r="P74" i="11"/>
  <c r="P75" i="11"/>
  <c r="P76" i="11"/>
  <c r="P77" i="11"/>
  <c r="P78" i="11"/>
  <c r="P79" i="11"/>
  <c r="P80" i="11"/>
  <c r="P81" i="11"/>
  <c r="P82" i="11"/>
  <c r="P83" i="11"/>
  <c r="P84" i="11"/>
  <c r="P85" i="11"/>
  <c r="P86" i="11"/>
  <c r="P87" i="11"/>
  <c r="P88" i="11"/>
  <c r="P89" i="11"/>
  <c r="P90" i="11"/>
  <c r="P91" i="11"/>
  <c r="P92" i="11"/>
  <c r="P93" i="11"/>
  <c r="P94" i="11"/>
  <c r="P95" i="11"/>
  <c r="P96" i="11"/>
  <c r="P97" i="11"/>
  <c r="P98" i="11"/>
  <c r="P99" i="11"/>
  <c r="P100" i="11"/>
  <c r="P101" i="11"/>
  <c r="P102" i="11"/>
  <c r="P103" i="11"/>
  <c r="P104" i="11"/>
  <c r="P105" i="11"/>
  <c r="P106" i="11"/>
  <c r="P107" i="11"/>
  <c r="P108" i="11"/>
  <c r="P109" i="11"/>
  <c r="P110" i="11"/>
  <c r="P111" i="11"/>
  <c r="P112" i="11"/>
  <c r="P113" i="11"/>
  <c r="P114" i="11"/>
  <c r="P115" i="11"/>
  <c r="P116" i="11"/>
  <c r="P117" i="11"/>
  <c r="P118" i="11"/>
  <c r="P119" i="11"/>
  <c r="P120" i="11"/>
  <c r="P121" i="11"/>
  <c r="P122" i="11"/>
  <c r="P123" i="11"/>
  <c r="P124" i="11"/>
  <c r="P125" i="11"/>
  <c r="P126" i="11"/>
  <c r="P127" i="11"/>
  <c r="P128" i="11"/>
  <c r="P129" i="11"/>
  <c r="P130" i="11"/>
  <c r="P131" i="11"/>
  <c r="P132" i="11"/>
  <c r="P133" i="11"/>
  <c r="P134" i="11"/>
  <c r="P135" i="11"/>
  <c r="P136" i="11"/>
  <c r="P137" i="11"/>
  <c r="P138" i="11"/>
  <c r="P139" i="11"/>
  <c r="P140" i="11"/>
  <c r="P141" i="11"/>
  <c r="P142" i="11"/>
  <c r="P143" i="11"/>
  <c r="P144" i="11"/>
  <c r="P145" i="11"/>
  <c r="P146" i="11"/>
  <c r="P147" i="11"/>
  <c r="P148" i="11"/>
  <c r="P149" i="11"/>
  <c r="P150" i="11"/>
  <c r="P151" i="11"/>
  <c r="P152" i="11"/>
  <c r="P153" i="11"/>
  <c r="P154" i="11"/>
  <c r="P155" i="11"/>
  <c r="P156" i="11"/>
  <c r="P157" i="11"/>
  <c r="P158" i="11"/>
  <c r="P159" i="11"/>
  <c r="P160" i="11"/>
  <c r="P161" i="11"/>
  <c r="P162" i="11"/>
  <c r="P163" i="11"/>
  <c r="P164" i="11"/>
  <c r="P165" i="11"/>
  <c r="P166" i="11"/>
  <c r="P167" i="11"/>
  <c r="P168" i="11"/>
  <c r="P169" i="11"/>
  <c r="P170" i="11"/>
  <c r="P171" i="11"/>
  <c r="P172" i="11"/>
  <c r="P173" i="11"/>
  <c r="P174" i="11"/>
  <c r="P175" i="11"/>
  <c r="P176" i="11"/>
  <c r="P177" i="11"/>
  <c r="P178" i="11"/>
  <c r="P179" i="11"/>
  <c r="P180" i="11"/>
  <c r="P181" i="11"/>
  <c r="P182" i="11"/>
  <c r="P183" i="11"/>
  <c r="P184" i="11"/>
  <c r="P185" i="11"/>
  <c r="P186" i="11"/>
  <c r="P187" i="11"/>
  <c r="P188" i="11"/>
  <c r="P189" i="11"/>
  <c r="P190" i="11"/>
  <c r="P191" i="11"/>
  <c r="P192" i="11"/>
  <c r="P193" i="11"/>
  <c r="P194" i="11"/>
  <c r="P195" i="11"/>
  <c r="P196" i="11"/>
  <c r="P197" i="11"/>
  <c r="P198" i="11"/>
  <c r="P199" i="11"/>
  <c r="P200" i="11"/>
  <c r="P201" i="11"/>
  <c r="P202" i="11"/>
  <c r="P203" i="11"/>
  <c r="P204" i="11"/>
  <c r="P205" i="11"/>
  <c r="P206" i="11"/>
  <c r="P207" i="11"/>
  <c r="P208" i="11"/>
  <c r="P209" i="11"/>
  <c r="P210" i="11"/>
  <c r="P211" i="11"/>
  <c r="P212" i="11"/>
  <c r="P213" i="11"/>
  <c r="P214" i="11"/>
  <c r="P215" i="11"/>
  <c r="P216" i="11"/>
  <c r="P217" i="11"/>
  <c r="P218" i="11"/>
  <c r="P219" i="11"/>
  <c r="P220" i="11"/>
  <c r="P221" i="11"/>
  <c r="P222" i="11"/>
  <c r="P223" i="11"/>
  <c r="P224" i="11"/>
  <c r="P225" i="11"/>
  <c r="P226" i="11"/>
  <c r="P227" i="11"/>
  <c r="P228" i="11"/>
  <c r="P229" i="11"/>
  <c r="P230" i="11"/>
  <c r="P231" i="11"/>
  <c r="P232" i="11"/>
  <c r="P233" i="11"/>
  <c r="P234" i="11"/>
  <c r="P235" i="11"/>
  <c r="P236" i="11"/>
  <c r="P237" i="11"/>
  <c r="P238" i="11"/>
  <c r="P239" i="11"/>
  <c r="P240" i="11"/>
  <c r="P241" i="11"/>
  <c r="P242" i="11"/>
  <c r="P243" i="11"/>
  <c r="P244" i="11"/>
  <c r="P245" i="11"/>
  <c r="P246" i="11"/>
  <c r="P247" i="11"/>
  <c r="P248" i="11"/>
  <c r="P249" i="11"/>
  <c r="P250" i="11"/>
  <c r="P251" i="11"/>
  <c r="P252" i="11"/>
  <c r="P253" i="11"/>
  <c r="P254" i="11"/>
  <c r="P255" i="11"/>
  <c r="P256" i="11"/>
  <c r="P257" i="11"/>
  <c r="P258" i="11"/>
  <c r="P259" i="11"/>
  <c r="P260" i="11"/>
  <c r="P261" i="11"/>
  <c r="P262" i="11"/>
  <c r="P263" i="11"/>
  <c r="P264" i="11"/>
  <c r="P265" i="11"/>
  <c r="P266" i="11"/>
  <c r="P267" i="11"/>
  <c r="P268" i="11"/>
  <c r="P269" i="11"/>
  <c r="P270" i="11"/>
  <c r="P271" i="11"/>
  <c r="P272" i="11"/>
  <c r="P273" i="11"/>
  <c r="P274" i="11"/>
  <c r="P275" i="11"/>
  <c r="P276" i="11"/>
  <c r="P277" i="11"/>
  <c r="P278" i="11"/>
  <c r="P279" i="11"/>
  <c r="P280" i="11"/>
  <c r="P281" i="11"/>
  <c r="P282" i="11"/>
  <c r="P283" i="11"/>
  <c r="P284" i="11"/>
  <c r="P285" i="11"/>
  <c r="P286" i="11"/>
  <c r="P287" i="11"/>
  <c r="P288" i="11"/>
  <c r="P289" i="11"/>
  <c r="P290" i="11"/>
  <c r="P291" i="11"/>
  <c r="P292" i="11"/>
  <c r="P293" i="11"/>
  <c r="P294" i="11"/>
  <c r="P295" i="11"/>
  <c r="P296" i="11"/>
  <c r="P297" i="11"/>
  <c r="P298" i="11"/>
  <c r="P299" i="11"/>
  <c r="P300" i="11"/>
  <c r="P301" i="11"/>
  <c r="P302" i="11"/>
  <c r="P303" i="11"/>
  <c r="P304" i="11"/>
  <c r="P305" i="11"/>
  <c r="P306" i="11"/>
  <c r="P307" i="11"/>
  <c r="P308" i="11"/>
  <c r="P309" i="11"/>
  <c r="P310" i="11"/>
  <c r="P311" i="11"/>
  <c r="P312" i="11"/>
  <c r="P313" i="11"/>
  <c r="P314" i="11"/>
  <c r="P315" i="11"/>
  <c r="P316" i="11"/>
  <c r="P317" i="11"/>
  <c r="P318" i="11"/>
  <c r="P319" i="11"/>
  <c r="P320" i="11"/>
  <c r="P321" i="11"/>
  <c r="P322" i="11"/>
  <c r="P323" i="11"/>
  <c r="P324" i="11"/>
  <c r="P325" i="11"/>
  <c r="P326" i="11"/>
  <c r="P327" i="11"/>
  <c r="P328" i="11"/>
  <c r="P329" i="11"/>
  <c r="P330" i="11"/>
  <c r="P331" i="11"/>
  <c r="P332" i="11"/>
  <c r="P333" i="11"/>
  <c r="P334" i="11"/>
  <c r="P335" i="11"/>
  <c r="P336" i="11"/>
  <c r="P337" i="11"/>
  <c r="P338" i="11"/>
  <c r="P339" i="11"/>
  <c r="P340" i="11"/>
  <c r="P341" i="11"/>
  <c r="P342" i="11"/>
  <c r="P343" i="11"/>
  <c r="P344" i="11"/>
  <c r="P345" i="11"/>
  <c r="P346" i="11"/>
  <c r="P347" i="11"/>
  <c r="P348" i="11"/>
  <c r="P349" i="11"/>
  <c r="P350" i="11"/>
  <c r="P351" i="11"/>
  <c r="P352" i="11"/>
  <c r="P353" i="11"/>
  <c r="P354" i="11"/>
  <c r="P355" i="11"/>
  <c r="P356" i="11"/>
  <c r="P357" i="11"/>
  <c r="P358" i="11"/>
  <c r="P359" i="11"/>
  <c r="P360" i="11"/>
  <c r="P361" i="11"/>
  <c r="P362" i="11"/>
  <c r="P363" i="11"/>
  <c r="P364" i="11"/>
  <c r="P365" i="11"/>
  <c r="P366" i="11"/>
  <c r="P367" i="11"/>
  <c r="P368" i="11"/>
  <c r="P369" i="11"/>
  <c r="P370" i="11"/>
  <c r="P371" i="11"/>
  <c r="P372" i="11"/>
  <c r="P373" i="11"/>
  <c r="P374" i="11"/>
  <c r="P375" i="11"/>
  <c r="P376" i="11"/>
  <c r="P377" i="11"/>
  <c r="P378" i="11"/>
  <c r="P379" i="11"/>
  <c r="P380" i="11"/>
  <c r="P381" i="11"/>
  <c r="P382" i="11"/>
  <c r="P383" i="11"/>
  <c r="P384" i="11"/>
  <c r="P385" i="11"/>
  <c r="P386" i="11"/>
  <c r="P387" i="11"/>
  <c r="P388" i="11"/>
  <c r="P389" i="11"/>
  <c r="P390" i="11"/>
  <c r="P391" i="11"/>
  <c r="P392" i="11"/>
  <c r="P393" i="11"/>
  <c r="P394" i="11"/>
  <c r="P395" i="11"/>
  <c r="P396" i="11"/>
  <c r="P397" i="11"/>
  <c r="P398" i="11"/>
  <c r="P399" i="11"/>
  <c r="P400" i="11"/>
  <c r="P401" i="11"/>
  <c r="P402" i="11"/>
  <c r="P403" i="11"/>
  <c r="P404" i="11"/>
  <c r="P405" i="11"/>
  <c r="P406" i="11"/>
  <c r="P407" i="11"/>
  <c r="P408" i="11"/>
  <c r="P409" i="11"/>
  <c r="P410" i="11"/>
  <c r="P411" i="11"/>
  <c r="P412" i="11"/>
  <c r="P413" i="11"/>
  <c r="P414" i="11"/>
  <c r="P415" i="11"/>
  <c r="P416" i="11"/>
  <c r="P417" i="11"/>
  <c r="P418" i="11"/>
  <c r="P419" i="11"/>
  <c r="P420" i="11"/>
  <c r="P421" i="11"/>
  <c r="P422" i="11"/>
  <c r="P423" i="11"/>
  <c r="P424" i="11"/>
  <c r="P425" i="11"/>
  <c r="P426" i="11"/>
  <c r="P427" i="11"/>
  <c r="P428" i="11"/>
  <c r="P429" i="11"/>
  <c r="P430" i="11"/>
  <c r="P431" i="11"/>
  <c r="P432" i="11"/>
  <c r="P433" i="11"/>
  <c r="P434" i="11"/>
  <c r="P435" i="11"/>
  <c r="P436" i="11"/>
  <c r="P437" i="11"/>
  <c r="P438" i="11"/>
  <c r="P439" i="11"/>
  <c r="P440" i="11"/>
  <c r="P441" i="11"/>
  <c r="P442" i="11"/>
  <c r="P443" i="11"/>
  <c r="P444" i="11"/>
  <c r="P445" i="11"/>
  <c r="P446" i="11"/>
  <c r="P447" i="11"/>
  <c r="P448" i="11"/>
  <c r="P449" i="11"/>
  <c r="P450" i="11"/>
  <c r="P451" i="11"/>
  <c r="P452" i="11"/>
  <c r="P453" i="11"/>
  <c r="P454" i="11"/>
  <c r="P455" i="11"/>
  <c r="P456" i="11"/>
  <c r="P457" i="11"/>
  <c r="P458" i="11"/>
  <c r="P459" i="11"/>
  <c r="P460" i="11"/>
  <c r="P461" i="11"/>
  <c r="P462" i="11"/>
  <c r="P463" i="11"/>
  <c r="P464" i="11"/>
  <c r="P465" i="11"/>
  <c r="P466" i="11"/>
  <c r="P467" i="11"/>
  <c r="P468" i="11"/>
  <c r="P469" i="11"/>
  <c r="P470" i="11"/>
  <c r="P471" i="11"/>
  <c r="P472" i="11"/>
  <c r="P473" i="11"/>
  <c r="P474" i="11"/>
  <c r="P475" i="11"/>
  <c r="P476" i="11"/>
  <c r="P477" i="11"/>
  <c r="P478" i="11"/>
  <c r="P479" i="11"/>
  <c r="P480" i="11"/>
  <c r="P481" i="11"/>
  <c r="P482" i="11"/>
  <c r="P483" i="11"/>
  <c r="P484" i="11"/>
  <c r="P485" i="11"/>
  <c r="P486" i="11"/>
  <c r="P487" i="11"/>
  <c r="P488" i="11"/>
  <c r="P489" i="11"/>
  <c r="P490" i="11"/>
  <c r="P491" i="11"/>
  <c r="P492" i="11"/>
  <c r="P493" i="11"/>
  <c r="P494" i="11"/>
  <c r="P495" i="11"/>
  <c r="P496" i="11"/>
  <c r="P497" i="11"/>
  <c r="P498" i="11"/>
  <c r="P499" i="11"/>
  <c r="P500" i="11"/>
  <c r="P501" i="11"/>
  <c r="P502" i="11"/>
  <c r="P503" i="11"/>
  <c r="P504" i="11"/>
  <c r="P505" i="11"/>
  <c r="P506" i="11"/>
  <c r="P507" i="11"/>
  <c r="P508" i="11"/>
  <c r="P509" i="11"/>
  <c r="P510" i="11"/>
  <c r="P511" i="11"/>
  <c r="P512" i="11"/>
  <c r="P513" i="11"/>
  <c r="P514" i="11"/>
  <c r="P515" i="11"/>
  <c r="P516" i="11"/>
  <c r="P517" i="11"/>
  <c r="P518" i="11"/>
  <c r="P519" i="11"/>
  <c r="P520" i="11"/>
  <c r="P521" i="11"/>
  <c r="P522" i="11"/>
  <c r="P523" i="11"/>
  <c r="P524" i="11"/>
  <c r="P525" i="11"/>
  <c r="P526" i="11"/>
  <c r="P527" i="11"/>
  <c r="P528" i="11"/>
  <c r="P529" i="11"/>
  <c r="P530" i="11"/>
  <c r="P531" i="11"/>
  <c r="P532" i="11"/>
  <c r="P533" i="11"/>
  <c r="P534" i="11"/>
  <c r="P535" i="11"/>
  <c r="P536" i="11"/>
  <c r="P537" i="11"/>
  <c r="P538" i="11"/>
  <c r="P539" i="11"/>
  <c r="P540" i="11"/>
  <c r="P541" i="11"/>
  <c r="P542" i="11"/>
  <c r="P543" i="11"/>
  <c r="P544" i="11"/>
  <c r="P545" i="11"/>
  <c r="P546" i="11"/>
  <c r="P547" i="11"/>
  <c r="P548" i="11"/>
  <c r="P549" i="11"/>
  <c r="P550" i="11"/>
  <c r="P551" i="11"/>
  <c r="P552" i="11"/>
  <c r="P553" i="11"/>
  <c r="P554" i="11"/>
  <c r="P555" i="11"/>
  <c r="P556" i="11"/>
  <c r="P557" i="11"/>
  <c r="P558" i="11"/>
  <c r="P559" i="11"/>
  <c r="P560" i="11"/>
  <c r="P561" i="11"/>
  <c r="P562" i="11"/>
  <c r="P563" i="11"/>
  <c r="P564" i="11"/>
  <c r="P565" i="11"/>
  <c r="P566" i="11"/>
  <c r="P567" i="11"/>
  <c r="P568" i="11"/>
  <c r="P569" i="11"/>
  <c r="P570" i="11"/>
  <c r="P571" i="11"/>
  <c r="P572" i="11"/>
  <c r="P573" i="11"/>
  <c r="P574" i="11"/>
  <c r="P575" i="11"/>
  <c r="P576" i="11"/>
  <c r="P577" i="11"/>
  <c r="P578" i="11"/>
  <c r="P579" i="11"/>
  <c r="P580" i="11"/>
  <c r="P581" i="11"/>
  <c r="P582" i="11"/>
  <c r="P583" i="11"/>
  <c r="P584" i="11"/>
  <c r="P585" i="11"/>
  <c r="P586" i="11"/>
  <c r="P587" i="11"/>
  <c r="P588" i="11"/>
  <c r="P589" i="11"/>
  <c r="P590" i="11"/>
  <c r="P591" i="11"/>
  <c r="P592" i="11"/>
  <c r="P593" i="11"/>
  <c r="P594" i="11"/>
  <c r="P595" i="11"/>
  <c r="P596" i="11"/>
  <c r="P597" i="11"/>
  <c r="P598" i="11"/>
  <c r="P599" i="11"/>
  <c r="P600" i="11"/>
  <c r="P601" i="11"/>
  <c r="P602" i="11"/>
  <c r="P603" i="11"/>
  <c r="P604" i="11"/>
  <c r="P605" i="11"/>
  <c r="P606" i="11"/>
  <c r="P607" i="11"/>
  <c r="P608" i="11"/>
  <c r="P609" i="11"/>
  <c r="P610" i="11"/>
  <c r="P611" i="11"/>
  <c r="P612" i="11"/>
  <c r="P613" i="11"/>
  <c r="P614" i="11"/>
  <c r="P615" i="11"/>
  <c r="P616" i="11"/>
  <c r="P617" i="11"/>
  <c r="P618" i="11"/>
  <c r="P619" i="11"/>
  <c r="P620" i="11"/>
  <c r="P621" i="11"/>
  <c r="P622" i="11"/>
  <c r="P623" i="11"/>
  <c r="P624" i="11"/>
  <c r="P625" i="11"/>
  <c r="P626" i="11"/>
  <c r="P627" i="11"/>
  <c r="P628" i="11"/>
  <c r="P629" i="11"/>
  <c r="P630" i="11"/>
  <c r="P631" i="11"/>
  <c r="P632" i="11"/>
  <c r="P633" i="11"/>
  <c r="P634" i="11"/>
  <c r="P635" i="11"/>
  <c r="P636" i="11"/>
  <c r="P637" i="11"/>
  <c r="P638" i="11"/>
  <c r="P639" i="11"/>
  <c r="P640" i="11"/>
  <c r="P641" i="11"/>
  <c r="P642" i="11"/>
  <c r="P643" i="11"/>
  <c r="P644" i="11"/>
  <c r="P645" i="11"/>
  <c r="P646" i="11"/>
  <c r="P647" i="11"/>
  <c r="P648" i="11"/>
  <c r="P649" i="11"/>
  <c r="P650" i="11"/>
  <c r="P651" i="11"/>
  <c r="P652" i="11"/>
  <c r="P653" i="11"/>
  <c r="P654" i="11"/>
  <c r="P655" i="11"/>
  <c r="P656" i="11"/>
  <c r="P657" i="11"/>
  <c r="P658" i="11"/>
  <c r="P659" i="11"/>
  <c r="P660" i="11"/>
  <c r="P661" i="11"/>
  <c r="P662" i="11"/>
  <c r="P663" i="11"/>
  <c r="P664" i="11"/>
  <c r="P665" i="11"/>
  <c r="P666" i="11"/>
  <c r="P667" i="11"/>
  <c r="P668" i="11"/>
  <c r="P669" i="11"/>
  <c r="P670" i="11"/>
  <c r="P671" i="11"/>
  <c r="P672" i="11"/>
  <c r="P673" i="11"/>
  <c r="P674" i="11"/>
  <c r="P675" i="11"/>
  <c r="P676" i="11"/>
  <c r="P677" i="11"/>
  <c r="P678" i="11"/>
  <c r="P679" i="11"/>
  <c r="P680" i="11"/>
  <c r="P681" i="11"/>
  <c r="P682" i="11"/>
  <c r="P683" i="11"/>
  <c r="P684" i="11"/>
  <c r="P685" i="11"/>
  <c r="P686" i="11"/>
  <c r="P687" i="11"/>
  <c r="P688" i="11"/>
  <c r="P689" i="11"/>
  <c r="P690" i="11"/>
  <c r="P691" i="11"/>
  <c r="P692" i="11"/>
  <c r="P693" i="11"/>
  <c r="P694" i="11"/>
  <c r="P695" i="11"/>
  <c r="P696" i="11"/>
  <c r="P697" i="11"/>
  <c r="P698" i="11"/>
  <c r="P699" i="11"/>
  <c r="P700" i="11"/>
  <c r="P701" i="11"/>
  <c r="P702" i="11"/>
  <c r="P703" i="11"/>
  <c r="P704" i="11"/>
  <c r="P705" i="11"/>
  <c r="P706" i="11"/>
  <c r="P707" i="11"/>
  <c r="P708" i="11"/>
  <c r="P709" i="11"/>
  <c r="P710" i="11"/>
  <c r="P711" i="11"/>
  <c r="P712" i="11"/>
  <c r="P713" i="11"/>
  <c r="P714" i="11"/>
  <c r="P715" i="11"/>
  <c r="P716" i="11"/>
  <c r="P717" i="11"/>
  <c r="P718" i="11"/>
  <c r="P719" i="11"/>
  <c r="P720" i="11"/>
  <c r="P721" i="11"/>
  <c r="P722" i="11"/>
  <c r="P723" i="11"/>
  <c r="P724" i="11"/>
  <c r="P725" i="11"/>
  <c r="P726" i="11"/>
  <c r="P727" i="11"/>
  <c r="P728" i="11"/>
  <c r="P729" i="11"/>
  <c r="P730" i="11"/>
  <c r="P731" i="11"/>
  <c r="P732" i="11"/>
  <c r="P733" i="11"/>
  <c r="P734" i="11"/>
  <c r="P735" i="11"/>
  <c r="P736" i="11"/>
  <c r="P737" i="11"/>
  <c r="P738" i="11"/>
  <c r="P739" i="11"/>
  <c r="P740" i="11"/>
  <c r="P741" i="11"/>
  <c r="P742" i="11"/>
  <c r="P743" i="11"/>
  <c r="P744" i="11"/>
  <c r="P745" i="11"/>
  <c r="P746" i="11"/>
  <c r="P747" i="11"/>
  <c r="P748" i="11"/>
  <c r="P749" i="11"/>
  <c r="P750" i="11"/>
  <c r="P751" i="11"/>
  <c r="P752" i="11"/>
  <c r="P753" i="11"/>
  <c r="P754" i="11"/>
  <c r="P755" i="11"/>
  <c r="P756" i="11"/>
  <c r="P757" i="11"/>
  <c r="P758" i="11"/>
  <c r="P759" i="11"/>
  <c r="P760" i="11"/>
  <c r="P761" i="11"/>
  <c r="P762" i="11"/>
  <c r="P763" i="11"/>
  <c r="P764" i="11"/>
  <c r="P765" i="11"/>
  <c r="P766" i="11"/>
  <c r="P767" i="11"/>
  <c r="P768" i="11"/>
  <c r="P769" i="11"/>
  <c r="P770" i="11"/>
  <c r="P771" i="11"/>
  <c r="P772" i="11"/>
  <c r="P773" i="11"/>
  <c r="P774" i="11"/>
  <c r="P775" i="11"/>
  <c r="P776" i="11"/>
  <c r="P777" i="11"/>
  <c r="P778" i="11"/>
  <c r="P779" i="11"/>
  <c r="P780" i="11"/>
  <c r="P781" i="11"/>
  <c r="P782" i="11"/>
  <c r="P783" i="11"/>
  <c r="P784" i="11"/>
  <c r="P785" i="11"/>
  <c r="P786" i="11"/>
  <c r="P787" i="11"/>
  <c r="P788" i="11"/>
  <c r="P789" i="11"/>
  <c r="P790" i="11"/>
  <c r="P791" i="11"/>
  <c r="P792" i="11"/>
  <c r="P793" i="11"/>
  <c r="P794" i="11"/>
  <c r="P795" i="11"/>
  <c r="P796" i="11"/>
  <c r="P797" i="11"/>
  <c r="P798" i="11"/>
  <c r="P799" i="11"/>
  <c r="P800" i="11"/>
  <c r="P801" i="11"/>
  <c r="P802" i="11"/>
  <c r="P803" i="11"/>
  <c r="P804" i="11"/>
  <c r="P805" i="11"/>
  <c r="P806" i="11"/>
  <c r="P807" i="11"/>
  <c r="P808" i="11"/>
  <c r="P809" i="11"/>
  <c r="P810" i="11"/>
  <c r="P811" i="11"/>
  <c r="P812" i="11"/>
  <c r="P813" i="11"/>
  <c r="P814" i="11"/>
  <c r="P815" i="11"/>
  <c r="P816" i="11"/>
  <c r="P817" i="11"/>
  <c r="P818" i="11"/>
  <c r="P819" i="11"/>
  <c r="P820" i="11"/>
  <c r="P821" i="11"/>
  <c r="P822" i="11"/>
  <c r="P823" i="11"/>
  <c r="P824" i="11"/>
  <c r="P825" i="11"/>
  <c r="P826" i="11"/>
  <c r="P827" i="11"/>
  <c r="P828" i="11"/>
  <c r="P829" i="11"/>
  <c r="P830" i="11"/>
  <c r="P831" i="11"/>
  <c r="P832" i="11"/>
  <c r="P833" i="11"/>
  <c r="P834" i="11"/>
  <c r="P835" i="11"/>
  <c r="P836" i="11"/>
  <c r="P837" i="11"/>
  <c r="P838" i="11"/>
  <c r="P839" i="11"/>
  <c r="P840" i="11"/>
  <c r="P841" i="11"/>
  <c r="P842" i="11"/>
  <c r="P843" i="11"/>
  <c r="P844" i="11"/>
  <c r="P845" i="11"/>
  <c r="P846" i="11"/>
  <c r="P847" i="11"/>
  <c r="P848" i="11"/>
  <c r="P849" i="11"/>
  <c r="P850" i="11"/>
  <c r="P851" i="11"/>
  <c r="P852" i="11"/>
  <c r="P853" i="11"/>
  <c r="P854" i="11"/>
  <c r="P855" i="11"/>
  <c r="P856" i="11"/>
  <c r="P857" i="11"/>
  <c r="P858" i="11"/>
  <c r="P859" i="11"/>
  <c r="P860" i="11"/>
  <c r="P861" i="11"/>
  <c r="P862" i="11"/>
  <c r="P863" i="11"/>
  <c r="P864" i="11"/>
  <c r="P865" i="11"/>
  <c r="P866" i="11"/>
  <c r="P867" i="11"/>
  <c r="P868" i="11"/>
  <c r="P869" i="11"/>
  <c r="P870" i="11"/>
  <c r="P871" i="11"/>
  <c r="P872" i="11"/>
  <c r="P873" i="11"/>
  <c r="P874" i="11"/>
  <c r="P875" i="11"/>
  <c r="P876" i="11"/>
  <c r="P877" i="11"/>
  <c r="P878" i="11"/>
  <c r="P879" i="11"/>
  <c r="P880" i="11"/>
  <c r="P881" i="11"/>
  <c r="P882" i="11"/>
  <c r="P883" i="11"/>
  <c r="P884" i="11"/>
  <c r="P885" i="11"/>
  <c r="P886" i="11"/>
  <c r="P887" i="11"/>
  <c r="P888" i="11"/>
  <c r="P889" i="11"/>
  <c r="P890" i="11"/>
  <c r="P891" i="11"/>
  <c r="P892" i="11"/>
  <c r="P893" i="11"/>
  <c r="P894" i="11"/>
  <c r="P895" i="11"/>
  <c r="P896" i="11"/>
  <c r="P897" i="11"/>
  <c r="P898" i="11"/>
  <c r="P899" i="11"/>
  <c r="P900" i="11"/>
  <c r="P901" i="11"/>
  <c r="P902" i="11"/>
  <c r="P903" i="11"/>
  <c r="P904" i="11"/>
  <c r="P905" i="11"/>
  <c r="P906" i="11"/>
  <c r="P907" i="11"/>
  <c r="P908" i="11"/>
  <c r="P909" i="11"/>
  <c r="P910" i="11"/>
  <c r="P911" i="11"/>
  <c r="P912" i="11"/>
  <c r="P913" i="11"/>
  <c r="P914" i="11"/>
  <c r="P915" i="11"/>
  <c r="P916" i="11"/>
  <c r="P917" i="11"/>
  <c r="P918" i="11"/>
  <c r="P919" i="11"/>
  <c r="P920" i="11"/>
  <c r="P921" i="11"/>
  <c r="P922" i="11"/>
  <c r="P923" i="11"/>
  <c r="P924" i="11"/>
  <c r="P925" i="11"/>
  <c r="P926" i="11"/>
  <c r="P927" i="11"/>
  <c r="P928" i="11"/>
  <c r="P929" i="11"/>
  <c r="P930" i="11"/>
  <c r="P931" i="11"/>
  <c r="P932" i="11"/>
  <c r="P933" i="11"/>
  <c r="P934" i="11"/>
  <c r="P935" i="11"/>
  <c r="P936" i="11"/>
  <c r="P937" i="11"/>
  <c r="P938" i="11"/>
  <c r="P939" i="11"/>
  <c r="P940" i="11"/>
  <c r="P941" i="11"/>
  <c r="P942" i="11"/>
  <c r="P943" i="11"/>
  <c r="P944" i="11"/>
  <c r="P945" i="11"/>
  <c r="P946" i="11"/>
  <c r="P947" i="11"/>
  <c r="P948" i="11"/>
  <c r="P949" i="11"/>
  <c r="P950" i="11"/>
  <c r="P951" i="11"/>
  <c r="P952" i="11"/>
  <c r="P953" i="11"/>
  <c r="P954" i="11"/>
  <c r="P955" i="11"/>
  <c r="P956" i="11"/>
  <c r="P957" i="11"/>
  <c r="P958" i="11"/>
  <c r="P959" i="11"/>
  <c r="P960" i="11"/>
  <c r="P961" i="11"/>
  <c r="P962" i="11"/>
  <c r="P963" i="11"/>
  <c r="P964" i="11"/>
  <c r="P965" i="11"/>
  <c r="P966" i="11"/>
  <c r="P967" i="11"/>
  <c r="P968" i="11"/>
  <c r="P969" i="11"/>
  <c r="P970" i="11"/>
  <c r="P971" i="11"/>
  <c r="P972" i="11"/>
  <c r="P973" i="11"/>
  <c r="P974" i="11"/>
  <c r="P975" i="11"/>
  <c r="P976" i="11"/>
  <c r="P977" i="11"/>
  <c r="P978" i="11"/>
  <c r="P979" i="11"/>
  <c r="P980" i="11"/>
  <c r="P981" i="11"/>
  <c r="P982" i="11"/>
  <c r="P983" i="11"/>
  <c r="P984" i="11"/>
  <c r="P985" i="11"/>
  <c r="P986" i="11"/>
  <c r="P987" i="11"/>
  <c r="P988" i="11"/>
  <c r="P989" i="11"/>
  <c r="P990" i="11"/>
  <c r="P991" i="11"/>
  <c r="P992" i="11"/>
  <c r="P993" i="11"/>
  <c r="P994" i="11"/>
  <c r="P995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O131" i="11"/>
  <c r="O132" i="11"/>
  <c r="O133" i="11"/>
  <c r="O134" i="11"/>
  <c r="O135" i="11"/>
  <c r="O136" i="11"/>
  <c r="O137" i="11"/>
  <c r="O138" i="11"/>
  <c r="O139" i="11"/>
  <c r="O140" i="11"/>
  <c r="O141" i="11"/>
  <c r="O142" i="11"/>
  <c r="O143" i="11"/>
  <c r="O144" i="11"/>
  <c r="O145" i="11"/>
  <c r="O146" i="11"/>
  <c r="O147" i="11"/>
  <c r="O148" i="11"/>
  <c r="O149" i="11"/>
  <c r="O150" i="11"/>
  <c r="O151" i="11"/>
  <c r="O152" i="11"/>
  <c r="O153" i="11"/>
  <c r="O154" i="11"/>
  <c r="O155" i="11"/>
  <c r="O156" i="11"/>
  <c r="O157" i="11"/>
  <c r="O158" i="11"/>
  <c r="O159" i="11"/>
  <c r="O160" i="11"/>
  <c r="O161" i="11"/>
  <c r="O162" i="11"/>
  <c r="O163" i="11"/>
  <c r="O164" i="11"/>
  <c r="O165" i="11"/>
  <c r="O166" i="11"/>
  <c r="O167" i="11"/>
  <c r="O168" i="11"/>
  <c r="O169" i="11"/>
  <c r="O170" i="11"/>
  <c r="O171" i="11"/>
  <c r="O172" i="11"/>
  <c r="O173" i="11"/>
  <c r="O174" i="11"/>
  <c r="O175" i="11"/>
  <c r="O176" i="11"/>
  <c r="O177" i="11"/>
  <c r="O178" i="11"/>
  <c r="O179" i="11"/>
  <c r="O180" i="11"/>
  <c r="O181" i="11"/>
  <c r="O182" i="11"/>
  <c r="O183" i="11"/>
  <c r="O184" i="11"/>
  <c r="O185" i="11"/>
  <c r="O186" i="11"/>
  <c r="O187" i="11"/>
  <c r="O188" i="11"/>
  <c r="O189" i="11"/>
  <c r="O190" i="11"/>
  <c r="O191" i="11"/>
  <c r="O192" i="11"/>
  <c r="O193" i="11"/>
  <c r="O194" i="11"/>
  <c r="O195" i="11"/>
  <c r="O196" i="11"/>
  <c r="O197" i="11"/>
  <c r="O198" i="11"/>
  <c r="O199" i="11"/>
  <c r="O200" i="11"/>
  <c r="O201" i="11"/>
  <c r="O202" i="11"/>
  <c r="O203" i="11"/>
  <c r="O204" i="11"/>
  <c r="O205" i="11"/>
  <c r="O206" i="11"/>
  <c r="O207" i="11"/>
  <c r="O208" i="11"/>
  <c r="O209" i="11"/>
  <c r="O210" i="11"/>
  <c r="O211" i="11"/>
  <c r="O212" i="11"/>
  <c r="O213" i="11"/>
  <c r="O214" i="11"/>
  <c r="O215" i="11"/>
  <c r="O216" i="11"/>
  <c r="O217" i="11"/>
  <c r="O218" i="11"/>
  <c r="O219" i="11"/>
  <c r="O220" i="11"/>
  <c r="O221" i="11"/>
  <c r="O222" i="11"/>
  <c r="O223" i="11"/>
  <c r="O224" i="11"/>
  <c r="O225" i="11"/>
  <c r="O226" i="11"/>
  <c r="O227" i="11"/>
  <c r="O228" i="11"/>
  <c r="O229" i="11"/>
  <c r="O230" i="11"/>
  <c r="O231" i="11"/>
  <c r="O232" i="11"/>
  <c r="O233" i="11"/>
  <c r="O234" i="11"/>
  <c r="O235" i="11"/>
  <c r="O236" i="11"/>
  <c r="O237" i="11"/>
  <c r="O238" i="11"/>
  <c r="O239" i="11"/>
  <c r="O240" i="11"/>
  <c r="O241" i="11"/>
  <c r="O242" i="11"/>
  <c r="O243" i="11"/>
  <c r="O244" i="11"/>
  <c r="O245" i="11"/>
  <c r="O246" i="11"/>
  <c r="O247" i="11"/>
  <c r="O248" i="11"/>
  <c r="O249" i="11"/>
  <c r="O250" i="11"/>
  <c r="O251" i="11"/>
  <c r="O252" i="11"/>
  <c r="O253" i="11"/>
  <c r="O254" i="11"/>
  <c r="O255" i="11"/>
  <c r="O256" i="11"/>
  <c r="O257" i="11"/>
  <c r="O258" i="11"/>
  <c r="O259" i="11"/>
  <c r="O260" i="11"/>
  <c r="O261" i="11"/>
  <c r="O262" i="11"/>
  <c r="O263" i="11"/>
  <c r="O264" i="11"/>
  <c r="O265" i="11"/>
  <c r="O266" i="11"/>
  <c r="O267" i="11"/>
  <c r="O268" i="11"/>
  <c r="O269" i="11"/>
  <c r="O270" i="11"/>
  <c r="O271" i="11"/>
  <c r="O272" i="11"/>
  <c r="O273" i="11"/>
  <c r="O274" i="11"/>
  <c r="O275" i="11"/>
  <c r="O276" i="11"/>
  <c r="O277" i="11"/>
  <c r="O278" i="11"/>
  <c r="O279" i="11"/>
  <c r="O280" i="11"/>
  <c r="O281" i="11"/>
  <c r="O282" i="11"/>
  <c r="O283" i="11"/>
  <c r="O284" i="11"/>
  <c r="O285" i="11"/>
  <c r="O286" i="11"/>
  <c r="O287" i="11"/>
  <c r="O288" i="11"/>
  <c r="O289" i="11"/>
  <c r="O290" i="11"/>
  <c r="O291" i="11"/>
  <c r="O292" i="11"/>
  <c r="O293" i="11"/>
  <c r="O294" i="11"/>
  <c r="O295" i="11"/>
  <c r="O296" i="11"/>
  <c r="O297" i="11"/>
  <c r="O298" i="11"/>
  <c r="O299" i="11"/>
  <c r="O300" i="11"/>
  <c r="O301" i="11"/>
  <c r="O302" i="11"/>
  <c r="O303" i="11"/>
  <c r="O304" i="11"/>
  <c r="O305" i="11"/>
  <c r="O306" i="11"/>
  <c r="O307" i="11"/>
  <c r="O308" i="11"/>
  <c r="O309" i="11"/>
  <c r="O310" i="11"/>
  <c r="O311" i="11"/>
  <c r="O312" i="11"/>
  <c r="O313" i="11"/>
  <c r="O314" i="11"/>
  <c r="O315" i="11"/>
  <c r="O316" i="11"/>
  <c r="O317" i="11"/>
  <c r="O318" i="11"/>
  <c r="O319" i="11"/>
  <c r="O320" i="11"/>
  <c r="O321" i="11"/>
  <c r="O322" i="11"/>
  <c r="O323" i="11"/>
  <c r="O324" i="11"/>
  <c r="O325" i="11"/>
  <c r="O326" i="11"/>
  <c r="O327" i="11"/>
  <c r="O328" i="11"/>
  <c r="O329" i="11"/>
  <c r="O330" i="11"/>
  <c r="O331" i="11"/>
  <c r="O332" i="11"/>
  <c r="O333" i="11"/>
  <c r="O334" i="11"/>
  <c r="O335" i="11"/>
  <c r="O336" i="11"/>
  <c r="O337" i="11"/>
  <c r="O338" i="11"/>
  <c r="O339" i="11"/>
  <c r="O340" i="11"/>
  <c r="O341" i="11"/>
  <c r="O342" i="11"/>
  <c r="O343" i="11"/>
  <c r="O344" i="11"/>
  <c r="O345" i="11"/>
  <c r="O346" i="11"/>
  <c r="O347" i="11"/>
  <c r="O348" i="11"/>
  <c r="O349" i="11"/>
  <c r="O350" i="11"/>
  <c r="O351" i="11"/>
  <c r="O352" i="11"/>
  <c r="O353" i="11"/>
  <c r="O354" i="11"/>
  <c r="O355" i="11"/>
  <c r="O356" i="11"/>
  <c r="O357" i="11"/>
  <c r="O358" i="11"/>
  <c r="O359" i="11"/>
  <c r="O360" i="11"/>
  <c r="O361" i="11"/>
  <c r="O362" i="11"/>
  <c r="O363" i="11"/>
  <c r="O364" i="11"/>
  <c r="O365" i="11"/>
  <c r="O366" i="11"/>
  <c r="O367" i="11"/>
  <c r="O368" i="11"/>
  <c r="O369" i="11"/>
  <c r="O370" i="11"/>
  <c r="O371" i="11"/>
  <c r="O372" i="11"/>
  <c r="O373" i="11"/>
  <c r="O374" i="11"/>
  <c r="O375" i="11"/>
  <c r="O376" i="11"/>
  <c r="O377" i="11"/>
  <c r="O378" i="11"/>
  <c r="O379" i="11"/>
  <c r="O380" i="11"/>
  <c r="O381" i="11"/>
  <c r="O382" i="11"/>
  <c r="O383" i="11"/>
  <c r="O384" i="11"/>
  <c r="O385" i="11"/>
  <c r="O386" i="11"/>
  <c r="O387" i="11"/>
  <c r="O388" i="11"/>
  <c r="O389" i="11"/>
  <c r="O390" i="11"/>
  <c r="O391" i="11"/>
  <c r="O392" i="11"/>
  <c r="O393" i="11"/>
  <c r="O394" i="11"/>
  <c r="O395" i="11"/>
  <c r="O396" i="11"/>
  <c r="O397" i="11"/>
  <c r="O398" i="11"/>
  <c r="O399" i="11"/>
  <c r="O400" i="11"/>
  <c r="O401" i="11"/>
  <c r="O402" i="11"/>
  <c r="O403" i="11"/>
  <c r="O404" i="11"/>
  <c r="O405" i="11"/>
  <c r="O406" i="11"/>
  <c r="O407" i="11"/>
  <c r="O408" i="11"/>
  <c r="O409" i="11"/>
  <c r="O410" i="11"/>
  <c r="O411" i="11"/>
  <c r="O412" i="11"/>
  <c r="O413" i="11"/>
  <c r="O414" i="11"/>
  <c r="O415" i="11"/>
  <c r="O416" i="11"/>
  <c r="O417" i="11"/>
  <c r="O418" i="11"/>
  <c r="O419" i="11"/>
  <c r="O420" i="11"/>
  <c r="O421" i="11"/>
  <c r="O422" i="11"/>
  <c r="O423" i="11"/>
  <c r="O424" i="11"/>
  <c r="O425" i="11"/>
  <c r="O426" i="11"/>
  <c r="O427" i="11"/>
  <c r="O428" i="11"/>
  <c r="O429" i="11"/>
  <c r="O430" i="11"/>
  <c r="O431" i="11"/>
  <c r="O432" i="11"/>
  <c r="O433" i="11"/>
  <c r="O434" i="11"/>
  <c r="O435" i="11"/>
  <c r="O436" i="11"/>
  <c r="O437" i="11"/>
  <c r="O438" i="11"/>
  <c r="O439" i="11"/>
  <c r="O440" i="11"/>
  <c r="O441" i="11"/>
  <c r="O442" i="11"/>
  <c r="O443" i="11"/>
  <c r="O444" i="11"/>
  <c r="O445" i="11"/>
  <c r="O446" i="11"/>
  <c r="O447" i="11"/>
  <c r="O448" i="11"/>
  <c r="O449" i="11"/>
  <c r="O450" i="11"/>
  <c r="O451" i="11"/>
  <c r="O452" i="11"/>
  <c r="O453" i="11"/>
  <c r="O454" i="11"/>
  <c r="O455" i="11"/>
  <c r="O456" i="11"/>
  <c r="O457" i="11"/>
  <c r="O458" i="11"/>
  <c r="O459" i="11"/>
  <c r="O460" i="11"/>
  <c r="O461" i="11"/>
  <c r="O462" i="11"/>
  <c r="O463" i="11"/>
  <c r="O464" i="11"/>
  <c r="O465" i="11"/>
  <c r="O466" i="11"/>
  <c r="O467" i="11"/>
  <c r="O468" i="11"/>
  <c r="O469" i="11"/>
  <c r="O470" i="11"/>
  <c r="O471" i="11"/>
  <c r="O472" i="11"/>
  <c r="O473" i="11"/>
  <c r="O474" i="11"/>
  <c r="O475" i="11"/>
  <c r="O476" i="11"/>
  <c r="O477" i="11"/>
  <c r="O478" i="11"/>
  <c r="O479" i="11"/>
  <c r="O480" i="11"/>
  <c r="O481" i="11"/>
  <c r="O482" i="11"/>
  <c r="O483" i="11"/>
  <c r="O484" i="11"/>
  <c r="O485" i="11"/>
  <c r="O486" i="11"/>
  <c r="O487" i="11"/>
  <c r="O488" i="11"/>
  <c r="O489" i="11"/>
  <c r="O490" i="11"/>
  <c r="O491" i="11"/>
  <c r="O492" i="11"/>
  <c r="O493" i="11"/>
  <c r="O494" i="11"/>
  <c r="O495" i="11"/>
  <c r="O496" i="11"/>
  <c r="O497" i="11"/>
  <c r="O498" i="11"/>
  <c r="O499" i="11"/>
  <c r="O500" i="11"/>
  <c r="O501" i="11"/>
  <c r="O502" i="11"/>
  <c r="O503" i="11"/>
  <c r="O504" i="11"/>
  <c r="O505" i="11"/>
  <c r="O506" i="11"/>
  <c r="O507" i="11"/>
  <c r="O508" i="11"/>
  <c r="O509" i="11"/>
  <c r="O510" i="11"/>
  <c r="O511" i="11"/>
  <c r="O512" i="11"/>
  <c r="O513" i="11"/>
  <c r="O514" i="11"/>
  <c r="O515" i="11"/>
  <c r="O516" i="11"/>
  <c r="O517" i="11"/>
  <c r="O518" i="11"/>
  <c r="O519" i="11"/>
  <c r="O520" i="11"/>
  <c r="O521" i="11"/>
  <c r="O522" i="11"/>
  <c r="O523" i="11"/>
  <c r="O524" i="11"/>
  <c r="O525" i="11"/>
  <c r="O526" i="11"/>
  <c r="O527" i="11"/>
  <c r="O528" i="11"/>
  <c r="O529" i="11"/>
  <c r="O530" i="11"/>
  <c r="O531" i="11"/>
  <c r="O532" i="11"/>
  <c r="O533" i="11"/>
  <c r="O534" i="11"/>
  <c r="O535" i="11"/>
  <c r="O536" i="11"/>
  <c r="O537" i="11"/>
  <c r="O538" i="11"/>
  <c r="O539" i="11"/>
  <c r="O540" i="11"/>
  <c r="O541" i="11"/>
  <c r="O542" i="11"/>
  <c r="O543" i="11"/>
  <c r="O544" i="11"/>
  <c r="O545" i="11"/>
  <c r="O546" i="11"/>
  <c r="O547" i="11"/>
  <c r="O548" i="11"/>
  <c r="O549" i="11"/>
  <c r="O550" i="11"/>
  <c r="O551" i="11"/>
  <c r="O552" i="11"/>
  <c r="O553" i="11"/>
  <c r="O554" i="11"/>
  <c r="O555" i="11"/>
  <c r="O556" i="11"/>
  <c r="O557" i="11"/>
  <c r="O558" i="11"/>
  <c r="O559" i="11"/>
  <c r="O560" i="11"/>
  <c r="O561" i="11"/>
  <c r="O562" i="11"/>
  <c r="O563" i="11"/>
  <c r="O564" i="11"/>
  <c r="O565" i="11"/>
  <c r="O566" i="11"/>
  <c r="O567" i="11"/>
  <c r="O568" i="11"/>
  <c r="O569" i="11"/>
  <c r="O570" i="11"/>
  <c r="O571" i="11"/>
  <c r="O572" i="11"/>
  <c r="O573" i="11"/>
  <c r="O574" i="11"/>
  <c r="O575" i="11"/>
  <c r="O576" i="11"/>
  <c r="O577" i="11"/>
  <c r="O578" i="11"/>
  <c r="O579" i="11"/>
  <c r="O580" i="11"/>
  <c r="O581" i="11"/>
  <c r="O582" i="11"/>
  <c r="O583" i="11"/>
  <c r="O584" i="11"/>
  <c r="O585" i="11"/>
  <c r="O586" i="11"/>
  <c r="O587" i="11"/>
  <c r="O588" i="11"/>
  <c r="O589" i="11"/>
  <c r="O590" i="11"/>
  <c r="O591" i="11"/>
  <c r="O592" i="11"/>
  <c r="O593" i="11"/>
  <c r="O594" i="11"/>
  <c r="O595" i="11"/>
  <c r="O596" i="11"/>
  <c r="O597" i="11"/>
  <c r="O598" i="11"/>
  <c r="O599" i="11"/>
  <c r="O600" i="11"/>
  <c r="O601" i="11"/>
  <c r="O602" i="11"/>
  <c r="O603" i="11"/>
  <c r="O604" i="11"/>
  <c r="O605" i="11"/>
  <c r="O606" i="11"/>
  <c r="O607" i="11"/>
  <c r="O608" i="11"/>
  <c r="O609" i="11"/>
  <c r="O610" i="11"/>
  <c r="O611" i="11"/>
  <c r="O612" i="11"/>
  <c r="O613" i="11"/>
  <c r="O614" i="11"/>
  <c r="O615" i="11"/>
  <c r="O616" i="11"/>
  <c r="O617" i="11"/>
  <c r="O618" i="11"/>
  <c r="O619" i="11"/>
  <c r="O620" i="11"/>
  <c r="O621" i="11"/>
  <c r="O622" i="11"/>
  <c r="O623" i="11"/>
  <c r="O624" i="11"/>
  <c r="O625" i="11"/>
  <c r="O626" i="11"/>
  <c r="O627" i="11"/>
  <c r="O628" i="11"/>
  <c r="O629" i="11"/>
  <c r="O630" i="11"/>
  <c r="O631" i="11"/>
  <c r="O632" i="11"/>
  <c r="O633" i="11"/>
  <c r="O634" i="11"/>
  <c r="O635" i="11"/>
  <c r="O636" i="11"/>
  <c r="O637" i="11"/>
  <c r="O638" i="11"/>
  <c r="O639" i="11"/>
  <c r="O640" i="11"/>
  <c r="O641" i="11"/>
  <c r="O642" i="11"/>
  <c r="O643" i="11"/>
  <c r="O644" i="11"/>
  <c r="O645" i="11"/>
  <c r="O646" i="11"/>
  <c r="O647" i="11"/>
  <c r="O648" i="11"/>
  <c r="O649" i="11"/>
  <c r="O650" i="11"/>
  <c r="O651" i="11"/>
  <c r="O652" i="11"/>
  <c r="O653" i="11"/>
  <c r="O654" i="11"/>
  <c r="O655" i="11"/>
  <c r="O656" i="11"/>
  <c r="O657" i="11"/>
  <c r="O658" i="11"/>
  <c r="O659" i="11"/>
  <c r="O660" i="11"/>
  <c r="O661" i="11"/>
  <c r="O662" i="11"/>
  <c r="O663" i="11"/>
  <c r="O664" i="11"/>
  <c r="O665" i="11"/>
  <c r="O666" i="11"/>
  <c r="O667" i="11"/>
  <c r="O668" i="11"/>
  <c r="O669" i="11"/>
  <c r="O670" i="11"/>
  <c r="O671" i="11"/>
  <c r="O672" i="11"/>
  <c r="O673" i="11"/>
  <c r="O674" i="11"/>
  <c r="O675" i="11"/>
  <c r="O676" i="11"/>
  <c r="O677" i="11"/>
  <c r="O678" i="11"/>
  <c r="O679" i="11"/>
  <c r="O680" i="11"/>
  <c r="O681" i="11"/>
  <c r="O682" i="11"/>
  <c r="O683" i="11"/>
  <c r="O684" i="11"/>
  <c r="O685" i="11"/>
  <c r="O686" i="11"/>
  <c r="O687" i="11"/>
  <c r="O688" i="11"/>
  <c r="O689" i="11"/>
  <c r="O690" i="11"/>
  <c r="O691" i="11"/>
  <c r="O692" i="11"/>
  <c r="O693" i="11"/>
  <c r="O694" i="11"/>
  <c r="O695" i="11"/>
  <c r="O696" i="11"/>
  <c r="O697" i="11"/>
  <c r="O698" i="11"/>
  <c r="O699" i="11"/>
  <c r="O700" i="11"/>
  <c r="O701" i="11"/>
  <c r="O702" i="11"/>
  <c r="O703" i="11"/>
  <c r="O704" i="11"/>
  <c r="O705" i="11"/>
  <c r="O706" i="11"/>
  <c r="O707" i="11"/>
  <c r="O708" i="11"/>
  <c r="O709" i="11"/>
  <c r="O710" i="11"/>
  <c r="O711" i="11"/>
  <c r="O712" i="11"/>
  <c r="O713" i="11"/>
  <c r="O714" i="11"/>
  <c r="O715" i="11"/>
  <c r="O716" i="11"/>
  <c r="O717" i="11"/>
  <c r="O718" i="11"/>
  <c r="O719" i="11"/>
  <c r="O720" i="11"/>
  <c r="O721" i="11"/>
  <c r="O722" i="11"/>
  <c r="O723" i="11"/>
  <c r="O724" i="11"/>
  <c r="O725" i="11"/>
  <c r="O726" i="11"/>
  <c r="O727" i="11"/>
  <c r="O728" i="11"/>
  <c r="O729" i="11"/>
  <c r="O730" i="11"/>
  <c r="O731" i="11"/>
  <c r="O732" i="11"/>
  <c r="O733" i="11"/>
  <c r="O734" i="11"/>
  <c r="O735" i="11"/>
  <c r="O736" i="11"/>
  <c r="O737" i="11"/>
  <c r="O738" i="11"/>
  <c r="O739" i="11"/>
  <c r="O740" i="11"/>
  <c r="O741" i="11"/>
  <c r="O742" i="11"/>
  <c r="O743" i="11"/>
  <c r="O744" i="11"/>
  <c r="O745" i="11"/>
  <c r="O746" i="11"/>
  <c r="O747" i="11"/>
  <c r="O748" i="11"/>
  <c r="O749" i="11"/>
  <c r="O750" i="11"/>
  <c r="O751" i="11"/>
  <c r="O752" i="11"/>
  <c r="O753" i="11"/>
  <c r="O754" i="11"/>
  <c r="O755" i="11"/>
  <c r="O756" i="11"/>
  <c r="O757" i="11"/>
  <c r="O758" i="11"/>
  <c r="O759" i="11"/>
  <c r="O760" i="11"/>
  <c r="O761" i="11"/>
  <c r="O762" i="11"/>
  <c r="O763" i="11"/>
  <c r="O764" i="11"/>
  <c r="O765" i="11"/>
  <c r="O766" i="11"/>
  <c r="O767" i="11"/>
  <c r="O768" i="11"/>
  <c r="O769" i="11"/>
  <c r="O770" i="11"/>
  <c r="O771" i="11"/>
  <c r="O772" i="11"/>
  <c r="O773" i="11"/>
  <c r="O774" i="11"/>
  <c r="O775" i="11"/>
  <c r="O776" i="11"/>
  <c r="O777" i="11"/>
  <c r="O778" i="11"/>
  <c r="O779" i="11"/>
  <c r="O780" i="11"/>
  <c r="O781" i="11"/>
  <c r="O782" i="11"/>
  <c r="O783" i="11"/>
  <c r="O784" i="11"/>
  <c r="O785" i="11"/>
  <c r="O786" i="11"/>
  <c r="O787" i="11"/>
  <c r="O788" i="11"/>
  <c r="O789" i="11"/>
  <c r="O790" i="11"/>
  <c r="O791" i="11"/>
  <c r="O792" i="11"/>
  <c r="O793" i="11"/>
  <c r="O794" i="11"/>
  <c r="O795" i="11"/>
  <c r="O796" i="11"/>
  <c r="O797" i="11"/>
  <c r="O798" i="11"/>
  <c r="O799" i="11"/>
  <c r="O800" i="11"/>
  <c r="O801" i="11"/>
  <c r="O802" i="11"/>
  <c r="O803" i="11"/>
  <c r="O804" i="11"/>
  <c r="O805" i="11"/>
  <c r="O806" i="11"/>
  <c r="O807" i="11"/>
  <c r="O808" i="11"/>
  <c r="O809" i="11"/>
  <c r="O810" i="11"/>
  <c r="O811" i="11"/>
  <c r="O812" i="11"/>
  <c r="O813" i="11"/>
  <c r="O814" i="11"/>
  <c r="O815" i="11"/>
  <c r="O816" i="11"/>
  <c r="O817" i="11"/>
  <c r="O818" i="11"/>
  <c r="O819" i="11"/>
  <c r="O820" i="11"/>
  <c r="O821" i="11"/>
  <c r="O822" i="11"/>
  <c r="O823" i="11"/>
  <c r="O824" i="11"/>
  <c r="O825" i="11"/>
  <c r="O826" i="11"/>
  <c r="O827" i="11"/>
  <c r="O828" i="11"/>
  <c r="O829" i="11"/>
  <c r="O830" i="11"/>
  <c r="O831" i="11"/>
  <c r="O832" i="11"/>
  <c r="O833" i="11"/>
  <c r="O834" i="11"/>
  <c r="O835" i="11"/>
  <c r="O836" i="11"/>
  <c r="O837" i="11"/>
  <c r="O838" i="11"/>
  <c r="O839" i="11"/>
  <c r="O840" i="11"/>
  <c r="O841" i="11"/>
  <c r="O842" i="11"/>
  <c r="O843" i="11"/>
  <c r="O844" i="11"/>
  <c r="O845" i="11"/>
  <c r="O846" i="11"/>
  <c r="O847" i="11"/>
  <c r="O848" i="11"/>
  <c r="O849" i="11"/>
  <c r="O850" i="11"/>
  <c r="O851" i="11"/>
  <c r="O852" i="11"/>
  <c r="O853" i="11"/>
  <c r="O854" i="11"/>
  <c r="O855" i="11"/>
  <c r="O856" i="11"/>
  <c r="O857" i="11"/>
  <c r="O858" i="11"/>
  <c r="O859" i="11"/>
  <c r="O860" i="11"/>
  <c r="O861" i="11"/>
  <c r="O862" i="11"/>
  <c r="O863" i="11"/>
  <c r="O864" i="11"/>
  <c r="O865" i="11"/>
  <c r="O866" i="11"/>
  <c r="O867" i="11"/>
  <c r="O868" i="11"/>
  <c r="O869" i="11"/>
  <c r="O870" i="11"/>
  <c r="O871" i="11"/>
  <c r="O872" i="11"/>
  <c r="O873" i="11"/>
  <c r="O874" i="11"/>
  <c r="O875" i="11"/>
  <c r="O876" i="11"/>
  <c r="O877" i="11"/>
  <c r="O878" i="11"/>
  <c r="O879" i="11"/>
  <c r="O880" i="11"/>
  <c r="O881" i="11"/>
  <c r="O882" i="11"/>
  <c r="O883" i="11"/>
  <c r="O884" i="11"/>
  <c r="O885" i="11"/>
  <c r="O886" i="11"/>
  <c r="O887" i="11"/>
  <c r="O888" i="11"/>
  <c r="O889" i="11"/>
  <c r="O890" i="11"/>
  <c r="O891" i="11"/>
  <c r="O892" i="11"/>
  <c r="O893" i="11"/>
  <c r="O894" i="11"/>
  <c r="O895" i="11"/>
  <c r="O896" i="11"/>
  <c r="O897" i="11"/>
  <c r="O898" i="11"/>
  <c r="O899" i="11"/>
  <c r="O900" i="11"/>
  <c r="O901" i="11"/>
  <c r="O902" i="11"/>
  <c r="O903" i="11"/>
  <c r="O904" i="11"/>
  <c r="O905" i="11"/>
  <c r="O906" i="11"/>
  <c r="O907" i="11"/>
  <c r="O908" i="11"/>
  <c r="O909" i="11"/>
  <c r="O910" i="11"/>
  <c r="O911" i="11"/>
  <c r="O912" i="11"/>
  <c r="O913" i="11"/>
  <c r="O914" i="11"/>
  <c r="O915" i="11"/>
  <c r="O916" i="11"/>
  <c r="O917" i="11"/>
  <c r="O918" i="11"/>
  <c r="O919" i="11"/>
  <c r="O920" i="11"/>
  <c r="O921" i="11"/>
  <c r="O922" i="11"/>
  <c r="O923" i="11"/>
  <c r="O924" i="11"/>
  <c r="O925" i="11"/>
  <c r="O926" i="11"/>
  <c r="O927" i="11"/>
  <c r="O928" i="11"/>
  <c r="O929" i="11"/>
  <c r="O930" i="11"/>
  <c r="O931" i="11"/>
  <c r="O932" i="11"/>
  <c r="O933" i="11"/>
  <c r="O934" i="11"/>
  <c r="O935" i="11"/>
  <c r="O936" i="11"/>
  <c r="O937" i="11"/>
  <c r="O938" i="11"/>
  <c r="O939" i="11"/>
  <c r="O940" i="11"/>
  <c r="O941" i="11"/>
  <c r="O942" i="11"/>
  <c r="O943" i="11"/>
  <c r="O944" i="11"/>
  <c r="O945" i="11"/>
  <c r="O946" i="11"/>
  <c r="O947" i="11"/>
  <c r="O948" i="11"/>
  <c r="O949" i="11"/>
  <c r="O950" i="11"/>
  <c r="O951" i="11"/>
  <c r="O952" i="11"/>
  <c r="O953" i="11"/>
  <c r="O954" i="11"/>
  <c r="O955" i="11"/>
  <c r="O956" i="11"/>
  <c r="O957" i="11"/>
  <c r="O958" i="11"/>
  <c r="O959" i="11"/>
  <c r="O960" i="11"/>
  <c r="O961" i="11"/>
  <c r="O962" i="11"/>
  <c r="O963" i="11"/>
  <c r="O964" i="11"/>
  <c r="O965" i="11"/>
  <c r="O966" i="11"/>
  <c r="O967" i="11"/>
  <c r="O968" i="11"/>
  <c r="O969" i="11"/>
  <c r="O970" i="11"/>
  <c r="O971" i="11"/>
  <c r="O972" i="11"/>
  <c r="O973" i="11"/>
  <c r="O974" i="11"/>
  <c r="O975" i="11"/>
  <c r="O976" i="11"/>
  <c r="O977" i="11"/>
  <c r="O978" i="11"/>
  <c r="O979" i="11"/>
  <c r="O980" i="11"/>
  <c r="O981" i="11"/>
  <c r="O982" i="11"/>
  <c r="O983" i="11"/>
  <c r="O984" i="11"/>
  <c r="O985" i="11"/>
  <c r="O986" i="11"/>
  <c r="O987" i="11"/>
  <c r="O988" i="11"/>
  <c r="O989" i="11"/>
  <c r="O990" i="11"/>
  <c r="O991" i="11"/>
  <c r="O992" i="11"/>
  <c r="O993" i="11"/>
  <c r="O994" i="11"/>
  <c r="O995" i="11"/>
  <c r="N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33" i="11"/>
  <c r="N34" i="11"/>
  <c r="N35" i="11"/>
  <c r="N36" i="11"/>
  <c r="N37" i="11"/>
  <c r="N38" i="11"/>
  <c r="N39" i="11"/>
  <c r="N40" i="11"/>
  <c r="N41" i="11"/>
  <c r="N42" i="11"/>
  <c r="N43" i="11"/>
  <c r="N44" i="11"/>
  <c r="N45" i="11"/>
  <c r="N46" i="11"/>
  <c r="N47" i="11"/>
  <c r="N48" i="11"/>
  <c r="N49" i="11"/>
  <c r="N50" i="11"/>
  <c r="N51" i="11"/>
  <c r="N52" i="11"/>
  <c r="N53" i="11"/>
  <c r="N54" i="11"/>
  <c r="N55" i="11"/>
  <c r="N56" i="11"/>
  <c r="N57" i="11"/>
  <c r="N58" i="11"/>
  <c r="N59" i="11"/>
  <c r="N60" i="11"/>
  <c r="N61" i="11"/>
  <c r="N62" i="11"/>
  <c r="N63" i="11"/>
  <c r="N64" i="11"/>
  <c r="N65" i="11"/>
  <c r="N66" i="11"/>
  <c r="N67" i="11"/>
  <c r="N68" i="11"/>
  <c r="N69" i="11"/>
  <c r="N70" i="11"/>
  <c r="N71" i="11"/>
  <c r="N72" i="11"/>
  <c r="N73" i="11"/>
  <c r="N74" i="11"/>
  <c r="N75" i="11"/>
  <c r="N76" i="11"/>
  <c r="N77" i="11"/>
  <c r="N78" i="11"/>
  <c r="N79" i="11"/>
  <c r="N80" i="11"/>
  <c r="N81" i="11"/>
  <c r="N82" i="11"/>
  <c r="N83" i="11"/>
  <c r="N84" i="11"/>
  <c r="N85" i="11"/>
  <c r="N86" i="11"/>
  <c r="N87" i="11"/>
  <c r="N88" i="11"/>
  <c r="N89" i="11"/>
  <c r="N90" i="11"/>
  <c r="N91" i="11"/>
  <c r="N92" i="11"/>
  <c r="N93" i="11"/>
  <c r="N94" i="11"/>
  <c r="N95" i="11"/>
  <c r="N96" i="11"/>
  <c r="N97" i="11"/>
  <c r="N98" i="11"/>
  <c r="N99" i="11"/>
  <c r="N100" i="11"/>
  <c r="N101" i="11"/>
  <c r="N102" i="11"/>
  <c r="N103" i="11"/>
  <c r="N104" i="11"/>
  <c r="N105" i="11"/>
  <c r="N106" i="11"/>
  <c r="N107" i="11"/>
  <c r="N108" i="11"/>
  <c r="N109" i="11"/>
  <c r="N110" i="11"/>
  <c r="N111" i="11"/>
  <c r="N112" i="11"/>
  <c r="N113" i="11"/>
  <c r="N114" i="11"/>
  <c r="N115" i="11"/>
  <c r="N116" i="11"/>
  <c r="N117" i="11"/>
  <c r="N118" i="11"/>
  <c r="N119" i="11"/>
  <c r="N120" i="11"/>
  <c r="N121" i="11"/>
  <c r="N122" i="11"/>
  <c r="N123" i="11"/>
  <c r="N124" i="11"/>
  <c r="N125" i="11"/>
  <c r="N126" i="11"/>
  <c r="N127" i="11"/>
  <c r="N128" i="11"/>
  <c r="N129" i="11"/>
  <c r="N130" i="11"/>
  <c r="N131" i="11"/>
  <c r="N132" i="11"/>
  <c r="N133" i="11"/>
  <c r="N134" i="11"/>
  <c r="N135" i="11"/>
  <c r="N136" i="11"/>
  <c r="N137" i="11"/>
  <c r="N138" i="11"/>
  <c r="N139" i="11"/>
  <c r="N140" i="11"/>
  <c r="N141" i="11"/>
  <c r="N142" i="11"/>
  <c r="N143" i="11"/>
  <c r="N144" i="11"/>
  <c r="N145" i="11"/>
  <c r="N146" i="11"/>
  <c r="N147" i="11"/>
  <c r="N148" i="11"/>
  <c r="N149" i="11"/>
  <c r="N150" i="11"/>
  <c r="N151" i="11"/>
  <c r="N152" i="11"/>
  <c r="N153" i="11"/>
  <c r="N154" i="11"/>
  <c r="N155" i="11"/>
  <c r="N156" i="11"/>
  <c r="N157" i="11"/>
  <c r="N158" i="11"/>
  <c r="N159" i="11"/>
  <c r="N160" i="11"/>
  <c r="N161" i="11"/>
  <c r="N162" i="11"/>
  <c r="N163" i="11"/>
  <c r="N164" i="11"/>
  <c r="N165" i="11"/>
  <c r="N166" i="11"/>
  <c r="N167" i="11"/>
  <c r="N168" i="11"/>
  <c r="N169" i="11"/>
  <c r="N170" i="11"/>
  <c r="N171" i="11"/>
  <c r="N172" i="11"/>
  <c r="N173" i="11"/>
  <c r="N174" i="11"/>
  <c r="N175" i="11"/>
  <c r="N176" i="11"/>
  <c r="N177" i="11"/>
  <c r="N178" i="11"/>
  <c r="N179" i="11"/>
  <c r="N180" i="11"/>
  <c r="N181" i="11"/>
  <c r="N182" i="11"/>
  <c r="N183" i="11"/>
  <c r="N184" i="11"/>
  <c r="N185" i="11"/>
  <c r="N186" i="11"/>
  <c r="N187" i="11"/>
  <c r="N188" i="11"/>
  <c r="N189" i="11"/>
  <c r="N190" i="11"/>
  <c r="N191" i="11"/>
  <c r="N192" i="11"/>
  <c r="N193" i="11"/>
  <c r="N194" i="11"/>
  <c r="N195" i="11"/>
  <c r="N196" i="11"/>
  <c r="N197" i="11"/>
  <c r="N198" i="11"/>
  <c r="N199" i="11"/>
  <c r="N200" i="11"/>
  <c r="N201" i="11"/>
  <c r="N202" i="11"/>
  <c r="N203" i="11"/>
  <c r="N204" i="11"/>
  <c r="N205" i="11"/>
  <c r="N206" i="11"/>
  <c r="N207" i="11"/>
  <c r="N208" i="11"/>
  <c r="N209" i="11"/>
  <c r="N210" i="11"/>
  <c r="N211" i="11"/>
  <c r="N212" i="11"/>
  <c r="N213" i="11"/>
  <c r="N214" i="11"/>
  <c r="N215" i="11"/>
  <c r="N216" i="11"/>
  <c r="N217" i="11"/>
  <c r="N218" i="11"/>
  <c r="N219" i="11"/>
  <c r="N220" i="11"/>
  <c r="N221" i="11"/>
  <c r="N222" i="11"/>
  <c r="N223" i="11"/>
  <c r="N224" i="11"/>
  <c r="N225" i="11"/>
  <c r="N226" i="11"/>
  <c r="N227" i="11"/>
  <c r="N228" i="11"/>
  <c r="N229" i="11"/>
  <c r="N230" i="11"/>
  <c r="N231" i="11"/>
  <c r="N232" i="11"/>
  <c r="N233" i="11"/>
  <c r="N234" i="11"/>
  <c r="N235" i="11"/>
  <c r="N236" i="11"/>
  <c r="N237" i="11"/>
  <c r="N238" i="11"/>
  <c r="N239" i="11"/>
  <c r="N240" i="11"/>
  <c r="N241" i="11"/>
  <c r="N242" i="11"/>
  <c r="N243" i="11"/>
  <c r="N244" i="11"/>
  <c r="N245" i="11"/>
  <c r="N246" i="11"/>
  <c r="N247" i="11"/>
  <c r="N248" i="11"/>
  <c r="N249" i="11"/>
  <c r="N250" i="11"/>
  <c r="N251" i="11"/>
  <c r="N252" i="11"/>
  <c r="N253" i="11"/>
  <c r="N254" i="11"/>
  <c r="N255" i="11"/>
  <c r="N256" i="11"/>
  <c r="N257" i="11"/>
  <c r="N258" i="11"/>
  <c r="N259" i="11"/>
  <c r="N260" i="11"/>
  <c r="N261" i="11"/>
  <c r="N262" i="11"/>
  <c r="N263" i="11"/>
  <c r="N264" i="11"/>
  <c r="N265" i="11"/>
  <c r="N266" i="11"/>
  <c r="N267" i="11"/>
  <c r="N268" i="11"/>
  <c r="N269" i="11"/>
  <c r="N270" i="11"/>
  <c r="N271" i="11"/>
  <c r="N272" i="11"/>
  <c r="N273" i="11"/>
  <c r="N274" i="11"/>
  <c r="N275" i="11"/>
  <c r="N276" i="11"/>
  <c r="N277" i="11"/>
  <c r="N278" i="11"/>
  <c r="N279" i="11"/>
  <c r="N280" i="11"/>
  <c r="N281" i="11"/>
  <c r="N282" i="11"/>
  <c r="N283" i="11"/>
  <c r="N284" i="11"/>
  <c r="N285" i="11"/>
  <c r="N286" i="11"/>
  <c r="N287" i="11"/>
  <c r="N288" i="11"/>
  <c r="N289" i="11"/>
  <c r="N290" i="11"/>
  <c r="N291" i="11"/>
  <c r="N292" i="11"/>
  <c r="N293" i="11"/>
  <c r="N294" i="11"/>
  <c r="N295" i="11"/>
  <c r="N296" i="11"/>
  <c r="N297" i="11"/>
  <c r="N298" i="11"/>
  <c r="N299" i="11"/>
  <c r="N300" i="11"/>
  <c r="N301" i="11"/>
  <c r="N302" i="11"/>
  <c r="N303" i="11"/>
  <c r="N304" i="11"/>
  <c r="N305" i="11"/>
  <c r="N306" i="11"/>
  <c r="N307" i="11"/>
  <c r="N308" i="11"/>
  <c r="N309" i="11"/>
  <c r="N310" i="11"/>
  <c r="N311" i="11"/>
  <c r="N312" i="11"/>
  <c r="N313" i="11"/>
  <c r="N314" i="11"/>
  <c r="N315" i="11"/>
  <c r="N316" i="11"/>
  <c r="N317" i="11"/>
  <c r="N318" i="11"/>
  <c r="N319" i="11"/>
  <c r="N320" i="11"/>
  <c r="N321" i="11"/>
  <c r="N322" i="11"/>
  <c r="N323" i="11"/>
  <c r="N324" i="11"/>
  <c r="N325" i="11"/>
  <c r="N326" i="11"/>
  <c r="N327" i="11"/>
  <c r="N328" i="11"/>
  <c r="N329" i="11"/>
  <c r="N330" i="11"/>
  <c r="N331" i="11"/>
  <c r="N332" i="11"/>
  <c r="N333" i="11"/>
  <c r="N334" i="11"/>
  <c r="N335" i="11"/>
  <c r="N336" i="11"/>
  <c r="N337" i="11"/>
  <c r="N338" i="11"/>
  <c r="N339" i="11"/>
  <c r="N340" i="11"/>
  <c r="N341" i="11"/>
  <c r="N342" i="11"/>
  <c r="N343" i="11"/>
  <c r="N344" i="11"/>
  <c r="N345" i="11"/>
  <c r="N346" i="11"/>
  <c r="N347" i="11"/>
  <c r="N348" i="11"/>
  <c r="N349" i="11"/>
  <c r="N350" i="11"/>
  <c r="N351" i="11"/>
  <c r="N352" i="11"/>
  <c r="N353" i="11"/>
  <c r="N354" i="11"/>
  <c r="N355" i="11"/>
  <c r="N356" i="11"/>
  <c r="N357" i="11"/>
  <c r="N358" i="11"/>
  <c r="N359" i="11"/>
  <c r="N360" i="11"/>
  <c r="N361" i="11"/>
  <c r="N362" i="11"/>
  <c r="N363" i="11"/>
  <c r="N364" i="11"/>
  <c r="N365" i="11"/>
  <c r="N366" i="11"/>
  <c r="N367" i="11"/>
  <c r="N368" i="11"/>
  <c r="N369" i="11"/>
  <c r="N370" i="11"/>
  <c r="N371" i="11"/>
  <c r="N372" i="11"/>
  <c r="N373" i="11"/>
  <c r="N374" i="11"/>
  <c r="N375" i="11"/>
  <c r="N376" i="11"/>
  <c r="N377" i="11"/>
  <c r="N378" i="11"/>
  <c r="N379" i="11"/>
  <c r="N380" i="11"/>
  <c r="N381" i="11"/>
  <c r="N382" i="11"/>
  <c r="N383" i="11"/>
  <c r="N384" i="11"/>
  <c r="N385" i="11"/>
  <c r="N386" i="11"/>
  <c r="N387" i="11"/>
  <c r="N388" i="11"/>
  <c r="N389" i="11"/>
  <c r="N390" i="11"/>
  <c r="N391" i="11"/>
  <c r="N392" i="11"/>
  <c r="N393" i="11"/>
  <c r="N394" i="11"/>
  <c r="N395" i="11"/>
  <c r="N396" i="11"/>
  <c r="N397" i="11"/>
  <c r="N398" i="11"/>
  <c r="N399" i="11"/>
  <c r="N400" i="11"/>
  <c r="N401" i="11"/>
  <c r="N402" i="11"/>
  <c r="N403" i="11"/>
  <c r="N404" i="11"/>
  <c r="N405" i="11"/>
  <c r="N406" i="11"/>
  <c r="N407" i="11"/>
  <c r="N408" i="11"/>
  <c r="N409" i="11"/>
  <c r="N410" i="11"/>
  <c r="N411" i="11"/>
  <c r="N412" i="11"/>
  <c r="N413" i="11"/>
  <c r="N414" i="11"/>
  <c r="N415" i="11"/>
  <c r="N416" i="11"/>
  <c r="N417" i="11"/>
  <c r="N418" i="11"/>
  <c r="N419" i="11"/>
  <c r="N420" i="11"/>
  <c r="N421" i="11"/>
  <c r="N422" i="11"/>
  <c r="N423" i="11"/>
  <c r="N424" i="11"/>
  <c r="N425" i="11"/>
  <c r="N426" i="11"/>
  <c r="N427" i="11"/>
  <c r="N428" i="11"/>
  <c r="N429" i="11"/>
  <c r="N430" i="11"/>
  <c r="N431" i="11"/>
  <c r="N432" i="11"/>
  <c r="N433" i="11"/>
  <c r="N434" i="11"/>
  <c r="N435" i="11"/>
  <c r="N436" i="11"/>
  <c r="N437" i="11"/>
  <c r="N438" i="11"/>
  <c r="N439" i="11"/>
  <c r="N440" i="11"/>
  <c r="N441" i="11"/>
  <c r="N442" i="11"/>
  <c r="N443" i="11"/>
  <c r="N444" i="11"/>
  <c r="N445" i="11"/>
  <c r="N446" i="11"/>
  <c r="N447" i="11"/>
  <c r="N448" i="11"/>
  <c r="N449" i="11"/>
  <c r="N450" i="11"/>
  <c r="N451" i="11"/>
  <c r="N452" i="11"/>
  <c r="N453" i="11"/>
  <c r="N454" i="11"/>
  <c r="N455" i="11"/>
  <c r="N456" i="11"/>
  <c r="N457" i="11"/>
  <c r="N458" i="11"/>
  <c r="N459" i="11"/>
  <c r="N460" i="11"/>
  <c r="N461" i="11"/>
  <c r="N462" i="11"/>
  <c r="N463" i="11"/>
  <c r="N464" i="11"/>
  <c r="N465" i="11"/>
  <c r="N466" i="11"/>
  <c r="N467" i="11"/>
  <c r="N468" i="11"/>
  <c r="N469" i="11"/>
  <c r="N470" i="11"/>
  <c r="N471" i="11"/>
  <c r="N472" i="11"/>
  <c r="N473" i="11"/>
  <c r="N474" i="11"/>
  <c r="N475" i="11"/>
  <c r="N476" i="11"/>
  <c r="N477" i="11"/>
  <c r="N478" i="11"/>
  <c r="N479" i="11"/>
  <c r="N480" i="11"/>
  <c r="N481" i="11"/>
  <c r="N482" i="11"/>
  <c r="N483" i="11"/>
  <c r="N484" i="11"/>
  <c r="N485" i="11"/>
  <c r="N486" i="11"/>
  <c r="N487" i="11"/>
  <c r="N488" i="11"/>
  <c r="N489" i="11"/>
  <c r="N490" i="11"/>
  <c r="N491" i="11"/>
  <c r="N492" i="11"/>
  <c r="N493" i="11"/>
  <c r="N494" i="11"/>
  <c r="N495" i="11"/>
  <c r="N496" i="11"/>
  <c r="N497" i="11"/>
  <c r="N498" i="11"/>
  <c r="N499" i="11"/>
  <c r="N500" i="11"/>
  <c r="N501" i="11"/>
  <c r="N502" i="11"/>
  <c r="N503" i="11"/>
  <c r="N504" i="11"/>
  <c r="N505" i="11"/>
  <c r="N506" i="11"/>
  <c r="N507" i="11"/>
  <c r="N508" i="11"/>
  <c r="N509" i="11"/>
  <c r="N510" i="11"/>
  <c r="N511" i="11"/>
  <c r="N512" i="11"/>
  <c r="N513" i="11"/>
  <c r="N514" i="11"/>
  <c r="N515" i="11"/>
  <c r="N516" i="11"/>
  <c r="N517" i="11"/>
  <c r="N518" i="11"/>
  <c r="N519" i="11"/>
  <c r="N520" i="11"/>
  <c r="N521" i="11"/>
  <c r="N522" i="11"/>
  <c r="N523" i="11"/>
  <c r="N524" i="11"/>
  <c r="N525" i="11"/>
  <c r="N526" i="11"/>
  <c r="N527" i="11"/>
  <c r="N528" i="11"/>
  <c r="N529" i="11"/>
  <c r="N530" i="11"/>
  <c r="N531" i="11"/>
  <c r="N532" i="11"/>
  <c r="N533" i="11"/>
  <c r="N534" i="11"/>
  <c r="N535" i="11"/>
  <c r="N536" i="11"/>
  <c r="N537" i="11"/>
  <c r="N538" i="11"/>
  <c r="N539" i="11"/>
  <c r="N540" i="11"/>
  <c r="N541" i="11"/>
  <c r="N542" i="11"/>
  <c r="N543" i="11"/>
  <c r="N544" i="11"/>
  <c r="N545" i="11"/>
  <c r="N546" i="11"/>
  <c r="N547" i="11"/>
  <c r="N548" i="11"/>
  <c r="N549" i="11"/>
  <c r="N550" i="11"/>
  <c r="N551" i="11"/>
  <c r="N552" i="11"/>
  <c r="N553" i="11"/>
  <c r="N554" i="11"/>
  <c r="N555" i="11"/>
  <c r="N556" i="11"/>
  <c r="N557" i="11"/>
  <c r="N558" i="11"/>
  <c r="N559" i="11"/>
  <c r="N560" i="11"/>
  <c r="N561" i="11"/>
  <c r="N562" i="11"/>
  <c r="N563" i="11"/>
  <c r="N564" i="11"/>
  <c r="N565" i="11"/>
  <c r="N566" i="11"/>
  <c r="N567" i="11"/>
  <c r="N568" i="11"/>
  <c r="N569" i="11"/>
  <c r="N570" i="11"/>
  <c r="N571" i="11"/>
  <c r="N572" i="11"/>
  <c r="N573" i="11"/>
  <c r="N574" i="11"/>
  <c r="N575" i="11"/>
  <c r="N576" i="11"/>
  <c r="N577" i="11"/>
  <c r="N578" i="11"/>
  <c r="N579" i="11"/>
  <c r="N580" i="11"/>
  <c r="N581" i="11"/>
  <c r="N582" i="11"/>
  <c r="N583" i="11"/>
  <c r="N584" i="11"/>
  <c r="N585" i="11"/>
  <c r="N586" i="11"/>
  <c r="N587" i="11"/>
  <c r="N588" i="11"/>
  <c r="N589" i="11"/>
  <c r="N590" i="11"/>
  <c r="N591" i="11"/>
  <c r="N592" i="11"/>
  <c r="N593" i="11"/>
  <c r="N594" i="11"/>
  <c r="N595" i="11"/>
  <c r="N596" i="11"/>
  <c r="N597" i="11"/>
  <c r="N598" i="11"/>
  <c r="N599" i="11"/>
  <c r="N600" i="11"/>
  <c r="N601" i="11"/>
  <c r="N602" i="11"/>
  <c r="N603" i="11"/>
  <c r="N604" i="11"/>
  <c r="N605" i="11"/>
  <c r="N606" i="11"/>
  <c r="N607" i="11"/>
  <c r="N608" i="11"/>
  <c r="N609" i="11"/>
  <c r="N610" i="11"/>
  <c r="N611" i="11"/>
  <c r="N612" i="11"/>
  <c r="N613" i="11"/>
  <c r="N614" i="11"/>
  <c r="N615" i="11"/>
  <c r="N616" i="11"/>
  <c r="N617" i="11"/>
  <c r="N618" i="11"/>
  <c r="N619" i="11"/>
  <c r="N620" i="11"/>
  <c r="N621" i="11"/>
  <c r="N622" i="11"/>
  <c r="N623" i="11"/>
  <c r="N624" i="11"/>
  <c r="N625" i="11"/>
  <c r="N626" i="11"/>
  <c r="N627" i="11"/>
  <c r="N628" i="11"/>
  <c r="N629" i="11"/>
  <c r="N630" i="11"/>
  <c r="N631" i="11"/>
  <c r="N632" i="11"/>
  <c r="N633" i="11"/>
  <c r="N634" i="11"/>
  <c r="N635" i="11"/>
  <c r="N636" i="11"/>
  <c r="N637" i="11"/>
  <c r="N638" i="11"/>
  <c r="N639" i="11"/>
  <c r="N640" i="11"/>
  <c r="N641" i="11"/>
  <c r="N642" i="11"/>
  <c r="N643" i="11"/>
  <c r="N644" i="11"/>
  <c r="N645" i="11"/>
  <c r="N646" i="11"/>
  <c r="N647" i="11"/>
  <c r="N648" i="11"/>
  <c r="N649" i="11"/>
  <c r="N650" i="11"/>
  <c r="N651" i="11"/>
  <c r="N652" i="11"/>
  <c r="N653" i="11"/>
  <c r="N654" i="11"/>
  <c r="N655" i="11"/>
  <c r="N656" i="11"/>
  <c r="N657" i="11"/>
  <c r="N658" i="11"/>
  <c r="N659" i="11"/>
  <c r="N660" i="11"/>
  <c r="N661" i="11"/>
  <c r="N662" i="11"/>
  <c r="N663" i="11"/>
  <c r="N664" i="11"/>
  <c r="N665" i="11"/>
  <c r="N666" i="11"/>
  <c r="N667" i="11"/>
  <c r="N668" i="11"/>
  <c r="N669" i="11"/>
  <c r="N670" i="11"/>
  <c r="N671" i="11"/>
  <c r="N672" i="11"/>
  <c r="N673" i="11"/>
  <c r="N674" i="11"/>
  <c r="N675" i="11"/>
  <c r="N676" i="11"/>
  <c r="N677" i="11"/>
  <c r="N678" i="11"/>
  <c r="N679" i="11"/>
  <c r="N680" i="11"/>
  <c r="N681" i="11"/>
  <c r="N682" i="11"/>
  <c r="N683" i="11"/>
  <c r="N684" i="11"/>
  <c r="N685" i="11"/>
  <c r="N686" i="11"/>
  <c r="N687" i="11"/>
  <c r="N688" i="11"/>
  <c r="N689" i="11"/>
  <c r="N690" i="11"/>
  <c r="N691" i="11"/>
  <c r="N692" i="11"/>
  <c r="N693" i="11"/>
  <c r="N694" i="11"/>
  <c r="N695" i="11"/>
  <c r="N696" i="11"/>
  <c r="N697" i="11"/>
  <c r="N698" i="11"/>
  <c r="N699" i="11"/>
  <c r="N700" i="11"/>
  <c r="N701" i="11"/>
  <c r="N702" i="11"/>
  <c r="N703" i="11"/>
  <c r="N704" i="11"/>
  <c r="N705" i="11"/>
  <c r="N706" i="11"/>
  <c r="N707" i="11"/>
  <c r="N708" i="11"/>
  <c r="N709" i="11"/>
  <c r="N710" i="11"/>
  <c r="N711" i="11"/>
  <c r="N712" i="11"/>
  <c r="N713" i="11"/>
  <c r="N714" i="11"/>
  <c r="N715" i="11"/>
  <c r="N716" i="11"/>
  <c r="N717" i="11"/>
  <c r="N718" i="11"/>
  <c r="N719" i="11"/>
  <c r="N720" i="11"/>
  <c r="N721" i="11"/>
  <c r="N722" i="11"/>
  <c r="N723" i="11"/>
  <c r="N724" i="11"/>
  <c r="N725" i="11"/>
  <c r="N726" i="11"/>
  <c r="N727" i="11"/>
  <c r="N728" i="11"/>
  <c r="N729" i="11"/>
  <c r="N730" i="11"/>
  <c r="N731" i="11"/>
  <c r="N732" i="11"/>
  <c r="N733" i="11"/>
  <c r="N734" i="11"/>
  <c r="N735" i="11"/>
  <c r="N736" i="11"/>
  <c r="N737" i="11"/>
  <c r="N738" i="11"/>
  <c r="N739" i="11"/>
  <c r="N740" i="11"/>
  <c r="N741" i="11"/>
  <c r="N742" i="11"/>
  <c r="N743" i="11"/>
  <c r="N744" i="11"/>
  <c r="N745" i="11"/>
  <c r="N746" i="11"/>
  <c r="N747" i="11"/>
  <c r="N748" i="11"/>
  <c r="N749" i="11"/>
  <c r="N750" i="11"/>
  <c r="N751" i="11"/>
  <c r="N752" i="11"/>
  <c r="N753" i="11"/>
  <c r="N754" i="11"/>
  <c r="N755" i="11"/>
  <c r="N756" i="11"/>
  <c r="N757" i="11"/>
  <c r="N758" i="11"/>
  <c r="N759" i="11"/>
  <c r="N760" i="11"/>
  <c r="N761" i="11"/>
  <c r="N762" i="11"/>
  <c r="N763" i="11"/>
  <c r="N764" i="11"/>
  <c r="N765" i="11"/>
  <c r="N766" i="11"/>
  <c r="N767" i="11"/>
  <c r="N768" i="11"/>
  <c r="N769" i="11"/>
  <c r="N770" i="11"/>
  <c r="N771" i="11"/>
  <c r="N772" i="11"/>
  <c r="N773" i="11"/>
  <c r="N774" i="11"/>
  <c r="N775" i="11"/>
  <c r="N776" i="11"/>
  <c r="N777" i="11"/>
  <c r="N778" i="11"/>
  <c r="N779" i="11"/>
  <c r="N780" i="11"/>
  <c r="N781" i="11"/>
  <c r="N782" i="11"/>
  <c r="N783" i="11"/>
  <c r="N784" i="11"/>
  <c r="N785" i="11"/>
  <c r="N786" i="11"/>
  <c r="N787" i="11"/>
  <c r="N788" i="11"/>
  <c r="N789" i="11"/>
  <c r="N790" i="11"/>
  <c r="N791" i="11"/>
  <c r="N792" i="11"/>
  <c r="N793" i="11"/>
  <c r="N794" i="11"/>
  <c r="N795" i="11"/>
  <c r="N796" i="11"/>
  <c r="N797" i="11"/>
  <c r="N798" i="11"/>
  <c r="N799" i="11"/>
  <c r="N800" i="11"/>
  <c r="N801" i="11"/>
  <c r="N802" i="11"/>
  <c r="N803" i="11"/>
  <c r="N804" i="11"/>
  <c r="N805" i="11"/>
  <c r="N806" i="11"/>
  <c r="N807" i="11"/>
  <c r="N808" i="11"/>
  <c r="N809" i="11"/>
  <c r="N810" i="11"/>
  <c r="N811" i="11"/>
  <c r="N812" i="11"/>
  <c r="N813" i="11"/>
  <c r="N814" i="11"/>
  <c r="N815" i="11"/>
  <c r="N816" i="11"/>
  <c r="N817" i="11"/>
  <c r="N818" i="11"/>
  <c r="N819" i="11"/>
  <c r="N820" i="11"/>
  <c r="N821" i="11"/>
  <c r="N822" i="11"/>
  <c r="N823" i="11"/>
  <c r="N824" i="11"/>
  <c r="N825" i="11"/>
  <c r="N826" i="11"/>
  <c r="N827" i="11"/>
  <c r="N828" i="11"/>
  <c r="N829" i="11"/>
  <c r="N830" i="11"/>
  <c r="N831" i="11"/>
  <c r="N832" i="11"/>
  <c r="N833" i="11"/>
  <c r="N834" i="11"/>
  <c r="N835" i="11"/>
  <c r="N836" i="11"/>
  <c r="N837" i="11"/>
  <c r="N838" i="11"/>
  <c r="N839" i="11"/>
  <c r="N840" i="11"/>
  <c r="N841" i="11"/>
  <c r="N842" i="11"/>
  <c r="N843" i="11"/>
  <c r="N844" i="11"/>
  <c r="N845" i="11"/>
  <c r="N846" i="11"/>
  <c r="N847" i="11"/>
  <c r="N848" i="11"/>
  <c r="N849" i="11"/>
  <c r="N850" i="11"/>
  <c r="N851" i="11"/>
  <c r="N852" i="11"/>
  <c r="N853" i="11"/>
  <c r="N854" i="11"/>
  <c r="N855" i="11"/>
  <c r="N856" i="11"/>
  <c r="N857" i="11"/>
  <c r="N858" i="11"/>
  <c r="N859" i="11"/>
  <c r="N860" i="11"/>
  <c r="N861" i="11"/>
  <c r="N862" i="11"/>
  <c r="N863" i="11"/>
  <c r="N864" i="11"/>
  <c r="N865" i="11"/>
  <c r="N866" i="11"/>
  <c r="N867" i="11"/>
  <c r="N868" i="11"/>
  <c r="N869" i="11"/>
  <c r="N870" i="11"/>
  <c r="N871" i="11"/>
  <c r="N872" i="11"/>
  <c r="N873" i="11"/>
  <c r="N874" i="11"/>
  <c r="N875" i="11"/>
  <c r="N876" i="11"/>
  <c r="N877" i="11"/>
  <c r="N878" i="11"/>
  <c r="N879" i="11"/>
  <c r="N880" i="11"/>
  <c r="N881" i="11"/>
  <c r="N882" i="11"/>
  <c r="N883" i="11"/>
  <c r="N884" i="11"/>
  <c r="N885" i="11"/>
  <c r="N886" i="11"/>
  <c r="N887" i="11"/>
  <c r="N888" i="11"/>
  <c r="N889" i="11"/>
  <c r="N890" i="11"/>
  <c r="N891" i="11"/>
  <c r="N892" i="11"/>
  <c r="N893" i="11"/>
  <c r="N894" i="11"/>
  <c r="N895" i="11"/>
  <c r="N896" i="11"/>
  <c r="N897" i="11"/>
  <c r="N898" i="11"/>
  <c r="N899" i="11"/>
  <c r="N900" i="11"/>
  <c r="N901" i="11"/>
  <c r="N902" i="11"/>
  <c r="N903" i="11"/>
  <c r="N904" i="11"/>
  <c r="N905" i="11"/>
  <c r="N906" i="11"/>
  <c r="N907" i="11"/>
  <c r="N908" i="11"/>
  <c r="N909" i="11"/>
  <c r="N910" i="11"/>
  <c r="N911" i="11"/>
  <c r="N912" i="11"/>
  <c r="N913" i="11"/>
  <c r="N914" i="11"/>
  <c r="N915" i="11"/>
  <c r="N916" i="11"/>
  <c r="N917" i="11"/>
  <c r="N918" i="11"/>
  <c r="N919" i="11"/>
  <c r="N920" i="11"/>
  <c r="N921" i="11"/>
  <c r="N922" i="11"/>
  <c r="N923" i="11"/>
  <c r="N924" i="11"/>
  <c r="N925" i="11"/>
  <c r="N926" i="11"/>
  <c r="N927" i="11"/>
  <c r="N928" i="11"/>
  <c r="N929" i="11"/>
  <c r="N930" i="11"/>
  <c r="N931" i="11"/>
  <c r="N932" i="11"/>
  <c r="N933" i="11"/>
  <c r="N934" i="11"/>
  <c r="N935" i="11"/>
  <c r="N936" i="11"/>
  <c r="N937" i="11"/>
  <c r="N938" i="11"/>
  <c r="N939" i="11"/>
  <c r="N940" i="11"/>
  <c r="N941" i="11"/>
  <c r="N942" i="11"/>
  <c r="N943" i="11"/>
  <c r="N944" i="11"/>
  <c r="N945" i="11"/>
  <c r="N946" i="11"/>
  <c r="N947" i="11"/>
  <c r="N948" i="11"/>
  <c r="N949" i="11"/>
  <c r="N950" i="11"/>
  <c r="N951" i="11"/>
  <c r="N952" i="11"/>
  <c r="N953" i="11"/>
  <c r="N954" i="11"/>
  <c r="N955" i="11"/>
  <c r="N956" i="11"/>
  <c r="N957" i="11"/>
  <c r="N958" i="11"/>
  <c r="N959" i="11"/>
  <c r="N960" i="11"/>
  <c r="N961" i="11"/>
  <c r="N962" i="11"/>
  <c r="N963" i="11"/>
  <c r="N964" i="11"/>
  <c r="N965" i="11"/>
  <c r="N966" i="11"/>
  <c r="N967" i="11"/>
  <c r="N968" i="11"/>
  <c r="N969" i="11"/>
  <c r="N970" i="11"/>
  <c r="N971" i="11"/>
  <c r="N972" i="11"/>
  <c r="N973" i="11"/>
  <c r="N974" i="11"/>
  <c r="N975" i="11"/>
  <c r="N976" i="11"/>
  <c r="N977" i="11"/>
  <c r="N978" i="11"/>
  <c r="N979" i="11"/>
  <c r="N980" i="11"/>
  <c r="N981" i="11"/>
  <c r="N982" i="11"/>
  <c r="N983" i="11"/>
  <c r="N984" i="11"/>
  <c r="N985" i="11"/>
  <c r="N986" i="11"/>
  <c r="N987" i="11"/>
  <c r="N988" i="11"/>
  <c r="N989" i="11"/>
  <c r="N990" i="11"/>
  <c r="N991" i="11"/>
  <c r="N992" i="11"/>
  <c r="N993" i="11"/>
  <c r="N994" i="11"/>
  <c r="N995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93" i="11"/>
  <c r="J394" i="11"/>
  <c r="J395" i="11"/>
  <c r="J396" i="11"/>
  <c r="J397" i="11"/>
  <c r="J398" i="11"/>
  <c r="J399" i="11"/>
  <c r="J400" i="11"/>
  <c r="J401" i="11"/>
  <c r="J402" i="11"/>
  <c r="J403" i="11"/>
  <c r="J404" i="11"/>
  <c r="J405" i="11"/>
  <c r="J406" i="11"/>
  <c r="J407" i="11"/>
  <c r="J408" i="11"/>
  <c r="J409" i="11"/>
  <c r="J410" i="11"/>
  <c r="J411" i="11"/>
  <c r="J412" i="11"/>
  <c r="J413" i="11"/>
  <c r="J414" i="11"/>
  <c r="J415" i="11"/>
  <c r="J416" i="11"/>
  <c r="J417" i="11"/>
  <c r="J418" i="11"/>
  <c r="J419" i="11"/>
  <c r="J420" i="11"/>
  <c r="J421" i="11"/>
  <c r="J422" i="11"/>
  <c r="J423" i="11"/>
  <c r="J424" i="11"/>
  <c r="J425" i="11"/>
  <c r="J426" i="11"/>
  <c r="J427" i="11"/>
  <c r="J428" i="11"/>
  <c r="J429" i="11"/>
  <c r="J430" i="11"/>
  <c r="J431" i="11"/>
  <c r="J432" i="11"/>
  <c r="J433" i="11"/>
  <c r="J434" i="11"/>
  <c r="J435" i="11"/>
  <c r="J436" i="11"/>
  <c r="J437" i="11"/>
  <c r="J438" i="11"/>
  <c r="J439" i="11"/>
  <c r="J440" i="11"/>
  <c r="J441" i="11"/>
  <c r="J442" i="11"/>
  <c r="J443" i="11"/>
  <c r="J444" i="11"/>
  <c r="J445" i="11"/>
  <c r="J446" i="11"/>
  <c r="J447" i="11"/>
  <c r="J448" i="11"/>
  <c r="J449" i="11"/>
  <c r="J450" i="11"/>
  <c r="J451" i="11"/>
  <c r="J452" i="11"/>
  <c r="J453" i="11"/>
  <c r="J454" i="11"/>
  <c r="J455" i="11"/>
  <c r="J456" i="11"/>
  <c r="J457" i="11"/>
  <c r="J458" i="11"/>
  <c r="J459" i="11"/>
  <c r="J460" i="11"/>
  <c r="J461" i="11"/>
  <c r="J462" i="11"/>
  <c r="J463" i="11"/>
  <c r="J464" i="11"/>
  <c r="J465" i="11"/>
  <c r="J466" i="11"/>
  <c r="J467" i="11"/>
  <c r="J468" i="11"/>
  <c r="J469" i="11"/>
  <c r="J470" i="11"/>
  <c r="J471" i="11"/>
  <c r="J472" i="11"/>
  <c r="J473" i="11"/>
  <c r="J474" i="11"/>
  <c r="J475" i="11"/>
  <c r="J476" i="11"/>
  <c r="J477" i="11"/>
  <c r="J478" i="11"/>
  <c r="J479" i="11"/>
  <c r="J480" i="11"/>
  <c r="J481" i="11"/>
  <c r="J482" i="11"/>
  <c r="J483" i="11"/>
  <c r="J484" i="11"/>
  <c r="J485" i="11"/>
  <c r="J486" i="11"/>
  <c r="J487" i="11"/>
  <c r="J488" i="11"/>
  <c r="J489" i="11"/>
  <c r="J490" i="11"/>
  <c r="J491" i="11"/>
  <c r="J492" i="11"/>
  <c r="J493" i="11"/>
  <c r="J494" i="11"/>
  <c r="J495" i="11"/>
  <c r="J496" i="11"/>
  <c r="J497" i="11"/>
  <c r="J498" i="11"/>
  <c r="J499" i="11"/>
  <c r="J500" i="11"/>
  <c r="J501" i="11"/>
  <c r="J502" i="11"/>
  <c r="J503" i="11"/>
  <c r="J504" i="11"/>
  <c r="J505" i="11"/>
  <c r="J506" i="11"/>
  <c r="J507" i="11"/>
  <c r="J508" i="11"/>
  <c r="J509" i="11"/>
  <c r="J510" i="11"/>
  <c r="J511" i="11"/>
  <c r="J512" i="11"/>
  <c r="J513" i="11"/>
  <c r="J514" i="11"/>
  <c r="J515" i="11"/>
  <c r="J516" i="11"/>
  <c r="J517" i="11"/>
  <c r="J518" i="11"/>
  <c r="J519" i="11"/>
  <c r="J520" i="11"/>
  <c r="J521" i="11"/>
  <c r="J522" i="11"/>
  <c r="J523" i="11"/>
  <c r="J524" i="11"/>
  <c r="J525" i="11"/>
  <c r="J526" i="11"/>
  <c r="J527" i="11"/>
  <c r="J528" i="11"/>
  <c r="J529" i="11"/>
  <c r="J530" i="11"/>
  <c r="J531" i="11"/>
  <c r="J532" i="11"/>
  <c r="J533" i="11"/>
  <c r="J534" i="11"/>
  <c r="J535" i="11"/>
  <c r="J536" i="11"/>
  <c r="J537" i="11"/>
  <c r="J538" i="11"/>
  <c r="J539" i="11"/>
  <c r="J540" i="11"/>
  <c r="J541" i="11"/>
  <c r="J542" i="11"/>
  <c r="J543" i="11"/>
  <c r="J544" i="11"/>
  <c r="J545" i="11"/>
  <c r="J546" i="11"/>
  <c r="J547" i="11"/>
  <c r="J548" i="11"/>
  <c r="J549" i="11"/>
  <c r="J550" i="11"/>
  <c r="J551" i="11"/>
  <c r="J552" i="11"/>
  <c r="J553" i="11"/>
  <c r="J554" i="11"/>
  <c r="J555" i="11"/>
  <c r="J556" i="11"/>
  <c r="J557" i="11"/>
  <c r="J558" i="11"/>
  <c r="J559" i="11"/>
  <c r="J560" i="11"/>
  <c r="J561" i="11"/>
  <c r="J562" i="11"/>
  <c r="J563" i="11"/>
  <c r="J564" i="11"/>
  <c r="J565" i="11"/>
  <c r="J566" i="11"/>
  <c r="J567" i="11"/>
  <c r="J568" i="11"/>
  <c r="J569" i="11"/>
  <c r="J570" i="11"/>
  <c r="J571" i="11"/>
  <c r="J572" i="11"/>
  <c r="J573" i="11"/>
  <c r="J574" i="11"/>
  <c r="J575" i="11"/>
  <c r="J576" i="11"/>
  <c r="J577" i="11"/>
  <c r="J578" i="11"/>
  <c r="J579" i="11"/>
  <c r="J580" i="11"/>
  <c r="J581" i="11"/>
  <c r="J582" i="11"/>
  <c r="J583" i="11"/>
  <c r="J584" i="11"/>
  <c r="J585" i="11"/>
  <c r="J586" i="11"/>
  <c r="J587" i="11"/>
  <c r="J588" i="11"/>
  <c r="J589" i="11"/>
  <c r="J590" i="11"/>
  <c r="J591" i="11"/>
  <c r="J592" i="11"/>
  <c r="J593" i="11"/>
  <c r="J594" i="11"/>
  <c r="J595" i="11"/>
  <c r="J596" i="11"/>
  <c r="J597" i="11"/>
  <c r="J598" i="11"/>
  <c r="J599" i="11"/>
  <c r="J600" i="11"/>
  <c r="J601" i="11"/>
  <c r="J602" i="11"/>
  <c r="J603" i="11"/>
  <c r="J604" i="11"/>
  <c r="J605" i="11"/>
  <c r="J606" i="11"/>
  <c r="J607" i="11"/>
  <c r="J608" i="11"/>
  <c r="J609" i="11"/>
  <c r="J610" i="11"/>
  <c r="J611" i="11"/>
  <c r="J612" i="11"/>
  <c r="J613" i="11"/>
  <c r="J614" i="11"/>
  <c r="J615" i="11"/>
  <c r="J616" i="11"/>
  <c r="J617" i="11"/>
  <c r="J618" i="11"/>
  <c r="J619" i="11"/>
  <c r="J620" i="11"/>
  <c r="J621" i="11"/>
  <c r="J622" i="11"/>
  <c r="J623" i="11"/>
  <c r="J624" i="11"/>
  <c r="J625" i="11"/>
  <c r="J626" i="11"/>
  <c r="J627" i="11"/>
  <c r="J628" i="11"/>
  <c r="J629" i="11"/>
  <c r="J630" i="11"/>
  <c r="J631" i="11"/>
  <c r="J632" i="11"/>
  <c r="J633" i="11"/>
  <c r="J634" i="11"/>
  <c r="J635" i="11"/>
  <c r="J636" i="11"/>
  <c r="J637" i="11"/>
  <c r="J638" i="11"/>
  <c r="J639" i="11"/>
  <c r="J640" i="11"/>
  <c r="J641" i="11"/>
  <c r="J642" i="11"/>
  <c r="J643" i="11"/>
  <c r="J644" i="11"/>
  <c r="J645" i="11"/>
  <c r="J646" i="11"/>
  <c r="J647" i="11"/>
  <c r="J648" i="11"/>
  <c r="J649" i="11"/>
  <c r="J650" i="11"/>
  <c r="J651" i="11"/>
  <c r="J652" i="11"/>
  <c r="J653" i="11"/>
  <c r="J654" i="11"/>
  <c r="J655" i="11"/>
  <c r="J656" i="11"/>
  <c r="J657" i="11"/>
  <c r="J658" i="11"/>
  <c r="J659" i="11"/>
  <c r="J660" i="11"/>
  <c r="J661" i="11"/>
  <c r="J662" i="11"/>
  <c r="J663" i="11"/>
  <c r="J664" i="11"/>
  <c r="J665" i="11"/>
  <c r="J666" i="11"/>
  <c r="J667" i="11"/>
  <c r="J668" i="11"/>
  <c r="J669" i="11"/>
  <c r="J670" i="11"/>
  <c r="J671" i="11"/>
  <c r="J672" i="11"/>
  <c r="J673" i="11"/>
  <c r="J674" i="11"/>
  <c r="J675" i="11"/>
  <c r="J676" i="11"/>
  <c r="J677" i="11"/>
  <c r="J678" i="11"/>
  <c r="J679" i="11"/>
  <c r="J680" i="11"/>
  <c r="J681" i="11"/>
  <c r="J682" i="11"/>
  <c r="J683" i="11"/>
  <c r="J684" i="11"/>
  <c r="J685" i="11"/>
  <c r="J686" i="11"/>
  <c r="J687" i="11"/>
  <c r="J688" i="11"/>
  <c r="J689" i="11"/>
  <c r="J690" i="11"/>
  <c r="J691" i="11"/>
  <c r="J692" i="11"/>
  <c r="J693" i="11"/>
  <c r="J694" i="11"/>
  <c r="J695" i="11"/>
  <c r="J696" i="11"/>
  <c r="J697" i="11"/>
  <c r="J698" i="11"/>
  <c r="J699" i="11"/>
  <c r="J700" i="11"/>
  <c r="J701" i="11"/>
  <c r="J702" i="11"/>
  <c r="J703" i="11"/>
  <c r="J704" i="11"/>
  <c r="J705" i="11"/>
  <c r="J706" i="11"/>
  <c r="J707" i="11"/>
  <c r="J708" i="11"/>
  <c r="J709" i="11"/>
  <c r="J710" i="11"/>
  <c r="J711" i="11"/>
  <c r="J712" i="11"/>
  <c r="J713" i="11"/>
  <c r="J714" i="11"/>
  <c r="J715" i="11"/>
  <c r="J716" i="11"/>
  <c r="J717" i="11"/>
  <c r="J718" i="11"/>
  <c r="J719" i="11"/>
  <c r="J720" i="11"/>
  <c r="J721" i="11"/>
  <c r="J722" i="11"/>
  <c r="J723" i="11"/>
  <c r="J724" i="11"/>
  <c r="J725" i="11"/>
  <c r="J726" i="11"/>
  <c r="J727" i="11"/>
  <c r="J728" i="11"/>
  <c r="J729" i="11"/>
  <c r="J730" i="11"/>
  <c r="J731" i="11"/>
  <c r="J732" i="11"/>
  <c r="J733" i="11"/>
  <c r="J734" i="11"/>
  <c r="J735" i="11"/>
  <c r="J736" i="11"/>
  <c r="J737" i="11"/>
  <c r="J738" i="11"/>
  <c r="J739" i="11"/>
  <c r="J740" i="11"/>
  <c r="J741" i="11"/>
  <c r="J742" i="11"/>
  <c r="J743" i="11"/>
  <c r="J744" i="11"/>
  <c r="J745" i="11"/>
  <c r="J746" i="11"/>
  <c r="J747" i="11"/>
  <c r="J748" i="11"/>
  <c r="J749" i="11"/>
  <c r="J750" i="11"/>
  <c r="J751" i="11"/>
  <c r="J752" i="11"/>
  <c r="J753" i="11"/>
  <c r="J754" i="11"/>
  <c r="J755" i="11"/>
  <c r="J756" i="11"/>
  <c r="J757" i="11"/>
  <c r="J758" i="11"/>
  <c r="J759" i="11"/>
  <c r="J760" i="11"/>
  <c r="J761" i="11"/>
  <c r="J762" i="11"/>
  <c r="J763" i="11"/>
  <c r="J764" i="11"/>
  <c r="J765" i="11"/>
  <c r="J766" i="11"/>
  <c r="J767" i="11"/>
  <c r="J768" i="11"/>
  <c r="J769" i="11"/>
  <c r="J770" i="11"/>
  <c r="J771" i="11"/>
  <c r="J772" i="11"/>
  <c r="J773" i="11"/>
  <c r="J774" i="11"/>
  <c r="J775" i="11"/>
  <c r="J776" i="11"/>
  <c r="J777" i="11"/>
  <c r="J778" i="11"/>
  <c r="J779" i="11"/>
  <c r="J780" i="11"/>
  <c r="J781" i="11"/>
  <c r="J782" i="11"/>
  <c r="J783" i="11"/>
  <c r="J784" i="11"/>
  <c r="J785" i="11"/>
  <c r="J786" i="11"/>
  <c r="J787" i="11"/>
  <c r="J788" i="11"/>
  <c r="J789" i="11"/>
  <c r="J790" i="11"/>
  <c r="J791" i="11"/>
  <c r="J792" i="11"/>
  <c r="J793" i="11"/>
  <c r="J794" i="11"/>
  <c r="J795" i="11"/>
  <c r="J796" i="11"/>
  <c r="J797" i="11"/>
  <c r="J798" i="11"/>
  <c r="J799" i="11"/>
  <c r="J800" i="11"/>
  <c r="J801" i="11"/>
  <c r="J802" i="11"/>
  <c r="J803" i="11"/>
  <c r="J804" i="11"/>
  <c r="J805" i="11"/>
  <c r="J806" i="11"/>
  <c r="J807" i="11"/>
  <c r="J808" i="11"/>
  <c r="J809" i="11"/>
  <c r="J810" i="11"/>
  <c r="J811" i="11"/>
  <c r="J812" i="11"/>
  <c r="J813" i="11"/>
  <c r="J814" i="11"/>
  <c r="J815" i="11"/>
  <c r="J816" i="11"/>
  <c r="J817" i="11"/>
  <c r="J818" i="11"/>
  <c r="J819" i="11"/>
  <c r="J820" i="11"/>
  <c r="J821" i="11"/>
  <c r="J822" i="11"/>
  <c r="J823" i="11"/>
  <c r="J824" i="11"/>
  <c r="J825" i="11"/>
  <c r="J826" i="11"/>
  <c r="J827" i="11"/>
  <c r="J828" i="11"/>
  <c r="J829" i="11"/>
  <c r="J830" i="11"/>
  <c r="J831" i="11"/>
  <c r="J832" i="11"/>
  <c r="J833" i="11"/>
  <c r="J834" i="11"/>
  <c r="J835" i="11"/>
  <c r="J836" i="11"/>
  <c r="J837" i="11"/>
  <c r="J838" i="11"/>
  <c r="J839" i="11"/>
  <c r="J840" i="11"/>
  <c r="J841" i="11"/>
  <c r="J842" i="11"/>
  <c r="J843" i="11"/>
  <c r="J844" i="11"/>
  <c r="J845" i="11"/>
  <c r="J846" i="11"/>
  <c r="J847" i="11"/>
  <c r="J848" i="11"/>
  <c r="J849" i="11"/>
  <c r="J850" i="11"/>
  <c r="J851" i="11"/>
  <c r="J852" i="11"/>
  <c r="J853" i="11"/>
  <c r="J854" i="11"/>
  <c r="J855" i="11"/>
  <c r="J856" i="11"/>
  <c r="J857" i="11"/>
  <c r="J858" i="11"/>
  <c r="J859" i="11"/>
  <c r="J860" i="11"/>
  <c r="J861" i="11"/>
  <c r="J862" i="11"/>
  <c r="J863" i="11"/>
  <c r="J864" i="11"/>
  <c r="J865" i="11"/>
  <c r="J866" i="11"/>
  <c r="J867" i="11"/>
  <c r="J868" i="11"/>
  <c r="J869" i="11"/>
  <c r="J870" i="11"/>
  <c r="J871" i="11"/>
  <c r="J872" i="11"/>
  <c r="J873" i="11"/>
  <c r="J874" i="11"/>
  <c r="J875" i="11"/>
  <c r="J876" i="11"/>
  <c r="J877" i="11"/>
  <c r="J878" i="11"/>
  <c r="J879" i="11"/>
  <c r="J880" i="11"/>
  <c r="J881" i="11"/>
  <c r="J882" i="11"/>
  <c r="J883" i="11"/>
  <c r="J884" i="11"/>
  <c r="J885" i="11"/>
  <c r="J886" i="11"/>
  <c r="J887" i="11"/>
  <c r="J888" i="11"/>
  <c r="J889" i="11"/>
  <c r="J890" i="11"/>
  <c r="J891" i="11"/>
  <c r="J892" i="11"/>
  <c r="J893" i="11"/>
  <c r="J894" i="11"/>
  <c r="J895" i="11"/>
  <c r="J896" i="11"/>
  <c r="J897" i="11"/>
  <c r="J898" i="11"/>
  <c r="J899" i="11"/>
  <c r="J900" i="11"/>
  <c r="J901" i="11"/>
  <c r="J902" i="11"/>
  <c r="J903" i="11"/>
  <c r="J904" i="11"/>
  <c r="J905" i="11"/>
  <c r="J906" i="11"/>
  <c r="J907" i="11"/>
  <c r="J908" i="11"/>
  <c r="J909" i="11"/>
  <c r="J910" i="11"/>
  <c r="J911" i="11"/>
  <c r="J912" i="11"/>
  <c r="J913" i="11"/>
  <c r="J914" i="11"/>
  <c r="J915" i="11"/>
  <c r="J916" i="11"/>
  <c r="J917" i="11"/>
  <c r="J918" i="11"/>
  <c r="J919" i="11"/>
  <c r="J920" i="11"/>
  <c r="J921" i="11"/>
  <c r="J922" i="11"/>
  <c r="J923" i="11"/>
  <c r="J924" i="11"/>
  <c r="J925" i="11"/>
  <c r="J926" i="11"/>
  <c r="J927" i="11"/>
  <c r="J928" i="11"/>
  <c r="J929" i="11"/>
  <c r="J930" i="11"/>
  <c r="J931" i="11"/>
  <c r="J932" i="11"/>
  <c r="J933" i="11"/>
  <c r="J934" i="11"/>
  <c r="J935" i="11"/>
  <c r="J936" i="11"/>
  <c r="J937" i="11"/>
  <c r="J938" i="11"/>
  <c r="J939" i="11"/>
  <c r="J940" i="11"/>
  <c r="J941" i="11"/>
  <c r="J942" i="11"/>
  <c r="J943" i="11"/>
  <c r="J944" i="11"/>
  <c r="J945" i="11"/>
  <c r="J946" i="11"/>
  <c r="J947" i="11"/>
  <c r="J948" i="11"/>
  <c r="J949" i="11"/>
  <c r="J950" i="11"/>
  <c r="J951" i="11"/>
  <c r="J952" i="11"/>
  <c r="J953" i="11"/>
  <c r="J954" i="11"/>
  <c r="J955" i="11"/>
  <c r="J956" i="11"/>
  <c r="J957" i="11"/>
  <c r="J958" i="11"/>
  <c r="J959" i="11"/>
  <c r="J960" i="11"/>
  <c r="J961" i="11"/>
  <c r="J962" i="11"/>
  <c r="J963" i="11"/>
  <c r="J964" i="11"/>
  <c r="J965" i="11"/>
  <c r="J966" i="11"/>
  <c r="J967" i="11"/>
  <c r="J968" i="11"/>
  <c r="J969" i="11"/>
  <c r="J970" i="11"/>
  <c r="J971" i="11"/>
  <c r="J972" i="11"/>
  <c r="J973" i="11"/>
  <c r="J974" i="11"/>
  <c r="J975" i="11"/>
  <c r="J976" i="11"/>
  <c r="J977" i="11"/>
  <c r="J978" i="11"/>
  <c r="J979" i="11"/>
  <c r="J980" i="11"/>
  <c r="J981" i="11"/>
  <c r="J982" i="11"/>
  <c r="J983" i="11"/>
  <c r="J984" i="11"/>
  <c r="J985" i="11"/>
  <c r="J986" i="11"/>
  <c r="J987" i="11"/>
  <c r="J988" i="11"/>
  <c r="J989" i="11"/>
  <c r="J990" i="11"/>
  <c r="J991" i="11"/>
  <c r="J992" i="11"/>
  <c r="J993" i="11"/>
  <c r="J994" i="11"/>
  <c r="J995" i="11"/>
  <c r="M2" i="11"/>
  <c r="M3" i="11"/>
  <c r="M4" i="11"/>
  <c r="Q4" i="11" s="1"/>
  <c r="M5" i="11"/>
  <c r="Q5" i="11" s="1"/>
  <c r="M6" i="11"/>
  <c r="M7" i="11"/>
  <c r="Q7" i="11" s="1"/>
  <c r="M8" i="11"/>
  <c r="Q8" i="11" s="1"/>
  <c r="M9" i="11"/>
  <c r="M10" i="11"/>
  <c r="M11" i="11"/>
  <c r="M12" i="11"/>
  <c r="Q12" i="11" s="1"/>
  <c r="M13" i="11"/>
  <c r="Q13" i="11" s="1"/>
  <c r="M14" i="11"/>
  <c r="M15" i="11"/>
  <c r="Q15" i="11" s="1"/>
  <c r="M16" i="11"/>
  <c r="Q16" i="11" s="1"/>
  <c r="M17" i="11"/>
  <c r="M18" i="11"/>
  <c r="M19" i="11"/>
  <c r="M20" i="11"/>
  <c r="Q20" i="11" s="1"/>
  <c r="M21" i="11"/>
  <c r="Q21" i="11" s="1"/>
  <c r="M22" i="11"/>
  <c r="M23" i="11"/>
  <c r="Q23" i="11" s="1"/>
  <c r="M24" i="11"/>
  <c r="Q24" i="11" s="1"/>
  <c r="M25" i="11"/>
  <c r="M26" i="11"/>
  <c r="M27" i="11"/>
  <c r="M28" i="11"/>
  <c r="Q28" i="11" s="1"/>
  <c r="M29" i="11"/>
  <c r="Q29" i="11" s="1"/>
  <c r="M30" i="11"/>
  <c r="M31" i="11"/>
  <c r="Q31" i="11" s="1"/>
  <c r="M32" i="11"/>
  <c r="Q32" i="11" s="1"/>
  <c r="M33" i="11"/>
  <c r="M34" i="11"/>
  <c r="M35" i="11"/>
  <c r="M36" i="11"/>
  <c r="Q36" i="11" s="1"/>
  <c r="M37" i="11"/>
  <c r="Q37" i="11" s="1"/>
  <c r="M38" i="11"/>
  <c r="M39" i="11"/>
  <c r="Q39" i="11" s="1"/>
  <c r="M40" i="11"/>
  <c r="Q40" i="11" s="1"/>
  <c r="M41" i="11"/>
  <c r="M42" i="11"/>
  <c r="M43" i="11"/>
  <c r="M44" i="11"/>
  <c r="Q44" i="11" s="1"/>
  <c r="M45" i="11"/>
  <c r="Q45" i="11" s="1"/>
  <c r="M46" i="11"/>
  <c r="M47" i="11"/>
  <c r="Q47" i="11" s="1"/>
  <c r="M48" i="11"/>
  <c r="Q48" i="11" s="1"/>
  <c r="M49" i="11"/>
  <c r="M50" i="11"/>
  <c r="M51" i="11"/>
  <c r="M52" i="11"/>
  <c r="Q52" i="11" s="1"/>
  <c r="M53" i="11"/>
  <c r="Q53" i="11" s="1"/>
  <c r="M54" i="11"/>
  <c r="M55" i="11"/>
  <c r="Q55" i="11" s="1"/>
  <c r="M56" i="11"/>
  <c r="Q56" i="11" s="1"/>
  <c r="M57" i="11"/>
  <c r="M58" i="11"/>
  <c r="M59" i="11"/>
  <c r="M60" i="11"/>
  <c r="Q60" i="11" s="1"/>
  <c r="M61" i="11"/>
  <c r="Q61" i="11" s="1"/>
  <c r="M62" i="11"/>
  <c r="M63" i="11"/>
  <c r="Q63" i="11" s="1"/>
  <c r="M64" i="11"/>
  <c r="Q64" i="11" s="1"/>
  <c r="M65" i="11"/>
  <c r="M66" i="11"/>
  <c r="M67" i="11"/>
  <c r="M68" i="11"/>
  <c r="Q68" i="11" s="1"/>
  <c r="M69" i="11"/>
  <c r="Q69" i="11" s="1"/>
  <c r="M70" i="11"/>
  <c r="M71" i="11"/>
  <c r="Q71" i="11" s="1"/>
  <c r="M72" i="11"/>
  <c r="Q72" i="11" s="1"/>
  <c r="M73" i="11"/>
  <c r="M74" i="11"/>
  <c r="M75" i="11"/>
  <c r="M76" i="11"/>
  <c r="Q76" i="11" s="1"/>
  <c r="M77" i="11"/>
  <c r="Q77" i="11" s="1"/>
  <c r="M78" i="11"/>
  <c r="M79" i="11"/>
  <c r="Q79" i="11" s="1"/>
  <c r="M80" i="11"/>
  <c r="Q80" i="11" s="1"/>
  <c r="M81" i="11"/>
  <c r="M82" i="11"/>
  <c r="M83" i="11"/>
  <c r="M84" i="11"/>
  <c r="Q84" i="11" s="1"/>
  <c r="M85" i="11"/>
  <c r="Q85" i="11" s="1"/>
  <c r="M86" i="11"/>
  <c r="M87" i="11"/>
  <c r="Q87" i="11" s="1"/>
  <c r="M88" i="11"/>
  <c r="Q88" i="11" s="1"/>
  <c r="M89" i="11"/>
  <c r="M90" i="11"/>
  <c r="M91" i="11"/>
  <c r="M92" i="11"/>
  <c r="Q92" i="11" s="1"/>
  <c r="M93" i="11"/>
  <c r="Q93" i="11" s="1"/>
  <c r="M94" i="11"/>
  <c r="M95" i="11"/>
  <c r="Q95" i="11" s="1"/>
  <c r="M96" i="11"/>
  <c r="Q96" i="11" s="1"/>
  <c r="M97" i="11"/>
  <c r="M98" i="11"/>
  <c r="M99" i="11"/>
  <c r="M100" i="11"/>
  <c r="Q100" i="11" s="1"/>
  <c r="M101" i="11"/>
  <c r="Q101" i="11" s="1"/>
  <c r="M102" i="11"/>
  <c r="M103" i="11"/>
  <c r="Q103" i="11" s="1"/>
  <c r="M104" i="11"/>
  <c r="Q104" i="11" s="1"/>
  <c r="M105" i="11"/>
  <c r="M106" i="11"/>
  <c r="M107" i="11"/>
  <c r="M108" i="11"/>
  <c r="Q108" i="11" s="1"/>
  <c r="M109" i="11"/>
  <c r="Q109" i="11" s="1"/>
  <c r="M110" i="11"/>
  <c r="M111" i="11"/>
  <c r="Q111" i="11" s="1"/>
  <c r="M112" i="11"/>
  <c r="Q112" i="11" s="1"/>
  <c r="M113" i="11"/>
  <c r="M114" i="11"/>
  <c r="M115" i="11"/>
  <c r="M116" i="11"/>
  <c r="Q116" i="11" s="1"/>
  <c r="M117" i="11"/>
  <c r="Q117" i="11" s="1"/>
  <c r="M118" i="11"/>
  <c r="M119" i="11"/>
  <c r="Q119" i="11" s="1"/>
  <c r="M120" i="11"/>
  <c r="Q120" i="11" s="1"/>
  <c r="M121" i="11"/>
  <c r="M122" i="11"/>
  <c r="M123" i="11"/>
  <c r="M124" i="11"/>
  <c r="Q124" i="11" s="1"/>
  <c r="M125" i="11"/>
  <c r="Q125" i="11" s="1"/>
  <c r="M126" i="11"/>
  <c r="M127" i="11"/>
  <c r="Q127" i="11" s="1"/>
  <c r="M128" i="11"/>
  <c r="M129" i="11"/>
  <c r="M130" i="11"/>
  <c r="M131" i="11"/>
  <c r="M132" i="11"/>
  <c r="Q132" i="11" s="1"/>
  <c r="M133" i="11"/>
  <c r="Q133" i="11" s="1"/>
  <c r="M134" i="11"/>
  <c r="M135" i="11"/>
  <c r="Q135" i="11" s="1"/>
  <c r="M136" i="11"/>
  <c r="M137" i="11"/>
  <c r="M138" i="11"/>
  <c r="M139" i="11"/>
  <c r="M140" i="11"/>
  <c r="Q140" i="11" s="1"/>
  <c r="M141" i="11"/>
  <c r="Q141" i="11" s="1"/>
  <c r="M142" i="11"/>
  <c r="M143" i="11"/>
  <c r="Q143" i="11" s="1"/>
  <c r="M144" i="11"/>
  <c r="M145" i="11"/>
  <c r="M146" i="11"/>
  <c r="M147" i="11"/>
  <c r="M148" i="11"/>
  <c r="Q148" i="11" s="1"/>
  <c r="M149" i="11"/>
  <c r="Q149" i="11" s="1"/>
  <c r="M150" i="11"/>
  <c r="M151" i="11"/>
  <c r="Q151" i="11" s="1"/>
  <c r="M152" i="11"/>
  <c r="M153" i="11"/>
  <c r="M154" i="11"/>
  <c r="M155" i="11"/>
  <c r="M156" i="11"/>
  <c r="Q156" i="11" s="1"/>
  <c r="M157" i="11"/>
  <c r="Q157" i="11" s="1"/>
  <c r="M158" i="11"/>
  <c r="M159" i="11"/>
  <c r="Q159" i="11" s="1"/>
  <c r="M160" i="11"/>
  <c r="M161" i="11"/>
  <c r="M162" i="11"/>
  <c r="M163" i="11"/>
  <c r="M164" i="11"/>
  <c r="Q164" i="11" s="1"/>
  <c r="M165" i="11"/>
  <c r="Q165" i="11" s="1"/>
  <c r="M166" i="11"/>
  <c r="M167" i="11"/>
  <c r="Q167" i="11" s="1"/>
  <c r="M168" i="11"/>
  <c r="M169" i="11"/>
  <c r="M170" i="11"/>
  <c r="M171" i="11"/>
  <c r="M172" i="11"/>
  <c r="Q172" i="11" s="1"/>
  <c r="M173" i="11"/>
  <c r="Q173" i="11" s="1"/>
  <c r="M174" i="11"/>
  <c r="M175" i="11"/>
  <c r="Q175" i="11" s="1"/>
  <c r="M176" i="11"/>
  <c r="M177" i="11"/>
  <c r="M178" i="11"/>
  <c r="M179" i="11"/>
  <c r="M180" i="11"/>
  <c r="Q180" i="11" s="1"/>
  <c r="M181" i="11"/>
  <c r="Q181" i="11" s="1"/>
  <c r="M182" i="11"/>
  <c r="M183" i="11"/>
  <c r="Q183" i="11" s="1"/>
  <c r="M184" i="11"/>
  <c r="M185" i="11"/>
  <c r="M186" i="11"/>
  <c r="M187" i="11"/>
  <c r="M188" i="11"/>
  <c r="Q188" i="11" s="1"/>
  <c r="M189" i="11"/>
  <c r="Q189" i="11" s="1"/>
  <c r="M190" i="11"/>
  <c r="M191" i="11"/>
  <c r="Q191" i="11" s="1"/>
  <c r="M192" i="11"/>
  <c r="M193" i="11"/>
  <c r="Q193" i="11" s="1"/>
  <c r="M194" i="11"/>
  <c r="M195" i="11"/>
  <c r="M196" i="11"/>
  <c r="Q196" i="11" s="1"/>
  <c r="M197" i="11"/>
  <c r="Q197" i="11" s="1"/>
  <c r="M198" i="11"/>
  <c r="M199" i="11"/>
  <c r="Q199" i="11" s="1"/>
  <c r="M200" i="11"/>
  <c r="M201" i="11"/>
  <c r="Q201" i="11" s="1"/>
  <c r="M202" i="11"/>
  <c r="M203" i="11"/>
  <c r="M204" i="11"/>
  <c r="Q204" i="11" s="1"/>
  <c r="M205" i="11"/>
  <c r="Q205" i="11" s="1"/>
  <c r="M206" i="11"/>
  <c r="M207" i="11"/>
  <c r="Q207" i="11" s="1"/>
  <c r="M208" i="11"/>
  <c r="M209" i="11"/>
  <c r="Q209" i="11" s="1"/>
  <c r="M210" i="11"/>
  <c r="M211" i="11"/>
  <c r="M212" i="11"/>
  <c r="Q212" i="11" s="1"/>
  <c r="M213" i="11"/>
  <c r="Q213" i="11" s="1"/>
  <c r="M214" i="11"/>
  <c r="M215" i="11"/>
  <c r="Q215" i="11" s="1"/>
  <c r="M216" i="11"/>
  <c r="M217" i="11"/>
  <c r="Q217" i="11" s="1"/>
  <c r="M218" i="11"/>
  <c r="M219" i="11"/>
  <c r="M220" i="11"/>
  <c r="Q220" i="11" s="1"/>
  <c r="M221" i="11"/>
  <c r="Q221" i="11" s="1"/>
  <c r="M222" i="11"/>
  <c r="M223" i="11"/>
  <c r="Q223" i="11" s="1"/>
  <c r="M224" i="11"/>
  <c r="M225" i="11"/>
  <c r="Q225" i="11" s="1"/>
  <c r="M226" i="11"/>
  <c r="M227" i="11"/>
  <c r="M228" i="11"/>
  <c r="Q228" i="11" s="1"/>
  <c r="M229" i="11"/>
  <c r="Q229" i="11" s="1"/>
  <c r="M230" i="11"/>
  <c r="M231" i="11"/>
  <c r="Q231" i="11" s="1"/>
  <c r="M232" i="11"/>
  <c r="M233" i="11"/>
  <c r="Q233" i="11" s="1"/>
  <c r="M234" i="11"/>
  <c r="M235" i="11"/>
  <c r="M236" i="11"/>
  <c r="Q236" i="11" s="1"/>
  <c r="M237" i="11"/>
  <c r="Q237" i="11" s="1"/>
  <c r="M238" i="11"/>
  <c r="M239" i="11"/>
  <c r="Q239" i="11" s="1"/>
  <c r="M240" i="11"/>
  <c r="M241" i="11"/>
  <c r="Q241" i="11" s="1"/>
  <c r="M242" i="11"/>
  <c r="M243" i="11"/>
  <c r="M244" i="11"/>
  <c r="Q244" i="11" s="1"/>
  <c r="M245" i="11"/>
  <c r="Q245" i="11" s="1"/>
  <c r="M246" i="11"/>
  <c r="M247" i="11"/>
  <c r="Q247" i="11" s="1"/>
  <c r="M248" i="11"/>
  <c r="M249" i="11"/>
  <c r="Q249" i="11" s="1"/>
  <c r="M250" i="11"/>
  <c r="M251" i="11"/>
  <c r="M252" i="11"/>
  <c r="Q252" i="11" s="1"/>
  <c r="M253" i="11"/>
  <c r="Q253" i="11" s="1"/>
  <c r="M254" i="11"/>
  <c r="M255" i="11"/>
  <c r="Q255" i="11" s="1"/>
  <c r="M256" i="11"/>
  <c r="M257" i="11"/>
  <c r="Q257" i="11" s="1"/>
  <c r="M258" i="11"/>
  <c r="M259" i="11"/>
  <c r="M260" i="11"/>
  <c r="Q260" i="11" s="1"/>
  <c r="M261" i="11"/>
  <c r="Q261" i="11" s="1"/>
  <c r="M262" i="11"/>
  <c r="M263" i="11"/>
  <c r="Q263" i="11" s="1"/>
  <c r="M264" i="11"/>
  <c r="M265" i="11"/>
  <c r="Q265" i="11" s="1"/>
  <c r="M266" i="11"/>
  <c r="M267" i="11"/>
  <c r="M268" i="11"/>
  <c r="Q268" i="11" s="1"/>
  <c r="M269" i="11"/>
  <c r="Q269" i="11" s="1"/>
  <c r="M270" i="11"/>
  <c r="M271" i="11"/>
  <c r="Q271" i="11" s="1"/>
  <c r="M272" i="11"/>
  <c r="M273" i="11"/>
  <c r="Q273" i="11" s="1"/>
  <c r="M274" i="11"/>
  <c r="M275" i="11"/>
  <c r="M276" i="11"/>
  <c r="Q276" i="11" s="1"/>
  <c r="M277" i="11"/>
  <c r="Q277" i="11" s="1"/>
  <c r="M278" i="11"/>
  <c r="M279" i="11"/>
  <c r="Q279" i="11" s="1"/>
  <c r="M280" i="11"/>
  <c r="M281" i="11"/>
  <c r="Q281" i="11" s="1"/>
  <c r="M282" i="11"/>
  <c r="M283" i="11"/>
  <c r="M284" i="11"/>
  <c r="Q284" i="11" s="1"/>
  <c r="M285" i="11"/>
  <c r="Q285" i="11" s="1"/>
  <c r="M286" i="11"/>
  <c r="M287" i="11"/>
  <c r="Q287" i="11" s="1"/>
  <c r="M288" i="11"/>
  <c r="M289" i="11"/>
  <c r="Q289" i="11" s="1"/>
  <c r="M290" i="11"/>
  <c r="M291" i="11"/>
  <c r="M292" i="11"/>
  <c r="Q292" i="11" s="1"/>
  <c r="M293" i="11"/>
  <c r="Q293" i="11" s="1"/>
  <c r="M294" i="11"/>
  <c r="M295" i="11"/>
  <c r="Q295" i="11" s="1"/>
  <c r="M296" i="11"/>
  <c r="M297" i="11"/>
  <c r="Q297" i="11" s="1"/>
  <c r="M298" i="11"/>
  <c r="M299" i="11"/>
  <c r="M300" i="11"/>
  <c r="Q300" i="11" s="1"/>
  <c r="M301" i="11"/>
  <c r="Q301" i="11" s="1"/>
  <c r="M302" i="11"/>
  <c r="M303" i="11"/>
  <c r="Q303" i="11" s="1"/>
  <c r="M304" i="11"/>
  <c r="M305" i="11"/>
  <c r="Q305" i="11" s="1"/>
  <c r="M306" i="11"/>
  <c r="M307" i="11"/>
  <c r="M308" i="11"/>
  <c r="Q308" i="11" s="1"/>
  <c r="M309" i="11"/>
  <c r="Q309" i="11" s="1"/>
  <c r="M310" i="11"/>
  <c r="M311" i="11"/>
  <c r="Q311" i="11" s="1"/>
  <c r="M312" i="11"/>
  <c r="M313" i="11"/>
  <c r="Q313" i="11" s="1"/>
  <c r="M314" i="11"/>
  <c r="M315" i="11"/>
  <c r="M316" i="11"/>
  <c r="Q316" i="11" s="1"/>
  <c r="M317" i="11"/>
  <c r="Q317" i="11" s="1"/>
  <c r="M318" i="11"/>
  <c r="M319" i="11"/>
  <c r="Q319" i="11" s="1"/>
  <c r="M320" i="11"/>
  <c r="M321" i="11"/>
  <c r="Q321" i="11" s="1"/>
  <c r="M322" i="11"/>
  <c r="M323" i="11"/>
  <c r="M324" i="11"/>
  <c r="Q324" i="11" s="1"/>
  <c r="M325" i="11"/>
  <c r="Q325" i="11" s="1"/>
  <c r="M326" i="11"/>
  <c r="M327" i="11"/>
  <c r="Q327" i="11" s="1"/>
  <c r="M328" i="11"/>
  <c r="M329" i="11"/>
  <c r="Q329" i="11" s="1"/>
  <c r="M330" i="11"/>
  <c r="M331" i="11"/>
  <c r="M332" i="11"/>
  <c r="Q332" i="11" s="1"/>
  <c r="M333" i="11"/>
  <c r="Q333" i="11" s="1"/>
  <c r="M334" i="11"/>
  <c r="M335" i="11"/>
  <c r="Q335" i="11" s="1"/>
  <c r="M336" i="11"/>
  <c r="M337" i="11"/>
  <c r="Q337" i="11" s="1"/>
  <c r="M338" i="11"/>
  <c r="M339" i="11"/>
  <c r="M340" i="11"/>
  <c r="Q340" i="11" s="1"/>
  <c r="M341" i="11"/>
  <c r="Q341" i="11" s="1"/>
  <c r="M342" i="11"/>
  <c r="M343" i="11"/>
  <c r="Q343" i="11" s="1"/>
  <c r="M344" i="11"/>
  <c r="M345" i="11"/>
  <c r="Q345" i="11" s="1"/>
  <c r="M346" i="11"/>
  <c r="M347" i="11"/>
  <c r="M348" i="11"/>
  <c r="Q348" i="11" s="1"/>
  <c r="M349" i="11"/>
  <c r="Q349" i="11" s="1"/>
  <c r="M350" i="11"/>
  <c r="M351" i="11"/>
  <c r="Q351" i="11" s="1"/>
  <c r="M352" i="11"/>
  <c r="M353" i="11"/>
  <c r="Q353" i="11" s="1"/>
  <c r="M354" i="11"/>
  <c r="M355" i="11"/>
  <c r="M356" i="11"/>
  <c r="Q356" i="11" s="1"/>
  <c r="M357" i="11"/>
  <c r="Q357" i="11" s="1"/>
  <c r="M358" i="11"/>
  <c r="M359" i="11"/>
  <c r="Q359" i="11" s="1"/>
  <c r="M360" i="11"/>
  <c r="M361" i="11"/>
  <c r="Q361" i="11" s="1"/>
  <c r="M362" i="11"/>
  <c r="M363" i="11"/>
  <c r="M364" i="11"/>
  <c r="Q364" i="11" s="1"/>
  <c r="M365" i="11"/>
  <c r="Q365" i="11" s="1"/>
  <c r="M366" i="11"/>
  <c r="M367" i="11"/>
  <c r="Q367" i="11" s="1"/>
  <c r="M368" i="11"/>
  <c r="M369" i="11"/>
  <c r="Q369" i="11" s="1"/>
  <c r="M370" i="11"/>
  <c r="M371" i="11"/>
  <c r="M372" i="11"/>
  <c r="Q372" i="11" s="1"/>
  <c r="M373" i="11"/>
  <c r="Q373" i="11" s="1"/>
  <c r="M374" i="11"/>
  <c r="M375" i="11"/>
  <c r="Q375" i="11" s="1"/>
  <c r="M376" i="11"/>
  <c r="M377" i="11"/>
  <c r="Q377" i="11" s="1"/>
  <c r="M378" i="11"/>
  <c r="M379" i="11"/>
  <c r="M380" i="11"/>
  <c r="Q380" i="11" s="1"/>
  <c r="M381" i="11"/>
  <c r="Q381" i="11" s="1"/>
  <c r="M382" i="11"/>
  <c r="M383" i="11"/>
  <c r="Q383" i="11" s="1"/>
  <c r="M384" i="11"/>
  <c r="M385" i="11"/>
  <c r="Q385" i="11" s="1"/>
  <c r="M386" i="11"/>
  <c r="M387" i="11"/>
  <c r="M388" i="11"/>
  <c r="Q388" i="11" s="1"/>
  <c r="M389" i="11"/>
  <c r="Q389" i="11" s="1"/>
  <c r="M390" i="11"/>
  <c r="M391" i="11"/>
  <c r="Q391" i="11" s="1"/>
  <c r="M392" i="11"/>
  <c r="M393" i="11"/>
  <c r="Q393" i="11" s="1"/>
  <c r="M394" i="11"/>
  <c r="M395" i="11"/>
  <c r="M396" i="11"/>
  <c r="Q396" i="11" s="1"/>
  <c r="M397" i="11"/>
  <c r="Q397" i="11" s="1"/>
  <c r="M398" i="11"/>
  <c r="M399" i="11"/>
  <c r="Q399" i="11" s="1"/>
  <c r="M400" i="11"/>
  <c r="M401" i="11"/>
  <c r="Q401" i="11" s="1"/>
  <c r="M402" i="11"/>
  <c r="M403" i="11"/>
  <c r="M404" i="11"/>
  <c r="Q404" i="11" s="1"/>
  <c r="M405" i="11"/>
  <c r="Q405" i="11" s="1"/>
  <c r="M406" i="11"/>
  <c r="M407" i="11"/>
  <c r="Q407" i="11" s="1"/>
  <c r="M408" i="11"/>
  <c r="M409" i="11"/>
  <c r="Q409" i="11" s="1"/>
  <c r="M410" i="11"/>
  <c r="M411" i="11"/>
  <c r="M412" i="11"/>
  <c r="Q412" i="11" s="1"/>
  <c r="M413" i="11"/>
  <c r="Q413" i="11" s="1"/>
  <c r="M414" i="11"/>
  <c r="M415" i="11"/>
  <c r="Q415" i="11" s="1"/>
  <c r="M416" i="11"/>
  <c r="M417" i="11"/>
  <c r="Q417" i="11" s="1"/>
  <c r="M418" i="11"/>
  <c r="M419" i="11"/>
  <c r="M420" i="11"/>
  <c r="Q420" i="11" s="1"/>
  <c r="M421" i="11"/>
  <c r="Q421" i="11" s="1"/>
  <c r="M422" i="11"/>
  <c r="M423" i="11"/>
  <c r="Q423" i="11" s="1"/>
  <c r="M424" i="11"/>
  <c r="M425" i="11"/>
  <c r="M426" i="11"/>
  <c r="M427" i="11"/>
  <c r="M428" i="11"/>
  <c r="Q428" i="11" s="1"/>
  <c r="M429" i="11"/>
  <c r="Q429" i="11" s="1"/>
  <c r="M430" i="11"/>
  <c r="M431" i="11"/>
  <c r="M432" i="11"/>
  <c r="M433" i="11"/>
  <c r="M434" i="11"/>
  <c r="M435" i="11"/>
  <c r="M436" i="11"/>
  <c r="Q436" i="11" s="1"/>
  <c r="M437" i="11"/>
  <c r="Q437" i="11" s="1"/>
  <c r="M438" i="11"/>
  <c r="M439" i="11"/>
  <c r="M440" i="11"/>
  <c r="M441" i="11"/>
  <c r="M442" i="11"/>
  <c r="M443" i="11"/>
  <c r="M444" i="11"/>
  <c r="Q444" i="11" s="1"/>
  <c r="M445" i="11"/>
  <c r="Q445" i="11" s="1"/>
  <c r="M446" i="11"/>
  <c r="M447" i="11"/>
  <c r="M448" i="11"/>
  <c r="M449" i="11"/>
  <c r="M450" i="11"/>
  <c r="M451" i="11"/>
  <c r="M452" i="11"/>
  <c r="Q452" i="11" s="1"/>
  <c r="M453" i="11"/>
  <c r="Q453" i="11" s="1"/>
  <c r="M454" i="11"/>
  <c r="M455" i="11"/>
  <c r="M456" i="11"/>
  <c r="M457" i="11"/>
  <c r="M458" i="11"/>
  <c r="M459" i="11"/>
  <c r="M460" i="11"/>
  <c r="Q460" i="11" s="1"/>
  <c r="M461" i="11"/>
  <c r="Q461" i="11" s="1"/>
  <c r="M462" i="11"/>
  <c r="M463" i="11"/>
  <c r="M464" i="11"/>
  <c r="M465" i="11"/>
  <c r="M466" i="11"/>
  <c r="M467" i="11"/>
  <c r="M468" i="11"/>
  <c r="Q468" i="11" s="1"/>
  <c r="M469" i="11"/>
  <c r="Q469" i="11" s="1"/>
  <c r="M470" i="11"/>
  <c r="M471" i="11"/>
  <c r="M472" i="11"/>
  <c r="M473" i="11"/>
  <c r="M474" i="11"/>
  <c r="M475" i="11"/>
  <c r="M476" i="11"/>
  <c r="Q476" i="11" s="1"/>
  <c r="M477" i="11"/>
  <c r="Q477" i="11" s="1"/>
  <c r="M478" i="11"/>
  <c r="M479" i="11"/>
  <c r="M480" i="11"/>
  <c r="M481" i="11"/>
  <c r="M482" i="11"/>
  <c r="M483" i="11"/>
  <c r="M484" i="11"/>
  <c r="Q484" i="11" s="1"/>
  <c r="M485" i="11"/>
  <c r="Q485" i="11" s="1"/>
  <c r="M486" i="11"/>
  <c r="M487" i="11"/>
  <c r="M488" i="11"/>
  <c r="M489" i="11"/>
  <c r="M490" i="11"/>
  <c r="M491" i="11"/>
  <c r="M492" i="11"/>
  <c r="Q492" i="11" s="1"/>
  <c r="M493" i="11"/>
  <c r="Q493" i="11" s="1"/>
  <c r="M494" i="11"/>
  <c r="M495" i="11"/>
  <c r="M496" i="11"/>
  <c r="M497" i="11"/>
  <c r="M498" i="11"/>
  <c r="M499" i="11"/>
  <c r="M500" i="11"/>
  <c r="Q500" i="11" s="1"/>
  <c r="M501" i="11"/>
  <c r="Q501" i="11" s="1"/>
  <c r="M502" i="11"/>
  <c r="M503" i="11"/>
  <c r="M504" i="11"/>
  <c r="M505" i="11"/>
  <c r="M506" i="11"/>
  <c r="M507" i="11"/>
  <c r="M508" i="11"/>
  <c r="Q508" i="11" s="1"/>
  <c r="M509" i="11"/>
  <c r="Q509" i="11" s="1"/>
  <c r="M510" i="11"/>
  <c r="M511" i="11"/>
  <c r="M512" i="11"/>
  <c r="M513" i="11"/>
  <c r="Q513" i="11" s="1"/>
  <c r="M514" i="11"/>
  <c r="M515" i="11"/>
  <c r="M516" i="11"/>
  <c r="Q516" i="11" s="1"/>
  <c r="M517" i="11"/>
  <c r="Q517" i="11" s="1"/>
  <c r="M518" i="11"/>
  <c r="M519" i="11"/>
  <c r="M520" i="11"/>
  <c r="M521" i="11"/>
  <c r="Q521" i="11" s="1"/>
  <c r="M522" i="11"/>
  <c r="M523" i="11"/>
  <c r="M524" i="11"/>
  <c r="Q524" i="11" s="1"/>
  <c r="M525" i="11"/>
  <c r="Q525" i="11" s="1"/>
  <c r="M526" i="11"/>
  <c r="M527" i="11"/>
  <c r="M528" i="11"/>
  <c r="M529" i="11"/>
  <c r="Q529" i="11" s="1"/>
  <c r="M530" i="11"/>
  <c r="M531" i="11"/>
  <c r="M532" i="11"/>
  <c r="Q532" i="11" s="1"/>
  <c r="M533" i="11"/>
  <c r="M534" i="11"/>
  <c r="M535" i="11"/>
  <c r="M536" i="11"/>
  <c r="M537" i="11"/>
  <c r="Q537" i="11" s="1"/>
  <c r="M538" i="11"/>
  <c r="M539" i="11"/>
  <c r="M540" i="11"/>
  <c r="Q540" i="11" s="1"/>
  <c r="M541" i="11"/>
  <c r="M542" i="11"/>
  <c r="M543" i="11"/>
  <c r="M544" i="11"/>
  <c r="Q544" i="11" s="1"/>
  <c r="M545" i="11"/>
  <c r="M546" i="11"/>
  <c r="M547" i="11"/>
  <c r="Q547" i="11" s="1"/>
  <c r="M548" i="11"/>
  <c r="M549" i="11"/>
  <c r="M550" i="11"/>
  <c r="M551" i="11"/>
  <c r="M552" i="11"/>
  <c r="Q552" i="11" s="1"/>
  <c r="M553" i="11"/>
  <c r="M554" i="11"/>
  <c r="M555" i="11"/>
  <c r="M556" i="11"/>
  <c r="Q556" i="11" s="1"/>
  <c r="M557" i="11"/>
  <c r="M558" i="11"/>
  <c r="M559" i="11"/>
  <c r="M560" i="11"/>
  <c r="Q560" i="11" s="1"/>
  <c r="M561" i="11"/>
  <c r="M562" i="11"/>
  <c r="M563" i="11"/>
  <c r="M564" i="11"/>
  <c r="Q564" i="11" s="1"/>
  <c r="M565" i="11"/>
  <c r="M566" i="11"/>
  <c r="M567" i="11"/>
  <c r="M568" i="11"/>
  <c r="Q568" i="11" s="1"/>
  <c r="M569" i="11"/>
  <c r="M570" i="11"/>
  <c r="M571" i="11"/>
  <c r="M572" i="11"/>
  <c r="Q572" i="11" s="1"/>
  <c r="M573" i="11"/>
  <c r="M574" i="11"/>
  <c r="M575" i="11"/>
  <c r="M576" i="11"/>
  <c r="Q576" i="11" s="1"/>
  <c r="M577" i="11"/>
  <c r="M578" i="11"/>
  <c r="M579" i="11"/>
  <c r="M580" i="11"/>
  <c r="Q580" i="11" s="1"/>
  <c r="M581" i="11"/>
  <c r="M582" i="11"/>
  <c r="M583" i="11"/>
  <c r="M584" i="11"/>
  <c r="Q584" i="11" s="1"/>
  <c r="M585" i="11"/>
  <c r="M586" i="11"/>
  <c r="M587" i="11"/>
  <c r="Q587" i="11" s="1"/>
  <c r="M588" i="11"/>
  <c r="M589" i="11"/>
  <c r="M590" i="11"/>
  <c r="M591" i="11"/>
  <c r="M592" i="11"/>
  <c r="Q592" i="11" s="1"/>
  <c r="M593" i="11"/>
  <c r="M594" i="11"/>
  <c r="M595" i="11"/>
  <c r="Q595" i="11" s="1"/>
  <c r="M596" i="11"/>
  <c r="M597" i="11"/>
  <c r="M598" i="11"/>
  <c r="M599" i="11"/>
  <c r="M600" i="11"/>
  <c r="Q600" i="11" s="1"/>
  <c r="M601" i="11"/>
  <c r="M602" i="11"/>
  <c r="M603" i="11"/>
  <c r="Q603" i="11" s="1"/>
  <c r="M604" i="11"/>
  <c r="M605" i="11"/>
  <c r="M606" i="11"/>
  <c r="M607" i="11"/>
  <c r="M608" i="11"/>
  <c r="Q608" i="11" s="1"/>
  <c r="M609" i="11"/>
  <c r="M610" i="11"/>
  <c r="M611" i="11"/>
  <c r="Q611" i="11" s="1"/>
  <c r="M612" i="11"/>
  <c r="M613" i="11"/>
  <c r="M614" i="11"/>
  <c r="M615" i="11"/>
  <c r="M616" i="11"/>
  <c r="Q616" i="11" s="1"/>
  <c r="M617" i="11"/>
  <c r="M618" i="11"/>
  <c r="M619" i="11"/>
  <c r="Q619" i="11" s="1"/>
  <c r="M620" i="11"/>
  <c r="M621" i="11"/>
  <c r="M622" i="11"/>
  <c r="M623" i="11"/>
  <c r="M624" i="11"/>
  <c r="Q624" i="11" s="1"/>
  <c r="M625" i="11"/>
  <c r="M626" i="11"/>
  <c r="M627" i="11"/>
  <c r="Q627" i="11" s="1"/>
  <c r="M628" i="11"/>
  <c r="M629" i="11"/>
  <c r="M630" i="11"/>
  <c r="M631" i="11"/>
  <c r="Q631" i="11" s="1"/>
  <c r="M632" i="11"/>
  <c r="M633" i="11"/>
  <c r="M634" i="11"/>
  <c r="M635" i="11"/>
  <c r="M636" i="11"/>
  <c r="M637" i="11"/>
  <c r="M638" i="11"/>
  <c r="M639" i="11"/>
  <c r="Q639" i="11" s="1"/>
  <c r="M640" i="11"/>
  <c r="M641" i="11"/>
  <c r="M642" i="11"/>
  <c r="M643" i="11"/>
  <c r="Q643" i="11" s="1"/>
  <c r="M644" i="11"/>
  <c r="M645" i="11"/>
  <c r="M646" i="11"/>
  <c r="M647" i="11"/>
  <c r="M648" i="11"/>
  <c r="M649" i="11"/>
  <c r="M650" i="11"/>
  <c r="M651" i="11"/>
  <c r="Q651" i="11" s="1"/>
  <c r="M652" i="11"/>
  <c r="M653" i="11"/>
  <c r="M654" i="11"/>
  <c r="M655" i="11"/>
  <c r="M656" i="11"/>
  <c r="M657" i="11"/>
  <c r="M658" i="11"/>
  <c r="M659" i="11"/>
  <c r="Q659" i="11" s="1"/>
  <c r="M660" i="11"/>
  <c r="M661" i="11"/>
  <c r="M662" i="11"/>
  <c r="M663" i="11"/>
  <c r="Q663" i="11" s="1"/>
  <c r="M664" i="11"/>
  <c r="M665" i="11"/>
  <c r="M666" i="11"/>
  <c r="M667" i="11"/>
  <c r="M668" i="11"/>
  <c r="Q668" i="11" s="1"/>
  <c r="M669" i="11"/>
  <c r="M670" i="11"/>
  <c r="M671" i="11"/>
  <c r="M672" i="11"/>
  <c r="M673" i="11"/>
  <c r="Q673" i="11" s="1"/>
  <c r="M674" i="11"/>
  <c r="M675" i="11"/>
  <c r="M676" i="11"/>
  <c r="M677" i="11"/>
  <c r="M678" i="11"/>
  <c r="M679" i="11"/>
  <c r="M680" i="11"/>
  <c r="M681" i="11"/>
  <c r="Q681" i="11" s="1"/>
  <c r="M682" i="11"/>
  <c r="M683" i="11"/>
  <c r="M684" i="11"/>
  <c r="M685" i="11"/>
  <c r="M686" i="11"/>
  <c r="M687" i="11"/>
  <c r="M688" i="11"/>
  <c r="M689" i="11"/>
  <c r="Q689" i="11" s="1"/>
  <c r="M690" i="11"/>
  <c r="M691" i="11"/>
  <c r="M692" i="11"/>
  <c r="M693" i="11"/>
  <c r="M694" i="11"/>
  <c r="M695" i="11"/>
  <c r="M696" i="11"/>
  <c r="M697" i="11"/>
  <c r="Q697" i="11" s="1"/>
  <c r="M698" i="11"/>
  <c r="M699" i="11"/>
  <c r="M700" i="11"/>
  <c r="M701" i="11"/>
  <c r="M702" i="11"/>
  <c r="M703" i="11"/>
  <c r="M704" i="11"/>
  <c r="M705" i="11"/>
  <c r="Q705" i="11" s="1"/>
  <c r="M706" i="11"/>
  <c r="M707" i="11"/>
  <c r="M708" i="11"/>
  <c r="M709" i="11"/>
  <c r="M710" i="11"/>
  <c r="M711" i="11"/>
  <c r="M712" i="11"/>
  <c r="M713" i="11"/>
  <c r="Q713" i="11" s="1"/>
  <c r="M714" i="11"/>
  <c r="M715" i="11"/>
  <c r="M716" i="11"/>
  <c r="M717" i="11"/>
  <c r="M718" i="11"/>
  <c r="M719" i="11"/>
  <c r="M720" i="11"/>
  <c r="M721" i="11"/>
  <c r="Q721" i="11" s="1"/>
  <c r="M722" i="11"/>
  <c r="M723" i="11"/>
  <c r="M724" i="11"/>
  <c r="M725" i="11"/>
  <c r="M726" i="11"/>
  <c r="M727" i="11"/>
  <c r="M728" i="11"/>
  <c r="M729" i="11"/>
  <c r="Q729" i="11" s="1"/>
  <c r="M730" i="11"/>
  <c r="M731" i="11"/>
  <c r="M732" i="11"/>
  <c r="M733" i="11"/>
  <c r="M734" i="11"/>
  <c r="M735" i="11"/>
  <c r="M736" i="11"/>
  <c r="M737" i="11"/>
  <c r="Q737" i="11" s="1"/>
  <c r="M738" i="11"/>
  <c r="M739" i="11"/>
  <c r="M740" i="11"/>
  <c r="M741" i="11"/>
  <c r="M742" i="11"/>
  <c r="M743" i="11"/>
  <c r="M744" i="11"/>
  <c r="M745" i="11"/>
  <c r="Q745" i="11" s="1"/>
  <c r="M746" i="11"/>
  <c r="M747" i="11"/>
  <c r="M748" i="11"/>
  <c r="M749" i="11"/>
  <c r="M750" i="11"/>
  <c r="M751" i="11"/>
  <c r="M752" i="11"/>
  <c r="M753" i="11"/>
  <c r="Q753" i="11" s="1"/>
  <c r="M754" i="11"/>
  <c r="M755" i="11"/>
  <c r="M756" i="11"/>
  <c r="M757" i="11"/>
  <c r="M758" i="11"/>
  <c r="M759" i="11"/>
  <c r="M760" i="11"/>
  <c r="M761" i="11"/>
  <c r="Q761" i="11" s="1"/>
  <c r="M762" i="11"/>
  <c r="M763" i="11"/>
  <c r="M764" i="11"/>
  <c r="M765" i="11"/>
  <c r="M766" i="11"/>
  <c r="M767" i="11"/>
  <c r="M768" i="11"/>
  <c r="M769" i="11"/>
  <c r="Q769" i="11" s="1"/>
  <c r="M770" i="11"/>
  <c r="M771" i="11"/>
  <c r="M772" i="11"/>
  <c r="M773" i="11"/>
  <c r="M774" i="11"/>
  <c r="M775" i="11"/>
  <c r="M776" i="11"/>
  <c r="M777" i="11"/>
  <c r="Q777" i="11" s="1"/>
  <c r="M778" i="11"/>
  <c r="M779" i="11"/>
  <c r="M780" i="11"/>
  <c r="M781" i="11"/>
  <c r="M782" i="11"/>
  <c r="M783" i="11"/>
  <c r="M784" i="11"/>
  <c r="M785" i="11"/>
  <c r="Q785" i="11" s="1"/>
  <c r="M786" i="11"/>
  <c r="M787" i="11"/>
  <c r="M788" i="11"/>
  <c r="M789" i="11"/>
  <c r="M790" i="11"/>
  <c r="M791" i="11"/>
  <c r="M792" i="11"/>
  <c r="M793" i="11"/>
  <c r="Q793" i="11" s="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Q849" i="11" s="1"/>
  <c r="M850" i="11"/>
  <c r="M851" i="11"/>
  <c r="M852" i="11"/>
  <c r="M853" i="11"/>
  <c r="M854" i="11"/>
  <c r="M855" i="11"/>
  <c r="M856" i="11"/>
  <c r="M857" i="11"/>
  <c r="Q857" i="11" s="1"/>
  <c r="M858" i="11"/>
  <c r="M859" i="11"/>
  <c r="M860" i="11"/>
  <c r="M861" i="11"/>
  <c r="M862" i="11"/>
  <c r="M863" i="11"/>
  <c r="M864" i="11"/>
  <c r="M865" i="11"/>
  <c r="Q865" i="11" s="1"/>
  <c r="M866" i="11"/>
  <c r="M867" i="11"/>
  <c r="M868" i="11"/>
  <c r="M869" i="11"/>
  <c r="M870" i="11"/>
  <c r="M871" i="11"/>
  <c r="M872" i="11"/>
  <c r="M873" i="11"/>
  <c r="Q873" i="11" s="1"/>
  <c r="M874" i="11"/>
  <c r="M875" i="11"/>
  <c r="M876" i="11"/>
  <c r="M877" i="11"/>
  <c r="M878" i="11"/>
  <c r="M879" i="11"/>
  <c r="M880" i="11"/>
  <c r="M881" i="11"/>
  <c r="Q881" i="11" s="1"/>
  <c r="M882" i="11"/>
  <c r="M883" i="11"/>
  <c r="M884" i="11"/>
  <c r="M885" i="11"/>
  <c r="M886" i="11"/>
  <c r="M887" i="11"/>
  <c r="M888" i="11"/>
  <c r="M889" i="11"/>
  <c r="Q889" i="11" s="1"/>
  <c r="M890" i="11"/>
  <c r="M891" i="11"/>
  <c r="M892" i="11"/>
  <c r="M893" i="11"/>
  <c r="M894" i="11"/>
  <c r="M895" i="11"/>
  <c r="M896" i="11"/>
  <c r="M897" i="11"/>
  <c r="Q897" i="11" s="1"/>
  <c r="M898" i="11"/>
  <c r="M899" i="11"/>
  <c r="M900" i="11"/>
  <c r="M901" i="11"/>
  <c r="M902" i="11"/>
  <c r="M903" i="11"/>
  <c r="M904" i="11"/>
  <c r="M905" i="11"/>
  <c r="Q905" i="11" s="1"/>
  <c r="M906" i="11"/>
  <c r="M907" i="11"/>
  <c r="M908" i="11"/>
  <c r="M909" i="11"/>
  <c r="M910" i="11"/>
  <c r="M911" i="11"/>
  <c r="M912" i="11"/>
  <c r="M913" i="11"/>
  <c r="Q913" i="11" s="1"/>
  <c r="M914" i="11"/>
  <c r="M915" i="11"/>
  <c r="M916" i="11"/>
  <c r="M917" i="11"/>
  <c r="M918" i="11"/>
  <c r="M919" i="11"/>
  <c r="M920" i="11"/>
  <c r="M921" i="11"/>
  <c r="Q921" i="11" s="1"/>
  <c r="M922" i="11"/>
  <c r="M923" i="11"/>
  <c r="M924" i="11"/>
  <c r="M925" i="11"/>
  <c r="M926" i="11"/>
  <c r="M927" i="11"/>
  <c r="M928" i="11"/>
  <c r="M929" i="11"/>
  <c r="Q929" i="11" s="1"/>
  <c r="M930" i="11"/>
  <c r="M931" i="11"/>
  <c r="M932" i="11"/>
  <c r="M933" i="11"/>
  <c r="M934" i="11"/>
  <c r="M935" i="11"/>
  <c r="M936" i="11"/>
  <c r="M937" i="11"/>
  <c r="Q937" i="11" s="1"/>
  <c r="M938" i="11"/>
  <c r="M939" i="11"/>
  <c r="M940" i="11"/>
  <c r="M941" i="11"/>
  <c r="M942" i="11"/>
  <c r="M943" i="11"/>
  <c r="M944" i="11"/>
  <c r="M945" i="11"/>
  <c r="Q945" i="11" s="1"/>
  <c r="M946" i="11"/>
  <c r="M947" i="11"/>
  <c r="M948" i="11"/>
  <c r="M949" i="11"/>
  <c r="M950" i="11"/>
  <c r="M951" i="11"/>
  <c r="M952" i="11"/>
  <c r="M953" i="11"/>
  <c r="Q953" i="11" s="1"/>
  <c r="M954" i="11"/>
  <c r="M955" i="11"/>
  <c r="M956" i="11"/>
  <c r="Q956" i="11" s="1"/>
  <c r="M957" i="11"/>
  <c r="M958" i="11"/>
  <c r="M959" i="11"/>
  <c r="M960" i="11"/>
  <c r="M961" i="11"/>
  <c r="Q961" i="11" s="1"/>
  <c r="M962" i="11"/>
  <c r="M963" i="11"/>
  <c r="M964" i="11"/>
  <c r="Q964" i="11" s="1"/>
  <c r="M965" i="11"/>
  <c r="M966" i="11"/>
  <c r="M967" i="11"/>
  <c r="M968" i="11"/>
  <c r="M969" i="11"/>
  <c r="Q969" i="11" s="1"/>
  <c r="M970" i="11"/>
  <c r="M971" i="11"/>
  <c r="M972" i="11"/>
  <c r="Q972" i="11" s="1"/>
  <c r="M973" i="11"/>
  <c r="M974" i="11"/>
  <c r="M975" i="11"/>
  <c r="M976" i="11"/>
  <c r="M977" i="11"/>
  <c r="Q977" i="11" s="1"/>
  <c r="M978" i="11"/>
  <c r="M979" i="11"/>
  <c r="M980" i="11"/>
  <c r="Q980" i="11" s="1"/>
  <c r="M981" i="11"/>
  <c r="M982" i="11"/>
  <c r="M983" i="11"/>
  <c r="M984" i="11"/>
  <c r="M985" i="11"/>
  <c r="Q985" i="11" s="1"/>
  <c r="M986" i="11"/>
  <c r="M987" i="11"/>
  <c r="M988" i="11"/>
  <c r="Q988" i="11" s="1"/>
  <c r="M989" i="11"/>
  <c r="M990" i="11"/>
  <c r="M991" i="11"/>
  <c r="M992" i="11"/>
  <c r="M993" i="11"/>
  <c r="Q993" i="11" s="1"/>
  <c r="M994" i="11"/>
  <c r="M995" i="11"/>
  <c r="I2" i="11"/>
  <c r="I986" i="11"/>
  <c r="I987" i="11"/>
  <c r="I988" i="11"/>
  <c r="I989" i="11"/>
  <c r="I990" i="11"/>
  <c r="I991" i="11"/>
  <c r="I992" i="11"/>
  <c r="I993" i="11"/>
  <c r="I994" i="11"/>
  <c r="I995" i="11"/>
  <c r="I977" i="11"/>
  <c r="I978" i="11"/>
  <c r="I979" i="11"/>
  <c r="I980" i="11"/>
  <c r="I981" i="11"/>
  <c r="I982" i="11"/>
  <c r="I983" i="11"/>
  <c r="I984" i="11"/>
  <c r="I985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L557" i="11" s="1"/>
  <c r="I558" i="11"/>
  <c r="I559" i="11"/>
  <c r="I560" i="11"/>
  <c r="I561" i="11"/>
  <c r="I562" i="11"/>
  <c r="I563" i="11"/>
  <c r="I564" i="11"/>
  <c r="I565" i="11"/>
  <c r="L565" i="11" s="1"/>
  <c r="I566" i="11"/>
  <c r="I567" i="11"/>
  <c r="I568" i="11"/>
  <c r="I569" i="11"/>
  <c r="I570" i="11"/>
  <c r="I571" i="11"/>
  <c r="I572" i="11"/>
  <c r="I573" i="11"/>
  <c r="L573" i="11" s="1"/>
  <c r="I574" i="11"/>
  <c r="I575" i="11"/>
  <c r="I576" i="11"/>
  <c r="I577" i="11"/>
  <c r="I578" i="11"/>
  <c r="I579" i="11"/>
  <c r="I580" i="11"/>
  <c r="I581" i="11"/>
  <c r="L581" i="11" s="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L789" i="11" s="1"/>
  <c r="I790" i="11"/>
  <c r="I791" i="11"/>
  <c r="I792" i="11"/>
  <c r="I793" i="11"/>
  <c r="I794" i="11"/>
  <c r="I795" i="11"/>
  <c r="I796" i="11"/>
  <c r="L796" i="11" s="1"/>
  <c r="I797" i="11"/>
  <c r="I798" i="11"/>
  <c r="I799" i="11"/>
  <c r="I800" i="11"/>
  <c r="I801" i="11"/>
  <c r="I802" i="11"/>
  <c r="I803" i="11"/>
  <c r="L803" i="11" s="1"/>
  <c r="I804" i="11"/>
  <c r="I805" i="11"/>
  <c r="I806" i="11"/>
  <c r="I807" i="11"/>
  <c r="I808" i="11"/>
  <c r="I809" i="11"/>
  <c r="I810" i="11"/>
  <c r="I811" i="11"/>
  <c r="L811" i="11" s="1"/>
  <c r="I812" i="11"/>
  <c r="I813" i="11"/>
  <c r="I814" i="11"/>
  <c r="I815" i="11"/>
  <c r="I816" i="11"/>
  <c r="I817" i="11"/>
  <c r="I818" i="11"/>
  <c r="I819" i="11"/>
  <c r="L819" i="11" s="1"/>
  <c r="I820" i="11"/>
  <c r="I821" i="11"/>
  <c r="I822" i="11"/>
  <c r="I823" i="11"/>
  <c r="I824" i="11"/>
  <c r="I825" i="11"/>
  <c r="I826" i="11"/>
  <c r="I827" i="11"/>
  <c r="L827" i="11" s="1"/>
  <c r="I828" i="11"/>
  <c r="I829" i="11"/>
  <c r="I830" i="11"/>
  <c r="I831" i="11"/>
  <c r="I832" i="11"/>
  <c r="I833" i="11"/>
  <c r="I834" i="11"/>
  <c r="I835" i="11"/>
  <c r="L835" i="11" s="1"/>
  <c r="I836" i="11"/>
  <c r="I837" i="11"/>
  <c r="I838" i="11"/>
  <c r="I839" i="11"/>
  <c r="I840" i="11"/>
  <c r="I841" i="11"/>
  <c r="I842" i="11"/>
  <c r="I843" i="11"/>
  <c r="L843" i="11" s="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Q910" i="11" l="1"/>
  <c r="Q902" i="11"/>
  <c r="Q894" i="11"/>
  <c r="Q886" i="11"/>
  <c r="Q878" i="11"/>
  <c r="Q870" i="11"/>
  <c r="Q862" i="11"/>
  <c r="Q854" i="11"/>
  <c r="Q846" i="11"/>
  <c r="Q838" i="11"/>
  <c r="Q830" i="11"/>
  <c r="Q822" i="11"/>
  <c r="Q814" i="11"/>
  <c r="Q806" i="11"/>
  <c r="Q798" i="11"/>
  <c r="Q790" i="11"/>
  <c r="Q782" i="11"/>
  <c r="Q774" i="11"/>
  <c r="Q766" i="11"/>
  <c r="Q758" i="11"/>
  <c r="Q750" i="11"/>
  <c r="Q742" i="11"/>
  <c r="Q734" i="11"/>
  <c r="Q726" i="11"/>
  <c r="Q718" i="11"/>
  <c r="Q710" i="11"/>
  <c r="Q702" i="11"/>
  <c r="Q694" i="11"/>
  <c r="Q686" i="11"/>
  <c r="Q678" i="11"/>
  <c r="Q670" i="11"/>
  <c r="L550" i="11"/>
  <c r="Q994" i="11"/>
  <c r="Q986" i="11"/>
  <c r="Q978" i="11"/>
  <c r="Q970" i="11"/>
  <c r="Q962" i="11"/>
  <c r="Q954" i="11"/>
  <c r="Q946" i="11"/>
  <c r="Q938" i="11"/>
  <c r="Q930" i="11"/>
  <c r="Q922" i="11"/>
  <c r="Q914" i="11"/>
  <c r="Q906" i="11"/>
  <c r="Q898" i="11"/>
  <c r="Q890" i="11"/>
  <c r="Q882" i="11"/>
  <c r="Q874" i="11"/>
  <c r="Q866" i="11"/>
  <c r="Q858" i="11"/>
  <c r="Q850" i="11"/>
  <c r="Q842" i="11"/>
  <c r="Q834" i="11"/>
  <c r="Q826" i="11"/>
  <c r="Q818" i="11"/>
  <c r="Q810" i="11"/>
  <c r="Q802" i="11"/>
  <c r="Q786" i="11"/>
  <c r="Q778" i="11"/>
  <c r="Q770" i="11"/>
  <c r="Q762" i="11"/>
  <c r="Q754" i="11"/>
  <c r="Q746" i="11"/>
  <c r="Q738" i="11"/>
  <c r="Q730" i="11"/>
  <c r="Q722" i="11"/>
  <c r="Q714" i="11"/>
  <c r="Q706" i="11"/>
  <c r="Q698" i="11"/>
  <c r="Q690" i="11"/>
  <c r="Q682" i="11"/>
  <c r="Q674" i="11"/>
  <c r="Q666" i="11"/>
  <c r="Q658" i="11"/>
  <c r="Q650" i="11"/>
  <c r="Q634" i="11"/>
  <c r="L543" i="11"/>
  <c r="L535" i="11"/>
  <c r="L527" i="11"/>
  <c r="L874" i="11"/>
  <c r="L612" i="11"/>
  <c r="L604" i="11"/>
  <c r="L596" i="11"/>
  <c r="L588" i="11"/>
  <c r="L890" i="11"/>
  <c r="L858" i="11"/>
  <c r="L866" i="11"/>
  <c r="L850" i="11"/>
  <c r="L620" i="11"/>
  <c r="L882" i="11"/>
  <c r="L635" i="11"/>
  <c r="L782" i="11"/>
  <c r="L774" i="11"/>
  <c r="L766" i="11"/>
  <c r="L758" i="11"/>
  <c r="L905" i="11"/>
  <c r="L913" i="11"/>
  <c r="L897" i="11"/>
  <c r="L642" i="11"/>
  <c r="Q992" i="11"/>
  <c r="Q984" i="11"/>
  <c r="Q976" i="11"/>
  <c r="L505" i="11"/>
  <c r="L497" i="11"/>
  <c r="L489" i="11"/>
  <c r="L481" i="11"/>
  <c r="L473" i="11"/>
  <c r="Q989" i="11"/>
  <c r="Q981" i="11"/>
  <c r="Q973" i="11"/>
  <c r="Q965" i="11"/>
  <c r="Q957" i="11"/>
  <c r="Q949" i="11"/>
  <c r="Q941" i="11"/>
  <c r="Q933" i="11"/>
  <c r="Q925" i="11"/>
  <c r="Q917" i="11"/>
  <c r="Q909" i="11"/>
  <c r="Q901" i="11"/>
  <c r="Q893" i="11"/>
  <c r="Q885" i="11"/>
  <c r="Q877" i="11"/>
  <c r="Q869" i="11"/>
  <c r="Q861" i="11"/>
  <c r="Q853" i="11"/>
  <c r="Q845" i="11"/>
  <c r="Q837" i="11"/>
  <c r="Q829" i="11"/>
  <c r="Q821" i="11"/>
  <c r="Q813" i="11"/>
  <c r="Q805" i="11"/>
  <c r="Q797" i="11"/>
  <c r="Q789" i="11"/>
  <c r="Q781" i="11"/>
  <c r="Q773" i="11"/>
  <c r="Q765" i="11"/>
  <c r="Q757" i="11"/>
  <c r="Q995" i="11"/>
  <c r="Q987" i="11"/>
  <c r="Q979" i="11"/>
  <c r="Q971" i="11"/>
  <c r="Q963" i="11"/>
  <c r="Q955" i="11"/>
  <c r="Q947" i="11"/>
  <c r="Q939" i="11"/>
  <c r="Q931" i="11"/>
  <c r="Q923" i="11"/>
  <c r="Q915" i="11"/>
  <c r="Q907" i="11"/>
  <c r="Q899" i="11"/>
  <c r="Q891" i="11"/>
  <c r="Q883" i="11"/>
  <c r="Q875" i="11"/>
  <c r="Q867" i="11"/>
  <c r="Q859" i="11"/>
  <c r="Q851" i="11"/>
  <c r="Q843" i="11"/>
  <c r="Q835" i="11"/>
  <c r="Q827" i="11"/>
  <c r="Q819" i="11"/>
  <c r="Q811" i="11"/>
  <c r="Q803" i="11"/>
  <c r="Q795" i="11"/>
  <c r="Q779" i="11"/>
  <c r="Q771" i="11"/>
  <c r="Q763" i="11"/>
  <c r="Q755" i="11"/>
  <c r="Q747" i="11"/>
  <c r="Q739" i="11"/>
  <c r="Q731" i="11"/>
  <c r="Q968" i="11"/>
  <c r="Q960" i="11"/>
  <c r="Q952" i="11"/>
  <c r="Q944" i="11"/>
  <c r="Q936" i="11"/>
  <c r="Q928" i="11"/>
  <c r="Q920" i="11"/>
  <c r="Q912" i="11"/>
  <c r="Q904" i="11"/>
  <c r="Q896" i="11"/>
  <c r="Q840" i="11"/>
  <c r="Q832" i="11"/>
  <c r="Q824" i="11"/>
  <c r="Q816" i="11"/>
  <c r="Q808" i="11"/>
  <c r="Q800" i="11"/>
  <c r="Q792" i="11"/>
  <c r="Q784" i="11"/>
  <c r="Q776" i="11"/>
  <c r="Q768" i="11"/>
  <c r="Q760" i="11"/>
  <c r="Q752" i="11"/>
  <c r="Q744" i="11"/>
  <c r="Q736" i="11"/>
  <c r="Q728" i="11"/>
  <c r="Q720" i="11"/>
  <c r="Q712" i="11"/>
  <c r="Q704" i="11"/>
  <c r="Q696" i="11"/>
  <c r="Q688" i="11"/>
  <c r="Q680" i="11"/>
  <c r="Q672" i="11"/>
  <c r="Q665" i="11"/>
  <c r="Q657" i="11"/>
  <c r="Q641" i="11"/>
  <c r="Q578" i="11"/>
  <c r="Q570" i="11"/>
  <c r="Q562" i="11"/>
  <c r="Q554" i="11"/>
  <c r="Q546" i="11"/>
  <c r="Q539" i="11"/>
  <c r="Q531" i="11"/>
  <c r="Q523" i="11"/>
  <c r="Q515" i="11"/>
  <c r="Q507" i="11"/>
  <c r="Q499" i="11"/>
  <c r="Q491" i="11"/>
  <c r="Q483" i="11"/>
  <c r="Q475" i="11"/>
  <c r="Q467" i="11"/>
  <c r="Q459" i="11"/>
  <c r="Q451" i="11"/>
  <c r="Q443" i="11"/>
  <c r="Q435" i="11"/>
  <c r="Q427" i="11"/>
  <c r="Q419" i="11"/>
  <c r="Q411" i="11"/>
  <c r="Q403" i="11"/>
  <c r="Q395" i="11"/>
  <c r="Q387" i="11"/>
  <c r="Q379" i="11"/>
  <c r="Q371" i="11"/>
  <c r="Q363" i="11"/>
  <c r="Q355" i="11"/>
  <c r="Q347" i="11"/>
  <c r="Q339" i="11"/>
  <c r="Q331" i="11"/>
  <c r="Q323" i="11"/>
  <c r="Q315" i="11"/>
  <c r="Q307" i="11"/>
  <c r="Q299" i="11"/>
  <c r="Q291" i="11"/>
  <c r="Q283" i="11"/>
  <c r="Q275" i="11"/>
  <c r="Q267" i="11"/>
  <c r="Q259" i="11"/>
  <c r="Q251" i="11"/>
  <c r="Q243" i="11"/>
  <c r="Q235" i="11"/>
  <c r="Q227" i="11"/>
  <c r="Q219" i="11"/>
  <c r="Q211" i="11"/>
  <c r="Q203" i="11"/>
  <c r="Q195" i="11"/>
  <c r="Q187" i="11"/>
  <c r="Q654" i="11"/>
  <c r="Q646" i="11"/>
  <c r="Q638" i="11"/>
  <c r="Q630" i="11"/>
  <c r="Q623" i="11"/>
  <c r="Q615" i="11"/>
  <c r="Q607" i="11"/>
  <c r="Q599" i="11"/>
  <c r="Q591" i="11"/>
  <c r="Q583" i="11"/>
  <c r="Q575" i="11"/>
  <c r="Q567" i="11"/>
  <c r="Q559" i="11"/>
  <c r="Q551" i="11"/>
  <c r="Q536" i="11"/>
  <c r="Q528" i="11"/>
  <c r="Q504" i="11"/>
  <c r="Q496" i="11"/>
  <c r="Q488" i="11"/>
  <c r="Q480" i="11"/>
  <c r="Q472" i="11"/>
  <c r="Q464" i="11"/>
  <c r="Q456" i="11"/>
  <c r="Q448" i="11"/>
  <c r="Q440" i="11"/>
  <c r="Q432" i="11"/>
  <c r="Q424" i="11"/>
  <c r="Q184" i="11"/>
  <c r="Q176" i="11"/>
  <c r="Q168" i="11"/>
  <c r="Q160" i="11"/>
  <c r="Q152" i="11"/>
  <c r="Q144" i="11"/>
  <c r="Q136" i="11"/>
  <c r="Q128" i="11"/>
  <c r="Q723" i="11"/>
  <c r="Q715" i="11"/>
  <c r="Q707" i="11"/>
  <c r="Q699" i="11"/>
  <c r="Q691" i="11"/>
  <c r="Q683" i="11"/>
  <c r="Q675" i="11"/>
  <c r="Q667" i="11"/>
  <c r="Q660" i="11"/>
  <c r="Q652" i="11"/>
  <c r="Q644" i="11"/>
  <c r="Q636" i="11"/>
  <c r="Q628" i="11"/>
  <c r="Q621" i="11"/>
  <c r="Q613" i="11"/>
  <c r="Q605" i="11"/>
  <c r="Q597" i="11"/>
  <c r="Q589" i="11"/>
  <c r="Q549" i="11"/>
  <c r="Q542" i="11"/>
  <c r="Q534" i="11"/>
  <c r="Q526" i="11"/>
  <c r="Q502" i="11"/>
  <c r="Q494" i="11"/>
  <c r="Q486" i="11"/>
  <c r="Q478" i="11"/>
  <c r="Q470" i="11"/>
  <c r="Q462" i="11"/>
  <c r="Q454" i="11"/>
  <c r="Q446" i="11"/>
  <c r="Q438" i="11"/>
  <c r="Q430" i="11"/>
  <c r="Q422" i="11"/>
  <c r="Q414" i="11"/>
  <c r="Q406" i="11"/>
  <c r="Q398" i="11"/>
  <c r="Q390" i="11"/>
  <c r="Q382" i="11"/>
  <c r="Q374" i="11"/>
  <c r="Q366" i="11"/>
  <c r="Q358" i="11"/>
  <c r="Q350" i="11"/>
  <c r="Q342" i="11"/>
  <c r="Q334" i="11"/>
  <c r="Q326" i="11"/>
  <c r="Q318" i="11"/>
  <c r="Q310" i="11"/>
  <c r="Q302" i="11"/>
  <c r="Q294" i="11"/>
  <c r="Q286" i="11"/>
  <c r="Q278" i="11"/>
  <c r="Q270" i="11"/>
  <c r="Q262" i="11"/>
  <c r="Q254" i="11"/>
  <c r="Q246" i="11"/>
  <c r="Q238" i="11"/>
  <c r="Q230" i="11"/>
  <c r="Q222" i="11"/>
  <c r="Q214" i="11"/>
  <c r="Q206" i="11"/>
  <c r="Q198" i="11"/>
  <c r="Q190" i="11"/>
  <c r="Q182" i="11"/>
  <c r="Q174" i="11"/>
  <c r="Q166" i="11"/>
  <c r="Q158" i="11"/>
  <c r="Q150" i="11"/>
  <c r="Q142" i="11"/>
  <c r="Q134" i="11"/>
  <c r="Q126" i="11"/>
  <c r="Q118" i="11"/>
  <c r="Q110" i="11"/>
  <c r="Q102" i="11"/>
  <c r="Q94" i="11"/>
  <c r="Q86" i="11"/>
  <c r="Q78" i="11"/>
  <c r="Q70" i="11"/>
  <c r="Q62" i="11"/>
  <c r="Q54" i="11"/>
  <c r="Q46" i="11"/>
  <c r="Q38" i="11"/>
  <c r="Q30" i="11"/>
  <c r="Q22" i="11"/>
  <c r="Q14" i="11"/>
  <c r="Q6" i="11"/>
  <c r="L2" i="11"/>
  <c r="Q794" i="11"/>
  <c r="L976" i="11"/>
  <c r="L960" i="11"/>
  <c r="L936" i="11"/>
  <c r="L968" i="11"/>
  <c r="L952" i="11"/>
  <c r="L944" i="11"/>
  <c r="L928" i="11"/>
  <c r="L920" i="11"/>
  <c r="L649" i="11"/>
  <c r="L743" i="11"/>
  <c r="L735" i="11"/>
  <c r="L727" i="11"/>
  <c r="L719" i="11"/>
  <c r="L711" i="11"/>
  <c r="L703" i="11"/>
  <c r="L695" i="11"/>
  <c r="L687" i="11"/>
  <c r="L679" i="11"/>
  <c r="L671" i="11"/>
  <c r="L664" i="11"/>
  <c r="L656" i="11"/>
  <c r="Q991" i="11"/>
  <c r="Q983" i="11"/>
  <c r="Q975" i="11"/>
  <c r="Q967" i="11"/>
  <c r="Q959" i="11"/>
  <c r="Q951" i="11"/>
  <c r="Q943" i="11"/>
  <c r="Q935" i="11"/>
  <c r="Q927" i="11"/>
  <c r="Q919" i="11"/>
  <c r="Q895" i="11"/>
  <c r="Q887" i="11"/>
  <c r="Q879" i="11"/>
  <c r="Q871" i="11"/>
  <c r="Q863" i="11"/>
  <c r="Q855" i="11"/>
  <c r="Q609" i="11"/>
  <c r="L520" i="11"/>
  <c r="L512" i="11"/>
  <c r="Q780" i="11"/>
  <c r="Q772" i="11"/>
  <c r="Q764" i="11"/>
  <c r="Q756" i="11"/>
  <c r="Q948" i="11"/>
  <c r="Q940" i="11"/>
  <c r="Q932" i="11"/>
  <c r="Q924" i="11"/>
  <c r="Q916" i="11"/>
  <c r="Q908" i="11"/>
  <c r="Q900" i="11"/>
  <c r="Q892" i="11"/>
  <c r="Q884" i="11"/>
  <c r="Q876" i="11"/>
  <c r="Q868" i="11"/>
  <c r="Q860" i="11"/>
  <c r="Q852" i="11"/>
  <c r="Q844" i="11"/>
  <c r="Q836" i="11"/>
  <c r="Q828" i="11"/>
  <c r="Q820" i="11"/>
  <c r="Q812" i="11"/>
  <c r="Q804" i="11"/>
  <c r="Q796" i="11"/>
  <c r="Q788" i="11"/>
  <c r="Q748" i="11"/>
  <c r="Q740" i="11"/>
  <c r="Q732" i="11"/>
  <c r="Q724" i="11"/>
  <c r="Q716" i="11"/>
  <c r="Q708" i="11"/>
  <c r="Q700" i="11"/>
  <c r="Q692" i="11"/>
  <c r="Q684" i="11"/>
  <c r="Q676" i="11"/>
  <c r="Q661" i="11"/>
  <c r="Q653" i="11"/>
  <c r="Q645" i="11"/>
  <c r="Q637" i="11"/>
  <c r="Q629" i="11"/>
  <c r="Q622" i="11"/>
  <c r="Q614" i="11"/>
  <c r="Q606" i="11"/>
  <c r="Q598" i="11"/>
  <c r="Q590" i="11"/>
  <c r="Q582" i="11"/>
  <c r="Q574" i="11"/>
  <c r="Q566" i="11"/>
  <c r="Q558" i="11"/>
  <c r="Q519" i="11"/>
  <c r="Q511" i="11"/>
  <c r="Q787" i="11"/>
  <c r="Q841" i="11"/>
  <c r="Q833" i="11"/>
  <c r="Q825" i="11"/>
  <c r="Q817" i="11"/>
  <c r="Q809" i="11"/>
  <c r="Q801" i="11"/>
  <c r="Q888" i="11"/>
  <c r="Q880" i="11"/>
  <c r="Q872" i="11"/>
  <c r="Q864" i="11"/>
  <c r="Q856" i="11"/>
  <c r="Q848" i="11"/>
  <c r="Q911" i="11"/>
  <c r="Q903" i="11"/>
  <c r="Q847" i="11"/>
  <c r="Q839" i="11"/>
  <c r="Q831" i="11"/>
  <c r="Q823" i="11"/>
  <c r="Q815" i="11"/>
  <c r="Q807" i="11"/>
  <c r="Q799" i="11"/>
  <c r="Q791" i="11"/>
  <c r="Q783" i="11"/>
  <c r="Q775" i="11"/>
  <c r="Q767" i="11"/>
  <c r="Q759" i="11"/>
  <c r="Q751" i="11"/>
  <c r="Q743" i="11"/>
  <c r="Q735" i="11"/>
  <c r="Q727" i="11"/>
  <c r="Q719" i="11"/>
  <c r="Q711" i="11"/>
  <c r="Q703" i="11"/>
  <c r="Q695" i="11"/>
  <c r="Q687" i="11"/>
  <c r="Q679" i="11"/>
  <c r="Q671" i="11"/>
  <c r="Q648" i="11"/>
  <c r="Q632" i="11"/>
  <c r="Q625" i="11"/>
  <c r="Q617" i="11"/>
  <c r="Q601" i="11"/>
  <c r="Q593" i="11"/>
  <c r="Q585" i="11"/>
  <c r="Q577" i="11"/>
  <c r="Q569" i="11"/>
  <c r="Q561" i="11"/>
  <c r="Q553" i="11"/>
  <c r="Q545" i="11"/>
  <c r="Q538" i="11"/>
  <c r="Q530" i="11"/>
  <c r="Q522" i="11"/>
  <c r="Q514" i="11"/>
  <c r="Q506" i="11"/>
  <c r="Q498" i="11"/>
  <c r="Q490" i="11"/>
  <c r="Q482" i="11"/>
  <c r="Q474" i="11"/>
  <c r="Q466" i="11"/>
  <c r="Q458" i="11"/>
  <c r="Q450" i="11"/>
  <c r="Q442" i="11"/>
  <c r="Q434" i="11"/>
  <c r="Q426" i="11"/>
  <c r="Q178" i="11"/>
  <c r="Q170" i="11"/>
  <c r="Q162" i="11"/>
  <c r="Q154" i="11"/>
  <c r="Q146" i="11"/>
  <c r="Q138" i="11"/>
  <c r="Q130" i="11"/>
  <c r="Q122" i="11"/>
  <c r="Q114" i="11"/>
  <c r="Q106" i="11"/>
  <c r="Q98" i="11"/>
  <c r="Q90" i="11"/>
  <c r="Q82" i="11"/>
  <c r="Q74" i="11"/>
  <c r="Q66" i="11"/>
  <c r="Q58" i="11"/>
  <c r="Q50" i="11"/>
  <c r="Q42" i="11"/>
  <c r="Q34" i="11"/>
  <c r="Q26" i="11"/>
  <c r="Q18" i="11"/>
  <c r="Q10" i="11"/>
  <c r="Q2" i="11"/>
  <c r="Q990" i="11"/>
  <c r="Q982" i="11"/>
  <c r="Q974" i="11"/>
  <c r="Q966" i="11"/>
  <c r="Q958" i="11"/>
  <c r="Q950" i="11"/>
  <c r="Q942" i="11"/>
  <c r="Q934" i="11"/>
  <c r="Q926" i="11"/>
  <c r="Q918" i="11"/>
  <c r="Q749" i="11"/>
  <c r="Q741" i="11"/>
  <c r="Q733" i="11"/>
  <c r="Q725" i="11"/>
  <c r="Q717" i="11"/>
  <c r="Q709" i="11"/>
  <c r="Q701" i="11"/>
  <c r="Q693" i="11"/>
  <c r="Q685" i="11"/>
  <c r="Q677" i="11"/>
  <c r="Q664" i="11"/>
  <c r="Q656" i="11"/>
  <c r="Q649" i="11"/>
  <c r="Q642" i="11"/>
  <c r="Q635" i="11"/>
  <c r="Q620" i="11"/>
  <c r="Q612" i="11"/>
  <c r="Q604" i="11"/>
  <c r="Q596" i="11"/>
  <c r="Q588" i="11"/>
  <c r="Q581" i="11"/>
  <c r="Q573" i="11"/>
  <c r="Q565" i="11"/>
  <c r="Q557" i="11"/>
  <c r="Q550" i="11"/>
  <c r="Q543" i="11"/>
  <c r="Q535" i="11"/>
  <c r="Q527" i="11"/>
  <c r="Q520" i="11"/>
  <c r="Q512" i="11"/>
  <c r="Q505" i="11"/>
  <c r="Q497" i="11"/>
  <c r="Q489" i="11"/>
  <c r="Q481" i="11"/>
  <c r="Q473" i="11"/>
  <c r="Q465" i="11"/>
  <c r="Q457" i="11"/>
  <c r="Q449" i="11"/>
  <c r="Q441" i="11"/>
  <c r="Q433" i="11"/>
  <c r="Q425" i="11"/>
  <c r="Q418" i="11"/>
  <c r="Q410" i="11"/>
  <c r="Q402" i="11"/>
  <c r="Q394" i="11"/>
  <c r="Q386" i="11"/>
  <c r="Q378" i="11"/>
  <c r="Q370" i="11"/>
  <c r="Q362" i="11"/>
  <c r="Q354" i="11"/>
  <c r="Q346" i="11"/>
  <c r="Q338" i="11"/>
  <c r="Q330" i="11"/>
  <c r="Q322" i="11"/>
  <c r="Q314" i="11"/>
  <c r="Q306" i="11"/>
  <c r="Q298" i="11"/>
  <c r="Q290" i="11"/>
  <c r="Q282" i="11"/>
  <c r="Q274" i="11"/>
  <c r="Q266" i="11"/>
  <c r="Q258" i="11"/>
  <c r="Q250" i="11"/>
  <c r="Q242" i="11"/>
  <c r="Q234" i="11"/>
  <c r="Q226" i="11"/>
  <c r="Q218" i="11"/>
  <c r="Q210" i="11"/>
  <c r="Q202" i="11"/>
  <c r="Q194" i="11"/>
  <c r="Q186" i="11"/>
  <c r="Q179" i="11"/>
  <c r="Q171" i="11"/>
  <c r="Q163" i="11"/>
  <c r="Q155" i="11"/>
  <c r="Q147" i="11"/>
  <c r="Q139" i="11"/>
  <c r="Q131" i="11"/>
  <c r="Q123" i="11"/>
  <c r="Q115" i="11"/>
  <c r="Q107" i="11"/>
  <c r="Q99" i="11"/>
  <c r="Q91" i="11"/>
  <c r="Q83" i="11"/>
  <c r="Q75" i="11"/>
  <c r="Q67" i="11"/>
  <c r="Q59" i="11"/>
  <c r="Q51" i="11"/>
  <c r="Q43" i="11"/>
  <c r="Q35" i="11"/>
  <c r="Q27" i="11"/>
  <c r="Q19" i="11"/>
  <c r="Q11" i="11"/>
  <c r="Q3" i="11"/>
  <c r="Q669" i="11"/>
  <c r="Q662" i="11"/>
  <c r="Q655" i="11"/>
  <c r="Q647" i="11"/>
  <c r="Q640" i="11"/>
  <c r="Q633" i="11"/>
  <c r="Q626" i="11"/>
  <c r="Q618" i="11"/>
  <c r="Q610" i="11"/>
  <c r="Q602" i="11"/>
  <c r="Q594" i="11"/>
  <c r="Q586" i="11"/>
  <c r="Q579" i="11"/>
  <c r="Q571" i="11"/>
  <c r="Q563" i="11"/>
  <c r="Q555" i="11"/>
  <c r="Q548" i="11"/>
  <c r="Q541" i="11"/>
  <c r="Q533" i="11"/>
  <c r="Q518" i="11"/>
  <c r="Q510" i="11"/>
  <c r="Q503" i="11"/>
  <c r="Q495" i="11"/>
  <c r="Q487" i="11"/>
  <c r="Q479" i="11"/>
  <c r="Q471" i="11"/>
  <c r="Q463" i="11"/>
  <c r="Q455" i="11"/>
  <c r="Q447" i="11"/>
  <c r="Q439" i="11"/>
  <c r="Q431" i="11"/>
  <c r="Q416" i="11"/>
  <c r="Q408" i="11"/>
  <c r="Q400" i="11"/>
  <c r="Q392" i="11"/>
  <c r="Q384" i="11"/>
  <c r="Q376" i="11"/>
  <c r="Q368" i="11"/>
  <c r="Q360" i="11"/>
  <c r="Q352" i="11"/>
  <c r="Q344" i="11"/>
  <c r="Q336" i="11"/>
  <c r="Q328" i="11"/>
  <c r="Q320" i="11"/>
  <c r="Q312" i="11"/>
  <c r="Q304" i="11"/>
  <c r="Q296" i="11"/>
  <c r="Q288" i="11"/>
  <c r="Q280" i="11"/>
  <c r="Q272" i="11"/>
  <c r="Q264" i="11"/>
  <c r="Q256" i="11"/>
  <c r="Q248" i="11"/>
  <c r="Q240" i="11"/>
  <c r="Q232" i="11"/>
  <c r="Q224" i="11"/>
  <c r="Q216" i="11"/>
  <c r="Q208" i="11"/>
  <c r="Q200" i="11"/>
  <c r="Q192" i="11"/>
  <c r="Q185" i="11"/>
  <c r="Q177" i="11"/>
  <c r="Q169" i="11"/>
  <c r="Q161" i="11"/>
  <c r="Q153" i="11"/>
  <c r="Q145" i="11"/>
  <c r="Q137" i="11"/>
  <c r="Q129" i="11"/>
  <c r="Q121" i="11"/>
  <c r="Q113" i="11"/>
  <c r="Q105" i="11"/>
  <c r="Q97" i="11"/>
  <c r="Q89" i="11"/>
  <c r="Q81" i="11"/>
  <c r="Q73" i="11"/>
  <c r="Q65" i="11"/>
  <c r="Q57" i="11"/>
  <c r="Q49" i="11"/>
  <c r="Q41" i="11"/>
  <c r="Q33" i="11"/>
  <c r="Q25" i="11"/>
  <c r="Q17" i="11"/>
  <c r="Q9" i="11"/>
  <c r="L955" i="14"/>
  <c r="L947" i="14"/>
  <c r="L939" i="14"/>
  <c r="L931" i="14"/>
  <c r="L923" i="14"/>
  <c r="L915" i="14"/>
  <c r="L907" i="14"/>
  <c r="L899" i="14"/>
  <c r="L891" i="14"/>
  <c r="L883" i="14"/>
  <c r="L875" i="14"/>
  <c r="L867" i="14"/>
  <c r="L859" i="14"/>
  <c r="L851" i="14"/>
  <c r="L843" i="14"/>
  <c r="L835" i="14"/>
  <c r="L827" i="14"/>
  <c r="L819" i="14"/>
  <c r="L811" i="14"/>
  <c r="L803" i="14"/>
  <c r="L795" i="14"/>
  <c r="L787" i="14"/>
  <c r="L779" i="14"/>
  <c r="L771" i="14"/>
  <c r="L763" i="14"/>
  <c r="L755" i="14"/>
  <c r="L747" i="14"/>
  <c r="L739" i="14"/>
  <c r="L731" i="14"/>
  <c r="L723" i="14"/>
  <c r="L715" i="14"/>
  <c r="L707" i="14"/>
  <c r="L699" i="14"/>
  <c r="L691" i="14"/>
  <c r="L683" i="14"/>
  <c r="L675" i="14"/>
  <c r="L667" i="14"/>
  <c r="L659" i="14"/>
  <c r="L651" i="14"/>
  <c r="L643" i="14"/>
  <c r="L635" i="14"/>
  <c r="L627" i="14"/>
  <c r="L619" i="14"/>
  <c r="L611" i="14"/>
  <c r="L603" i="14"/>
  <c r="L595" i="14"/>
  <c r="L587" i="14"/>
  <c r="L579" i="14"/>
  <c r="L571" i="14"/>
  <c r="L563" i="14"/>
  <c r="L555" i="14"/>
  <c r="L547" i="14"/>
  <c r="L539" i="14"/>
  <c r="L531" i="14"/>
  <c r="L523" i="14"/>
  <c r="L515" i="14"/>
  <c r="L507" i="14"/>
  <c r="L499" i="14"/>
  <c r="L491" i="14"/>
  <c r="L483" i="14"/>
  <c r="L475" i="14"/>
  <c r="L467" i="14"/>
  <c r="L459" i="14"/>
  <c r="L451" i="14"/>
  <c r="L443" i="14"/>
  <c r="L435" i="14"/>
  <c r="L427" i="14"/>
  <c r="L419" i="14"/>
  <c r="L411" i="14"/>
  <c r="L403" i="14"/>
  <c r="L395" i="14"/>
  <c r="L387" i="14"/>
  <c r="L379" i="14"/>
  <c r="L371" i="14"/>
  <c r="L363" i="14"/>
  <c r="L355" i="14"/>
  <c r="L347" i="14"/>
  <c r="L339" i="14"/>
  <c r="L331" i="14"/>
  <c r="L323" i="14"/>
  <c r="L315" i="14"/>
  <c r="L307" i="14"/>
  <c r="L299" i="14"/>
  <c r="L291" i="14"/>
  <c r="L283" i="14"/>
  <c r="L275" i="14"/>
  <c r="L267" i="14"/>
  <c r="L259" i="14"/>
  <c r="L251" i="14"/>
  <c r="L243" i="14"/>
  <c r="L235" i="14"/>
  <c r="L227" i="14"/>
  <c r="L219" i="14"/>
  <c r="L211" i="14"/>
  <c r="L203" i="14"/>
  <c r="L195" i="14"/>
  <c r="L187" i="14"/>
  <c r="L179" i="14"/>
  <c r="L171" i="14"/>
  <c r="L163" i="14"/>
  <c r="L155" i="14"/>
  <c r="L147" i="14"/>
  <c r="L139" i="14"/>
  <c r="L131" i="14"/>
  <c r="L123" i="14"/>
  <c r="L115" i="14"/>
  <c r="L107" i="14"/>
  <c r="L99" i="14"/>
  <c r="L91" i="14"/>
  <c r="L83" i="14"/>
  <c r="L75" i="14"/>
  <c r="L67" i="14"/>
  <c r="L59" i="14"/>
  <c r="L951" i="14"/>
  <c r="L943" i="14"/>
  <c r="L935" i="14"/>
  <c r="L927" i="14"/>
  <c r="L919" i="14"/>
  <c r="L911" i="14"/>
  <c r="L903" i="14"/>
  <c r="L895" i="14"/>
  <c r="L887" i="14"/>
  <c r="L879" i="14"/>
  <c r="L871" i="14"/>
  <c r="L863" i="14"/>
  <c r="L855" i="14"/>
  <c r="L847" i="14"/>
  <c r="L839" i="14"/>
  <c r="L831" i="14"/>
  <c r="L823" i="14"/>
  <c r="L815" i="14"/>
  <c r="L807" i="14"/>
  <c r="L799" i="14"/>
  <c r="L791" i="14"/>
  <c r="L783" i="14"/>
  <c r="L775" i="14"/>
  <c r="L767" i="14"/>
  <c r="L759" i="14"/>
  <c r="L751" i="14"/>
  <c r="L743" i="14"/>
  <c r="L735" i="14"/>
  <c r="L727" i="14"/>
  <c r="L719" i="14"/>
  <c r="L711" i="14"/>
  <c r="L703" i="14"/>
  <c r="L695" i="14"/>
  <c r="L391" i="14"/>
  <c r="L183" i="14"/>
  <c r="L687" i="14"/>
  <c r="L679" i="14"/>
  <c r="L671" i="14"/>
  <c r="L663" i="14"/>
  <c r="L655" i="14"/>
  <c r="L647" i="14"/>
  <c r="L639" i="14"/>
  <c r="L631" i="14"/>
  <c r="L623" i="14"/>
  <c r="L615" i="14"/>
  <c r="L607" i="14"/>
  <c r="L599" i="14"/>
  <c r="L591" i="14"/>
  <c r="L583" i="14"/>
  <c r="L575" i="14"/>
  <c r="L567" i="14"/>
  <c r="L551" i="14"/>
  <c r="L543" i="14"/>
  <c r="L535" i="14"/>
  <c r="L527" i="14"/>
  <c r="L519" i="14"/>
  <c r="L511" i="14"/>
  <c r="L503" i="14"/>
  <c r="L495" i="14"/>
  <c r="L487" i="14"/>
  <c r="L479" i="14"/>
  <c r="L471" i="14"/>
  <c r="L463" i="14"/>
  <c r="L455" i="14"/>
  <c r="L447" i="14"/>
  <c r="L439" i="14"/>
  <c r="L431" i="14"/>
  <c r="L423" i="14"/>
  <c r="L415" i="14"/>
  <c r="L407" i="14"/>
  <c r="L399" i="14"/>
  <c r="L383" i="14"/>
  <c r="L375" i="14"/>
  <c r="L367" i="14"/>
  <c r="L359" i="14"/>
  <c r="L351" i="14"/>
  <c r="L343" i="14"/>
  <c r="L335" i="14"/>
  <c r="L327" i="14"/>
  <c r="L319" i="14"/>
  <c r="L311" i="14"/>
  <c r="L303" i="14"/>
  <c r="L295" i="14"/>
  <c r="L287" i="14"/>
  <c r="L279" i="14"/>
  <c r="L271" i="14"/>
  <c r="L263" i="14"/>
  <c r="L255" i="14"/>
  <c r="L247" i="14"/>
  <c r="L239" i="14"/>
  <c r="L231" i="14"/>
  <c r="L223" i="14"/>
  <c r="L215" i="14"/>
  <c r="L207" i="14"/>
  <c r="L199" i="14"/>
  <c r="L191" i="14"/>
  <c r="L175" i="14"/>
  <c r="L167" i="14"/>
  <c r="L159" i="14"/>
  <c r="L151" i="14"/>
  <c r="L143" i="14"/>
  <c r="L135" i="14"/>
  <c r="L127" i="14"/>
  <c r="L119" i="14"/>
  <c r="L111" i="14"/>
  <c r="L103" i="14"/>
  <c r="L95" i="14"/>
  <c r="L87" i="14"/>
  <c r="L79" i="14"/>
  <c r="L71" i="14"/>
  <c r="L63" i="14"/>
  <c r="L55" i="14"/>
  <c r="L47" i="14"/>
  <c r="L39" i="14"/>
  <c r="L31" i="14"/>
  <c r="L23" i="14"/>
  <c r="L15" i="14"/>
  <c r="L7" i="14"/>
  <c r="L948" i="14"/>
  <c r="L940" i="14"/>
  <c r="L932" i="14"/>
  <c r="L924" i="14"/>
  <c r="L916" i="14"/>
  <c r="L908" i="14"/>
  <c r="L900" i="14"/>
  <c r="L892" i="14"/>
  <c r="L884" i="14"/>
  <c r="L876" i="14"/>
  <c r="L868" i="14"/>
  <c r="L860" i="14"/>
  <c r="L852" i="14"/>
  <c r="L844" i="14"/>
  <c r="L836" i="14"/>
  <c r="L828" i="14"/>
  <c r="L820" i="14"/>
  <c r="L812" i="14"/>
  <c r="L804" i="14"/>
  <c r="L796" i="14"/>
  <c r="L788" i="14"/>
  <c r="L780" i="14"/>
  <c r="L772" i="14"/>
  <c r="L764" i="14"/>
  <c r="L756" i="14"/>
  <c r="L748" i="14"/>
  <c r="L740" i="14"/>
  <c r="L732" i="14"/>
  <c r="L724" i="14"/>
  <c r="L716" i="14"/>
  <c r="L708" i="14"/>
  <c r="L700" i="14"/>
  <c r="L692" i="14"/>
  <c r="L684" i="14"/>
  <c r="L676" i="14"/>
  <c r="L668" i="14"/>
  <c r="L660" i="14"/>
  <c r="L652" i="14"/>
  <c r="L644" i="14"/>
  <c r="L636" i="14"/>
  <c r="L628" i="14"/>
  <c r="L620" i="14"/>
  <c r="L612" i="14"/>
  <c r="L604" i="14"/>
  <c r="L596" i="14"/>
  <c r="L588" i="14"/>
  <c r="L580" i="14"/>
  <c r="L572" i="14"/>
  <c r="L564" i="14"/>
  <c r="L556" i="14"/>
  <c r="L548" i="14"/>
  <c r="L540" i="14"/>
  <c r="L532" i="14"/>
  <c r="L524" i="14"/>
  <c r="L516" i="14"/>
  <c r="L508" i="14"/>
  <c r="L500" i="14"/>
  <c r="L492" i="14"/>
  <c r="L484" i="14"/>
  <c r="L476" i="14"/>
  <c r="L468" i="14"/>
  <c r="L460" i="14"/>
  <c r="L452" i="14"/>
  <c r="L444" i="14"/>
  <c r="L436" i="14"/>
  <c r="L428" i="14"/>
  <c r="L420" i="14"/>
  <c r="L412" i="14"/>
  <c r="L404" i="14"/>
  <c r="L396" i="14"/>
  <c r="L388" i="14"/>
  <c r="L380" i="14"/>
  <c r="L372" i="14"/>
  <c r="L364" i="14"/>
  <c r="L356" i="14"/>
  <c r="L348" i="14"/>
  <c r="L340" i="14"/>
  <c r="L332" i="14"/>
  <c r="L324" i="14"/>
  <c r="L454" i="14"/>
  <c r="L78" i="14"/>
  <c r="L120" i="14"/>
  <c r="L51" i="14"/>
  <c r="L43" i="14"/>
  <c r="L35" i="14"/>
  <c r="L27" i="14"/>
  <c r="L19" i="14"/>
  <c r="L11" i="14"/>
  <c r="L3" i="14"/>
  <c r="L933" i="14"/>
  <c r="L901" i="14"/>
  <c r="L869" i="14"/>
  <c r="L821" i="14"/>
  <c r="L805" i="14"/>
  <c r="L789" i="14"/>
  <c r="L773" i="14"/>
  <c r="L701" i="14"/>
  <c r="L517" i="14"/>
  <c r="L416" i="14"/>
  <c r="L408" i="14"/>
  <c r="L400" i="14"/>
  <c r="L392" i="14"/>
  <c r="L384" i="14"/>
  <c r="L376" i="14"/>
  <c r="L368" i="14"/>
  <c r="L360" i="14"/>
  <c r="L352" i="14"/>
  <c r="L344" i="14"/>
  <c r="L336" i="14"/>
  <c r="L328" i="14"/>
  <c r="L320" i="14"/>
  <c r="L312" i="14"/>
  <c r="L304" i="14"/>
  <c r="L296" i="14"/>
  <c r="L288" i="14"/>
  <c r="L280" i="14"/>
  <c r="L272" i="14"/>
  <c r="L264" i="14"/>
  <c r="L256" i="14"/>
  <c r="L240" i="14"/>
  <c r="L208" i="14"/>
  <c r="L184" i="14"/>
  <c r="L176" i="14"/>
  <c r="L152" i="14"/>
  <c r="L144" i="14"/>
  <c r="L104" i="14"/>
  <c r="L88" i="14"/>
  <c r="L950" i="14"/>
  <c r="L942" i="14"/>
  <c r="L934" i="14"/>
  <c r="L918" i="14"/>
  <c r="L902" i="14"/>
  <c r="L886" i="14"/>
  <c r="L870" i="14"/>
  <c r="L854" i="14"/>
  <c r="L838" i="14"/>
  <c r="L830" i="14"/>
  <c r="L822" i="14"/>
  <c r="L814" i="14"/>
  <c r="L806" i="14"/>
  <c r="L798" i="14"/>
  <c r="L790" i="14"/>
  <c r="L782" i="14"/>
  <c r="L774" i="14"/>
  <c r="L766" i="14"/>
  <c r="L758" i="14"/>
  <c r="L742" i="14"/>
  <c r="L734" i="14"/>
  <c r="L726" i="14"/>
  <c r="L718" i="14"/>
  <c r="L710" i="14"/>
  <c r="L702" i="14"/>
  <c r="L694" i="14"/>
  <c r="L686" i="14"/>
  <c r="L678" i="14"/>
  <c r="L670" i="14"/>
  <c r="L662" i="14"/>
  <c r="L654" i="14"/>
  <c r="L646" i="14"/>
  <c r="L638" i="14"/>
  <c r="L630" i="14"/>
  <c r="L614" i="14"/>
  <c r="L606" i="14"/>
  <c r="L598" i="14"/>
  <c r="L590" i="14"/>
  <c r="L582" i="14"/>
  <c r="L574" i="14"/>
  <c r="L566" i="14"/>
  <c r="L558" i="14"/>
  <c r="L550" i="14"/>
  <c r="L542" i="14"/>
  <c r="L534" i="14"/>
  <c r="L526" i="14"/>
  <c r="L518" i="14"/>
  <c r="L510" i="14"/>
  <c r="L486" i="14"/>
  <c r="L470" i="14"/>
  <c r="L414" i="14"/>
  <c r="L406" i="14"/>
  <c r="L382" i="14"/>
  <c r="L366" i="14"/>
  <c r="L334" i="14"/>
  <c r="L318" i="14"/>
  <c r="L302" i="14"/>
  <c r="L278" i="14"/>
  <c r="L270" i="14"/>
  <c r="L230" i="14"/>
  <c r="L214" i="14"/>
  <c r="L198" i="14"/>
  <c r="L174" i="14"/>
  <c r="L166" i="14"/>
  <c r="L142" i="14"/>
  <c r="L134" i="14"/>
  <c r="L110" i="14"/>
  <c r="L94" i="14"/>
  <c r="L62" i="14"/>
  <c r="L38" i="14"/>
  <c r="L30" i="14"/>
  <c r="L926" i="14"/>
  <c r="L910" i="14"/>
  <c r="L894" i="14"/>
  <c r="L878" i="14"/>
  <c r="L862" i="14"/>
  <c r="L750" i="14"/>
  <c r="L949" i="14"/>
  <c r="L941" i="14"/>
  <c r="L925" i="14"/>
  <c r="L917" i="14"/>
  <c r="L909" i="14"/>
  <c r="L893" i="14"/>
  <c r="L885" i="14"/>
  <c r="L877" i="14"/>
  <c r="L861" i="14"/>
  <c r="L853" i="14"/>
  <c r="L845" i="14"/>
  <c r="L837" i="14"/>
  <c r="L829" i="14"/>
  <c r="L813" i="14"/>
  <c r="L797" i="14"/>
  <c r="L781" i="14"/>
  <c r="L765" i="14"/>
  <c r="L757" i="14"/>
  <c r="L741" i="14"/>
  <c r="L733" i="14"/>
  <c r="L693" i="14"/>
  <c r="L677" i="14"/>
  <c r="L669" i="14"/>
  <c r="L653" i="14"/>
  <c r="L637" i="14"/>
  <c r="L613" i="14"/>
  <c r="L605" i="14"/>
  <c r="L581" i="14"/>
  <c r="L573" i="14"/>
  <c r="L549" i="14"/>
  <c r="L533" i="14"/>
  <c r="L501" i="14"/>
  <c r="L477" i="14"/>
  <c r="L469" i="14"/>
  <c r="L248" i="14"/>
  <c r="L232" i="14"/>
  <c r="L216" i="14"/>
  <c r="L200" i="14"/>
  <c r="L192" i="14"/>
  <c r="L168" i="14"/>
  <c r="L160" i="14"/>
  <c r="L136" i="14"/>
  <c r="L128" i="14"/>
  <c r="L112" i="14"/>
  <c r="L96" i="14"/>
  <c r="L80" i="14"/>
  <c r="L72" i="14"/>
  <c r="L64" i="14"/>
  <c r="L56" i="14"/>
  <c r="L32" i="14"/>
  <c r="L24" i="14"/>
  <c r="L494" i="14"/>
  <c r="L462" i="14"/>
  <c r="L438" i="14"/>
  <c r="L422" i="14"/>
  <c r="L398" i="14"/>
  <c r="L390" i="14"/>
  <c r="L374" i="14"/>
  <c r="L358" i="14"/>
  <c r="L342" i="14"/>
  <c r="L326" i="14"/>
  <c r="L310" i="14"/>
  <c r="L294" i="14"/>
  <c r="L286" i="14"/>
  <c r="L262" i="14"/>
  <c r="L254" i="14"/>
  <c r="L246" i="14"/>
  <c r="L238" i="14"/>
  <c r="L222" i="14"/>
  <c r="L206" i="14"/>
  <c r="L190" i="14"/>
  <c r="L182" i="14"/>
  <c r="L158" i="14"/>
  <c r="L150" i="14"/>
  <c r="L126" i="14"/>
  <c r="L118" i="14"/>
  <c r="L102" i="14"/>
  <c r="L86" i="14"/>
  <c r="L70" i="14"/>
  <c r="L54" i="14"/>
  <c r="L46" i="14"/>
  <c r="L22" i="14"/>
  <c r="L14" i="14"/>
  <c r="L6" i="14"/>
  <c r="L502" i="14"/>
  <c r="L478" i="14"/>
  <c r="L446" i="14"/>
  <c r="L430" i="14"/>
  <c r="L749" i="14"/>
  <c r="L725" i="14"/>
  <c r="L717" i="14"/>
  <c r="L709" i="14"/>
  <c r="L685" i="14"/>
  <c r="L661" i="14"/>
  <c r="L645" i="14"/>
  <c r="L629" i="14"/>
  <c r="L621" i="14"/>
  <c r="L597" i="14"/>
  <c r="L589" i="14"/>
  <c r="L565" i="14"/>
  <c r="L557" i="14"/>
  <c r="L541" i="14"/>
  <c r="L525" i="14"/>
  <c r="L509" i="14"/>
  <c r="L493" i="14"/>
  <c r="L485" i="14"/>
  <c r="L461" i="14"/>
  <c r="L453" i="14"/>
  <c r="L429" i="14"/>
  <c r="L421" i="14"/>
  <c r="L405" i="14"/>
  <c r="L389" i="14"/>
  <c r="L373" i="14"/>
  <c r="L365" i="14"/>
  <c r="L357" i="14"/>
  <c r="L349" i="14"/>
  <c r="L325" i="14"/>
  <c r="L317" i="14"/>
  <c r="L301" i="14"/>
  <c r="L285" i="14"/>
  <c r="L269" i="14"/>
  <c r="L253" i="14"/>
  <c r="L237" i="14"/>
  <c r="L221" i="14"/>
  <c r="L213" i="14"/>
  <c r="L189" i="14"/>
  <c r="L181" i="14"/>
  <c r="L173" i="14"/>
  <c r="L165" i="14"/>
  <c r="L149" i="14"/>
  <c r="L133" i="14"/>
  <c r="L117" i="14"/>
  <c r="L109" i="14"/>
  <c r="L85" i="14"/>
  <c r="L77" i="14"/>
  <c r="L53" i="14"/>
  <c r="L45" i="14"/>
  <c r="L21" i="14"/>
  <c r="L975" i="11"/>
  <c r="L967" i="11"/>
  <c r="L959" i="11"/>
  <c r="L951" i="11"/>
  <c r="L943" i="11"/>
  <c r="L935" i="11"/>
  <c r="L927" i="11"/>
  <c r="L919" i="11"/>
  <c r="L912" i="11"/>
  <c r="L904" i="11"/>
  <c r="L896" i="11"/>
  <c r="L889" i="11"/>
  <c r="L881" i="11"/>
  <c r="L873" i="11"/>
  <c r="L865" i="11"/>
  <c r="L857" i="11"/>
  <c r="L849" i="11"/>
  <c r="L842" i="11"/>
  <c r="L834" i="11"/>
  <c r="L826" i="11"/>
  <c r="L818" i="11"/>
  <c r="L810" i="11"/>
  <c r="L802" i="11"/>
  <c r="L795" i="11"/>
  <c r="L788" i="11"/>
  <c r="L781" i="11"/>
  <c r="L773" i="11"/>
  <c r="L765" i="11"/>
  <c r="L757" i="11"/>
  <c r="L750" i="11"/>
  <c r="L742" i="11"/>
  <c r="L734" i="11"/>
  <c r="L726" i="11"/>
  <c r="L718" i="11"/>
  <c r="L710" i="11"/>
  <c r="L702" i="11"/>
  <c r="L694" i="11"/>
  <c r="L686" i="11"/>
  <c r="L678" i="11"/>
  <c r="L670" i="11"/>
  <c r="L663" i="11"/>
  <c r="L648" i="11"/>
  <c r="L641" i="11"/>
  <c r="L421" i="11"/>
  <c r="L373" i="11"/>
  <c r="L333" i="11"/>
  <c r="L285" i="11"/>
  <c r="L229" i="11"/>
  <c r="L189" i="11"/>
  <c r="L150" i="11"/>
  <c r="L110" i="11"/>
  <c r="L70" i="11"/>
  <c r="L6" i="11"/>
  <c r="L428" i="11"/>
  <c r="L405" i="11"/>
  <c r="L389" i="11"/>
  <c r="L365" i="11"/>
  <c r="L349" i="11"/>
  <c r="L325" i="11"/>
  <c r="L309" i="11"/>
  <c r="L293" i="11"/>
  <c r="L269" i="11"/>
  <c r="L253" i="11"/>
  <c r="L237" i="11"/>
  <c r="L213" i="11"/>
  <c r="L197" i="11"/>
  <c r="L174" i="11"/>
  <c r="L158" i="11"/>
  <c r="L134" i="11"/>
  <c r="L118" i="11"/>
  <c r="L94" i="11"/>
  <c r="L78" i="11"/>
  <c r="L54" i="11"/>
  <c r="L38" i="11"/>
  <c r="L30" i="11"/>
  <c r="L14" i="11"/>
  <c r="L413" i="11"/>
  <c r="L397" i="11"/>
  <c r="L381" i="11"/>
  <c r="L357" i="11"/>
  <c r="L341" i="11"/>
  <c r="L317" i="11"/>
  <c r="L301" i="11"/>
  <c r="L277" i="11"/>
  <c r="L261" i="11"/>
  <c r="L245" i="11"/>
  <c r="L221" i="11"/>
  <c r="L205" i="11"/>
  <c r="L182" i="11"/>
  <c r="L166" i="11"/>
  <c r="L142" i="11"/>
  <c r="L126" i="11"/>
  <c r="L102" i="11"/>
  <c r="L86" i="11"/>
  <c r="L62" i="11"/>
  <c r="L46" i="11"/>
  <c r="L22" i="11"/>
  <c r="L949" i="11"/>
  <c r="L925" i="11"/>
  <c r="L902" i="11"/>
  <c r="L855" i="11"/>
  <c r="L824" i="11"/>
  <c r="L983" i="11"/>
  <c r="L256" i="11"/>
  <c r="L964" i="11"/>
  <c r="L924" i="11"/>
  <c r="L886" i="11"/>
  <c r="L831" i="11"/>
  <c r="L739" i="11"/>
  <c r="L646" i="11"/>
  <c r="L577" i="11"/>
  <c r="L485" i="11"/>
  <c r="L159" i="11"/>
  <c r="L119" i="11"/>
  <c r="L63" i="11"/>
  <c r="L15" i="11"/>
  <c r="L985" i="11"/>
  <c r="L973" i="11"/>
  <c r="L941" i="11"/>
  <c r="L910" i="11"/>
  <c r="L879" i="11"/>
  <c r="L847" i="11"/>
  <c r="L816" i="11"/>
  <c r="L81" i="11"/>
  <c r="L972" i="11"/>
  <c r="L940" i="11"/>
  <c r="L909" i="11"/>
  <c r="L878" i="11"/>
  <c r="L854" i="11"/>
  <c r="L807" i="11"/>
  <c r="L770" i="11"/>
  <c r="L747" i="11"/>
  <c r="L715" i="11"/>
  <c r="L691" i="11"/>
  <c r="L667" i="11"/>
  <c r="L624" i="11"/>
  <c r="L600" i="11"/>
  <c r="L569" i="11"/>
  <c r="L546" i="11"/>
  <c r="L469" i="11"/>
  <c r="L398" i="11"/>
  <c r="L278" i="11"/>
  <c r="L135" i="11"/>
  <c r="L103" i="11"/>
  <c r="L79" i="11"/>
  <c r="L47" i="11"/>
  <c r="L23" i="11"/>
  <c r="L982" i="11"/>
  <c r="L568" i="11"/>
  <c r="L538" i="11"/>
  <c r="L484" i="11"/>
  <c r="L436" i="11"/>
  <c r="L965" i="11"/>
  <c r="L933" i="11"/>
  <c r="L895" i="11"/>
  <c r="L871" i="11"/>
  <c r="L832" i="11"/>
  <c r="L948" i="11"/>
  <c r="L916" i="11"/>
  <c r="L894" i="11"/>
  <c r="L862" i="11"/>
  <c r="L839" i="11"/>
  <c r="L815" i="11"/>
  <c r="L799" i="11"/>
  <c r="L785" i="11"/>
  <c r="L762" i="11"/>
  <c r="L731" i="11"/>
  <c r="L707" i="11"/>
  <c r="L683" i="11"/>
  <c r="L660" i="11"/>
  <c r="L631" i="11"/>
  <c r="L608" i="11"/>
  <c r="L584" i="11"/>
  <c r="L516" i="11"/>
  <c r="L453" i="11"/>
  <c r="L334" i="11"/>
  <c r="L246" i="11"/>
  <c r="L222" i="11"/>
  <c r="L190" i="11"/>
  <c r="L167" i="11"/>
  <c r="L143" i="11"/>
  <c r="L111" i="11"/>
  <c r="L87" i="11"/>
  <c r="L55" i="11"/>
  <c r="L39" i="11"/>
  <c r="L7" i="11"/>
  <c r="L971" i="11"/>
  <c r="L955" i="11"/>
  <c r="L939" i="11"/>
  <c r="L923" i="11"/>
  <c r="L900" i="11"/>
  <c r="L885" i="11"/>
  <c r="L869" i="11"/>
  <c r="L830" i="11"/>
  <c r="L806" i="11"/>
  <c r="L791" i="11"/>
  <c r="L777" i="11"/>
  <c r="L761" i="11"/>
  <c r="L746" i="11"/>
  <c r="L730" i="11"/>
  <c r="L714" i="11"/>
  <c r="L698" i="11"/>
  <c r="L682" i="11"/>
  <c r="L666" i="11"/>
  <c r="L645" i="11"/>
  <c r="L630" i="11"/>
  <c r="L607" i="11"/>
  <c r="L591" i="11"/>
  <c r="L576" i="11"/>
  <c r="L553" i="11"/>
  <c r="L530" i="11"/>
  <c r="L515" i="11"/>
  <c r="L492" i="11"/>
  <c r="L468" i="11"/>
  <c r="L452" i="11"/>
  <c r="L848" i="11"/>
  <c r="L957" i="11"/>
  <c r="L917" i="11"/>
  <c r="L887" i="11"/>
  <c r="L863" i="11"/>
  <c r="L840" i="11"/>
  <c r="L800" i="11"/>
  <c r="L161" i="11"/>
  <c r="L97" i="11"/>
  <c r="L956" i="11"/>
  <c r="L932" i="11"/>
  <c r="L901" i="11"/>
  <c r="L870" i="11"/>
  <c r="L846" i="11"/>
  <c r="L823" i="11"/>
  <c r="L792" i="11"/>
  <c r="L778" i="11"/>
  <c r="L754" i="11"/>
  <c r="L723" i="11"/>
  <c r="L699" i="11"/>
  <c r="L675" i="11"/>
  <c r="L653" i="11"/>
  <c r="L638" i="11"/>
  <c r="L616" i="11"/>
  <c r="L592" i="11"/>
  <c r="L561" i="11"/>
  <c r="L531" i="11"/>
  <c r="L501" i="11"/>
  <c r="L374" i="11"/>
  <c r="L342" i="11"/>
  <c r="L286" i="11"/>
  <c r="L151" i="11"/>
  <c r="L127" i="11"/>
  <c r="L95" i="11"/>
  <c r="L71" i="11"/>
  <c r="L31" i="11"/>
  <c r="L993" i="11"/>
  <c r="L963" i="11"/>
  <c r="L947" i="11"/>
  <c r="L931" i="11"/>
  <c r="L915" i="11"/>
  <c r="L908" i="11"/>
  <c r="L893" i="11"/>
  <c r="L877" i="11"/>
  <c r="L861" i="11"/>
  <c r="L853" i="11"/>
  <c r="L838" i="11"/>
  <c r="L822" i="11"/>
  <c r="L814" i="11"/>
  <c r="L784" i="11"/>
  <c r="L769" i="11"/>
  <c r="L753" i="11"/>
  <c r="L738" i="11"/>
  <c r="L722" i="11"/>
  <c r="L706" i="11"/>
  <c r="L690" i="11"/>
  <c r="L674" i="11"/>
  <c r="L659" i="11"/>
  <c r="L652" i="11"/>
  <c r="L623" i="11"/>
  <c r="L615" i="11"/>
  <c r="L599" i="11"/>
  <c r="L583" i="11"/>
  <c r="L560" i="11"/>
  <c r="L545" i="11"/>
  <c r="L523" i="11"/>
  <c r="L507" i="11"/>
  <c r="L500" i="11"/>
  <c r="L476" i="11"/>
  <c r="L460" i="11"/>
  <c r="L444" i="11"/>
  <c r="L992" i="11"/>
  <c r="L969" i="11"/>
  <c r="L961" i="11"/>
  <c r="L953" i="11"/>
  <c r="L945" i="11"/>
  <c r="L937" i="11"/>
  <c r="L929" i="11"/>
  <c r="L921" i="11"/>
  <c r="L906" i="11"/>
  <c r="L898" i="11"/>
  <c r="L891" i="11"/>
  <c r="L883" i="11"/>
  <c r="L875" i="11"/>
  <c r="L867" i="11"/>
  <c r="L859" i="11"/>
  <c r="L851" i="11"/>
  <c r="L844" i="11"/>
  <c r="L836" i="11"/>
  <c r="L828" i="11"/>
  <c r="L820" i="11"/>
  <c r="L812" i="11"/>
  <c r="L804" i="11"/>
  <c r="L797" i="11"/>
  <c r="L783" i="11"/>
  <c r="L775" i="11"/>
  <c r="L767" i="11"/>
  <c r="L759" i="11"/>
  <c r="L751" i="11"/>
  <c r="L744" i="11"/>
  <c r="L736" i="11"/>
  <c r="L728" i="11"/>
  <c r="L720" i="11"/>
  <c r="L712" i="11"/>
  <c r="L704" i="11"/>
  <c r="L696" i="11"/>
  <c r="L688" i="11"/>
  <c r="L680" i="11"/>
  <c r="L672" i="11"/>
  <c r="L991" i="11"/>
  <c r="L665" i="11"/>
  <c r="L657" i="11"/>
  <c r="L650" i="11"/>
  <c r="L643" i="11"/>
  <c r="L636" i="11"/>
  <c r="L628" i="11"/>
  <c r="L621" i="11"/>
  <c r="L613" i="11"/>
  <c r="L605" i="11"/>
  <c r="L597" i="11"/>
  <c r="L589" i="11"/>
  <c r="L582" i="11"/>
  <c r="L574" i="11"/>
  <c r="L566" i="11"/>
  <c r="L558" i="11"/>
  <c r="L551" i="11"/>
  <c r="L536" i="11"/>
  <c r="L528" i="11"/>
  <c r="L521" i="11"/>
  <c r="L513" i="11"/>
  <c r="L506" i="11"/>
  <c r="L498" i="11"/>
  <c r="L490" i="11"/>
  <c r="L482" i="11"/>
  <c r="L474" i="11"/>
  <c r="L466" i="11"/>
  <c r="L458" i="11"/>
  <c r="L450" i="11"/>
  <c r="L442" i="11"/>
  <c r="L434" i="11"/>
  <c r="L426" i="11"/>
  <c r="L419" i="11"/>
  <c r="L411" i="11"/>
  <c r="L403" i="11"/>
  <c r="L395" i="11"/>
  <c r="L387" i="11"/>
  <c r="L379" i="11"/>
  <c r="L371" i="11"/>
  <c r="L363" i="11"/>
  <c r="L355" i="11"/>
  <c r="L347" i="11"/>
  <c r="L339" i="11"/>
  <c r="L331" i="11"/>
  <c r="L323" i="11"/>
  <c r="L315" i="11"/>
  <c r="L307" i="11"/>
  <c r="L299" i="11"/>
  <c r="L291" i="11"/>
  <c r="L283" i="11"/>
  <c r="L275" i="11"/>
  <c r="L267" i="11"/>
  <c r="L259" i="11"/>
  <c r="L251" i="11"/>
  <c r="L243" i="11"/>
  <c r="L235" i="11"/>
  <c r="L227" i="11"/>
  <c r="L219" i="11"/>
  <c r="L211" i="11"/>
  <c r="L203" i="11"/>
  <c r="L195" i="11"/>
  <c r="L187" i="11"/>
  <c r="L180" i="11"/>
  <c r="L172" i="11"/>
  <c r="L164" i="11"/>
  <c r="L156" i="11"/>
  <c r="L148" i="11"/>
  <c r="L140" i="11"/>
  <c r="L132" i="11"/>
  <c r="L124" i="11"/>
  <c r="L116" i="11"/>
  <c r="L108" i="11"/>
  <c r="L100" i="11"/>
  <c r="L92" i="11"/>
  <c r="L84" i="11"/>
  <c r="L76" i="11"/>
  <c r="L68" i="11"/>
  <c r="L60" i="11"/>
  <c r="L52" i="11"/>
  <c r="L44" i="11"/>
  <c r="L36" i="11"/>
  <c r="L28" i="11"/>
  <c r="L20" i="11"/>
  <c r="L12" i="11"/>
  <c r="L4" i="11"/>
  <c r="L808" i="11"/>
  <c r="L793" i="11"/>
  <c r="L786" i="11"/>
  <c r="L779" i="11"/>
  <c r="L771" i="11"/>
  <c r="L763" i="11"/>
  <c r="L755" i="11"/>
  <c r="L748" i="11"/>
  <c r="L740" i="11"/>
  <c r="L732" i="11"/>
  <c r="L724" i="11"/>
  <c r="L716" i="11"/>
  <c r="L708" i="11"/>
  <c r="L700" i="11"/>
  <c r="L692" i="11"/>
  <c r="L684" i="11"/>
  <c r="L676" i="11"/>
  <c r="L668" i="11"/>
  <c r="L661" i="11"/>
  <c r="L654" i="11"/>
  <c r="L639" i="11"/>
  <c r="L632" i="11"/>
  <c r="L625" i="11"/>
  <c r="L617" i="11"/>
  <c r="L609" i="11"/>
  <c r="L601" i="11"/>
  <c r="L593" i="11"/>
  <c r="L585" i="11"/>
  <c r="L578" i="11"/>
  <c r="L570" i="11"/>
  <c r="L562" i="11"/>
  <c r="L554" i="11"/>
  <c r="L547" i="11"/>
  <c r="L540" i="11"/>
  <c r="L532" i="11"/>
  <c r="L525" i="11"/>
  <c r="L517" i="11"/>
  <c r="L509" i="11"/>
  <c r="L502" i="11"/>
  <c r="L494" i="11"/>
  <c r="L486" i="11"/>
  <c r="L478" i="11"/>
  <c r="L470" i="11"/>
  <c r="L462" i="11"/>
  <c r="L454" i="11"/>
  <c r="L446" i="11"/>
  <c r="L438" i="11"/>
  <c r="L430" i="11"/>
  <c r="L423" i="11"/>
  <c r="L415" i="11"/>
  <c r="L407" i="11"/>
  <c r="L399" i="11"/>
  <c r="L391" i="11"/>
  <c r="L383" i="11"/>
  <c r="L375" i="11"/>
  <c r="L367" i="11"/>
  <c r="L359" i="11"/>
  <c r="L351" i="11"/>
  <c r="L343" i="11"/>
  <c r="L335" i="11"/>
  <c r="L327" i="11"/>
  <c r="L319" i="11"/>
  <c r="L311" i="11"/>
  <c r="L303" i="11"/>
  <c r="L295" i="11"/>
  <c r="L287" i="11"/>
  <c r="L279" i="11"/>
  <c r="L271" i="11"/>
  <c r="L263" i="11"/>
  <c r="L255" i="11"/>
  <c r="L247" i="11"/>
  <c r="L239" i="11"/>
  <c r="L231" i="11"/>
  <c r="L223" i="11"/>
  <c r="L215" i="11"/>
  <c r="L207" i="11"/>
  <c r="L199" i="11"/>
  <c r="L191" i="11"/>
  <c r="L184" i="11"/>
  <c r="L176" i="11"/>
  <c r="L168" i="11"/>
  <c r="L160" i="11"/>
  <c r="L152" i="11"/>
  <c r="L144" i="11"/>
  <c r="L136" i="11"/>
  <c r="L128" i="11"/>
  <c r="L120" i="11"/>
  <c r="L112" i="11"/>
  <c r="L104" i="11"/>
  <c r="L96" i="11"/>
  <c r="L88" i="11"/>
  <c r="L80" i="11"/>
  <c r="L72" i="11"/>
  <c r="L64" i="11"/>
  <c r="L56" i="11"/>
  <c r="L48" i="11"/>
  <c r="L40" i="11"/>
  <c r="L32" i="11"/>
  <c r="L24" i="11"/>
  <c r="L16" i="11"/>
  <c r="L8" i="11"/>
  <c r="L981" i="11"/>
  <c r="L970" i="11"/>
  <c r="L962" i="11"/>
  <c r="L954" i="11"/>
  <c r="L946" i="11"/>
  <c r="L938" i="11"/>
  <c r="L930" i="11"/>
  <c r="L922" i="11"/>
  <c r="L914" i="11"/>
  <c r="L907" i="11"/>
  <c r="L899" i="11"/>
  <c r="L892" i="11"/>
  <c r="L884" i="11"/>
  <c r="L876" i="11"/>
  <c r="L868" i="11"/>
  <c r="L860" i="11"/>
  <c r="L852" i="11"/>
  <c r="L845" i="11"/>
  <c r="L837" i="11"/>
  <c r="L829" i="11"/>
  <c r="L821" i="11"/>
  <c r="L813" i="11"/>
  <c r="L805" i="11"/>
  <c r="L798" i="11"/>
  <c r="L790" i="11"/>
  <c r="L776" i="11"/>
  <c r="L768" i="11"/>
  <c r="L760" i="11"/>
  <c r="L752" i="11"/>
  <c r="L745" i="11"/>
  <c r="L737" i="11"/>
  <c r="L729" i="11"/>
  <c r="L721" i="11"/>
  <c r="L713" i="11"/>
  <c r="L705" i="11"/>
  <c r="L697" i="11"/>
  <c r="L689" i="11"/>
  <c r="L681" i="11"/>
  <c r="L673" i="11"/>
  <c r="L658" i="11"/>
  <c r="L651" i="11"/>
  <c r="L644" i="11"/>
  <c r="L637" i="11"/>
  <c r="L629" i="11"/>
  <c r="L622" i="11"/>
  <c r="L614" i="11"/>
  <c r="L606" i="11"/>
  <c r="L598" i="11"/>
  <c r="L590" i="11"/>
  <c r="L575" i="11"/>
  <c r="L567" i="11"/>
  <c r="L559" i="11"/>
  <c r="L552" i="11"/>
  <c r="L544" i="11"/>
  <c r="L537" i="11"/>
  <c r="L529" i="11"/>
  <c r="L522" i="11"/>
  <c r="L514" i="11"/>
  <c r="L499" i="11"/>
  <c r="L491" i="11"/>
  <c r="L483" i="11"/>
  <c r="L475" i="11"/>
  <c r="L467" i="11"/>
  <c r="L459" i="11"/>
  <c r="L451" i="11"/>
  <c r="L443" i="11"/>
  <c r="L435" i="11"/>
  <c r="L427" i="11"/>
  <c r="L420" i="11"/>
  <c r="L412" i="11"/>
  <c r="L404" i="11"/>
  <c r="L396" i="11"/>
  <c r="L388" i="11"/>
  <c r="L380" i="11"/>
  <c r="L372" i="11"/>
  <c r="L364" i="11"/>
  <c r="L356" i="11"/>
  <c r="L348" i="11"/>
  <c r="L340" i="11"/>
  <c r="L332" i="11"/>
  <c r="L324" i="11"/>
  <c r="L316" i="11"/>
  <c r="L308" i="11"/>
  <c r="L300" i="11"/>
  <c r="L292" i="11"/>
  <c r="L284" i="11"/>
  <c r="L276" i="11"/>
  <c r="L268" i="11"/>
  <c r="L260" i="11"/>
  <c r="L252" i="11"/>
  <c r="L244" i="11"/>
  <c r="L236" i="11"/>
  <c r="L228" i="11"/>
  <c r="L220" i="11"/>
  <c r="L212" i="11"/>
  <c r="L204" i="11"/>
  <c r="L196" i="11"/>
  <c r="L188" i="11"/>
  <c r="L181" i="11"/>
  <c r="L173" i="11"/>
  <c r="L165" i="11"/>
  <c r="L157" i="11"/>
  <c r="L149" i="11"/>
  <c r="L141" i="11"/>
  <c r="L133" i="11"/>
  <c r="L125" i="11"/>
  <c r="L117" i="11"/>
  <c r="L109" i="11"/>
  <c r="L101" i="11"/>
  <c r="L93" i="11"/>
  <c r="L85" i="11"/>
  <c r="L77" i="11"/>
  <c r="L69" i="11"/>
  <c r="L61" i="11"/>
  <c r="L53" i="11"/>
  <c r="L45" i="11"/>
  <c r="L37" i="11"/>
  <c r="L29" i="11"/>
  <c r="L21" i="11"/>
  <c r="L13" i="11"/>
  <c r="L5" i="11"/>
  <c r="L978" i="11"/>
  <c r="L966" i="11"/>
  <c r="L950" i="11"/>
  <c r="L911" i="11"/>
  <c r="L833" i="11"/>
  <c r="L787" i="11"/>
  <c r="L772" i="11"/>
  <c r="L756" i="11"/>
  <c r="L741" i="11"/>
  <c r="L725" i="11"/>
  <c r="L709" i="11"/>
  <c r="L693" i="11"/>
  <c r="L677" i="11"/>
  <c r="L610" i="11"/>
  <c r="L994" i="11"/>
  <c r="L986" i="11"/>
  <c r="L437" i="11"/>
  <c r="L406" i="11"/>
  <c r="L634" i="11"/>
  <c r="L627" i="11"/>
  <c r="L619" i="11"/>
  <c r="L611" i="11"/>
  <c r="L603" i="11"/>
  <c r="L595" i="11"/>
  <c r="L587" i="11"/>
  <c r="L580" i="11"/>
  <c r="L572" i="11"/>
  <c r="L564" i="11"/>
  <c r="L556" i="11"/>
  <c r="L549" i="11"/>
  <c r="L542" i="11"/>
  <c r="L534" i="11"/>
  <c r="L526" i="11"/>
  <c r="L519" i="11"/>
  <c r="L511" i="11"/>
  <c r="L504" i="11"/>
  <c r="L496" i="11"/>
  <c r="L488" i="11"/>
  <c r="L480" i="11"/>
  <c r="L472" i="11"/>
  <c r="L464" i="11"/>
  <c r="L456" i="11"/>
  <c r="L448" i="11"/>
  <c r="L440" i="11"/>
  <c r="L432" i="11"/>
  <c r="L424" i="11"/>
  <c r="L417" i="11"/>
  <c r="L409" i="11"/>
  <c r="L401" i="11"/>
  <c r="L393" i="11"/>
  <c r="L385" i="11"/>
  <c r="L377" i="11"/>
  <c r="L369" i="11"/>
  <c r="L361" i="11"/>
  <c r="L353" i="11"/>
  <c r="L345" i="11"/>
  <c r="L337" i="11"/>
  <c r="L329" i="11"/>
  <c r="L321" i="11"/>
  <c r="L313" i="11"/>
  <c r="L305" i="11"/>
  <c r="L297" i="11"/>
  <c r="L289" i="11"/>
  <c r="L281" i="11"/>
  <c r="L273" i="11"/>
  <c r="L265" i="11"/>
  <c r="L257" i="11"/>
  <c r="L249" i="11"/>
  <c r="L241" i="11"/>
  <c r="L233" i="11"/>
  <c r="L225" i="11"/>
  <c r="L217" i="11"/>
  <c r="L209" i="11"/>
  <c r="L201" i="11"/>
  <c r="L193" i="11"/>
  <c r="L178" i="11"/>
  <c r="L170" i="11"/>
  <c r="L162" i="11"/>
  <c r="L154" i="11"/>
  <c r="L146" i="11"/>
  <c r="L138" i="11"/>
  <c r="L130" i="11"/>
  <c r="L122" i="11"/>
  <c r="L114" i="11"/>
  <c r="L106" i="11"/>
  <c r="L98" i="11"/>
  <c r="L90" i="11"/>
  <c r="L82" i="11"/>
  <c r="L74" i="11"/>
  <c r="L66" i="11"/>
  <c r="L58" i="11"/>
  <c r="L50" i="11"/>
  <c r="L42" i="11"/>
  <c r="L34" i="11"/>
  <c r="L26" i="11"/>
  <c r="L18" i="11"/>
  <c r="L10" i="11"/>
  <c r="L977" i="11"/>
  <c r="L984" i="11"/>
  <c r="L980" i="11"/>
  <c r="L979" i="11"/>
  <c r="L990" i="11"/>
  <c r="L465" i="11"/>
  <c r="L457" i="11"/>
  <c r="L449" i="11"/>
  <c r="L441" i="11"/>
  <c r="L433" i="11"/>
  <c r="L425" i="11"/>
  <c r="L418" i="11"/>
  <c r="L410" i="11"/>
  <c r="L402" i="11"/>
  <c r="L394" i="11"/>
  <c r="L386" i="11"/>
  <c r="L378" i="11"/>
  <c r="L370" i="11"/>
  <c r="L362" i="11"/>
  <c r="L354" i="11"/>
  <c r="L346" i="11"/>
  <c r="L338" i="11"/>
  <c r="L330" i="11"/>
  <c r="L322" i="11"/>
  <c r="L314" i="11"/>
  <c r="L306" i="11"/>
  <c r="L298" i="11"/>
  <c r="L290" i="11"/>
  <c r="L282" i="11"/>
  <c r="L274" i="11"/>
  <c r="L266" i="11"/>
  <c r="L258" i="11"/>
  <c r="L250" i="11"/>
  <c r="L242" i="11"/>
  <c r="L234" i="11"/>
  <c r="L226" i="11"/>
  <c r="L218" i="11"/>
  <c r="L210" i="11"/>
  <c r="L202" i="11"/>
  <c r="L194" i="11"/>
  <c r="L186" i="11"/>
  <c r="L179" i="11"/>
  <c r="L171" i="11"/>
  <c r="L163" i="11"/>
  <c r="L155" i="11"/>
  <c r="L147" i="11"/>
  <c r="L139" i="11"/>
  <c r="L131" i="11"/>
  <c r="L123" i="11"/>
  <c r="L115" i="11"/>
  <c r="L107" i="11"/>
  <c r="L99" i="11"/>
  <c r="L91" i="11"/>
  <c r="L83" i="11"/>
  <c r="L75" i="11"/>
  <c r="L67" i="11"/>
  <c r="L59" i="11"/>
  <c r="L51" i="11"/>
  <c r="L43" i="11"/>
  <c r="L35" i="11"/>
  <c r="L27" i="11"/>
  <c r="L19" i="11"/>
  <c r="L11" i="11"/>
  <c r="L3" i="11"/>
  <c r="L989" i="11"/>
  <c r="L988" i="11"/>
  <c r="L974" i="11"/>
  <c r="L958" i="11"/>
  <c r="L942" i="11"/>
  <c r="L934" i="11"/>
  <c r="L926" i="11"/>
  <c r="L918" i="11"/>
  <c r="L903" i="11"/>
  <c r="L888" i="11"/>
  <c r="L880" i="11"/>
  <c r="L872" i="11"/>
  <c r="L864" i="11"/>
  <c r="L856" i="11"/>
  <c r="L841" i="11"/>
  <c r="L825" i="11"/>
  <c r="L817" i="11"/>
  <c r="L809" i="11"/>
  <c r="L801" i="11"/>
  <c r="L794" i="11"/>
  <c r="L780" i="11"/>
  <c r="L764" i="11"/>
  <c r="L749" i="11"/>
  <c r="L733" i="11"/>
  <c r="L717" i="11"/>
  <c r="L701" i="11"/>
  <c r="L685" i="11"/>
  <c r="L669" i="11"/>
  <c r="L662" i="11"/>
  <c r="L655" i="11"/>
  <c r="L647" i="11"/>
  <c r="L640" i="11"/>
  <c r="L633" i="11"/>
  <c r="L626" i="11"/>
  <c r="L618" i="11"/>
  <c r="L602" i="11"/>
  <c r="L594" i="11"/>
  <c r="L586" i="11"/>
  <c r="L579" i="11"/>
  <c r="L571" i="11"/>
  <c r="L563" i="11"/>
  <c r="L555" i="11"/>
  <c r="L541" i="11"/>
  <c r="L510" i="11"/>
  <c r="L495" i="11"/>
  <c r="L479" i="11"/>
  <c r="L463" i="11"/>
  <c r="L447" i="11"/>
  <c r="L392" i="11"/>
  <c r="L384" i="11"/>
  <c r="L360" i="11"/>
  <c r="L328" i="11"/>
  <c r="L320" i="11"/>
  <c r="L304" i="11"/>
  <c r="L288" i="11"/>
  <c r="L264" i="11"/>
  <c r="L224" i="11"/>
  <c r="L208" i="11"/>
  <c r="L192" i="11"/>
  <c r="L177" i="11"/>
  <c r="L145" i="11"/>
  <c r="L129" i="11"/>
  <c r="L113" i="11"/>
  <c r="L65" i="11"/>
  <c r="L49" i="11"/>
  <c r="L33" i="11"/>
  <c r="L995" i="11"/>
  <c r="L987" i="11"/>
  <c r="L548" i="11"/>
  <c r="L533" i="11"/>
  <c r="L518" i="11"/>
  <c r="L503" i="11"/>
  <c r="L487" i="11"/>
  <c r="L471" i="11"/>
  <c r="L455" i="11"/>
  <c r="L439" i="11"/>
  <c r="L431" i="11"/>
  <c r="L416" i="11"/>
  <c r="L408" i="11"/>
  <c r="L400" i="11"/>
  <c r="L376" i="11"/>
  <c r="L368" i="11"/>
  <c r="L352" i="11"/>
  <c r="L344" i="11"/>
  <c r="L336" i="11"/>
  <c r="L312" i="11"/>
  <c r="L296" i="11"/>
  <c r="L280" i="11"/>
  <c r="L272" i="11"/>
  <c r="L248" i="11"/>
  <c r="L240" i="11"/>
  <c r="L232" i="11"/>
  <c r="L216" i="11"/>
  <c r="L200" i="11"/>
  <c r="L185" i="11"/>
  <c r="L169" i="11"/>
  <c r="L153" i="11"/>
  <c r="L137" i="11"/>
  <c r="L121" i="11"/>
  <c r="L105" i="11"/>
  <c r="L89" i="11"/>
  <c r="L73" i="11"/>
  <c r="L57" i="11"/>
  <c r="L41" i="11"/>
  <c r="L25" i="11"/>
  <c r="L17" i="11"/>
  <c r="L9" i="11"/>
  <c r="L539" i="11"/>
  <c r="L524" i="11"/>
  <c r="L508" i="11"/>
  <c r="L493" i="11"/>
  <c r="L477" i="11"/>
  <c r="L461" i="11"/>
  <c r="L445" i="11"/>
  <c r="L429" i="11"/>
  <c r="L422" i="11"/>
  <c r="L414" i="11"/>
  <c r="L390" i="11"/>
  <c r="L382" i="11"/>
  <c r="L366" i="11"/>
  <c r="L358" i="11"/>
  <c r="L350" i="11"/>
  <c r="L326" i="11"/>
  <c r="L318" i="11"/>
  <c r="L310" i="11"/>
  <c r="L302" i="11"/>
  <c r="L294" i="11"/>
  <c r="L270" i="11"/>
  <c r="L262" i="11"/>
  <c r="L254" i="11"/>
  <c r="L238" i="11"/>
  <c r="L230" i="11"/>
  <c r="L214" i="11"/>
  <c r="L206" i="11"/>
  <c r="L198" i="11"/>
  <c r="L183" i="11"/>
  <c r="L175" i="1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222698-B0B2-4899-9B6E-BEAD06317E9B}" keepAlive="1" name="Query - BFA_boys_z_exp" description="Connection to the 'BFA_boys_z_exp' query in the workbook." type="5" refreshedVersion="8" background="1" saveData="1">
    <dbPr connection="Provider=Microsoft.Mashup.OleDb.1;Data Source=$Workbook$;Location=BFA_boys_z_exp;Extended Properties=&quot;&quot;" command="SELECT * FROM [BFA_boys_z_exp]"/>
  </connection>
  <connection id="2" xr16:uid="{91212341-149F-49D5-86AC-D2567B903555}" keepAlive="1" name="Query - BFA_girls_z_exp" description="Connection to the 'BFA_girls_z_exp' query in the workbook." type="5" refreshedVersion="8" background="1" saveData="1">
    <dbPr connection="Provider=Microsoft.Mashup.OleDb.1;Data Source=$Workbook$;Location=BFA_girls_z_exp;Extended Properties=&quot;&quot;" command="SELECT * FROM [BFA_girls_z_exp]"/>
  </connection>
  <connection id="3" xr16:uid="{49F4D125-EB1D-43FC-A347-0EEAECD8895E}" keepAlive="1" name="Query - childhealth-dutch" description="Connection to the 'childhealth-dutch' query in the workbook." type="5" refreshedVersion="8" background="1" saveData="1">
    <dbPr connection="Provider=Microsoft.Mashup.OleDb.1;Data Source=$Workbook$;Location=childhealth-dutch;Extended Properties=&quot;&quot;" command="SELECT * FROM [childhealth-dutch]"/>
  </connection>
  <connection id="4" xr16:uid="{4D052C06-8AC9-4D94-BCB9-41F6EAC2D70E}" keepAlive="1" name="Query - WFH_boys_z_exp" description="Connection to the 'WFH_boys_z_exp' query in the workbook." type="5" refreshedVersion="8" background="1" saveData="1">
    <dbPr connection="Provider=Microsoft.Mashup.OleDb.1;Data Source=$Workbook$;Location=WFH_boys_z_exp;Extended Properties=&quot;&quot;" command="SELECT * FROM [WFH_boys_z_exp]"/>
  </connection>
  <connection id="5" xr16:uid="{4CA2E0B6-5A88-4EBD-A615-F1EDA1CB49D4}" keepAlive="1" name="Query - WFH_girls_z_exp" description="Connection to the 'WFH_girls_z_exp' query in the workbook." type="5" refreshedVersion="8" background="1" saveData="1">
    <dbPr connection="Provider=Microsoft.Mashup.OleDb.1;Data Source=$Workbook$;Location=WFH_girls_z_exp;Extended Properties=&quot;&quot;" command="SELECT * FROM [WFH_girls_z_exp]"/>
  </connection>
  <connection id="6" xr16:uid="{00090E98-546D-43BE-9DDB-EECCB123B627}" keepAlive="1" name="Query - WFL_boys_z_exp" description="Connection to the 'WFL_boys_z_exp' query in the workbook." type="5" refreshedVersion="8" background="1" saveData="1">
    <dbPr connection="Provider=Microsoft.Mashup.OleDb.1;Data Source=$Workbook$;Location=WFL_boys_z_exp;Extended Properties=&quot;&quot;" command="SELECT * FROM [WFL_boys_z_exp]"/>
  </connection>
  <connection id="7" xr16:uid="{AD2B484C-F3B2-408E-B5A8-9B9BAAF8012D}" keepAlive="1" name="Query - WFL_girls_z_exp" description="Connection to the 'WFL_girls_z_exp' query in the workbook." type="5" refreshedVersion="8" background="1" saveData="1">
    <dbPr connection="Provider=Microsoft.Mashup.OleDb.1;Data Source=$Workbook$;Location=WFL_girls_z_exp;Extended Properties=&quot;&quot;" command="SELECT * FROM [WFL_girls_z_exp]"/>
  </connection>
</connections>
</file>

<file path=xl/sharedStrings.xml><?xml version="1.0" encoding="utf-8"?>
<sst xmlns="http://schemas.openxmlformats.org/spreadsheetml/2006/main" count="4211" uniqueCount="35">
  <si>
    <t>subjid</t>
  </si>
  <si>
    <t>sex</t>
  </si>
  <si>
    <t>agedays</t>
  </si>
  <si>
    <t>gagebrth</t>
  </si>
  <si>
    <t>htcm</t>
  </si>
  <si>
    <t>wtkg</t>
  </si>
  <si>
    <t>haz</t>
  </si>
  <si>
    <t>waz</t>
  </si>
  <si>
    <t>Female</t>
  </si>
  <si>
    <t>Male</t>
  </si>
  <si>
    <t>\N</t>
  </si>
  <si>
    <t>Length</t>
  </si>
  <si>
    <t>L</t>
  </si>
  <si>
    <t>M</t>
  </si>
  <si>
    <t>S</t>
  </si>
  <si>
    <t>SD4neg</t>
  </si>
  <si>
    <t>SD3neg</t>
  </si>
  <si>
    <t>SD2neg</t>
  </si>
  <si>
    <t>SD1neg</t>
  </si>
  <si>
    <t>SD0</t>
  </si>
  <si>
    <t>SD1</t>
  </si>
  <si>
    <t>SD2</t>
  </si>
  <si>
    <t>SD3</t>
  </si>
  <si>
    <t>SD4</t>
  </si>
  <si>
    <t>Height</t>
  </si>
  <si>
    <t>Day</t>
  </si>
  <si>
    <t>bmi</t>
  </si>
  <si>
    <t>wlhz</t>
  </si>
  <si>
    <t>wlhz_M</t>
  </si>
  <si>
    <t>wlhz_S</t>
  </si>
  <si>
    <t>wlhz_L</t>
  </si>
  <si>
    <t>bmi_M</t>
  </si>
  <si>
    <t>bmi_S</t>
  </si>
  <si>
    <t>bmi_L</t>
  </si>
  <si>
    <t>baz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</si>
</sst>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0" fillId="34" borderId="12" xfId="0" applyFill="1" applyBorder="1"/>
    <xf numFmtId="0" fontId="13" fillId="33" borderId="11" xfId="0" applyFont="1" applyFill="1" applyBorder="1"/>
    <xf numFmtId="0" fontId="0" fillId="34" borderId="11" xfId="0" applyFill="1" applyBorder="1"/>
    <xf numFmtId="168" fontId="0" fillId="0" borderId="0" xfId="0" applyNumberFormat="1"/>
    <xf numFmtId="168" fontId="13" fillId="33" borderId="11" xfId="0" applyNumberFormat="1" applyFont="1" applyFill="1" applyBorder="1"/>
    <xf numFmtId="168" fontId="0" fillId="34" borderId="11" xfId="0" applyNumberFormat="1" applyFill="1" applyBorder="1"/>
    <xf numFmtId="168" fontId="0" fillId="34" borderId="10" xfId="0" applyNumberFormat="1" applyFill="1" applyBorder="1"/>
    <xf numFmtId="168" fontId="0" fillId="34" borderId="12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7">
    <dxf>
      <numFmt numFmtId="168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8" formatCode="0.000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8" formatCode="0.000"/>
    </dxf>
    <dxf>
      <numFmt numFmtId="168" formatCode="0.000"/>
    </dxf>
    <dxf>
      <numFmt numFmtId="168" formatCode="0.000"/>
    </dxf>
    <dxf>
      <numFmt numFmtId="168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7C7956-455D-42C9-9633-BDD6961CEAEB}" name="Table3" displayName="Table3" ref="A1:H2001" totalsRowShown="0">
  <autoFilter ref="A1:H2001" xr:uid="{AA7C7956-455D-42C9-9633-BDD6961CEAEB}">
    <filterColumn colId="1">
      <filters>
        <filter val="Male"/>
      </filters>
    </filterColumn>
  </autoFilter>
  <tableColumns count="8">
    <tableColumn id="1" xr3:uid="{DBE79166-CF6B-4DFE-BE7C-36F24747CFD0}" name="subjid"/>
    <tableColumn id="2" xr3:uid="{6E6957D8-5D3C-490E-84D4-EE1088880C16}" name="sex"/>
    <tableColumn id="3" xr3:uid="{9C404AA5-5DB3-4318-8E13-BF82DB6E5106}" name="agedays"/>
    <tableColumn id="4" xr3:uid="{1D0194E2-96E0-46D5-A698-1E6F7D820F65}" name="gagebrth"/>
    <tableColumn id="5" xr3:uid="{277AA6E3-EAE6-4C92-8B58-A336A3EDA824}" name="htcm"/>
    <tableColumn id="6" xr3:uid="{C4C8CD40-8285-473B-9726-1C18B9A835D4}" name="wtkg"/>
    <tableColumn id="7" xr3:uid="{66E6796D-851B-4915-8935-8E9DBC619D76}" name="haz"/>
    <tableColumn id="8" xr3:uid="{4DEF4003-75D6-48EF-860D-7694046F4F33}" name="waz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242639B-E5A7-4243-B9D0-F4BF788D55CD}" name="Table5" displayName="Table5" ref="A1:Q995" headerRowDxfId="66" dataDxfId="64" headerRowBorderDxfId="65" tableBorderDxfId="63" totalsRowBorderDxfId="62">
  <autoFilter ref="A1:Q995" xr:uid="{1242639B-E5A7-4243-B9D0-F4BF788D55CD}"/>
  <tableColumns count="17">
    <tableColumn id="1" xr3:uid="{03AE47E0-0D36-4683-B97F-BB813D6073D3}" name="subjid" totalsRowLabel="Total" dataDxfId="61" totalsRowDxfId="60"/>
    <tableColumn id="2" xr3:uid="{45DCE374-CB3F-4EBA-8FA2-D3853EAECC32}" name="sex" dataDxfId="59" totalsRowDxfId="58"/>
    <tableColumn id="3" xr3:uid="{8F0C33B3-A608-44F4-940A-6F7697A2F732}" name="agedays" dataDxfId="57" totalsRowDxfId="56"/>
    <tableColumn id="4" xr3:uid="{F2EB8962-5D9F-478E-8054-64CC6D6BA91F}" name="gagebrth" dataDxfId="55" totalsRowDxfId="54"/>
    <tableColumn id="5" xr3:uid="{58F41023-4919-47D8-A6F4-C4A0DE62826A}" name="htcm" dataDxfId="53" totalsRowDxfId="52"/>
    <tableColumn id="6" xr3:uid="{554E1D86-D5DF-4031-9E6B-DCB0E9BBAD00}" name="wtkg" dataDxfId="51" totalsRowDxfId="50"/>
    <tableColumn id="7" xr3:uid="{13161EA2-FD22-41F0-A5A1-AB714EF0E489}" name="haz" dataDxfId="49" totalsRowDxfId="48"/>
    <tableColumn id="8" xr3:uid="{77F3FF69-D832-4EDC-A552-089600724484}" name="waz" dataDxfId="47" totalsRowDxfId="46"/>
    <tableColumn id="9" xr3:uid="{873E0E18-0493-4F6E-A5D8-10836267481C}" name="wlhz_M" dataDxfId="45" totalsRowDxfId="44">
      <calculatedColumnFormula>IF(Table5[[#This Row],[agedays]]&lt;=730,VLOOKUP(Table5[[#This Row],[htcm]],WFL_girls_z_exp[[#All],[Length]:[M]],2,FALSE),VLOOKUP(Table5[[#This Row],[htcm]],WFH_girls_z_exp[[#All],[Height]:[M]],2,FALSE))</calculatedColumnFormula>
    </tableColumn>
    <tableColumn id="10" xr3:uid="{D1E55EA5-D0CB-4E49-8A39-48DA33E3D0AC}" name="wlhz_S" totalsRowFunction="count" dataDxfId="43" totalsRowDxfId="42">
      <calculatedColumnFormula>IF(Table5[[#This Row],[agedays]]&lt;=730,VLOOKUP(Table5[[#This Row],[htcm]],WFL_girls_z_exp[[#All],[Length]:[S]],3,FALSE),VLOOKUP(Table5[[#This Row],[htcm]],WFH_girls_z_exp[[#All],[Height]:[S]],3,FALSE))</calculatedColumnFormula>
    </tableColumn>
    <tableColumn id="12" xr3:uid="{8C94A30D-B105-41CB-9495-66F60EED0B30}" name="wlhz_L" dataDxfId="41" totalsRowDxfId="40">
      <calculatedColumnFormula>IF(Table5[[#This Row],[agedays]]&lt;=730,VLOOKUP(Table5[[#This Row],[htcm]],WFL_girls_z_exp[[#All],[Length]:[L]],4,FALSE),VLOOKUP(Table5[[#This Row],[htcm]],WFH_girls_z_exp[[#All],[Height]:[L]],4,FALSE))</calculatedColumnFormula>
    </tableColumn>
    <tableColumn id="14" xr3:uid="{3EAA88F7-31CD-4CA4-A7BB-CB55CEE96D9E}" name="wlhz" dataDxfId="39" totalsRowDxfId="38">
      <calculatedColumnFormula>(POWER((Table5[[#This Row],[wtkg]]/Table5[[#This Row],[wlhz_M]]),Table5[[#This Row],[wlhz_L]])-1)/(Table5[[#This Row],[wlhz_L]]*Table5[[#This Row],[wlhz_S]])</calculatedColumnFormula>
    </tableColumn>
    <tableColumn id="11" xr3:uid="{16E479A0-F273-4307-A920-290C3D787B47}" name="bmi" dataDxfId="37" totalsRowDxfId="36">
      <calculatedColumnFormula>Table5[[#This Row],[wtkg]]/(Table5[[#This Row],[htcm]]*Table5[[#This Row],[htcm]]/10000)</calculatedColumnFormula>
    </tableColumn>
    <tableColumn id="17" xr3:uid="{73A9A715-3274-4FAF-947A-ABC09CD693D2}" name="bmi_M" dataDxfId="35" totalsRowDxfId="34">
      <calculatedColumnFormula>VLOOKUP(Table5[[#This Row],[agedays]],BFA_girls_z_exp[[#All],[Day]:[M]],2,FALSE)</calculatedColumnFormula>
    </tableColumn>
    <tableColumn id="18" xr3:uid="{7EBA706A-251C-4F38-9182-7A0D92E3141E}" name="bmi_S" dataDxfId="33" totalsRowDxfId="32">
      <calculatedColumnFormula>VLOOKUP(Table5[[#This Row],[agedays]],BFA_girls_z_exp[[#All],[Day]:[S]],3,FALSE)</calculatedColumnFormula>
    </tableColumn>
    <tableColumn id="19" xr3:uid="{82660E2E-EF6A-4870-A881-4EAC2EC769AA}" name="bmi_L" dataDxfId="31" totalsRowDxfId="30">
      <calculatedColumnFormula>VLOOKUP(Table5[[#This Row],[agedays]],BFA_girls_z_exp[[#All],[Day]:[L]],4,FALSE)</calculatedColumnFormula>
    </tableColumn>
    <tableColumn id="20" xr3:uid="{9311DFD0-BC0C-43E6-B092-58E975BE8338}" name="baz" dataDxfId="29" totalsRowDxfId="28">
      <calculatedColumnFormula>(POWER((Table5[[#This Row],[bmi]]/Table5[[#This Row],[bmi_M]]),Table5[[#This Row],[bmi_L]])-1)/(Table5[[#This Row],[bmi_L]]*Table5[[#This Row],[bmi_S]])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525BC77-21A1-4AA2-86D3-C879875B5F63}" name="Table20" displayName="Table20" ref="A1:K995" totalsRowShown="0">
  <autoFilter ref="A1:K995" xr:uid="{4525BC77-21A1-4AA2-86D3-C879875B5F63}"/>
  <tableColumns count="11">
    <tableColumn id="1" xr3:uid="{C9329CE4-D447-4D70-B78C-6F337FE3104C}" name="subjid"/>
    <tableColumn id="2" xr3:uid="{F7247080-5AA7-46B0-8625-A88B30EA8D89}" name="sex"/>
    <tableColumn id="3" xr3:uid="{E85051BB-90D8-4207-858B-3FDE7FFC37C7}" name="agedays"/>
    <tableColumn id="4" xr3:uid="{5C2DDB13-1913-409C-ADAF-B61C98F4DAC3}" name="gagebrth"/>
    <tableColumn id="5" xr3:uid="{41DC4289-B870-4982-9E2D-633C2FF4C483}" name="htcm"/>
    <tableColumn id="6" xr3:uid="{89637D25-4A2D-496F-B793-DD1FD078C2A0}" name="wtkg"/>
    <tableColumn id="7" xr3:uid="{157A72B7-8AAE-43AF-BFE7-E4A6C0D8D334}" name="haz"/>
    <tableColumn id="8" xr3:uid="{A294CDA5-9272-43AE-A562-E5A8CE991F00}" name="waz"/>
    <tableColumn id="9" xr3:uid="{AB9651DF-C333-49EE-8F40-A053A1C5A0B8}" name="wlhz" dataDxfId="3"/>
    <tableColumn id="10" xr3:uid="{ACB7287E-F758-4546-B48B-D950FCB9B8A5}" name="baz" dataDxfId="2"/>
    <tableColumn id="11" xr3:uid="{CAF7622E-3FDA-4382-873B-B99AB8590799}" name="bmi" dataDxfId="1">
      <calculatedColumnFormula>Table5[[#This Row],[wtkg]]/(Table5[[#This Row],[htcm]]*Table5[[#This Row],[htcm]]/10000)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AE16E6B-6A82-42CA-9585-9C3A42D2D5A1}" name="Table14" displayName="Table14" ref="A1:Q955" totalsRowShown="0" headerRowDxfId="27" dataDxfId="25" headerRowBorderDxfId="26" tableBorderDxfId="24" totalsRowBorderDxfId="23">
  <autoFilter ref="A1:Q955" xr:uid="{8AE16E6B-6A82-42CA-9585-9C3A42D2D5A1}"/>
  <tableColumns count="17">
    <tableColumn id="1" xr3:uid="{D0E00F1E-8351-41AF-97FC-28419163EBA9}" name="subjid" dataDxfId="22"/>
    <tableColumn id="2" xr3:uid="{602F098C-6358-4C6D-83A0-8F1B14200A48}" name="sex" dataDxfId="21"/>
    <tableColumn id="3" xr3:uid="{4A4ED593-509D-4F8F-BD03-4E41335CC597}" name="agedays" dataDxfId="20"/>
    <tableColumn id="4" xr3:uid="{391914FD-B688-4579-8B9F-2EAAC9F8BAF7}" name="gagebrth" dataDxfId="19"/>
    <tableColumn id="5" xr3:uid="{71BC0764-E05B-45FA-9E50-C08B86E78743}" name="htcm" dataDxfId="18"/>
    <tableColumn id="6" xr3:uid="{2FD72C6B-BD44-415E-AA01-EBBF91854C2C}" name="wtkg" dataDxfId="17"/>
    <tableColumn id="7" xr3:uid="{371BC7CD-A6C1-44B9-8A2C-92B0EB34AD41}" name="haz" dataDxfId="16"/>
    <tableColumn id="8" xr3:uid="{E7E2F0A2-91CE-4ED0-90B4-3018AE6778C7}" name="waz" dataDxfId="15"/>
    <tableColumn id="9" xr3:uid="{27A57A7B-A167-43E2-BF95-D16CC594AD0C}" name="wlhz_M" dataDxfId="14">
      <calculatedColumnFormula>IF(Table14[[#This Row],[agedays]]&lt;=730,VLOOKUP(Table14[[#This Row],[htcm]],WFL_boys_z_exp[[#All],[Length]:[M]],2,FALSE),VLOOKUP(Table14[[#This Row],[htcm]],WFH_boys_z_exp[[#All],[Height]:[M]],2,FALSE))</calculatedColumnFormula>
    </tableColumn>
    <tableColumn id="10" xr3:uid="{DA93DC80-A867-4694-AD70-E65653E51383}" name="wlhz_S" dataDxfId="13">
      <calculatedColumnFormula>IF(Table14[[#This Row],[agedays]]&lt;=730,VLOOKUP(Table14[[#This Row],[htcm]],WFL_boys_z_exp[[#All],[Length]:[S]],3,FALSE),VLOOKUP(Table14[[#This Row],[htcm]],WFH_boys_z_exp[[#All],[Height]:[S]],3,FALSE))</calculatedColumnFormula>
    </tableColumn>
    <tableColumn id="11" xr3:uid="{309EACDA-EF0B-4B70-85FE-C75E63753F31}" name="wlhz_L" dataDxfId="12">
      <calculatedColumnFormula>IF(Table14[[#This Row],[agedays]]&lt;=730,VLOOKUP(Table14[[#This Row],[htcm]],WFL_boys_z_exp[[#All],[Length]:[L]],4,FALSE),VLOOKUP(Table14[[#This Row],[htcm]],WFH_boys_z_exp[[#All],[Height]:[L]],4,FALSE))</calculatedColumnFormula>
    </tableColumn>
    <tableColumn id="12" xr3:uid="{8E2EFE22-C0AB-4FF6-AA7B-7A79AFB1A3DC}" name="wlhz" dataDxfId="11">
      <calculatedColumnFormula>(POWER((Table14[[#This Row],[wtkg]]/Table14[[#This Row],[wlhz_M]]),Table14[[#This Row],[wlhz_L]])-1)/(Table14[[#This Row],[wlhz_L]]*Table14[[#This Row],[wlhz_S]])</calculatedColumnFormula>
    </tableColumn>
    <tableColumn id="13" xr3:uid="{45A05D5F-4A53-4E4B-8144-BF5A0F699661}" name="bmi" dataDxfId="10">
      <calculatedColumnFormula>Table14[[#This Row],[wtkg]]/(Table14[[#This Row],[htcm]]*Table14[[#This Row],[htcm]]/10000)</calculatedColumnFormula>
    </tableColumn>
    <tableColumn id="14" xr3:uid="{B7E297E8-A007-40EB-8B55-B52FCE4DD76E}" name="bmi_M" dataDxfId="9">
      <calculatedColumnFormula>VLOOKUP(Table14[[#This Row],[agedays]],BFA_boys_z_exp[[#All],[Day]:[M]],2,FALSE)</calculatedColumnFormula>
    </tableColumn>
    <tableColumn id="15" xr3:uid="{72665DA6-8AFD-4EAE-ACEE-21BF0D2B67E4}" name="bmi_S" dataDxfId="8">
      <calculatedColumnFormula>VLOOKUP(Table14[[#This Row],[agedays]],BFA_boys_z_exp[[#All],[Day]:[S]],3,FALSE)</calculatedColumnFormula>
    </tableColumn>
    <tableColumn id="16" xr3:uid="{C2083BD5-4DA1-4208-A057-2B636005BC67}" name="bmi_L" dataDxfId="7">
      <calculatedColumnFormula>VLOOKUP(Table14[[#This Row],[agedays]],BFA_boys_z_exp[[#All],[Day]:[L]],4,FALSE)</calculatedColumnFormula>
    </tableColumn>
    <tableColumn id="17" xr3:uid="{4F4BA195-D266-45E8-8339-31B7AEC48AD3}" name="baz" dataDxfId="6">
      <calculatedColumnFormula>(POWER((Table14[[#This Row],[bmi]]/Table14[[#This Row],[bmi_M]]),Table14[[#This Row],[bmi_L]])-1)/(Table14[[#This Row],[bmi_L]]*Table14[[#This Row],[bmi_S]])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F53CF896-2950-4CF0-99F7-A152F41F8B10}" name="Table21" displayName="Table21" ref="A1:K955" totalsRowShown="0">
  <autoFilter ref="A1:K955" xr:uid="{F53CF896-2950-4CF0-99F7-A152F41F8B10}"/>
  <tableColumns count="11">
    <tableColumn id="1" xr3:uid="{31475AD1-CE04-466B-A0E2-ECDFDCA138CE}" name="subjid"/>
    <tableColumn id="2" xr3:uid="{ED26CD93-1149-4351-B792-0595E69F010F}" name="sex"/>
    <tableColumn id="3" xr3:uid="{16A8E8B0-8E3C-4A5F-8D5F-D34029E7F59A}" name="agedays"/>
    <tableColumn id="4" xr3:uid="{84ED9C13-F46E-4D37-8967-21BC5F1729C4}" name="gagebrth"/>
    <tableColumn id="5" xr3:uid="{9346598F-E621-4D1B-BAB3-70AFCC582BBB}" name="htcm"/>
    <tableColumn id="6" xr3:uid="{864C32B5-9876-4E54-8D49-24709B56921C}" name="wtkg"/>
    <tableColumn id="7" xr3:uid="{2DF646B4-53F8-43FA-A4C1-2F8075D38315}" name="haz"/>
    <tableColumn id="8" xr3:uid="{3144B372-3DC1-41B6-9E8C-71C20A6302A8}" name="waz"/>
    <tableColumn id="9" xr3:uid="{CE14F3DD-2180-4D00-8009-652E78CE20C1}" name="wlhz" dataDxfId="5"/>
    <tableColumn id="10" xr3:uid="{113D96D1-F572-4D48-9C17-5CE868A7424B}" name="baz" dataDxfId="4"/>
    <tableColumn id="11" xr3:uid="{ABCBB50C-832F-473F-86EF-821B3A7EEC06}" name="bmi" dataDxfId="0">
      <calculatedColumnFormula>Table14[[#This Row],[wtkg]]/(Table14[[#This Row],[htcm]]*Table14[[#This Row],[htcm]]/10000)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3B334B-9B8E-4A7F-8C42-C632B64D89B0}" name="WFL_girls_z_exp" displayName="WFL_girls_z_exp" ref="A1:M652" totalsRowShown="0">
  <autoFilter ref="A1:M652" xr:uid="{3F3B334B-9B8E-4A7F-8C42-C632B64D89B0}"/>
  <tableColumns count="13">
    <tableColumn id="1" xr3:uid="{6AD838BF-552E-4985-A6A5-0A4E0E8D3E3A}" name="Length"/>
    <tableColumn id="2" xr3:uid="{6742F4B8-04E4-406E-9DAE-25F6235F2E01}" name="M"/>
    <tableColumn id="3" xr3:uid="{2F45CED5-AE4E-40FB-91DA-1B19CABEF53E}" name="S"/>
    <tableColumn id="4" xr3:uid="{299F56A0-C75B-4708-B91F-F5A50AC16DBA}" name="L"/>
    <tableColumn id="5" xr3:uid="{6B4242BF-0A31-4C72-8835-957CAB404FD0}" name="SD4neg"/>
    <tableColumn id="6" xr3:uid="{950D8BA0-8933-4D8D-86AC-796052C15F02}" name="SD3neg"/>
    <tableColumn id="7" xr3:uid="{4466795E-246F-4FB0-9012-57348323107F}" name="SD2neg"/>
    <tableColumn id="8" xr3:uid="{4E1C3F0F-1451-4216-8224-1102F69982C4}" name="SD1neg"/>
    <tableColumn id="9" xr3:uid="{2288CAD1-5E02-4AD9-B841-AE093F79E57D}" name="SD0"/>
    <tableColumn id="10" xr3:uid="{681CA912-CD90-4221-A4AF-E9A73B112528}" name="SD1"/>
    <tableColumn id="11" xr3:uid="{DFA52BA2-3364-46C2-B296-24D3424688E8}" name="SD2"/>
    <tableColumn id="12" xr3:uid="{A0CFDF35-FCF3-413F-A67B-A92E8F541EDA}" name="SD3"/>
    <tableColumn id="13" xr3:uid="{3D0B32E8-B08B-4116-9590-4DF0A54051FA}" name="SD4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1E6690C-F2CC-44F8-9871-80B74C4374C6}" name="WFL_boys_z_exp" displayName="WFL_boys_z_exp" ref="A1:M652" totalsRowShown="0">
  <autoFilter ref="A1:M652" xr:uid="{81E6690C-F2CC-44F8-9871-80B74C4374C6}"/>
  <tableColumns count="13">
    <tableColumn id="1" xr3:uid="{644B25D2-7403-4F86-B119-7F32AF54B071}" name="Length"/>
    <tableColumn id="2" xr3:uid="{290F338C-5E69-4EC4-807B-F4FAD9624DDB}" name="M"/>
    <tableColumn id="3" xr3:uid="{2ECAB1AC-E06A-4A43-8AF6-EF43F91F8030}" name="S"/>
    <tableColumn id="4" xr3:uid="{0E61527D-24A8-43BF-97B5-0A6EB48FD8D5}" name="L"/>
    <tableColumn id="5" xr3:uid="{E01A077A-97D8-4726-AC6C-E877DFE3F8B1}" name="SD4neg"/>
    <tableColumn id="6" xr3:uid="{1A183617-0157-40A1-A555-7B5C1269E36D}" name="SD3neg"/>
    <tableColumn id="7" xr3:uid="{942C1DE4-3946-414A-BD46-B6FE3F41B5A2}" name="SD2neg"/>
    <tableColumn id="8" xr3:uid="{E4E4C95A-9A35-48A5-8D13-AB47C7904D38}" name="SD1neg"/>
    <tableColumn id="9" xr3:uid="{1C4D2DF6-6D0C-4B53-B107-8755602A455B}" name="SD0"/>
    <tableColumn id="10" xr3:uid="{D4BC5AA0-4A90-44BB-834D-16DF4B4DF716}" name="SD1"/>
    <tableColumn id="11" xr3:uid="{F3AC6E17-07E2-47D4-84F7-090F96598D81}" name="SD2"/>
    <tableColumn id="12" xr3:uid="{D20C9604-1DEF-478A-9431-074E0737B805}" name="SD3"/>
    <tableColumn id="13" xr3:uid="{49C0DA9D-86AC-491E-AA21-C0E222E91EF1}" name="SD4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5535C13-2A80-458A-8D0A-C86E8E1F3BB6}" name="WFH_girls_z_exp" displayName="WFH_girls_z_exp" ref="A1:M552" totalsRowShown="0">
  <autoFilter ref="A1:M552" xr:uid="{D5535C13-2A80-458A-8D0A-C86E8E1F3BB6}"/>
  <tableColumns count="13">
    <tableColumn id="1" xr3:uid="{37F237E1-32E9-4B24-990D-BB7897EBD11B}" name="Height"/>
    <tableColumn id="2" xr3:uid="{8663BDBC-5C24-49C5-B649-A2D6513C831D}" name="M"/>
    <tableColumn id="3" xr3:uid="{A71AD01C-E5A6-4E6D-8F44-12831BCEFF2F}" name="S"/>
    <tableColumn id="4" xr3:uid="{3A622378-5252-460E-82B7-890D31D6BA42}" name="L"/>
    <tableColumn id="5" xr3:uid="{6E88D9C8-1A71-4B6E-B93E-BA2B28E061E9}" name="SD4neg"/>
    <tableColumn id="6" xr3:uid="{B49FC57D-B7E1-456C-B94C-74FB597BBAF3}" name="SD3neg"/>
    <tableColumn id="7" xr3:uid="{37100D7A-ACAA-423E-9AA2-9E429EF8A2A3}" name="SD2neg"/>
    <tableColumn id="8" xr3:uid="{2F3D1949-2F1A-4899-BDEB-AE3DCE19C75C}" name="SD1neg"/>
    <tableColumn id="9" xr3:uid="{3584096B-26E1-4E2C-8063-A973B4C864D8}" name="SD0"/>
    <tableColumn id="10" xr3:uid="{DA9F2A8A-30E2-4A32-9CAB-DCEA75DC06DD}" name="SD1"/>
    <tableColumn id="11" xr3:uid="{E2E772C9-8D8B-4609-9D38-7F3CD8DD4775}" name="SD2"/>
    <tableColumn id="12" xr3:uid="{5EACCB49-296B-4F34-980D-C89B2F316DCF}" name="SD3"/>
    <tableColumn id="13" xr3:uid="{A434C038-0AC0-4303-BB29-A00DBB11F72A}" name="SD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134E4AB-D59F-4457-8D47-E880DD2AE2E8}" name="WFH_boys_z_exp" displayName="WFH_boys_z_exp" ref="A1:M552" totalsRowShown="0">
  <autoFilter ref="A1:M552" xr:uid="{9134E4AB-D59F-4457-8D47-E880DD2AE2E8}"/>
  <tableColumns count="13">
    <tableColumn id="1" xr3:uid="{B2391875-265F-4634-A8E3-7B014C0EA571}" name="Height"/>
    <tableColumn id="2" xr3:uid="{8AE0218E-D672-48FE-A87E-CE6D28FA127A}" name="M"/>
    <tableColumn id="3" xr3:uid="{3328E854-41C2-4E67-89F5-D8A00F5C7FC3}" name="S"/>
    <tableColumn id="4" xr3:uid="{A3A48485-1288-4FCC-B4BC-11A0A010334C}" name="L"/>
    <tableColumn id="5" xr3:uid="{F6D0B108-289C-4C78-B71A-ABDF0D499D79}" name="SD4neg"/>
    <tableColumn id="6" xr3:uid="{7B90B643-5964-4DD3-B856-3E3E6F40A342}" name="SD3neg"/>
    <tableColumn id="7" xr3:uid="{1D6306B3-7E3C-4390-BA80-035431AABD95}" name="SD2neg"/>
    <tableColumn id="8" xr3:uid="{10C51DB6-2087-4588-8F29-FA077BFB49FA}" name="SD1neg"/>
    <tableColumn id="9" xr3:uid="{C5697C23-333D-445F-A9C5-82ABF9D120CD}" name="SD0"/>
    <tableColumn id="10" xr3:uid="{C7A91145-3717-4C4F-8ED9-3BA817D0001E}" name="SD1"/>
    <tableColumn id="11" xr3:uid="{3A0BCB1A-6353-4659-AF88-392CBC2DDEE2}" name="SD2"/>
    <tableColumn id="12" xr3:uid="{827F79FF-9D64-4811-A701-E3DD1E1A1D1F}" name="SD3"/>
    <tableColumn id="13" xr3:uid="{DA903C88-A024-40C2-90E4-6B2CC26CBD9A}" name="SD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D1BD98E-8F19-414B-A2D2-3D5070264742}" name="BFA_girls_z_exp" displayName="BFA_girls_z_exp" ref="A1:M1858" totalsRowShown="0">
  <autoFilter ref="A1:M1858" xr:uid="{1D1BD98E-8F19-414B-A2D2-3D5070264742}"/>
  <tableColumns count="13">
    <tableColumn id="1" xr3:uid="{2E6D992D-EF13-4F28-89C9-8E7A5DAB5BDF}" name="Day"/>
    <tableColumn id="2" xr3:uid="{43A660B3-CD47-41FB-9E6B-4C6E9C0C75A2}" name="M"/>
    <tableColumn id="3" xr3:uid="{CF5D6B3A-281C-42DD-A456-E53DE4E63005}" name="S"/>
    <tableColumn id="4" xr3:uid="{AE01F35F-6DE1-4E7D-9855-2ED598644DCA}" name="L"/>
    <tableColumn id="5" xr3:uid="{EF846DF4-F1C9-4E02-BCD8-7E536765B61C}" name="SD4neg"/>
    <tableColumn id="6" xr3:uid="{8F6AD1CC-FB8B-4CDE-8135-DADF5E73489B}" name="SD3neg"/>
    <tableColumn id="7" xr3:uid="{78FEB73B-BD94-46D7-B1A6-37C7437C6FB0}" name="SD2neg"/>
    <tableColumn id="8" xr3:uid="{D5FF5607-74B5-46FA-89BF-0DA7B3DE3EEF}" name="SD1neg"/>
    <tableColumn id="9" xr3:uid="{27C7C8D1-0EC6-453B-BDBF-877F10622AFF}" name="SD0"/>
    <tableColumn id="10" xr3:uid="{17147499-D683-4F44-901F-BD44629D2445}" name="SD1"/>
    <tableColumn id="11" xr3:uid="{62A45DB1-ABCD-45EF-9FDC-56CC9A3CC985}" name="SD2"/>
    <tableColumn id="12" xr3:uid="{80EFCDFB-97BA-4D21-8228-1C5CE641C81B}" name="SD3"/>
    <tableColumn id="13" xr3:uid="{B55B33E9-9DB6-4C80-9074-6BD50062C62C}" name="SD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5680144-0BE7-495A-AB3A-7435C14780D9}" name="BFA_boys_z_exp" displayName="BFA_boys_z_exp" ref="A1:M1858" totalsRowShown="0">
  <autoFilter ref="A1:M1858" xr:uid="{C5680144-0BE7-495A-AB3A-7435C14780D9}"/>
  <tableColumns count="13">
    <tableColumn id="1" xr3:uid="{9E0341BC-9235-40C3-9269-CAE6DDFABF13}" name="Day"/>
    <tableColumn id="2" xr3:uid="{2CB374A1-2F3E-4A5C-88E6-4D4AFEABAB65}" name="M"/>
    <tableColumn id="3" xr3:uid="{B813F91F-F667-4295-B843-9C06A06739D6}" name="S"/>
    <tableColumn id="4" xr3:uid="{2A90F1E0-1DF2-4933-AD44-F172E73BB2C7}" name="L"/>
    <tableColumn id="5" xr3:uid="{FEBF7681-692C-40B5-BF61-3A892E278BB8}" name="SD4neg"/>
    <tableColumn id="6" xr3:uid="{5B7F23C3-FDBF-48E6-BD7B-F9FB755BB272}" name="SD3neg"/>
    <tableColumn id="7" xr3:uid="{75AA8D4C-AC53-4614-8C2E-373A1BF59809}" name="SD2neg"/>
    <tableColumn id="8" xr3:uid="{0422357B-45BE-4290-8DB6-8BB6AE904C65}" name="SD1neg"/>
    <tableColumn id="9" xr3:uid="{56A13466-6BFA-449B-A3B6-F13807BDBBA8}" name="SD0"/>
    <tableColumn id="10" xr3:uid="{AAD974B7-3E2D-4572-BC1F-AE6124611348}" name="SD1"/>
    <tableColumn id="11" xr3:uid="{4A20E0F0-1AC1-4F09-BAB3-C5C7EE34C413}" name="SD2"/>
    <tableColumn id="12" xr3:uid="{06F5BAEA-9F21-48F4-A0C7-792EB6158AB1}" name="SD3"/>
    <tableColumn id="13" xr3:uid="{8B0F1B6A-F1E0-4636-9679-87765ECB3FB1}" name="SD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41FB8-A25A-43CE-802B-9B346A5601E8}">
  <dimension ref="A1:H2001"/>
  <sheetViews>
    <sheetView topLeftCell="A1965" workbookViewId="0">
      <selection sqref="A1:H2001"/>
    </sheetView>
  </sheetViews>
  <sheetFormatPr defaultRowHeight="14.4" x14ac:dyDescent="0.3"/>
  <cols>
    <col min="1" max="1" width="8.33203125" bestFit="1" customWidth="1"/>
    <col min="2" max="2" width="6.88671875" bestFit="1" customWidth="1"/>
    <col min="3" max="3" width="10.109375" bestFit="1" customWidth="1"/>
    <col min="4" max="4" width="10.77734375" bestFit="1" customWidth="1"/>
    <col min="5" max="5" width="7.5546875" bestFit="1" customWidth="1"/>
    <col min="6" max="6" width="7.33203125" bestFit="1" customWidth="1"/>
    <col min="7" max="7" width="6.21875" bestFit="1" customWidth="1"/>
    <col min="8" max="8" width="6.44140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idden="1" x14ac:dyDescent="0.3">
      <c r="A2">
        <v>10001</v>
      </c>
      <c r="B2" t="s">
        <v>8</v>
      </c>
      <c r="C2">
        <v>0</v>
      </c>
      <c r="D2">
        <v>283</v>
      </c>
      <c r="E2">
        <v>52</v>
      </c>
      <c r="F2">
        <v>3.96</v>
      </c>
      <c r="G2">
        <v>1.5309999999999999</v>
      </c>
      <c r="H2">
        <v>1.49</v>
      </c>
    </row>
    <row r="3" spans="1:8" hidden="1" x14ac:dyDescent="0.3">
      <c r="A3">
        <v>10001</v>
      </c>
      <c r="B3" t="s">
        <v>8</v>
      </c>
      <c r="C3">
        <v>30</v>
      </c>
      <c r="D3">
        <v>283</v>
      </c>
      <c r="E3">
        <v>55.6</v>
      </c>
      <c r="F3">
        <v>4.05</v>
      </c>
      <c r="G3">
        <v>1.0069999999999999</v>
      </c>
      <c r="H3">
        <v>-0.215</v>
      </c>
    </row>
    <row r="4" spans="1:8" hidden="1" x14ac:dyDescent="0.3">
      <c r="A4">
        <v>10001</v>
      </c>
      <c r="B4" t="s">
        <v>8</v>
      </c>
      <c r="C4">
        <v>58</v>
      </c>
      <c r="D4">
        <v>283</v>
      </c>
      <c r="E4">
        <v>58.2</v>
      </c>
      <c r="F4">
        <v>4.5599999999999996</v>
      </c>
      <c r="G4">
        <v>0.7</v>
      </c>
      <c r="H4">
        <v>-0.77900000000000003</v>
      </c>
    </row>
    <row r="5" spans="1:8" hidden="1" x14ac:dyDescent="0.3">
      <c r="A5">
        <v>10001</v>
      </c>
      <c r="B5" t="s">
        <v>8</v>
      </c>
      <c r="C5">
        <v>93</v>
      </c>
      <c r="D5">
        <v>283</v>
      </c>
      <c r="E5">
        <v>61.2</v>
      </c>
      <c r="F5">
        <v>5.09</v>
      </c>
      <c r="G5">
        <v>0.59799999999999998</v>
      </c>
      <c r="H5">
        <v>-1.143</v>
      </c>
    </row>
    <row r="6" spans="1:8" hidden="1" x14ac:dyDescent="0.3">
      <c r="A6">
        <v>10001</v>
      </c>
      <c r="B6" t="s">
        <v>8</v>
      </c>
      <c r="C6">
        <v>184</v>
      </c>
      <c r="D6">
        <v>283</v>
      </c>
      <c r="E6">
        <v>67.2</v>
      </c>
      <c r="F6">
        <v>6.81</v>
      </c>
      <c r="G6">
        <v>0.61499999999999999</v>
      </c>
      <c r="H6">
        <v>-0.58599999999999997</v>
      </c>
    </row>
    <row r="7" spans="1:8" hidden="1" x14ac:dyDescent="0.3">
      <c r="A7">
        <v>10001</v>
      </c>
      <c r="B7" t="s">
        <v>8</v>
      </c>
      <c r="C7">
        <v>275</v>
      </c>
      <c r="D7">
        <v>283</v>
      </c>
      <c r="E7">
        <v>70.2</v>
      </c>
      <c r="F7">
        <v>7.77</v>
      </c>
      <c r="G7">
        <v>4.0000000000000001E-3</v>
      </c>
      <c r="H7">
        <v>-0.47799999999999998</v>
      </c>
    </row>
    <row r="8" spans="1:8" hidden="1" x14ac:dyDescent="0.3">
      <c r="A8">
        <v>10001</v>
      </c>
      <c r="B8" t="s">
        <v>8</v>
      </c>
      <c r="C8">
        <v>366</v>
      </c>
      <c r="D8">
        <v>283</v>
      </c>
      <c r="E8">
        <v>75.7</v>
      </c>
      <c r="F8">
        <v>8.64</v>
      </c>
      <c r="G8">
        <v>0.64200000000000002</v>
      </c>
      <c r="H8">
        <v>-0.29199999999999998</v>
      </c>
    </row>
    <row r="9" spans="1:8" hidden="1" x14ac:dyDescent="0.3">
      <c r="A9">
        <v>10001</v>
      </c>
      <c r="B9" t="s">
        <v>8</v>
      </c>
      <c r="C9">
        <v>429</v>
      </c>
      <c r="D9">
        <v>283</v>
      </c>
      <c r="E9">
        <v>78.5</v>
      </c>
      <c r="F9">
        <v>9.65</v>
      </c>
      <c r="G9">
        <v>0.747</v>
      </c>
      <c r="H9">
        <v>0.20699999999999999</v>
      </c>
    </row>
    <row r="10" spans="1:8" hidden="1" x14ac:dyDescent="0.3">
      <c r="A10">
        <v>10001</v>
      </c>
      <c r="B10" t="s">
        <v>8</v>
      </c>
      <c r="C10">
        <v>572</v>
      </c>
      <c r="D10">
        <v>283</v>
      </c>
      <c r="E10">
        <v>81.8</v>
      </c>
      <c r="F10">
        <v>11.8</v>
      </c>
      <c r="G10">
        <v>9.8000000000000004E-2</v>
      </c>
      <c r="H10">
        <v>1.0109999999999999</v>
      </c>
    </row>
    <row r="11" spans="1:8" hidden="1" x14ac:dyDescent="0.3">
      <c r="A11">
        <v>10001</v>
      </c>
      <c r="B11" t="s">
        <v>8</v>
      </c>
      <c r="C11">
        <v>734</v>
      </c>
      <c r="D11">
        <v>283</v>
      </c>
      <c r="E11">
        <v>88.3</v>
      </c>
      <c r="F11">
        <v>13.5</v>
      </c>
      <c r="G11">
        <v>0.76800000000000002</v>
      </c>
      <c r="H11">
        <v>1.2629999999999999</v>
      </c>
    </row>
    <row r="12" spans="1:8" x14ac:dyDescent="0.3">
      <c r="A12">
        <v>10002</v>
      </c>
      <c r="B12" t="s">
        <v>9</v>
      </c>
      <c r="C12">
        <v>0</v>
      </c>
      <c r="D12">
        <v>269</v>
      </c>
      <c r="E12">
        <v>51</v>
      </c>
      <c r="F12">
        <v>3.21</v>
      </c>
      <c r="G12">
        <v>0.58899999999999997</v>
      </c>
      <c r="H12">
        <v>-0.28299999999999997</v>
      </c>
    </row>
    <row r="13" spans="1:8" x14ac:dyDescent="0.3">
      <c r="A13">
        <v>10002</v>
      </c>
      <c r="B13" t="s">
        <v>9</v>
      </c>
      <c r="C13">
        <v>41</v>
      </c>
      <c r="D13">
        <v>269</v>
      </c>
      <c r="E13">
        <v>55.1</v>
      </c>
      <c r="F13">
        <v>4.82</v>
      </c>
      <c r="G13">
        <v>-0.51400000000000001</v>
      </c>
      <c r="H13">
        <v>-0.115</v>
      </c>
    </row>
    <row r="14" spans="1:8" x14ac:dyDescent="0.3">
      <c r="A14">
        <v>10002</v>
      </c>
      <c r="B14" t="s">
        <v>9</v>
      </c>
      <c r="C14">
        <v>55</v>
      </c>
      <c r="D14">
        <v>269</v>
      </c>
      <c r="E14">
        <v>57</v>
      </c>
      <c r="F14">
        <v>5.43</v>
      </c>
      <c r="G14">
        <v>-0.39</v>
      </c>
      <c r="H14">
        <v>7.0000000000000007E-2</v>
      </c>
    </row>
    <row r="15" spans="1:8" x14ac:dyDescent="0.3">
      <c r="A15">
        <v>10002</v>
      </c>
      <c r="B15" t="s">
        <v>9</v>
      </c>
      <c r="C15">
        <v>90</v>
      </c>
      <c r="D15">
        <v>269</v>
      </c>
      <c r="E15">
        <v>60.2</v>
      </c>
      <c r="F15">
        <v>6.23</v>
      </c>
      <c r="G15">
        <v>-0.54400000000000004</v>
      </c>
      <c r="H15">
        <v>-0.156</v>
      </c>
    </row>
    <row r="16" spans="1:8" x14ac:dyDescent="0.3">
      <c r="A16">
        <v>10002</v>
      </c>
      <c r="B16" t="s">
        <v>9</v>
      </c>
      <c r="C16">
        <v>181</v>
      </c>
      <c r="D16">
        <v>269</v>
      </c>
      <c r="E16">
        <v>67.5</v>
      </c>
      <c r="F16">
        <v>7.54</v>
      </c>
      <c r="G16">
        <v>-1.7000000000000001E-2</v>
      </c>
      <c r="H16">
        <v>-0.439</v>
      </c>
    </row>
    <row r="17" spans="1:8" x14ac:dyDescent="0.3">
      <c r="A17">
        <v>10002</v>
      </c>
      <c r="B17" t="s">
        <v>9</v>
      </c>
      <c r="C17">
        <v>272</v>
      </c>
      <c r="D17">
        <v>269</v>
      </c>
      <c r="E17">
        <v>71.900000000000006</v>
      </c>
      <c r="F17">
        <v>9.01</v>
      </c>
      <c r="G17">
        <v>7.0000000000000001E-3</v>
      </c>
      <c r="H17">
        <v>0.13</v>
      </c>
    </row>
    <row r="18" spans="1:8" x14ac:dyDescent="0.3">
      <c r="A18">
        <v>10002</v>
      </c>
      <c r="B18" t="s">
        <v>9</v>
      </c>
      <c r="C18">
        <v>363</v>
      </c>
      <c r="D18">
        <v>269</v>
      </c>
      <c r="E18">
        <v>75.5</v>
      </c>
      <c r="F18">
        <v>10.57</v>
      </c>
      <c r="G18">
        <v>-6.8000000000000005E-2</v>
      </c>
      <c r="H18">
        <v>0.85399999999999998</v>
      </c>
    </row>
    <row r="19" spans="1:8" x14ac:dyDescent="0.3">
      <c r="A19">
        <v>10002</v>
      </c>
      <c r="B19" t="s">
        <v>9</v>
      </c>
      <c r="C19">
        <v>555</v>
      </c>
      <c r="D19">
        <v>269</v>
      </c>
      <c r="E19">
        <v>82</v>
      </c>
      <c r="F19">
        <v>12.6</v>
      </c>
      <c r="G19">
        <v>-0.18099999999999999</v>
      </c>
      <c r="H19">
        <v>1.2330000000000001</v>
      </c>
    </row>
    <row r="20" spans="1:8" x14ac:dyDescent="0.3">
      <c r="A20">
        <v>10002</v>
      </c>
      <c r="B20" t="s">
        <v>9</v>
      </c>
      <c r="C20">
        <v>716</v>
      </c>
      <c r="D20">
        <v>269</v>
      </c>
      <c r="E20">
        <v>86</v>
      </c>
      <c r="F20">
        <v>13.4</v>
      </c>
      <c r="G20">
        <v>-0.46300000000000002</v>
      </c>
      <c r="H20">
        <v>0.92600000000000005</v>
      </c>
    </row>
    <row r="21" spans="1:8" hidden="1" x14ac:dyDescent="0.3">
      <c r="A21">
        <v>10003</v>
      </c>
      <c r="B21" t="s">
        <v>8</v>
      </c>
      <c r="C21">
        <v>0</v>
      </c>
      <c r="D21">
        <v>283</v>
      </c>
      <c r="E21">
        <v>53</v>
      </c>
      <c r="F21">
        <v>4.17</v>
      </c>
      <c r="G21">
        <v>2.0680000000000001</v>
      </c>
      <c r="H21">
        <v>1.8879999999999999</v>
      </c>
    </row>
    <row r="22" spans="1:8" hidden="1" x14ac:dyDescent="0.3">
      <c r="A22">
        <v>10003</v>
      </c>
      <c r="B22" t="s">
        <v>8</v>
      </c>
      <c r="C22">
        <v>27</v>
      </c>
      <c r="D22">
        <v>283</v>
      </c>
      <c r="E22">
        <v>57.7</v>
      </c>
      <c r="F22">
        <v>4.5549999999999997</v>
      </c>
      <c r="G22">
        <v>2.2869999999999999</v>
      </c>
      <c r="H22">
        <v>0.83699999999999997</v>
      </c>
    </row>
    <row r="23" spans="1:8" hidden="1" x14ac:dyDescent="0.3">
      <c r="A23">
        <v>10003</v>
      </c>
      <c r="B23" t="s">
        <v>8</v>
      </c>
      <c r="C23">
        <v>55</v>
      </c>
      <c r="D23">
        <v>283</v>
      </c>
      <c r="E23">
        <v>60.5</v>
      </c>
      <c r="F23">
        <v>5.24</v>
      </c>
      <c r="G23">
        <v>1.9910000000000001</v>
      </c>
      <c r="H23">
        <v>0.40799999999999997</v>
      </c>
    </row>
    <row r="24" spans="1:8" hidden="1" x14ac:dyDescent="0.3">
      <c r="A24">
        <v>10003</v>
      </c>
      <c r="B24" t="s">
        <v>8</v>
      </c>
      <c r="C24">
        <v>104</v>
      </c>
      <c r="D24">
        <v>283</v>
      </c>
      <c r="E24">
        <v>65.099999999999994</v>
      </c>
      <c r="F24">
        <v>6.44</v>
      </c>
      <c r="G24">
        <v>2.0169999999999999</v>
      </c>
      <c r="H24">
        <v>0.432</v>
      </c>
    </row>
    <row r="25" spans="1:8" hidden="1" x14ac:dyDescent="0.3">
      <c r="A25">
        <v>10003</v>
      </c>
      <c r="B25" t="s">
        <v>8</v>
      </c>
      <c r="C25">
        <v>181</v>
      </c>
      <c r="D25">
        <v>283</v>
      </c>
      <c r="E25">
        <v>71.3</v>
      </c>
      <c r="F25">
        <v>7.58</v>
      </c>
      <c r="G25">
        <v>2.4980000000000002</v>
      </c>
      <c r="H25">
        <v>0.33300000000000002</v>
      </c>
    </row>
    <row r="26" spans="1:8" hidden="1" x14ac:dyDescent="0.3">
      <c r="A26">
        <v>10003</v>
      </c>
      <c r="B26" t="s">
        <v>8</v>
      </c>
      <c r="C26">
        <v>272</v>
      </c>
      <c r="D26">
        <v>283</v>
      </c>
      <c r="E26">
        <v>76</v>
      </c>
      <c r="F26">
        <v>8.5</v>
      </c>
      <c r="G26">
        <v>2.4630000000000001</v>
      </c>
      <c r="H26">
        <v>0.28499999999999998</v>
      </c>
    </row>
    <row r="27" spans="1:8" hidden="1" x14ac:dyDescent="0.3">
      <c r="A27">
        <v>10003</v>
      </c>
      <c r="B27" t="s">
        <v>8</v>
      </c>
      <c r="C27">
        <v>363</v>
      </c>
      <c r="D27">
        <v>283</v>
      </c>
      <c r="E27">
        <v>78.599999999999994</v>
      </c>
      <c r="F27">
        <v>9.58</v>
      </c>
      <c r="G27">
        <v>1.8180000000000001</v>
      </c>
      <c r="H27">
        <v>0.56799999999999995</v>
      </c>
    </row>
    <row r="28" spans="1:8" hidden="1" x14ac:dyDescent="0.3">
      <c r="A28">
        <v>10003</v>
      </c>
      <c r="B28" t="s">
        <v>8</v>
      </c>
      <c r="C28">
        <v>426</v>
      </c>
      <c r="D28">
        <v>283</v>
      </c>
      <c r="E28">
        <v>80.5</v>
      </c>
      <c r="F28">
        <v>10.6</v>
      </c>
      <c r="G28">
        <v>1.536</v>
      </c>
      <c r="H28">
        <v>0.97599999999999998</v>
      </c>
    </row>
    <row r="29" spans="1:8" hidden="1" x14ac:dyDescent="0.3">
      <c r="A29">
        <v>10003</v>
      </c>
      <c r="B29" t="s">
        <v>8</v>
      </c>
      <c r="C29">
        <v>555</v>
      </c>
      <c r="D29">
        <v>283</v>
      </c>
      <c r="E29">
        <v>84.2</v>
      </c>
      <c r="F29">
        <v>12.4</v>
      </c>
      <c r="G29">
        <v>1.115</v>
      </c>
      <c r="H29">
        <v>1.486</v>
      </c>
    </row>
    <row r="30" spans="1:8" hidden="1" x14ac:dyDescent="0.3">
      <c r="A30">
        <v>10003</v>
      </c>
      <c r="B30" t="s">
        <v>8</v>
      </c>
      <c r="C30">
        <v>731</v>
      </c>
      <c r="D30">
        <v>283</v>
      </c>
      <c r="E30">
        <v>91.5</v>
      </c>
      <c r="F30">
        <v>14.4</v>
      </c>
      <c r="G30">
        <v>1.788</v>
      </c>
      <c r="H30">
        <v>1.7689999999999999</v>
      </c>
    </row>
    <row r="31" spans="1:8" hidden="1" x14ac:dyDescent="0.3">
      <c r="A31">
        <v>10004</v>
      </c>
      <c r="B31" t="s">
        <v>8</v>
      </c>
      <c r="C31">
        <v>0</v>
      </c>
      <c r="D31">
        <v>283</v>
      </c>
      <c r="E31">
        <v>51</v>
      </c>
      <c r="F31">
        <v>3.46</v>
      </c>
      <c r="G31">
        <v>0.99399999999999999</v>
      </c>
      <c r="H31">
        <v>0.48699999999999999</v>
      </c>
    </row>
    <row r="32" spans="1:8" hidden="1" x14ac:dyDescent="0.3">
      <c r="A32">
        <v>10004</v>
      </c>
      <c r="B32" t="s">
        <v>8</v>
      </c>
      <c r="C32">
        <v>24</v>
      </c>
      <c r="D32">
        <v>283</v>
      </c>
      <c r="E32">
        <v>54</v>
      </c>
      <c r="F32">
        <v>3.93</v>
      </c>
      <c r="G32">
        <v>0.58599999999999997</v>
      </c>
      <c r="H32">
        <v>-3.5000000000000003E-2</v>
      </c>
    </row>
    <row r="33" spans="1:8" hidden="1" x14ac:dyDescent="0.3">
      <c r="A33">
        <v>10004</v>
      </c>
      <c r="B33" t="s">
        <v>8</v>
      </c>
      <c r="C33">
        <v>59</v>
      </c>
      <c r="D33">
        <v>283</v>
      </c>
      <c r="E33">
        <v>57.3</v>
      </c>
      <c r="F33">
        <v>4.8600000000000003</v>
      </c>
      <c r="G33">
        <v>0.20599999999999999</v>
      </c>
      <c r="H33">
        <v>-0.33600000000000002</v>
      </c>
    </row>
    <row r="34" spans="1:8" hidden="1" x14ac:dyDescent="0.3">
      <c r="A34">
        <v>10004</v>
      </c>
      <c r="B34" t="s">
        <v>8</v>
      </c>
      <c r="C34">
        <v>87</v>
      </c>
      <c r="D34">
        <v>283</v>
      </c>
      <c r="E34">
        <v>61.3</v>
      </c>
      <c r="F34">
        <v>5.43</v>
      </c>
      <c r="G34">
        <v>0.88500000000000001</v>
      </c>
      <c r="H34">
        <v>-0.45700000000000002</v>
      </c>
    </row>
    <row r="35" spans="1:8" hidden="1" x14ac:dyDescent="0.3">
      <c r="A35">
        <v>10004</v>
      </c>
      <c r="B35" t="s">
        <v>8</v>
      </c>
      <c r="C35">
        <v>192</v>
      </c>
      <c r="D35">
        <v>283</v>
      </c>
      <c r="E35">
        <v>68.5</v>
      </c>
      <c r="F35">
        <v>6.76</v>
      </c>
      <c r="G35">
        <v>0.998</v>
      </c>
      <c r="H35">
        <v>-0.754</v>
      </c>
    </row>
    <row r="36" spans="1:8" hidden="1" x14ac:dyDescent="0.3">
      <c r="A36">
        <v>10004</v>
      </c>
      <c r="B36" t="s">
        <v>8</v>
      </c>
      <c r="C36">
        <v>269</v>
      </c>
      <c r="D36">
        <v>283</v>
      </c>
      <c r="E36">
        <v>72.5</v>
      </c>
      <c r="F36">
        <v>7.83</v>
      </c>
      <c r="G36">
        <v>1.071</v>
      </c>
      <c r="H36">
        <v>-0.36199999999999999</v>
      </c>
    </row>
    <row r="37" spans="1:8" hidden="1" x14ac:dyDescent="0.3">
      <c r="A37">
        <v>10004</v>
      </c>
      <c r="B37" t="s">
        <v>8</v>
      </c>
      <c r="C37">
        <v>360</v>
      </c>
      <c r="D37">
        <v>283</v>
      </c>
      <c r="E37">
        <v>75.900000000000006</v>
      </c>
      <c r="F37">
        <v>8.31</v>
      </c>
      <c r="G37">
        <v>0.81699999999999995</v>
      </c>
      <c r="H37">
        <v>-0.57199999999999995</v>
      </c>
    </row>
    <row r="38" spans="1:8" hidden="1" x14ac:dyDescent="0.3">
      <c r="A38">
        <v>10004</v>
      </c>
      <c r="B38" t="s">
        <v>8</v>
      </c>
      <c r="C38">
        <v>465</v>
      </c>
      <c r="D38">
        <v>283</v>
      </c>
      <c r="E38">
        <v>78.5</v>
      </c>
      <c r="F38">
        <v>9.27</v>
      </c>
      <c r="G38">
        <v>0.248</v>
      </c>
      <c r="H38">
        <v>-0.33600000000000002</v>
      </c>
    </row>
    <row r="39" spans="1:8" hidden="1" x14ac:dyDescent="0.3">
      <c r="A39">
        <v>10004</v>
      </c>
      <c r="B39" t="s">
        <v>8</v>
      </c>
      <c r="C39">
        <v>552</v>
      </c>
      <c r="D39">
        <v>283</v>
      </c>
      <c r="E39">
        <v>81</v>
      </c>
      <c r="F39">
        <v>10.1</v>
      </c>
      <c r="G39">
        <v>5.2999999999999999E-2</v>
      </c>
      <c r="H39">
        <v>-0.128</v>
      </c>
    </row>
    <row r="40" spans="1:8" hidden="1" x14ac:dyDescent="0.3">
      <c r="A40">
        <v>10004</v>
      </c>
      <c r="B40" t="s">
        <v>8</v>
      </c>
      <c r="C40">
        <v>734</v>
      </c>
      <c r="D40">
        <v>283</v>
      </c>
      <c r="E40">
        <v>87</v>
      </c>
      <c r="F40">
        <v>11.3</v>
      </c>
      <c r="G40">
        <v>0.36599999999999999</v>
      </c>
      <c r="H40">
        <v>-0.14299999999999999</v>
      </c>
    </row>
    <row r="41" spans="1:8" x14ac:dyDescent="0.3">
      <c r="A41">
        <v>10005</v>
      </c>
      <c r="B41" t="s">
        <v>9</v>
      </c>
      <c r="C41">
        <v>0</v>
      </c>
      <c r="D41">
        <v>290</v>
      </c>
      <c r="E41" t="s">
        <v>10</v>
      </c>
      <c r="F41">
        <v>3.92</v>
      </c>
      <c r="G41" t="s">
        <v>10</v>
      </c>
      <c r="H41">
        <v>1.1140000000000001</v>
      </c>
    </row>
    <row r="42" spans="1:8" x14ac:dyDescent="0.3">
      <c r="A42">
        <v>10005</v>
      </c>
      <c r="B42" t="s">
        <v>9</v>
      </c>
      <c r="C42">
        <v>33</v>
      </c>
      <c r="D42">
        <v>290</v>
      </c>
      <c r="E42">
        <v>59.1</v>
      </c>
      <c r="F42">
        <v>4.5650000000000004</v>
      </c>
      <c r="G42">
        <v>2.0640000000000001</v>
      </c>
      <c r="H42">
        <v>-2.1000000000000001E-2</v>
      </c>
    </row>
    <row r="43" spans="1:8" x14ac:dyDescent="0.3">
      <c r="A43">
        <v>10005</v>
      </c>
      <c r="B43" t="s">
        <v>9</v>
      </c>
      <c r="C43">
        <v>54</v>
      </c>
      <c r="D43">
        <v>290</v>
      </c>
      <c r="E43">
        <v>60.7</v>
      </c>
      <c r="F43">
        <v>5.37</v>
      </c>
      <c r="G43">
        <v>1.526</v>
      </c>
      <c r="H43">
        <v>0.03</v>
      </c>
    </row>
    <row r="44" spans="1:8" x14ac:dyDescent="0.3">
      <c r="A44">
        <v>10005</v>
      </c>
      <c r="B44" t="s">
        <v>9</v>
      </c>
      <c r="C44">
        <v>96</v>
      </c>
      <c r="D44">
        <v>290</v>
      </c>
      <c r="E44">
        <v>63.8</v>
      </c>
      <c r="F44">
        <v>6.1</v>
      </c>
      <c r="G44">
        <v>0.95499999999999996</v>
      </c>
      <c r="H44">
        <v>-0.51900000000000002</v>
      </c>
    </row>
    <row r="45" spans="1:8" x14ac:dyDescent="0.3">
      <c r="A45">
        <v>10005</v>
      </c>
      <c r="B45" t="s">
        <v>9</v>
      </c>
      <c r="C45">
        <v>187</v>
      </c>
      <c r="D45">
        <v>290</v>
      </c>
      <c r="E45">
        <v>70</v>
      </c>
      <c r="F45">
        <v>7.9</v>
      </c>
      <c r="G45">
        <v>1</v>
      </c>
      <c r="H45">
        <v>-0.10299999999999999</v>
      </c>
    </row>
    <row r="46" spans="1:8" x14ac:dyDescent="0.3">
      <c r="A46">
        <v>10005</v>
      </c>
      <c r="B46" t="s">
        <v>9</v>
      </c>
      <c r="C46">
        <v>278</v>
      </c>
      <c r="D46">
        <v>290</v>
      </c>
      <c r="E46">
        <v>75.5</v>
      </c>
      <c r="F46">
        <v>9.6199999999999992</v>
      </c>
      <c r="G46">
        <v>1.4910000000000001</v>
      </c>
      <c r="H46">
        <v>0.67800000000000005</v>
      </c>
    </row>
    <row r="47" spans="1:8" x14ac:dyDescent="0.3">
      <c r="A47">
        <v>10005</v>
      </c>
      <c r="B47" t="s">
        <v>9</v>
      </c>
      <c r="C47">
        <v>369</v>
      </c>
      <c r="D47">
        <v>290</v>
      </c>
      <c r="E47">
        <v>81.599999999999994</v>
      </c>
      <c r="F47">
        <v>11.04</v>
      </c>
      <c r="G47">
        <v>2.395</v>
      </c>
      <c r="H47">
        <v>1.212</v>
      </c>
    </row>
    <row r="48" spans="1:8" x14ac:dyDescent="0.3">
      <c r="A48">
        <v>10005</v>
      </c>
      <c r="B48" t="s">
        <v>9</v>
      </c>
      <c r="C48">
        <v>439</v>
      </c>
      <c r="D48">
        <v>290</v>
      </c>
      <c r="E48">
        <v>86.2</v>
      </c>
      <c r="F48">
        <v>11.92</v>
      </c>
      <c r="G48">
        <v>3.0739999999999998</v>
      </c>
      <c r="H48">
        <v>1.4350000000000001</v>
      </c>
    </row>
    <row r="49" spans="1:8" x14ac:dyDescent="0.3">
      <c r="A49">
        <v>10005</v>
      </c>
      <c r="B49" t="s">
        <v>9</v>
      </c>
      <c r="C49">
        <v>547</v>
      </c>
      <c r="D49">
        <v>290</v>
      </c>
      <c r="E49">
        <v>90</v>
      </c>
      <c r="F49">
        <v>12.3</v>
      </c>
      <c r="G49">
        <v>2.883</v>
      </c>
      <c r="H49">
        <v>1.0609999999999999</v>
      </c>
    </row>
    <row r="50" spans="1:8" x14ac:dyDescent="0.3">
      <c r="A50">
        <v>10005</v>
      </c>
      <c r="B50" t="s">
        <v>9</v>
      </c>
      <c r="C50">
        <v>743</v>
      </c>
      <c r="D50">
        <v>290</v>
      </c>
      <c r="E50">
        <v>96</v>
      </c>
      <c r="F50">
        <v>14</v>
      </c>
      <c r="G50">
        <v>2.7690000000000001</v>
      </c>
      <c r="H50">
        <v>1.177</v>
      </c>
    </row>
    <row r="51" spans="1:8" x14ac:dyDescent="0.3">
      <c r="A51">
        <v>10006</v>
      </c>
      <c r="B51" t="s">
        <v>9</v>
      </c>
      <c r="C51">
        <v>0</v>
      </c>
      <c r="D51">
        <v>255</v>
      </c>
      <c r="E51">
        <v>50</v>
      </c>
      <c r="F51">
        <v>3.26</v>
      </c>
      <c r="G51">
        <v>6.0999999999999999E-2</v>
      </c>
      <c r="H51">
        <v>-0.17799999999999999</v>
      </c>
    </row>
    <row r="52" spans="1:8" x14ac:dyDescent="0.3">
      <c r="A52">
        <v>10006</v>
      </c>
      <c r="B52" t="s">
        <v>9</v>
      </c>
      <c r="C52">
        <v>23</v>
      </c>
      <c r="D52">
        <v>255</v>
      </c>
      <c r="E52">
        <v>53.8</v>
      </c>
      <c r="F52">
        <v>4.1100000000000003</v>
      </c>
      <c r="G52">
        <v>6.2E-2</v>
      </c>
      <c r="H52">
        <v>-6.9000000000000006E-2</v>
      </c>
    </row>
    <row r="53" spans="1:8" x14ac:dyDescent="0.3">
      <c r="A53">
        <v>10006</v>
      </c>
      <c r="B53" t="s">
        <v>9</v>
      </c>
      <c r="C53">
        <v>58</v>
      </c>
      <c r="D53">
        <v>255</v>
      </c>
      <c r="E53">
        <v>57.5</v>
      </c>
      <c r="F53">
        <v>6.19</v>
      </c>
      <c r="G53">
        <v>-0.30599999999999999</v>
      </c>
      <c r="H53">
        <v>0.99199999999999999</v>
      </c>
    </row>
    <row r="54" spans="1:8" x14ac:dyDescent="0.3">
      <c r="A54">
        <v>10006</v>
      </c>
      <c r="B54" t="s">
        <v>9</v>
      </c>
      <c r="C54">
        <v>86</v>
      </c>
      <c r="D54">
        <v>255</v>
      </c>
      <c r="E54">
        <v>62</v>
      </c>
      <c r="F54">
        <v>7.17</v>
      </c>
      <c r="G54">
        <v>0.51700000000000002</v>
      </c>
      <c r="H54">
        <v>1.175</v>
      </c>
    </row>
    <row r="55" spans="1:8" x14ac:dyDescent="0.3">
      <c r="A55">
        <v>10006</v>
      </c>
      <c r="B55" t="s">
        <v>9</v>
      </c>
      <c r="C55">
        <v>191</v>
      </c>
      <c r="D55">
        <v>255</v>
      </c>
      <c r="E55">
        <v>68.3</v>
      </c>
      <c r="F55">
        <v>8.06</v>
      </c>
      <c r="G55">
        <v>0.111</v>
      </c>
      <c r="H55">
        <v>2.4E-2</v>
      </c>
    </row>
    <row r="56" spans="1:8" x14ac:dyDescent="0.3">
      <c r="A56">
        <v>10006</v>
      </c>
      <c r="B56" t="s">
        <v>9</v>
      </c>
      <c r="C56">
        <v>282</v>
      </c>
      <c r="D56">
        <v>255</v>
      </c>
      <c r="E56">
        <v>72.5</v>
      </c>
      <c r="F56">
        <v>8.9499999999999993</v>
      </c>
      <c r="G56">
        <v>7.9000000000000001E-2</v>
      </c>
      <c r="H56">
        <v>-2.4E-2</v>
      </c>
    </row>
    <row r="57" spans="1:8" x14ac:dyDescent="0.3">
      <c r="A57">
        <v>10006</v>
      </c>
      <c r="B57" t="s">
        <v>9</v>
      </c>
      <c r="C57">
        <v>373</v>
      </c>
      <c r="D57">
        <v>255</v>
      </c>
      <c r="E57">
        <v>75.5</v>
      </c>
      <c r="F57">
        <v>9.5500000000000007</v>
      </c>
      <c r="G57">
        <v>-0.23</v>
      </c>
      <c r="H57">
        <v>-0.14899999999999999</v>
      </c>
    </row>
    <row r="58" spans="1:8" x14ac:dyDescent="0.3">
      <c r="A58">
        <v>10006</v>
      </c>
      <c r="B58" t="s">
        <v>9</v>
      </c>
      <c r="C58">
        <v>436</v>
      </c>
      <c r="D58">
        <v>255</v>
      </c>
      <c r="E58">
        <v>79</v>
      </c>
      <c r="F58">
        <v>10.1</v>
      </c>
      <c r="G58">
        <v>0.23699999999999999</v>
      </c>
      <c r="H58">
        <v>-5.8999999999999997E-2</v>
      </c>
    </row>
    <row r="59" spans="1:8" x14ac:dyDescent="0.3">
      <c r="A59">
        <v>10006</v>
      </c>
      <c r="B59" t="s">
        <v>9</v>
      </c>
      <c r="C59">
        <v>551</v>
      </c>
      <c r="D59">
        <v>255</v>
      </c>
      <c r="E59">
        <v>85</v>
      </c>
      <c r="F59">
        <v>10.93</v>
      </c>
      <c r="G59">
        <v>0.97599999999999998</v>
      </c>
      <c r="H59">
        <v>-2.4E-2</v>
      </c>
    </row>
    <row r="60" spans="1:8" x14ac:dyDescent="0.3">
      <c r="A60">
        <v>10006</v>
      </c>
      <c r="B60" t="s">
        <v>9</v>
      </c>
      <c r="C60">
        <v>727</v>
      </c>
      <c r="D60">
        <v>255</v>
      </c>
      <c r="E60">
        <v>90</v>
      </c>
      <c r="F60">
        <v>11.8</v>
      </c>
      <c r="G60">
        <v>0.749</v>
      </c>
      <c r="H60">
        <v>-0.24</v>
      </c>
    </row>
    <row r="61" spans="1:8" x14ac:dyDescent="0.3">
      <c r="A61">
        <v>10007</v>
      </c>
      <c r="B61" t="s">
        <v>9</v>
      </c>
      <c r="C61">
        <v>0</v>
      </c>
      <c r="D61">
        <v>283</v>
      </c>
      <c r="E61">
        <v>51</v>
      </c>
      <c r="F61">
        <v>3.41</v>
      </c>
      <c r="G61">
        <v>0.58899999999999997</v>
      </c>
      <c r="H61">
        <v>0.129</v>
      </c>
    </row>
    <row r="62" spans="1:8" x14ac:dyDescent="0.3">
      <c r="A62">
        <v>10007</v>
      </c>
      <c r="B62" t="s">
        <v>9</v>
      </c>
      <c r="C62">
        <v>28</v>
      </c>
      <c r="D62">
        <v>283</v>
      </c>
      <c r="E62">
        <v>55.5</v>
      </c>
      <c r="F62">
        <v>4.21</v>
      </c>
      <c r="G62">
        <v>0.57299999999999995</v>
      </c>
      <c r="H62">
        <v>-0.27</v>
      </c>
    </row>
    <row r="63" spans="1:8" x14ac:dyDescent="0.3">
      <c r="A63">
        <v>10007</v>
      </c>
      <c r="B63" t="s">
        <v>9</v>
      </c>
      <c r="C63">
        <v>49</v>
      </c>
      <c r="D63">
        <v>283</v>
      </c>
      <c r="E63">
        <v>58.5</v>
      </c>
      <c r="F63">
        <v>4.9400000000000004</v>
      </c>
      <c r="G63">
        <v>0.71399999999999997</v>
      </c>
      <c r="H63">
        <v>-0.373</v>
      </c>
    </row>
    <row r="64" spans="1:8" x14ac:dyDescent="0.3">
      <c r="A64">
        <v>10007</v>
      </c>
      <c r="B64" t="s">
        <v>9</v>
      </c>
      <c r="C64">
        <v>91</v>
      </c>
      <c r="D64">
        <v>283</v>
      </c>
      <c r="E64">
        <v>62.6</v>
      </c>
      <c r="F64">
        <v>6.19</v>
      </c>
      <c r="G64">
        <v>0.58599999999999997</v>
      </c>
      <c r="H64">
        <v>-0.24199999999999999</v>
      </c>
    </row>
    <row r="65" spans="1:8" x14ac:dyDescent="0.3">
      <c r="A65">
        <v>10007</v>
      </c>
      <c r="B65" t="s">
        <v>9</v>
      </c>
      <c r="C65">
        <v>182</v>
      </c>
      <c r="D65">
        <v>283</v>
      </c>
      <c r="E65">
        <v>70</v>
      </c>
      <c r="F65">
        <v>7.74</v>
      </c>
      <c r="G65">
        <v>1.1259999999999999</v>
      </c>
      <c r="H65">
        <v>-0.216</v>
      </c>
    </row>
    <row r="66" spans="1:8" x14ac:dyDescent="0.3">
      <c r="A66">
        <v>10007</v>
      </c>
      <c r="B66" t="s">
        <v>9</v>
      </c>
      <c r="C66">
        <v>273</v>
      </c>
      <c r="D66">
        <v>283</v>
      </c>
      <c r="E66">
        <v>74.7</v>
      </c>
      <c r="F66">
        <v>8.34</v>
      </c>
      <c r="G66">
        <v>1.2370000000000001</v>
      </c>
      <c r="H66">
        <v>-0.58799999999999997</v>
      </c>
    </row>
    <row r="67" spans="1:8" x14ac:dyDescent="0.3">
      <c r="A67">
        <v>10007</v>
      </c>
      <c r="B67" t="s">
        <v>9</v>
      </c>
      <c r="C67">
        <v>371</v>
      </c>
      <c r="D67">
        <v>283</v>
      </c>
      <c r="E67">
        <v>78</v>
      </c>
      <c r="F67">
        <v>9.02</v>
      </c>
      <c r="G67">
        <v>0.85</v>
      </c>
      <c r="H67">
        <v>-0.65500000000000003</v>
      </c>
    </row>
    <row r="68" spans="1:8" x14ac:dyDescent="0.3">
      <c r="A68">
        <v>10007</v>
      </c>
      <c r="B68" t="s">
        <v>9</v>
      </c>
      <c r="C68">
        <v>455</v>
      </c>
      <c r="D68">
        <v>283</v>
      </c>
      <c r="E68">
        <v>80.5</v>
      </c>
      <c r="F68">
        <v>9.9</v>
      </c>
      <c r="G68">
        <v>0.55800000000000005</v>
      </c>
      <c r="H68">
        <v>-0.35899999999999999</v>
      </c>
    </row>
    <row r="69" spans="1:8" x14ac:dyDescent="0.3">
      <c r="A69">
        <v>10007</v>
      </c>
      <c r="B69" t="s">
        <v>9</v>
      </c>
      <c r="C69">
        <v>542</v>
      </c>
      <c r="D69">
        <v>283</v>
      </c>
      <c r="E69">
        <v>82.7</v>
      </c>
      <c r="F69">
        <v>11</v>
      </c>
      <c r="G69">
        <v>0.23599999999999999</v>
      </c>
      <c r="H69">
        <v>8.3000000000000004E-2</v>
      </c>
    </row>
    <row r="70" spans="1:8" x14ac:dyDescent="0.3">
      <c r="A70">
        <v>10007</v>
      </c>
      <c r="B70" t="s">
        <v>9</v>
      </c>
      <c r="C70">
        <v>738</v>
      </c>
      <c r="D70">
        <v>283</v>
      </c>
      <c r="E70">
        <v>90.5</v>
      </c>
      <c r="F70">
        <v>12.3</v>
      </c>
      <c r="G70">
        <v>1.0329999999999999</v>
      </c>
      <c r="H70">
        <v>7.0999999999999994E-2</v>
      </c>
    </row>
    <row r="71" spans="1:8" hidden="1" x14ac:dyDescent="0.3">
      <c r="A71">
        <v>10008</v>
      </c>
      <c r="B71" t="s">
        <v>8</v>
      </c>
      <c r="C71">
        <v>0</v>
      </c>
      <c r="D71">
        <v>290</v>
      </c>
      <c r="E71">
        <v>54</v>
      </c>
      <c r="F71">
        <v>3.72</v>
      </c>
      <c r="G71">
        <v>2.605</v>
      </c>
      <c r="H71">
        <v>1.0189999999999999</v>
      </c>
    </row>
    <row r="72" spans="1:8" hidden="1" x14ac:dyDescent="0.3">
      <c r="A72">
        <v>10008</v>
      </c>
      <c r="B72" t="s">
        <v>8</v>
      </c>
      <c r="C72">
        <v>28</v>
      </c>
      <c r="D72">
        <v>290</v>
      </c>
      <c r="E72">
        <v>54.7</v>
      </c>
      <c r="F72">
        <v>4.38</v>
      </c>
      <c r="G72">
        <v>0.67800000000000005</v>
      </c>
      <c r="H72">
        <v>0.48399999999999999</v>
      </c>
    </row>
    <row r="73" spans="1:8" hidden="1" x14ac:dyDescent="0.3">
      <c r="A73">
        <v>10008</v>
      </c>
      <c r="B73" t="s">
        <v>8</v>
      </c>
      <c r="C73">
        <v>56</v>
      </c>
      <c r="D73">
        <v>290</v>
      </c>
      <c r="E73">
        <v>58.4</v>
      </c>
      <c r="F73">
        <v>5.44</v>
      </c>
      <c r="G73">
        <v>0.90100000000000002</v>
      </c>
      <c r="H73">
        <v>0.65400000000000003</v>
      </c>
    </row>
    <row r="74" spans="1:8" hidden="1" x14ac:dyDescent="0.3">
      <c r="A74">
        <v>10008</v>
      </c>
      <c r="B74" t="s">
        <v>8</v>
      </c>
      <c r="C74">
        <v>84</v>
      </c>
      <c r="D74">
        <v>290</v>
      </c>
      <c r="E74">
        <v>60.5</v>
      </c>
      <c r="F74">
        <v>6.24</v>
      </c>
      <c r="G74">
        <v>0.626</v>
      </c>
      <c r="H74">
        <v>0.73099999999999998</v>
      </c>
    </row>
    <row r="75" spans="1:8" hidden="1" x14ac:dyDescent="0.3">
      <c r="A75">
        <v>10008</v>
      </c>
      <c r="B75" t="s">
        <v>8</v>
      </c>
      <c r="C75">
        <v>182</v>
      </c>
      <c r="D75">
        <v>290</v>
      </c>
      <c r="E75">
        <v>67.3</v>
      </c>
      <c r="F75">
        <v>8.15</v>
      </c>
      <c r="G75">
        <v>0.70699999999999996</v>
      </c>
      <c r="H75">
        <v>0.91100000000000003</v>
      </c>
    </row>
    <row r="76" spans="1:8" hidden="1" x14ac:dyDescent="0.3">
      <c r="A76">
        <v>10008</v>
      </c>
      <c r="B76" t="s">
        <v>8</v>
      </c>
      <c r="C76">
        <v>259</v>
      </c>
      <c r="D76">
        <v>290</v>
      </c>
      <c r="E76">
        <v>72</v>
      </c>
      <c r="F76">
        <v>9.41</v>
      </c>
      <c r="G76">
        <v>1.06</v>
      </c>
      <c r="H76">
        <v>1.224</v>
      </c>
    </row>
    <row r="77" spans="1:8" hidden="1" x14ac:dyDescent="0.3">
      <c r="A77">
        <v>10008</v>
      </c>
      <c r="B77" t="s">
        <v>8</v>
      </c>
      <c r="C77">
        <v>357</v>
      </c>
      <c r="D77">
        <v>290</v>
      </c>
      <c r="E77">
        <v>77</v>
      </c>
      <c r="F77">
        <v>10.47</v>
      </c>
      <c r="G77">
        <v>1.296</v>
      </c>
      <c r="H77">
        <v>1.3160000000000001</v>
      </c>
    </row>
    <row r="78" spans="1:8" hidden="1" x14ac:dyDescent="0.3">
      <c r="A78">
        <v>10008</v>
      </c>
      <c r="B78" t="s">
        <v>8</v>
      </c>
      <c r="C78">
        <v>546</v>
      </c>
      <c r="D78">
        <v>290</v>
      </c>
      <c r="E78">
        <v>84</v>
      </c>
      <c r="F78">
        <v>12.8</v>
      </c>
      <c r="G78">
        <v>1.157</v>
      </c>
      <c r="H78">
        <v>1.7769999999999999</v>
      </c>
    </row>
    <row r="79" spans="1:8" hidden="1" x14ac:dyDescent="0.3">
      <c r="A79">
        <v>10008</v>
      </c>
      <c r="B79" t="s">
        <v>8</v>
      </c>
      <c r="C79">
        <v>766</v>
      </c>
      <c r="D79">
        <v>290</v>
      </c>
      <c r="E79">
        <v>91.5</v>
      </c>
      <c r="F79">
        <v>14.9</v>
      </c>
      <c r="G79">
        <v>1.45</v>
      </c>
      <c r="H79">
        <v>1.865</v>
      </c>
    </row>
    <row r="80" spans="1:8" x14ac:dyDescent="0.3">
      <c r="A80">
        <v>10009</v>
      </c>
      <c r="B80" t="s">
        <v>9</v>
      </c>
      <c r="C80">
        <v>0</v>
      </c>
      <c r="D80">
        <v>290</v>
      </c>
      <c r="E80">
        <v>54</v>
      </c>
      <c r="F80">
        <v>4.28</v>
      </c>
      <c r="G80">
        <v>2.1739999999999999</v>
      </c>
      <c r="H80">
        <v>1.76</v>
      </c>
    </row>
    <row r="81" spans="1:8" x14ac:dyDescent="0.3">
      <c r="A81">
        <v>10009</v>
      </c>
      <c r="B81" t="s">
        <v>9</v>
      </c>
      <c r="C81">
        <v>29</v>
      </c>
      <c r="D81">
        <v>290</v>
      </c>
      <c r="E81">
        <v>57</v>
      </c>
      <c r="F81">
        <v>4.47</v>
      </c>
      <c r="G81">
        <v>1.272</v>
      </c>
      <c r="H81">
        <v>0.10100000000000001</v>
      </c>
    </row>
    <row r="82" spans="1:8" x14ac:dyDescent="0.3">
      <c r="A82">
        <v>10009</v>
      </c>
      <c r="B82" t="s">
        <v>9</v>
      </c>
      <c r="C82">
        <v>57</v>
      </c>
      <c r="D82">
        <v>290</v>
      </c>
      <c r="E82">
        <v>59.5</v>
      </c>
      <c r="F82">
        <v>5.01</v>
      </c>
      <c r="G82">
        <v>0.752</v>
      </c>
      <c r="H82">
        <v>-0.66400000000000003</v>
      </c>
    </row>
    <row r="83" spans="1:8" x14ac:dyDescent="0.3">
      <c r="A83">
        <v>10009</v>
      </c>
      <c r="B83" t="s">
        <v>9</v>
      </c>
      <c r="C83">
        <v>99</v>
      </c>
      <c r="D83">
        <v>290</v>
      </c>
      <c r="E83">
        <v>64.5</v>
      </c>
      <c r="F83">
        <v>6.25</v>
      </c>
      <c r="G83">
        <v>1.169</v>
      </c>
      <c r="H83">
        <v>-0.4</v>
      </c>
    </row>
    <row r="84" spans="1:8" x14ac:dyDescent="0.3">
      <c r="A84">
        <v>10009</v>
      </c>
      <c r="B84" t="s">
        <v>9</v>
      </c>
      <c r="C84">
        <v>183</v>
      </c>
      <c r="D84">
        <v>290</v>
      </c>
      <c r="E84">
        <v>70.2</v>
      </c>
      <c r="F84">
        <v>8.07</v>
      </c>
      <c r="G84">
        <v>1.194</v>
      </c>
      <c r="H84">
        <v>0.15</v>
      </c>
    </row>
    <row r="85" spans="1:8" x14ac:dyDescent="0.3">
      <c r="A85">
        <v>10009</v>
      </c>
      <c r="B85" t="s">
        <v>9</v>
      </c>
      <c r="C85">
        <v>288</v>
      </c>
      <c r="D85">
        <v>290</v>
      </c>
      <c r="E85">
        <v>74</v>
      </c>
      <c r="F85">
        <v>9.4600000000000009</v>
      </c>
      <c r="G85">
        <v>0.627</v>
      </c>
      <c r="H85">
        <v>0.433</v>
      </c>
    </row>
    <row r="86" spans="1:8" x14ac:dyDescent="0.3">
      <c r="A86">
        <v>10009</v>
      </c>
      <c r="B86" t="s">
        <v>9</v>
      </c>
      <c r="C86">
        <v>369</v>
      </c>
      <c r="D86">
        <v>290</v>
      </c>
      <c r="E86">
        <v>77</v>
      </c>
      <c r="F86">
        <v>9.9</v>
      </c>
      <c r="G86">
        <v>0.46400000000000002</v>
      </c>
      <c r="H86">
        <v>0.20899999999999999</v>
      </c>
    </row>
    <row r="87" spans="1:8" x14ac:dyDescent="0.3">
      <c r="A87">
        <v>10009</v>
      </c>
      <c r="B87" t="s">
        <v>9</v>
      </c>
      <c r="C87">
        <v>456</v>
      </c>
      <c r="D87">
        <v>290</v>
      </c>
      <c r="E87">
        <v>79.900000000000006</v>
      </c>
      <c r="F87">
        <v>10.45</v>
      </c>
      <c r="G87">
        <v>0.30599999999999999</v>
      </c>
      <c r="H87">
        <v>0.125</v>
      </c>
    </row>
    <row r="88" spans="1:8" x14ac:dyDescent="0.3">
      <c r="A88">
        <v>10009</v>
      </c>
      <c r="B88" t="s">
        <v>9</v>
      </c>
      <c r="C88">
        <v>585</v>
      </c>
      <c r="D88">
        <v>290</v>
      </c>
      <c r="E88">
        <v>83.5</v>
      </c>
      <c r="F88">
        <v>11</v>
      </c>
      <c r="G88">
        <v>1.7000000000000001E-2</v>
      </c>
      <c r="H88">
        <v>-0.151</v>
      </c>
    </row>
    <row r="89" spans="1:8" x14ac:dyDescent="0.3">
      <c r="A89">
        <v>10009</v>
      </c>
      <c r="B89" t="s">
        <v>9</v>
      </c>
      <c r="C89">
        <v>732</v>
      </c>
      <c r="D89">
        <v>290</v>
      </c>
      <c r="E89">
        <v>89.5</v>
      </c>
      <c r="F89">
        <v>12.1</v>
      </c>
      <c r="G89">
        <v>0.76600000000000001</v>
      </c>
      <c r="H89">
        <v>-4.3999999999999997E-2</v>
      </c>
    </row>
    <row r="90" spans="1:8" x14ac:dyDescent="0.3">
      <c r="A90">
        <v>10012</v>
      </c>
      <c r="B90" t="s">
        <v>9</v>
      </c>
      <c r="C90">
        <v>0</v>
      </c>
      <c r="D90">
        <v>276</v>
      </c>
      <c r="E90">
        <v>53</v>
      </c>
      <c r="F90">
        <v>4.29</v>
      </c>
      <c r="G90">
        <v>1.6459999999999999</v>
      </c>
      <c r="H90">
        <v>1.7769999999999999</v>
      </c>
    </row>
    <row r="91" spans="1:8" x14ac:dyDescent="0.3">
      <c r="A91">
        <v>10012</v>
      </c>
      <c r="B91" t="s">
        <v>9</v>
      </c>
      <c r="C91">
        <v>27</v>
      </c>
      <c r="D91">
        <v>276</v>
      </c>
      <c r="E91">
        <v>55.5</v>
      </c>
      <c r="F91">
        <v>5.38</v>
      </c>
      <c r="G91">
        <v>0.64500000000000002</v>
      </c>
      <c r="H91">
        <v>1.6559999999999999</v>
      </c>
    </row>
    <row r="92" spans="1:8" x14ac:dyDescent="0.3">
      <c r="A92">
        <v>10012</v>
      </c>
      <c r="B92" t="s">
        <v>9</v>
      </c>
      <c r="C92">
        <v>55</v>
      </c>
      <c r="D92">
        <v>276</v>
      </c>
      <c r="E92">
        <v>61</v>
      </c>
      <c r="F92">
        <v>6.51</v>
      </c>
      <c r="G92">
        <v>1.619</v>
      </c>
      <c r="H92">
        <v>1.5449999999999999</v>
      </c>
    </row>
    <row r="93" spans="1:8" x14ac:dyDescent="0.3">
      <c r="A93">
        <v>10012</v>
      </c>
      <c r="B93" t="s">
        <v>9</v>
      </c>
      <c r="C93">
        <v>83</v>
      </c>
      <c r="D93">
        <v>276</v>
      </c>
      <c r="E93">
        <v>63.6</v>
      </c>
      <c r="F93">
        <v>7.12</v>
      </c>
      <c r="G93">
        <v>1.4430000000000001</v>
      </c>
      <c r="H93">
        <v>1.2110000000000001</v>
      </c>
    </row>
    <row r="94" spans="1:8" x14ac:dyDescent="0.3">
      <c r="A94">
        <v>10012</v>
      </c>
      <c r="B94" t="s">
        <v>9</v>
      </c>
      <c r="C94">
        <v>181</v>
      </c>
      <c r="D94">
        <v>276</v>
      </c>
      <c r="E94">
        <v>70.7</v>
      </c>
      <c r="F94">
        <v>8.85</v>
      </c>
      <c r="G94">
        <v>1.4790000000000001</v>
      </c>
      <c r="H94">
        <v>1.028</v>
      </c>
    </row>
    <row r="95" spans="1:8" x14ac:dyDescent="0.3">
      <c r="A95">
        <v>10012</v>
      </c>
      <c r="B95" t="s">
        <v>9</v>
      </c>
      <c r="C95">
        <v>272</v>
      </c>
      <c r="D95">
        <v>276</v>
      </c>
      <c r="E95">
        <v>75</v>
      </c>
      <c r="F95">
        <v>9.7799999999999994</v>
      </c>
      <c r="G95">
        <v>1.391</v>
      </c>
      <c r="H95">
        <v>0.88700000000000001</v>
      </c>
    </row>
    <row r="96" spans="1:8" x14ac:dyDescent="0.3">
      <c r="A96">
        <v>10012</v>
      </c>
      <c r="B96" t="s">
        <v>9</v>
      </c>
      <c r="C96">
        <v>419</v>
      </c>
      <c r="D96">
        <v>276</v>
      </c>
      <c r="E96">
        <v>80</v>
      </c>
      <c r="F96">
        <v>10.83</v>
      </c>
      <c r="G96">
        <v>0.89700000000000002</v>
      </c>
      <c r="H96">
        <v>0.68799999999999994</v>
      </c>
    </row>
    <row r="97" spans="1:8" x14ac:dyDescent="0.3">
      <c r="A97">
        <v>10012</v>
      </c>
      <c r="B97" t="s">
        <v>9</v>
      </c>
      <c r="C97">
        <v>440</v>
      </c>
      <c r="D97">
        <v>276</v>
      </c>
      <c r="E97">
        <v>82</v>
      </c>
      <c r="F97">
        <v>11.2</v>
      </c>
      <c r="G97">
        <v>1.3779999999999999</v>
      </c>
      <c r="H97">
        <v>0.85799999999999998</v>
      </c>
    </row>
    <row r="98" spans="1:8" x14ac:dyDescent="0.3">
      <c r="A98">
        <v>10012</v>
      </c>
      <c r="B98" t="s">
        <v>9</v>
      </c>
      <c r="C98">
        <v>548</v>
      </c>
      <c r="D98">
        <v>276</v>
      </c>
      <c r="E98">
        <v>87.5</v>
      </c>
      <c r="F98">
        <v>12.65</v>
      </c>
      <c r="G98">
        <v>1.9419999999999999</v>
      </c>
      <c r="H98">
        <v>1.3089999999999999</v>
      </c>
    </row>
    <row r="99" spans="1:8" x14ac:dyDescent="0.3">
      <c r="A99">
        <v>10012</v>
      </c>
      <c r="B99" t="s">
        <v>9</v>
      </c>
      <c r="C99">
        <v>716</v>
      </c>
      <c r="D99">
        <v>276</v>
      </c>
      <c r="E99">
        <v>95</v>
      </c>
      <c r="F99">
        <v>14.2</v>
      </c>
      <c r="G99">
        <v>2.5110000000000001</v>
      </c>
      <c r="H99">
        <v>1.4339999999999999</v>
      </c>
    </row>
    <row r="100" spans="1:8" x14ac:dyDescent="0.3">
      <c r="A100">
        <v>10013</v>
      </c>
      <c r="B100" t="s">
        <v>9</v>
      </c>
      <c r="C100">
        <v>0</v>
      </c>
      <c r="D100">
        <v>283</v>
      </c>
      <c r="E100">
        <v>50</v>
      </c>
      <c r="F100">
        <v>3.5</v>
      </c>
      <c r="G100">
        <v>6.0999999999999999E-2</v>
      </c>
      <c r="H100">
        <v>0.31</v>
      </c>
    </row>
    <row r="101" spans="1:8" x14ac:dyDescent="0.3">
      <c r="A101">
        <v>10013</v>
      </c>
      <c r="B101" t="s">
        <v>9</v>
      </c>
      <c r="C101">
        <v>28</v>
      </c>
      <c r="D101">
        <v>283</v>
      </c>
      <c r="E101">
        <v>54.1</v>
      </c>
      <c r="F101">
        <v>4.41</v>
      </c>
      <c r="G101">
        <v>-0.14799999999999999</v>
      </c>
      <c r="H101">
        <v>7.2999999999999995E-2</v>
      </c>
    </row>
    <row r="102" spans="1:8" x14ac:dyDescent="0.3">
      <c r="A102">
        <v>10013</v>
      </c>
      <c r="B102" t="s">
        <v>9</v>
      </c>
      <c r="C102">
        <v>70</v>
      </c>
      <c r="D102">
        <v>283</v>
      </c>
      <c r="E102">
        <v>59.1</v>
      </c>
      <c r="F102">
        <v>5.9</v>
      </c>
      <c r="G102">
        <v>-0.14299999999999999</v>
      </c>
      <c r="H102">
        <v>9.1999999999999998E-2</v>
      </c>
    </row>
    <row r="103" spans="1:8" x14ac:dyDescent="0.3">
      <c r="A103">
        <v>10013</v>
      </c>
      <c r="B103" t="s">
        <v>9</v>
      </c>
      <c r="C103">
        <v>98</v>
      </c>
      <c r="D103">
        <v>283</v>
      </c>
      <c r="E103">
        <v>61</v>
      </c>
      <c r="F103">
        <v>6.44</v>
      </c>
      <c r="G103">
        <v>-0.49299999999999999</v>
      </c>
      <c r="H103">
        <v>-0.115</v>
      </c>
    </row>
    <row r="104" spans="1:8" x14ac:dyDescent="0.3">
      <c r="A104">
        <v>10013</v>
      </c>
      <c r="B104" t="s">
        <v>9</v>
      </c>
      <c r="C104">
        <v>196</v>
      </c>
      <c r="D104">
        <v>283</v>
      </c>
      <c r="E104">
        <v>67.8</v>
      </c>
      <c r="F104">
        <v>8.35</v>
      </c>
      <c r="G104">
        <v>-0.24</v>
      </c>
      <c r="H104">
        <v>0.27900000000000003</v>
      </c>
    </row>
    <row r="105" spans="1:8" x14ac:dyDescent="0.3">
      <c r="A105">
        <v>10013</v>
      </c>
      <c r="B105" t="s">
        <v>9</v>
      </c>
      <c r="C105">
        <v>287</v>
      </c>
      <c r="D105">
        <v>283</v>
      </c>
      <c r="E105">
        <v>71</v>
      </c>
      <c r="F105">
        <v>9.33</v>
      </c>
      <c r="G105">
        <v>-0.68100000000000005</v>
      </c>
      <c r="H105">
        <v>0.314</v>
      </c>
    </row>
    <row r="106" spans="1:8" x14ac:dyDescent="0.3">
      <c r="A106">
        <v>10013</v>
      </c>
      <c r="B106" t="s">
        <v>9</v>
      </c>
      <c r="C106">
        <v>368</v>
      </c>
      <c r="D106">
        <v>283</v>
      </c>
      <c r="E106">
        <v>77.099999999999994</v>
      </c>
      <c r="F106">
        <v>9.6999999999999993</v>
      </c>
      <c r="G106">
        <v>0.52200000000000002</v>
      </c>
      <c r="H106">
        <v>0.03</v>
      </c>
    </row>
    <row r="107" spans="1:8" x14ac:dyDescent="0.3">
      <c r="A107">
        <v>10013</v>
      </c>
      <c r="B107" t="s">
        <v>9</v>
      </c>
      <c r="C107">
        <v>455</v>
      </c>
      <c r="D107">
        <v>283</v>
      </c>
      <c r="E107">
        <v>78.400000000000006</v>
      </c>
      <c r="F107">
        <v>10.56</v>
      </c>
      <c r="G107">
        <v>-0.27300000000000002</v>
      </c>
      <c r="H107">
        <v>0.22700000000000001</v>
      </c>
    </row>
    <row r="108" spans="1:8" x14ac:dyDescent="0.3">
      <c r="A108">
        <v>10013</v>
      </c>
      <c r="B108" t="s">
        <v>9</v>
      </c>
      <c r="C108">
        <v>549</v>
      </c>
      <c r="D108">
        <v>283</v>
      </c>
      <c r="E108">
        <v>83</v>
      </c>
      <c r="F108">
        <v>11.7</v>
      </c>
      <c r="G108">
        <v>0.26100000000000001</v>
      </c>
      <c r="H108">
        <v>0.59899999999999998</v>
      </c>
    </row>
    <row r="109" spans="1:8" x14ac:dyDescent="0.3">
      <c r="A109">
        <v>10013</v>
      </c>
      <c r="B109" t="s">
        <v>9</v>
      </c>
      <c r="C109">
        <v>725</v>
      </c>
      <c r="D109">
        <v>283</v>
      </c>
      <c r="E109">
        <v>90</v>
      </c>
      <c r="F109">
        <v>12.8</v>
      </c>
      <c r="G109">
        <v>0.76900000000000002</v>
      </c>
      <c r="H109">
        <v>0.48099999999999998</v>
      </c>
    </row>
    <row r="110" spans="1:8" hidden="1" x14ac:dyDescent="0.3">
      <c r="A110">
        <v>10014</v>
      </c>
      <c r="B110" t="s">
        <v>8</v>
      </c>
      <c r="C110">
        <v>0</v>
      </c>
      <c r="D110">
        <v>297</v>
      </c>
      <c r="E110">
        <v>52</v>
      </c>
      <c r="F110">
        <v>3.9</v>
      </c>
      <c r="G110">
        <v>1.5309999999999999</v>
      </c>
      <c r="H110">
        <v>1.3740000000000001</v>
      </c>
    </row>
    <row r="111" spans="1:8" hidden="1" x14ac:dyDescent="0.3">
      <c r="A111">
        <v>10014</v>
      </c>
      <c r="B111" t="s">
        <v>8</v>
      </c>
      <c r="C111">
        <v>27</v>
      </c>
      <c r="D111">
        <v>297</v>
      </c>
      <c r="E111">
        <v>54.5</v>
      </c>
      <c r="F111">
        <v>4.3600000000000003</v>
      </c>
      <c r="G111">
        <v>0.64100000000000001</v>
      </c>
      <c r="H111">
        <v>0.51500000000000001</v>
      </c>
    </row>
    <row r="112" spans="1:8" hidden="1" x14ac:dyDescent="0.3">
      <c r="A112">
        <v>10014</v>
      </c>
      <c r="B112" t="s">
        <v>8</v>
      </c>
      <c r="C112">
        <v>55</v>
      </c>
      <c r="D112">
        <v>297</v>
      </c>
      <c r="E112">
        <v>55</v>
      </c>
      <c r="F112">
        <v>5.21</v>
      </c>
      <c r="G112">
        <v>-0.72899999999999998</v>
      </c>
      <c r="H112">
        <v>0.36399999999999999</v>
      </c>
    </row>
    <row r="113" spans="1:8" hidden="1" x14ac:dyDescent="0.3">
      <c r="A113">
        <v>10014</v>
      </c>
      <c r="B113" t="s">
        <v>8</v>
      </c>
      <c r="C113">
        <v>97</v>
      </c>
      <c r="D113">
        <v>297</v>
      </c>
      <c r="E113">
        <v>59.6</v>
      </c>
      <c r="F113">
        <v>6.13</v>
      </c>
      <c r="G113">
        <v>-0.312</v>
      </c>
      <c r="H113">
        <v>0.22</v>
      </c>
    </row>
    <row r="114" spans="1:8" hidden="1" x14ac:dyDescent="0.3">
      <c r="A114">
        <v>10014</v>
      </c>
      <c r="B114" t="s">
        <v>8</v>
      </c>
      <c r="C114">
        <v>181</v>
      </c>
      <c r="D114">
        <v>297</v>
      </c>
      <c r="E114">
        <v>62</v>
      </c>
      <c r="F114">
        <v>6.94</v>
      </c>
      <c r="G114">
        <v>-1.61</v>
      </c>
      <c r="H114">
        <v>-0.38900000000000001</v>
      </c>
    </row>
    <row r="115" spans="1:8" hidden="1" x14ac:dyDescent="0.3">
      <c r="A115">
        <v>10014</v>
      </c>
      <c r="B115" t="s">
        <v>8</v>
      </c>
      <c r="C115">
        <v>258</v>
      </c>
      <c r="D115">
        <v>297</v>
      </c>
      <c r="E115">
        <v>66</v>
      </c>
      <c r="F115">
        <v>7.4</v>
      </c>
      <c r="G115">
        <v>-1.4319999999999999</v>
      </c>
      <c r="H115">
        <v>-0.73</v>
      </c>
    </row>
    <row r="116" spans="1:8" hidden="1" x14ac:dyDescent="0.3">
      <c r="A116">
        <v>10014</v>
      </c>
      <c r="B116" t="s">
        <v>8</v>
      </c>
      <c r="C116">
        <v>367</v>
      </c>
      <c r="D116">
        <v>297</v>
      </c>
      <c r="E116">
        <v>68.5</v>
      </c>
      <c r="F116">
        <v>8.7100000000000009</v>
      </c>
      <c r="G116">
        <v>-2.1659999999999999</v>
      </c>
      <c r="H116">
        <v>-0.23200000000000001</v>
      </c>
    </row>
    <row r="117" spans="1:8" hidden="1" x14ac:dyDescent="0.3">
      <c r="A117">
        <v>10014</v>
      </c>
      <c r="B117" t="s">
        <v>8</v>
      </c>
      <c r="C117">
        <v>454</v>
      </c>
      <c r="D117">
        <v>297</v>
      </c>
      <c r="E117">
        <v>71.5</v>
      </c>
      <c r="F117">
        <v>9.9499999999999993</v>
      </c>
      <c r="G117">
        <v>-2.1640000000000001</v>
      </c>
      <c r="H117">
        <v>0.30399999999999999</v>
      </c>
    </row>
    <row r="118" spans="1:8" hidden="1" x14ac:dyDescent="0.3">
      <c r="A118">
        <v>10014</v>
      </c>
      <c r="B118" t="s">
        <v>8</v>
      </c>
      <c r="C118">
        <v>562</v>
      </c>
      <c r="D118">
        <v>297</v>
      </c>
      <c r="E118">
        <v>74.5</v>
      </c>
      <c r="F118">
        <v>11.3</v>
      </c>
      <c r="G118">
        <v>-2.2810000000000001</v>
      </c>
      <c r="H118">
        <v>0.72199999999999998</v>
      </c>
    </row>
    <row r="119" spans="1:8" hidden="1" x14ac:dyDescent="0.3">
      <c r="A119">
        <v>10014</v>
      </c>
      <c r="B119" t="s">
        <v>8</v>
      </c>
      <c r="C119">
        <v>765</v>
      </c>
      <c r="D119">
        <v>297</v>
      </c>
      <c r="E119">
        <v>82</v>
      </c>
      <c r="F119">
        <v>13</v>
      </c>
      <c r="G119">
        <v>-1.4319999999999999</v>
      </c>
      <c r="H119">
        <v>0.82599999999999996</v>
      </c>
    </row>
    <row r="120" spans="1:8" hidden="1" x14ac:dyDescent="0.3">
      <c r="A120">
        <v>10015</v>
      </c>
      <c r="B120" t="s">
        <v>8</v>
      </c>
      <c r="C120">
        <v>0</v>
      </c>
      <c r="D120">
        <v>283</v>
      </c>
      <c r="E120">
        <v>52</v>
      </c>
      <c r="F120">
        <v>3.48</v>
      </c>
      <c r="G120">
        <v>1.5309999999999999</v>
      </c>
      <c r="H120">
        <v>0.52900000000000003</v>
      </c>
    </row>
    <row r="121" spans="1:8" hidden="1" x14ac:dyDescent="0.3">
      <c r="A121">
        <v>10015</v>
      </c>
      <c r="B121" t="s">
        <v>8</v>
      </c>
      <c r="C121">
        <v>28</v>
      </c>
      <c r="D121">
        <v>283</v>
      </c>
      <c r="E121">
        <v>55.9</v>
      </c>
      <c r="F121">
        <v>4.33</v>
      </c>
      <c r="G121">
        <v>1.294</v>
      </c>
      <c r="H121">
        <v>0.4</v>
      </c>
    </row>
    <row r="122" spans="1:8" hidden="1" x14ac:dyDescent="0.3">
      <c r="A122">
        <v>10015</v>
      </c>
      <c r="B122" t="s">
        <v>8</v>
      </c>
      <c r="C122">
        <v>56</v>
      </c>
      <c r="D122">
        <v>283</v>
      </c>
      <c r="E122">
        <v>57</v>
      </c>
      <c r="F122">
        <v>5.35</v>
      </c>
      <c r="G122">
        <v>0.20899999999999999</v>
      </c>
      <c r="H122">
        <v>0.52500000000000002</v>
      </c>
    </row>
    <row r="123" spans="1:8" hidden="1" x14ac:dyDescent="0.3">
      <c r="A123">
        <v>10015</v>
      </c>
      <c r="B123" t="s">
        <v>8</v>
      </c>
      <c r="C123">
        <v>112</v>
      </c>
      <c r="D123">
        <v>283</v>
      </c>
      <c r="E123">
        <v>62.2</v>
      </c>
      <c r="F123">
        <v>6.67</v>
      </c>
      <c r="G123">
        <v>0.373</v>
      </c>
      <c r="H123">
        <v>0.52100000000000002</v>
      </c>
    </row>
    <row r="124" spans="1:8" hidden="1" x14ac:dyDescent="0.3">
      <c r="A124">
        <v>10015</v>
      </c>
      <c r="B124" t="s">
        <v>8</v>
      </c>
      <c r="C124">
        <v>175</v>
      </c>
      <c r="D124">
        <v>283</v>
      </c>
      <c r="E124">
        <v>68</v>
      </c>
      <c r="F124">
        <v>7.83</v>
      </c>
      <c r="G124">
        <v>1.1879999999999999</v>
      </c>
      <c r="H124">
        <v>0.68100000000000005</v>
      </c>
    </row>
    <row r="125" spans="1:8" hidden="1" x14ac:dyDescent="0.3">
      <c r="A125">
        <v>10015</v>
      </c>
      <c r="B125" t="s">
        <v>8</v>
      </c>
      <c r="C125">
        <v>280</v>
      </c>
      <c r="D125">
        <v>283</v>
      </c>
      <c r="E125">
        <v>72.7</v>
      </c>
      <c r="F125">
        <v>8.7799999999999994</v>
      </c>
      <c r="G125">
        <v>0.94199999999999995</v>
      </c>
      <c r="H125">
        <v>0.48099999999999998</v>
      </c>
    </row>
    <row r="126" spans="1:8" hidden="1" x14ac:dyDescent="0.3">
      <c r="A126">
        <v>10015</v>
      </c>
      <c r="B126" t="s">
        <v>8</v>
      </c>
      <c r="C126">
        <v>357</v>
      </c>
      <c r="D126">
        <v>283</v>
      </c>
      <c r="E126">
        <v>77</v>
      </c>
      <c r="F126">
        <v>9.2100000000000009</v>
      </c>
      <c r="G126">
        <v>1.296</v>
      </c>
      <c r="H126">
        <v>0.28999999999999998</v>
      </c>
    </row>
    <row r="127" spans="1:8" hidden="1" x14ac:dyDescent="0.3">
      <c r="A127">
        <v>10015</v>
      </c>
      <c r="B127" t="s">
        <v>8</v>
      </c>
      <c r="C127">
        <v>448</v>
      </c>
      <c r="D127">
        <v>283</v>
      </c>
      <c r="E127">
        <v>80.2</v>
      </c>
      <c r="F127">
        <v>9.59</v>
      </c>
      <c r="G127">
        <v>1.103</v>
      </c>
      <c r="H127">
        <v>4.2000000000000003E-2</v>
      </c>
    </row>
    <row r="128" spans="1:8" hidden="1" x14ac:dyDescent="0.3">
      <c r="A128">
        <v>10015</v>
      </c>
      <c r="B128" t="s">
        <v>8</v>
      </c>
      <c r="C128">
        <v>637</v>
      </c>
      <c r="D128">
        <v>283</v>
      </c>
      <c r="E128">
        <v>86.5</v>
      </c>
      <c r="F128">
        <v>11.8</v>
      </c>
      <c r="G128">
        <v>0.94799999999999995</v>
      </c>
      <c r="H128">
        <v>0.68100000000000005</v>
      </c>
    </row>
    <row r="129" spans="1:8" hidden="1" x14ac:dyDescent="0.3">
      <c r="A129">
        <v>10015</v>
      </c>
      <c r="B129" t="s">
        <v>8</v>
      </c>
      <c r="C129">
        <v>732</v>
      </c>
      <c r="D129">
        <v>283</v>
      </c>
      <c r="E129">
        <v>89.5</v>
      </c>
      <c r="F129">
        <v>12.7</v>
      </c>
      <c r="G129">
        <v>1.159</v>
      </c>
      <c r="H129">
        <v>0.79800000000000004</v>
      </c>
    </row>
    <row r="130" spans="1:8" hidden="1" x14ac:dyDescent="0.3">
      <c r="A130">
        <v>10017</v>
      </c>
      <c r="B130" t="s">
        <v>8</v>
      </c>
      <c r="C130">
        <v>0</v>
      </c>
      <c r="D130">
        <v>283</v>
      </c>
      <c r="E130">
        <v>51</v>
      </c>
      <c r="F130">
        <v>3.83</v>
      </c>
      <c r="G130">
        <v>0.99399999999999999</v>
      </c>
      <c r="H130">
        <v>1.2370000000000001</v>
      </c>
    </row>
    <row r="131" spans="1:8" hidden="1" x14ac:dyDescent="0.3">
      <c r="A131">
        <v>10017</v>
      </c>
      <c r="B131" t="s">
        <v>8</v>
      </c>
      <c r="C131">
        <v>31</v>
      </c>
      <c r="D131">
        <v>283</v>
      </c>
      <c r="E131">
        <v>57</v>
      </c>
      <c r="F131">
        <v>4.57</v>
      </c>
      <c r="G131">
        <v>1.6579999999999999</v>
      </c>
      <c r="H131">
        <v>0.60699999999999998</v>
      </c>
    </row>
    <row r="132" spans="1:8" hidden="1" x14ac:dyDescent="0.3">
      <c r="A132">
        <v>10017</v>
      </c>
      <c r="B132" t="s">
        <v>8</v>
      </c>
      <c r="C132">
        <v>66</v>
      </c>
      <c r="D132">
        <v>283</v>
      </c>
      <c r="E132">
        <v>61.4</v>
      </c>
      <c r="F132">
        <v>5.81</v>
      </c>
      <c r="G132">
        <v>1.871</v>
      </c>
      <c r="H132">
        <v>0.77100000000000002</v>
      </c>
    </row>
    <row r="133" spans="1:8" hidden="1" x14ac:dyDescent="0.3">
      <c r="A133">
        <v>10017</v>
      </c>
      <c r="B133" t="s">
        <v>8</v>
      </c>
      <c r="C133">
        <v>101</v>
      </c>
      <c r="D133">
        <v>283</v>
      </c>
      <c r="E133">
        <v>62.5</v>
      </c>
      <c r="F133">
        <v>6.54</v>
      </c>
      <c r="G133">
        <v>0.90700000000000003</v>
      </c>
      <c r="H133">
        <v>0.63200000000000001</v>
      </c>
    </row>
    <row r="134" spans="1:8" hidden="1" x14ac:dyDescent="0.3">
      <c r="A134">
        <v>10017</v>
      </c>
      <c r="B134" t="s">
        <v>8</v>
      </c>
      <c r="C134">
        <v>178</v>
      </c>
      <c r="D134">
        <v>283</v>
      </c>
      <c r="E134">
        <v>68.599999999999994</v>
      </c>
      <c r="F134">
        <v>7.68</v>
      </c>
      <c r="G134">
        <v>1.379</v>
      </c>
      <c r="H134">
        <v>0.48199999999999998</v>
      </c>
    </row>
    <row r="135" spans="1:8" hidden="1" x14ac:dyDescent="0.3">
      <c r="A135">
        <v>10017</v>
      </c>
      <c r="B135" t="s">
        <v>8</v>
      </c>
      <c r="C135">
        <v>308</v>
      </c>
      <c r="D135">
        <v>283</v>
      </c>
      <c r="E135">
        <v>74</v>
      </c>
      <c r="F135">
        <v>8.9</v>
      </c>
      <c r="G135">
        <v>0.95499999999999996</v>
      </c>
      <c r="H135">
        <v>0.36599999999999999</v>
      </c>
    </row>
    <row r="136" spans="1:8" hidden="1" x14ac:dyDescent="0.3">
      <c r="A136">
        <v>10017</v>
      </c>
      <c r="B136" t="s">
        <v>8</v>
      </c>
      <c r="C136">
        <v>374</v>
      </c>
      <c r="D136">
        <v>283</v>
      </c>
      <c r="E136">
        <v>75</v>
      </c>
      <c r="F136">
        <v>9.4499999999999993</v>
      </c>
      <c r="G136">
        <v>0.245</v>
      </c>
      <c r="H136">
        <v>0.38400000000000001</v>
      </c>
    </row>
    <row r="137" spans="1:8" hidden="1" x14ac:dyDescent="0.3">
      <c r="A137">
        <v>10017</v>
      </c>
      <c r="B137" t="s">
        <v>8</v>
      </c>
      <c r="C137">
        <v>451</v>
      </c>
      <c r="D137">
        <v>283</v>
      </c>
      <c r="E137">
        <v>79.599999999999994</v>
      </c>
      <c r="F137">
        <v>10.52</v>
      </c>
      <c r="G137">
        <v>0.84099999999999997</v>
      </c>
      <c r="H137">
        <v>0.76800000000000002</v>
      </c>
    </row>
    <row r="138" spans="1:8" hidden="1" x14ac:dyDescent="0.3">
      <c r="A138">
        <v>10017</v>
      </c>
      <c r="B138" t="s">
        <v>8</v>
      </c>
      <c r="C138">
        <v>531</v>
      </c>
      <c r="D138">
        <v>283</v>
      </c>
      <c r="E138">
        <v>82.5</v>
      </c>
      <c r="F138">
        <v>11.4</v>
      </c>
      <c r="G138">
        <v>0.82199999999999995</v>
      </c>
      <c r="H138">
        <v>0.95599999999999996</v>
      </c>
    </row>
    <row r="139" spans="1:8" hidden="1" x14ac:dyDescent="0.3">
      <c r="A139">
        <v>10017</v>
      </c>
      <c r="B139" t="s">
        <v>8</v>
      </c>
      <c r="C139">
        <v>756</v>
      </c>
      <c r="D139">
        <v>283</v>
      </c>
      <c r="E139">
        <v>90</v>
      </c>
      <c r="F139">
        <v>13.7</v>
      </c>
      <c r="G139">
        <v>1.0860000000000001</v>
      </c>
      <c r="H139">
        <v>1.274</v>
      </c>
    </row>
    <row r="140" spans="1:8" x14ac:dyDescent="0.3">
      <c r="A140">
        <v>10018</v>
      </c>
      <c r="B140" t="s">
        <v>9</v>
      </c>
      <c r="C140">
        <v>0</v>
      </c>
      <c r="D140">
        <v>276</v>
      </c>
      <c r="E140">
        <v>53</v>
      </c>
      <c r="F140">
        <v>3.85</v>
      </c>
      <c r="G140">
        <v>1.6459999999999999</v>
      </c>
      <c r="H140">
        <v>0.98399999999999999</v>
      </c>
    </row>
    <row r="141" spans="1:8" x14ac:dyDescent="0.3">
      <c r="A141">
        <v>10018</v>
      </c>
      <c r="B141" t="s">
        <v>9</v>
      </c>
      <c r="C141">
        <v>29</v>
      </c>
      <c r="D141">
        <v>276</v>
      </c>
      <c r="E141">
        <v>55.7</v>
      </c>
      <c r="F141">
        <v>4.1900000000000004</v>
      </c>
      <c r="G141">
        <v>0.60399999999999998</v>
      </c>
      <c r="H141">
        <v>-0.378</v>
      </c>
    </row>
    <row r="142" spans="1:8" x14ac:dyDescent="0.3">
      <c r="A142">
        <v>10018</v>
      </c>
      <c r="B142" t="s">
        <v>9</v>
      </c>
      <c r="C142">
        <v>57</v>
      </c>
      <c r="D142">
        <v>276</v>
      </c>
      <c r="E142">
        <v>58.5</v>
      </c>
      <c r="F142">
        <v>5.22</v>
      </c>
      <c r="G142">
        <v>0.251</v>
      </c>
      <c r="H142">
        <v>-0.33900000000000002</v>
      </c>
    </row>
    <row r="143" spans="1:8" x14ac:dyDescent="0.3">
      <c r="A143">
        <v>10018</v>
      </c>
      <c r="B143" t="s">
        <v>9</v>
      </c>
      <c r="C143">
        <v>99</v>
      </c>
      <c r="D143">
        <v>276</v>
      </c>
      <c r="E143">
        <v>64</v>
      </c>
      <c r="F143">
        <v>7.02</v>
      </c>
      <c r="G143">
        <v>0.92600000000000005</v>
      </c>
      <c r="H143">
        <v>0.60299999999999998</v>
      </c>
    </row>
    <row r="144" spans="1:8" x14ac:dyDescent="0.3">
      <c r="A144">
        <v>10018</v>
      </c>
      <c r="B144" t="s">
        <v>9</v>
      </c>
      <c r="C144">
        <v>183</v>
      </c>
      <c r="D144">
        <v>276</v>
      </c>
      <c r="E144">
        <v>72</v>
      </c>
      <c r="F144">
        <v>8.8800000000000008</v>
      </c>
      <c r="G144">
        <v>2.0350000000000001</v>
      </c>
      <c r="H144">
        <v>1.03</v>
      </c>
    </row>
    <row r="145" spans="1:8" x14ac:dyDescent="0.3">
      <c r="A145">
        <v>10018</v>
      </c>
      <c r="B145" t="s">
        <v>9</v>
      </c>
      <c r="C145">
        <v>267</v>
      </c>
      <c r="D145">
        <v>276</v>
      </c>
      <c r="E145">
        <v>75.400000000000006</v>
      </c>
      <c r="F145">
        <v>9.5</v>
      </c>
      <c r="G145">
        <v>1.673</v>
      </c>
      <c r="H145">
        <v>0.66600000000000004</v>
      </c>
    </row>
    <row r="146" spans="1:8" x14ac:dyDescent="0.3">
      <c r="A146">
        <v>10018</v>
      </c>
      <c r="B146" t="s">
        <v>9</v>
      </c>
      <c r="C146">
        <v>372</v>
      </c>
      <c r="D146">
        <v>276</v>
      </c>
      <c r="E146">
        <v>79</v>
      </c>
      <c r="F146">
        <v>10.43</v>
      </c>
      <c r="G146">
        <v>1.252</v>
      </c>
      <c r="H146">
        <v>0.66600000000000004</v>
      </c>
    </row>
    <row r="147" spans="1:8" x14ac:dyDescent="0.3">
      <c r="A147">
        <v>10018</v>
      </c>
      <c r="B147" t="s">
        <v>9</v>
      </c>
      <c r="C147">
        <v>435</v>
      </c>
      <c r="D147">
        <v>276</v>
      </c>
      <c r="E147">
        <v>80</v>
      </c>
      <c r="F147">
        <v>11.25</v>
      </c>
      <c r="G147">
        <v>0.65300000000000002</v>
      </c>
      <c r="H147">
        <v>0.93100000000000005</v>
      </c>
    </row>
    <row r="148" spans="1:8" x14ac:dyDescent="0.3">
      <c r="A148">
        <v>10018</v>
      </c>
      <c r="B148" t="s">
        <v>9</v>
      </c>
      <c r="C148">
        <v>543</v>
      </c>
      <c r="D148">
        <v>276</v>
      </c>
      <c r="E148">
        <v>84</v>
      </c>
      <c r="F148">
        <v>11.8</v>
      </c>
      <c r="G148">
        <v>0.70699999999999996</v>
      </c>
      <c r="H148">
        <v>0.71</v>
      </c>
    </row>
    <row r="149" spans="1:8" x14ac:dyDescent="0.3">
      <c r="A149">
        <v>10018</v>
      </c>
      <c r="B149" t="s">
        <v>9</v>
      </c>
      <c r="C149">
        <v>711</v>
      </c>
      <c r="D149">
        <v>276</v>
      </c>
      <c r="E149">
        <v>90</v>
      </c>
      <c r="F149">
        <v>12.9</v>
      </c>
      <c r="G149">
        <v>0.90900000000000003</v>
      </c>
      <c r="H149">
        <v>0.61799999999999999</v>
      </c>
    </row>
    <row r="150" spans="1:8" hidden="1" x14ac:dyDescent="0.3">
      <c r="A150">
        <v>10022</v>
      </c>
      <c r="B150" t="s">
        <v>8</v>
      </c>
      <c r="C150">
        <v>0</v>
      </c>
      <c r="D150">
        <v>283</v>
      </c>
      <c r="E150">
        <v>47</v>
      </c>
      <c r="F150">
        <v>2.95</v>
      </c>
      <c r="G150">
        <v>-1.153</v>
      </c>
      <c r="H150">
        <v>-0.63400000000000001</v>
      </c>
    </row>
    <row r="151" spans="1:8" hidden="1" x14ac:dyDescent="0.3">
      <c r="A151">
        <v>10022</v>
      </c>
      <c r="B151" t="s">
        <v>8</v>
      </c>
      <c r="C151">
        <v>24</v>
      </c>
      <c r="D151">
        <v>283</v>
      </c>
      <c r="E151">
        <v>52</v>
      </c>
      <c r="F151">
        <v>3.72</v>
      </c>
      <c r="G151">
        <v>-0.44800000000000001</v>
      </c>
      <c r="H151">
        <v>-0.42699999999999999</v>
      </c>
    </row>
    <row r="152" spans="1:8" hidden="1" x14ac:dyDescent="0.3">
      <c r="A152">
        <v>10022</v>
      </c>
      <c r="B152" t="s">
        <v>8</v>
      </c>
      <c r="C152">
        <v>66</v>
      </c>
      <c r="D152">
        <v>283</v>
      </c>
      <c r="E152">
        <v>56.7</v>
      </c>
      <c r="F152">
        <v>4.95</v>
      </c>
      <c r="G152">
        <v>-0.42299999999999999</v>
      </c>
      <c r="H152">
        <v>-0.47099999999999997</v>
      </c>
    </row>
    <row r="153" spans="1:8" hidden="1" x14ac:dyDescent="0.3">
      <c r="A153">
        <v>10022</v>
      </c>
      <c r="B153" t="s">
        <v>8</v>
      </c>
      <c r="C153">
        <v>101</v>
      </c>
      <c r="D153">
        <v>283</v>
      </c>
      <c r="E153">
        <v>60.8</v>
      </c>
      <c r="F153">
        <v>5.66</v>
      </c>
      <c r="G153">
        <v>0.107</v>
      </c>
      <c r="H153">
        <v>-0.52100000000000002</v>
      </c>
    </row>
    <row r="154" spans="1:8" hidden="1" x14ac:dyDescent="0.3">
      <c r="A154">
        <v>10022</v>
      </c>
      <c r="B154" t="s">
        <v>8</v>
      </c>
      <c r="C154">
        <v>182</v>
      </c>
      <c r="D154">
        <v>283</v>
      </c>
      <c r="E154">
        <v>65.5</v>
      </c>
      <c r="F154">
        <v>6.27</v>
      </c>
      <c r="G154">
        <v>-8.6999999999999994E-2</v>
      </c>
      <c r="H154">
        <v>-1.2410000000000001</v>
      </c>
    </row>
    <row r="155" spans="1:8" hidden="1" x14ac:dyDescent="0.3">
      <c r="A155">
        <v>10022</v>
      </c>
      <c r="B155" t="s">
        <v>8</v>
      </c>
      <c r="C155">
        <v>269</v>
      </c>
      <c r="D155">
        <v>283</v>
      </c>
      <c r="E155">
        <v>68</v>
      </c>
      <c r="F155">
        <v>7.69</v>
      </c>
      <c r="G155">
        <v>-0.79800000000000004</v>
      </c>
      <c r="H155">
        <v>-0.51100000000000001</v>
      </c>
    </row>
    <row r="156" spans="1:8" hidden="1" x14ac:dyDescent="0.3">
      <c r="A156">
        <v>10022</v>
      </c>
      <c r="B156" t="s">
        <v>8</v>
      </c>
      <c r="C156">
        <v>374</v>
      </c>
      <c r="D156">
        <v>283</v>
      </c>
      <c r="E156">
        <v>73.2</v>
      </c>
      <c r="F156">
        <v>9.36</v>
      </c>
      <c r="G156">
        <v>-0.45</v>
      </c>
      <c r="H156">
        <v>0.307</v>
      </c>
    </row>
    <row r="157" spans="1:8" hidden="1" x14ac:dyDescent="0.3">
      <c r="A157">
        <v>10022</v>
      </c>
      <c r="B157" t="s">
        <v>8</v>
      </c>
      <c r="C157">
        <v>465</v>
      </c>
      <c r="D157">
        <v>283</v>
      </c>
      <c r="E157">
        <v>80</v>
      </c>
      <c r="F157">
        <v>10.56</v>
      </c>
      <c r="G157">
        <v>0.79300000000000004</v>
      </c>
      <c r="H157">
        <v>0.71699999999999997</v>
      </c>
    </row>
    <row r="158" spans="1:8" hidden="1" x14ac:dyDescent="0.3">
      <c r="A158">
        <v>10022</v>
      </c>
      <c r="B158" t="s">
        <v>8</v>
      </c>
      <c r="C158">
        <v>552</v>
      </c>
      <c r="D158">
        <v>283</v>
      </c>
      <c r="E158">
        <v>81.5</v>
      </c>
      <c r="F158">
        <v>11</v>
      </c>
      <c r="G158">
        <v>0.22500000000000001</v>
      </c>
      <c r="H158">
        <v>0.56100000000000005</v>
      </c>
    </row>
    <row r="159" spans="1:8" hidden="1" x14ac:dyDescent="0.3">
      <c r="A159">
        <v>10022</v>
      </c>
      <c r="B159" t="s">
        <v>8</v>
      </c>
      <c r="C159">
        <v>734</v>
      </c>
      <c r="D159">
        <v>283</v>
      </c>
      <c r="E159">
        <v>87</v>
      </c>
      <c r="F159">
        <v>11.55</v>
      </c>
      <c r="G159">
        <v>0.36599999999999999</v>
      </c>
      <c r="H159">
        <v>3.4000000000000002E-2</v>
      </c>
    </row>
    <row r="160" spans="1:8" hidden="1" x14ac:dyDescent="0.3">
      <c r="A160">
        <v>10023</v>
      </c>
      <c r="B160" t="s">
        <v>8</v>
      </c>
      <c r="C160">
        <v>0</v>
      </c>
      <c r="D160">
        <v>227</v>
      </c>
      <c r="E160">
        <v>45</v>
      </c>
      <c r="F160">
        <v>1.96</v>
      </c>
      <c r="G160">
        <v>-2.2269999999999999</v>
      </c>
      <c r="H160">
        <v>-3.214</v>
      </c>
    </row>
    <row r="161" spans="1:8" hidden="1" x14ac:dyDescent="0.3">
      <c r="A161">
        <v>10023</v>
      </c>
      <c r="B161" t="s">
        <v>8</v>
      </c>
      <c r="C161">
        <v>55</v>
      </c>
      <c r="D161">
        <v>227</v>
      </c>
      <c r="E161">
        <v>52</v>
      </c>
      <c r="F161">
        <v>3.79</v>
      </c>
      <c r="G161">
        <v>-2.2130000000000001</v>
      </c>
      <c r="H161">
        <v>-2.0350000000000001</v>
      </c>
    </row>
    <row r="162" spans="1:8" hidden="1" x14ac:dyDescent="0.3">
      <c r="A162">
        <v>10023</v>
      </c>
      <c r="B162" t="s">
        <v>8</v>
      </c>
      <c r="C162">
        <v>90</v>
      </c>
      <c r="D162">
        <v>227</v>
      </c>
      <c r="E162">
        <v>56</v>
      </c>
      <c r="F162">
        <v>5.18</v>
      </c>
      <c r="G162">
        <v>-1.758</v>
      </c>
      <c r="H162">
        <v>-0.91700000000000004</v>
      </c>
    </row>
    <row r="163" spans="1:8" hidden="1" x14ac:dyDescent="0.3">
      <c r="A163">
        <v>10023</v>
      </c>
      <c r="B163" t="s">
        <v>8</v>
      </c>
      <c r="C163">
        <v>188</v>
      </c>
      <c r="D163">
        <v>227</v>
      </c>
      <c r="E163">
        <v>65</v>
      </c>
      <c r="F163">
        <v>7.56</v>
      </c>
      <c r="G163">
        <v>-0.44600000000000001</v>
      </c>
      <c r="H163">
        <v>0.218</v>
      </c>
    </row>
    <row r="164" spans="1:8" hidden="1" x14ac:dyDescent="0.3">
      <c r="A164">
        <v>10023</v>
      </c>
      <c r="B164" t="s">
        <v>8</v>
      </c>
      <c r="C164">
        <v>272</v>
      </c>
      <c r="D164">
        <v>227</v>
      </c>
      <c r="E164">
        <v>69.5</v>
      </c>
      <c r="F164">
        <v>8.73</v>
      </c>
      <c r="G164">
        <v>-0.23100000000000001</v>
      </c>
      <c r="H164">
        <v>0.503</v>
      </c>
    </row>
    <row r="165" spans="1:8" hidden="1" x14ac:dyDescent="0.3">
      <c r="A165">
        <v>10023</v>
      </c>
      <c r="B165" t="s">
        <v>8</v>
      </c>
      <c r="C165">
        <v>363</v>
      </c>
      <c r="D165">
        <v>227</v>
      </c>
      <c r="E165">
        <v>74</v>
      </c>
      <c r="F165">
        <v>10.56</v>
      </c>
      <c r="G165">
        <v>2.9000000000000001E-2</v>
      </c>
      <c r="H165">
        <v>1.343</v>
      </c>
    </row>
    <row r="166" spans="1:8" hidden="1" x14ac:dyDescent="0.3">
      <c r="A166">
        <v>10023</v>
      </c>
      <c r="B166" t="s">
        <v>8</v>
      </c>
      <c r="C166">
        <v>454</v>
      </c>
      <c r="D166">
        <v>227</v>
      </c>
      <c r="E166">
        <v>79.2</v>
      </c>
      <c r="F166">
        <v>11.56</v>
      </c>
      <c r="G166">
        <v>0.65200000000000002</v>
      </c>
      <c r="H166">
        <v>1.492</v>
      </c>
    </row>
    <row r="167" spans="1:8" hidden="1" x14ac:dyDescent="0.3">
      <c r="A167">
        <v>10023</v>
      </c>
      <c r="B167" t="s">
        <v>8</v>
      </c>
      <c r="C167">
        <v>534</v>
      </c>
      <c r="D167">
        <v>227</v>
      </c>
      <c r="E167">
        <v>82</v>
      </c>
      <c r="F167">
        <v>12.9</v>
      </c>
      <c r="G167">
        <v>0.61199999999999999</v>
      </c>
      <c r="H167">
        <v>1.899</v>
      </c>
    </row>
    <row r="168" spans="1:8" hidden="1" x14ac:dyDescent="0.3">
      <c r="A168">
        <v>10023</v>
      </c>
      <c r="B168" t="s">
        <v>8</v>
      </c>
      <c r="C168">
        <v>759</v>
      </c>
      <c r="D168">
        <v>227</v>
      </c>
      <c r="E168">
        <v>89.9</v>
      </c>
      <c r="F168">
        <v>15.1</v>
      </c>
      <c r="G168">
        <v>1.0269999999999999</v>
      </c>
      <c r="H168">
        <v>1.996</v>
      </c>
    </row>
    <row r="169" spans="1:8" hidden="1" x14ac:dyDescent="0.3">
      <c r="A169">
        <v>10024</v>
      </c>
      <c r="B169" t="s">
        <v>8</v>
      </c>
      <c r="C169">
        <v>0</v>
      </c>
      <c r="D169">
        <v>290</v>
      </c>
      <c r="E169">
        <v>49</v>
      </c>
      <c r="F169">
        <v>3.35</v>
      </c>
      <c r="G169">
        <v>-7.9000000000000001E-2</v>
      </c>
      <c r="H169">
        <v>0.254</v>
      </c>
    </row>
    <row r="170" spans="1:8" hidden="1" x14ac:dyDescent="0.3">
      <c r="A170">
        <v>10024</v>
      </c>
      <c r="B170" t="s">
        <v>8</v>
      </c>
      <c r="C170">
        <v>36</v>
      </c>
      <c r="D170">
        <v>290</v>
      </c>
      <c r="E170">
        <v>52.4</v>
      </c>
      <c r="F170">
        <v>3.99</v>
      </c>
      <c r="G170">
        <v>-0.997</v>
      </c>
      <c r="H170">
        <v>-0.68600000000000005</v>
      </c>
    </row>
    <row r="171" spans="1:8" hidden="1" x14ac:dyDescent="0.3">
      <c r="A171">
        <v>10024</v>
      </c>
      <c r="B171" t="s">
        <v>8</v>
      </c>
      <c r="C171">
        <v>71</v>
      </c>
      <c r="D171">
        <v>290</v>
      </c>
      <c r="E171">
        <v>56.5</v>
      </c>
      <c r="F171">
        <v>4.97</v>
      </c>
      <c r="G171">
        <v>-0.746</v>
      </c>
      <c r="H171">
        <v>-0.624</v>
      </c>
    </row>
    <row r="172" spans="1:8" hidden="1" x14ac:dyDescent="0.3">
      <c r="A172">
        <v>10024</v>
      </c>
      <c r="B172" t="s">
        <v>8</v>
      </c>
      <c r="C172">
        <v>99</v>
      </c>
      <c r="D172">
        <v>290</v>
      </c>
      <c r="E172">
        <v>59.2</v>
      </c>
      <c r="F172">
        <v>5.98</v>
      </c>
      <c r="G172">
        <v>-0.57399999999999995</v>
      </c>
      <c r="H172">
        <v>-3.1E-2</v>
      </c>
    </row>
    <row r="173" spans="1:8" hidden="1" x14ac:dyDescent="0.3">
      <c r="A173">
        <v>10024</v>
      </c>
      <c r="B173" t="s">
        <v>8</v>
      </c>
      <c r="C173">
        <v>180</v>
      </c>
      <c r="D173">
        <v>290</v>
      </c>
      <c r="E173">
        <v>64.400000000000006</v>
      </c>
      <c r="F173">
        <v>7.45</v>
      </c>
      <c r="G173">
        <v>-0.52700000000000002</v>
      </c>
      <c r="H173">
        <v>0.20599999999999999</v>
      </c>
    </row>
    <row r="174" spans="1:8" hidden="1" x14ac:dyDescent="0.3">
      <c r="A174">
        <v>10024</v>
      </c>
      <c r="B174" t="s">
        <v>8</v>
      </c>
      <c r="C174">
        <v>281</v>
      </c>
      <c r="D174">
        <v>290</v>
      </c>
      <c r="E174">
        <v>68.8</v>
      </c>
      <c r="F174">
        <v>9.16</v>
      </c>
      <c r="G174">
        <v>-0.68300000000000005</v>
      </c>
      <c r="H174">
        <v>0.81499999999999995</v>
      </c>
    </row>
    <row r="175" spans="1:8" hidden="1" x14ac:dyDescent="0.3">
      <c r="A175">
        <v>10024</v>
      </c>
      <c r="B175" t="s">
        <v>8</v>
      </c>
      <c r="C175">
        <v>372</v>
      </c>
      <c r="D175">
        <v>290</v>
      </c>
      <c r="E175">
        <v>72.5</v>
      </c>
      <c r="F175">
        <v>9.41</v>
      </c>
      <c r="G175">
        <v>-0.69</v>
      </c>
      <c r="H175">
        <v>0.36299999999999999</v>
      </c>
    </row>
    <row r="176" spans="1:8" hidden="1" x14ac:dyDescent="0.3">
      <c r="A176">
        <v>10024</v>
      </c>
      <c r="B176" t="s">
        <v>8</v>
      </c>
      <c r="C176">
        <v>774</v>
      </c>
      <c r="D176">
        <v>290</v>
      </c>
      <c r="E176">
        <v>82.5</v>
      </c>
      <c r="F176">
        <v>11.3</v>
      </c>
      <c r="G176">
        <v>-1.351</v>
      </c>
      <c r="H176">
        <v>-0.33400000000000002</v>
      </c>
    </row>
    <row r="177" spans="1:8" hidden="1" x14ac:dyDescent="0.3">
      <c r="A177">
        <v>10025</v>
      </c>
      <c r="B177" t="s">
        <v>8</v>
      </c>
      <c r="C177">
        <v>0</v>
      </c>
      <c r="D177">
        <v>283</v>
      </c>
      <c r="E177">
        <v>49</v>
      </c>
      <c r="F177">
        <v>3.63</v>
      </c>
      <c r="G177">
        <v>-7.9000000000000001E-2</v>
      </c>
      <c r="H177">
        <v>0.83699999999999997</v>
      </c>
    </row>
    <row r="178" spans="1:8" hidden="1" x14ac:dyDescent="0.3">
      <c r="A178">
        <v>10025</v>
      </c>
      <c r="B178" t="s">
        <v>8</v>
      </c>
      <c r="C178">
        <v>32</v>
      </c>
      <c r="D178">
        <v>283</v>
      </c>
      <c r="E178">
        <v>55.2</v>
      </c>
      <c r="F178">
        <v>4.59</v>
      </c>
      <c r="G178">
        <v>0.67300000000000004</v>
      </c>
      <c r="H178">
        <v>0.57799999999999996</v>
      </c>
    </row>
    <row r="179" spans="1:8" hidden="1" x14ac:dyDescent="0.3">
      <c r="A179">
        <v>10025</v>
      </c>
      <c r="B179" t="s">
        <v>8</v>
      </c>
      <c r="C179">
        <v>53</v>
      </c>
      <c r="D179">
        <v>283</v>
      </c>
      <c r="E179">
        <v>57</v>
      </c>
      <c r="F179">
        <v>5.53</v>
      </c>
      <c r="G179">
        <v>0.36399999999999999</v>
      </c>
      <c r="H179">
        <v>0.90800000000000003</v>
      </c>
    </row>
    <row r="180" spans="1:8" hidden="1" x14ac:dyDescent="0.3">
      <c r="A180">
        <v>10025</v>
      </c>
      <c r="B180" t="s">
        <v>8</v>
      </c>
      <c r="C180">
        <v>95</v>
      </c>
      <c r="D180">
        <v>283</v>
      </c>
      <c r="E180">
        <v>61.3</v>
      </c>
      <c r="F180">
        <v>6.81</v>
      </c>
      <c r="G180">
        <v>0.56799999999999995</v>
      </c>
      <c r="H180">
        <v>1.1120000000000001</v>
      </c>
    </row>
    <row r="181" spans="1:8" hidden="1" x14ac:dyDescent="0.3">
      <c r="A181">
        <v>10025</v>
      </c>
      <c r="B181" t="s">
        <v>8</v>
      </c>
      <c r="C181">
        <v>183</v>
      </c>
      <c r="D181">
        <v>283</v>
      </c>
      <c r="E181">
        <v>68.3</v>
      </c>
      <c r="F181">
        <v>9</v>
      </c>
      <c r="G181">
        <v>1.1240000000000001</v>
      </c>
      <c r="H181">
        <v>1.7</v>
      </c>
    </row>
    <row r="182" spans="1:8" hidden="1" x14ac:dyDescent="0.3">
      <c r="A182">
        <v>10025</v>
      </c>
      <c r="B182" t="s">
        <v>8</v>
      </c>
      <c r="C182">
        <v>281</v>
      </c>
      <c r="D182">
        <v>283</v>
      </c>
      <c r="E182">
        <v>70</v>
      </c>
      <c r="F182">
        <v>10.55</v>
      </c>
      <c r="G182">
        <v>-0.189</v>
      </c>
      <c r="H182">
        <v>1.9430000000000001</v>
      </c>
    </row>
    <row r="183" spans="1:8" hidden="1" x14ac:dyDescent="0.3">
      <c r="A183">
        <v>10025</v>
      </c>
      <c r="B183" t="s">
        <v>8</v>
      </c>
      <c r="C183">
        <v>389</v>
      </c>
      <c r="D183">
        <v>283</v>
      </c>
      <c r="E183">
        <v>76.3</v>
      </c>
      <c r="F183">
        <v>10.93</v>
      </c>
      <c r="G183">
        <v>0.51300000000000001</v>
      </c>
      <c r="H183">
        <v>1.4450000000000001</v>
      </c>
    </row>
    <row r="184" spans="1:8" hidden="1" x14ac:dyDescent="0.3">
      <c r="A184">
        <v>10025</v>
      </c>
      <c r="B184" t="s">
        <v>8</v>
      </c>
      <c r="C184">
        <v>459</v>
      </c>
      <c r="D184">
        <v>283</v>
      </c>
      <c r="E184">
        <v>77</v>
      </c>
      <c r="F184">
        <v>11.8</v>
      </c>
      <c r="G184">
        <v>-0.218</v>
      </c>
      <c r="H184">
        <v>1.6220000000000001</v>
      </c>
    </row>
    <row r="185" spans="1:8" hidden="1" x14ac:dyDescent="0.3">
      <c r="A185">
        <v>10025</v>
      </c>
      <c r="B185" t="s">
        <v>8</v>
      </c>
      <c r="C185">
        <v>553</v>
      </c>
      <c r="D185">
        <v>283</v>
      </c>
      <c r="E185">
        <v>82.5</v>
      </c>
      <c r="F185">
        <v>12.7</v>
      </c>
      <c r="G185">
        <v>0.55600000000000005</v>
      </c>
      <c r="H185">
        <v>1.68</v>
      </c>
    </row>
    <row r="186" spans="1:8" hidden="1" x14ac:dyDescent="0.3">
      <c r="A186">
        <v>10025</v>
      </c>
      <c r="B186" t="s">
        <v>8</v>
      </c>
      <c r="C186">
        <v>749</v>
      </c>
      <c r="D186">
        <v>283</v>
      </c>
      <c r="E186">
        <v>90</v>
      </c>
      <c r="F186">
        <v>14.3</v>
      </c>
      <c r="G186">
        <v>1.151</v>
      </c>
      <c r="H186">
        <v>1.633</v>
      </c>
    </row>
    <row r="187" spans="1:8" hidden="1" x14ac:dyDescent="0.3">
      <c r="A187">
        <v>10026</v>
      </c>
      <c r="B187" t="s">
        <v>8</v>
      </c>
      <c r="C187">
        <v>0</v>
      </c>
      <c r="D187">
        <v>276</v>
      </c>
      <c r="E187">
        <v>49</v>
      </c>
      <c r="F187">
        <v>3.5649999999999999</v>
      </c>
      <c r="G187">
        <v>-7.9000000000000001E-2</v>
      </c>
      <c r="H187">
        <v>0.70499999999999996</v>
      </c>
    </row>
    <row r="188" spans="1:8" hidden="1" x14ac:dyDescent="0.3">
      <c r="A188">
        <v>10026</v>
      </c>
      <c r="B188" t="s">
        <v>8</v>
      </c>
      <c r="C188">
        <v>30</v>
      </c>
      <c r="D188">
        <v>276</v>
      </c>
      <c r="E188">
        <v>53.5</v>
      </c>
      <c r="F188">
        <v>4.07</v>
      </c>
      <c r="G188">
        <v>-6.8000000000000005E-2</v>
      </c>
      <c r="H188">
        <v>-0.17899999999999999</v>
      </c>
    </row>
    <row r="189" spans="1:8" hidden="1" x14ac:dyDescent="0.3">
      <c r="A189">
        <v>10026</v>
      </c>
      <c r="B189" t="s">
        <v>8</v>
      </c>
      <c r="C189">
        <v>58</v>
      </c>
      <c r="D189">
        <v>276</v>
      </c>
      <c r="E189">
        <v>57</v>
      </c>
      <c r="F189">
        <v>4.95</v>
      </c>
      <c r="G189">
        <v>0.108</v>
      </c>
      <c r="H189">
        <v>-0.154</v>
      </c>
    </row>
    <row r="190" spans="1:8" hidden="1" x14ac:dyDescent="0.3">
      <c r="A190">
        <v>10026</v>
      </c>
      <c r="B190" t="s">
        <v>8</v>
      </c>
      <c r="C190">
        <v>93</v>
      </c>
      <c r="D190">
        <v>276</v>
      </c>
      <c r="E190">
        <v>60.2</v>
      </c>
      <c r="F190">
        <v>5.73</v>
      </c>
      <c r="G190">
        <v>0.123</v>
      </c>
      <c r="H190">
        <v>-0.20599999999999999</v>
      </c>
    </row>
    <row r="191" spans="1:8" hidden="1" x14ac:dyDescent="0.3">
      <c r="A191">
        <v>10026</v>
      </c>
      <c r="B191" t="s">
        <v>8</v>
      </c>
      <c r="C191">
        <v>181</v>
      </c>
      <c r="D191">
        <v>276</v>
      </c>
      <c r="E191">
        <v>66.400000000000006</v>
      </c>
      <c r="F191">
        <v>7.51</v>
      </c>
      <c r="G191">
        <v>0.33400000000000002</v>
      </c>
      <c r="H191">
        <v>0.25800000000000001</v>
      </c>
    </row>
    <row r="192" spans="1:8" hidden="1" x14ac:dyDescent="0.3">
      <c r="A192">
        <v>10026</v>
      </c>
      <c r="B192" t="s">
        <v>8</v>
      </c>
      <c r="C192">
        <v>279</v>
      </c>
      <c r="D192">
        <v>276</v>
      </c>
      <c r="E192">
        <v>70.5</v>
      </c>
      <c r="F192">
        <v>8.4</v>
      </c>
      <c r="G192">
        <v>5.3999999999999999E-2</v>
      </c>
      <c r="H192">
        <v>0.129</v>
      </c>
    </row>
    <row r="193" spans="1:8" hidden="1" x14ac:dyDescent="0.3">
      <c r="A193">
        <v>10026</v>
      </c>
      <c r="B193" t="s">
        <v>8</v>
      </c>
      <c r="C193">
        <v>366</v>
      </c>
      <c r="D193">
        <v>276</v>
      </c>
      <c r="E193">
        <v>73</v>
      </c>
      <c r="F193">
        <v>8.52</v>
      </c>
      <c r="G193">
        <v>-0.40600000000000003</v>
      </c>
      <c r="H193">
        <v>-0.40699999999999997</v>
      </c>
    </row>
    <row r="194" spans="1:8" hidden="1" x14ac:dyDescent="0.3">
      <c r="A194">
        <v>10026</v>
      </c>
      <c r="B194" t="s">
        <v>8</v>
      </c>
      <c r="C194">
        <v>565</v>
      </c>
      <c r="D194">
        <v>276</v>
      </c>
      <c r="E194">
        <v>80</v>
      </c>
      <c r="F194">
        <v>10.3</v>
      </c>
      <c r="G194">
        <v>-0.436</v>
      </c>
      <c r="H194">
        <v>-3.7999999999999999E-2</v>
      </c>
    </row>
    <row r="195" spans="1:8" hidden="1" x14ac:dyDescent="0.3">
      <c r="A195">
        <v>10026</v>
      </c>
      <c r="B195" t="s">
        <v>8</v>
      </c>
      <c r="C195">
        <v>733</v>
      </c>
      <c r="D195">
        <v>276</v>
      </c>
      <c r="E195">
        <v>86.5</v>
      </c>
      <c r="F195">
        <v>12.2</v>
      </c>
      <c r="G195">
        <v>0.22</v>
      </c>
      <c r="H195">
        <v>0.47599999999999998</v>
      </c>
    </row>
    <row r="196" spans="1:8" x14ac:dyDescent="0.3">
      <c r="A196">
        <v>10028</v>
      </c>
      <c r="B196" t="s">
        <v>9</v>
      </c>
      <c r="C196">
        <v>0</v>
      </c>
      <c r="D196">
        <v>283</v>
      </c>
      <c r="E196">
        <v>53</v>
      </c>
      <c r="F196">
        <v>4</v>
      </c>
      <c r="G196">
        <v>1.6459999999999999</v>
      </c>
      <c r="H196">
        <v>1.2609999999999999</v>
      </c>
    </row>
    <row r="197" spans="1:8" x14ac:dyDescent="0.3">
      <c r="A197">
        <v>10028</v>
      </c>
      <c r="B197" t="s">
        <v>9</v>
      </c>
      <c r="C197">
        <v>30</v>
      </c>
      <c r="D197">
        <v>283</v>
      </c>
      <c r="E197">
        <v>55.3</v>
      </c>
      <c r="F197">
        <v>4.74</v>
      </c>
      <c r="G197">
        <v>0.32700000000000001</v>
      </c>
      <c r="H197">
        <v>0.47</v>
      </c>
    </row>
    <row r="198" spans="1:8" x14ac:dyDescent="0.3">
      <c r="A198">
        <v>10028</v>
      </c>
      <c r="B198" t="s">
        <v>9</v>
      </c>
      <c r="C198">
        <v>51</v>
      </c>
      <c r="D198">
        <v>283</v>
      </c>
      <c r="E198">
        <v>57</v>
      </c>
      <c r="F198">
        <v>5.49</v>
      </c>
      <c r="G198">
        <v>-0.161</v>
      </c>
      <c r="H198">
        <v>0.35399999999999998</v>
      </c>
    </row>
    <row r="199" spans="1:8" x14ac:dyDescent="0.3">
      <c r="A199">
        <v>10028</v>
      </c>
      <c r="B199" t="s">
        <v>9</v>
      </c>
      <c r="C199">
        <v>93</v>
      </c>
      <c r="D199">
        <v>283</v>
      </c>
      <c r="E199">
        <v>63.3</v>
      </c>
      <c r="F199">
        <v>6.94</v>
      </c>
      <c r="G199">
        <v>0.84099999999999997</v>
      </c>
      <c r="H199">
        <v>0.67700000000000005</v>
      </c>
    </row>
    <row r="200" spans="1:8" x14ac:dyDescent="0.3">
      <c r="A200">
        <v>10028</v>
      </c>
      <c r="B200" t="s">
        <v>9</v>
      </c>
      <c r="C200">
        <v>184</v>
      </c>
      <c r="D200">
        <v>283</v>
      </c>
      <c r="E200">
        <v>67.400000000000006</v>
      </c>
      <c r="F200">
        <v>7.8</v>
      </c>
      <c r="G200">
        <v>-0.13800000000000001</v>
      </c>
      <c r="H200">
        <v>-0.17599999999999999</v>
      </c>
    </row>
    <row r="201" spans="1:8" x14ac:dyDescent="0.3">
      <c r="A201">
        <v>10028</v>
      </c>
      <c r="B201" t="s">
        <v>9</v>
      </c>
      <c r="C201">
        <v>289</v>
      </c>
      <c r="D201">
        <v>283</v>
      </c>
      <c r="E201">
        <v>70.7</v>
      </c>
      <c r="F201">
        <v>8.93</v>
      </c>
      <c r="G201">
        <v>-0.85</v>
      </c>
      <c r="H201">
        <v>-0.107</v>
      </c>
    </row>
    <row r="202" spans="1:8" x14ac:dyDescent="0.3">
      <c r="A202">
        <v>10028</v>
      </c>
      <c r="B202" t="s">
        <v>9</v>
      </c>
      <c r="C202">
        <v>366</v>
      </c>
      <c r="D202">
        <v>283</v>
      </c>
      <c r="E202">
        <v>74.2</v>
      </c>
      <c r="F202">
        <v>9.7799999999999994</v>
      </c>
      <c r="G202">
        <v>-0.66400000000000003</v>
      </c>
      <c r="H202">
        <v>0.11899999999999999</v>
      </c>
    </row>
    <row r="203" spans="1:8" x14ac:dyDescent="0.3">
      <c r="A203">
        <v>10028</v>
      </c>
      <c r="B203" t="s">
        <v>9</v>
      </c>
      <c r="C203">
        <v>429</v>
      </c>
      <c r="D203">
        <v>283</v>
      </c>
      <c r="E203">
        <v>77</v>
      </c>
      <c r="F203">
        <v>10.039999999999999</v>
      </c>
      <c r="G203">
        <v>-0.46500000000000002</v>
      </c>
      <c r="H203">
        <v>-6.8000000000000005E-2</v>
      </c>
    </row>
    <row r="204" spans="1:8" x14ac:dyDescent="0.3">
      <c r="A204">
        <v>10028</v>
      </c>
      <c r="B204" t="s">
        <v>9</v>
      </c>
      <c r="C204">
        <v>572</v>
      </c>
      <c r="D204">
        <v>283</v>
      </c>
      <c r="E204">
        <v>81</v>
      </c>
      <c r="F204">
        <v>11.3</v>
      </c>
      <c r="G204">
        <v>-0.74399999999999999</v>
      </c>
      <c r="H204">
        <v>0.16</v>
      </c>
    </row>
    <row r="205" spans="1:8" x14ac:dyDescent="0.3">
      <c r="A205">
        <v>10028</v>
      </c>
      <c r="B205" t="s">
        <v>9</v>
      </c>
      <c r="C205">
        <v>734</v>
      </c>
      <c r="D205">
        <v>283</v>
      </c>
      <c r="E205">
        <v>86</v>
      </c>
      <c r="F205">
        <v>13.1</v>
      </c>
      <c r="G205">
        <v>-0.39700000000000002</v>
      </c>
      <c r="H205">
        <v>0.64100000000000001</v>
      </c>
    </row>
    <row r="206" spans="1:8" hidden="1" x14ac:dyDescent="0.3">
      <c r="A206">
        <v>10029</v>
      </c>
      <c r="B206" t="s">
        <v>8</v>
      </c>
      <c r="C206">
        <v>0</v>
      </c>
      <c r="D206">
        <v>262</v>
      </c>
      <c r="E206">
        <v>50</v>
      </c>
      <c r="F206">
        <v>3.1</v>
      </c>
      <c r="G206">
        <v>0.45800000000000002</v>
      </c>
      <c r="H206">
        <v>-0.29199999999999998</v>
      </c>
    </row>
    <row r="207" spans="1:8" hidden="1" x14ac:dyDescent="0.3">
      <c r="A207">
        <v>10029</v>
      </c>
      <c r="B207" t="s">
        <v>8</v>
      </c>
      <c r="C207">
        <v>24</v>
      </c>
      <c r="D207">
        <v>262</v>
      </c>
      <c r="E207">
        <v>50.4</v>
      </c>
      <c r="F207">
        <v>3.44</v>
      </c>
      <c r="G207">
        <v>-1.2749999999999999</v>
      </c>
      <c r="H207">
        <v>-0.97699999999999998</v>
      </c>
    </row>
    <row r="208" spans="1:8" hidden="1" x14ac:dyDescent="0.3">
      <c r="A208">
        <v>10029</v>
      </c>
      <c r="B208" t="s">
        <v>8</v>
      </c>
      <c r="C208">
        <v>59</v>
      </c>
      <c r="D208">
        <v>262</v>
      </c>
      <c r="E208">
        <v>54</v>
      </c>
      <c r="F208">
        <v>4.2300000000000004</v>
      </c>
      <c r="G208">
        <v>-1.4179999999999999</v>
      </c>
      <c r="H208">
        <v>-1.389</v>
      </c>
    </row>
    <row r="209" spans="1:8" hidden="1" x14ac:dyDescent="0.3">
      <c r="A209">
        <v>10029</v>
      </c>
      <c r="B209" t="s">
        <v>8</v>
      </c>
      <c r="C209">
        <v>101</v>
      </c>
      <c r="D209">
        <v>262</v>
      </c>
      <c r="E209">
        <v>58.4</v>
      </c>
      <c r="F209">
        <v>4.97</v>
      </c>
      <c r="G209">
        <v>-1.0229999999999999</v>
      </c>
      <c r="H209">
        <v>-1.5549999999999999</v>
      </c>
    </row>
    <row r="210" spans="1:8" hidden="1" x14ac:dyDescent="0.3">
      <c r="A210">
        <v>10029</v>
      </c>
      <c r="B210" t="s">
        <v>8</v>
      </c>
      <c r="C210">
        <v>192</v>
      </c>
      <c r="D210">
        <v>262</v>
      </c>
      <c r="E210">
        <v>64.2</v>
      </c>
      <c r="F210">
        <v>6.3</v>
      </c>
      <c r="G210">
        <v>-0.88700000000000001</v>
      </c>
      <c r="H210">
        <v>-1.3380000000000001</v>
      </c>
    </row>
    <row r="211" spans="1:8" hidden="1" x14ac:dyDescent="0.3">
      <c r="A211">
        <v>10029</v>
      </c>
      <c r="B211" t="s">
        <v>8</v>
      </c>
      <c r="C211">
        <v>269</v>
      </c>
      <c r="D211">
        <v>262</v>
      </c>
      <c r="E211">
        <v>68.2</v>
      </c>
      <c r="F211">
        <v>7</v>
      </c>
      <c r="G211">
        <v>-0.71499999999999997</v>
      </c>
      <c r="H211">
        <v>-1.294</v>
      </c>
    </row>
    <row r="212" spans="1:8" hidden="1" x14ac:dyDescent="0.3">
      <c r="A212">
        <v>10029</v>
      </c>
      <c r="B212" t="s">
        <v>8</v>
      </c>
      <c r="C212">
        <v>360</v>
      </c>
      <c r="D212">
        <v>262</v>
      </c>
      <c r="E212">
        <v>71.599999999999994</v>
      </c>
      <c r="F212">
        <v>7.67</v>
      </c>
      <c r="G212">
        <v>-0.85899999999999999</v>
      </c>
      <c r="H212">
        <v>-1.24</v>
      </c>
    </row>
    <row r="213" spans="1:8" hidden="1" x14ac:dyDescent="0.3">
      <c r="A213">
        <v>10029</v>
      </c>
      <c r="B213" t="s">
        <v>8</v>
      </c>
      <c r="C213">
        <v>465</v>
      </c>
      <c r="D213">
        <v>262</v>
      </c>
      <c r="E213">
        <v>73.3</v>
      </c>
      <c r="F213">
        <v>8.3699999999999992</v>
      </c>
      <c r="G213">
        <v>-1.64</v>
      </c>
      <c r="H213">
        <v>-1.1850000000000001</v>
      </c>
    </row>
    <row r="214" spans="1:8" hidden="1" x14ac:dyDescent="0.3">
      <c r="A214">
        <v>10029</v>
      </c>
      <c r="B214" t="s">
        <v>8</v>
      </c>
      <c r="C214">
        <v>570</v>
      </c>
      <c r="D214">
        <v>262</v>
      </c>
      <c r="E214">
        <v>76.2</v>
      </c>
      <c r="F214">
        <v>9.4</v>
      </c>
      <c r="G214">
        <v>-1.782</v>
      </c>
      <c r="H214">
        <v>-0.81799999999999995</v>
      </c>
    </row>
    <row r="215" spans="1:8" hidden="1" x14ac:dyDescent="0.3">
      <c r="A215">
        <v>10029</v>
      </c>
      <c r="B215" t="s">
        <v>8</v>
      </c>
      <c r="C215">
        <v>734</v>
      </c>
      <c r="D215">
        <v>262</v>
      </c>
      <c r="E215">
        <v>78.5</v>
      </c>
      <c r="F215">
        <v>10.3</v>
      </c>
      <c r="G215">
        <v>-2.2629999999999999</v>
      </c>
      <c r="H215">
        <v>-0.90500000000000003</v>
      </c>
    </row>
    <row r="216" spans="1:8" x14ac:dyDescent="0.3">
      <c r="A216">
        <v>10030</v>
      </c>
      <c r="B216" t="s">
        <v>9</v>
      </c>
      <c r="C216">
        <v>0</v>
      </c>
      <c r="D216">
        <v>269</v>
      </c>
      <c r="E216">
        <v>52</v>
      </c>
      <c r="F216">
        <v>3.47</v>
      </c>
      <c r="G216">
        <v>1.1180000000000001</v>
      </c>
      <c r="H216">
        <v>0.25</v>
      </c>
    </row>
    <row r="217" spans="1:8" x14ac:dyDescent="0.3">
      <c r="A217">
        <v>10030</v>
      </c>
      <c r="B217" t="s">
        <v>9</v>
      </c>
      <c r="C217">
        <v>39</v>
      </c>
      <c r="D217">
        <v>269</v>
      </c>
      <c r="E217">
        <v>56</v>
      </c>
      <c r="F217">
        <v>3.79</v>
      </c>
      <c r="G217">
        <v>7.2999999999999995E-2</v>
      </c>
      <c r="H217">
        <v>-1.7869999999999999</v>
      </c>
    </row>
    <row r="218" spans="1:8" x14ac:dyDescent="0.3">
      <c r="A218">
        <v>10030</v>
      </c>
      <c r="B218" t="s">
        <v>9</v>
      </c>
      <c r="C218">
        <v>60</v>
      </c>
      <c r="D218">
        <v>269</v>
      </c>
      <c r="E218">
        <v>59.5</v>
      </c>
      <c r="F218">
        <v>4.92</v>
      </c>
      <c r="G218">
        <v>0.58499999999999996</v>
      </c>
      <c r="H218">
        <v>-0.94599999999999995</v>
      </c>
    </row>
    <row r="219" spans="1:8" x14ac:dyDescent="0.3">
      <c r="A219">
        <v>10030</v>
      </c>
      <c r="B219" t="s">
        <v>9</v>
      </c>
      <c r="C219">
        <v>88</v>
      </c>
      <c r="D219">
        <v>269</v>
      </c>
      <c r="E219">
        <v>62</v>
      </c>
      <c r="F219">
        <v>6.08</v>
      </c>
      <c r="G219">
        <v>0.42599999999999999</v>
      </c>
      <c r="H219">
        <v>-0.29899999999999999</v>
      </c>
    </row>
    <row r="220" spans="1:8" x14ac:dyDescent="0.3">
      <c r="A220">
        <v>10030</v>
      </c>
      <c r="B220" t="s">
        <v>9</v>
      </c>
      <c r="C220">
        <v>179</v>
      </c>
      <c r="D220">
        <v>269</v>
      </c>
      <c r="E220">
        <v>69.5</v>
      </c>
      <c r="F220">
        <v>8.4499999999999993</v>
      </c>
      <c r="G220">
        <v>0.96899999999999997</v>
      </c>
      <c r="H220">
        <v>0.63100000000000001</v>
      </c>
    </row>
    <row r="221" spans="1:8" x14ac:dyDescent="0.3">
      <c r="A221">
        <v>10030</v>
      </c>
      <c r="B221" t="s">
        <v>9</v>
      </c>
      <c r="C221">
        <v>270</v>
      </c>
      <c r="D221">
        <v>269</v>
      </c>
      <c r="E221">
        <v>74.5</v>
      </c>
      <c r="F221">
        <v>9.82</v>
      </c>
      <c r="G221">
        <v>1.2090000000000001</v>
      </c>
      <c r="H221">
        <v>0.94399999999999995</v>
      </c>
    </row>
    <row r="222" spans="1:8" x14ac:dyDescent="0.3">
      <c r="A222">
        <v>10030</v>
      </c>
      <c r="B222" t="s">
        <v>9</v>
      </c>
      <c r="C222">
        <v>375</v>
      </c>
      <c r="D222">
        <v>269</v>
      </c>
      <c r="E222">
        <v>78.5</v>
      </c>
      <c r="F222">
        <v>10.91</v>
      </c>
      <c r="G222">
        <v>0.99199999999999999</v>
      </c>
      <c r="H222">
        <v>1.0589999999999999</v>
      </c>
    </row>
    <row r="223" spans="1:8" x14ac:dyDescent="0.3">
      <c r="A223">
        <v>10030</v>
      </c>
      <c r="B223" t="s">
        <v>9</v>
      </c>
      <c r="C223">
        <v>452</v>
      </c>
      <c r="D223">
        <v>269</v>
      </c>
      <c r="E223">
        <v>81</v>
      </c>
      <c r="F223">
        <v>11.3</v>
      </c>
      <c r="G223">
        <v>0.8</v>
      </c>
      <c r="H223">
        <v>0.86299999999999999</v>
      </c>
    </row>
    <row r="224" spans="1:8" x14ac:dyDescent="0.3">
      <c r="A224">
        <v>10030</v>
      </c>
      <c r="B224" t="s">
        <v>9</v>
      </c>
      <c r="C224">
        <v>553</v>
      </c>
      <c r="D224">
        <v>269</v>
      </c>
      <c r="E224">
        <v>84.2</v>
      </c>
      <c r="F224">
        <v>12.55</v>
      </c>
      <c r="G224">
        <v>0.65500000000000003</v>
      </c>
      <c r="H224">
        <v>1.208</v>
      </c>
    </row>
    <row r="225" spans="1:8" x14ac:dyDescent="0.3">
      <c r="A225">
        <v>10030</v>
      </c>
      <c r="B225" t="s">
        <v>9</v>
      </c>
      <c r="C225">
        <v>729</v>
      </c>
      <c r="D225">
        <v>269</v>
      </c>
      <c r="E225">
        <v>90</v>
      </c>
      <c r="F225">
        <v>13.5</v>
      </c>
      <c r="G225">
        <v>0.72899999999999998</v>
      </c>
      <c r="H225">
        <v>0.92800000000000005</v>
      </c>
    </row>
    <row r="226" spans="1:8" x14ac:dyDescent="0.3">
      <c r="A226">
        <v>10031</v>
      </c>
      <c r="B226" t="s">
        <v>9</v>
      </c>
      <c r="C226">
        <v>0</v>
      </c>
      <c r="D226">
        <v>290</v>
      </c>
      <c r="E226">
        <v>52</v>
      </c>
      <c r="F226">
        <v>3.86</v>
      </c>
      <c r="G226">
        <v>1.1180000000000001</v>
      </c>
      <c r="H226">
        <v>1.0029999999999999</v>
      </c>
    </row>
    <row r="227" spans="1:8" x14ac:dyDescent="0.3">
      <c r="A227">
        <v>10031</v>
      </c>
      <c r="B227" t="s">
        <v>9</v>
      </c>
      <c r="C227">
        <v>28</v>
      </c>
      <c r="D227">
        <v>290</v>
      </c>
      <c r="E227">
        <v>57</v>
      </c>
      <c r="F227">
        <v>4.92</v>
      </c>
      <c r="G227">
        <v>1.345</v>
      </c>
      <c r="H227">
        <v>0.89600000000000002</v>
      </c>
    </row>
    <row r="228" spans="1:8" x14ac:dyDescent="0.3">
      <c r="A228">
        <v>10031</v>
      </c>
      <c r="B228" t="s">
        <v>9</v>
      </c>
      <c r="C228">
        <v>49</v>
      </c>
      <c r="D228">
        <v>290</v>
      </c>
      <c r="E228">
        <v>62.5</v>
      </c>
      <c r="F228">
        <v>5.59</v>
      </c>
      <c r="G228">
        <v>2.734</v>
      </c>
      <c r="H228">
        <v>0.60099999999999998</v>
      </c>
    </row>
    <row r="229" spans="1:8" x14ac:dyDescent="0.3">
      <c r="A229">
        <v>10031</v>
      </c>
      <c r="B229" t="s">
        <v>9</v>
      </c>
      <c r="C229">
        <v>98</v>
      </c>
      <c r="D229">
        <v>290</v>
      </c>
      <c r="E229">
        <v>63.5</v>
      </c>
      <c r="F229">
        <v>6.81</v>
      </c>
      <c r="G229">
        <v>0.72399999999999998</v>
      </c>
      <c r="H229">
        <v>0.36699999999999999</v>
      </c>
    </row>
    <row r="230" spans="1:8" x14ac:dyDescent="0.3">
      <c r="A230">
        <v>10031</v>
      </c>
      <c r="B230" t="s">
        <v>9</v>
      </c>
      <c r="C230">
        <v>182</v>
      </c>
      <c r="D230">
        <v>290</v>
      </c>
      <c r="E230">
        <v>71</v>
      </c>
      <c r="F230">
        <v>8.92</v>
      </c>
      <c r="G230">
        <v>1.593</v>
      </c>
      <c r="H230">
        <v>1.0860000000000001</v>
      </c>
    </row>
    <row r="231" spans="1:8" x14ac:dyDescent="0.3">
      <c r="A231">
        <v>10031</v>
      </c>
      <c r="B231" t="s">
        <v>9</v>
      </c>
      <c r="C231">
        <v>273</v>
      </c>
      <c r="D231">
        <v>290</v>
      </c>
      <c r="E231">
        <v>74</v>
      </c>
      <c r="F231">
        <v>9.4499999999999993</v>
      </c>
      <c r="G231">
        <v>0.92400000000000004</v>
      </c>
      <c r="H231">
        <v>0.56000000000000005</v>
      </c>
    </row>
    <row r="232" spans="1:8" x14ac:dyDescent="0.3">
      <c r="A232">
        <v>10031</v>
      </c>
      <c r="B232" t="s">
        <v>9</v>
      </c>
      <c r="C232">
        <v>385</v>
      </c>
      <c r="D232">
        <v>290</v>
      </c>
      <c r="E232">
        <v>78</v>
      </c>
      <c r="F232">
        <v>10.43</v>
      </c>
      <c r="G232">
        <v>0.61799999999999999</v>
      </c>
      <c r="H232">
        <v>0.57399999999999995</v>
      </c>
    </row>
    <row r="233" spans="1:8" x14ac:dyDescent="0.3">
      <c r="A233">
        <v>10031</v>
      </c>
      <c r="B233" t="s">
        <v>9</v>
      </c>
      <c r="C233">
        <v>455</v>
      </c>
      <c r="D233">
        <v>290</v>
      </c>
      <c r="E233">
        <v>80.400000000000006</v>
      </c>
      <c r="F233">
        <v>10.97</v>
      </c>
      <c r="G233">
        <v>0.51800000000000002</v>
      </c>
      <c r="H233">
        <v>0.57399999999999995</v>
      </c>
    </row>
    <row r="234" spans="1:8" x14ac:dyDescent="0.3">
      <c r="A234">
        <v>10031</v>
      </c>
      <c r="B234" t="s">
        <v>9</v>
      </c>
      <c r="C234">
        <v>542</v>
      </c>
      <c r="D234">
        <v>290</v>
      </c>
      <c r="E234">
        <v>82.5</v>
      </c>
      <c r="F234">
        <v>11.7</v>
      </c>
      <c r="G234">
        <v>0.16200000000000001</v>
      </c>
      <c r="H234">
        <v>0.63900000000000001</v>
      </c>
    </row>
    <row r="235" spans="1:8" x14ac:dyDescent="0.3">
      <c r="A235">
        <v>10031</v>
      </c>
      <c r="B235" t="s">
        <v>9</v>
      </c>
      <c r="C235">
        <v>718</v>
      </c>
      <c r="D235">
        <v>290</v>
      </c>
      <c r="E235">
        <v>89.5</v>
      </c>
      <c r="F235">
        <v>12.7</v>
      </c>
      <c r="G235">
        <v>0.67400000000000004</v>
      </c>
      <c r="H235">
        <v>0.44600000000000001</v>
      </c>
    </row>
    <row r="236" spans="1:8" x14ac:dyDescent="0.3">
      <c r="A236">
        <v>10032</v>
      </c>
      <c r="B236" t="s">
        <v>9</v>
      </c>
      <c r="C236">
        <v>0</v>
      </c>
      <c r="D236">
        <v>283</v>
      </c>
      <c r="E236">
        <v>50</v>
      </c>
      <c r="F236">
        <v>4</v>
      </c>
      <c r="G236">
        <v>6.0999999999999999E-2</v>
      </c>
      <c r="H236">
        <v>1.2609999999999999</v>
      </c>
    </row>
    <row r="237" spans="1:8" x14ac:dyDescent="0.3">
      <c r="A237">
        <v>10032</v>
      </c>
      <c r="B237" t="s">
        <v>9</v>
      </c>
      <c r="C237">
        <v>24</v>
      </c>
      <c r="D237">
        <v>283</v>
      </c>
      <c r="E237">
        <v>55</v>
      </c>
      <c r="F237">
        <v>4.5599999999999996</v>
      </c>
      <c r="G237">
        <v>0.60799999999999998</v>
      </c>
      <c r="H237">
        <v>0.62</v>
      </c>
    </row>
    <row r="238" spans="1:8" x14ac:dyDescent="0.3">
      <c r="A238">
        <v>10032</v>
      </c>
      <c r="B238" t="s">
        <v>9</v>
      </c>
      <c r="C238">
        <v>59</v>
      </c>
      <c r="D238">
        <v>283</v>
      </c>
      <c r="E238">
        <v>59.6</v>
      </c>
      <c r="F238">
        <v>6.02</v>
      </c>
      <c r="G238">
        <v>0.69</v>
      </c>
      <c r="H238">
        <v>0.71899999999999997</v>
      </c>
    </row>
    <row r="239" spans="1:8" x14ac:dyDescent="0.3">
      <c r="A239">
        <v>10032</v>
      </c>
      <c r="B239" t="s">
        <v>9</v>
      </c>
      <c r="C239">
        <v>94</v>
      </c>
      <c r="D239">
        <v>283</v>
      </c>
      <c r="E239">
        <v>63.5</v>
      </c>
      <c r="F239">
        <v>6.94</v>
      </c>
      <c r="G239">
        <v>0.89500000000000002</v>
      </c>
      <c r="H239">
        <v>0.64700000000000002</v>
      </c>
    </row>
    <row r="240" spans="1:8" x14ac:dyDescent="0.3">
      <c r="A240">
        <v>10032</v>
      </c>
      <c r="B240" t="s">
        <v>9</v>
      </c>
      <c r="C240">
        <v>220</v>
      </c>
      <c r="D240">
        <v>283</v>
      </c>
      <c r="E240">
        <v>70.2</v>
      </c>
      <c r="F240">
        <v>9.15</v>
      </c>
      <c r="G240">
        <v>0.32200000000000001</v>
      </c>
      <c r="H240">
        <v>0.81899999999999995</v>
      </c>
    </row>
    <row r="241" spans="1:8" x14ac:dyDescent="0.3">
      <c r="A241">
        <v>10032</v>
      </c>
      <c r="B241" t="s">
        <v>9</v>
      </c>
      <c r="C241">
        <v>294</v>
      </c>
      <c r="D241">
        <v>283</v>
      </c>
      <c r="E241">
        <v>73.5</v>
      </c>
      <c r="F241">
        <v>10.25</v>
      </c>
      <c r="G241">
        <v>0.29099999999999998</v>
      </c>
      <c r="H241">
        <v>1.1220000000000001</v>
      </c>
    </row>
    <row r="242" spans="1:8" x14ac:dyDescent="0.3">
      <c r="A242">
        <v>10032</v>
      </c>
      <c r="B242" t="s">
        <v>9</v>
      </c>
      <c r="C242">
        <v>381</v>
      </c>
      <c r="D242">
        <v>283</v>
      </c>
      <c r="E242">
        <v>77.900000000000006</v>
      </c>
      <c r="F242">
        <v>11.2</v>
      </c>
      <c r="G242">
        <v>0.64100000000000001</v>
      </c>
      <c r="H242">
        <v>1.258</v>
      </c>
    </row>
    <row r="243" spans="1:8" x14ac:dyDescent="0.3">
      <c r="A243">
        <v>10032</v>
      </c>
      <c r="B243" t="s">
        <v>9</v>
      </c>
      <c r="C243">
        <v>472</v>
      </c>
      <c r="D243">
        <v>283</v>
      </c>
      <c r="E243">
        <v>82</v>
      </c>
      <c r="F243">
        <v>12.6</v>
      </c>
      <c r="G243">
        <v>0.90300000000000002</v>
      </c>
      <c r="H243">
        <v>1.7310000000000001</v>
      </c>
    </row>
    <row r="244" spans="1:8" x14ac:dyDescent="0.3">
      <c r="A244">
        <v>10032</v>
      </c>
      <c r="B244" t="s">
        <v>9</v>
      </c>
      <c r="C244">
        <v>556</v>
      </c>
      <c r="D244">
        <v>283</v>
      </c>
      <c r="E244">
        <v>83</v>
      </c>
      <c r="F244">
        <v>13.45</v>
      </c>
      <c r="G244">
        <v>0.17599999999999999</v>
      </c>
      <c r="H244">
        <v>1.8160000000000001</v>
      </c>
    </row>
    <row r="245" spans="1:8" x14ac:dyDescent="0.3">
      <c r="A245">
        <v>10032</v>
      </c>
      <c r="B245" t="s">
        <v>9</v>
      </c>
      <c r="C245">
        <v>762</v>
      </c>
      <c r="D245">
        <v>283</v>
      </c>
      <c r="E245">
        <v>90</v>
      </c>
      <c r="F245">
        <v>14.1</v>
      </c>
      <c r="G245">
        <v>0.64100000000000001</v>
      </c>
      <c r="H245">
        <v>1.147</v>
      </c>
    </row>
    <row r="246" spans="1:8" x14ac:dyDescent="0.3">
      <c r="A246">
        <v>10034</v>
      </c>
      <c r="B246" t="s">
        <v>9</v>
      </c>
      <c r="C246">
        <v>0</v>
      </c>
      <c r="D246">
        <v>304</v>
      </c>
      <c r="E246">
        <v>55</v>
      </c>
      <c r="F246">
        <v>4.0199999999999996</v>
      </c>
      <c r="G246">
        <v>2.702</v>
      </c>
      <c r="H246">
        <v>1.2969999999999999</v>
      </c>
    </row>
    <row r="247" spans="1:8" x14ac:dyDescent="0.3">
      <c r="A247">
        <v>10034</v>
      </c>
      <c r="B247" t="s">
        <v>9</v>
      </c>
      <c r="C247">
        <v>39</v>
      </c>
      <c r="D247">
        <v>304</v>
      </c>
      <c r="E247">
        <v>59</v>
      </c>
      <c r="F247">
        <v>5.12</v>
      </c>
      <c r="G247">
        <v>1.601</v>
      </c>
      <c r="H247">
        <v>0.47099999999999997</v>
      </c>
    </row>
    <row r="248" spans="1:8" x14ac:dyDescent="0.3">
      <c r="A248">
        <v>10034</v>
      </c>
      <c r="B248" t="s">
        <v>9</v>
      </c>
      <c r="C248">
        <v>67</v>
      </c>
      <c r="D248">
        <v>304</v>
      </c>
      <c r="E248">
        <v>61.2</v>
      </c>
      <c r="F248">
        <v>5.56</v>
      </c>
      <c r="G248">
        <v>1.0569999999999999</v>
      </c>
      <c r="H248">
        <v>-0.27300000000000002</v>
      </c>
    </row>
    <row r="249" spans="1:8" x14ac:dyDescent="0.3">
      <c r="A249">
        <v>10034</v>
      </c>
      <c r="B249" t="s">
        <v>9</v>
      </c>
      <c r="C249">
        <v>102</v>
      </c>
      <c r="D249">
        <v>304</v>
      </c>
      <c r="E249">
        <v>64.2</v>
      </c>
      <c r="F249">
        <v>6.35</v>
      </c>
      <c r="G249">
        <v>0.89900000000000002</v>
      </c>
      <c r="H249">
        <v>-0.34899999999999998</v>
      </c>
    </row>
    <row r="250" spans="1:8" x14ac:dyDescent="0.3">
      <c r="A250">
        <v>10034</v>
      </c>
      <c r="B250" t="s">
        <v>9</v>
      </c>
      <c r="C250">
        <v>179</v>
      </c>
      <c r="D250">
        <v>304</v>
      </c>
      <c r="E250">
        <v>68.7</v>
      </c>
      <c r="F250">
        <v>7.13</v>
      </c>
      <c r="G250">
        <v>0.59399999999999997</v>
      </c>
      <c r="H250">
        <v>-0.91400000000000003</v>
      </c>
    </row>
    <row r="251" spans="1:8" x14ac:dyDescent="0.3">
      <c r="A251">
        <v>10034</v>
      </c>
      <c r="B251" t="s">
        <v>9</v>
      </c>
      <c r="C251">
        <v>270</v>
      </c>
      <c r="D251">
        <v>304</v>
      </c>
      <c r="E251">
        <v>73.400000000000006</v>
      </c>
      <c r="F251">
        <v>8.9600000000000009</v>
      </c>
      <c r="G251">
        <v>0.71699999999999997</v>
      </c>
      <c r="H251">
        <v>9.7000000000000003E-2</v>
      </c>
    </row>
    <row r="252" spans="1:8" x14ac:dyDescent="0.3">
      <c r="A252">
        <v>10034</v>
      </c>
      <c r="B252" t="s">
        <v>9</v>
      </c>
      <c r="C252">
        <v>389</v>
      </c>
      <c r="D252">
        <v>304</v>
      </c>
      <c r="E252">
        <v>80</v>
      </c>
      <c r="F252">
        <v>10.86</v>
      </c>
      <c r="G252">
        <v>1.381</v>
      </c>
      <c r="H252">
        <v>0.91700000000000004</v>
      </c>
    </row>
    <row r="253" spans="1:8" x14ac:dyDescent="0.3">
      <c r="A253">
        <v>10034</v>
      </c>
      <c r="B253" t="s">
        <v>9</v>
      </c>
      <c r="C253">
        <v>466</v>
      </c>
      <c r="D253">
        <v>304</v>
      </c>
      <c r="E253">
        <v>85.5</v>
      </c>
      <c r="F253">
        <v>11.6</v>
      </c>
      <c r="G253">
        <v>2.3639999999999999</v>
      </c>
      <c r="H253">
        <v>1.014</v>
      </c>
    </row>
    <row r="254" spans="1:8" x14ac:dyDescent="0.3">
      <c r="A254">
        <v>10034</v>
      </c>
      <c r="B254" t="s">
        <v>9</v>
      </c>
      <c r="C254">
        <v>546</v>
      </c>
      <c r="D254">
        <v>304</v>
      </c>
      <c r="E254">
        <v>85.5</v>
      </c>
      <c r="F254">
        <v>12.5</v>
      </c>
      <c r="G254">
        <v>1.226</v>
      </c>
      <c r="H254">
        <v>1.2130000000000001</v>
      </c>
    </row>
    <row r="255" spans="1:8" x14ac:dyDescent="0.3">
      <c r="A255">
        <v>10034</v>
      </c>
      <c r="B255" t="s">
        <v>9</v>
      </c>
      <c r="C255">
        <v>771</v>
      </c>
      <c r="D255">
        <v>304</v>
      </c>
      <c r="E255">
        <v>94.5</v>
      </c>
      <c r="F255">
        <v>14.3</v>
      </c>
      <c r="G255">
        <v>1.9930000000000001</v>
      </c>
      <c r="H255">
        <v>1.2270000000000001</v>
      </c>
    </row>
    <row r="256" spans="1:8" hidden="1" x14ac:dyDescent="0.3">
      <c r="A256">
        <v>10035</v>
      </c>
      <c r="B256" t="s">
        <v>8</v>
      </c>
      <c r="C256">
        <v>0</v>
      </c>
      <c r="D256">
        <v>297</v>
      </c>
      <c r="E256">
        <v>51</v>
      </c>
      <c r="F256">
        <v>3.99</v>
      </c>
      <c r="G256">
        <v>0.99399999999999999</v>
      </c>
      <c r="H256">
        <v>1.548</v>
      </c>
    </row>
    <row r="257" spans="1:8" hidden="1" x14ac:dyDescent="0.3">
      <c r="A257">
        <v>10035</v>
      </c>
      <c r="B257" t="s">
        <v>8</v>
      </c>
      <c r="C257">
        <v>34</v>
      </c>
      <c r="D257">
        <v>297</v>
      </c>
      <c r="E257">
        <v>55.5</v>
      </c>
      <c r="F257">
        <v>4.6100000000000003</v>
      </c>
      <c r="G257">
        <v>0.7</v>
      </c>
      <c r="H257">
        <v>0.49199999999999999</v>
      </c>
    </row>
    <row r="258" spans="1:8" hidden="1" x14ac:dyDescent="0.3">
      <c r="A258">
        <v>10035</v>
      </c>
      <c r="B258" t="s">
        <v>8</v>
      </c>
      <c r="C258">
        <v>62</v>
      </c>
      <c r="D258">
        <v>297</v>
      </c>
      <c r="E258">
        <v>59</v>
      </c>
      <c r="F258">
        <v>5.27</v>
      </c>
      <c r="G258">
        <v>0.89300000000000002</v>
      </c>
      <c r="H258">
        <v>0.16600000000000001</v>
      </c>
    </row>
    <row r="259" spans="1:8" hidden="1" x14ac:dyDescent="0.3">
      <c r="A259">
        <v>10035</v>
      </c>
      <c r="B259" t="s">
        <v>8</v>
      </c>
      <c r="C259">
        <v>125</v>
      </c>
      <c r="D259">
        <v>297</v>
      </c>
      <c r="E259">
        <v>65</v>
      </c>
      <c r="F259">
        <v>6.56</v>
      </c>
      <c r="G259">
        <v>1.2390000000000001</v>
      </c>
      <c r="H259">
        <v>0.10100000000000001</v>
      </c>
    </row>
    <row r="260" spans="1:8" hidden="1" x14ac:dyDescent="0.3">
      <c r="A260">
        <v>10035</v>
      </c>
      <c r="B260" t="s">
        <v>8</v>
      </c>
      <c r="C260">
        <v>195</v>
      </c>
      <c r="D260">
        <v>297</v>
      </c>
      <c r="E260">
        <v>69</v>
      </c>
      <c r="F260">
        <v>7.62</v>
      </c>
      <c r="G260">
        <v>1.147</v>
      </c>
      <c r="H260">
        <v>0.193</v>
      </c>
    </row>
    <row r="261" spans="1:8" hidden="1" x14ac:dyDescent="0.3">
      <c r="A261">
        <v>10035</v>
      </c>
      <c r="B261" t="s">
        <v>8</v>
      </c>
      <c r="C261">
        <v>279</v>
      </c>
      <c r="D261">
        <v>297</v>
      </c>
      <c r="E261">
        <v>72.3</v>
      </c>
      <c r="F261">
        <v>8.57</v>
      </c>
      <c r="G261">
        <v>0.79600000000000004</v>
      </c>
      <c r="H261">
        <v>0.29199999999999998</v>
      </c>
    </row>
    <row r="262" spans="1:8" hidden="1" x14ac:dyDescent="0.3">
      <c r="A262">
        <v>10035</v>
      </c>
      <c r="B262" t="s">
        <v>8</v>
      </c>
      <c r="C262">
        <v>377</v>
      </c>
      <c r="D262">
        <v>297</v>
      </c>
      <c r="E262">
        <v>76.5</v>
      </c>
      <c r="F262">
        <v>9.2799999999999994</v>
      </c>
      <c r="G262">
        <v>0.77700000000000002</v>
      </c>
      <c r="H262">
        <v>0.218</v>
      </c>
    </row>
    <row r="263" spans="1:8" hidden="1" x14ac:dyDescent="0.3">
      <c r="A263">
        <v>10035</v>
      </c>
      <c r="B263" t="s">
        <v>8</v>
      </c>
      <c r="C263">
        <v>555</v>
      </c>
      <c r="D263">
        <v>297</v>
      </c>
      <c r="E263">
        <v>82.6</v>
      </c>
      <c r="F263">
        <v>10.6</v>
      </c>
      <c r="G263">
        <v>0.56699999999999995</v>
      </c>
      <c r="H263">
        <v>0.248</v>
      </c>
    </row>
    <row r="264" spans="1:8" hidden="1" x14ac:dyDescent="0.3">
      <c r="A264">
        <v>10035</v>
      </c>
      <c r="B264" t="s">
        <v>8</v>
      </c>
      <c r="C264">
        <v>737</v>
      </c>
      <c r="D264">
        <v>297</v>
      </c>
      <c r="E264">
        <v>88</v>
      </c>
      <c r="F264">
        <v>11.8</v>
      </c>
      <c r="G264">
        <v>0.64700000000000002</v>
      </c>
      <c r="H264">
        <v>0.192</v>
      </c>
    </row>
    <row r="265" spans="1:8" x14ac:dyDescent="0.3">
      <c r="A265">
        <v>10036</v>
      </c>
      <c r="B265" t="s">
        <v>9</v>
      </c>
      <c r="C265">
        <v>0</v>
      </c>
      <c r="D265">
        <v>283</v>
      </c>
      <c r="E265">
        <v>51</v>
      </c>
      <c r="F265">
        <v>3.6</v>
      </c>
      <c r="G265">
        <v>0.58899999999999997</v>
      </c>
      <c r="H265">
        <v>0.50700000000000001</v>
      </c>
    </row>
    <row r="266" spans="1:8" x14ac:dyDescent="0.3">
      <c r="A266">
        <v>10036</v>
      </c>
      <c r="B266" t="s">
        <v>9</v>
      </c>
      <c r="C266">
        <v>38</v>
      </c>
      <c r="D266">
        <v>283</v>
      </c>
      <c r="E266">
        <v>59</v>
      </c>
      <c r="F266">
        <v>5.0999999999999996</v>
      </c>
      <c r="G266">
        <v>1.6679999999999999</v>
      </c>
      <c r="H266">
        <v>0.502</v>
      </c>
    </row>
    <row r="267" spans="1:8" x14ac:dyDescent="0.3">
      <c r="A267">
        <v>10036</v>
      </c>
      <c r="B267" t="s">
        <v>9</v>
      </c>
      <c r="C267">
        <v>66</v>
      </c>
      <c r="D267">
        <v>283</v>
      </c>
      <c r="E267">
        <v>60.8</v>
      </c>
      <c r="F267">
        <v>6.05</v>
      </c>
      <c r="G267">
        <v>0.91</v>
      </c>
      <c r="H267">
        <v>0.45900000000000002</v>
      </c>
    </row>
    <row r="268" spans="1:8" x14ac:dyDescent="0.3">
      <c r="A268">
        <v>10036</v>
      </c>
      <c r="B268" t="s">
        <v>9</v>
      </c>
      <c r="C268">
        <v>101</v>
      </c>
      <c r="D268">
        <v>283</v>
      </c>
      <c r="E268">
        <v>65.2</v>
      </c>
      <c r="F268">
        <v>7.04</v>
      </c>
      <c r="G268">
        <v>1.4259999999999999</v>
      </c>
      <c r="H268">
        <v>0.57199999999999995</v>
      </c>
    </row>
    <row r="269" spans="1:8" x14ac:dyDescent="0.3">
      <c r="A269">
        <v>10036</v>
      </c>
      <c r="B269" t="s">
        <v>9</v>
      </c>
      <c r="C269">
        <v>192</v>
      </c>
      <c r="D269">
        <v>283</v>
      </c>
      <c r="E269">
        <v>72.5</v>
      </c>
      <c r="F269">
        <v>8.91</v>
      </c>
      <c r="G269">
        <v>2.0409999999999999</v>
      </c>
      <c r="H269">
        <v>0.93200000000000005</v>
      </c>
    </row>
    <row r="270" spans="1:8" x14ac:dyDescent="0.3">
      <c r="A270">
        <v>10036</v>
      </c>
      <c r="B270" t="s">
        <v>9</v>
      </c>
      <c r="C270">
        <v>276</v>
      </c>
      <c r="D270">
        <v>283</v>
      </c>
      <c r="E270">
        <v>75.2</v>
      </c>
      <c r="F270">
        <v>10.34</v>
      </c>
      <c r="G270">
        <v>1.3979999999999999</v>
      </c>
      <c r="H270">
        <v>1.367</v>
      </c>
    </row>
    <row r="271" spans="1:8" x14ac:dyDescent="0.3">
      <c r="A271">
        <v>10036</v>
      </c>
      <c r="B271" t="s">
        <v>9</v>
      </c>
      <c r="C271">
        <v>381</v>
      </c>
      <c r="D271">
        <v>283</v>
      </c>
      <c r="E271">
        <v>80</v>
      </c>
      <c r="F271">
        <v>11.62</v>
      </c>
      <c r="G271">
        <v>1.516</v>
      </c>
      <c r="H271">
        <v>1.597</v>
      </c>
    </row>
    <row r="272" spans="1:8" x14ac:dyDescent="0.3">
      <c r="A272">
        <v>10036</v>
      </c>
      <c r="B272" t="s">
        <v>9</v>
      </c>
      <c r="C272">
        <v>458</v>
      </c>
      <c r="D272">
        <v>283</v>
      </c>
      <c r="E272">
        <v>82.4</v>
      </c>
      <c r="F272">
        <v>12.07</v>
      </c>
      <c r="G272">
        <v>1.2649999999999999</v>
      </c>
      <c r="H272">
        <v>1.427</v>
      </c>
    </row>
    <row r="273" spans="1:8" x14ac:dyDescent="0.3">
      <c r="A273">
        <v>10036</v>
      </c>
      <c r="B273" t="s">
        <v>9</v>
      </c>
      <c r="C273">
        <v>538</v>
      </c>
      <c r="D273">
        <v>283</v>
      </c>
      <c r="E273">
        <v>85</v>
      </c>
      <c r="F273">
        <v>13.1</v>
      </c>
      <c r="G273">
        <v>1.145</v>
      </c>
      <c r="H273">
        <v>1.6819999999999999</v>
      </c>
    </row>
    <row r="274" spans="1:8" x14ac:dyDescent="0.3">
      <c r="A274">
        <v>10036</v>
      </c>
      <c r="B274" t="s">
        <v>9</v>
      </c>
      <c r="C274">
        <v>749</v>
      </c>
      <c r="D274">
        <v>283</v>
      </c>
      <c r="E274">
        <v>92.5</v>
      </c>
      <c r="F274">
        <v>13.6</v>
      </c>
      <c r="G274">
        <v>1.5720000000000001</v>
      </c>
      <c r="H274">
        <v>0.89500000000000002</v>
      </c>
    </row>
    <row r="275" spans="1:8" hidden="1" x14ac:dyDescent="0.3">
      <c r="A275">
        <v>10037</v>
      </c>
      <c r="B275" t="s">
        <v>8</v>
      </c>
      <c r="C275">
        <v>0</v>
      </c>
      <c r="D275">
        <v>290</v>
      </c>
      <c r="E275">
        <v>53</v>
      </c>
      <c r="F275">
        <v>4.1100000000000003</v>
      </c>
      <c r="G275">
        <v>2.0680000000000001</v>
      </c>
      <c r="H275">
        <v>1.7749999999999999</v>
      </c>
    </row>
    <row r="276" spans="1:8" hidden="1" x14ac:dyDescent="0.3">
      <c r="A276">
        <v>10037</v>
      </c>
      <c r="B276" t="s">
        <v>8</v>
      </c>
      <c r="C276">
        <v>28</v>
      </c>
      <c r="D276">
        <v>290</v>
      </c>
      <c r="E276">
        <v>58</v>
      </c>
      <c r="F276">
        <v>5.09</v>
      </c>
      <c r="G276">
        <v>2.3730000000000002</v>
      </c>
      <c r="H276">
        <v>1.6</v>
      </c>
    </row>
    <row r="277" spans="1:8" hidden="1" x14ac:dyDescent="0.3">
      <c r="A277">
        <v>10037</v>
      </c>
      <c r="B277" t="s">
        <v>8</v>
      </c>
      <c r="C277">
        <v>56</v>
      </c>
      <c r="D277">
        <v>290</v>
      </c>
      <c r="E277">
        <v>60</v>
      </c>
      <c r="F277">
        <v>5.93</v>
      </c>
      <c r="G277">
        <v>1.6910000000000001</v>
      </c>
      <c r="H277">
        <v>1.3220000000000001</v>
      </c>
    </row>
    <row r="278" spans="1:8" hidden="1" x14ac:dyDescent="0.3">
      <c r="A278">
        <v>10037</v>
      </c>
      <c r="B278" t="s">
        <v>8</v>
      </c>
      <c r="C278">
        <v>91</v>
      </c>
      <c r="D278">
        <v>290</v>
      </c>
      <c r="E278">
        <v>64.5</v>
      </c>
      <c r="F278">
        <v>6.95</v>
      </c>
      <c r="G278">
        <v>2.2440000000000002</v>
      </c>
      <c r="H278">
        <v>1.3839999999999999</v>
      </c>
    </row>
    <row r="279" spans="1:8" hidden="1" x14ac:dyDescent="0.3">
      <c r="A279">
        <v>10037</v>
      </c>
      <c r="B279" t="s">
        <v>8</v>
      </c>
      <c r="C279">
        <v>189</v>
      </c>
      <c r="D279">
        <v>290</v>
      </c>
      <c r="E279">
        <v>71</v>
      </c>
      <c r="F279">
        <v>9.83</v>
      </c>
      <c r="G279">
        <v>2.1669999999999998</v>
      </c>
      <c r="H279">
        <v>2.331</v>
      </c>
    </row>
    <row r="280" spans="1:8" hidden="1" x14ac:dyDescent="0.3">
      <c r="A280">
        <v>10037</v>
      </c>
      <c r="B280" t="s">
        <v>8</v>
      </c>
      <c r="C280">
        <v>273</v>
      </c>
      <c r="D280">
        <v>290</v>
      </c>
      <c r="E280">
        <v>76</v>
      </c>
      <c r="F280">
        <v>11.39</v>
      </c>
      <c r="G280">
        <v>2.4430000000000001</v>
      </c>
      <c r="H280">
        <v>2.6120000000000001</v>
      </c>
    </row>
    <row r="281" spans="1:8" hidden="1" x14ac:dyDescent="0.3">
      <c r="A281">
        <v>10037</v>
      </c>
      <c r="B281" t="s">
        <v>8</v>
      </c>
      <c r="C281">
        <v>371</v>
      </c>
      <c r="D281">
        <v>290</v>
      </c>
      <c r="E281">
        <v>80</v>
      </c>
      <c r="F281">
        <v>11.82</v>
      </c>
      <c r="G281">
        <v>2.226</v>
      </c>
      <c r="H281">
        <v>2.169</v>
      </c>
    </row>
    <row r="282" spans="1:8" hidden="1" x14ac:dyDescent="0.3">
      <c r="A282">
        <v>10037</v>
      </c>
      <c r="B282" t="s">
        <v>8</v>
      </c>
      <c r="C282">
        <v>455</v>
      </c>
      <c r="D282">
        <v>290</v>
      </c>
      <c r="E282">
        <v>82.7</v>
      </c>
      <c r="F282">
        <v>12.74</v>
      </c>
      <c r="G282">
        <v>1.9179999999999999</v>
      </c>
      <c r="H282">
        <v>2.2330000000000001</v>
      </c>
    </row>
    <row r="283" spans="1:8" hidden="1" x14ac:dyDescent="0.3">
      <c r="A283">
        <v>10037</v>
      </c>
      <c r="B283" t="s">
        <v>8</v>
      </c>
      <c r="C283">
        <v>549</v>
      </c>
      <c r="D283">
        <v>290</v>
      </c>
      <c r="E283">
        <v>86</v>
      </c>
      <c r="F283">
        <v>13.8</v>
      </c>
      <c r="G283">
        <v>1.8080000000000001</v>
      </c>
      <c r="H283">
        <v>2.331</v>
      </c>
    </row>
    <row r="284" spans="1:8" hidden="1" x14ac:dyDescent="0.3">
      <c r="A284">
        <v>10037</v>
      </c>
      <c r="B284" t="s">
        <v>8</v>
      </c>
      <c r="C284">
        <v>746</v>
      </c>
      <c r="D284">
        <v>290</v>
      </c>
      <c r="E284">
        <v>92</v>
      </c>
      <c r="F284">
        <v>15.3</v>
      </c>
      <c r="G284">
        <v>1.794</v>
      </c>
      <c r="H284">
        <v>2.1539999999999999</v>
      </c>
    </row>
    <row r="285" spans="1:8" x14ac:dyDescent="0.3">
      <c r="A285">
        <v>10038</v>
      </c>
      <c r="B285" t="s">
        <v>9</v>
      </c>
      <c r="C285">
        <v>0</v>
      </c>
      <c r="D285">
        <v>276</v>
      </c>
      <c r="E285">
        <v>55</v>
      </c>
      <c r="F285">
        <v>4.28</v>
      </c>
      <c r="G285">
        <v>2.702</v>
      </c>
      <c r="H285">
        <v>1.76</v>
      </c>
    </row>
    <row r="286" spans="1:8" x14ac:dyDescent="0.3">
      <c r="A286">
        <v>10038</v>
      </c>
      <c r="B286" t="s">
        <v>9</v>
      </c>
      <c r="C286">
        <v>32</v>
      </c>
      <c r="D286">
        <v>276</v>
      </c>
      <c r="E286">
        <v>58</v>
      </c>
      <c r="F286">
        <v>4.9800000000000004</v>
      </c>
      <c r="G286">
        <v>1.571</v>
      </c>
      <c r="H286">
        <v>0.70699999999999996</v>
      </c>
    </row>
    <row r="287" spans="1:8" x14ac:dyDescent="0.3">
      <c r="A287">
        <v>10038</v>
      </c>
      <c r="B287" t="s">
        <v>9</v>
      </c>
      <c r="C287">
        <v>60</v>
      </c>
      <c r="D287">
        <v>276</v>
      </c>
      <c r="E287">
        <v>62.2</v>
      </c>
      <c r="F287">
        <v>6.17</v>
      </c>
      <c r="G287">
        <v>1.9359999999999999</v>
      </c>
      <c r="H287">
        <v>0.876</v>
      </c>
    </row>
    <row r="288" spans="1:8" x14ac:dyDescent="0.3">
      <c r="A288">
        <v>10038</v>
      </c>
      <c r="B288" t="s">
        <v>9</v>
      </c>
      <c r="C288">
        <v>95</v>
      </c>
      <c r="D288">
        <v>276</v>
      </c>
      <c r="E288">
        <v>65</v>
      </c>
      <c r="F288">
        <v>7.11</v>
      </c>
      <c r="G288">
        <v>1.5840000000000001</v>
      </c>
      <c r="H288">
        <v>0.82799999999999996</v>
      </c>
    </row>
    <row r="289" spans="1:8" x14ac:dyDescent="0.3">
      <c r="A289">
        <v>10038</v>
      </c>
      <c r="B289" t="s">
        <v>9</v>
      </c>
      <c r="C289">
        <v>193</v>
      </c>
      <c r="D289">
        <v>276</v>
      </c>
      <c r="E289">
        <v>72.7</v>
      </c>
      <c r="F289">
        <v>10.66</v>
      </c>
      <c r="G289">
        <v>2.109</v>
      </c>
      <c r="H289">
        <v>2.597</v>
      </c>
    </row>
    <row r="290" spans="1:8" x14ac:dyDescent="0.3">
      <c r="A290">
        <v>10038</v>
      </c>
      <c r="B290" t="s">
        <v>9</v>
      </c>
      <c r="C290">
        <v>270</v>
      </c>
      <c r="D290">
        <v>276</v>
      </c>
      <c r="E290">
        <v>77.7</v>
      </c>
      <c r="F290">
        <v>11.46</v>
      </c>
      <c r="G290">
        <v>2.6379999999999999</v>
      </c>
      <c r="H290">
        <v>2.387</v>
      </c>
    </row>
    <row r="291" spans="1:8" x14ac:dyDescent="0.3">
      <c r="A291">
        <v>10038</v>
      </c>
      <c r="B291" t="s">
        <v>9</v>
      </c>
      <c r="C291">
        <v>532</v>
      </c>
      <c r="D291">
        <v>276</v>
      </c>
      <c r="E291">
        <v>87.8</v>
      </c>
      <c r="F291">
        <v>13.8</v>
      </c>
      <c r="G291">
        <v>2.274</v>
      </c>
      <c r="H291">
        <v>2.1890000000000001</v>
      </c>
    </row>
    <row r="292" spans="1:8" x14ac:dyDescent="0.3">
      <c r="A292">
        <v>10038</v>
      </c>
      <c r="B292" t="s">
        <v>9</v>
      </c>
      <c r="C292">
        <v>743</v>
      </c>
      <c r="D292">
        <v>276</v>
      </c>
      <c r="E292">
        <v>94.5</v>
      </c>
      <c r="F292">
        <v>16.5</v>
      </c>
      <c r="G292">
        <v>2.282</v>
      </c>
      <c r="H292">
        <v>2.6070000000000002</v>
      </c>
    </row>
    <row r="293" spans="1:8" x14ac:dyDescent="0.3">
      <c r="A293">
        <v>10039</v>
      </c>
      <c r="B293" t="s">
        <v>9</v>
      </c>
      <c r="C293">
        <v>0</v>
      </c>
      <c r="D293">
        <v>283</v>
      </c>
      <c r="E293">
        <v>52</v>
      </c>
      <c r="F293">
        <v>4.04</v>
      </c>
      <c r="G293">
        <v>1.1180000000000001</v>
      </c>
      <c r="H293">
        <v>1.333</v>
      </c>
    </row>
    <row r="294" spans="1:8" x14ac:dyDescent="0.3">
      <c r="A294">
        <v>10039</v>
      </c>
      <c r="B294" t="s">
        <v>9</v>
      </c>
      <c r="C294">
        <v>31</v>
      </c>
      <c r="D294">
        <v>283</v>
      </c>
      <c r="E294">
        <v>56</v>
      </c>
      <c r="F294">
        <v>4.67</v>
      </c>
      <c r="G294">
        <v>0.61599999999999999</v>
      </c>
      <c r="H294">
        <v>0.28799999999999998</v>
      </c>
    </row>
    <row r="295" spans="1:8" x14ac:dyDescent="0.3">
      <c r="A295">
        <v>10039</v>
      </c>
      <c r="B295" t="s">
        <v>9</v>
      </c>
      <c r="C295">
        <v>52</v>
      </c>
      <c r="D295">
        <v>283</v>
      </c>
      <c r="E295">
        <v>58.2</v>
      </c>
      <c r="F295">
        <v>5.27</v>
      </c>
      <c r="G295">
        <v>0.38500000000000001</v>
      </c>
      <c r="H295">
        <v>-2.1000000000000001E-2</v>
      </c>
    </row>
    <row r="296" spans="1:8" x14ac:dyDescent="0.3">
      <c r="A296">
        <v>10039</v>
      </c>
      <c r="B296" t="s">
        <v>9</v>
      </c>
      <c r="C296">
        <v>98</v>
      </c>
      <c r="D296">
        <v>283</v>
      </c>
      <c r="E296">
        <v>61.5</v>
      </c>
      <c r="F296">
        <v>6.49</v>
      </c>
      <c r="G296">
        <v>-0.25</v>
      </c>
      <c r="H296">
        <v>-4.8000000000000001E-2</v>
      </c>
    </row>
    <row r="297" spans="1:8" x14ac:dyDescent="0.3">
      <c r="A297">
        <v>10039</v>
      </c>
      <c r="B297" t="s">
        <v>9</v>
      </c>
      <c r="C297">
        <v>185</v>
      </c>
      <c r="D297">
        <v>283</v>
      </c>
      <c r="E297">
        <v>68</v>
      </c>
      <c r="F297">
        <v>7.92</v>
      </c>
      <c r="G297">
        <v>0.11700000000000001</v>
      </c>
      <c r="H297">
        <v>-5.0999999999999997E-2</v>
      </c>
    </row>
    <row r="298" spans="1:8" x14ac:dyDescent="0.3">
      <c r="A298">
        <v>10039</v>
      </c>
      <c r="B298" t="s">
        <v>9</v>
      </c>
      <c r="C298">
        <v>276</v>
      </c>
      <c r="D298">
        <v>283</v>
      </c>
      <c r="E298">
        <v>71.5</v>
      </c>
      <c r="F298">
        <v>8.59</v>
      </c>
      <c r="G298">
        <v>-0.249</v>
      </c>
      <c r="H298">
        <v>-0.34599999999999997</v>
      </c>
    </row>
    <row r="299" spans="1:8" x14ac:dyDescent="0.3">
      <c r="A299">
        <v>10039</v>
      </c>
      <c r="B299" t="s">
        <v>9</v>
      </c>
      <c r="C299">
        <v>367</v>
      </c>
      <c r="D299">
        <v>283</v>
      </c>
      <c r="E299">
        <v>74</v>
      </c>
      <c r="F299">
        <v>10.53</v>
      </c>
      <c r="G299">
        <v>-0.76400000000000001</v>
      </c>
      <c r="H299">
        <v>0.79</v>
      </c>
    </row>
    <row r="300" spans="1:8" x14ac:dyDescent="0.3">
      <c r="A300">
        <v>10039</v>
      </c>
      <c r="B300" t="s">
        <v>9</v>
      </c>
      <c r="C300">
        <v>458</v>
      </c>
      <c r="D300">
        <v>283</v>
      </c>
      <c r="E300">
        <v>77</v>
      </c>
      <c r="F300">
        <v>12.8</v>
      </c>
      <c r="G300">
        <v>-0.86699999999999999</v>
      </c>
      <c r="H300">
        <v>1.964</v>
      </c>
    </row>
    <row r="301" spans="1:8" x14ac:dyDescent="0.3">
      <c r="A301">
        <v>10039</v>
      </c>
      <c r="B301" t="s">
        <v>9</v>
      </c>
      <c r="C301">
        <v>546</v>
      </c>
      <c r="D301">
        <v>283</v>
      </c>
      <c r="E301">
        <v>81</v>
      </c>
      <c r="F301">
        <v>13.3</v>
      </c>
      <c r="G301">
        <v>-0.44400000000000001</v>
      </c>
      <c r="H301">
        <v>1.7729999999999999</v>
      </c>
    </row>
    <row r="302" spans="1:8" x14ac:dyDescent="0.3">
      <c r="A302">
        <v>10039</v>
      </c>
      <c r="B302" t="s">
        <v>9</v>
      </c>
      <c r="C302">
        <v>735</v>
      </c>
      <c r="D302">
        <v>283</v>
      </c>
      <c r="E302">
        <v>88.4</v>
      </c>
      <c r="F302">
        <v>14.9</v>
      </c>
      <c r="G302">
        <v>0.377</v>
      </c>
      <c r="H302">
        <v>1.7589999999999999</v>
      </c>
    </row>
    <row r="303" spans="1:8" hidden="1" x14ac:dyDescent="0.3">
      <c r="A303">
        <v>10040</v>
      </c>
      <c r="B303" t="s">
        <v>8</v>
      </c>
      <c r="C303">
        <v>0</v>
      </c>
      <c r="D303">
        <v>290</v>
      </c>
      <c r="E303">
        <v>50</v>
      </c>
      <c r="F303">
        <v>3.65</v>
      </c>
      <c r="G303">
        <v>0.45800000000000002</v>
      </c>
      <c r="H303">
        <v>0.878</v>
      </c>
    </row>
    <row r="304" spans="1:8" hidden="1" x14ac:dyDescent="0.3">
      <c r="A304">
        <v>10040</v>
      </c>
      <c r="B304" t="s">
        <v>8</v>
      </c>
      <c r="C304">
        <v>32</v>
      </c>
      <c r="D304">
        <v>290</v>
      </c>
      <c r="E304">
        <v>55.5</v>
      </c>
      <c r="F304">
        <v>4.8099999999999996</v>
      </c>
      <c r="G304">
        <v>0.82699999999999996</v>
      </c>
      <c r="H304">
        <v>0.92700000000000005</v>
      </c>
    </row>
    <row r="305" spans="1:8" hidden="1" x14ac:dyDescent="0.3">
      <c r="A305">
        <v>10040</v>
      </c>
      <c r="B305" t="s">
        <v>8</v>
      </c>
      <c r="C305">
        <v>67</v>
      </c>
      <c r="D305">
        <v>290</v>
      </c>
      <c r="E305">
        <v>59.5</v>
      </c>
      <c r="F305">
        <v>6.07</v>
      </c>
      <c r="G305">
        <v>0.89600000000000002</v>
      </c>
      <c r="H305">
        <v>1.0760000000000001</v>
      </c>
    </row>
    <row r="306" spans="1:8" hidden="1" x14ac:dyDescent="0.3">
      <c r="A306">
        <v>10040</v>
      </c>
      <c r="B306" t="s">
        <v>8</v>
      </c>
      <c r="C306">
        <v>99</v>
      </c>
      <c r="D306">
        <v>290</v>
      </c>
      <c r="E306">
        <v>62.6</v>
      </c>
      <c r="F306">
        <v>6.95</v>
      </c>
      <c r="G306">
        <v>1.0289999999999999</v>
      </c>
      <c r="H306">
        <v>1.169</v>
      </c>
    </row>
    <row r="307" spans="1:8" hidden="1" x14ac:dyDescent="0.3">
      <c r="A307">
        <v>10040</v>
      </c>
      <c r="B307" t="s">
        <v>8</v>
      </c>
      <c r="C307">
        <v>186</v>
      </c>
      <c r="D307">
        <v>290</v>
      </c>
      <c r="E307">
        <v>68.5</v>
      </c>
      <c r="F307">
        <v>8.5399999999999991</v>
      </c>
      <c r="G307">
        <v>1.1399999999999999</v>
      </c>
      <c r="H307">
        <v>1.236</v>
      </c>
    </row>
    <row r="308" spans="1:8" hidden="1" x14ac:dyDescent="0.3">
      <c r="A308">
        <v>10040</v>
      </c>
      <c r="B308" t="s">
        <v>8</v>
      </c>
      <c r="C308">
        <v>277</v>
      </c>
      <c r="D308">
        <v>290</v>
      </c>
      <c r="E308">
        <v>71.5</v>
      </c>
      <c r="F308">
        <v>9.35</v>
      </c>
      <c r="G308">
        <v>0.504</v>
      </c>
      <c r="H308">
        <v>1.014</v>
      </c>
    </row>
    <row r="309" spans="1:8" hidden="1" x14ac:dyDescent="0.3">
      <c r="A309">
        <v>10040</v>
      </c>
      <c r="B309" t="s">
        <v>8</v>
      </c>
      <c r="C309">
        <v>368</v>
      </c>
      <c r="D309">
        <v>290</v>
      </c>
      <c r="E309">
        <v>76</v>
      </c>
      <c r="F309">
        <v>10.1</v>
      </c>
      <c r="G309">
        <v>0.72699999999999998</v>
      </c>
      <c r="H309">
        <v>0.95699999999999996</v>
      </c>
    </row>
    <row r="310" spans="1:8" hidden="1" x14ac:dyDescent="0.3">
      <c r="A310">
        <v>10040</v>
      </c>
      <c r="B310" t="s">
        <v>8</v>
      </c>
      <c r="C310">
        <v>452</v>
      </c>
      <c r="D310">
        <v>290</v>
      </c>
      <c r="E310">
        <v>79</v>
      </c>
      <c r="F310">
        <v>11</v>
      </c>
      <c r="G310">
        <v>0.60699999999999998</v>
      </c>
      <c r="H310">
        <v>1.115</v>
      </c>
    </row>
    <row r="311" spans="1:8" hidden="1" x14ac:dyDescent="0.3">
      <c r="A311">
        <v>10040</v>
      </c>
      <c r="B311" t="s">
        <v>8</v>
      </c>
      <c r="C311">
        <v>553</v>
      </c>
      <c r="D311">
        <v>290</v>
      </c>
      <c r="E311">
        <v>81.5</v>
      </c>
      <c r="F311">
        <v>11.5</v>
      </c>
      <c r="G311">
        <v>0.21299999999999999</v>
      </c>
      <c r="H311">
        <v>0.90800000000000003</v>
      </c>
    </row>
    <row r="312" spans="1:8" hidden="1" x14ac:dyDescent="0.3">
      <c r="A312">
        <v>10040</v>
      </c>
      <c r="B312" t="s">
        <v>8</v>
      </c>
      <c r="C312">
        <v>742</v>
      </c>
      <c r="D312">
        <v>290</v>
      </c>
      <c r="E312">
        <v>88</v>
      </c>
      <c r="F312">
        <v>13.2</v>
      </c>
      <c r="G312">
        <v>0.60099999999999998</v>
      </c>
      <c r="H312">
        <v>1.052</v>
      </c>
    </row>
    <row r="313" spans="1:8" x14ac:dyDescent="0.3">
      <c r="A313">
        <v>10041</v>
      </c>
      <c r="B313" t="s">
        <v>9</v>
      </c>
      <c r="C313">
        <v>0</v>
      </c>
      <c r="D313">
        <v>290</v>
      </c>
      <c r="E313">
        <v>54</v>
      </c>
      <c r="F313">
        <v>3.8</v>
      </c>
      <c r="G313">
        <v>2.1739999999999999</v>
      </c>
      <c r="H313">
        <v>0.89</v>
      </c>
    </row>
    <row r="314" spans="1:8" x14ac:dyDescent="0.3">
      <c r="A314">
        <v>10041</v>
      </c>
      <c r="B314" t="s">
        <v>9</v>
      </c>
      <c r="C314">
        <v>31</v>
      </c>
      <c r="D314">
        <v>290</v>
      </c>
      <c r="E314">
        <v>58</v>
      </c>
      <c r="F314">
        <v>4.63</v>
      </c>
      <c r="G314">
        <v>1.6419999999999999</v>
      </c>
      <c r="H314">
        <v>0.223</v>
      </c>
    </row>
    <row r="315" spans="1:8" x14ac:dyDescent="0.3">
      <c r="A315">
        <v>10041</v>
      </c>
      <c r="B315" t="s">
        <v>9</v>
      </c>
      <c r="C315">
        <v>52</v>
      </c>
      <c r="D315">
        <v>290</v>
      </c>
      <c r="E315">
        <v>61</v>
      </c>
      <c r="F315">
        <v>5.25</v>
      </c>
      <c r="G315">
        <v>1.7949999999999999</v>
      </c>
      <c r="H315">
        <v>-5.0999999999999997E-2</v>
      </c>
    </row>
    <row r="316" spans="1:8" x14ac:dyDescent="0.3">
      <c r="A316">
        <v>10041</v>
      </c>
      <c r="B316" t="s">
        <v>9</v>
      </c>
      <c r="C316">
        <v>98</v>
      </c>
      <c r="D316">
        <v>290</v>
      </c>
      <c r="E316">
        <v>64.5</v>
      </c>
      <c r="F316">
        <v>6.57</v>
      </c>
      <c r="G316">
        <v>1.2110000000000001</v>
      </c>
      <c r="H316">
        <v>5.7000000000000002E-2</v>
      </c>
    </row>
    <row r="317" spans="1:8" x14ac:dyDescent="0.3">
      <c r="A317">
        <v>10041</v>
      </c>
      <c r="B317" t="s">
        <v>9</v>
      </c>
      <c r="C317">
        <v>199</v>
      </c>
      <c r="D317">
        <v>290</v>
      </c>
      <c r="E317">
        <v>71</v>
      </c>
      <c r="F317">
        <v>7.84</v>
      </c>
      <c r="G317">
        <v>1.173</v>
      </c>
      <c r="H317">
        <v>-0.33800000000000002</v>
      </c>
    </row>
    <row r="318" spans="1:8" x14ac:dyDescent="0.3">
      <c r="A318">
        <v>10041</v>
      </c>
      <c r="B318" t="s">
        <v>9</v>
      </c>
      <c r="C318">
        <v>276</v>
      </c>
      <c r="D318">
        <v>290</v>
      </c>
      <c r="E318">
        <v>73.7</v>
      </c>
      <c r="F318">
        <v>8.8800000000000008</v>
      </c>
      <c r="G318">
        <v>0.73</v>
      </c>
      <c r="H318">
        <v>-4.1000000000000002E-2</v>
      </c>
    </row>
    <row r="319" spans="1:8" x14ac:dyDescent="0.3">
      <c r="A319">
        <v>10041</v>
      </c>
      <c r="B319" t="s">
        <v>9</v>
      </c>
      <c r="C319">
        <v>367</v>
      </c>
      <c r="D319">
        <v>290</v>
      </c>
      <c r="E319">
        <v>78</v>
      </c>
      <c r="F319">
        <v>9.4499999999999993</v>
      </c>
      <c r="G319">
        <v>0.91700000000000004</v>
      </c>
      <c r="H319">
        <v>-0.20200000000000001</v>
      </c>
    </row>
    <row r="320" spans="1:8" x14ac:dyDescent="0.3">
      <c r="A320">
        <v>10041</v>
      </c>
      <c r="B320" t="s">
        <v>9</v>
      </c>
      <c r="C320">
        <v>472</v>
      </c>
      <c r="D320">
        <v>290</v>
      </c>
      <c r="E320">
        <v>82.5</v>
      </c>
      <c r="F320">
        <v>10.26</v>
      </c>
      <c r="G320">
        <v>1.099</v>
      </c>
      <c r="H320">
        <v>-0.13900000000000001</v>
      </c>
    </row>
    <row r="321" spans="1:8" x14ac:dyDescent="0.3">
      <c r="A321">
        <v>10041</v>
      </c>
      <c r="B321" t="s">
        <v>9</v>
      </c>
      <c r="C321">
        <v>546</v>
      </c>
      <c r="D321">
        <v>290</v>
      </c>
      <c r="E321">
        <v>84</v>
      </c>
      <c r="F321">
        <v>10.7</v>
      </c>
      <c r="G321">
        <v>0.66900000000000004</v>
      </c>
      <c r="H321">
        <v>-0.188</v>
      </c>
    </row>
    <row r="322" spans="1:8" x14ac:dyDescent="0.3">
      <c r="A322">
        <v>10041</v>
      </c>
      <c r="B322" t="s">
        <v>9</v>
      </c>
      <c r="C322">
        <v>741</v>
      </c>
      <c r="D322">
        <v>290</v>
      </c>
      <c r="E322">
        <v>89</v>
      </c>
      <c r="F322">
        <v>11.7</v>
      </c>
      <c r="G322">
        <v>0.51600000000000001</v>
      </c>
      <c r="H322">
        <v>-0.38</v>
      </c>
    </row>
    <row r="323" spans="1:8" hidden="1" x14ac:dyDescent="0.3">
      <c r="A323">
        <v>10043</v>
      </c>
      <c r="B323" t="s">
        <v>8</v>
      </c>
      <c r="C323">
        <v>0</v>
      </c>
      <c r="D323">
        <v>283</v>
      </c>
      <c r="E323">
        <v>48</v>
      </c>
      <c r="F323">
        <v>3.08</v>
      </c>
      <c r="G323">
        <v>-0.61599999999999999</v>
      </c>
      <c r="H323">
        <v>-0.33700000000000002</v>
      </c>
    </row>
    <row r="324" spans="1:8" hidden="1" x14ac:dyDescent="0.3">
      <c r="A324">
        <v>10043</v>
      </c>
      <c r="B324" t="s">
        <v>8</v>
      </c>
      <c r="C324">
        <v>32</v>
      </c>
      <c r="D324">
        <v>283</v>
      </c>
      <c r="E324">
        <v>50.3</v>
      </c>
      <c r="F324">
        <v>3.4</v>
      </c>
      <c r="G324">
        <v>-1.8280000000000001</v>
      </c>
      <c r="H324">
        <v>-1.59</v>
      </c>
    </row>
    <row r="325" spans="1:8" hidden="1" x14ac:dyDescent="0.3">
      <c r="A325">
        <v>10043</v>
      </c>
      <c r="B325" t="s">
        <v>8</v>
      </c>
      <c r="C325">
        <v>74</v>
      </c>
      <c r="D325">
        <v>283</v>
      </c>
      <c r="E325">
        <v>53.5</v>
      </c>
      <c r="F325">
        <v>4.4800000000000004</v>
      </c>
      <c r="G325">
        <v>-2.3279999999999998</v>
      </c>
      <c r="H325">
        <v>-1.532</v>
      </c>
    </row>
    <row r="326" spans="1:8" hidden="1" x14ac:dyDescent="0.3">
      <c r="A326">
        <v>10043</v>
      </c>
      <c r="B326" t="s">
        <v>8</v>
      </c>
      <c r="C326">
        <v>95</v>
      </c>
      <c r="D326">
        <v>283</v>
      </c>
      <c r="E326">
        <v>56.5</v>
      </c>
      <c r="F326">
        <v>4.91</v>
      </c>
      <c r="G326">
        <v>-1.7050000000000001</v>
      </c>
      <c r="H326">
        <v>-1.4850000000000001</v>
      </c>
    </row>
    <row r="327" spans="1:8" hidden="1" x14ac:dyDescent="0.3">
      <c r="A327">
        <v>10043</v>
      </c>
      <c r="B327" t="s">
        <v>8</v>
      </c>
      <c r="C327">
        <v>186</v>
      </c>
      <c r="D327">
        <v>283</v>
      </c>
      <c r="E327">
        <v>61</v>
      </c>
      <c r="F327">
        <v>6.7</v>
      </c>
      <c r="G327">
        <v>-2.161</v>
      </c>
      <c r="H327">
        <v>-0.748</v>
      </c>
    </row>
    <row r="328" spans="1:8" hidden="1" x14ac:dyDescent="0.3">
      <c r="A328">
        <v>10043</v>
      </c>
      <c r="B328" t="s">
        <v>8</v>
      </c>
      <c r="C328">
        <v>277</v>
      </c>
      <c r="D328">
        <v>283</v>
      </c>
      <c r="E328">
        <v>66</v>
      </c>
      <c r="F328">
        <v>7.82</v>
      </c>
      <c r="G328">
        <v>-1.768</v>
      </c>
      <c r="H328">
        <v>-0.442</v>
      </c>
    </row>
    <row r="329" spans="1:8" hidden="1" x14ac:dyDescent="0.3">
      <c r="A329">
        <v>10043</v>
      </c>
      <c r="B329" t="s">
        <v>8</v>
      </c>
      <c r="C329">
        <v>368</v>
      </c>
      <c r="D329">
        <v>283</v>
      </c>
      <c r="E329">
        <v>70</v>
      </c>
      <c r="F329">
        <v>8.68</v>
      </c>
      <c r="G329">
        <v>-1.599</v>
      </c>
      <c r="H329">
        <v>-0.26700000000000002</v>
      </c>
    </row>
    <row r="330" spans="1:8" hidden="1" x14ac:dyDescent="0.3">
      <c r="A330">
        <v>10043</v>
      </c>
      <c r="B330" t="s">
        <v>8</v>
      </c>
      <c r="C330">
        <v>463</v>
      </c>
      <c r="D330">
        <v>283</v>
      </c>
      <c r="E330">
        <v>74.2</v>
      </c>
      <c r="F330">
        <v>9.34</v>
      </c>
      <c r="G330">
        <v>-1.2889999999999999</v>
      </c>
      <c r="H330">
        <v>-0.26300000000000001</v>
      </c>
    </row>
    <row r="331" spans="1:8" hidden="1" x14ac:dyDescent="0.3">
      <c r="A331">
        <v>10043</v>
      </c>
      <c r="B331" t="s">
        <v>8</v>
      </c>
      <c r="C331">
        <v>539</v>
      </c>
      <c r="D331">
        <v>283</v>
      </c>
      <c r="E331">
        <v>75.099999999999994</v>
      </c>
      <c r="F331">
        <v>9.6999999999999993</v>
      </c>
      <c r="G331">
        <v>-1.8380000000000001</v>
      </c>
      <c r="H331">
        <v>-0.38700000000000001</v>
      </c>
    </row>
    <row r="332" spans="1:8" hidden="1" x14ac:dyDescent="0.3">
      <c r="A332">
        <v>10043</v>
      </c>
      <c r="B332" t="s">
        <v>8</v>
      </c>
      <c r="C332">
        <v>750</v>
      </c>
      <c r="D332">
        <v>283</v>
      </c>
      <c r="E332">
        <v>83.5</v>
      </c>
      <c r="F332">
        <v>11.1</v>
      </c>
      <c r="G332">
        <v>-0.85199999999999998</v>
      </c>
      <c r="H332">
        <v>-0.36499999999999999</v>
      </c>
    </row>
    <row r="333" spans="1:8" x14ac:dyDescent="0.3">
      <c r="A333">
        <v>10044</v>
      </c>
      <c r="B333" t="s">
        <v>9</v>
      </c>
      <c r="C333">
        <v>0</v>
      </c>
      <c r="D333">
        <v>283</v>
      </c>
      <c r="E333">
        <v>52</v>
      </c>
      <c r="F333">
        <v>4.05</v>
      </c>
      <c r="G333">
        <v>1.1180000000000001</v>
      </c>
      <c r="H333">
        <v>1.351</v>
      </c>
    </row>
    <row r="334" spans="1:8" x14ac:dyDescent="0.3">
      <c r="A334">
        <v>10044</v>
      </c>
      <c r="B334" t="s">
        <v>9</v>
      </c>
      <c r="C334">
        <v>33</v>
      </c>
      <c r="D334">
        <v>283</v>
      </c>
      <c r="E334">
        <v>58</v>
      </c>
      <c r="F334">
        <v>4.96</v>
      </c>
      <c r="G334">
        <v>1.5009999999999999</v>
      </c>
      <c r="H334">
        <v>0.60899999999999999</v>
      </c>
    </row>
    <row r="335" spans="1:8" x14ac:dyDescent="0.3">
      <c r="A335">
        <v>10044</v>
      </c>
      <c r="B335" t="s">
        <v>9</v>
      </c>
      <c r="C335">
        <v>61</v>
      </c>
      <c r="D335">
        <v>283</v>
      </c>
      <c r="E335">
        <v>60.5</v>
      </c>
      <c r="F335">
        <v>6.15</v>
      </c>
      <c r="G335">
        <v>1.0309999999999999</v>
      </c>
      <c r="H335">
        <v>0.80600000000000005</v>
      </c>
    </row>
    <row r="336" spans="1:8" x14ac:dyDescent="0.3">
      <c r="A336">
        <v>10044</v>
      </c>
      <c r="B336" t="s">
        <v>9</v>
      </c>
      <c r="C336">
        <v>93</v>
      </c>
      <c r="D336">
        <v>283</v>
      </c>
      <c r="E336">
        <v>64.8</v>
      </c>
      <c r="F336">
        <v>7.06</v>
      </c>
      <c r="G336">
        <v>1.5740000000000001</v>
      </c>
      <c r="H336">
        <v>0.82599999999999996</v>
      </c>
    </row>
    <row r="337" spans="1:8" x14ac:dyDescent="0.3">
      <c r="A337">
        <v>10044</v>
      </c>
      <c r="B337" t="s">
        <v>9</v>
      </c>
      <c r="C337">
        <v>194</v>
      </c>
      <c r="D337">
        <v>283</v>
      </c>
      <c r="E337">
        <v>69.5</v>
      </c>
      <c r="F337">
        <v>9.57</v>
      </c>
      <c r="G337">
        <v>0.59699999999999998</v>
      </c>
      <c r="H337">
        <v>1.569</v>
      </c>
    </row>
    <row r="338" spans="1:8" x14ac:dyDescent="0.3">
      <c r="A338">
        <v>10044</v>
      </c>
      <c r="B338" t="s">
        <v>9</v>
      </c>
      <c r="C338">
        <v>278</v>
      </c>
      <c r="D338">
        <v>283</v>
      </c>
      <c r="E338">
        <v>75</v>
      </c>
      <c r="F338">
        <v>10.06</v>
      </c>
      <c r="G338">
        <v>1.2689999999999999</v>
      </c>
      <c r="H338">
        <v>1.093</v>
      </c>
    </row>
    <row r="339" spans="1:8" x14ac:dyDescent="0.3">
      <c r="A339">
        <v>10044</v>
      </c>
      <c r="B339" t="s">
        <v>9</v>
      </c>
      <c r="C339">
        <v>362</v>
      </c>
      <c r="D339">
        <v>283</v>
      </c>
      <c r="E339">
        <v>75</v>
      </c>
      <c r="F339">
        <v>11.3</v>
      </c>
      <c r="G339">
        <v>-0.26200000000000001</v>
      </c>
      <c r="H339">
        <v>1.478</v>
      </c>
    </row>
    <row r="340" spans="1:8" x14ac:dyDescent="0.3">
      <c r="A340">
        <v>10044</v>
      </c>
      <c r="B340" t="s">
        <v>9</v>
      </c>
      <c r="C340">
        <v>516</v>
      </c>
      <c r="D340">
        <v>283</v>
      </c>
      <c r="E340">
        <v>84</v>
      </c>
      <c r="F340">
        <v>13.7</v>
      </c>
      <c r="G340">
        <v>1.0620000000000001</v>
      </c>
      <c r="H340">
        <v>2.2200000000000002</v>
      </c>
    </row>
    <row r="341" spans="1:8" x14ac:dyDescent="0.3">
      <c r="A341">
        <v>10044</v>
      </c>
      <c r="B341" t="s">
        <v>9</v>
      </c>
      <c r="C341">
        <v>547</v>
      </c>
      <c r="D341">
        <v>283</v>
      </c>
      <c r="E341">
        <v>86.5</v>
      </c>
      <c r="F341">
        <v>13.9</v>
      </c>
      <c r="G341">
        <v>1.5840000000000001</v>
      </c>
      <c r="H341">
        <v>2.165</v>
      </c>
    </row>
    <row r="342" spans="1:8" x14ac:dyDescent="0.3">
      <c r="A342">
        <v>10044</v>
      </c>
      <c r="B342" t="s">
        <v>9</v>
      </c>
      <c r="C342">
        <v>768</v>
      </c>
      <c r="D342">
        <v>283</v>
      </c>
      <c r="E342">
        <v>95</v>
      </c>
      <c r="F342">
        <v>15.8</v>
      </c>
      <c r="G342">
        <v>2.1829999999999998</v>
      </c>
      <c r="H342">
        <v>2.105</v>
      </c>
    </row>
    <row r="343" spans="1:8" x14ac:dyDescent="0.3">
      <c r="A343">
        <v>10045</v>
      </c>
      <c r="B343" t="s">
        <v>9</v>
      </c>
      <c r="C343">
        <v>0</v>
      </c>
      <c r="D343">
        <v>283</v>
      </c>
      <c r="E343">
        <v>53</v>
      </c>
      <c r="F343">
        <v>4.16</v>
      </c>
      <c r="G343">
        <v>1.6459999999999999</v>
      </c>
      <c r="H343">
        <v>1.548</v>
      </c>
    </row>
    <row r="344" spans="1:8" x14ac:dyDescent="0.3">
      <c r="A344">
        <v>10045</v>
      </c>
      <c r="B344" t="s">
        <v>9</v>
      </c>
      <c r="C344">
        <v>31</v>
      </c>
      <c r="D344">
        <v>283</v>
      </c>
      <c r="E344">
        <v>56</v>
      </c>
      <c r="F344">
        <v>5.12</v>
      </c>
      <c r="G344">
        <v>0.61599999999999999</v>
      </c>
      <c r="H344">
        <v>0.98899999999999999</v>
      </c>
    </row>
    <row r="345" spans="1:8" x14ac:dyDescent="0.3">
      <c r="A345">
        <v>10045</v>
      </c>
      <c r="B345" t="s">
        <v>9</v>
      </c>
      <c r="C345">
        <v>52</v>
      </c>
      <c r="D345">
        <v>283</v>
      </c>
      <c r="E345">
        <v>57.4</v>
      </c>
      <c r="F345">
        <v>6.0949999999999998</v>
      </c>
      <c r="G345">
        <v>-1.7999999999999999E-2</v>
      </c>
      <c r="H345">
        <v>1.147</v>
      </c>
    </row>
    <row r="346" spans="1:8" x14ac:dyDescent="0.3">
      <c r="A346">
        <v>10045</v>
      </c>
      <c r="B346" t="s">
        <v>9</v>
      </c>
      <c r="C346">
        <v>94</v>
      </c>
      <c r="D346">
        <v>283</v>
      </c>
      <c r="E346">
        <v>60.8</v>
      </c>
      <c r="F346">
        <v>7.09</v>
      </c>
      <c r="G346">
        <v>-0.42299999999999999</v>
      </c>
      <c r="H346">
        <v>0.83299999999999996</v>
      </c>
    </row>
    <row r="347" spans="1:8" x14ac:dyDescent="0.3">
      <c r="A347">
        <v>10045</v>
      </c>
      <c r="B347" t="s">
        <v>9</v>
      </c>
      <c r="C347">
        <v>185</v>
      </c>
      <c r="D347">
        <v>283</v>
      </c>
      <c r="E347">
        <v>67</v>
      </c>
      <c r="F347">
        <v>8.6999999999999993</v>
      </c>
      <c r="G347">
        <v>-0.35</v>
      </c>
      <c r="H347">
        <v>0.81100000000000005</v>
      </c>
    </row>
    <row r="348" spans="1:8" x14ac:dyDescent="0.3">
      <c r="A348">
        <v>10045</v>
      </c>
      <c r="B348" t="s">
        <v>9</v>
      </c>
      <c r="C348">
        <v>276</v>
      </c>
      <c r="D348">
        <v>283</v>
      </c>
      <c r="E348">
        <v>72</v>
      </c>
      <c r="F348">
        <v>9.39</v>
      </c>
      <c r="G348">
        <v>-2.5999999999999999E-2</v>
      </c>
      <c r="H348">
        <v>0.47299999999999998</v>
      </c>
    </row>
    <row r="349" spans="1:8" x14ac:dyDescent="0.3">
      <c r="A349">
        <v>10045</v>
      </c>
      <c r="B349" t="s">
        <v>9</v>
      </c>
      <c r="C349">
        <v>367</v>
      </c>
      <c r="D349">
        <v>283</v>
      </c>
      <c r="E349">
        <v>77</v>
      </c>
      <c r="F349">
        <v>10.4</v>
      </c>
      <c r="G349">
        <v>0.497</v>
      </c>
      <c r="H349">
        <v>0.67600000000000005</v>
      </c>
    </row>
    <row r="350" spans="1:8" x14ac:dyDescent="0.3">
      <c r="A350">
        <v>10045</v>
      </c>
      <c r="B350" t="s">
        <v>9</v>
      </c>
      <c r="C350">
        <v>458</v>
      </c>
      <c r="D350">
        <v>283</v>
      </c>
      <c r="E350">
        <v>78</v>
      </c>
      <c r="F350">
        <v>11.08</v>
      </c>
      <c r="G350">
        <v>-0.47299999999999998</v>
      </c>
      <c r="H350">
        <v>0.64600000000000002</v>
      </c>
    </row>
    <row r="351" spans="1:8" x14ac:dyDescent="0.3">
      <c r="A351">
        <v>10045</v>
      </c>
      <c r="B351" t="s">
        <v>9</v>
      </c>
      <c r="C351">
        <v>573</v>
      </c>
      <c r="D351">
        <v>283</v>
      </c>
      <c r="E351">
        <v>84.5</v>
      </c>
      <c r="F351" t="s">
        <v>10</v>
      </c>
      <c r="G351">
        <v>0.52</v>
      </c>
      <c r="H351" t="s">
        <v>10</v>
      </c>
    </row>
    <row r="352" spans="1:8" x14ac:dyDescent="0.3">
      <c r="A352">
        <v>10045</v>
      </c>
      <c r="B352" t="s">
        <v>9</v>
      </c>
      <c r="C352">
        <v>749</v>
      </c>
      <c r="D352">
        <v>283</v>
      </c>
      <c r="E352">
        <v>87.5</v>
      </c>
      <c r="F352">
        <v>13.85</v>
      </c>
      <c r="G352">
        <v>-4.4999999999999998E-2</v>
      </c>
      <c r="H352">
        <v>1.054</v>
      </c>
    </row>
    <row r="353" spans="1:8" hidden="1" x14ac:dyDescent="0.3">
      <c r="A353">
        <v>10046</v>
      </c>
      <c r="B353" t="s">
        <v>8</v>
      </c>
      <c r="C353">
        <v>0</v>
      </c>
      <c r="D353">
        <v>290</v>
      </c>
      <c r="E353">
        <v>51</v>
      </c>
      <c r="F353">
        <v>3.6</v>
      </c>
      <c r="G353">
        <v>0.99399999999999999</v>
      </c>
      <c r="H353">
        <v>0.77600000000000002</v>
      </c>
    </row>
    <row r="354" spans="1:8" hidden="1" x14ac:dyDescent="0.3">
      <c r="A354">
        <v>10046</v>
      </c>
      <c r="B354" t="s">
        <v>8</v>
      </c>
      <c r="C354">
        <v>30</v>
      </c>
      <c r="D354">
        <v>290</v>
      </c>
      <c r="E354">
        <v>55.6</v>
      </c>
      <c r="F354">
        <v>4.3099999999999996</v>
      </c>
      <c r="G354">
        <v>1.0069999999999999</v>
      </c>
      <c r="H354">
        <v>0.23799999999999999</v>
      </c>
    </row>
    <row r="355" spans="1:8" hidden="1" x14ac:dyDescent="0.3">
      <c r="A355">
        <v>10046</v>
      </c>
      <c r="B355" t="s">
        <v>8</v>
      </c>
      <c r="C355">
        <v>58</v>
      </c>
      <c r="D355">
        <v>290</v>
      </c>
      <c r="E355">
        <v>59.5</v>
      </c>
      <c r="F355">
        <v>5.27</v>
      </c>
      <c r="G355">
        <v>1.34</v>
      </c>
      <c r="H355">
        <v>0.32600000000000001</v>
      </c>
    </row>
    <row r="356" spans="1:8" hidden="1" x14ac:dyDescent="0.3">
      <c r="A356">
        <v>10046</v>
      </c>
      <c r="B356" t="s">
        <v>8</v>
      </c>
      <c r="C356">
        <v>100</v>
      </c>
      <c r="D356">
        <v>290</v>
      </c>
      <c r="E356">
        <v>62.5</v>
      </c>
      <c r="F356">
        <v>6.8</v>
      </c>
      <c r="G356">
        <v>0.94399999999999995</v>
      </c>
      <c r="H356">
        <v>0.96899999999999997</v>
      </c>
    </row>
    <row r="357" spans="1:8" hidden="1" x14ac:dyDescent="0.3">
      <c r="A357">
        <v>10046</v>
      </c>
      <c r="B357" t="s">
        <v>8</v>
      </c>
      <c r="C357">
        <v>191</v>
      </c>
      <c r="D357">
        <v>290</v>
      </c>
      <c r="E357">
        <v>70.5</v>
      </c>
      <c r="F357">
        <v>8.6199999999999992</v>
      </c>
      <c r="G357">
        <v>1.899</v>
      </c>
      <c r="H357">
        <v>1.2470000000000001</v>
      </c>
    </row>
    <row r="358" spans="1:8" hidden="1" x14ac:dyDescent="0.3">
      <c r="A358">
        <v>10046</v>
      </c>
      <c r="B358" t="s">
        <v>8</v>
      </c>
      <c r="C358">
        <v>275</v>
      </c>
      <c r="D358">
        <v>290</v>
      </c>
      <c r="E358">
        <v>73.3</v>
      </c>
      <c r="F358">
        <v>10.08</v>
      </c>
      <c r="G358">
        <v>1.286</v>
      </c>
      <c r="H358">
        <v>1.6319999999999999</v>
      </c>
    </row>
    <row r="359" spans="1:8" hidden="1" x14ac:dyDescent="0.3">
      <c r="A359">
        <v>10046</v>
      </c>
      <c r="B359" t="s">
        <v>8</v>
      </c>
      <c r="C359">
        <v>366</v>
      </c>
      <c r="D359">
        <v>290</v>
      </c>
      <c r="E359">
        <v>76.2</v>
      </c>
      <c r="F359">
        <v>11.53</v>
      </c>
      <c r="G359">
        <v>0.83699999999999997</v>
      </c>
      <c r="H359">
        <v>2.0089999999999999</v>
      </c>
    </row>
    <row r="360" spans="1:8" hidden="1" x14ac:dyDescent="0.3">
      <c r="A360">
        <v>10046</v>
      </c>
      <c r="B360" t="s">
        <v>8</v>
      </c>
      <c r="C360">
        <v>478</v>
      </c>
      <c r="D360">
        <v>290</v>
      </c>
      <c r="E360">
        <v>83</v>
      </c>
      <c r="F360">
        <v>13</v>
      </c>
      <c r="G360">
        <v>1.6970000000000001</v>
      </c>
      <c r="H360">
        <v>2.258</v>
      </c>
    </row>
    <row r="361" spans="1:8" hidden="1" x14ac:dyDescent="0.3">
      <c r="A361">
        <v>10046</v>
      </c>
      <c r="B361" t="s">
        <v>8</v>
      </c>
      <c r="C361">
        <v>579</v>
      </c>
      <c r="D361">
        <v>290</v>
      </c>
      <c r="E361">
        <v>87</v>
      </c>
      <c r="F361">
        <v>14.3</v>
      </c>
      <c r="G361">
        <v>1.7769999999999999</v>
      </c>
      <c r="H361">
        <v>2.4460000000000002</v>
      </c>
    </row>
    <row r="362" spans="1:8" hidden="1" x14ac:dyDescent="0.3">
      <c r="A362">
        <v>10046</v>
      </c>
      <c r="B362" t="s">
        <v>8</v>
      </c>
      <c r="C362">
        <v>741</v>
      </c>
      <c r="D362">
        <v>290</v>
      </c>
      <c r="E362">
        <v>91</v>
      </c>
      <c r="F362">
        <v>15.4</v>
      </c>
      <c r="G362">
        <v>1.5349999999999999</v>
      </c>
      <c r="H362">
        <v>2.2250000000000001</v>
      </c>
    </row>
    <row r="363" spans="1:8" hidden="1" x14ac:dyDescent="0.3">
      <c r="A363">
        <v>10048</v>
      </c>
      <c r="B363" t="s">
        <v>8</v>
      </c>
      <c r="C363">
        <v>0</v>
      </c>
      <c r="D363">
        <v>283</v>
      </c>
      <c r="E363">
        <v>49</v>
      </c>
      <c r="F363">
        <v>3</v>
      </c>
      <c r="G363">
        <v>-7.9000000000000001E-2</v>
      </c>
      <c r="H363">
        <v>-0.51900000000000002</v>
      </c>
    </row>
    <row r="364" spans="1:8" hidden="1" x14ac:dyDescent="0.3">
      <c r="A364">
        <v>10048</v>
      </c>
      <c r="B364" t="s">
        <v>8</v>
      </c>
      <c r="C364">
        <v>35</v>
      </c>
      <c r="D364">
        <v>283</v>
      </c>
      <c r="E364">
        <v>52.5</v>
      </c>
      <c r="F364">
        <v>3.72</v>
      </c>
      <c r="G364">
        <v>-0.88700000000000001</v>
      </c>
      <c r="H364">
        <v>-1.1339999999999999</v>
      </c>
    </row>
    <row r="365" spans="1:8" hidden="1" x14ac:dyDescent="0.3">
      <c r="A365">
        <v>10048</v>
      </c>
      <c r="B365" t="s">
        <v>8</v>
      </c>
      <c r="C365">
        <v>56</v>
      </c>
      <c r="D365">
        <v>283</v>
      </c>
      <c r="E365">
        <v>53.7</v>
      </c>
      <c r="F365">
        <v>4.3</v>
      </c>
      <c r="G365">
        <v>-1.421</v>
      </c>
      <c r="H365">
        <v>-1.137</v>
      </c>
    </row>
    <row r="366" spans="1:8" hidden="1" x14ac:dyDescent="0.3">
      <c r="A366">
        <v>10048</v>
      </c>
      <c r="B366" t="s">
        <v>8</v>
      </c>
      <c r="C366">
        <v>91</v>
      </c>
      <c r="D366">
        <v>283</v>
      </c>
      <c r="E366">
        <v>57</v>
      </c>
      <c r="F366">
        <v>5.08</v>
      </c>
      <c r="G366">
        <v>-1.32</v>
      </c>
      <c r="H366">
        <v>-1.101</v>
      </c>
    </row>
    <row r="367" spans="1:8" hidden="1" x14ac:dyDescent="0.3">
      <c r="A367">
        <v>10048</v>
      </c>
      <c r="B367" t="s">
        <v>8</v>
      </c>
      <c r="C367">
        <v>182</v>
      </c>
      <c r="D367">
        <v>283</v>
      </c>
      <c r="E367">
        <v>63.8</v>
      </c>
      <c r="F367">
        <v>6.7</v>
      </c>
      <c r="G367">
        <v>-0.83799999999999997</v>
      </c>
      <c r="H367">
        <v>-0.69299999999999995</v>
      </c>
    </row>
    <row r="368" spans="1:8" hidden="1" x14ac:dyDescent="0.3">
      <c r="A368">
        <v>10048</v>
      </c>
      <c r="B368" t="s">
        <v>8</v>
      </c>
      <c r="C368">
        <v>273</v>
      </c>
      <c r="D368">
        <v>283</v>
      </c>
      <c r="E368">
        <v>68</v>
      </c>
      <c r="F368">
        <v>7.53</v>
      </c>
      <c r="G368">
        <v>-0.87</v>
      </c>
      <c r="H368">
        <v>-0.72099999999999997</v>
      </c>
    </row>
    <row r="369" spans="1:8" hidden="1" x14ac:dyDescent="0.3">
      <c r="A369">
        <v>10048</v>
      </c>
      <c r="B369" t="s">
        <v>8</v>
      </c>
      <c r="C369">
        <v>364</v>
      </c>
      <c r="D369">
        <v>283</v>
      </c>
      <c r="E369">
        <v>71</v>
      </c>
      <c r="F369">
        <v>8.77</v>
      </c>
      <c r="G369">
        <v>-1.1519999999999999</v>
      </c>
      <c r="H369">
        <v>-0.156</v>
      </c>
    </row>
    <row r="370" spans="1:8" hidden="1" x14ac:dyDescent="0.3">
      <c r="A370">
        <v>10048</v>
      </c>
      <c r="B370" t="s">
        <v>8</v>
      </c>
      <c r="C370">
        <v>459</v>
      </c>
      <c r="D370">
        <v>283</v>
      </c>
      <c r="E370">
        <v>76.5</v>
      </c>
      <c r="F370">
        <v>9.5</v>
      </c>
      <c r="G370">
        <v>-0.4</v>
      </c>
      <c r="H370">
        <v>-0.1</v>
      </c>
    </row>
    <row r="371" spans="1:8" hidden="1" x14ac:dyDescent="0.3">
      <c r="A371">
        <v>10048</v>
      </c>
      <c r="B371" t="s">
        <v>8</v>
      </c>
      <c r="C371">
        <v>570</v>
      </c>
      <c r="D371">
        <v>283</v>
      </c>
      <c r="E371">
        <v>78.2</v>
      </c>
      <c r="F371">
        <v>10.6</v>
      </c>
      <c r="G371">
        <v>-1.1020000000000001</v>
      </c>
      <c r="H371">
        <v>0.16800000000000001</v>
      </c>
    </row>
    <row r="372" spans="1:8" hidden="1" x14ac:dyDescent="0.3">
      <c r="A372">
        <v>10048</v>
      </c>
      <c r="B372" t="s">
        <v>8</v>
      </c>
      <c r="C372">
        <v>756</v>
      </c>
      <c r="D372">
        <v>283</v>
      </c>
      <c r="E372">
        <v>84</v>
      </c>
      <c r="F372">
        <v>11.9</v>
      </c>
      <c r="G372">
        <v>-0.749</v>
      </c>
      <c r="H372">
        <v>0.16900000000000001</v>
      </c>
    </row>
    <row r="373" spans="1:8" x14ac:dyDescent="0.3">
      <c r="A373">
        <v>10049</v>
      </c>
      <c r="B373" t="s">
        <v>9</v>
      </c>
      <c r="C373">
        <v>0</v>
      </c>
      <c r="D373">
        <v>283</v>
      </c>
      <c r="E373">
        <v>53</v>
      </c>
      <c r="F373">
        <v>3.7</v>
      </c>
      <c r="G373">
        <v>1.6459999999999999</v>
      </c>
      <c r="H373">
        <v>0.7</v>
      </c>
    </row>
    <row r="374" spans="1:8" x14ac:dyDescent="0.3">
      <c r="A374">
        <v>10049</v>
      </c>
      <c r="B374" t="s">
        <v>9</v>
      </c>
      <c r="C374">
        <v>34</v>
      </c>
      <c r="D374">
        <v>283</v>
      </c>
      <c r="E374">
        <v>57</v>
      </c>
      <c r="F374">
        <v>3.66</v>
      </c>
      <c r="G374">
        <v>0.91900000000000004</v>
      </c>
      <c r="H374">
        <v>-1.71</v>
      </c>
    </row>
    <row r="375" spans="1:8" x14ac:dyDescent="0.3">
      <c r="A375">
        <v>10049</v>
      </c>
      <c r="B375" t="s">
        <v>9</v>
      </c>
      <c r="C375">
        <v>66</v>
      </c>
      <c r="D375">
        <v>283</v>
      </c>
      <c r="E375">
        <v>60</v>
      </c>
      <c r="F375">
        <v>4.3099999999999996</v>
      </c>
      <c r="G375">
        <v>0.51200000000000001</v>
      </c>
      <c r="H375">
        <v>-2.2490000000000001</v>
      </c>
    </row>
    <row r="376" spans="1:8" x14ac:dyDescent="0.3">
      <c r="A376">
        <v>10049</v>
      </c>
      <c r="B376" t="s">
        <v>9</v>
      </c>
      <c r="C376">
        <v>104</v>
      </c>
      <c r="D376">
        <v>283</v>
      </c>
      <c r="E376">
        <v>62.3</v>
      </c>
      <c r="F376">
        <v>5.0599999999999996</v>
      </c>
      <c r="G376">
        <v>-0.104</v>
      </c>
      <c r="H376">
        <v>-2.323</v>
      </c>
    </row>
    <row r="377" spans="1:8" x14ac:dyDescent="0.3">
      <c r="A377">
        <v>10049</v>
      </c>
      <c r="B377" t="s">
        <v>9</v>
      </c>
      <c r="C377">
        <v>178</v>
      </c>
      <c r="D377">
        <v>283</v>
      </c>
      <c r="E377">
        <v>69.5</v>
      </c>
      <c r="F377">
        <v>7.38</v>
      </c>
      <c r="G377">
        <v>0.99399999999999999</v>
      </c>
      <c r="H377">
        <v>-0.58799999999999997</v>
      </c>
    </row>
    <row r="378" spans="1:8" x14ac:dyDescent="0.3">
      <c r="A378">
        <v>10049</v>
      </c>
      <c r="B378" t="s">
        <v>9</v>
      </c>
      <c r="C378">
        <v>272</v>
      </c>
      <c r="D378">
        <v>283</v>
      </c>
      <c r="E378">
        <v>73.8</v>
      </c>
      <c r="F378">
        <v>9.4</v>
      </c>
      <c r="G378">
        <v>0.85499999999999998</v>
      </c>
      <c r="H378">
        <v>0.52</v>
      </c>
    </row>
    <row r="379" spans="1:8" x14ac:dyDescent="0.3">
      <c r="A379">
        <v>10049</v>
      </c>
      <c r="B379" t="s">
        <v>9</v>
      </c>
      <c r="C379">
        <v>377</v>
      </c>
      <c r="D379">
        <v>283</v>
      </c>
      <c r="E379">
        <v>80.5</v>
      </c>
      <c r="F379">
        <v>10.69</v>
      </c>
      <c r="G379">
        <v>1.7929999999999999</v>
      </c>
      <c r="H379">
        <v>0.85699999999999998</v>
      </c>
    </row>
    <row r="380" spans="1:8" x14ac:dyDescent="0.3">
      <c r="A380">
        <v>10049</v>
      </c>
      <c r="B380" t="s">
        <v>9</v>
      </c>
      <c r="C380">
        <v>468</v>
      </c>
      <c r="D380">
        <v>283</v>
      </c>
      <c r="E380">
        <v>84.5</v>
      </c>
      <c r="F380">
        <v>11.78</v>
      </c>
      <c r="G380">
        <v>1.9410000000000001</v>
      </c>
      <c r="H380">
        <v>1.141</v>
      </c>
    </row>
    <row r="381" spans="1:8" x14ac:dyDescent="0.3">
      <c r="A381">
        <v>10049</v>
      </c>
      <c r="B381" t="s">
        <v>9</v>
      </c>
      <c r="C381">
        <v>555</v>
      </c>
      <c r="D381">
        <v>283</v>
      </c>
      <c r="E381">
        <v>87.5</v>
      </c>
      <c r="F381">
        <v>12.7</v>
      </c>
      <c r="G381">
        <v>1.8480000000000001</v>
      </c>
      <c r="H381">
        <v>1.304</v>
      </c>
    </row>
    <row r="382" spans="1:8" x14ac:dyDescent="0.3">
      <c r="A382">
        <v>10049</v>
      </c>
      <c r="B382" t="s">
        <v>9</v>
      </c>
      <c r="C382">
        <v>723</v>
      </c>
      <c r="D382">
        <v>283</v>
      </c>
      <c r="E382">
        <v>91</v>
      </c>
      <c r="F382">
        <v>13.65</v>
      </c>
      <c r="G382">
        <v>1.117</v>
      </c>
      <c r="H382">
        <v>1.054</v>
      </c>
    </row>
    <row r="383" spans="1:8" hidden="1" x14ac:dyDescent="0.3">
      <c r="A383">
        <v>10050</v>
      </c>
      <c r="B383" t="s">
        <v>8</v>
      </c>
      <c r="C383">
        <v>0</v>
      </c>
      <c r="D383">
        <v>290</v>
      </c>
      <c r="E383" t="s">
        <v>10</v>
      </c>
      <c r="F383">
        <v>3.54</v>
      </c>
      <c r="G383" t="s">
        <v>10</v>
      </c>
      <c r="H383">
        <v>0.65300000000000002</v>
      </c>
    </row>
    <row r="384" spans="1:8" hidden="1" x14ac:dyDescent="0.3">
      <c r="A384">
        <v>10050</v>
      </c>
      <c r="B384" t="s">
        <v>8</v>
      </c>
      <c r="C384">
        <v>24</v>
      </c>
      <c r="D384">
        <v>290</v>
      </c>
      <c r="E384">
        <v>52.2</v>
      </c>
      <c r="F384">
        <v>3.68</v>
      </c>
      <c r="G384">
        <v>-0.34399999999999997</v>
      </c>
      <c r="H384">
        <v>-0.503</v>
      </c>
    </row>
    <row r="385" spans="1:8" hidden="1" x14ac:dyDescent="0.3">
      <c r="A385">
        <v>10050</v>
      </c>
      <c r="B385" t="s">
        <v>8</v>
      </c>
      <c r="C385">
        <v>70</v>
      </c>
      <c r="D385">
        <v>290</v>
      </c>
      <c r="E385">
        <v>57</v>
      </c>
      <c r="F385">
        <v>5.22</v>
      </c>
      <c r="G385">
        <v>-0.45800000000000002</v>
      </c>
      <c r="H385">
        <v>-0.20799999999999999</v>
      </c>
    </row>
    <row r="386" spans="1:8" hidden="1" x14ac:dyDescent="0.3">
      <c r="A386">
        <v>10050</v>
      </c>
      <c r="B386" t="s">
        <v>8</v>
      </c>
      <c r="C386">
        <v>84</v>
      </c>
      <c r="D386">
        <v>290</v>
      </c>
      <c r="E386">
        <v>57.9</v>
      </c>
      <c r="F386">
        <v>5.45</v>
      </c>
      <c r="G386">
        <v>-0.61799999999999999</v>
      </c>
      <c r="H386">
        <v>-0.33700000000000002</v>
      </c>
    </row>
    <row r="387" spans="1:8" hidden="1" x14ac:dyDescent="0.3">
      <c r="A387">
        <v>10050</v>
      </c>
      <c r="B387" t="s">
        <v>8</v>
      </c>
      <c r="C387">
        <v>171</v>
      </c>
      <c r="D387">
        <v>290</v>
      </c>
      <c r="E387">
        <v>65.3</v>
      </c>
      <c r="F387">
        <v>7.48</v>
      </c>
      <c r="G387">
        <v>8.7999999999999995E-2</v>
      </c>
      <c r="H387">
        <v>0.36599999999999999</v>
      </c>
    </row>
    <row r="388" spans="1:8" hidden="1" x14ac:dyDescent="0.3">
      <c r="A388">
        <v>10050</v>
      </c>
      <c r="B388" t="s">
        <v>8</v>
      </c>
      <c r="C388">
        <v>269</v>
      </c>
      <c r="D388">
        <v>290</v>
      </c>
      <c r="E388">
        <v>70</v>
      </c>
      <c r="F388">
        <v>8.9499999999999993</v>
      </c>
      <c r="G388">
        <v>3.3000000000000002E-2</v>
      </c>
      <c r="H388">
        <v>0.73099999999999998</v>
      </c>
    </row>
    <row r="389" spans="1:8" hidden="1" x14ac:dyDescent="0.3">
      <c r="A389">
        <v>10050</v>
      </c>
      <c r="B389" t="s">
        <v>8</v>
      </c>
      <c r="C389">
        <v>367</v>
      </c>
      <c r="D389">
        <v>290</v>
      </c>
      <c r="E389">
        <v>76</v>
      </c>
      <c r="F389">
        <v>10.25</v>
      </c>
      <c r="G389">
        <v>0.74299999999999999</v>
      </c>
      <c r="H389">
        <v>1.081</v>
      </c>
    </row>
    <row r="390" spans="1:8" hidden="1" x14ac:dyDescent="0.3">
      <c r="A390">
        <v>10050</v>
      </c>
      <c r="B390" t="s">
        <v>8</v>
      </c>
      <c r="C390">
        <v>472</v>
      </c>
      <c r="D390">
        <v>290</v>
      </c>
      <c r="E390">
        <v>79</v>
      </c>
      <c r="F390">
        <v>11.39</v>
      </c>
      <c r="G390">
        <v>0.33600000000000002</v>
      </c>
      <c r="H390">
        <v>1.274</v>
      </c>
    </row>
    <row r="391" spans="1:8" hidden="1" x14ac:dyDescent="0.3">
      <c r="A391">
        <v>10050</v>
      </c>
      <c r="B391" t="s">
        <v>8</v>
      </c>
      <c r="C391">
        <v>558</v>
      </c>
      <c r="D391">
        <v>290</v>
      </c>
      <c r="E391">
        <v>81</v>
      </c>
      <c r="F391">
        <v>11.7</v>
      </c>
      <c r="G391">
        <v>-1.6E-2</v>
      </c>
      <c r="H391">
        <v>1.0169999999999999</v>
      </c>
    </row>
    <row r="392" spans="1:8" hidden="1" x14ac:dyDescent="0.3">
      <c r="A392">
        <v>10050</v>
      </c>
      <c r="B392" t="s">
        <v>8</v>
      </c>
      <c r="C392">
        <v>727</v>
      </c>
      <c r="D392">
        <v>290</v>
      </c>
      <c r="E392">
        <v>86.5</v>
      </c>
      <c r="F392">
        <v>12.5</v>
      </c>
      <c r="G392">
        <v>5.8000000000000003E-2</v>
      </c>
      <c r="H392">
        <v>0.69699999999999995</v>
      </c>
    </row>
    <row r="393" spans="1:8" hidden="1" x14ac:dyDescent="0.3">
      <c r="A393">
        <v>10051</v>
      </c>
      <c r="B393" t="s">
        <v>8</v>
      </c>
      <c r="C393">
        <v>0</v>
      </c>
      <c r="D393">
        <v>262</v>
      </c>
      <c r="E393">
        <v>47</v>
      </c>
      <c r="F393">
        <v>2.54</v>
      </c>
      <c r="G393">
        <v>-1.153</v>
      </c>
      <c r="H393">
        <v>-1.625</v>
      </c>
    </row>
    <row r="394" spans="1:8" hidden="1" x14ac:dyDescent="0.3">
      <c r="A394">
        <v>10051</v>
      </c>
      <c r="B394" t="s">
        <v>8</v>
      </c>
      <c r="C394">
        <v>43</v>
      </c>
      <c r="D394">
        <v>262</v>
      </c>
      <c r="E394">
        <v>55</v>
      </c>
      <c r="F394">
        <v>4.0999999999999996</v>
      </c>
      <c r="G394">
        <v>-8.8999999999999996E-2</v>
      </c>
      <c r="H394">
        <v>-0.872</v>
      </c>
    </row>
    <row r="395" spans="1:8" hidden="1" x14ac:dyDescent="0.3">
      <c r="A395">
        <v>10051</v>
      </c>
      <c r="B395" t="s">
        <v>8</v>
      </c>
      <c r="C395">
        <v>61</v>
      </c>
      <c r="D395">
        <v>262</v>
      </c>
      <c r="E395">
        <v>57</v>
      </c>
      <c r="F395">
        <v>4.7699999999999996</v>
      </c>
      <c r="G395">
        <v>-3.9E-2</v>
      </c>
      <c r="H395">
        <v>-0.56000000000000005</v>
      </c>
    </row>
    <row r="396" spans="1:8" hidden="1" x14ac:dyDescent="0.3">
      <c r="A396">
        <v>10051</v>
      </c>
      <c r="B396" t="s">
        <v>8</v>
      </c>
      <c r="C396">
        <v>120</v>
      </c>
      <c r="D396">
        <v>262</v>
      </c>
      <c r="E396">
        <v>62.4</v>
      </c>
      <c r="F396">
        <v>6.08</v>
      </c>
      <c r="G396">
        <v>0.2</v>
      </c>
      <c r="H396">
        <v>-0.40500000000000003</v>
      </c>
    </row>
    <row r="397" spans="1:8" hidden="1" x14ac:dyDescent="0.3">
      <c r="A397">
        <v>10051</v>
      </c>
      <c r="B397" t="s">
        <v>8</v>
      </c>
      <c r="C397">
        <v>190</v>
      </c>
      <c r="D397">
        <v>262</v>
      </c>
      <c r="E397">
        <v>67</v>
      </c>
      <c r="F397">
        <v>7.25</v>
      </c>
      <c r="G397">
        <v>0.38700000000000001</v>
      </c>
      <c r="H397">
        <v>-0.151</v>
      </c>
    </row>
    <row r="398" spans="1:8" hidden="1" x14ac:dyDescent="0.3">
      <c r="A398">
        <v>10051</v>
      </c>
      <c r="B398" t="s">
        <v>8</v>
      </c>
      <c r="C398">
        <v>281</v>
      </c>
      <c r="D398">
        <v>262</v>
      </c>
      <c r="E398">
        <v>70.900000000000006</v>
      </c>
      <c r="F398">
        <v>8.43</v>
      </c>
      <c r="G398">
        <v>0.182</v>
      </c>
      <c r="H398">
        <v>0.14099999999999999</v>
      </c>
    </row>
    <row r="399" spans="1:8" hidden="1" x14ac:dyDescent="0.3">
      <c r="A399">
        <v>10051</v>
      </c>
      <c r="B399" t="s">
        <v>8</v>
      </c>
      <c r="C399">
        <v>358</v>
      </c>
      <c r="D399">
        <v>262</v>
      </c>
      <c r="E399">
        <v>75</v>
      </c>
      <c r="F399">
        <v>9.15</v>
      </c>
      <c r="G399">
        <v>0.499</v>
      </c>
      <c r="H399">
        <v>0.23</v>
      </c>
    </row>
    <row r="400" spans="1:8" hidden="1" x14ac:dyDescent="0.3">
      <c r="A400">
        <v>10052</v>
      </c>
      <c r="B400" t="s">
        <v>8</v>
      </c>
      <c r="C400">
        <v>0</v>
      </c>
      <c r="D400">
        <v>283</v>
      </c>
      <c r="E400">
        <v>51</v>
      </c>
      <c r="F400">
        <v>3.13</v>
      </c>
      <c r="G400">
        <v>0.99399999999999999</v>
      </c>
      <c r="H400">
        <v>-0.22500000000000001</v>
      </c>
    </row>
    <row r="401" spans="1:8" hidden="1" x14ac:dyDescent="0.3">
      <c r="A401">
        <v>10052</v>
      </c>
      <c r="B401" t="s">
        <v>8</v>
      </c>
      <c r="C401">
        <v>25</v>
      </c>
      <c r="D401">
        <v>283</v>
      </c>
      <c r="E401">
        <v>54.2</v>
      </c>
      <c r="F401">
        <v>3.94</v>
      </c>
      <c r="G401">
        <v>0.621</v>
      </c>
      <c r="H401">
        <v>-8.5999999999999993E-2</v>
      </c>
    </row>
    <row r="402" spans="1:8" hidden="1" x14ac:dyDescent="0.3">
      <c r="A402">
        <v>10052</v>
      </c>
      <c r="B402" t="s">
        <v>8</v>
      </c>
      <c r="C402">
        <v>57</v>
      </c>
      <c r="D402">
        <v>283</v>
      </c>
      <c r="E402">
        <v>55.5</v>
      </c>
      <c r="F402">
        <v>5.14</v>
      </c>
      <c r="G402">
        <v>-0.58199999999999996</v>
      </c>
      <c r="H402">
        <v>0.17599999999999999</v>
      </c>
    </row>
    <row r="403" spans="1:8" hidden="1" x14ac:dyDescent="0.3">
      <c r="A403">
        <v>10052</v>
      </c>
      <c r="B403" t="s">
        <v>8</v>
      </c>
      <c r="C403">
        <v>95</v>
      </c>
      <c r="D403">
        <v>283</v>
      </c>
      <c r="E403">
        <v>59.5</v>
      </c>
      <c r="F403">
        <v>5.9</v>
      </c>
      <c r="G403">
        <v>-0.28499999999999998</v>
      </c>
      <c r="H403">
        <v>-0.03</v>
      </c>
    </row>
    <row r="404" spans="1:8" hidden="1" x14ac:dyDescent="0.3">
      <c r="A404">
        <v>10052</v>
      </c>
      <c r="B404" t="s">
        <v>8</v>
      </c>
      <c r="C404">
        <v>186</v>
      </c>
      <c r="D404">
        <v>283</v>
      </c>
      <c r="E404">
        <v>66</v>
      </c>
      <c r="F404">
        <v>7.66</v>
      </c>
      <c r="G404">
        <v>0.04</v>
      </c>
      <c r="H404">
        <v>0.35199999999999998</v>
      </c>
    </row>
    <row r="405" spans="1:8" hidden="1" x14ac:dyDescent="0.3">
      <c r="A405">
        <v>10052</v>
      </c>
      <c r="B405" t="s">
        <v>8</v>
      </c>
      <c r="C405">
        <v>284</v>
      </c>
      <c r="D405">
        <v>283</v>
      </c>
      <c r="E405">
        <v>72</v>
      </c>
      <c r="F405">
        <v>9.17</v>
      </c>
      <c r="G405">
        <v>0.57899999999999996</v>
      </c>
      <c r="H405">
        <v>0.79900000000000004</v>
      </c>
    </row>
    <row r="406" spans="1:8" hidden="1" x14ac:dyDescent="0.3">
      <c r="A406">
        <v>10052</v>
      </c>
      <c r="B406" t="s">
        <v>8</v>
      </c>
      <c r="C406">
        <v>389</v>
      </c>
      <c r="D406">
        <v>283</v>
      </c>
      <c r="E406">
        <v>78</v>
      </c>
      <c r="F406">
        <v>10.7</v>
      </c>
      <c r="G406">
        <v>1.163</v>
      </c>
      <c r="H406">
        <v>1.278</v>
      </c>
    </row>
    <row r="407" spans="1:8" hidden="1" x14ac:dyDescent="0.3">
      <c r="A407">
        <v>10052</v>
      </c>
      <c r="B407" t="s">
        <v>8</v>
      </c>
      <c r="C407">
        <v>459</v>
      </c>
      <c r="D407">
        <v>283</v>
      </c>
      <c r="E407">
        <v>80</v>
      </c>
      <c r="F407">
        <v>11.07</v>
      </c>
      <c r="G407">
        <v>0.875</v>
      </c>
      <c r="H407">
        <v>1.1240000000000001</v>
      </c>
    </row>
    <row r="408" spans="1:8" hidden="1" x14ac:dyDescent="0.3">
      <c r="A408">
        <v>10052</v>
      </c>
      <c r="B408" t="s">
        <v>8</v>
      </c>
      <c r="C408">
        <v>560</v>
      </c>
      <c r="D408">
        <v>283</v>
      </c>
      <c r="E408">
        <v>82.4</v>
      </c>
      <c r="F408">
        <v>12.5</v>
      </c>
      <c r="G408">
        <v>0.44</v>
      </c>
      <c r="H408">
        <v>1.522</v>
      </c>
    </row>
    <row r="409" spans="1:8" hidden="1" x14ac:dyDescent="0.3">
      <c r="A409">
        <v>10052</v>
      </c>
      <c r="B409" t="s">
        <v>8</v>
      </c>
      <c r="C409">
        <v>742</v>
      </c>
      <c r="D409">
        <v>283</v>
      </c>
      <c r="E409">
        <v>87.5</v>
      </c>
      <c r="F409">
        <v>13.9</v>
      </c>
      <c r="G409">
        <v>0.44700000000000001</v>
      </c>
      <c r="H409">
        <v>1.4490000000000001</v>
      </c>
    </row>
    <row r="410" spans="1:8" hidden="1" x14ac:dyDescent="0.3">
      <c r="A410">
        <v>10053</v>
      </c>
      <c r="B410" t="s">
        <v>8</v>
      </c>
      <c r="C410">
        <v>0</v>
      </c>
      <c r="D410">
        <v>290</v>
      </c>
      <c r="E410">
        <v>51</v>
      </c>
      <c r="F410">
        <v>3.24</v>
      </c>
      <c r="G410">
        <v>0.99399999999999999</v>
      </c>
      <c r="H410">
        <v>1.7000000000000001E-2</v>
      </c>
    </row>
    <row r="411" spans="1:8" hidden="1" x14ac:dyDescent="0.3">
      <c r="A411">
        <v>10053</v>
      </c>
      <c r="B411" t="s">
        <v>8</v>
      </c>
      <c r="C411">
        <v>34</v>
      </c>
      <c r="D411">
        <v>290</v>
      </c>
      <c r="E411">
        <v>55.5</v>
      </c>
      <c r="F411">
        <v>4.1500000000000004</v>
      </c>
      <c r="G411">
        <v>0.7</v>
      </c>
      <c r="H411">
        <v>-0.28199999999999997</v>
      </c>
    </row>
    <row r="412" spans="1:8" hidden="1" x14ac:dyDescent="0.3">
      <c r="A412">
        <v>10053</v>
      </c>
      <c r="B412" t="s">
        <v>8</v>
      </c>
      <c r="C412">
        <v>62</v>
      </c>
      <c r="D412">
        <v>290</v>
      </c>
      <c r="E412">
        <v>56</v>
      </c>
      <c r="F412">
        <v>4.8899999999999997</v>
      </c>
      <c r="G412">
        <v>-0.57799999999999996</v>
      </c>
      <c r="H412">
        <v>-0.41</v>
      </c>
    </row>
    <row r="413" spans="1:8" hidden="1" x14ac:dyDescent="0.3">
      <c r="A413">
        <v>10053</v>
      </c>
      <c r="B413" t="s">
        <v>8</v>
      </c>
      <c r="C413">
        <v>97</v>
      </c>
      <c r="D413">
        <v>290</v>
      </c>
      <c r="E413">
        <v>59.5</v>
      </c>
      <c r="F413">
        <v>5.86</v>
      </c>
      <c r="G413">
        <v>-0.35899999999999999</v>
      </c>
      <c r="H413">
        <v>-0.13800000000000001</v>
      </c>
    </row>
    <row r="414" spans="1:8" hidden="1" x14ac:dyDescent="0.3">
      <c r="A414">
        <v>10053</v>
      </c>
      <c r="B414" t="s">
        <v>8</v>
      </c>
      <c r="C414">
        <v>181</v>
      </c>
      <c r="D414">
        <v>290</v>
      </c>
      <c r="E414">
        <v>65.5</v>
      </c>
      <c r="F414">
        <v>7.6</v>
      </c>
      <c r="G414">
        <v>-6.4000000000000001E-2</v>
      </c>
      <c r="H414">
        <v>0.35499999999999998</v>
      </c>
    </row>
    <row r="415" spans="1:8" hidden="1" x14ac:dyDescent="0.3">
      <c r="A415">
        <v>10053</v>
      </c>
      <c r="B415" t="s">
        <v>8</v>
      </c>
      <c r="C415">
        <v>272</v>
      </c>
      <c r="D415">
        <v>290</v>
      </c>
      <c r="E415">
        <v>69.5</v>
      </c>
      <c r="F415">
        <v>9.27</v>
      </c>
      <c r="G415">
        <v>-0.23100000000000001</v>
      </c>
      <c r="H415">
        <v>0.98799999999999999</v>
      </c>
    </row>
    <row r="416" spans="1:8" hidden="1" x14ac:dyDescent="0.3">
      <c r="A416">
        <v>10053</v>
      </c>
      <c r="B416" t="s">
        <v>8</v>
      </c>
      <c r="C416">
        <v>363</v>
      </c>
      <c r="D416">
        <v>290</v>
      </c>
      <c r="E416">
        <v>75.3</v>
      </c>
      <c r="F416">
        <v>10</v>
      </c>
      <c r="G416">
        <v>0.53500000000000003</v>
      </c>
      <c r="H416">
        <v>0.91100000000000003</v>
      </c>
    </row>
    <row r="417" spans="1:8" hidden="1" x14ac:dyDescent="0.3">
      <c r="A417">
        <v>10053</v>
      </c>
      <c r="B417" t="s">
        <v>8</v>
      </c>
      <c r="C417">
        <v>454</v>
      </c>
      <c r="D417">
        <v>290</v>
      </c>
      <c r="E417">
        <v>78.5</v>
      </c>
      <c r="F417">
        <v>11</v>
      </c>
      <c r="G417">
        <v>0.39600000000000002</v>
      </c>
      <c r="H417">
        <v>1.103</v>
      </c>
    </row>
    <row r="418" spans="1:8" hidden="1" x14ac:dyDescent="0.3">
      <c r="A418">
        <v>10053</v>
      </c>
      <c r="B418" t="s">
        <v>8</v>
      </c>
      <c r="C418">
        <v>541</v>
      </c>
      <c r="D418">
        <v>290</v>
      </c>
      <c r="E418">
        <v>81.5</v>
      </c>
      <c r="F418">
        <v>11.7</v>
      </c>
      <c r="G418">
        <v>0.35399999999999998</v>
      </c>
      <c r="H418">
        <v>1.107</v>
      </c>
    </row>
    <row r="419" spans="1:8" hidden="1" x14ac:dyDescent="0.3">
      <c r="A419">
        <v>10053</v>
      </c>
      <c r="B419" t="s">
        <v>8</v>
      </c>
      <c r="C419">
        <v>737</v>
      </c>
      <c r="D419">
        <v>290</v>
      </c>
      <c r="E419">
        <v>86</v>
      </c>
      <c r="F419">
        <v>12.75</v>
      </c>
      <c r="G419">
        <v>0.03</v>
      </c>
      <c r="H419">
        <v>0.80500000000000005</v>
      </c>
    </row>
    <row r="420" spans="1:8" x14ac:dyDescent="0.3">
      <c r="A420">
        <v>10054</v>
      </c>
      <c r="B420" t="s">
        <v>9</v>
      </c>
      <c r="C420">
        <v>0</v>
      </c>
      <c r="D420">
        <v>283</v>
      </c>
      <c r="E420">
        <v>50</v>
      </c>
      <c r="F420">
        <v>3.5</v>
      </c>
      <c r="G420">
        <v>6.0999999999999999E-2</v>
      </c>
      <c r="H420">
        <v>0.31</v>
      </c>
    </row>
    <row r="421" spans="1:8" x14ac:dyDescent="0.3">
      <c r="A421">
        <v>10054</v>
      </c>
      <c r="B421" t="s">
        <v>9</v>
      </c>
      <c r="C421">
        <v>38</v>
      </c>
      <c r="D421">
        <v>283</v>
      </c>
      <c r="E421">
        <v>55</v>
      </c>
      <c r="F421">
        <v>4.75</v>
      </c>
      <c r="G421">
        <v>-0.371</v>
      </c>
      <c r="H421">
        <v>-4.4999999999999998E-2</v>
      </c>
    </row>
    <row r="422" spans="1:8" x14ac:dyDescent="0.3">
      <c r="A422">
        <v>10054</v>
      </c>
      <c r="B422" t="s">
        <v>9</v>
      </c>
      <c r="C422">
        <v>63</v>
      </c>
      <c r="D422">
        <v>283</v>
      </c>
      <c r="E422">
        <v>58.5</v>
      </c>
      <c r="F422">
        <v>5.43</v>
      </c>
      <c r="G422">
        <v>-7.6999999999999999E-2</v>
      </c>
      <c r="H422">
        <v>-0.29499999999999998</v>
      </c>
    </row>
    <row r="423" spans="1:8" x14ac:dyDescent="0.3">
      <c r="A423">
        <v>10054</v>
      </c>
      <c r="B423" t="s">
        <v>9</v>
      </c>
      <c r="C423">
        <v>94</v>
      </c>
      <c r="D423">
        <v>283</v>
      </c>
      <c r="E423">
        <v>61.6</v>
      </c>
      <c r="F423">
        <v>6.15</v>
      </c>
      <c r="G423">
        <v>-3.3000000000000002E-2</v>
      </c>
      <c r="H423">
        <v>-0.39</v>
      </c>
    </row>
    <row r="424" spans="1:8" x14ac:dyDescent="0.3">
      <c r="A424">
        <v>10054</v>
      </c>
      <c r="B424" t="s">
        <v>9</v>
      </c>
      <c r="C424">
        <v>185</v>
      </c>
      <c r="D424">
        <v>283</v>
      </c>
      <c r="E424">
        <v>66.5</v>
      </c>
      <c r="F424">
        <v>8.07</v>
      </c>
      <c r="G424">
        <v>-0.58299999999999996</v>
      </c>
      <c r="H424">
        <v>0.12</v>
      </c>
    </row>
    <row r="425" spans="1:8" x14ac:dyDescent="0.3">
      <c r="A425">
        <v>10054</v>
      </c>
      <c r="B425" t="s">
        <v>9</v>
      </c>
      <c r="C425">
        <v>276</v>
      </c>
      <c r="D425">
        <v>283</v>
      </c>
      <c r="E425">
        <v>70</v>
      </c>
      <c r="F425">
        <v>9.5</v>
      </c>
      <c r="G425">
        <v>-0.91700000000000004</v>
      </c>
      <c r="H425">
        <v>0.58099999999999996</v>
      </c>
    </row>
    <row r="426" spans="1:8" x14ac:dyDescent="0.3">
      <c r="A426">
        <v>10054</v>
      </c>
      <c r="B426" t="s">
        <v>9</v>
      </c>
      <c r="C426">
        <v>367</v>
      </c>
      <c r="D426">
        <v>283</v>
      </c>
      <c r="E426">
        <v>75.5</v>
      </c>
      <c r="F426">
        <v>10.71</v>
      </c>
      <c r="G426">
        <v>-0.13300000000000001</v>
      </c>
      <c r="H426">
        <v>0.94599999999999995</v>
      </c>
    </row>
    <row r="427" spans="1:8" x14ac:dyDescent="0.3">
      <c r="A427">
        <v>10054</v>
      </c>
      <c r="B427" t="s">
        <v>9</v>
      </c>
      <c r="C427">
        <v>458</v>
      </c>
      <c r="D427">
        <v>283</v>
      </c>
      <c r="E427">
        <v>79.5</v>
      </c>
      <c r="F427">
        <v>11.54</v>
      </c>
      <c r="G427">
        <v>0.12</v>
      </c>
      <c r="H427">
        <v>1.016</v>
      </c>
    </row>
    <row r="428" spans="1:8" x14ac:dyDescent="0.3">
      <c r="A428">
        <v>10054</v>
      </c>
      <c r="B428" t="s">
        <v>9</v>
      </c>
      <c r="C428">
        <v>560</v>
      </c>
      <c r="D428">
        <v>283</v>
      </c>
      <c r="E428">
        <v>83</v>
      </c>
      <c r="F428">
        <v>12.1</v>
      </c>
      <c r="G428">
        <v>0.127</v>
      </c>
      <c r="H428">
        <v>0.84</v>
      </c>
    </row>
    <row r="429" spans="1:8" x14ac:dyDescent="0.3">
      <c r="A429">
        <v>10054</v>
      </c>
      <c r="B429" t="s">
        <v>9</v>
      </c>
      <c r="C429">
        <v>742</v>
      </c>
      <c r="D429">
        <v>283</v>
      </c>
      <c r="E429">
        <v>89.5</v>
      </c>
      <c r="F429">
        <v>12.9</v>
      </c>
      <c r="G429">
        <v>0.66800000000000004</v>
      </c>
      <c r="H429">
        <v>0.46800000000000003</v>
      </c>
    </row>
    <row r="430" spans="1:8" hidden="1" x14ac:dyDescent="0.3">
      <c r="A430">
        <v>10057</v>
      </c>
      <c r="B430" t="s">
        <v>8</v>
      </c>
      <c r="C430">
        <v>0</v>
      </c>
      <c r="D430">
        <v>283</v>
      </c>
      <c r="E430">
        <v>51</v>
      </c>
      <c r="F430">
        <v>3.25</v>
      </c>
      <c r="G430">
        <v>0.99399999999999999</v>
      </c>
      <c r="H430">
        <v>3.9E-2</v>
      </c>
    </row>
    <row r="431" spans="1:8" hidden="1" x14ac:dyDescent="0.3">
      <c r="A431">
        <v>10057</v>
      </c>
      <c r="B431" t="s">
        <v>8</v>
      </c>
      <c r="C431">
        <v>35</v>
      </c>
      <c r="D431">
        <v>283</v>
      </c>
      <c r="E431">
        <v>55.5</v>
      </c>
      <c r="F431">
        <v>4.12</v>
      </c>
      <c r="G431">
        <v>0.63800000000000001</v>
      </c>
      <c r="H431">
        <v>-0.39400000000000002</v>
      </c>
    </row>
    <row r="432" spans="1:8" hidden="1" x14ac:dyDescent="0.3">
      <c r="A432">
        <v>10057</v>
      </c>
      <c r="B432" t="s">
        <v>8</v>
      </c>
      <c r="C432">
        <v>59</v>
      </c>
      <c r="D432">
        <v>283</v>
      </c>
      <c r="E432">
        <v>56.5</v>
      </c>
      <c r="F432">
        <v>4.8</v>
      </c>
      <c r="G432">
        <v>-0.187</v>
      </c>
      <c r="H432">
        <v>-0.43099999999999999</v>
      </c>
    </row>
    <row r="433" spans="1:8" hidden="1" x14ac:dyDescent="0.3">
      <c r="A433">
        <v>10057</v>
      </c>
      <c r="B433" t="s">
        <v>8</v>
      </c>
      <c r="C433">
        <v>94</v>
      </c>
      <c r="D433">
        <v>283</v>
      </c>
      <c r="E433">
        <v>60</v>
      </c>
      <c r="F433">
        <v>5.87</v>
      </c>
      <c r="G433">
        <v>-0.01</v>
      </c>
      <c r="H433">
        <v>-4.2999999999999997E-2</v>
      </c>
    </row>
    <row r="434" spans="1:8" hidden="1" x14ac:dyDescent="0.3">
      <c r="A434">
        <v>10057</v>
      </c>
      <c r="B434" t="s">
        <v>8</v>
      </c>
      <c r="C434">
        <v>178</v>
      </c>
      <c r="D434">
        <v>283</v>
      </c>
      <c r="E434">
        <v>65.3</v>
      </c>
      <c r="F434">
        <v>6.95</v>
      </c>
      <c r="G434">
        <v>-8.1000000000000003E-2</v>
      </c>
      <c r="H434">
        <v>-0.33600000000000002</v>
      </c>
    </row>
    <row r="435" spans="1:8" hidden="1" x14ac:dyDescent="0.3">
      <c r="A435">
        <v>10057</v>
      </c>
      <c r="B435" t="s">
        <v>8</v>
      </c>
      <c r="C435">
        <v>262</v>
      </c>
      <c r="D435">
        <v>283</v>
      </c>
      <c r="E435">
        <v>69.900000000000006</v>
      </c>
      <c r="F435">
        <v>7.74</v>
      </c>
      <c r="G435">
        <v>0.124</v>
      </c>
      <c r="H435">
        <v>-0.39400000000000002</v>
      </c>
    </row>
    <row r="436" spans="1:8" hidden="1" x14ac:dyDescent="0.3">
      <c r="A436">
        <v>10057</v>
      </c>
      <c r="B436" t="s">
        <v>8</v>
      </c>
      <c r="C436">
        <v>367</v>
      </c>
      <c r="D436">
        <v>283</v>
      </c>
      <c r="E436">
        <v>75</v>
      </c>
      <c r="F436">
        <v>8.6</v>
      </c>
      <c r="G436">
        <v>0.35499999999999998</v>
      </c>
      <c r="H436">
        <v>-0.33700000000000002</v>
      </c>
    </row>
    <row r="437" spans="1:8" hidden="1" x14ac:dyDescent="0.3">
      <c r="A437">
        <v>10057</v>
      </c>
      <c r="B437" t="s">
        <v>8</v>
      </c>
      <c r="C437">
        <v>458</v>
      </c>
      <c r="D437">
        <v>283</v>
      </c>
      <c r="E437">
        <v>79.5</v>
      </c>
      <c r="F437">
        <v>9.27</v>
      </c>
      <c r="G437">
        <v>0.70699999999999996</v>
      </c>
      <c r="H437">
        <v>-0.29499999999999998</v>
      </c>
    </row>
    <row r="438" spans="1:8" hidden="1" x14ac:dyDescent="0.3">
      <c r="A438">
        <v>10057</v>
      </c>
      <c r="B438" t="s">
        <v>8</v>
      </c>
      <c r="C438">
        <v>546</v>
      </c>
      <c r="D438">
        <v>283</v>
      </c>
      <c r="E438">
        <v>82.5</v>
      </c>
      <c r="F438">
        <v>9.8000000000000007</v>
      </c>
      <c r="G438">
        <v>0.64</v>
      </c>
      <c r="H438">
        <v>-0.34200000000000003</v>
      </c>
    </row>
    <row r="439" spans="1:8" hidden="1" x14ac:dyDescent="0.3">
      <c r="A439">
        <v>10057</v>
      </c>
      <c r="B439" t="s">
        <v>8</v>
      </c>
      <c r="C439">
        <v>728</v>
      </c>
      <c r="D439">
        <v>283</v>
      </c>
      <c r="E439">
        <v>86.7</v>
      </c>
      <c r="F439">
        <v>11</v>
      </c>
      <c r="G439">
        <v>0.111</v>
      </c>
      <c r="H439">
        <v>-0.33300000000000002</v>
      </c>
    </row>
    <row r="440" spans="1:8" x14ac:dyDescent="0.3">
      <c r="A440">
        <v>10058</v>
      </c>
      <c r="B440" t="s">
        <v>9</v>
      </c>
      <c r="C440">
        <v>0</v>
      </c>
      <c r="D440">
        <v>262</v>
      </c>
      <c r="E440">
        <v>45</v>
      </c>
      <c r="F440">
        <v>2.29</v>
      </c>
      <c r="G440">
        <v>-2.58</v>
      </c>
      <c r="H440">
        <v>-2.4329999999999998</v>
      </c>
    </row>
    <row r="441" spans="1:8" x14ac:dyDescent="0.3">
      <c r="A441">
        <v>10058</v>
      </c>
      <c r="B441" t="s">
        <v>9</v>
      </c>
      <c r="C441">
        <v>35</v>
      </c>
      <c r="D441">
        <v>262</v>
      </c>
      <c r="E441">
        <v>53.5</v>
      </c>
      <c r="F441">
        <v>3.14</v>
      </c>
      <c r="G441">
        <v>-0.94</v>
      </c>
      <c r="H441">
        <v>-2.8580000000000001</v>
      </c>
    </row>
    <row r="442" spans="1:8" x14ac:dyDescent="0.3">
      <c r="A442">
        <v>10058</v>
      </c>
      <c r="B442" t="s">
        <v>9</v>
      </c>
      <c r="C442">
        <v>59</v>
      </c>
      <c r="D442">
        <v>262</v>
      </c>
      <c r="E442">
        <v>55.5</v>
      </c>
      <c r="F442">
        <v>4.1399999999999997</v>
      </c>
      <c r="G442">
        <v>-1.3620000000000001</v>
      </c>
      <c r="H442">
        <v>-2.234</v>
      </c>
    </row>
    <row r="443" spans="1:8" x14ac:dyDescent="0.3">
      <c r="A443">
        <v>10058</v>
      </c>
      <c r="B443" t="s">
        <v>9</v>
      </c>
      <c r="C443">
        <v>94</v>
      </c>
      <c r="D443">
        <v>262</v>
      </c>
      <c r="E443">
        <v>60.5</v>
      </c>
      <c r="F443">
        <v>5.53</v>
      </c>
      <c r="G443">
        <v>-0.56999999999999995</v>
      </c>
      <c r="H443">
        <v>-1.284</v>
      </c>
    </row>
    <row r="444" spans="1:8" x14ac:dyDescent="0.3">
      <c r="A444">
        <v>10058</v>
      </c>
      <c r="B444" t="s">
        <v>9</v>
      </c>
      <c r="C444">
        <v>189</v>
      </c>
      <c r="D444">
        <v>262</v>
      </c>
      <c r="E444">
        <v>69.5</v>
      </c>
      <c r="F444">
        <v>7.67</v>
      </c>
      <c r="G444">
        <v>0.71799999999999997</v>
      </c>
      <c r="H444">
        <v>-0.4</v>
      </c>
    </row>
    <row r="445" spans="1:8" x14ac:dyDescent="0.3">
      <c r="A445">
        <v>10058</v>
      </c>
      <c r="B445" t="s">
        <v>9</v>
      </c>
      <c r="C445">
        <v>276</v>
      </c>
      <c r="D445">
        <v>262</v>
      </c>
      <c r="E445">
        <v>74</v>
      </c>
      <c r="F445">
        <v>8.48</v>
      </c>
      <c r="G445">
        <v>0.86399999999999999</v>
      </c>
      <c r="H445">
        <v>-0.46400000000000002</v>
      </c>
    </row>
    <row r="446" spans="1:8" x14ac:dyDescent="0.3">
      <c r="A446">
        <v>10058</v>
      </c>
      <c r="B446" t="s">
        <v>9</v>
      </c>
      <c r="C446">
        <v>381</v>
      </c>
      <c r="D446">
        <v>262</v>
      </c>
      <c r="E446">
        <v>77.2</v>
      </c>
      <c r="F446">
        <v>9.4700000000000006</v>
      </c>
      <c r="G446">
        <v>0.35</v>
      </c>
      <c r="H446">
        <v>-0.28100000000000003</v>
      </c>
    </row>
    <row r="447" spans="1:8" x14ac:dyDescent="0.3">
      <c r="A447">
        <v>10058</v>
      </c>
      <c r="B447" t="s">
        <v>9</v>
      </c>
      <c r="C447">
        <v>486</v>
      </c>
      <c r="D447">
        <v>262</v>
      </c>
      <c r="E447">
        <v>82.5</v>
      </c>
      <c r="F447">
        <v>10.37</v>
      </c>
      <c r="G447">
        <v>0.9</v>
      </c>
      <c r="H447">
        <v>-0.127</v>
      </c>
    </row>
    <row r="448" spans="1:8" x14ac:dyDescent="0.3">
      <c r="A448">
        <v>10058</v>
      </c>
      <c r="B448" t="s">
        <v>9</v>
      </c>
      <c r="C448">
        <v>538</v>
      </c>
      <c r="D448">
        <v>262</v>
      </c>
      <c r="E448">
        <v>84.3</v>
      </c>
      <c r="F448">
        <v>11.1</v>
      </c>
      <c r="G448">
        <v>0.88300000000000001</v>
      </c>
      <c r="H448">
        <v>0.187</v>
      </c>
    </row>
    <row r="449" spans="1:8" hidden="1" x14ac:dyDescent="0.3">
      <c r="A449">
        <v>10059</v>
      </c>
      <c r="B449" t="s">
        <v>8</v>
      </c>
      <c r="C449">
        <v>0</v>
      </c>
      <c r="D449">
        <v>241</v>
      </c>
      <c r="E449">
        <v>44</v>
      </c>
      <c r="F449">
        <v>2</v>
      </c>
      <c r="G449">
        <v>-2.7639999999999998</v>
      </c>
      <c r="H449">
        <v>-3.0960000000000001</v>
      </c>
    </row>
    <row r="450" spans="1:8" hidden="1" x14ac:dyDescent="0.3">
      <c r="A450">
        <v>10059</v>
      </c>
      <c r="B450" t="s">
        <v>8</v>
      </c>
      <c r="C450">
        <v>72</v>
      </c>
      <c r="D450">
        <v>241</v>
      </c>
      <c r="E450">
        <v>51.5</v>
      </c>
      <c r="F450">
        <v>4.22</v>
      </c>
      <c r="G450">
        <v>-3.214</v>
      </c>
      <c r="H450">
        <v>-1.919</v>
      </c>
    </row>
    <row r="451" spans="1:8" hidden="1" x14ac:dyDescent="0.3">
      <c r="A451">
        <v>10059</v>
      </c>
      <c r="B451" t="s">
        <v>8</v>
      </c>
      <c r="C451">
        <v>107</v>
      </c>
      <c r="D451">
        <v>241</v>
      </c>
      <c r="E451">
        <v>55.3</v>
      </c>
      <c r="F451">
        <v>5.3</v>
      </c>
      <c r="G451">
        <v>-2.6819999999999999</v>
      </c>
      <c r="H451">
        <v>-1.2</v>
      </c>
    </row>
    <row r="452" spans="1:8" hidden="1" x14ac:dyDescent="0.3">
      <c r="A452">
        <v>10059</v>
      </c>
      <c r="B452" t="s">
        <v>8</v>
      </c>
      <c r="C452">
        <v>170</v>
      </c>
      <c r="D452">
        <v>241</v>
      </c>
      <c r="E452">
        <v>62.2</v>
      </c>
      <c r="F452">
        <v>7.33</v>
      </c>
      <c r="G452">
        <v>-1.268</v>
      </c>
      <c r="H452">
        <v>0.215</v>
      </c>
    </row>
    <row r="453" spans="1:8" hidden="1" x14ac:dyDescent="0.3">
      <c r="A453">
        <v>10059</v>
      </c>
      <c r="B453" t="s">
        <v>8</v>
      </c>
      <c r="C453">
        <v>275</v>
      </c>
      <c r="D453">
        <v>241</v>
      </c>
      <c r="E453">
        <v>68.599999999999994</v>
      </c>
      <c r="F453">
        <v>8.92</v>
      </c>
      <c r="G453">
        <v>-0.65800000000000003</v>
      </c>
      <c r="H453">
        <v>0.65100000000000002</v>
      </c>
    </row>
    <row r="454" spans="1:8" hidden="1" x14ac:dyDescent="0.3">
      <c r="A454">
        <v>10059</v>
      </c>
      <c r="B454" t="s">
        <v>8</v>
      </c>
      <c r="C454">
        <v>352</v>
      </c>
      <c r="D454">
        <v>241</v>
      </c>
      <c r="E454">
        <v>74</v>
      </c>
      <c r="F454">
        <v>10.11</v>
      </c>
      <c r="G454">
        <v>0.20399999999999999</v>
      </c>
      <c r="H454">
        <v>1.0720000000000001</v>
      </c>
    </row>
    <row r="455" spans="1:8" hidden="1" x14ac:dyDescent="0.3">
      <c r="A455">
        <v>10059</v>
      </c>
      <c r="B455" t="s">
        <v>8</v>
      </c>
      <c r="C455">
        <v>471</v>
      </c>
      <c r="D455">
        <v>241</v>
      </c>
      <c r="E455">
        <v>80</v>
      </c>
      <c r="F455">
        <v>11.21</v>
      </c>
      <c r="G455">
        <v>0.71099999999999997</v>
      </c>
      <c r="H455">
        <v>1.155</v>
      </c>
    </row>
    <row r="456" spans="1:8" hidden="1" x14ac:dyDescent="0.3">
      <c r="A456">
        <v>10059</v>
      </c>
      <c r="B456" t="s">
        <v>8</v>
      </c>
      <c r="C456">
        <v>551</v>
      </c>
      <c r="D456">
        <v>241</v>
      </c>
      <c r="E456">
        <v>81.5</v>
      </c>
      <c r="F456">
        <v>11.4</v>
      </c>
      <c r="G456">
        <v>0.23599999999999999</v>
      </c>
      <c r="H456">
        <v>0.85</v>
      </c>
    </row>
    <row r="457" spans="1:8" hidden="1" x14ac:dyDescent="0.3">
      <c r="A457">
        <v>10059</v>
      </c>
      <c r="B457" t="s">
        <v>8</v>
      </c>
      <c r="C457">
        <v>733</v>
      </c>
      <c r="D457">
        <v>241</v>
      </c>
      <c r="E457">
        <v>89.2</v>
      </c>
      <c r="F457">
        <v>12.5</v>
      </c>
      <c r="G457">
        <v>1.056</v>
      </c>
      <c r="H457">
        <v>0.66800000000000004</v>
      </c>
    </row>
    <row r="458" spans="1:8" hidden="1" x14ac:dyDescent="0.3">
      <c r="A458">
        <v>10060</v>
      </c>
      <c r="B458" t="s">
        <v>8</v>
      </c>
      <c r="C458">
        <v>0</v>
      </c>
      <c r="D458">
        <v>283</v>
      </c>
      <c r="E458">
        <v>52</v>
      </c>
      <c r="F458">
        <v>4.2699999999999996</v>
      </c>
      <c r="G458">
        <v>1.5309999999999999</v>
      </c>
      <c r="H458">
        <v>2.073</v>
      </c>
    </row>
    <row r="459" spans="1:8" hidden="1" x14ac:dyDescent="0.3">
      <c r="A459">
        <v>10060</v>
      </c>
      <c r="B459" t="s">
        <v>8</v>
      </c>
      <c r="C459">
        <v>27</v>
      </c>
      <c r="D459">
        <v>283</v>
      </c>
      <c r="E459">
        <v>54</v>
      </c>
      <c r="F459">
        <v>4.66</v>
      </c>
      <c r="G459">
        <v>0.38400000000000001</v>
      </c>
      <c r="H459">
        <v>1.0049999999999999</v>
      </c>
    </row>
    <row r="460" spans="1:8" hidden="1" x14ac:dyDescent="0.3">
      <c r="A460">
        <v>10060</v>
      </c>
      <c r="B460" t="s">
        <v>8</v>
      </c>
      <c r="C460">
        <v>62</v>
      </c>
      <c r="D460">
        <v>283</v>
      </c>
      <c r="E460">
        <v>58.8</v>
      </c>
      <c r="F460">
        <v>5.5</v>
      </c>
      <c r="G460">
        <v>0.79500000000000004</v>
      </c>
      <c r="H460">
        <v>0.496</v>
      </c>
    </row>
    <row r="461" spans="1:8" hidden="1" x14ac:dyDescent="0.3">
      <c r="A461">
        <v>10060</v>
      </c>
      <c r="B461" t="s">
        <v>8</v>
      </c>
      <c r="C461">
        <v>97</v>
      </c>
      <c r="D461">
        <v>283</v>
      </c>
      <c r="E461">
        <v>61</v>
      </c>
      <c r="F461">
        <v>5.77</v>
      </c>
      <c r="G461">
        <v>0.35</v>
      </c>
      <c r="H461">
        <v>-0.26200000000000001</v>
      </c>
    </row>
    <row r="462" spans="1:8" hidden="1" x14ac:dyDescent="0.3">
      <c r="A462">
        <v>10060</v>
      </c>
      <c r="B462" t="s">
        <v>8</v>
      </c>
      <c r="C462">
        <v>181</v>
      </c>
      <c r="D462">
        <v>283</v>
      </c>
      <c r="E462">
        <v>65.3</v>
      </c>
      <c r="F462">
        <v>7</v>
      </c>
      <c r="G462">
        <v>-0.152</v>
      </c>
      <c r="H462">
        <v>-0.31900000000000001</v>
      </c>
    </row>
    <row r="463" spans="1:8" hidden="1" x14ac:dyDescent="0.3">
      <c r="A463">
        <v>10060</v>
      </c>
      <c r="B463" t="s">
        <v>8</v>
      </c>
      <c r="C463">
        <v>307</v>
      </c>
      <c r="D463">
        <v>283</v>
      </c>
      <c r="E463">
        <v>70.5</v>
      </c>
      <c r="F463">
        <v>8.1</v>
      </c>
      <c r="G463">
        <v>-0.443</v>
      </c>
      <c r="H463">
        <v>-0.39700000000000002</v>
      </c>
    </row>
    <row r="464" spans="1:8" hidden="1" x14ac:dyDescent="0.3">
      <c r="A464">
        <v>10060</v>
      </c>
      <c r="B464" t="s">
        <v>8</v>
      </c>
      <c r="C464">
        <v>370</v>
      </c>
      <c r="D464">
        <v>283</v>
      </c>
      <c r="E464">
        <v>74</v>
      </c>
      <c r="F464">
        <v>9.5500000000000007</v>
      </c>
      <c r="G464">
        <v>-7.9000000000000001E-2</v>
      </c>
      <c r="H464">
        <v>0.496</v>
      </c>
    </row>
    <row r="465" spans="1:8" hidden="1" x14ac:dyDescent="0.3">
      <c r="A465">
        <v>10060</v>
      </c>
      <c r="B465" t="s">
        <v>8</v>
      </c>
      <c r="C465">
        <v>447</v>
      </c>
      <c r="D465">
        <v>283</v>
      </c>
      <c r="E465">
        <v>77.2</v>
      </c>
      <c r="F465">
        <v>10.1</v>
      </c>
      <c r="G465">
        <v>1.4999999999999999E-2</v>
      </c>
      <c r="H465">
        <v>0.46600000000000003</v>
      </c>
    </row>
    <row r="466" spans="1:8" hidden="1" x14ac:dyDescent="0.3">
      <c r="A466">
        <v>10060</v>
      </c>
      <c r="B466" t="s">
        <v>8</v>
      </c>
      <c r="C466">
        <v>555</v>
      </c>
      <c r="D466">
        <v>283</v>
      </c>
      <c r="E466">
        <v>82.5</v>
      </c>
      <c r="F466">
        <v>10.7</v>
      </c>
      <c r="G466">
        <v>0.53300000000000003</v>
      </c>
      <c r="H466">
        <v>0.32300000000000001</v>
      </c>
    </row>
    <row r="467" spans="1:8" hidden="1" x14ac:dyDescent="0.3">
      <c r="A467">
        <v>10060</v>
      </c>
      <c r="B467" t="s">
        <v>8</v>
      </c>
      <c r="C467">
        <v>737</v>
      </c>
      <c r="D467">
        <v>283</v>
      </c>
      <c r="E467">
        <v>88.5</v>
      </c>
      <c r="F467">
        <v>12</v>
      </c>
      <c r="G467">
        <v>0.80200000000000005</v>
      </c>
      <c r="H467">
        <v>0.32600000000000001</v>
      </c>
    </row>
    <row r="468" spans="1:8" hidden="1" x14ac:dyDescent="0.3">
      <c r="A468">
        <v>10061</v>
      </c>
      <c r="B468" t="s">
        <v>8</v>
      </c>
      <c r="C468">
        <v>0</v>
      </c>
      <c r="D468">
        <v>290</v>
      </c>
      <c r="E468">
        <v>51</v>
      </c>
      <c r="F468">
        <v>3.5</v>
      </c>
      <c r="G468">
        <v>0.99399999999999999</v>
      </c>
      <c r="H468">
        <v>0.56999999999999995</v>
      </c>
    </row>
    <row r="469" spans="1:8" hidden="1" x14ac:dyDescent="0.3">
      <c r="A469">
        <v>10061</v>
      </c>
      <c r="B469" t="s">
        <v>8</v>
      </c>
      <c r="C469">
        <v>36</v>
      </c>
      <c r="D469">
        <v>290</v>
      </c>
      <c r="E469">
        <v>54</v>
      </c>
      <c r="F469">
        <v>4.66</v>
      </c>
      <c r="G469">
        <v>-0.185</v>
      </c>
      <c r="H469">
        <v>0.45600000000000002</v>
      </c>
    </row>
    <row r="470" spans="1:8" hidden="1" x14ac:dyDescent="0.3">
      <c r="A470">
        <v>10061</v>
      </c>
      <c r="B470" t="s">
        <v>8</v>
      </c>
      <c r="C470">
        <v>64</v>
      </c>
      <c r="D470">
        <v>290</v>
      </c>
      <c r="E470">
        <v>56.5</v>
      </c>
      <c r="F470">
        <v>5.42</v>
      </c>
      <c r="G470">
        <v>-0.42699999999999999</v>
      </c>
      <c r="H470">
        <v>0.30499999999999999</v>
      </c>
    </row>
    <row r="471" spans="1:8" hidden="1" x14ac:dyDescent="0.3">
      <c r="A471">
        <v>10061</v>
      </c>
      <c r="B471" t="s">
        <v>8</v>
      </c>
      <c r="C471">
        <v>99</v>
      </c>
      <c r="D471">
        <v>290</v>
      </c>
      <c r="E471">
        <v>59.5</v>
      </c>
      <c r="F471">
        <v>6.13</v>
      </c>
      <c r="G471">
        <v>-0.433</v>
      </c>
      <c r="H471">
        <v>0.16700000000000001</v>
      </c>
    </row>
    <row r="472" spans="1:8" hidden="1" x14ac:dyDescent="0.3">
      <c r="A472">
        <v>10061</v>
      </c>
      <c r="B472" t="s">
        <v>8</v>
      </c>
      <c r="C472">
        <v>204</v>
      </c>
      <c r="D472">
        <v>290</v>
      </c>
      <c r="E472">
        <v>66</v>
      </c>
      <c r="F472">
        <v>7.97</v>
      </c>
      <c r="G472">
        <v>-0.36299999999999999</v>
      </c>
      <c r="H472">
        <v>0.45</v>
      </c>
    </row>
    <row r="473" spans="1:8" hidden="1" x14ac:dyDescent="0.3">
      <c r="A473">
        <v>10061</v>
      </c>
      <c r="B473" t="s">
        <v>8</v>
      </c>
      <c r="C473">
        <v>288</v>
      </c>
      <c r="D473">
        <v>290</v>
      </c>
      <c r="E473">
        <v>70</v>
      </c>
      <c r="F473">
        <v>8.73</v>
      </c>
      <c r="G473">
        <v>-0.315</v>
      </c>
      <c r="H473">
        <v>0.36799999999999999</v>
      </c>
    </row>
    <row r="474" spans="1:8" hidden="1" x14ac:dyDescent="0.3">
      <c r="A474">
        <v>10061</v>
      </c>
      <c r="B474" t="s">
        <v>8</v>
      </c>
      <c r="C474">
        <v>372</v>
      </c>
      <c r="D474">
        <v>290</v>
      </c>
      <c r="E474">
        <v>74.599999999999994</v>
      </c>
      <c r="F474">
        <v>9.85</v>
      </c>
      <c r="G474">
        <v>0.122</v>
      </c>
      <c r="H474">
        <v>0.73099999999999998</v>
      </c>
    </row>
    <row r="475" spans="1:8" hidden="1" x14ac:dyDescent="0.3">
      <c r="A475">
        <v>10061</v>
      </c>
      <c r="B475" t="s">
        <v>8</v>
      </c>
      <c r="C475">
        <v>463</v>
      </c>
      <c r="D475">
        <v>290</v>
      </c>
      <c r="E475">
        <v>78.5</v>
      </c>
      <c r="F475">
        <v>10.45</v>
      </c>
      <c r="G475">
        <v>0.27500000000000002</v>
      </c>
      <c r="H475">
        <v>0.64500000000000002</v>
      </c>
    </row>
    <row r="476" spans="1:8" hidden="1" x14ac:dyDescent="0.3">
      <c r="A476">
        <v>10061</v>
      </c>
      <c r="B476" t="s">
        <v>8</v>
      </c>
      <c r="C476">
        <v>537</v>
      </c>
      <c r="D476">
        <v>290</v>
      </c>
      <c r="E476">
        <v>80.3</v>
      </c>
      <c r="F476">
        <v>10.95</v>
      </c>
      <c r="G476">
        <v>-1.4E-2</v>
      </c>
      <c r="H476">
        <v>0.60499999999999998</v>
      </c>
    </row>
    <row r="477" spans="1:8" hidden="1" x14ac:dyDescent="0.3">
      <c r="A477">
        <v>10061</v>
      </c>
      <c r="B477" t="s">
        <v>8</v>
      </c>
      <c r="C477">
        <v>739</v>
      </c>
      <c r="D477">
        <v>290</v>
      </c>
      <c r="E477">
        <v>86</v>
      </c>
      <c r="F477">
        <v>12.5</v>
      </c>
      <c r="G477">
        <v>1.2E-2</v>
      </c>
      <c r="H477">
        <v>0.64</v>
      </c>
    </row>
    <row r="478" spans="1:8" hidden="1" x14ac:dyDescent="0.3">
      <c r="A478">
        <v>10062</v>
      </c>
      <c r="B478" t="s">
        <v>8</v>
      </c>
      <c r="C478">
        <v>0</v>
      </c>
      <c r="D478">
        <v>290</v>
      </c>
      <c r="E478">
        <v>52</v>
      </c>
      <c r="F478">
        <v>3.5</v>
      </c>
      <c r="G478">
        <v>1.5309999999999999</v>
      </c>
      <c r="H478">
        <v>0.56999999999999995</v>
      </c>
    </row>
    <row r="479" spans="1:8" hidden="1" x14ac:dyDescent="0.3">
      <c r="A479">
        <v>10062</v>
      </c>
      <c r="B479" t="s">
        <v>8</v>
      </c>
      <c r="C479">
        <v>36</v>
      </c>
      <c r="D479">
        <v>290</v>
      </c>
      <c r="E479">
        <v>56.1</v>
      </c>
      <c r="F479">
        <v>4.3600000000000003</v>
      </c>
      <c r="G479">
        <v>0.88</v>
      </c>
      <c r="H479">
        <v>-3.6999999999999998E-2</v>
      </c>
    </row>
    <row r="480" spans="1:8" hidden="1" x14ac:dyDescent="0.3">
      <c r="A480">
        <v>10062</v>
      </c>
      <c r="B480" t="s">
        <v>8</v>
      </c>
      <c r="C480">
        <v>57</v>
      </c>
      <c r="D480">
        <v>290</v>
      </c>
      <c r="E480">
        <v>57.5</v>
      </c>
      <c r="F480">
        <v>5.0599999999999996</v>
      </c>
      <c r="G480">
        <v>0.40500000000000003</v>
      </c>
      <c r="H480">
        <v>5.5E-2</v>
      </c>
    </row>
    <row r="481" spans="1:8" hidden="1" x14ac:dyDescent="0.3">
      <c r="A481">
        <v>10062</v>
      </c>
      <c r="B481" t="s">
        <v>8</v>
      </c>
      <c r="C481">
        <v>92</v>
      </c>
      <c r="D481">
        <v>290</v>
      </c>
      <c r="E481">
        <v>63.5</v>
      </c>
      <c r="F481">
        <v>6.03</v>
      </c>
      <c r="G481">
        <v>1.7290000000000001</v>
      </c>
      <c r="H481">
        <v>0.22700000000000001</v>
      </c>
    </row>
    <row r="482" spans="1:8" hidden="1" x14ac:dyDescent="0.3">
      <c r="A482">
        <v>10062</v>
      </c>
      <c r="B482" t="s">
        <v>8</v>
      </c>
      <c r="C482">
        <v>176</v>
      </c>
      <c r="D482">
        <v>290</v>
      </c>
      <c r="E482">
        <v>67.7</v>
      </c>
      <c r="F482">
        <v>7.75</v>
      </c>
      <c r="G482">
        <v>1.0309999999999999</v>
      </c>
      <c r="H482">
        <v>0.58399999999999996</v>
      </c>
    </row>
    <row r="483" spans="1:8" hidden="1" x14ac:dyDescent="0.3">
      <c r="A483">
        <v>10062</v>
      </c>
      <c r="B483" t="s">
        <v>8</v>
      </c>
      <c r="C483">
        <v>267</v>
      </c>
      <c r="D483">
        <v>290</v>
      </c>
      <c r="E483">
        <v>71.3</v>
      </c>
      <c r="F483">
        <v>9</v>
      </c>
      <c r="G483">
        <v>0.61099999999999999</v>
      </c>
      <c r="H483">
        <v>0.79300000000000004</v>
      </c>
    </row>
    <row r="484" spans="1:8" hidden="1" x14ac:dyDescent="0.3">
      <c r="A484">
        <v>10062</v>
      </c>
      <c r="B484" t="s">
        <v>8</v>
      </c>
      <c r="C484">
        <v>372</v>
      </c>
      <c r="D484">
        <v>290</v>
      </c>
      <c r="E484">
        <v>74.5</v>
      </c>
      <c r="F484">
        <v>10.199999999999999</v>
      </c>
      <c r="G484">
        <v>8.3000000000000004E-2</v>
      </c>
      <c r="H484">
        <v>1.0089999999999999</v>
      </c>
    </row>
    <row r="485" spans="1:8" hidden="1" x14ac:dyDescent="0.3">
      <c r="A485">
        <v>10062</v>
      </c>
      <c r="B485" t="s">
        <v>8</v>
      </c>
      <c r="C485">
        <v>456</v>
      </c>
      <c r="D485">
        <v>290</v>
      </c>
      <c r="E485">
        <v>79.400000000000006</v>
      </c>
      <c r="F485">
        <v>11.02</v>
      </c>
      <c r="G485">
        <v>0.69799999999999995</v>
      </c>
      <c r="H485">
        <v>1.1060000000000001</v>
      </c>
    </row>
    <row r="486" spans="1:8" hidden="1" x14ac:dyDescent="0.3">
      <c r="A486">
        <v>10062</v>
      </c>
      <c r="B486" t="s">
        <v>8</v>
      </c>
      <c r="C486">
        <v>578</v>
      </c>
      <c r="D486">
        <v>290</v>
      </c>
      <c r="E486">
        <v>83</v>
      </c>
      <c r="F486">
        <v>11.9</v>
      </c>
      <c r="G486">
        <v>0.437</v>
      </c>
      <c r="H486">
        <v>1.046</v>
      </c>
    </row>
    <row r="487" spans="1:8" hidden="1" x14ac:dyDescent="0.3">
      <c r="A487">
        <v>10062</v>
      </c>
      <c r="B487" t="s">
        <v>8</v>
      </c>
      <c r="C487">
        <v>740</v>
      </c>
      <c r="D487">
        <v>290</v>
      </c>
      <c r="E487">
        <v>87.5</v>
      </c>
      <c r="F487">
        <v>12.9</v>
      </c>
      <c r="G487">
        <v>0.46500000000000002</v>
      </c>
      <c r="H487">
        <v>0.88200000000000001</v>
      </c>
    </row>
    <row r="488" spans="1:8" x14ac:dyDescent="0.3">
      <c r="A488">
        <v>10063</v>
      </c>
      <c r="B488" t="s">
        <v>9</v>
      </c>
      <c r="C488">
        <v>0</v>
      </c>
      <c r="D488">
        <v>283</v>
      </c>
      <c r="E488">
        <v>49</v>
      </c>
      <c r="F488">
        <v>3.33</v>
      </c>
      <c r="G488">
        <v>-0.46700000000000003</v>
      </c>
      <c r="H488">
        <v>-3.4000000000000002E-2</v>
      </c>
    </row>
    <row r="489" spans="1:8" x14ac:dyDescent="0.3">
      <c r="A489">
        <v>10063</v>
      </c>
      <c r="B489" t="s">
        <v>9</v>
      </c>
      <c r="C489">
        <v>39</v>
      </c>
      <c r="D489">
        <v>283</v>
      </c>
      <c r="E489">
        <v>55</v>
      </c>
      <c r="F489">
        <v>4.43</v>
      </c>
      <c r="G489">
        <v>-0.436</v>
      </c>
      <c r="H489">
        <v>-0.63500000000000001</v>
      </c>
    </row>
    <row r="490" spans="1:8" x14ac:dyDescent="0.3">
      <c r="A490">
        <v>10063</v>
      </c>
      <c r="B490" t="s">
        <v>9</v>
      </c>
      <c r="C490">
        <v>60</v>
      </c>
      <c r="D490">
        <v>283</v>
      </c>
      <c r="E490">
        <v>57.7</v>
      </c>
      <c r="F490">
        <v>5</v>
      </c>
      <c r="G490">
        <v>-0.315</v>
      </c>
      <c r="H490">
        <v>-0.81899999999999995</v>
      </c>
    </row>
    <row r="491" spans="1:8" x14ac:dyDescent="0.3">
      <c r="A491">
        <v>10063</v>
      </c>
      <c r="B491" t="s">
        <v>9</v>
      </c>
      <c r="C491">
        <v>88</v>
      </c>
      <c r="D491">
        <v>283</v>
      </c>
      <c r="E491">
        <v>61.1</v>
      </c>
      <c r="F491">
        <v>5.77</v>
      </c>
      <c r="G491">
        <v>-1.4999999999999999E-2</v>
      </c>
      <c r="H491">
        <v>-0.73799999999999999</v>
      </c>
    </row>
    <row r="492" spans="1:8" x14ac:dyDescent="0.3">
      <c r="A492">
        <v>10063</v>
      </c>
      <c r="B492" t="s">
        <v>9</v>
      </c>
      <c r="C492">
        <v>193</v>
      </c>
      <c r="D492">
        <v>283</v>
      </c>
      <c r="E492">
        <v>67.5</v>
      </c>
      <c r="F492">
        <v>7.63</v>
      </c>
      <c r="G492">
        <v>-0.309</v>
      </c>
      <c r="H492">
        <v>-0.504</v>
      </c>
    </row>
    <row r="493" spans="1:8" x14ac:dyDescent="0.3">
      <c r="A493">
        <v>10063</v>
      </c>
      <c r="B493" t="s">
        <v>9</v>
      </c>
      <c r="C493">
        <v>270</v>
      </c>
      <c r="D493">
        <v>283</v>
      </c>
      <c r="E493">
        <v>71.900000000000006</v>
      </c>
      <c r="F493">
        <v>8.0500000000000007</v>
      </c>
      <c r="G493">
        <v>4.7E-2</v>
      </c>
      <c r="H493">
        <v>-0.88300000000000001</v>
      </c>
    </row>
    <row r="494" spans="1:8" x14ac:dyDescent="0.3">
      <c r="A494">
        <v>10063</v>
      </c>
      <c r="B494" t="s">
        <v>9</v>
      </c>
      <c r="C494">
        <v>410</v>
      </c>
      <c r="D494">
        <v>283</v>
      </c>
      <c r="E494">
        <v>76.2</v>
      </c>
      <c r="F494">
        <v>9.75</v>
      </c>
      <c r="G494">
        <v>-0.51200000000000001</v>
      </c>
      <c r="H494">
        <v>-0.21199999999999999</v>
      </c>
    </row>
    <row r="495" spans="1:8" x14ac:dyDescent="0.3">
      <c r="A495">
        <v>10063</v>
      </c>
      <c r="B495" t="s">
        <v>9</v>
      </c>
      <c r="C495">
        <v>473</v>
      </c>
      <c r="D495">
        <v>283</v>
      </c>
      <c r="E495">
        <v>80</v>
      </c>
      <c r="F495">
        <v>9.89</v>
      </c>
      <c r="G495">
        <v>0.108</v>
      </c>
      <c r="H495">
        <v>-0.47799999999999998</v>
      </c>
    </row>
    <row r="496" spans="1:8" x14ac:dyDescent="0.3">
      <c r="A496">
        <v>10063</v>
      </c>
      <c r="B496" t="s">
        <v>9</v>
      </c>
      <c r="C496">
        <v>567</v>
      </c>
      <c r="D496">
        <v>283</v>
      </c>
      <c r="E496">
        <v>81</v>
      </c>
      <c r="F496">
        <v>10.9</v>
      </c>
      <c r="G496">
        <v>-0.68799999999999994</v>
      </c>
      <c r="H496">
        <v>-0.13700000000000001</v>
      </c>
    </row>
    <row r="497" spans="1:8" x14ac:dyDescent="0.3">
      <c r="A497">
        <v>10063</v>
      </c>
      <c r="B497" t="s">
        <v>9</v>
      </c>
      <c r="C497">
        <v>714</v>
      </c>
      <c r="D497">
        <v>283</v>
      </c>
      <c r="E497">
        <v>85</v>
      </c>
      <c r="F497">
        <v>11.6</v>
      </c>
      <c r="G497">
        <v>-0.77500000000000002</v>
      </c>
      <c r="H497">
        <v>-0.32900000000000001</v>
      </c>
    </row>
    <row r="498" spans="1:8" x14ac:dyDescent="0.3">
      <c r="A498">
        <v>10064</v>
      </c>
      <c r="B498" t="s">
        <v>9</v>
      </c>
      <c r="C498">
        <v>0</v>
      </c>
      <c r="D498">
        <v>276</v>
      </c>
      <c r="E498">
        <v>54</v>
      </c>
      <c r="F498">
        <v>3.9</v>
      </c>
      <c r="G498">
        <v>2.1739999999999999</v>
      </c>
      <c r="H498">
        <v>1.077</v>
      </c>
    </row>
    <row r="499" spans="1:8" x14ac:dyDescent="0.3">
      <c r="A499">
        <v>10064</v>
      </c>
      <c r="B499" t="s">
        <v>9</v>
      </c>
      <c r="C499">
        <v>35</v>
      </c>
      <c r="D499">
        <v>276</v>
      </c>
      <c r="E499">
        <v>56</v>
      </c>
      <c r="F499">
        <v>4.43</v>
      </c>
      <c r="G499">
        <v>0.33900000000000002</v>
      </c>
      <c r="H499">
        <v>-0.379</v>
      </c>
    </row>
    <row r="500" spans="1:8" x14ac:dyDescent="0.3">
      <c r="A500">
        <v>10064</v>
      </c>
      <c r="B500" t="s">
        <v>9</v>
      </c>
      <c r="C500">
        <v>56</v>
      </c>
      <c r="D500">
        <v>276</v>
      </c>
      <c r="E500">
        <v>57.5</v>
      </c>
      <c r="F500">
        <v>4.97</v>
      </c>
      <c r="G500">
        <v>-0.19500000000000001</v>
      </c>
      <c r="H500">
        <v>-0.67900000000000005</v>
      </c>
    </row>
    <row r="501" spans="1:8" x14ac:dyDescent="0.3">
      <c r="A501">
        <v>10064</v>
      </c>
      <c r="B501" t="s">
        <v>9</v>
      </c>
      <c r="C501">
        <v>98</v>
      </c>
      <c r="D501">
        <v>276</v>
      </c>
      <c r="E501">
        <v>62</v>
      </c>
      <c r="F501">
        <v>5.66</v>
      </c>
      <c r="G501">
        <v>-6.0000000000000001E-3</v>
      </c>
      <c r="H501">
        <v>-1.2110000000000001</v>
      </c>
    </row>
    <row r="502" spans="1:8" x14ac:dyDescent="0.3">
      <c r="A502">
        <v>10064</v>
      </c>
      <c r="B502" t="s">
        <v>9</v>
      </c>
      <c r="C502">
        <v>175</v>
      </c>
      <c r="D502">
        <v>276</v>
      </c>
      <c r="E502">
        <v>66.5</v>
      </c>
      <c r="F502">
        <v>6.89</v>
      </c>
      <c r="G502">
        <v>-0.33400000000000002</v>
      </c>
      <c r="H502">
        <v>-1.1599999999999999</v>
      </c>
    </row>
    <row r="503" spans="1:8" x14ac:dyDescent="0.3">
      <c r="A503">
        <v>10064</v>
      </c>
      <c r="B503" t="s">
        <v>9</v>
      </c>
      <c r="C503">
        <v>280</v>
      </c>
      <c r="D503">
        <v>276</v>
      </c>
      <c r="E503">
        <v>72.5</v>
      </c>
      <c r="F503">
        <v>9.0500000000000007</v>
      </c>
      <c r="G503">
        <v>0.11799999999999999</v>
      </c>
      <c r="H503">
        <v>9.7000000000000003E-2</v>
      </c>
    </row>
    <row r="504" spans="1:8" x14ac:dyDescent="0.3">
      <c r="A504">
        <v>10064</v>
      </c>
      <c r="B504" t="s">
        <v>9</v>
      </c>
      <c r="C504">
        <v>371</v>
      </c>
      <c r="D504">
        <v>276</v>
      </c>
      <c r="E504">
        <v>76.5</v>
      </c>
      <c r="F504">
        <v>9.9700000000000006</v>
      </c>
      <c r="G504">
        <v>0.221</v>
      </c>
      <c r="H504">
        <v>0.26</v>
      </c>
    </row>
    <row r="505" spans="1:8" x14ac:dyDescent="0.3">
      <c r="A505">
        <v>10064</v>
      </c>
      <c r="B505" t="s">
        <v>9</v>
      </c>
      <c r="C505">
        <v>462</v>
      </c>
      <c r="D505">
        <v>276</v>
      </c>
      <c r="E505">
        <v>82</v>
      </c>
      <c r="F505">
        <v>11.18</v>
      </c>
      <c r="G505">
        <v>1.048</v>
      </c>
      <c r="H505">
        <v>0.70199999999999996</v>
      </c>
    </row>
    <row r="506" spans="1:8" x14ac:dyDescent="0.3">
      <c r="A506">
        <v>10064</v>
      </c>
      <c r="B506" t="s">
        <v>9</v>
      </c>
      <c r="C506">
        <v>557</v>
      </c>
      <c r="D506">
        <v>276</v>
      </c>
      <c r="E506">
        <v>83.5</v>
      </c>
      <c r="F506">
        <v>11.4</v>
      </c>
      <c r="G506">
        <v>0.34799999999999998</v>
      </c>
      <c r="H506">
        <v>0.32100000000000001</v>
      </c>
    </row>
    <row r="507" spans="1:8" x14ac:dyDescent="0.3">
      <c r="A507">
        <v>10064</v>
      </c>
      <c r="B507" t="s">
        <v>9</v>
      </c>
      <c r="C507">
        <v>731</v>
      </c>
      <c r="D507">
        <v>276</v>
      </c>
      <c r="E507">
        <v>90</v>
      </c>
      <c r="F507">
        <v>12.2</v>
      </c>
      <c r="G507">
        <v>0.93899999999999995</v>
      </c>
      <c r="H507">
        <v>3.2000000000000001E-2</v>
      </c>
    </row>
    <row r="508" spans="1:8" hidden="1" x14ac:dyDescent="0.3">
      <c r="A508">
        <v>10065</v>
      </c>
      <c r="B508" t="s">
        <v>8</v>
      </c>
      <c r="C508">
        <v>0</v>
      </c>
      <c r="D508">
        <v>283</v>
      </c>
      <c r="E508">
        <v>51</v>
      </c>
      <c r="F508">
        <v>3.78</v>
      </c>
      <c r="G508">
        <v>0.99399999999999999</v>
      </c>
      <c r="H508">
        <v>1.1379999999999999</v>
      </c>
    </row>
    <row r="509" spans="1:8" hidden="1" x14ac:dyDescent="0.3">
      <c r="A509">
        <v>10065</v>
      </c>
      <c r="B509" t="s">
        <v>8</v>
      </c>
      <c r="C509">
        <v>37</v>
      </c>
      <c r="D509">
        <v>283</v>
      </c>
      <c r="E509">
        <v>56</v>
      </c>
      <c r="F509">
        <v>4.5599999999999996</v>
      </c>
      <c r="G509">
        <v>0.76800000000000002</v>
      </c>
      <c r="H509">
        <v>0.23899999999999999</v>
      </c>
    </row>
    <row r="510" spans="1:8" hidden="1" x14ac:dyDescent="0.3">
      <c r="A510">
        <v>10065</v>
      </c>
      <c r="B510" t="s">
        <v>8</v>
      </c>
      <c r="C510">
        <v>68</v>
      </c>
      <c r="D510">
        <v>283</v>
      </c>
      <c r="E510">
        <v>59.5</v>
      </c>
      <c r="F510">
        <v>5.44</v>
      </c>
      <c r="G510">
        <v>0.84899999999999998</v>
      </c>
      <c r="H510">
        <v>0.185</v>
      </c>
    </row>
    <row r="511" spans="1:8" hidden="1" x14ac:dyDescent="0.3">
      <c r="A511">
        <v>10065</v>
      </c>
      <c r="B511" t="s">
        <v>8</v>
      </c>
      <c r="C511">
        <v>93</v>
      </c>
      <c r="D511">
        <v>283</v>
      </c>
      <c r="E511">
        <v>61.2</v>
      </c>
      <c r="F511">
        <v>6.05</v>
      </c>
      <c r="G511">
        <v>0.59799999999999998</v>
      </c>
      <c r="H511">
        <v>0.22500000000000001</v>
      </c>
    </row>
    <row r="512" spans="1:8" hidden="1" x14ac:dyDescent="0.3">
      <c r="A512">
        <v>10065</v>
      </c>
      <c r="B512" t="s">
        <v>8</v>
      </c>
      <c r="C512">
        <v>191</v>
      </c>
      <c r="D512">
        <v>283</v>
      </c>
      <c r="E512">
        <v>69</v>
      </c>
      <c r="F512">
        <v>7.61</v>
      </c>
      <c r="G512">
        <v>1.2410000000000001</v>
      </c>
      <c r="H512">
        <v>0.23300000000000001</v>
      </c>
    </row>
    <row r="513" spans="1:8" hidden="1" x14ac:dyDescent="0.3">
      <c r="A513">
        <v>10065</v>
      </c>
      <c r="B513" t="s">
        <v>8</v>
      </c>
      <c r="C513">
        <v>275</v>
      </c>
      <c r="D513">
        <v>283</v>
      </c>
      <c r="E513">
        <v>74.5</v>
      </c>
      <c r="F513">
        <v>8.6999999999999993</v>
      </c>
      <c r="G513">
        <v>1.782</v>
      </c>
      <c r="H513">
        <v>0.44900000000000001</v>
      </c>
    </row>
    <row r="514" spans="1:8" hidden="1" x14ac:dyDescent="0.3">
      <c r="A514">
        <v>10065</v>
      </c>
      <c r="B514" t="s">
        <v>8</v>
      </c>
      <c r="C514">
        <v>366</v>
      </c>
      <c r="D514">
        <v>283</v>
      </c>
      <c r="E514">
        <v>77</v>
      </c>
      <c r="F514">
        <v>9.74</v>
      </c>
      <c r="G514">
        <v>1.147</v>
      </c>
      <c r="H514">
        <v>0.68</v>
      </c>
    </row>
    <row r="515" spans="1:8" hidden="1" x14ac:dyDescent="0.3">
      <c r="A515">
        <v>10065</v>
      </c>
      <c r="B515" t="s">
        <v>8</v>
      </c>
      <c r="C515">
        <v>471</v>
      </c>
      <c r="D515">
        <v>283</v>
      </c>
      <c r="E515">
        <v>81</v>
      </c>
      <c r="F515">
        <v>11.4</v>
      </c>
      <c r="G515">
        <v>1.073</v>
      </c>
      <c r="H515">
        <v>1.286</v>
      </c>
    </row>
    <row r="516" spans="1:8" hidden="1" x14ac:dyDescent="0.3">
      <c r="A516">
        <v>10065</v>
      </c>
      <c r="B516" t="s">
        <v>8</v>
      </c>
      <c r="C516">
        <v>558</v>
      </c>
      <c r="D516">
        <v>283</v>
      </c>
      <c r="E516">
        <v>83.5</v>
      </c>
      <c r="F516">
        <v>11.8</v>
      </c>
      <c r="G516">
        <v>0.84</v>
      </c>
      <c r="H516">
        <v>1.0840000000000001</v>
      </c>
    </row>
    <row r="517" spans="1:8" hidden="1" x14ac:dyDescent="0.3">
      <c r="A517">
        <v>10065</v>
      </c>
      <c r="B517" t="s">
        <v>8</v>
      </c>
      <c r="C517">
        <v>726</v>
      </c>
      <c r="D517">
        <v>283</v>
      </c>
      <c r="E517">
        <v>89.5</v>
      </c>
      <c r="F517">
        <v>12.6</v>
      </c>
      <c r="G517">
        <v>0.999</v>
      </c>
      <c r="H517">
        <v>0.76400000000000001</v>
      </c>
    </row>
    <row r="518" spans="1:8" x14ac:dyDescent="0.3">
      <c r="A518">
        <v>10066</v>
      </c>
      <c r="B518" t="s">
        <v>9</v>
      </c>
      <c r="C518">
        <v>0</v>
      </c>
      <c r="D518">
        <v>283</v>
      </c>
      <c r="E518">
        <v>52</v>
      </c>
      <c r="F518">
        <v>3.99</v>
      </c>
      <c r="G518">
        <v>1.1180000000000001</v>
      </c>
      <c r="H518">
        <v>1.242</v>
      </c>
    </row>
    <row r="519" spans="1:8" x14ac:dyDescent="0.3">
      <c r="A519">
        <v>10066</v>
      </c>
      <c r="B519" t="s">
        <v>9</v>
      </c>
      <c r="C519">
        <v>31</v>
      </c>
      <c r="D519">
        <v>283</v>
      </c>
      <c r="E519">
        <v>57.3</v>
      </c>
      <c r="F519">
        <v>5.18</v>
      </c>
      <c r="G519">
        <v>1.2829999999999999</v>
      </c>
      <c r="H519">
        <v>1.079</v>
      </c>
    </row>
    <row r="520" spans="1:8" x14ac:dyDescent="0.3">
      <c r="A520">
        <v>10066</v>
      </c>
      <c r="B520" t="s">
        <v>9</v>
      </c>
      <c r="C520">
        <v>52</v>
      </c>
      <c r="D520">
        <v>283</v>
      </c>
      <c r="E520">
        <v>60</v>
      </c>
      <c r="F520">
        <v>5.86</v>
      </c>
      <c r="G520">
        <v>1.292</v>
      </c>
      <c r="H520">
        <v>0.82799999999999996</v>
      </c>
    </row>
    <row r="521" spans="1:8" x14ac:dyDescent="0.3">
      <c r="A521">
        <v>10066</v>
      </c>
      <c r="B521" t="s">
        <v>9</v>
      </c>
      <c r="C521">
        <v>94</v>
      </c>
      <c r="D521">
        <v>283</v>
      </c>
      <c r="E521">
        <v>65</v>
      </c>
      <c r="F521">
        <v>6.72</v>
      </c>
      <c r="G521">
        <v>1.627</v>
      </c>
      <c r="H521">
        <v>0.36899999999999999</v>
      </c>
    </row>
    <row r="522" spans="1:8" x14ac:dyDescent="0.3">
      <c r="A522">
        <v>10066</v>
      </c>
      <c r="B522" t="s">
        <v>9</v>
      </c>
      <c r="C522">
        <v>185</v>
      </c>
      <c r="D522">
        <v>283</v>
      </c>
      <c r="E522">
        <v>70.5</v>
      </c>
      <c r="F522">
        <v>8.2899999999999991</v>
      </c>
      <c r="G522">
        <v>1.284</v>
      </c>
      <c r="H522">
        <v>0.36699999999999999</v>
      </c>
    </row>
    <row r="523" spans="1:8" x14ac:dyDescent="0.3">
      <c r="A523">
        <v>10066</v>
      </c>
      <c r="B523" t="s">
        <v>9</v>
      </c>
      <c r="C523">
        <v>304</v>
      </c>
      <c r="D523">
        <v>283</v>
      </c>
      <c r="E523">
        <v>77</v>
      </c>
      <c r="F523">
        <v>10.63</v>
      </c>
      <c r="G523">
        <v>1.635</v>
      </c>
      <c r="H523">
        <v>1.373</v>
      </c>
    </row>
    <row r="524" spans="1:8" x14ac:dyDescent="0.3">
      <c r="A524">
        <v>10066</v>
      </c>
      <c r="B524" t="s">
        <v>9</v>
      </c>
      <c r="C524">
        <v>367</v>
      </c>
      <c r="D524">
        <v>283</v>
      </c>
      <c r="E524">
        <v>80</v>
      </c>
      <c r="F524">
        <v>11.43</v>
      </c>
      <c r="G524">
        <v>1.758</v>
      </c>
      <c r="H524">
        <v>1.5469999999999999</v>
      </c>
    </row>
    <row r="525" spans="1:8" x14ac:dyDescent="0.3">
      <c r="A525">
        <v>10066</v>
      </c>
      <c r="B525" t="s">
        <v>9</v>
      </c>
      <c r="C525">
        <v>465</v>
      </c>
      <c r="D525">
        <v>283</v>
      </c>
      <c r="E525">
        <v>85.5</v>
      </c>
      <c r="F525">
        <v>13.06</v>
      </c>
      <c r="G525">
        <v>2.379</v>
      </c>
      <c r="H525">
        <v>2.1030000000000002</v>
      </c>
    </row>
    <row r="526" spans="1:8" x14ac:dyDescent="0.3">
      <c r="A526">
        <v>10066</v>
      </c>
      <c r="B526" t="s">
        <v>9</v>
      </c>
      <c r="C526">
        <v>587</v>
      </c>
      <c r="D526">
        <v>283</v>
      </c>
      <c r="E526">
        <v>89</v>
      </c>
      <c r="F526">
        <v>14.17</v>
      </c>
      <c r="G526">
        <v>1.978</v>
      </c>
      <c r="H526">
        <v>2.1070000000000002</v>
      </c>
    </row>
    <row r="527" spans="1:8" x14ac:dyDescent="0.3">
      <c r="A527">
        <v>10066</v>
      </c>
      <c r="B527" t="s">
        <v>9</v>
      </c>
      <c r="C527">
        <v>721</v>
      </c>
      <c r="D527">
        <v>283</v>
      </c>
      <c r="E527">
        <v>93.5</v>
      </c>
      <c r="F527">
        <v>15.4</v>
      </c>
      <c r="G527">
        <v>1.9610000000000001</v>
      </c>
      <c r="H527">
        <v>2.1190000000000002</v>
      </c>
    </row>
    <row r="528" spans="1:8" x14ac:dyDescent="0.3">
      <c r="A528">
        <v>10067</v>
      </c>
      <c r="B528" t="s">
        <v>9</v>
      </c>
      <c r="C528">
        <v>0</v>
      </c>
      <c r="D528">
        <v>297</v>
      </c>
      <c r="E528">
        <v>55</v>
      </c>
      <c r="F528">
        <v>4.4800000000000004</v>
      </c>
      <c r="G528">
        <v>2.702</v>
      </c>
      <c r="H528">
        <v>2.1030000000000002</v>
      </c>
    </row>
    <row r="529" spans="1:8" x14ac:dyDescent="0.3">
      <c r="A529">
        <v>10067</v>
      </c>
      <c r="B529" t="s">
        <v>9</v>
      </c>
      <c r="C529">
        <v>32</v>
      </c>
      <c r="D529">
        <v>297</v>
      </c>
      <c r="E529">
        <v>58</v>
      </c>
      <c r="F529">
        <v>5.33</v>
      </c>
      <c r="G529">
        <v>1.571</v>
      </c>
      <c r="H529">
        <v>1.232</v>
      </c>
    </row>
    <row r="530" spans="1:8" x14ac:dyDescent="0.3">
      <c r="A530">
        <v>10067</v>
      </c>
      <c r="B530" t="s">
        <v>9</v>
      </c>
      <c r="C530">
        <v>60</v>
      </c>
      <c r="D530">
        <v>297</v>
      </c>
      <c r="E530">
        <v>63</v>
      </c>
      <c r="F530">
        <v>5.98</v>
      </c>
      <c r="G530">
        <v>2.3359999999999999</v>
      </c>
      <c r="H530">
        <v>0.62</v>
      </c>
    </row>
    <row r="531" spans="1:8" x14ac:dyDescent="0.3">
      <c r="A531">
        <v>10067</v>
      </c>
      <c r="B531" t="s">
        <v>9</v>
      </c>
      <c r="C531">
        <v>116</v>
      </c>
      <c r="D531">
        <v>297</v>
      </c>
      <c r="E531">
        <v>65.8</v>
      </c>
      <c r="F531">
        <v>6.75</v>
      </c>
      <c r="G531">
        <v>1.1279999999999999</v>
      </c>
      <c r="H531">
        <v>-0.186</v>
      </c>
    </row>
    <row r="532" spans="1:8" x14ac:dyDescent="0.3">
      <c r="A532">
        <v>10067</v>
      </c>
      <c r="B532" t="s">
        <v>9</v>
      </c>
      <c r="C532">
        <v>193</v>
      </c>
      <c r="D532">
        <v>297</v>
      </c>
      <c r="E532">
        <v>71.2</v>
      </c>
      <c r="F532">
        <v>8.17</v>
      </c>
      <c r="G532">
        <v>1.411</v>
      </c>
      <c r="H532">
        <v>0.12</v>
      </c>
    </row>
    <row r="533" spans="1:8" x14ac:dyDescent="0.3">
      <c r="A533">
        <v>10067</v>
      </c>
      <c r="B533" t="s">
        <v>9</v>
      </c>
      <c r="C533">
        <v>284</v>
      </c>
      <c r="D533">
        <v>297</v>
      </c>
      <c r="E533">
        <v>74.5</v>
      </c>
      <c r="F533">
        <v>9.9250000000000007</v>
      </c>
      <c r="G533">
        <v>0.92700000000000005</v>
      </c>
      <c r="H533">
        <v>0.91200000000000003</v>
      </c>
    </row>
    <row r="534" spans="1:8" x14ac:dyDescent="0.3">
      <c r="A534">
        <v>10067</v>
      </c>
      <c r="B534" t="s">
        <v>9</v>
      </c>
      <c r="C534">
        <v>365</v>
      </c>
      <c r="D534">
        <v>297</v>
      </c>
      <c r="E534">
        <v>77.099999999999994</v>
      </c>
      <c r="F534">
        <v>11.64</v>
      </c>
      <c r="G534">
        <v>0.57299999999999995</v>
      </c>
      <c r="H534">
        <v>1.73</v>
      </c>
    </row>
    <row r="535" spans="1:8" x14ac:dyDescent="0.3">
      <c r="A535">
        <v>10067</v>
      </c>
      <c r="B535" t="s">
        <v>9</v>
      </c>
      <c r="C535">
        <v>466</v>
      </c>
      <c r="D535">
        <v>297</v>
      </c>
      <c r="E535">
        <v>81.5</v>
      </c>
      <c r="F535">
        <v>13.7</v>
      </c>
      <c r="G535">
        <v>0.79400000000000004</v>
      </c>
      <c r="H535">
        <v>2.5350000000000001</v>
      </c>
    </row>
    <row r="536" spans="1:8" x14ac:dyDescent="0.3">
      <c r="A536">
        <v>10067</v>
      </c>
      <c r="B536" t="s">
        <v>9</v>
      </c>
      <c r="C536">
        <v>553</v>
      </c>
      <c r="D536">
        <v>297</v>
      </c>
      <c r="E536">
        <v>86.5</v>
      </c>
      <c r="F536">
        <v>14.3</v>
      </c>
      <c r="G536">
        <v>1.5049999999999999</v>
      </c>
      <c r="H536">
        <v>2.3860000000000001</v>
      </c>
    </row>
    <row r="537" spans="1:8" x14ac:dyDescent="0.3">
      <c r="A537">
        <v>10067</v>
      </c>
      <c r="B537" t="s">
        <v>9</v>
      </c>
      <c r="C537">
        <v>721</v>
      </c>
      <c r="D537">
        <v>297</v>
      </c>
      <c r="E537">
        <v>90.6</v>
      </c>
      <c r="F537">
        <v>16.399999999999999</v>
      </c>
      <c r="G537">
        <v>1.006</v>
      </c>
      <c r="H537">
        <v>2.6680000000000001</v>
      </c>
    </row>
    <row r="538" spans="1:8" x14ac:dyDescent="0.3">
      <c r="A538">
        <v>10068</v>
      </c>
      <c r="B538" t="s">
        <v>9</v>
      </c>
      <c r="C538">
        <v>0</v>
      </c>
      <c r="D538">
        <v>241</v>
      </c>
      <c r="E538">
        <v>46</v>
      </c>
      <c r="F538">
        <v>2.5</v>
      </c>
      <c r="G538">
        <v>-2.052</v>
      </c>
      <c r="H538">
        <v>-1.899</v>
      </c>
    </row>
    <row r="539" spans="1:8" x14ac:dyDescent="0.3">
      <c r="A539">
        <v>10068</v>
      </c>
      <c r="B539" t="s">
        <v>9</v>
      </c>
      <c r="C539">
        <v>58</v>
      </c>
      <c r="D539">
        <v>241</v>
      </c>
      <c r="E539">
        <v>55.8</v>
      </c>
      <c r="F539">
        <v>4.6900000000000004</v>
      </c>
      <c r="G539">
        <v>-1.1579999999999999</v>
      </c>
      <c r="H539">
        <v>-1.228</v>
      </c>
    </row>
    <row r="540" spans="1:8" x14ac:dyDescent="0.3">
      <c r="A540">
        <v>10068</v>
      </c>
      <c r="B540" t="s">
        <v>9</v>
      </c>
      <c r="C540">
        <v>86</v>
      </c>
      <c r="D540">
        <v>241</v>
      </c>
      <c r="E540">
        <v>59</v>
      </c>
      <c r="F540">
        <v>5.78</v>
      </c>
      <c r="G540">
        <v>-0.95599999999999996</v>
      </c>
      <c r="H540">
        <v>-0.65800000000000003</v>
      </c>
    </row>
    <row r="541" spans="1:8" x14ac:dyDescent="0.3">
      <c r="A541">
        <v>10068</v>
      </c>
      <c r="B541" t="s">
        <v>9</v>
      </c>
      <c r="C541">
        <v>212</v>
      </c>
      <c r="D541">
        <v>241</v>
      </c>
      <c r="E541">
        <v>68.099999999999994</v>
      </c>
      <c r="F541">
        <v>8.6</v>
      </c>
      <c r="G541">
        <v>-0.46700000000000003</v>
      </c>
      <c r="H541">
        <v>0.34300000000000003</v>
      </c>
    </row>
    <row r="542" spans="1:8" x14ac:dyDescent="0.3">
      <c r="A542">
        <v>10068</v>
      </c>
      <c r="B542" t="s">
        <v>9</v>
      </c>
      <c r="C542">
        <v>275</v>
      </c>
      <c r="D542">
        <v>241</v>
      </c>
      <c r="E542">
        <v>70.2</v>
      </c>
      <c r="F542">
        <v>9.6999999999999993</v>
      </c>
      <c r="G542">
        <v>-0.80900000000000005</v>
      </c>
      <c r="H542">
        <v>0.78300000000000003</v>
      </c>
    </row>
    <row r="543" spans="1:8" x14ac:dyDescent="0.3">
      <c r="A543">
        <v>10068</v>
      </c>
      <c r="B543" t="s">
        <v>9</v>
      </c>
      <c r="C543">
        <v>450</v>
      </c>
      <c r="D543">
        <v>241</v>
      </c>
      <c r="E543">
        <v>79.5</v>
      </c>
      <c r="F543">
        <v>11.3</v>
      </c>
      <c r="G543">
        <v>0.23300000000000001</v>
      </c>
      <c r="H543">
        <v>0.875</v>
      </c>
    </row>
    <row r="544" spans="1:8" x14ac:dyDescent="0.3">
      <c r="A544">
        <v>10068</v>
      </c>
      <c r="B544" t="s">
        <v>9</v>
      </c>
      <c r="C544">
        <v>579</v>
      </c>
      <c r="D544">
        <v>241</v>
      </c>
      <c r="E544">
        <v>83.5</v>
      </c>
      <c r="F544">
        <v>12.4</v>
      </c>
      <c r="G544">
        <v>8.5999999999999993E-2</v>
      </c>
      <c r="H544">
        <v>0.95399999999999996</v>
      </c>
    </row>
    <row r="545" spans="1:8" x14ac:dyDescent="0.3">
      <c r="A545">
        <v>10068</v>
      </c>
      <c r="B545" t="s">
        <v>9</v>
      </c>
      <c r="C545">
        <v>769</v>
      </c>
      <c r="D545">
        <v>241</v>
      </c>
      <c r="E545">
        <v>88.5</v>
      </c>
      <c r="F545">
        <v>13.4</v>
      </c>
      <c r="G545">
        <v>9.7000000000000003E-2</v>
      </c>
      <c r="H545">
        <v>0.67200000000000004</v>
      </c>
    </row>
    <row r="546" spans="1:8" x14ac:dyDescent="0.3">
      <c r="A546">
        <v>10069</v>
      </c>
      <c r="B546" t="s">
        <v>9</v>
      </c>
      <c r="C546">
        <v>0</v>
      </c>
      <c r="D546">
        <v>241</v>
      </c>
      <c r="E546">
        <v>38</v>
      </c>
      <c r="F546">
        <v>1.18</v>
      </c>
      <c r="G546">
        <v>-6.2779999999999996</v>
      </c>
      <c r="H546">
        <v>-5.9850000000000003</v>
      </c>
    </row>
    <row r="547" spans="1:8" x14ac:dyDescent="0.3">
      <c r="A547">
        <v>10069</v>
      </c>
      <c r="B547" t="s">
        <v>9</v>
      </c>
      <c r="C547">
        <v>86</v>
      </c>
      <c r="D547">
        <v>241</v>
      </c>
      <c r="E547">
        <v>47.5</v>
      </c>
      <c r="F547">
        <v>3.26</v>
      </c>
      <c r="G547">
        <v>-6.6020000000000003</v>
      </c>
      <c r="H547">
        <v>-5.2</v>
      </c>
    </row>
    <row r="548" spans="1:8" x14ac:dyDescent="0.3">
      <c r="A548">
        <v>10069</v>
      </c>
      <c r="B548" t="s">
        <v>9</v>
      </c>
      <c r="C548">
        <v>212</v>
      </c>
      <c r="D548">
        <v>241</v>
      </c>
      <c r="E548">
        <v>63.3</v>
      </c>
      <c r="F548">
        <v>6.49</v>
      </c>
      <c r="G548">
        <v>-2.6789999999999998</v>
      </c>
      <c r="H548">
        <v>-2.2090000000000001</v>
      </c>
    </row>
    <row r="549" spans="1:8" x14ac:dyDescent="0.3">
      <c r="A549">
        <v>10069</v>
      </c>
      <c r="B549" t="s">
        <v>9</v>
      </c>
      <c r="C549">
        <v>275</v>
      </c>
      <c r="D549">
        <v>241</v>
      </c>
      <c r="E549">
        <v>66.3</v>
      </c>
      <c r="F549">
        <v>7.5</v>
      </c>
      <c r="G549">
        <v>-2.5459999999999998</v>
      </c>
      <c r="H549">
        <v>-1.5720000000000001</v>
      </c>
    </row>
    <row r="550" spans="1:8" x14ac:dyDescent="0.3">
      <c r="A550">
        <v>10069</v>
      </c>
      <c r="B550" t="s">
        <v>9</v>
      </c>
      <c r="C550">
        <v>450</v>
      </c>
      <c r="D550">
        <v>241</v>
      </c>
      <c r="E550">
        <v>77.5</v>
      </c>
      <c r="F550">
        <v>9.31</v>
      </c>
      <c r="G550">
        <v>-0.56100000000000005</v>
      </c>
      <c r="H550">
        <v>-0.88600000000000001</v>
      </c>
    </row>
    <row r="551" spans="1:8" x14ac:dyDescent="0.3">
      <c r="A551">
        <v>10069</v>
      </c>
      <c r="B551" t="s">
        <v>9</v>
      </c>
      <c r="C551">
        <v>769</v>
      </c>
      <c r="D551">
        <v>241</v>
      </c>
      <c r="E551">
        <v>85.5</v>
      </c>
      <c r="F551">
        <v>11.6</v>
      </c>
      <c r="G551">
        <v>-0.86099999999999999</v>
      </c>
      <c r="H551">
        <v>-0.58199999999999996</v>
      </c>
    </row>
    <row r="552" spans="1:8" hidden="1" x14ac:dyDescent="0.3">
      <c r="A552">
        <v>10070</v>
      </c>
      <c r="B552" t="s">
        <v>8</v>
      </c>
      <c r="C552">
        <v>0</v>
      </c>
      <c r="D552">
        <v>276</v>
      </c>
      <c r="E552">
        <v>52</v>
      </c>
      <c r="F552">
        <v>3.85</v>
      </c>
      <c r="G552">
        <v>1.5309999999999999</v>
      </c>
      <c r="H552">
        <v>1.276</v>
      </c>
    </row>
    <row r="553" spans="1:8" hidden="1" x14ac:dyDescent="0.3">
      <c r="A553">
        <v>10070</v>
      </c>
      <c r="B553" t="s">
        <v>8</v>
      </c>
      <c r="C553">
        <v>35</v>
      </c>
      <c r="D553">
        <v>276</v>
      </c>
      <c r="E553">
        <v>56.5</v>
      </c>
      <c r="F553">
        <v>4.8099999999999996</v>
      </c>
      <c r="G553">
        <v>1.1459999999999999</v>
      </c>
      <c r="H553">
        <v>0.75</v>
      </c>
    </row>
    <row r="554" spans="1:8" hidden="1" x14ac:dyDescent="0.3">
      <c r="A554">
        <v>10070</v>
      </c>
      <c r="B554" t="s">
        <v>8</v>
      </c>
      <c r="C554">
        <v>56</v>
      </c>
      <c r="D554">
        <v>276</v>
      </c>
      <c r="E554">
        <v>59.5</v>
      </c>
      <c r="F554">
        <v>5.62</v>
      </c>
      <c r="G554">
        <v>1.444</v>
      </c>
      <c r="H554">
        <v>0.90500000000000003</v>
      </c>
    </row>
    <row r="555" spans="1:8" hidden="1" x14ac:dyDescent="0.3">
      <c r="A555">
        <v>10070</v>
      </c>
      <c r="B555" t="s">
        <v>8</v>
      </c>
      <c r="C555">
        <v>91</v>
      </c>
      <c r="D555">
        <v>276</v>
      </c>
      <c r="E555">
        <v>64</v>
      </c>
      <c r="F555">
        <v>6.34</v>
      </c>
      <c r="G555">
        <v>2.0070000000000001</v>
      </c>
      <c r="H555">
        <v>0.65300000000000002</v>
      </c>
    </row>
    <row r="556" spans="1:8" hidden="1" x14ac:dyDescent="0.3">
      <c r="A556">
        <v>10070</v>
      </c>
      <c r="B556" t="s">
        <v>8</v>
      </c>
      <c r="C556">
        <v>175</v>
      </c>
      <c r="D556">
        <v>276</v>
      </c>
      <c r="E556">
        <v>68</v>
      </c>
      <c r="F556">
        <v>7.1</v>
      </c>
      <c r="G556">
        <v>1.1879999999999999</v>
      </c>
      <c r="H556">
        <v>-0.11799999999999999</v>
      </c>
    </row>
    <row r="557" spans="1:8" hidden="1" x14ac:dyDescent="0.3">
      <c r="A557">
        <v>10070</v>
      </c>
      <c r="B557" t="s">
        <v>8</v>
      </c>
      <c r="C557">
        <v>273</v>
      </c>
      <c r="D557">
        <v>276</v>
      </c>
      <c r="E557">
        <v>75</v>
      </c>
      <c r="F557">
        <v>8.1</v>
      </c>
      <c r="G557">
        <v>2.0289999999999999</v>
      </c>
      <c r="H557">
        <v>-0.11799999999999999</v>
      </c>
    </row>
    <row r="558" spans="1:8" hidden="1" x14ac:dyDescent="0.3">
      <c r="A558">
        <v>10070</v>
      </c>
      <c r="B558" t="s">
        <v>8</v>
      </c>
      <c r="C558">
        <v>368</v>
      </c>
      <c r="D558">
        <v>276</v>
      </c>
      <c r="E558">
        <v>79</v>
      </c>
      <c r="F558">
        <v>9.3000000000000007</v>
      </c>
      <c r="G558">
        <v>1.89</v>
      </c>
      <c r="H558">
        <v>0.29499999999999998</v>
      </c>
    </row>
    <row r="559" spans="1:8" hidden="1" x14ac:dyDescent="0.3">
      <c r="A559">
        <v>10070</v>
      </c>
      <c r="B559" t="s">
        <v>8</v>
      </c>
      <c r="C559">
        <v>476</v>
      </c>
      <c r="D559">
        <v>276</v>
      </c>
      <c r="E559">
        <v>82.5</v>
      </c>
      <c r="F559">
        <v>10.8</v>
      </c>
      <c r="G559">
        <v>1.5449999999999999</v>
      </c>
      <c r="H559">
        <v>0.83199999999999996</v>
      </c>
    </row>
    <row r="560" spans="1:8" hidden="1" x14ac:dyDescent="0.3">
      <c r="A560">
        <v>10070</v>
      </c>
      <c r="B560" t="s">
        <v>8</v>
      </c>
      <c r="C560">
        <v>556</v>
      </c>
      <c r="D560">
        <v>276</v>
      </c>
      <c r="E560">
        <v>88</v>
      </c>
      <c r="F560">
        <v>11.8</v>
      </c>
      <c r="G560">
        <v>2.4049999999999998</v>
      </c>
      <c r="H560">
        <v>1.0940000000000001</v>
      </c>
    </row>
    <row r="561" spans="1:8" hidden="1" x14ac:dyDescent="0.3">
      <c r="A561">
        <v>10070</v>
      </c>
      <c r="B561" t="s">
        <v>8</v>
      </c>
      <c r="C561">
        <v>752</v>
      </c>
      <c r="D561">
        <v>276</v>
      </c>
      <c r="E561">
        <v>92.5</v>
      </c>
      <c r="F561">
        <v>13.2</v>
      </c>
      <c r="G561">
        <v>1.889</v>
      </c>
      <c r="H561">
        <v>1.0049999999999999</v>
      </c>
    </row>
    <row r="562" spans="1:8" hidden="1" x14ac:dyDescent="0.3">
      <c r="A562">
        <v>10072</v>
      </c>
      <c r="B562" t="s">
        <v>8</v>
      </c>
      <c r="C562">
        <v>0</v>
      </c>
      <c r="D562">
        <v>269</v>
      </c>
      <c r="E562">
        <v>46</v>
      </c>
      <c r="F562">
        <v>3</v>
      </c>
      <c r="G562">
        <v>-1.69</v>
      </c>
      <c r="H562">
        <v>-0.51900000000000002</v>
      </c>
    </row>
    <row r="563" spans="1:8" hidden="1" x14ac:dyDescent="0.3">
      <c r="A563">
        <v>10072</v>
      </c>
      <c r="B563" t="s">
        <v>8</v>
      </c>
      <c r="C563">
        <v>27</v>
      </c>
      <c r="D563">
        <v>269</v>
      </c>
      <c r="E563">
        <v>50</v>
      </c>
      <c r="F563">
        <v>3.63</v>
      </c>
      <c r="G563">
        <v>-1.6739999999999999</v>
      </c>
      <c r="H563">
        <v>-0.80400000000000005</v>
      </c>
    </row>
    <row r="564" spans="1:8" hidden="1" x14ac:dyDescent="0.3">
      <c r="A564">
        <v>10072</v>
      </c>
      <c r="B564" t="s">
        <v>8</v>
      </c>
      <c r="C564">
        <v>55</v>
      </c>
      <c r="D564">
        <v>269</v>
      </c>
      <c r="E564">
        <v>53.4</v>
      </c>
      <c r="F564">
        <v>4.53</v>
      </c>
      <c r="G564">
        <v>-1.52</v>
      </c>
      <c r="H564">
        <v>-0.70099999999999996</v>
      </c>
    </row>
    <row r="565" spans="1:8" hidden="1" x14ac:dyDescent="0.3">
      <c r="A565">
        <v>10072</v>
      </c>
      <c r="B565" t="s">
        <v>8</v>
      </c>
      <c r="C565">
        <v>83</v>
      </c>
      <c r="D565">
        <v>269</v>
      </c>
      <c r="E565">
        <v>56.5</v>
      </c>
      <c r="F565">
        <v>5.27</v>
      </c>
      <c r="G565">
        <v>-1.2490000000000001</v>
      </c>
      <c r="H565">
        <v>-0.56999999999999995</v>
      </c>
    </row>
    <row r="566" spans="1:8" hidden="1" x14ac:dyDescent="0.3">
      <c r="A566">
        <v>10072</v>
      </c>
      <c r="B566" t="s">
        <v>8</v>
      </c>
      <c r="C566">
        <v>188</v>
      </c>
      <c r="D566">
        <v>269</v>
      </c>
      <c r="E566">
        <v>64.5</v>
      </c>
      <c r="F566">
        <v>8.16</v>
      </c>
      <c r="G566">
        <v>-0.66600000000000004</v>
      </c>
      <c r="H566">
        <v>0.84099999999999997</v>
      </c>
    </row>
    <row r="567" spans="1:8" hidden="1" x14ac:dyDescent="0.3">
      <c r="A567">
        <v>10072</v>
      </c>
      <c r="B567" t="s">
        <v>8</v>
      </c>
      <c r="C567">
        <v>279</v>
      </c>
      <c r="D567">
        <v>269</v>
      </c>
      <c r="E567">
        <v>70</v>
      </c>
      <c r="F567">
        <v>9.5500000000000007</v>
      </c>
      <c r="G567">
        <v>-0.153</v>
      </c>
      <c r="H567">
        <v>1.167</v>
      </c>
    </row>
    <row r="568" spans="1:8" hidden="1" x14ac:dyDescent="0.3">
      <c r="A568">
        <v>10072</v>
      </c>
      <c r="B568" t="s">
        <v>8</v>
      </c>
      <c r="C568">
        <v>405</v>
      </c>
      <c r="D568">
        <v>269</v>
      </c>
      <c r="E568">
        <v>77</v>
      </c>
      <c r="F568">
        <v>10.51</v>
      </c>
      <c r="G568">
        <v>0.53800000000000003</v>
      </c>
      <c r="H568">
        <v>1.036</v>
      </c>
    </row>
    <row r="569" spans="1:8" hidden="1" x14ac:dyDescent="0.3">
      <c r="A569">
        <v>10072</v>
      </c>
      <c r="B569" t="s">
        <v>8</v>
      </c>
      <c r="C569">
        <v>482</v>
      </c>
      <c r="D569">
        <v>269</v>
      </c>
      <c r="E569">
        <v>77</v>
      </c>
      <c r="F569">
        <v>10.9</v>
      </c>
      <c r="G569">
        <v>-0.51300000000000001</v>
      </c>
      <c r="H569">
        <v>0.872</v>
      </c>
    </row>
    <row r="570" spans="1:8" hidden="1" x14ac:dyDescent="0.3">
      <c r="A570">
        <v>10072</v>
      </c>
      <c r="B570" t="s">
        <v>8</v>
      </c>
      <c r="C570">
        <v>611</v>
      </c>
      <c r="D570">
        <v>269</v>
      </c>
      <c r="E570">
        <v>82</v>
      </c>
      <c r="F570">
        <v>11.2</v>
      </c>
      <c r="G570">
        <v>-0.25700000000000001</v>
      </c>
      <c r="H570">
        <v>0.39700000000000002</v>
      </c>
    </row>
    <row r="571" spans="1:8" hidden="1" x14ac:dyDescent="0.3">
      <c r="A571">
        <v>10072</v>
      </c>
      <c r="B571" t="s">
        <v>8</v>
      </c>
      <c r="C571">
        <v>752</v>
      </c>
      <c r="D571">
        <v>269</v>
      </c>
      <c r="E571">
        <v>87.5</v>
      </c>
      <c r="F571">
        <v>12.4</v>
      </c>
      <c r="G571">
        <v>0.35699999999999998</v>
      </c>
      <c r="H571">
        <v>0.51500000000000001</v>
      </c>
    </row>
    <row r="572" spans="1:8" hidden="1" x14ac:dyDescent="0.3">
      <c r="A572">
        <v>10073</v>
      </c>
      <c r="B572" t="s">
        <v>8</v>
      </c>
      <c r="C572">
        <v>0</v>
      </c>
      <c r="D572">
        <v>283</v>
      </c>
      <c r="E572">
        <v>55</v>
      </c>
      <c r="F572">
        <v>3.99</v>
      </c>
      <c r="G572">
        <v>3.1419999999999999</v>
      </c>
      <c r="H572">
        <v>1.548</v>
      </c>
    </row>
    <row r="573" spans="1:8" hidden="1" x14ac:dyDescent="0.3">
      <c r="A573">
        <v>10073</v>
      </c>
      <c r="B573" t="s">
        <v>8</v>
      </c>
      <c r="C573">
        <v>36</v>
      </c>
      <c r="D573">
        <v>283</v>
      </c>
      <c r="E573">
        <v>55.7</v>
      </c>
      <c r="F573">
        <v>4.37</v>
      </c>
      <c r="G573">
        <v>0.67700000000000005</v>
      </c>
      <c r="H573">
        <v>-0.02</v>
      </c>
    </row>
    <row r="574" spans="1:8" hidden="1" x14ac:dyDescent="0.3">
      <c r="A574">
        <v>10073</v>
      </c>
      <c r="B574" t="s">
        <v>8</v>
      </c>
      <c r="C574">
        <v>64</v>
      </c>
      <c r="D574">
        <v>283</v>
      </c>
      <c r="E574">
        <v>58</v>
      </c>
      <c r="F574">
        <v>5.36</v>
      </c>
      <c r="G574">
        <v>0.307</v>
      </c>
      <c r="H574">
        <v>0.219</v>
      </c>
    </row>
    <row r="575" spans="1:8" hidden="1" x14ac:dyDescent="0.3">
      <c r="A575">
        <v>10073</v>
      </c>
      <c r="B575" t="s">
        <v>8</v>
      </c>
      <c r="C575">
        <v>92</v>
      </c>
      <c r="D575">
        <v>283</v>
      </c>
      <c r="E575">
        <v>61</v>
      </c>
      <c r="F575">
        <v>6.31</v>
      </c>
      <c r="G575">
        <v>0.54200000000000004</v>
      </c>
      <c r="H575">
        <v>0.58699999999999997</v>
      </c>
    </row>
    <row r="576" spans="1:8" hidden="1" x14ac:dyDescent="0.3">
      <c r="A576">
        <v>10073</v>
      </c>
      <c r="B576" t="s">
        <v>8</v>
      </c>
      <c r="C576">
        <v>183</v>
      </c>
      <c r="D576">
        <v>283</v>
      </c>
      <c r="E576">
        <v>67.5</v>
      </c>
      <c r="F576">
        <v>7.95</v>
      </c>
      <c r="G576">
        <v>0.77100000000000002</v>
      </c>
      <c r="H576">
        <v>0.69499999999999995</v>
      </c>
    </row>
    <row r="577" spans="1:8" hidden="1" x14ac:dyDescent="0.3">
      <c r="A577">
        <v>10073</v>
      </c>
      <c r="B577" t="s">
        <v>8</v>
      </c>
      <c r="C577">
        <v>274</v>
      </c>
      <c r="D577">
        <v>283</v>
      </c>
      <c r="E577">
        <v>71</v>
      </c>
      <c r="F577">
        <v>8.75</v>
      </c>
      <c r="G577">
        <v>0.35299999999999998</v>
      </c>
      <c r="H577">
        <v>0.504</v>
      </c>
    </row>
    <row r="578" spans="1:8" hidden="1" x14ac:dyDescent="0.3">
      <c r="A578">
        <v>10073</v>
      </c>
      <c r="B578" t="s">
        <v>8</v>
      </c>
      <c r="C578">
        <v>365</v>
      </c>
      <c r="D578">
        <v>283</v>
      </c>
      <c r="E578">
        <v>77</v>
      </c>
      <c r="F578">
        <v>10.01</v>
      </c>
      <c r="G578">
        <v>1.163</v>
      </c>
      <c r="H578">
        <v>0.90600000000000003</v>
      </c>
    </row>
    <row r="579" spans="1:8" hidden="1" x14ac:dyDescent="0.3">
      <c r="A579">
        <v>10073</v>
      </c>
      <c r="B579" t="s">
        <v>8</v>
      </c>
      <c r="C579">
        <v>463</v>
      </c>
      <c r="D579">
        <v>283</v>
      </c>
      <c r="E579">
        <v>79</v>
      </c>
      <c r="F579">
        <v>11.22</v>
      </c>
      <c r="G579">
        <v>0.45700000000000002</v>
      </c>
      <c r="H579">
        <v>1.2070000000000001</v>
      </c>
    </row>
    <row r="580" spans="1:8" hidden="1" x14ac:dyDescent="0.3">
      <c r="A580">
        <v>10073</v>
      </c>
      <c r="B580" t="s">
        <v>8</v>
      </c>
      <c r="C580">
        <v>543</v>
      </c>
      <c r="D580">
        <v>283</v>
      </c>
      <c r="E580">
        <v>82</v>
      </c>
      <c r="F580">
        <v>12</v>
      </c>
      <c r="G580">
        <v>0.503</v>
      </c>
      <c r="H580">
        <v>1.294</v>
      </c>
    </row>
    <row r="581" spans="1:8" hidden="1" x14ac:dyDescent="0.3">
      <c r="A581">
        <v>10073</v>
      </c>
      <c r="B581" t="s">
        <v>8</v>
      </c>
      <c r="C581">
        <v>739</v>
      </c>
      <c r="D581">
        <v>283</v>
      </c>
      <c r="E581">
        <v>90.5</v>
      </c>
      <c r="F581">
        <v>13.1</v>
      </c>
      <c r="G581">
        <v>1.4</v>
      </c>
      <c r="H581">
        <v>1.0069999999999999</v>
      </c>
    </row>
    <row r="582" spans="1:8" x14ac:dyDescent="0.3">
      <c r="A582">
        <v>10074</v>
      </c>
      <c r="B582" t="s">
        <v>9</v>
      </c>
      <c r="C582">
        <v>0</v>
      </c>
      <c r="D582">
        <v>297</v>
      </c>
      <c r="E582">
        <v>54</v>
      </c>
      <c r="F582">
        <v>3.6</v>
      </c>
      <c r="G582">
        <v>2.1739999999999999</v>
      </c>
      <c r="H582">
        <v>0.50700000000000001</v>
      </c>
    </row>
    <row r="583" spans="1:8" x14ac:dyDescent="0.3">
      <c r="A583">
        <v>10074</v>
      </c>
      <c r="B583" t="s">
        <v>9</v>
      </c>
      <c r="C583">
        <v>33</v>
      </c>
      <c r="D583">
        <v>297</v>
      </c>
      <c r="E583">
        <v>56.6</v>
      </c>
      <c r="F583">
        <v>4.95</v>
      </c>
      <c r="G583">
        <v>0.78300000000000003</v>
      </c>
      <c r="H583">
        <v>0.59399999999999997</v>
      </c>
    </row>
    <row r="584" spans="1:8" x14ac:dyDescent="0.3">
      <c r="A584">
        <v>10074</v>
      </c>
      <c r="B584" t="s">
        <v>9</v>
      </c>
      <c r="C584">
        <v>65</v>
      </c>
      <c r="D584">
        <v>297</v>
      </c>
      <c r="E584">
        <v>60.5</v>
      </c>
      <c r="F584">
        <v>6.24</v>
      </c>
      <c r="G584">
        <v>0.81399999999999995</v>
      </c>
      <c r="H584">
        <v>0.75600000000000001</v>
      </c>
    </row>
    <row r="585" spans="1:8" x14ac:dyDescent="0.3">
      <c r="A585">
        <v>10074</v>
      </c>
      <c r="B585" t="s">
        <v>9</v>
      </c>
      <c r="C585">
        <v>89</v>
      </c>
      <c r="D585">
        <v>297</v>
      </c>
      <c r="E585">
        <v>63.1</v>
      </c>
      <c r="F585">
        <v>6.8</v>
      </c>
      <c r="G585">
        <v>0.92</v>
      </c>
      <c r="H585">
        <v>0.623</v>
      </c>
    </row>
    <row r="586" spans="1:8" x14ac:dyDescent="0.3">
      <c r="A586">
        <v>10074</v>
      </c>
      <c r="B586" t="s">
        <v>9</v>
      </c>
      <c r="C586">
        <v>180</v>
      </c>
      <c r="D586">
        <v>297</v>
      </c>
      <c r="E586">
        <v>69.2</v>
      </c>
      <c r="F586">
        <v>8.3699999999999992</v>
      </c>
      <c r="G586">
        <v>0.80300000000000005</v>
      </c>
      <c r="H586">
        <v>0.52900000000000003</v>
      </c>
    </row>
    <row r="587" spans="1:8" x14ac:dyDescent="0.3">
      <c r="A587">
        <v>10074</v>
      </c>
      <c r="B587" t="s">
        <v>9</v>
      </c>
      <c r="C587">
        <v>285</v>
      </c>
      <c r="D587">
        <v>297</v>
      </c>
      <c r="E587">
        <v>73</v>
      </c>
      <c r="F587">
        <v>9.32</v>
      </c>
      <c r="G587">
        <v>0.24299999999999999</v>
      </c>
      <c r="H587">
        <v>0.32200000000000001</v>
      </c>
    </row>
    <row r="588" spans="1:8" x14ac:dyDescent="0.3">
      <c r="A588">
        <v>10074</v>
      </c>
      <c r="B588" t="s">
        <v>9</v>
      </c>
      <c r="C588">
        <v>355</v>
      </c>
      <c r="D588">
        <v>297</v>
      </c>
      <c r="E588">
        <v>78</v>
      </c>
      <c r="F588">
        <v>10.23</v>
      </c>
      <c r="G588">
        <v>1.1240000000000001</v>
      </c>
      <c r="H588">
        <v>0.61299999999999999</v>
      </c>
    </row>
    <row r="589" spans="1:8" x14ac:dyDescent="0.3">
      <c r="A589">
        <v>10074</v>
      </c>
      <c r="B589" t="s">
        <v>9</v>
      </c>
      <c r="C589">
        <v>527</v>
      </c>
      <c r="D589">
        <v>297</v>
      </c>
      <c r="E589">
        <v>84</v>
      </c>
      <c r="F589">
        <v>12.8</v>
      </c>
      <c r="G589">
        <v>0.91400000000000003</v>
      </c>
      <c r="H589">
        <v>1.538</v>
      </c>
    </row>
    <row r="590" spans="1:8" x14ac:dyDescent="0.3">
      <c r="A590">
        <v>10074</v>
      </c>
      <c r="B590" t="s">
        <v>9</v>
      </c>
      <c r="C590">
        <v>709</v>
      </c>
      <c r="D590">
        <v>297</v>
      </c>
      <c r="E590">
        <v>91</v>
      </c>
      <c r="F590">
        <v>14.1</v>
      </c>
      <c r="G590">
        <v>1.2609999999999999</v>
      </c>
      <c r="H590">
        <v>1.4079999999999999</v>
      </c>
    </row>
    <row r="591" spans="1:8" hidden="1" x14ac:dyDescent="0.3">
      <c r="A591">
        <v>10075</v>
      </c>
      <c r="B591" t="s">
        <v>8</v>
      </c>
      <c r="C591">
        <v>0</v>
      </c>
      <c r="D591">
        <v>290</v>
      </c>
      <c r="E591">
        <v>54</v>
      </c>
      <c r="F591">
        <v>3.9</v>
      </c>
      <c r="G591">
        <v>2.605</v>
      </c>
      <c r="H591">
        <v>1.3740000000000001</v>
      </c>
    </row>
    <row r="592" spans="1:8" hidden="1" x14ac:dyDescent="0.3">
      <c r="A592">
        <v>10075</v>
      </c>
      <c r="B592" t="s">
        <v>8</v>
      </c>
      <c r="C592">
        <v>32</v>
      </c>
      <c r="D592">
        <v>290</v>
      </c>
      <c r="E592">
        <v>55.6</v>
      </c>
      <c r="F592">
        <v>4.33</v>
      </c>
      <c r="G592">
        <v>0.878</v>
      </c>
      <c r="H592">
        <v>0.14899999999999999</v>
      </c>
    </row>
    <row r="593" spans="1:8" hidden="1" x14ac:dyDescent="0.3">
      <c r="A593">
        <v>10075</v>
      </c>
      <c r="B593" t="s">
        <v>8</v>
      </c>
      <c r="C593">
        <v>60</v>
      </c>
      <c r="D593">
        <v>290</v>
      </c>
      <c r="E593">
        <v>57.4</v>
      </c>
      <c r="F593">
        <v>4.97</v>
      </c>
      <c r="G593">
        <v>0.20599999999999999</v>
      </c>
      <c r="H593">
        <v>-0.20599999999999999</v>
      </c>
    </row>
    <row r="594" spans="1:8" hidden="1" x14ac:dyDescent="0.3">
      <c r="A594">
        <v>10075</v>
      </c>
      <c r="B594" t="s">
        <v>8</v>
      </c>
      <c r="C594">
        <v>137</v>
      </c>
      <c r="D594">
        <v>290</v>
      </c>
      <c r="E594">
        <v>64</v>
      </c>
      <c r="F594">
        <v>6.22</v>
      </c>
      <c r="G594">
        <v>0.41099999999999998</v>
      </c>
      <c r="H594">
        <v>-0.57099999999999995</v>
      </c>
    </row>
    <row r="595" spans="1:8" hidden="1" x14ac:dyDescent="0.3">
      <c r="A595">
        <v>10075</v>
      </c>
      <c r="B595" t="s">
        <v>8</v>
      </c>
      <c r="C595">
        <v>207</v>
      </c>
      <c r="D595">
        <v>290</v>
      </c>
      <c r="E595">
        <v>67.5</v>
      </c>
      <c r="F595">
        <v>7.12</v>
      </c>
      <c r="G595">
        <v>0.223</v>
      </c>
      <c r="H595">
        <v>-0.51200000000000001</v>
      </c>
    </row>
    <row r="596" spans="1:8" hidden="1" x14ac:dyDescent="0.3">
      <c r="A596">
        <v>10075</v>
      </c>
      <c r="B596" t="s">
        <v>8</v>
      </c>
      <c r="C596">
        <v>277</v>
      </c>
      <c r="D596">
        <v>290</v>
      </c>
      <c r="E596">
        <v>71.5</v>
      </c>
      <c r="F596">
        <v>8.1999999999999993</v>
      </c>
      <c r="G596">
        <v>0.504</v>
      </c>
      <c r="H596">
        <v>-5.1999999999999998E-2</v>
      </c>
    </row>
    <row r="597" spans="1:8" hidden="1" x14ac:dyDescent="0.3">
      <c r="A597">
        <v>10075</v>
      </c>
      <c r="B597" t="s">
        <v>8</v>
      </c>
      <c r="C597">
        <v>368</v>
      </c>
      <c r="D597">
        <v>290</v>
      </c>
      <c r="E597">
        <v>76</v>
      </c>
      <c r="F597">
        <v>9.32</v>
      </c>
      <c r="G597">
        <v>0.72699999999999998</v>
      </c>
      <c r="H597">
        <v>0.312</v>
      </c>
    </row>
    <row r="598" spans="1:8" hidden="1" x14ac:dyDescent="0.3">
      <c r="A598">
        <v>10075</v>
      </c>
      <c r="B598" t="s">
        <v>8</v>
      </c>
      <c r="C598">
        <v>567</v>
      </c>
      <c r="D598">
        <v>290</v>
      </c>
      <c r="E598">
        <v>81</v>
      </c>
      <c r="F598">
        <v>10.3</v>
      </c>
      <c r="G598">
        <v>-0.11799999999999999</v>
      </c>
      <c r="H598">
        <v>-4.9000000000000002E-2</v>
      </c>
    </row>
    <row r="599" spans="1:8" hidden="1" x14ac:dyDescent="0.3">
      <c r="A599">
        <v>10075</v>
      </c>
      <c r="B599" t="s">
        <v>8</v>
      </c>
      <c r="C599">
        <v>978</v>
      </c>
      <c r="D599">
        <v>290</v>
      </c>
      <c r="E599">
        <v>90</v>
      </c>
      <c r="F599">
        <v>13</v>
      </c>
      <c r="G599">
        <v>-0.63</v>
      </c>
      <c r="H599">
        <v>-7.0999999999999994E-2</v>
      </c>
    </row>
    <row r="600" spans="1:8" hidden="1" x14ac:dyDescent="0.3">
      <c r="A600">
        <v>10076</v>
      </c>
      <c r="B600" t="s">
        <v>8</v>
      </c>
      <c r="C600">
        <v>0</v>
      </c>
      <c r="D600">
        <v>290</v>
      </c>
      <c r="E600">
        <v>51</v>
      </c>
      <c r="F600">
        <v>3.35</v>
      </c>
      <c r="G600">
        <v>0.99399999999999999</v>
      </c>
      <c r="H600">
        <v>0.254</v>
      </c>
    </row>
    <row r="601" spans="1:8" hidden="1" x14ac:dyDescent="0.3">
      <c r="A601">
        <v>10076</v>
      </c>
      <c r="B601" t="s">
        <v>8</v>
      </c>
      <c r="C601">
        <v>28</v>
      </c>
      <c r="D601">
        <v>290</v>
      </c>
      <c r="E601">
        <v>56.1</v>
      </c>
      <c r="F601">
        <v>4.33</v>
      </c>
      <c r="G601">
        <v>1.397</v>
      </c>
      <c r="H601">
        <v>0.4</v>
      </c>
    </row>
    <row r="602" spans="1:8" hidden="1" x14ac:dyDescent="0.3">
      <c r="A602">
        <v>10076</v>
      </c>
      <c r="B602" t="s">
        <v>8</v>
      </c>
      <c r="C602">
        <v>84</v>
      </c>
      <c r="D602">
        <v>290</v>
      </c>
      <c r="E602">
        <v>61.5</v>
      </c>
      <c r="F602">
        <v>6.16</v>
      </c>
      <c r="G602">
        <v>1.1040000000000001</v>
      </c>
      <c r="H602">
        <v>0.629</v>
      </c>
    </row>
    <row r="603" spans="1:8" hidden="1" x14ac:dyDescent="0.3">
      <c r="A603">
        <v>10076</v>
      </c>
      <c r="B603" t="s">
        <v>8</v>
      </c>
      <c r="C603">
        <v>182</v>
      </c>
      <c r="D603">
        <v>290</v>
      </c>
      <c r="E603">
        <v>69</v>
      </c>
      <c r="F603">
        <v>8.19</v>
      </c>
      <c r="G603">
        <v>1.458</v>
      </c>
      <c r="H603">
        <v>0.95</v>
      </c>
    </row>
    <row r="604" spans="1:8" hidden="1" x14ac:dyDescent="0.3">
      <c r="A604">
        <v>10076</v>
      </c>
      <c r="B604" t="s">
        <v>8</v>
      </c>
      <c r="C604">
        <v>287</v>
      </c>
      <c r="D604">
        <v>290</v>
      </c>
      <c r="E604">
        <v>75</v>
      </c>
      <c r="F604">
        <v>9.43</v>
      </c>
      <c r="G604">
        <v>1.754</v>
      </c>
      <c r="H604">
        <v>0.999</v>
      </c>
    </row>
    <row r="605" spans="1:8" hidden="1" x14ac:dyDescent="0.3">
      <c r="A605">
        <v>10076</v>
      </c>
      <c r="B605" t="s">
        <v>8</v>
      </c>
      <c r="C605">
        <v>392</v>
      </c>
      <c r="D605">
        <v>290</v>
      </c>
      <c r="E605">
        <v>78.5</v>
      </c>
      <c r="F605">
        <v>9.7100000000000009</v>
      </c>
      <c r="G605">
        <v>1.306</v>
      </c>
      <c r="H605">
        <v>0.48599999999999999</v>
      </c>
    </row>
    <row r="606" spans="1:8" hidden="1" x14ac:dyDescent="0.3">
      <c r="A606">
        <v>10076</v>
      </c>
      <c r="B606" t="s">
        <v>8</v>
      </c>
      <c r="C606">
        <v>429</v>
      </c>
      <c r="D606">
        <v>290</v>
      </c>
      <c r="E606">
        <v>81</v>
      </c>
      <c r="F606">
        <v>9.9</v>
      </c>
      <c r="G606">
        <v>1.677</v>
      </c>
      <c r="H606">
        <v>0.41299999999999998</v>
      </c>
    </row>
    <row r="607" spans="1:8" hidden="1" x14ac:dyDescent="0.3">
      <c r="A607">
        <v>10076</v>
      </c>
      <c r="B607" t="s">
        <v>8</v>
      </c>
      <c r="C607">
        <v>549</v>
      </c>
      <c r="D607">
        <v>290</v>
      </c>
      <c r="E607">
        <v>84</v>
      </c>
      <c r="F607">
        <v>10.6</v>
      </c>
      <c r="G607">
        <v>1.1200000000000001</v>
      </c>
      <c r="H607">
        <v>0.28000000000000003</v>
      </c>
    </row>
    <row r="608" spans="1:8" hidden="1" x14ac:dyDescent="0.3">
      <c r="A608">
        <v>10076</v>
      </c>
      <c r="B608" t="s">
        <v>8</v>
      </c>
      <c r="C608">
        <v>738</v>
      </c>
      <c r="D608">
        <v>290</v>
      </c>
      <c r="E608">
        <v>89.5</v>
      </c>
      <c r="F608">
        <v>12.1</v>
      </c>
      <c r="G608">
        <v>1.101</v>
      </c>
      <c r="H608">
        <v>0.38700000000000001</v>
      </c>
    </row>
    <row r="609" spans="1:8" x14ac:dyDescent="0.3">
      <c r="A609">
        <v>10077</v>
      </c>
      <c r="B609" t="s">
        <v>9</v>
      </c>
      <c r="C609">
        <v>0</v>
      </c>
      <c r="D609">
        <v>276</v>
      </c>
      <c r="E609" t="s">
        <v>10</v>
      </c>
      <c r="F609">
        <v>3.26</v>
      </c>
      <c r="G609" t="s">
        <v>10</v>
      </c>
      <c r="H609">
        <v>-0.17799999999999999</v>
      </c>
    </row>
    <row r="610" spans="1:8" x14ac:dyDescent="0.3">
      <c r="A610">
        <v>10077</v>
      </c>
      <c r="B610" t="s">
        <v>9</v>
      </c>
      <c r="C610">
        <v>39</v>
      </c>
      <c r="D610">
        <v>276</v>
      </c>
      <c r="E610">
        <v>54</v>
      </c>
      <c r="F610">
        <v>4.49</v>
      </c>
      <c r="G610">
        <v>-0.94599999999999995</v>
      </c>
      <c r="H610">
        <v>-0.53300000000000003</v>
      </c>
    </row>
    <row r="611" spans="1:8" x14ac:dyDescent="0.3">
      <c r="A611">
        <v>10077</v>
      </c>
      <c r="B611" t="s">
        <v>9</v>
      </c>
      <c r="C611">
        <v>67</v>
      </c>
      <c r="D611">
        <v>276</v>
      </c>
      <c r="E611">
        <v>58.5</v>
      </c>
      <c r="F611">
        <v>5.65</v>
      </c>
      <c r="G611">
        <v>-0.28699999999999998</v>
      </c>
      <c r="H611">
        <v>-0.14199999999999999</v>
      </c>
    </row>
    <row r="612" spans="1:8" x14ac:dyDescent="0.3">
      <c r="A612">
        <v>10077</v>
      </c>
      <c r="B612" t="s">
        <v>9</v>
      </c>
      <c r="C612">
        <v>92</v>
      </c>
      <c r="D612">
        <v>276</v>
      </c>
      <c r="E612">
        <v>59.5</v>
      </c>
      <c r="F612">
        <v>6.34</v>
      </c>
      <c r="G612">
        <v>-0.97299999999999998</v>
      </c>
      <c r="H612">
        <v>-7.0000000000000007E-2</v>
      </c>
    </row>
    <row r="613" spans="1:8" x14ac:dyDescent="0.3">
      <c r="A613">
        <v>10077</v>
      </c>
      <c r="B613" t="s">
        <v>9</v>
      </c>
      <c r="C613">
        <v>193</v>
      </c>
      <c r="D613">
        <v>276</v>
      </c>
      <c r="E613">
        <v>69</v>
      </c>
      <c r="F613">
        <v>9</v>
      </c>
      <c r="G613">
        <v>0.38800000000000001</v>
      </c>
      <c r="H613">
        <v>1.012</v>
      </c>
    </row>
    <row r="614" spans="1:8" x14ac:dyDescent="0.3">
      <c r="A614">
        <v>10077</v>
      </c>
      <c r="B614" t="s">
        <v>9</v>
      </c>
      <c r="C614">
        <v>312</v>
      </c>
      <c r="D614">
        <v>276</v>
      </c>
      <c r="E614">
        <v>75.5</v>
      </c>
      <c r="F614">
        <v>10.34</v>
      </c>
      <c r="G614">
        <v>0.82699999999999996</v>
      </c>
      <c r="H614">
        <v>1.0489999999999999</v>
      </c>
    </row>
    <row r="615" spans="1:8" x14ac:dyDescent="0.3">
      <c r="A615">
        <v>10077</v>
      </c>
      <c r="B615" t="s">
        <v>9</v>
      </c>
      <c r="C615">
        <v>375</v>
      </c>
      <c r="D615">
        <v>276</v>
      </c>
      <c r="E615">
        <v>76.5</v>
      </c>
      <c r="F615">
        <v>10.84</v>
      </c>
      <c r="G615">
        <v>0.156</v>
      </c>
      <c r="H615">
        <v>1</v>
      </c>
    </row>
    <row r="616" spans="1:8" x14ac:dyDescent="0.3">
      <c r="A616">
        <v>10077</v>
      </c>
      <c r="B616" t="s">
        <v>9</v>
      </c>
      <c r="C616">
        <v>484</v>
      </c>
      <c r="D616">
        <v>276</v>
      </c>
      <c r="E616">
        <v>80.7</v>
      </c>
      <c r="F616">
        <v>11.56</v>
      </c>
      <c r="G616">
        <v>0.23</v>
      </c>
      <c r="H616">
        <v>0.871</v>
      </c>
    </row>
    <row r="617" spans="1:8" x14ac:dyDescent="0.3">
      <c r="A617">
        <v>10077</v>
      </c>
      <c r="B617" t="s">
        <v>9</v>
      </c>
      <c r="C617">
        <v>581</v>
      </c>
      <c r="D617">
        <v>276</v>
      </c>
      <c r="E617">
        <v>83.5</v>
      </c>
      <c r="F617">
        <v>11.78</v>
      </c>
      <c r="G617">
        <v>6.3E-2</v>
      </c>
      <c r="H617">
        <v>0.48399999999999999</v>
      </c>
    </row>
    <row r="618" spans="1:8" x14ac:dyDescent="0.3">
      <c r="A618">
        <v>10077</v>
      </c>
      <c r="B618" t="s">
        <v>9</v>
      </c>
      <c r="C618">
        <v>750</v>
      </c>
      <c r="D618">
        <v>276</v>
      </c>
      <c r="E618">
        <v>89.2</v>
      </c>
      <c r="F618">
        <v>13.7</v>
      </c>
      <c r="G618">
        <v>0.495</v>
      </c>
      <c r="H618">
        <v>0.95399999999999996</v>
      </c>
    </row>
    <row r="619" spans="1:8" hidden="1" x14ac:dyDescent="0.3">
      <c r="A619">
        <v>10079</v>
      </c>
      <c r="B619" t="s">
        <v>8</v>
      </c>
      <c r="C619">
        <v>0</v>
      </c>
      <c r="D619">
        <v>283</v>
      </c>
      <c r="E619">
        <v>50</v>
      </c>
      <c r="F619">
        <v>3.1</v>
      </c>
      <c r="G619">
        <v>0.45800000000000002</v>
      </c>
      <c r="H619">
        <v>-0.29199999999999998</v>
      </c>
    </row>
    <row r="620" spans="1:8" hidden="1" x14ac:dyDescent="0.3">
      <c r="A620">
        <v>10079</v>
      </c>
      <c r="B620" t="s">
        <v>8</v>
      </c>
      <c r="C620">
        <v>33</v>
      </c>
      <c r="D620">
        <v>283</v>
      </c>
      <c r="E620">
        <v>53.5</v>
      </c>
      <c r="F620">
        <v>3.77</v>
      </c>
      <c r="G620">
        <v>-0.25600000000000001</v>
      </c>
      <c r="H620">
        <v>-0.91800000000000004</v>
      </c>
    </row>
    <row r="621" spans="1:8" hidden="1" x14ac:dyDescent="0.3">
      <c r="A621">
        <v>10079</v>
      </c>
      <c r="B621" t="s">
        <v>8</v>
      </c>
      <c r="C621">
        <v>61</v>
      </c>
      <c r="D621">
        <v>283</v>
      </c>
      <c r="E621">
        <v>56.5</v>
      </c>
      <c r="F621">
        <v>4.34</v>
      </c>
      <c r="G621">
        <v>-0.28499999999999998</v>
      </c>
      <c r="H621">
        <v>-1.2789999999999999</v>
      </c>
    </row>
    <row r="622" spans="1:8" hidden="1" x14ac:dyDescent="0.3">
      <c r="A622">
        <v>10079</v>
      </c>
      <c r="B622" t="s">
        <v>8</v>
      </c>
      <c r="C622">
        <v>86</v>
      </c>
      <c r="D622">
        <v>283</v>
      </c>
      <c r="E622">
        <v>57.7</v>
      </c>
      <c r="F622">
        <v>4.84</v>
      </c>
      <c r="G622">
        <v>-0.79400000000000004</v>
      </c>
      <c r="H622">
        <v>-1.33</v>
      </c>
    </row>
    <row r="623" spans="1:8" hidden="1" x14ac:dyDescent="0.3">
      <c r="A623">
        <v>10079</v>
      </c>
      <c r="B623" t="s">
        <v>8</v>
      </c>
      <c r="C623">
        <v>187</v>
      </c>
      <c r="D623">
        <v>283</v>
      </c>
      <c r="E623">
        <v>64.5</v>
      </c>
      <c r="F623">
        <v>6.23</v>
      </c>
      <c r="G623">
        <v>-0.64300000000000002</v>
      </c>
      <c r="H623">
        <v>-1.3640000000000001</v>
      </c>
    </row>
    <row r="624" spans="1:8" hidden="1" x14ac:dyDescent="0.3">
      <c r="A624">
        <v>10079</v>
      </c>
      <c r="B624" t="s">
        <v>8</v>
      </c>
      <c r="C624">
        <v>278</v>
      </c>
      <c r="D624">
        <v>283</v>
      </c>
      <c r="E624">
        <v>68.3</v>
      </c>
      <c r="F624">
        <v>7.44</v>
      </c>
      <c r="G624">
        <v>-0.83599999999999997</v>
      </c>
      <c r="H624">
        <v>-0.86399999999999999</v>
      </c>
    </row>
    <row r="625" spans="1:8" hidden="1" x14ac:dyDescent="0.3">
      <c r="A625">
        <v>10079</v>
      </c>
      <c r="B625" t="s">
        <v>8</v>
      </c>
      <c r="C625">
        <v>369</v>
      </c>
      <c r="D625">
        <v>283</v>
      </c>
      <c r="E625">
        <v>73.5</v>
      </c>
      <c r="F625">
        <v>8.3800000000000008</v>
      </c>
      <c r="G625">
        <v>-0.25800000000000001</v>
      </c>
      <c r="H625">
        <v>-0.56399999999999995</v>
      </c>
    </row>
    <row r="626" spans="1:8" hidden="1" x14ac:dyDescent="0.3">
      <c r="A626">
        <v>10079</v>
      </c>
      <c r="B626" t="s">
        <v>8</v>
      </c>
      <c r="C626">
        <v>460</v>
      </c>
      <c r="D626">
        <v>283</v>
      </c>
      <c r="E626">
        <v>77.5</v>
      </c>
      <c r="F626">
        <v>9.18</v>
      </c>
      <c r="G626">
        <v>-4.9000000000000002E-2</v>
      </c>
      <c r="H626">
        <v>-0.38700000000000001</v>
      </c>
    </row>
    <row r="627" spans="1:8" hidden="1" x14ac:dyDescent="0.3">
      <c r="A627">
        <v>10079</v>
      </c>
      <c r="B627" t="s">
        <v>8</v>
      </c>
      <c r="C627">
        <v>540</v>
      </c>
      <c r="D627">
        <v>283</v>
      </c>
      <c r="E627">
        <v>80</v>
      </c>
      <c r="F627">
        <v>9.85</v>
      </c>
      <c r="G627">
        <v>-0.153</v>
      </c>
      <c r="H627">
        <v>-0.26700000000000002</v>
      </c>
    </row>
    <row r="628" spans="1:8" hidden="1" x14ac:dyDescent="0.3">
      <c r="A628">
        <v>10079</v>
      </c>
      <c r="B628" t="s">
        <v>8</v>
      </c>
      <c r="C628">
        <v>743</v>
      </c>
      <c r="D628">
        <v>283</v>
      </c>
      <c r="E628">
        <v>86</v>
      </c>
      <c r="F628">
        <v>11</v>
      </c>
      <c r="G628">
        <v>-2.4E-2</v>
      </c>
      <c r="H628">
        <v>-0.40600000000000003</v>
      </c>
    </row>
    <row r="629" spans="1:8" hidden="1" x14ac:dyDescent="0.3">
      <c r="A629">
        <v>10080</v>
      </c>
      <c r="B629" t="s">
        <v>8</v>
      </c>
      <c r="C629">
        <v>0</v>
      </c>
      <c r="D629">
        <v>297</v>
      </c>
      <c r="E629">
        <v>51</v>
      </c>
      <c r="F629">
        <v>3.6</v>
      </c>
      <c r="G629">
        <v>0.99399999999999999</v>
      </c>
      <c r="H629">
        <v>0.77600000000000002</v>
      </c>
    </row>
    <row r="630" spans="1:8" hidden="1" x14ac:dyDescent="0.3">
      <c r="A630">
        <v>10080</v>
      </c>
      <c r="B630" t="s">
        <v>8</v>
      </c>
      <c r="C630">
        <v>37</v>
      </c>
      <c r="D630">
        <v>297</v>
      </c>
      <c r="E630">
        <v>56</v>
      </c>
      <c r="F630">
        <v>4.43</v>
      </c>
      <c r="G630">
        <v>0.76800000000000002</v>
      </c>
      <c r="H630">
        <v>2.4E-2</v>
      </c>
    </row>
    <row r="631" spans="1:8" hidden="1" x14ac:dyDescent="0.3">
      <c r="A631">
        <v>10080</v>
      </c>
      <c r="B631" t="s">
        <v>8</v>
      </c>
      <c r="C631">
        <v>54</v>
      </c>
      <c r="D631">
        <v>297</v>
      </c>
      <c r="E631">
        <v>57</v>
      </c>
      <c r="F631">
        <v>4.82</v>
      </c>
      <c r="G631">
        <v>0.312</v>
      </c>
      <c r="H631">
        <v>-0.187</v>
      </c>
    </row>
    <row r="632" spans="1:8" hidden="1" x14ac:dyDescent="0.3">
      <c r="A632">
        <v>10080</v>
      </c>
      <c r="B632" t="s">
        <v>8</v>
      </c>
      <c r="C632">
        <v>89</v>
      </c>
      <c r="D632">
        <v>297</v>
      </c>
      <c r="E632">
        <v>60</v>
      </c>
      <c r="F632">
        <v>5.62</v>
      </c>
      <c r="G632">
        <v>0.184</v>
      </c>
      <c r="H632">
        <v>-0.245</v>
      </c>
    </row>
    <row r="633" spans="1:8" hidden="1" x14ac:dyDescent="0.3">
      <c r="A633">
        <v>10080</v>
      </c>
      <c r="B633" t="s">
        <v>8</v>
      </c>
      <c r="C633">
        <v>187</v>
      </c>
      <c r="D633">
        <v>297</v>
      </c>
      <c r="E633">
        <v>66.5</v>
      </c>
      <c r="F633">
        <v>8.06</v>
      </c>
      <c r="G633">
        <v>0.23699999999999999</v>
      </c>
      <c r="H633">
        <v>0.754</v>
      </c>
    </row>
    <row r="634" spans="1:8" hidden="1" x14ac:dyDescent="0.3">
      <c r="A634">
        <v>10080</v>
      </c>
      <c r="B634" t="s">
        <v>8</v>
      </c>
      <c r="C634">
        <v>278</v>
      </c>
      <c r="D634">
        <v>297</v>
      </c>
      <c r="E634">
        <v>71.2</v>
      </c>
      <c r="F634">
        <v>9.07</v>
      </c>
      <c r="G634">
        <v>0.36099999999999999</v>
      </c>
      <c r="H634">
        <v>0.76100000000000001</v>
      </c>
    </row>
    <row r="635" spans="1:8" hidden="1" x14ac:dyDescent="0.3">
      <c r="A635">
        <v>10080</v>
      </c>
      <c r="B635" t="s">
        <v>8</v>
      </c>
      <c r="C635">
        <v>369</v>
      </c>
      <c r="D635">
        <v>297</v>
      </c>
      <c r="E635">
        <v>75.599999999999994</v>
      </c>
      <c r="F635">
        <v>10.039999999999999</v>
      </c>
      <c r="G635">
        <v>0.55600000000000005</v>
      </c>
      <c r="H635">
        <v>0.90300000000000002</v>
      </c>
    </row>
    <row r="636" spans="1:8" hidden="1" x14ac:dyDescent="0.3">
      <c r="A636">
        <v>10080</v>
      </c>
      <c r="B636" t="s">
        <v>8</v>
      </c>
      <c r="C636">
        <v>519</v>
      </c>
      <c r="D636">
        <v>297</v>
      </c>
      <c r="E636">
        <v>82.5</v>
      </c>
      <c r="F636">
        <v>11.4</v>
      </c>
      <c r="G636">
        <v>0.97299999999999998</v>
      </c>
      <c r="H636">
        <v>1.0209999999999999</v>
      </c>
    </row>
    <row r="637" spans="1:8" hidden="1" x14ac:dyDescent="0.3">
      <c r="A637">
        <v>10080</v>
      </c>
      <c r="B637" t="s">
        <v>8</v>
      </c>
      <c r="C637">
        <v>736</v>
      </c>
      <c r="D637">
        <v>297</v>
      </c>
      <c r="E637">
        <v>88</v>
      </c>
      <c r="F637">
        <v>12.8</v>
      </c>
      <c r="G637">
        <v>0.65700000000000003</v>
      </c>
      <c r="H637">
        <v>0.84</v>
      </c>
    </row>
    <row r="638" spans="1:8" hidden="1" x14ac:dyDescent="0.3">
      <c r="A638">
        <v>10081</v>
      </c>
      <c r="B638" t="s">
        <v>8</v>
      </c>
      <c r="C638">
        <v>0</v>
      </c>
      <c r="D638">
        <v>283</v>
      </c>
      <c r="E638">
        <v>55</v>
      </c>
      <c r="F638">
        <v>4.55</v>
      </c>
      <c r="G638">
        <v>3.1419999999999999</v>
      </c>
      <c r="H638">
        <v>2.577</v>
      </c>
    </row>
    <row r="639" spans="1:8" hidden="1" x14ac:dyDescent="0.3">
      <c r="A639">
        <v>10081</v>
      </c>
      <c r="B639" t="s">
        <v>8</v>
      </c>
      <c r="C639">
        <v>28</v>
      </c>
      <c r="D639">
        <v>283</v>
      </c>
      <c r="E639">
        <v>56.5</v>
      </c>
      <c r="F639">
        <v>5.1100000000000003</v>
      </c>
      <c r="G639">
        <v>1.6020000000000001</v>
      </c>
      <c r="H639">
        <v>1.629</v>
      </c>
    </row>
    <row r="640" spans="1:8" hidden="1" x14ac:dyDescent="0.3">
      <c r="A640">
        <v>10081</v>
      </c>
      <c r="B640" t="s">
        <v>8</v>
      </c>
      <c r="C640">
        <v>56</v>
      </c>
      <c r="D640">
        <v>283</v>
      </c>
      <c r="E640">
        <v>59.2</v>
      </c>
      <c r="F640">
        <v>5.84</v>
      </c>
      <c r="G640">
        <v>1.296</v>
      </c>
      <c r="H640">
        <v>1.2030000000000001</v>
      </c>
    </row>
    <row r="641" spans="1:8" hidden="1" x14ac:dyDescent="0.3">
      <c r="A641">
        <v>10081</v>
      </c>
      <c r="B641" t="s">
        <v>8</v>
      </c>
      <c r="C641">
        <v>91</v>
      </c>
      <c r="D641">
        <v>283</v>
      </c>
      <c r="E641">
        <v>61</v>
      </c>
      <c r="F641">
        <v>6.41</v>
      </c>
      <c r="G641">
        <v>0.58099999999999996</v>
      </c>
      <c r="H641">
        <v>0.74</v>
      </c>
    </row>
    <row r="642" spans="1:8" hidden="1" x14ac:dyDescent="0.3">
      <c r="A642">
        <v>10081</v>
      </c>
      <c r="B642" t="s">
        <v>8</v>
      </c>
      <c r="C642">
        <v>182</v>
      </c>
      <c r="D642">
        <v>283</v>
      </c>
      <c r="E642">
        <v>67.5</v>
      </c>
      <c r="F642">
        <v>8</v>
      </c>
      <c r="G642">
        <v>0.79600000000000004</v>
      </c>
      <c r="H642">
        <v>0.76</v>
      </c>
    </row>
    <row r="643" spans="1:8" hidden="1" x14ac:dyDescent="0.3">
      <c r="A643">
        <v>10081</v>
      </c>
      <c r="B643" t="s">
        <v>8</v>
      </c>
      <c r="C643">
        <v>291</v>
      </c>
      <c r="D643">
        <v>283</v>
      </c>
      <c r="E643">
        <v>73</v>
      </c>
      <c r="F643">
        <v>9.02</v>
      </c>
      <c r="G643">
        <v>0.85899999999999999</v>
      </c>
      <c r="H643">
        <v>0.60799999999999998</v>
      </c>
    </row>
    <row r="644" spans="1:8" hidden="1" x14ac:dyDescent="0.3">
      <c r="A644">
        <v>10081</v>
      </c>
      <c r="B644" t="s">
        <v>8</v>
      </c>
      <c r="C644">
        <v>441</v>
      </c>
      <c r="D644">
        <v>283</v>
      </c>
      <c r="E644">
        <v>78</v>
      </c>
      <c r="F644">
        <v>10.7</v>
      </c>
      <c r="G644">
        <v>0.39200000000000002</v>
      </c>
      <c r="H644">
        <v>0.96099999999999997</v>
      </c>
    </row>
    <row r="645" spans="1:8" hidden="1" x14ac:dyDescent="0.3">
      <c r="A645">
        <v>10081</v>
      </c>
      <c r="B645" t="s">
        <v>8</v>
      </c>
      <c r="C645">
        <v>535</v>
      </c>
      <c r="D645">
        <v>283</v>
      </c>
      <c r="E645">
        <v>81</v>
      </c>
      <c r="F645">
        <v>11.4</v>
      </c>
      <c r="G645">
        <v>0.252</v>
      </c>
      <c r="H645">
        <v>0.93500000000000005</v>
      </c>
    </row>
    <row r="646" spans="1:8" hidden="1" x14ac:dyDescent="0.3">
      <c r="A646">
        <v>10081</v>
      </c>
      <c r="B646" t="s">
        <v>8</v>
      </c>
      <c r="C646">
        <v>710</v>
      </c>
      <c r="D646">
        <v>283</v>
      </c>
      <c r="E646">
        <v>86</v>
      </c>
      <c r="F646">
        <v>12.5</v>
      </c>
      <c r="G646">
        <v>5.8000000000000003E-2</v>
      </c>
      <c r="H646">
        <v>0.77800000000000002</v>
      </c>
    </row>
    <row r="647" spans="1:8" x14ac:dyDescent="0.3">
      <c r="A647">
        <v>10082</v>
      </c>
      <c r="B647" t="s">
        <v>9</v>
      </c>
      <c r="C647">
        <v>0</v>
      </c>
      <c r="D647">
        <v>227</v>
      </c>
      <c r="E647" t="s">
        <v>10</v>
      </c>
      <c r="F647">
        <v>2.5099999999999998</v>
      </c>
      <c r="G647" t="s">
        <v>10</v>
      </c>
      <c r="H647">
        <v>-1.8740000000000001</v>
      </c>
    </row>
    <row r="648" spans="1:8" x14ac:dyDescent="0.3">
      <c r="A648">
        <v>10082</v>
      </c>
      <c r="B648" t="s">
        <v>9</v>
      </c>
      <c r="C648">
        <v>57</v>
      </c>
      <c r="D648">
        <v>227</v>
      </c>
      <c r="E648">
        <v>53.5</v>
      </c>
      <c r="F648">
        <v>4.18</v>
      </c>
      <c r="G648">
        <v>-2.2570000000000001</v>
      </c>
      <c r="H648">
        <v>-2.0640000000000001</v>
      </c>
    </row>
    <row r="649" spans="1:8" x14ac:dyDescent="0.3">
      <c r="A649">
        <v>10082</v>
      </c>
      <c r="B649" t="s">
        <v>9</v>
      </c>
      <c r="C649">
        <v>85</v>
      </c>
      <c r="D649">
        <v>227</v>
      </c>
      <c r="E649">
        <v>56.5</v>
      </c>
      <c r="F649">
        <v>5.68</v>
      </c>
      <c r="G649">
        <v>-2.1389999999999998</v>
      </c>
      <c r="H649">
        <v>-0.76900000000000002</v>
      </c>
    </row>
    <row r="650" spans="1:8" x14ac:dyDescent="0.3">
      <c r="A650">
        <v>10082</v>
      </c>
      <c r="B650" t="s">
        <v>9</v>
      </c>
      <c r="C650">
        <v>183</v>
      </c>
      <c r="D650">
        <v>227</v>
      </c>
      <c r="E650">
        <v>66.400000000000006</v>
      </c>
      <c r="F650">
        <v>8.52</v>
      </c>
      <c r="G650">
        <v>-0.58099999999999996</v>
      </c>
      <c r="H650">
        <v>0.64800000000000002</v>
      </c>
    </row>
    <row r="651" spans="1:8" x14ac:dyDescent="0.3">
      <c r="A651">
        <v>10082</v>
      </c>
      <c r="B651" t="s">
        <v>9</v>
      </c>
      <c r="C651">
        <v>274</v>
      </c>
      <c r="D651">
        <v>227</v>
      </c>
      <c r="E651">
        <v>72</v>
      </c>
      <c r="F651">
        <v>9.25</v>
      </c>
      <c r="G651">
        <v>1.2999999999999999E-2</v>
      </c>
      <c r="H651">
        <v>0.35299999999999998</v>
      </c>
    </row>
    <row r="652" spans="1:8" x14ac:dyDescent="0.3">
      <c r="A652">
        <v>10082</v>
      </c>
      <c r="B652" t="s">
        <v>9</v>
      </c>
      <c r="C652">
        <v>393</v>
      </c>
      <c r="D652">
        <v>227</v>
      </c>
      <c r="E652">
        <v>76</v>
      </c>
      <c r="F652">
        <v>9.57</v>
      </c>
      <c r="G652">
        <v>-0.33700000000000002</v>
      </c>
      <c r="H652">
        <v>-0.26800000000000002</v>
      </c>
    </row>
    <row r="653" spans="1:8" x14ac:dyDescent="0.3">
      <c r="A653">
        <v>10082</v>
      </c>
      <c r="B653" t="s">
        <v>9</v>
      </c>
      <c r="C653">
        <v>456</v>
      </c>
      <c r="D653">
        <v>227</v>
      </c>
      <c r="E653">
        <v>79</v>
      </c>
      <c r="F653">
        <v>10.55</v>
      </c>
      <c r="G653">
        <v>-0.05</v>
      </c>
      <c r="H653">
        <v>0.21199999999999999</v>
      </c>
    </row>
    <row r="654" spans="1:8" x14ac:dyDescent="0.3">
      <c r="A654">
        <v>10082</v>
      </c>
      <c r="B654" t="s">
        <v>9</v>
      </c>
      <c r="C654">
        <v>564</v>
      </c>
      <c r="D654">
        <v>227</v>
      </c>
      <c r="E654">
        <v>83.5</v>
      </c>
      <c r="F654">
        <v>11.35</v>
      </c>
      <c r="G654">
        <v>0.26300000000000001</v>
      </c>
      <c r="H654">
        <v>0.24299999999999999</v>
      </c>
    </row>
    <row r="655" spans="1:8" x14ac:dyDescent="0.3">
      <c r="A655">
        <v>10082</v>
      </c>
      <c r="B655" t="s">
        <v>9</v>
      </c>
      <c r="C655">
        <v>753</v>
      </c>
      <c r="D655">
        <v>227</v>
      </c>
      <c r="E655">
        <v>89.5</v>
      </c>
      <c r="F655">
        <v>13.1</v>
      </c>
      <c r="G655">
        <v>0.56399999999999995</v>
      </c>
      <c r="H655">
        <v>0.55000000000000004</v>
      </c>
    </row>
    <row r="656" spans="1:8" hidden="1" x14ac:dyDescent="0.3">
      <c r="A656">
        <v>10083</v>
      </c>
      <c r="B656" t="s">
        <v>8</v>
      </c>
      <c r="C656">
        <v>0</v>
      </c>
      <c r="D656">
        <v>297</v>
      </c>
      <c r="E656">
        <v>49</v>
      </c>
      <c r="F656">
        <v>3.08</v>
      </c>
      <c r="G656">
        <v>-7.9000000000000001E-2</v>
      </c>
      <c r="H656">
        <v>-0.33700000000000002</v>
      </c>
    </row>
    <row r="657" spans="1:8" hidden="1" x14ac:dyDescent="0.3">
      <c r="A657">
        <v>10083</v>
      </c>
      <c r="B657" t="s">
        <v>8</v>
      </c>
      <c r="C657">
        <v>27</v>
      </c>
      <c r="D657">
        <v>297</v>
      </c>
      <c r="E657">
        <v>54</v>
      </c>
      <c r="F657">
        <v>3.8</v>
      </c>
      <c r="G657">
        <v>0.38400000000000001</v>
      </c>
      <c r="H657">
        <v>-0.47799999999999998</v>
      </c>
    </row>
    <row r="658" spans="1:8" hidden="1" x14ac:dyDescent="0.3">
      <c r="A658">
        <v>10083</v>
      </c>
      <c r="B658" t="s">
        <v>8</v>
      </c>
      <c r="C658">
        <v>58</v>
      </c>
      <c r="D658">
        <v>297</v>
      </c>
      <c r="E658">
        <v>58.3</v>
      </c>
      <c r="F658">
        <v>5</v>
      </c>
      <c r="G658">
        <v>0.749</v>
      </c>
      <c r="H658">
        <v>-7.8E-2</v>
      </c>
    </row>
    <row r="659" spans="1:8" hidden="1" x14ac:dyDescent="0.3">
      <c r="A659">
        <v>10083</v>
      </c>
      <c r="B659" t="s">
        <v>8</v>
      </c>
      <c r="C659">
        <v>93</v>
      </c>
      <c r="D659">
        <v>297</v>
      </c>
      <c r="E659">
        <v>60.5</v>
      </c>
      <c r="F659">
        <v>6.01</v>
      </c>
      <c r="G659">
        <v>0.26600000000000001</v>
      </c>
      <c r="H659">
        <v>0.17199999999999999</v>
      </c>
    </row>
    <row r="660" spans="1:8" hidden="1" x14ac:dyDescent="0.3">
      <c r="A660">
        <v>10083</v>
      </c>
      <c r="B660" t="s">
        <v>8</v>
      </c>
      <c r="C660">
        <v>198</v>
      </c>
      <c r="D660">
        <v>297</v>
      </c>
      <c r="E660">
        <v>68.5</v>
      </c>
      <c r="F660">
        <v>7.16</v>
      </c>
      <c r="G660">
        <v>0.85899999999999999</v>
      </c>
      <c r="H660">
        <v>-0.35599999999999998</v>
      </c>
    </row>
    <row r="661" spans="1:8" hidden="1" x14ac:dyDescent="0.3">
      <c r="A661">
        <v>10083</v>
      </c>
      <c r="B661" t="s">
        <v>8</v>
      </c>
      <c r="C661">
        <v>275</v>
      </c>
      <c r="D661">
        <v>297</v>
      </c>
      <c r="E661">
        <v>70.5</v>
      </c>
      <c r="F661">
        <v>8.4</v>
      </c>
      <c r="G661">
        <v>0.128</v>
      </c>
      <c r="H661">
        <v>0.16300000000000001</v>
      </c>
    </row>
    <row r="662" spans="1:8" hidden="1" x14ac:dyDescent="0.3">
      <c r="A662">
        <v>10083</v>
      </c>
      <c r="B662" t="s">
        <v>8</v>
      </c>
      <c r="C662">
        <v>380</v>
      </c>
      <c r="D662">
        <v>297</v>
      </c>
      <c r="E662">
        <v>75.5</v>
      </c>
      <c r="F662">
        <v>9.49</v>
      </c>
      <c r="G662">
        <v>0.34499999999999997</v>
      </c>
      <c r="H662">
        <v>0.379</v>
      </c>
    </row>
    <row r="663" spans="1:8" hidden="1" x14ac:dyDescent="0.3">
      <c r="A663">
        <v>10083</v>
      </c>
      <c r="B663" t="s">
        <v>8</v>
      </c>
      <c r="C663">
        <v>443</v>
      </c>
      <c r="D663">
        <v>297</v>
      </c>
      <c r="E663">
        <v>78</v>
      </c>
      <c r="F663">
        <v>10.24</v>
      </c>
      <c r="G663">
        <v>0.36399999999999999</v>
      </c>
      <c r="H663">
        <v>0.6</v>
      </c>
    </row>
    <row r="664" spans="1:8" hidden="1" x14ac:dyDescent="0.3">
      <c r="A664">
        <v>10083</v>
      </c>
      <c r="B664" t="s">
        <v>8</v>
      </c>
      <c r="C664">
        <v>572</v>
      </c>
      <c r="D664">
        <v>297</v>
      </c>
      <c r="E664">
        <v>82.5</v>
      </c>
      <c r="F664">
        <v>10.58</v>
      </c>
      <c r="G664">
        <v>0.33600000000000002</v>
      </c>
      <c r="H664">
        <v>0.14199999999999999</v>
      </c>
    </row>
    <row r="665" spans="1:8" hidden="1" x14ac:dyDescent="0.3">
      <c r="A665">
        <v>10083</v>
      </c>
      <c r="B665" t="s">
        <v>8</v>
      </c>
      <c r="C665">
        <v>727</v>
      </c>
      <c r="D665">
        <v>297</v>
      </c>
      <c r="E665">
        <v>87.5</v>
      </c>
      <c r="F665">
        <v>11.9</v>
      </c>
      <c r="G665">
        <v>0.36799999999999999</v>
      </c>
      <c r="H665">
        <v>0.307</v>
      </c>
    </row>
    <row r="666" spans="1:8" hidden="1" x14ac:dyDescent="0.3">
      <c r="A666">
        <v>10084</v>
      </c>
      <c r="B666" t="s">
        <v>8</v>
      </c>
      <c r="C666">
        <v>0</v>
      </c>
      <c r="D666">
        <v>262</v>
      </c>
      <c r="E666">
        <v>47</v>
      </c>
      <c r="F666">
        <v>3.25</v>
      </c>
      <c r="G666">
        <v>-1.153</v>
      </c>
      <c r="H666">
        <v>3.9E-2</v>
      </c>
    </row>
    <row r="667" spans="1:8" hidden="1" x14ac:dyDescent="0.3">
      <c r="A667">
        <v>10084</v>
      </c>
      <c r="B667" t="s">
        <v>8</v>
      </c>
      <c r="C667">
        <v>28</v>
      </c>
      <c r="D667">
        <v>262</v>
      </c>
      <c r="E667">
        <v>51.5</v>
      </c>
      <c r="F667">
        <v>3.86</v>
      </c>
      <c r="G667">
        <v>-0.96599999999999997</v>
      </c>
      <c r="H667">
        <v>-0.432</v>
      </c>
    </row>
    <row r="668" spans="1:8" hidden="1" x14ac:dyDescent="0.3">
      <c r="A668">
        <v>10084</v>
      </c>
      <c r="B668" t="s">
        <v>8</v>
      </c>
      <c r="C668">
        <v>63</v>
      </c>
      <c r="D668">
        <v>262</v>
      </c>
      <c r="E668">
        <v>56.2</v>
      </c>
      <c r="F668">
        <v>5.01</v>
      </c>
      <c r="G668">
        <v>-0.52700000000000002</v>
      </c>
      <c r="H668">
        <v>-0.26300000000000001</v>
      </c>
    </row>
    <row r="669" spans="1:8" hidden="1" x14ac:dyDescent="0.3">
      <c r="A669">
        <v>10084</v>
      </c>
      <c r="B669" t="s">
        <v>8</v>
      </c>
      <c r="C669">
        <v>98</v>
      </c>
      <c r="D669">
        <v>262</v>
      </c>
      <c r="E669">
        <v>58.2</v>
      </c>
      <c r="F669">
        <v>5.67</v>
      </c>
      <c r="G669">
        <v>-1.01</v>
      </c>
      <c r="H669">
        <v>-0.42799999999999999</v>
      </c>
    </row>
    <row r="670" spans="1:8" hidden="1" x14ac:dyDescent="0.3">
      <c r="A670">
        <v>10084</v>
      </c>
      <c r="B670" t="s">
        <v>8</v>
      </c>
      <c r="C670">
        <v>182</v>
      </c>
      <c r="D670">
        <v>262</v>
      </c>
      <c r="E670">
        <v>65</v>
      </c>
      <c r="F670">
        <v>7.25</v>
      </c>
      <c r="G670">
        <v>-0.308</v>
      </c>
      <c r="H670">
        <v>-4.3999999999999997E-2</v>
      </c>
    </row>
    <row r="671" spans="1:8" hidden="1" x14ac:dyDescent="0.3">
      <c r="A671">
        <v>10084</v>
      </c>
      <c r="B671" t="s">
        <v>8</v>
      </c>
      <c r="C671">
        <v>273</v>
      </c>
      <c r="D671">
        <v>262</v>
      </c>
      <c r="E671">
        <v>68.7</v>
      </c>
      <c r="F671">
        <v>7.87</v>
      </c>
      <c r="G671">
        <v>-0.58099999999999996</v>
      </c>
      <c r="H671">
        <v>-0.35499999999999998</v>
      </c>
    </row>
    <row r="672" spans="1:8" hidden="1" x14ac:dyDescent="0.3">
      <c r="A672">
        <v>10084</v>
      </c>
      <c r="B672" t="s">
        <v>8</v>
      </c>
      <c r="C672">
        <v>371</v>
      </c>
      <c r="D672">
        <v>262</v>
      </c>
      <c r="E672">
        <v>73.5</v>
      </c>
      <c r="F672">
        <v>8.25</v>
      </c>
      <c r="G672">
        <v>-0.28799999999999998</v>
      </c>
      <c r="H672">
        <v>-0.70699999999999996</v>
      </c>
    </row>
    <row r="673" spans="1:8" hidden="1" x14ac:dyDescent="0.3">
      <c r="A673">
        <v>10084</v>
      </c>
      <c r="B673" t="s">
        <v>8</v>
      </c>
      <c r="C673">
        <v>455</v>
      </c>
      <c r="D673">
        <v>262</v>
      </c>
      <c r="E673">
        <v>76</v>
      </c>
      <c r="F673">
        <v>9.6999999999999993</v>
      </c>
      <c r="G673">
        <v>-0.53100000000000003</v>
      </c>
      <c r="H673">
        <v>9.2999999999999999E-2</v>
      </c>
    </row>
    <row r="674" spans="1:8" hidden="1" x14ac:dyDescent="0.3">
      <c r="A674">
        <v>10085</v>
      </c>
      <c r="B674" t="s">
        <v>8</v>
      </c>
      <c r="C674">
        <v>0</v>
      </c>
      <c r="D674">
        <v>276</v>
      </c>
      <c r="E674">
        <v>51</v>
      </c>
      <c r="F674">
        <v>3.91</v>
      </c>
      <c r="G674">
        <v>0.99399999999999999</v>
      </c>
      <c r="H674">
        <v>1.393</v>
      </c>
    </row>
    <row r="675" spans="1:8" hidden="1" x14ac:dyDescent="0.3">
      <c r="A675">
        <v>10085</v>
      </c>
      <c r="B675" t="s">
        <v>8</v>
      </c>
      <c r="C675">
        <v>27</v>
      </c>
      <c r="D675">
        <v>276</v>
      </c>
      <c r="E675">
        <v>54.5</v>
      </c>
      <c r="F675">
        <v>4.58</v>
      </c>
      <c r="G675">
        <v>0.64100000000000001</v>
      </c>
      <c r="H675">
        <v>0.877</v>
      </c>
    </row>
    <row r="676" spans="1:8" hidden="1" x14ac:dyDescent="0.3">
      <c r="A676">
        <v>10085</v>
      </c>
      <c r="B676" t="s">
        <v>8</v>
      </c>
      <c r="C676">
        <v>62</v>
      </c>
      <c r="D676">
        <v>276</v>
      </c>
      <c r="E676">
        <v>57.2</v>
      </c>
      <c r="F676">
        <v>5.99</v>
      </c>
      <c r="G676">
        <v>1.0999999999999999E-2</v>
      </c>
      <c r="H676">
        <v>1.1599999999999999</v>
      </c>
    </row>
    <row r="677" spans="1:8" hidden="1" x14ac:dyDescent="0.3">
      <c r="A677">
        <v>10085</v>
      </c>
      <c r="B677" t="s">
        <v>8</v>
      </c>
      <c r="C677">
        <v>90</v>
      </c>
      <c r="D677">
        <v>276</v>
      </c>
      <c r="E677">
        <v>59.5</v>
      </c>
      <c r="F677">
        <v>6.77</v>
      </c>
      <c r="G677">
        <v>-9.2999999999999999E-2</v>
      </c>
      <c r="H677">
        <v>1.204</v>
      </c>
    </row>
    <row r="678" spans="1:8" hidden="1" x14ac:dyDescent="0.3">
      <c r="A678">
        <v>10085</v>
      </c>
      <c r="B678" t="s">
        <v>8</v>
      </c>
      <c r="C678">
        <v>188</v>
      </c>
      <c r="D678">
        <v>276</v>
      </c>
      <c r="E678">
        <v>67.5</v>
      </c>
      <c r="F678">
        <v>8.2200000000000006</v>
      </c>
      <c r="G678">
        <v>0.65300000000000002</v>
      </c>
      <c r="H678">
        <v>0.9</v>
      </c>
    </row>
    <row r="679" spans="1:8" hidden="1" x14ac:dyDescent="0.3">
      <c r="A679">
        <v>10085</v>
      </c>
      <c r="B679" t="s">
        <v>8</v>
      </c>
      <c r="C679">
        <v>276</v>
      </c>
      <c r="D679">
        <v>276</v>
      </c>
      <c r="E679">
        <v>72.8</v>
      </c>
      <c r="F679">
        <v>9.27</v>
      </c>
      <c r="G679">
        <v>1.06</v>
      </c>
      <c r="H679">
        <v>0.95399999999999996</v>
      </c>
    </row>
    <row r="680" spans="1:8" hidden="1" x14ac:dyDescent="0.3">
      <c r="A680">
        <v>10085</v>
      </c>
      <c r="B680" t="s">
        <v>8</v>
      </c>
      <c r="C680">
        <v>363</v>
      </c>
      <c r="D680">
        <v>276</v>
      </c>
      <c r="E680">
        <v>77</v>
      </c>
      <c r="F680">
        <v>10.51</v>
      </c>
      <c r="G680">
        <v>1.196</v>
      </c>
      <c r="H680">
        <v>1.3049999999999999</v>
      </c>
    </row>
    <row r="681" spans="1:8" hidden="1" x14ac:dyDescent="0.3">
      <c r="A681">
        <v>10085</v>
      </c>
      <c r="B681" t="s">
        <v>8</v>
      </c>
      <c r="C681">
        <v>468</v>
      </c>
      <c r="D681">
        <v>276</v>
      </c>
      <c r="E681">
        <v>80</v>
      </c>
      <c r="F681">
        <v>11.8</v>
      </c>
      <c r="G681">
        <v>0.752</v>
      </c>
      <c r="H681">
        <v>1.5720000000000001</v>
      </c>
    </row>
    <row r="682" spans="1:8" hidden="1" x14ac:dyDescent="0.3">
      <c r="A682">
        <v>10085</v>
      </c>
      <c r="B682" t="s">
        <v>8</v>
      </c>
      <c r="C682">
        <v>563</v>
      </c>
      <c r="D682">
        <v>276</v>
      </c>
      <c r="E682">
        <v>85.5</v>
      </c>
      <c r="F682">
        <v>12.58</v>
      </c>
      <c r="G682">
        <v>1.4630000000000001</v>
      </c>
      <c r="H682">
        <v>1.5549999999999999</v>
      </c>
    </row>
    <row r="683" spans="1:8" hidden="1" x14ac:dyDescent="0.3">
      <c r="A683">
        <v>10085</v>
      </c>
      <c r="B683" t="s">
        <v>8</v>
      </c>
      <c r="C683">
        <v>737</v>
      </c>
      <c r="D683">
        <v>276</v>
      </c>
      <c r="E683">
        <v>88.2</v>
      </c>
      <c r="F683">
        <v>14.1</v>
      </c>
      <c r="G683">
        <v>0.70899999999999996</v>
      </c>
      <c r="H683">
        <v>1.581</v>
      </c>
    </row>
    <row r="684" spans="1:8" x14ac:dyDescent="0.3">
      <c r="A684">
        <v>10086</v>
      </c>
      <c r="B684" t="s">
        <v>9</v>
      </c>
      <c r="C684">
        <v>0</v>
      </c>
      <c r="D684">
        <v>290</v>
      </c>
      <c r="E684">
        <v>54</v>
      </c>
      <c r="F684">
        <v>4.3499999999999996</v>
      </c>
      <c r="G684">
        <v>2.1739999999999999</v>
      </c>
      <c r="H684">
        <v>1.881</v>
      </c>
    </row>
    <row r="685" spans="1:8" x14ac:dyDescent="0.3">
      <c r="A685">
        <v>10086</v>
      </c>
      <c r="B685" t="s">
        <v>9</v>
      </c>
      <c r="C685">
        <v>34</v>
      </c>
      <c r="D685">
        <v>290</v>
      </c>
      <c r="E685">
        <v>57.8</v>
      </c>
      <c r="F685">
        <v>5.31</v>
      </c>
      <c r="G685">
        <v>1.3280000000000001</v>
      </c>
      <c r="H685">
        <v>1.069</v>
      </c>
    </row>
    <row r="686" spans="1:8" x14ac:dyDescent="0.3">
      <c r="A686">
        <v>10086</v>
      </c>
      <c r="B686" t="s">
        <v>9</v>
      </c>
      <c r="C686">
        <v>52</v>
      </c>
      <c r="D686">
        <v>290</v>
      </c>
      <c r="E686">
        <v>60.3</v>
      </c>
      <c r="F686">
        <v>6.02</v>
      </c>
      <c r="G686">
        <v>1.4430000000000001</v>
      </c>
      <c r="H686">
        <v>1.046</v>
      </c>
    </row>
    <row r="687" spans="1:8" x14ac:dyDescent="0.3">
      <c r="A687">
        <v>10086</v>
      </c>
      <c r="B687" t="s">
        <v>9</v>
      </c>
      <c r="C687">
        <v>104</v>
      </c>
      <c r="D687">
        <v>290</v>
      </c>
      <c r="E687">
        <v>65.400000000000006</v>
      </c>
      <c r="F687">
        <v>6.86</v>
      </c>
      <c r="G687">
        <v>1.4</v>
      </c>
      <c r="H687">
        <v>0.26400000000000001</v>
      </c>
    </row>
    <row r="688" spans="1:8" x14ac:dyDescent="0.3">
      <c r="A688">
        <v>10086</v>
      </c>
      <c r="B688" t="s">
        <v>9</v>
      </c>
      <c r="C688">
        <v>181</v>
      </c>
      <c r="D688">
        <v>290</v>
      </c>
      <c r="E688">
        <v>70</v>
      </c>
      <c r="F688">
        <v>7.44</v>
      </c>
      <c r="G688">
        <v>1.151</v>
      </c>
      <c r="H688">
        <v>-0.56000000000000005</v>
      </c>
    </row>
    <row r="689" spans="1:8" x14ac:dyDescent="0.3">
      <c r="A689">
        <v>10086</v>
      </c>
      <c r="B689" t="s">
        <v>9</v>
      </c>
      <c r="C689">
        <v>272</v>
      </c>
      <c r="D689">
        <v>290</v>
      </c>
      <c r="E689">
        <v>72.900000000000006</v>
      </c>
      <c r="F689">
        <v>8.77</v>
      </c>
      <c r="G689">
        <v>0.45400000000000001</v>
      </c>
      <c r="H689">
        <v>-0.11899999999999999</v>
      </c>
    </row>
    <row r="690" spans="1:8" x14ac:dyDescent="0.3">
      <c r="A690">
        <v>10086</v>
      </c>
      <c r="B690" t="s">
        <v>9</v>
      </c>
      <c r="C690">
        <v>377</v>
      </c>
      <c r="D690">
        <v>290</v>
      </c>
      <c r="E690">
        <v>77</v>
      </c>
      <c r="F690">
        <v>10.38</v>
      </c>
      <c r="G690">
        <v>0.33200000000000002</v>
      </c>
      <c r="H690">
        <v>0.58699999999999997</v>
      </c>
    </row>
    <row r="691" spans="1:8" x14ac:dyDescent="0.3">
      <c r="A691">
        <v>10086</v>
      </c>
      <c r="B691" t="s">
        <v>9</v>
      </c>
      <c r="C691">
        <v>468</v>
      </c>
      <c r="D691">
        <v>290</v>
      </c>
      <c r="E691">
        <v>81.5</v>
      </c>
      <c r="F691">
        <v>11.54</v>
      </c>
      <c r="G691">
        <v>0.76500000000000001</v>
      </c>
      <c r="H691">
        <v>0.95399999999999996</v>
      </c>
    </row>
    <row r="692" spans="1:8" x14ac:dyDescent="0.3">
      <c r="A692">
        <v>10086</v>
      </c>
      <c r="B692" t="s">
        <v>9</v>
      </c>
      <c r="C692">
        <v>541</v>
      </c>
      <c r="D692">
        <v>290</v>
      </c>
      <c r="E692">
        <v>85</v>
      </c>
      <c r="F692">
        <v>12.2</v>
      </c>
      <c r="G692">
        <v>1.105</v>
      </c>
      <c r="H692">
        <v>1.022</v>
      </c>
    </row>
    <row r="693" spans="1:8" x14ac:dyDescent="0.3">
      <c r="A693">
        <v>10086</v>
      </c>
      <c r="B693" t="s">
        <v>9</v>
      </c>
      <c r="C693">
        <v>745</v>
      </c>
      <c r="D693">
        <v>290</v>
      </c>
      <c r="E693">
        <v>94</v>
      </c>
      <c r="F693">
        <v>15.5</v>
      </c>
      <c r="G693">
        <v>2.0990000000000002</v>
      </c>
      <c r="H693">
        <v>2.0529999999999999</v>
      </c>
    </row>
    <row r="694" spans="1:8" x14ac:dyDescent="0.3">
      <c r="A694">
        <v>10087</v>
      </c>
      <c r="B694" t="s">
        <v>9</v>
      </c>
      <c r="C694">
        <v>0</v>
      </c>
      <c r="D694">
        <v>283</v>
      </c>
      <c r="E694">
        <v>51</v>
      </c>
      <c r="F694">
        <v>3.52</v>
      </c>
      <c r="G694">
        <v>0.58899999999999997</v>
      </c>
      <c r="H694">
        <v>0.34899999999999998</v>
      </c>
    </row>
    <row r="695" spans="1:8" x14ac:dyDescent="0.3">
      <c r="A695">
        <v>10087</v>
      </c>
      <c r="B695" t="s">
        <v>9</v>
      </c>
      <c r="C695">
        <v>31</v>
      </c>
      <c r="D695">
        <v>283</v>
      </c>
      <c r="E695">
        <v>55</v>
      </c>
      <c r="F695">
        <v>4.5199999999999996</v>
      </c>
      <c r="G695">
        <v>0.10199999999999999</v>
      </c>
      <c r="H695">
        <v>4.2000000000000003E-2</v>
      </c>
    </row>
    <row r="696" spans="1:8" x14ac:dyDescent="0.3">
      <c r="A696">
        <v>10087</v>
      </c>
      <c r="B696" t="s">
        <v>9</v>
      </c>
      <c r="C696">
        <v>66</v>
      </c>
      <c r="D696">
        <v>283</v>
      </c>
      <c r="E696">
        <v>59.6</v>
      </c>
      <c r="F696">
        <v>5.93</v>
      </c>
      <c r="G696">
        <v>0.313</v>
      </c>
      <c r="H696">
        <v>0.29499999999999998</v>
      </c>
    </row>
    <row r="697" spans="1:8" x14ac:dyDescent="0.3">
      <c r="A697">
        <v>10087</v>
      </c>
      <c r="B697" t="s">
        <v>9</v>
      </c>
      <c r="C697">
        <v>94</v>
      </c>
      <c r="D697">
        <v>283</v>
      </c>
      <c r="E697">
        <v>62</v>
      </c>
      <c r="F697">
        <v>6.38</v>
      </c>
      <c r="G697">
        <v>0.16300000000000001</v>
      </c>
      <c r="H697">
        <v>-7.6999999999999999E-2</v>
      </c>
    </row>
    <row r="698" spans="1:8" x14ac:dyDescent="0.3">
      <c r="A698">
        <v>10087</v>
      </c>
      <c r="B698" t="s">
        <v>9</v>
      </c>
      <c r="C698">
        <v>185</v>
      </c>
      <c r="D698">
        <v>283</v>
      </c>
      <c r="E698">
        <v>67.5</v>
      </c>
      <c r="F698">
        <v>7.8</v>
      </c>
      <c r="G698">
        <v>-0.11600000000000001</v>
      </c>
      <c r="H698">
        <v>-0.19</v>
      </c>
    </row>
    <row r="699" spans="1:8" x14ac:dyDescent="0.3">
      <c r="A699">
        <v>10087</v>
      </c>
      <c r="B699" t="s">
        <v>9</v>
      </c>
      <c r="C699">
        <v>280</v>
      </c>
      <c r="D699">
        <v>283</v>
      </c>
      <c r="E699">
        <v>71.599999999999994</v>
      </c>
      <c r="F699">
        <v>8.84</v>
      </c>
      <c r="G699">
        <v>-0.28199999999999997</v>
      </c>
      <c r="H699">
        <v>-0.11899999999999999</v>
      </c>
    </row>
    <row r="700" spans="1:8" x14ac:dyDescent="0.3">
      <c r="A700">
        <v>10087</v>
      </c>
      <c r="B700" t="s">
        <v>9</v>
      </c>
      <c r="C700">
        <v>376</v>
      </c>
      <c r="D700">
        <v>283</v>
      </c>
      <c r="E700">
        <v>73.7</v>
      </c>
      <c r="F700">
        <v>9.4</v>
      </c>
      <c r="G700">
        <v>-1.03</v>
      </c>
      <c r="H700">
        <v>-0.314</v>
      </c>
    </row>
    <row r="701" spans="1:8" x14ac:dyDescent="0.3">
      <c r="A701">
        <v>10087</v>
      </c>
      <c r="B701" t="s">
        <v>9</v>
      </c>
      <c r="C701">
        <v>472</v>
      </c>
      <c r="D701">
        <v>283</v>
      </c>
      <c r="E701">
        <v>78</v>
      </c>
      <c r="F701">
        <v>10.36</v>
      </c>
      <c r="G701">
        <v>-0.66100000000000003</v>
      </c>
      <c r="H701">
        <v>-5.0999999999999997E-2</v>
      </c>
    </row>
    <row r="702" spans="1:8" x14ac:dyDescent="0.3">
      <c r="A702">
        <v>10087</v>
      </c>
      <c r="B702" t="s">
        <v>9</v>
      </c>
      <c r="C702">
        <v>531</v>
      </c>
      <c r="D702">
        <v>283</v>
      </c>
      <c r="E702">
        <v>80.7</v>
      </c>
      <c r="F702">
        <v>10.55</v>
      </c>
      <c r="G702">
        <v>-0.376</v>
      </c>
      <c r="H702">
        <v>-0.23100000000000001</v>
      </c>
    </row>
    <row r="703" spans="1:8" x14ac:dyDescent="0.3">
      <c r="A703">
        <v>10087</v>
      </c>
      <c r="B703" t="s">
        <v>9</v>
      </c>
      <c r="C703">
        <v>727</v>
      </c>
      <c r="D703">
        <v>283</v>
      </c>
      <c r="E703">
        <v>85</v>
      </c>
      <c r="F703">
        <v>11.6</v>
      </c>
      <c r="G703">
        <v>-0.89100000000000001</v>
      </c>
      <c r="H703">
        <v>-0.39</v>
      </c>
    </row>
    <row r="704" spans="1:8" x14ac:dyDescent="0.3">
      <c r="A704">
        <v>10088</v>
      </c>
      <c r="B704" t="s">
        <v>9</v>
      </c>
      <c r="C704">
        <v>0</v>
      </c>
      <c r="D704">
        <v>283</v>
      </c>
      <c r="E704">
        <v>49</v>
      </c>
      <c r="F704">
        <v>3.48</v>
      </c>
      <c r="G704">
        <v>-0.46700000000000003</v>
      </c>
      <c r="H704">
        <v>0.27</v>
      </c>
    </row>
    <row r="705" spans="1:8" x14ac:dyDescent="0.3">
      <c r="A705">
        <v>10088</v>
      </c>
      <c r="B705" t="s">
        <v>9</v>
      </c>
      <c r="C705">
        <v>28</v>
      </c>
      <c r="D705">
        <v>283</v>
      </c>
      <c r="E705">
        <v>52.5</v>
      </c>
      <c r="F705">
        <v>3.74</v>
      </c>
      <c r="G705">
        <v>-0.97199999999999998</v>
      </c>
      <c r="H705">
        <v>-1.1279999999999999</v>
      </c>
    </row>
    <row r="706" spans="1:8" x14ac:dyDescent="0.3">
      <c r="A706">
        <v>10088</v>
      </c>
      <c r="B706" t="s">
        <v>9</v>
      </c>
      <c r="C706">
        <v>63</v>
      </c>
      <c r="D706">
        <v>283</v>
      </c>
      <c r="E706">
        <v>56</v>
      </c>
      <c r="F706">
        <v>4.78</v>
      </c>
      <c r="G706">
        <v>-1.3240000000000001</v>
      </c>
      <c r="H706">
        <v>-1.3089999999999999</v>
      </c>
    </row>
    <row r="707" spans="1:8" x14ac:dyDescent="0.3">
      <c r="A707">
        <v>10088</v>
      </c>
      <c r="B707" t="s">
        <v>9</v>
      </c>
      <c r="C707">
        <v>91</v>
      </c>
      <c r="D707">
        <v>283</v>
      </c>
      <c r="E707">
        <v>59.8</v>
      </c>
      <c r="F707">
        <v>5.56</v>
      </c>
      <c r="G707">
        <v>-0.78300000000000003</v>
      </c>
      <c r="H707">
        <v>-1.1439999999999999</v>
      </c>
    </row>
    <row r="708" spans="1:8" x14ac:dyDescent="0.3">
      <c r="A708">
        <v>10088</v>
      </c>
      <c r="B708" t="s">
        <v>9</v>
      </c>
      <c r="C708">
        <v>182</v>
      </c>
      <c r="D708">
        <v>283</v>
      </c>
      <c r="E708">
        <v>66.5</v>
      </c>
      <c r="F708">
        <v>6.87</v>
      </c>
      <c r="G708">
        <v>-0.51</v>
      </c>
      <c r="H708">
        <v>-1.2929999999999999</v>
      </c>
    </row>
    <row r="709" spans="1:8" x14ac:dyDescent="0.3">
      <c r="A709">
        <v>10088</v>
      </c>
      <c r="B709" t="s">
        <v>9</v>
      </c>
      <c r="C709">
        <v>277</v>
      </c>
      <c r="D709">
        <v>283</v>
      </c>
      <c r="E709">
        <v>70</v>
      </c>
      <c r="F709">
        <v>8.1199999999999992</v>
      </c>
      <c r="G709">
        <v>-0.93600000000000005</v>
      </c>
      <c r="H709">
        <v>-0.86899999999999999</v>
      </c>
    </row>
    <row r="710" spans="1:8" x14ac:dyDescent="0.3">
      <c r="A710">
        <v>10088</v>
      </c>
      <c r="B710" t="s">
        <v>9</v>
      </c>
      <c r="C710">
        <v>385</v>
      </c>
      <c r="D710">
        <v>283</v>
      </c>
      <c r="E710">
        <v>74.2</v>
      </c>
      <c r="F710">
        <v>8.9499999999999993</v>
      </c>
      <c r="G710">
        <v>-0.96</v>
      </c>
      <c r="H710">
        <v>-0.82299999999999995</v>
      </c>
    </row>
    <row r="711" spans="1:8" x14ac:dyDescent="0.3">
      <c r="A711">
        <v>10088</v>
      </c>
      <c r="B711" t="s">
        <v>9</v>
      </c>
      <c r="C711">
        <v>448</v>
      </c>
      <c r="D711">
        <v>283</v>
      </c>
      <c r="E711">
        <v>77.400000000000006</v>
      </c>
      <c r="F711">
        <v>9.44</v>
      </c>
      <c r="G711">
        <v>-0.57299999999999995</v>
      </c>
      <c r="H711">
        <v>-0.748</v>
      </c>
    </row>
    <row r="712" spans="1:8" x14ac:dyDescent="0.3">
      <c r="A712">
        <v>10088</v>
      </c>
      <c r="B712" t="s">
        <v>9</v>
      </c>
      <c r="C712">
        <v>584</v>
      </c>
      <c r="D712">
        <v>283</v>
      </c>
      <c r="E712">
        <v>81.099999999999994</v>
      </c>
      <c r="F712">
        <v>10.4</v>
      </c>
      <c r="G712">
        <v>-0.84</v>
      </c>
      <c r="H712">
        <v>-0.64800000000000002</v>
      </c>
    </row>
    <row r="713" spans="1:8" x14ac:dyDescent="0.3">
      <c r="A713">
        <v>10088</v>
      </c>
      <c r="B713" t="s">
        <v>9</v>
      </c>
      <c r="C713">
        <v>724</v>
      </c>
      <c r="D713">
        <v>283</v>
      </c>
      <c r="E713">
        <v>85.5</v>
      </c>
      <c r="F713">
        <v>11.4</v>
      </c>
      <c r="G713">
        <v>-0.7</v>
      </c>
      <c r="H713">
        <v>-0.52900000000000003</v>
      </c>
    </row>
    <row r="714" spans="1:8" hidden="1" x14ac:dyDescent="0.3">
      <c r="A714">
        <v>10089</v>
      </c>
      <c r="B714" t="s">
        <v>8</v>
      </c>
      <c r="C714">
        <v>0</v>
      </c>
      <c r="D714">
        <v>283</v>
      </c>
      <c r="E714">
        <v>49</v>
      </c>
      <c r="F714">
        <v>3.1</v>
      </c>
      <c r="G714">
        <v>-7.9000000000000001E-2</v>
      </c>
      <c r="H714">
        <v>-0.29199999999999998</v>
      </c>
    </row>
    <row r="715" spans="1:8" hidden="1" x14ac:dyDescent="0.3">
      <c r="A715">
        <v>10089</v>
      </c>
      <c r="B715" t="s">
        <v>8</v>
      </c>
      <c r="C715">
        <v>30</v>
      </c>
      <c r="D715">
        <v>283</v>
      </c>
      <c r="E715">
        <v>53</v>
      </c>
      <c r="F715">
        <v>3.9</v>
      </c>
      <c r="G715">
        <v>-0.32400000000000001</v>
      </c>
      <c r="H715">
        <v>-0.48699999999999999</v>
      </c>
    </row>
    <row r="716" spans="1:8" hidden="1" x14ac:dyDescent="0.3">
      <c r="A716">
        <v>10089</v>
      </c>
      <c r="B716" t="s">
        <v>8</v>
      </c>
      <c r="C716">
        <v>65</v>
      </c>
      <c r="D716">
        <v>283</v>
      </c>
      <c r="E716">
        <v>57</v>
      </c>
      <c r="F716">
        <v>4.7</v>
      </c>
      <c r="G716">
        <v>-0.23</v>
      </c>
      <c r="H716">
        <v>-0.83099999999999996</v>
      </c>
    </row>
    <row r="717" spans="1:8" hidden="1" x14ac:dyDescent="0.3">
      <c r="A717">
        <v>10089</v>
      </c>
      <c r="B717" t="s">
        <v>8</v>
      </c>
      <c r="C717">
        <v>93</v>
      </c>
      <c r="D717">
        <v>283</v>
      </c>
      <c r="E717">
        <v>59.5</v>
      </c>
      <c r="F717">
        <v>5.55</v>
      </c>
      <c r="G717">
        <v>-0.20899999999999999</v>
      </c>
      <c r="H717">
        <v>-0.45900000000000002</v>
      </c>
    </row>
    <row r="718" spans="1:8" hidden="1" x14ac:dyDescent="0.3">
      <c r="A718">
        <v>10089</v>
      </c>
      <c r="B718" t="s">
        <v>8</v>
      </c>
      <c r="C718">
        <v>184</v>
      </c>
      <c r="D718">
        <v>283</v>
      </c>
      <c r="E718">
        <v>67</v>
      </c>
      <c r="F718">
        <v>7.3</v>
      </c>
      <c r="G718">
        <v>0.52700000000000002</v>
      </c>
      <c r="H718">
        <v>-1.4999999999999999E-2</v>
      </c>
    </row>
    <row r="719" spans="1:8" hidden="1" x14ac:dyDescent="0.3">
      <c r="A719">
        <v>10089</v>
      </c>
      <c r="B719" t="s">
        <v>8</v>
      </c>
      <c r="C719">
        <v>265</v>
      </c>
      <c r="D719">
        <v>283</v>
      </c>
      <c r="E719">
        <v>72.400000000000006</v>
      </c>
      <c r="F719">
        <v>8.8699999999999992</v>
      </c>
      <c r="G719">
        <v>1.1080000000000001</v>
      </c>
      <c r="H719">
        <v>0.69299999999999995</v>
      </c>
    </row>
    <row r="720" spans="1:8" hidden="1" x14ac:dyDescent="0.3">
      <c r="A720">
        <v>10089</v>
      </c>
      <c r="B720" t="s">
        <v>8</v>
      </c>
      <c r="C720">
        <v>366</v>
      </c>
      <c r="D720">
        <v>283</v>
      </c>
      <c r="E720">
        <v>75.5</v>
      </c>
      <c r="F720">
        <v>9.49</v>
      </c>
      <c r="G720">
        <v>0.56499999999999995</v>
      </c>
      <c r="H720">
        <v>0.47099999999999997</v>
      </c>
    </row>
    <row r="721" spans="1:8" hidden="1" x14ac:dyDescent="0.3">
      <c r="A721">
        <v>10089</v>
      </c>
      <c r="B721" t="s">
        <v>8</v>
      </c>
      <c r="C721">
        <v>450</v>
      </c>
      <c r="D721">
        <v>283</v>
      </c>
      <c r="E721">
        <v>79.5</v>
      </c>
      <c r="F721">
        <v>10.09</v>
      </c>
      <c r="G721">
        <v>0.81799999999999995</v>
      </c>
      <c r="H721">
        <v>0.44</v>
      </c>
    </row>
    <row r="722" spans="1:8" hidden="1" x14ac:dyDescent="0.3">
      <c r="A722">
        <v>10089</v>
      </c>
      <c r="B722" t="s">
        <v>8</v>
      </c>
      <c r="C722">
        <v>580</v>
      </c>
      <c r="D722">
        <v>283</v>
      </c>
      <c r="E722">
        <v>83.4</v>
      </c>
      <c r="F722">
        <v>10.85</v>
      </c>
      <c r="G722">
        <v>0.54900000000000004</v>
      </c>
      <c r="H722">
        <v>0.30299999999999999</v>
      </c>
    </row>
    <row r="723" spans="1:8" hidden="1" x14ac:dyDescent="0.3">
      <c r="A723">
        <v>10089</v>
      </c>
      <c r="B723" t="s">
        <v>8</v>
      </c>
      <c r="C723">
        <v>754</v>
      </c>
      <c r="D723">
        <v>283</v>
      </c>
      <c r="E723">
        <v>88</v>
      </c>
      <c r="F723">
        <v>12.2</v>
      </c>
      <c r="G723">
        <v>0.49199999999999999</v>
      </c>
      <c r="H723">
        <v>0.377</v>
      </c>
    </row>
    <row r="724" spans="1:8" hidden="1" x14ac:dyDescent="0.3">
      <c r="A724">
        <v>10090</v>
      </c>
      <c r="B724" t="s">
        <v>8</v>
      </c>
      <c r="C724">
        <v>0</v>
      </c>
      <c r="D724">
        <v>283</v>
      </c>
      <c r="E724">
        <v>52</v>
      </c>
      <c r="F724">
        <v>3.3</v>
      </c>
      <c r="G724">
        <v>1.5309999999999999</v>
      </c>
      <c r="H724">
        <v>0.14699999999999999</v>
      </c>
    </row>
    <row r="725" spans="1:8" hidden="1" x14ac:dyDescent="0.3">
      <c r="A725">
        <v>10090</v>
      </c>
      <c r="B725" t="s">
        <v>8</v>
      </c>
      <c r="C725">
        <v>24</v>
      </c>
      <c r="D725">
        <v>283</v>
      </c>
      <c r="E725">
        <v>53.3</v>
      </c>
      <c r="F725">
        <v>3.74</v>
      </c>
      <c r="G725">
        <v>0.224</v>
      </c>
      <c r="H725">
        <v>-0.38900000000000001</v>
      </c>
    </row>
    <row r="726" spans="1:8" hidden="1" x14ac:dyDescent="0.3">
      <c r="A726">
        <v>10090</v>
      </c>
      <c r="B726" t="s">
        <v>8</v>
      </c>
      <c r="C726">
        <v>59</v>
      </c>
      <c r="D726">
        <v>283</v>
      </c>
      <c r="E726">
        <v>56.4</v>
      </c>
      <c r="F726">
        <v>4.62</v>
      </c>
      <c r="G726">
        <v>-0.23699999999999999</v>
      </c>
      <c r="H726">
        <v>-0.72199999999999998</v>
      </c>
    </row>
    <row r="727" spans="1:8" hidden="1" x14ac:dyDescent="0.3">
      <c r="A727">
        <v>10090</v>
      </c>
      <c r="B727" t="s">
        <v>8</v>
      </c>
      <c r="C727">
        <v>87</v>
      </c>
      <c r="D727">
        <v>283</v>
      </c>
      <c r="E727">
        <v>60.4</v>
      </c>
      <c r="F727">
        <v>5.37</v>
      </c>
      <c r="G727">
        <v>0.45500000000000002</v>
      </c>
      <c r="H727">
        <v>-0.54500000000000004</v>
      </c>
    </row>
    <row r="728" spans="1:8" hidden="1" x14ac:dyDescent="0.3">
      <c r="A728">
        <v>10090</v>
      </c>
      <c r="B728" t="s">
        <v>8</v>
      </c>
      <c r="C728">
        <v>178</v>
      </c>
      <c r="D728">
        <v>283</v>
      </c>
      <c r="E728">
        <v>68</v>
      </c>
      <c r="F728">
        <v>6.95</v>
      </c>
      <c r="G728">
        <v>1.1140000000000001</v>
      </c>
      <c r="H728">
        <v>-0.33600000000000002</v>
      </c>
    </row>
    <row r="729" spans="1:8" hidden="1" x14ac:dyDescent="0.3">
      <c r="A729">
        <v>10090</v>
      </c>
      <c r="B729" t="s">
        <v>8</v>
      </c>
      <c r="C729">
        <v>290</v>
      </c>
      <c r="D729">
        <v>283</v>
      </c>
      <c r="E729">
        <v>75</v>
      </c>
      <c r="F729">
        <v>8.02</v>
      </c>
      <c r="G729">
        <v>1.696</v>
      </c>
      <c r="H729">
        <v>-0.34300000000000003</v>
      </c>
    </row>
    <row r="730" spans="1:8" hidden="1" x14ac:dyDescent="0.3">
      <c r="A730">
        <v>10090</v>
      </c>
      <c r="B730" t="s">
        <v>8</v>
      </c>
      <c r="C730">
        <v>416</v>
      </c>
      <c r="D730">
        <v>283</v>
      </c>
      <c r="E730">
        <v>79</v>
      </c>
      <c r="F730">
        <v>8.82</v>
      </c>
      <c r="G730">
        <v>1.1259999999999999</v>
      </c>
      <c r="H730">
        <v>-0.44700000000000001</v>
      </c>
    </row>
    <row r="731" spans="1:8" hidden="1" x14ac:dyDescent="0.3">
      <c r="A731">
        <v>10090</v>
      </c>
      <c r="B731" t="s">
        <v>8</v>
      </c>
      <c r="C731">
        <v>472</v>
      </c>
      <c r="D731">
        <v>283</v>
      </c>
      <c r="E731">
        <v>80</v>
      </c>
      <c r="F731">
        <v>9</v>
      </c>
      <c r="G731">
        <v>0.69799999999999995</v>
      </c>
      <c r="H731">
        <v>-0.622</v>
      </c>
    </row>
    <row r="732" spans="1:8" hidden="1" x14ac:dyDescent="0.3">
      <c r="A732">
        <v>10090</v>
      </c>
      <c r="B732" t="s">
        <v>8</v>
      </c>
      <c r="C732">
        <v>574</v>
      </c>
      <c r="D732">
        <v>283</v>
      </c>
      <c r="E732">
        <v>84.5</v>
      </c>
      <c r="F732">
        <v>10.1</v>
      </c>
      <c r="G732">
        <v>0.99099999999999999</v>
      </c>
      <c r="H732">
        <v>-0.247</v>
      </c>
    </row>
    <row r="733" spans="1:8" hidden="1" x14ac:dyDescent="0.3">
      <c r="A733">
        <v>10090</v>
      </c>
      <c r="B733" t="s">
        <v>8</v>
      </c>
      <c r="C733">
        <v>728</v>
      </c>
      <c r="D733">
        <v>283</v>
      </c>
      <c r="E733">
        <v>88</v>
      </c>
      <c r="F733">
        <v>11.7</v>
      </c>
      <c r="G733">
        <v>0.51400000000000001</v>
      </c>
      <c r="H733">
        <v>0.16700000000000001</v>
      </c>
    </row>
    <row r="734" spans="1:8" hidden="1" x14ac:dyDescent="0.3">
      <c r="A734">
        <v>10091</v>
      </c>
      <c r="B734" t="s">
        <v>8</v>
      </c>
      <c r="C734">
        <v>0</v>
      </c>
      <c r="D734">
        <v>283</v>
      </c>
      <c r="E734">
        <v>49</v>
      </c>
      <c r="F734">
        <v>3.5</v>
      </c>
      <c r="G734">
        <v>-7.9000000000000001E-2</v>
      </c>
      <c r="H734">
        <v>0.56999999999999995</v>
      </c>
    </row>
    <row r="735" spans="1:8" hidden="1" x14ac:dyDescent="0.3">
      <c r="A735">
        <v>10091</v>
      </c>
      <c r="B735" t="s">
        <v>8</v>
      </c>
      <c r="C735">
        <v>31</v>
      </c>
      <c r="D735">
        <v>283</v>
      </c>
      <c r="E735">
        <v>52.8</v>
      </c>
      <c r="F735">
        <v>4.24</v>
      </c>
      <c r="G735">
        <v>-0.48899999999999999</v>
      </c>
      <c r="H735">
        <v>5.6000000000000001E-2</v>
      </c>
    </row>
    <row r="736" spans="1:8" hidden="1" x14ac:dyDescent="0.3">
      <c r="A736">
        <v>10091</v>
      </c>
      <c r="B736" t="s">
        <v>8</v>
      </c>
      <c r="C736">
        <v>69</v>
      </c>
      <c r="D736">
        <v>283</v>
      </c>
      <c r="E736">
        <v>56</v>
      </c>
      <c r="F736">
        <v>5.23</v>
      </c>
      <c r="G736">
        <v>-0.9</v>
      </c>
      <c r="H736">
        <v>-0.157</v>
      </c>
    </row>
    <row r="737" spans="1:8" hidden="1" x14ac:dyDescent="0.3">
      <c r="A737">
        <v>10091</v>
      </c>
      <c r="B737" t="s">
        <v>8</v>
      </c>
      <c r="C737">
        <v>97</v>
      </c>
      <c r="D737">
        <v>283</v>
      </c>
      <c r="E737">
        <v>60.5</v>
      </c>
      <c r="F737">
        <v>5.81</v>
      </c>
      <c r="G737">
        <v>0.113</v>
      </c>
      <c r="H737">
        <v>-0.20699999999999999</v>
      </c>
    </row>
    <row r="738" spans="1:8" hidden="1" x14ac:dyDescent="0.3">
      <c r="A738">
        <v>10091</v>
      </c>
      <c r="B738" t="s">
        <v>8</v>
      </c>
      <c r="C738">
        <v>167</v>
      </c>
      <c r="D738">
        <v>283</v>
      </c>
      <c r="E738">
        <v>64.5</v>
      </c>
      <c r="F738">
        <v>7.5</v>
      </c>
      <c r="G738">
        <v>-0.17</v>
      </c>
      <c r="H738">
        <v>0.44700000000000001</v>
      </c>
    </row>
    <row r="739" spans="1:8" hidden="1" x14ac:dyDescent="0.3">
      <c r="A739">
        <v>10091</v>
      </c>
      <c r="B739" t="s">
        <v>8</v>
      </c>
      <c r="C739">
        <v>269</v>
      </c>
      <c r="D739">
        <v>283</v>
      </c>
      <c r="E739">
        <v>68.7</v>
      </c>
      <c r="F739">
        <v>9.33</v>
      </c>
      <c r="G739">
        <v>-0.50700000000000001</v>
      </c>
      <c r="H739">
        <v>1.0660000000000001</v>
      </c>
    </row>
    <row r="740" spans="1:8" hidden="1" x14ac:dyDescent="0.3">
      <c r="A740">
        <v>10091</v>
      </c>
      <c r="B740" t="s">
        <v>8</v>
      </c>
      <c r="C740">
        <v>356</v>
      </c>
      <c r="D740">
        <v>283</v>
      </c>
      <c r="E740">
        <v>73.400000000000006</v>
      </c>
      <c r="F740">
        <v>9.9600000000000009</v>
      </c>
      <c r="G740">
        <v>-9.4E-2</v>
      </c>
      <c r="H740">
        <v>0.92600000000000005</v>
      </c>
    </row>
    <row r="741" spans="1:8" hidden="1" x14ac:dyDescent="0.3">
      <c r="A741">
        <v>10091</v>
      </c>
      <c r="B741" t="s">
        <v>8</v>
      </c>
      <c r="C741">
        <v>461</v>
      </c>
      <c r="D741">
        <v>283</v>
      </c>
      <c r="E741">
        <v>76.5</v>
      </c>
      <c r="F741">
        <v>10.8</v>
      </c>
      <c r="G741">
        <v>-0.42599999999999999</v>
      </c>
      <c r="H741">
        <v>0.91800000000000004</v>
      </c>
    </row>
    <row r="742" spans="1:8" hidden="1" x14ac:dyDescent="0.3">
      <c r="A742">
        <v>10091</v>
      </c>
      <c r="B742" t="s">
        <v>8</v>
      </c>
      <c r="C742">
        <v>566</v>
      </c>
      <c r="D742">
        <v>283</v>
      </c>
      <c r="E742">
        <v>80.2</v>
      </c>
      <c r="F742">
        <v>11.2</v>
      </c>
      <c r="G742">
        <v>-0.379</v>
      </c>
      <c r="H742">
        <v>0.63</v>
      </c>
    </row>
    <row r="743" spans="1:8" hidden="1" x14ac:dyDescent="0.3">
      <c r="A743">
        <v>10091</v>
      </c>
      <c r="B743" t="s">
        <v>8</v>
      </c>
      <c r="C743">
        <v>730</v>
      </c>
      <c r="D743">
        <v>283</v>
      </c>
      <c r="E743">
        <v>87.3</v>
      </c>
      <c r="F743">
        <v>12.2</v>
      </c>
      <c r="G743">
        <v>0.27900000000000003</v>
      </c>
      <c r="H743">
        <v>0.49099999999999999</v>
      </c>
    </row>
    <row r="744" spans="1:8" x14ac:dyDescent="0.3">
      <c r="A744">
        <v>10092</v>
      </c>
      <c r="B744" t="s">
        <v>9</v>
      </c>
      <c r="C744">
        <v>0</v>
      </c>
      <c r="D744">
        <v>290</v>
      </c>
      <c r="E744">
        <v>51</v>
      </c>
      <c r="F744">
        <v>3.47</v>
      </c>
      <c r="G744">
        <v>0.58899999999999997</v>
      </c>
      <c r="H744">
        <v>0.25</v>
      </c>
    </row>
    <row r="745" spans="1:8" x14ac:dyDescent="0.3">
      <c r="A745">
        <v>10092</v>
      </c>
      <c r="B745" t="s">
        <v>9</v>
      </c>
      <c r="C745">
        <v>30</v>
      </c>
      <c r="D745">
        <v>290</v>
      </c>
      <c r="E745">
        <v>56.2</v>
      </c>
      <c r="F745">
        <v>4.5</v>
      </c>
      <c r="G745">
        <v>0.78900000000000003</v>
      </c>
      <c r="H745">
        <v>7.9000000000000001E-2</v>
      </c>
    </row>
    <row r="746" spans="1:8" x14ac:dyDescent="0.3">
      <c r="A746">
        <v>10092</v>
      </c>
      <c r="B746" t="s">
        <v>9</v>
      </c>
      <c r="C746">
        <v>68</v>
      </c>
      <c r="D746">
        <v>290</v>
      </c>
      <c r="E746">
        <v>60.1</v>
      </c>
      <c r="F746">
        <v>5.76</v>
      </c>
      <c r="G746">
        <v>0.45700000000000002</v>
      </c>
      <c r="H746">
        <v>-2.5999999999999999E-2</v>
      </c>
    </row>
    <row r="747" spans="1:8" x14ac:dyDescent="0.3">
      <c r="A747">
        <v>10092</v>
      </c>
      <c r="B747" t="s">
        <v>9</v>
      </c>
      <c r="C747">
        <v>96</v>
      </c>
      <c r="D747">
        <v>290</v>
      </c>
      <c r="E747">
        <v>64</v>
      </c>
      <c r="F747">
        <v>6.5149999999999997</v>
      </c>
      <c r="G747">
        <v>1.0529999999999999</v>
      </c>
      <c r="H747">
        <v>4.2999999999999997E-2</v>
      </c>
    </row>
    <row r="748" spans="1:8" x14ac:dyDescent="0.3">
      <c r="A748">
        <v>10092</v>
      </c>
      <c r="B748" t="s">
        <v>9</v>
      </c>
      <c r="C748">
        <v>194</v>
      </c>
      <c r="D748">
        <v>290</v>
      </c>
      <c r="E748">
        <v>71.3</v>
      </c>
      <c r="F748">
        <v>8.14</v>
      </c>
      <c r="G748">
        <v>1.4330000000000001</v>
      </c>
      <c r="H748">
        <v>7.1999999999999995E-2</v>
      </c>
    </row>
    <row r="749" spans="1:8" x14ac:dyDescent="0.3">
      <c r="A749">
        <v>10092</v>
      </c>
      <c r="B749" t="s">
        <v>9</v>
      </c>
      <c r="C749">
        <v>313</v>
      </c>
      <c r="D749">
        <v>290</v>
      </c>
      <c r="E749">
        <v>78.5</v>
      </c>
      <c r="F749">
        <v>10.02</v>
      </c>
      <c r="G749">
        <v>2.1139999999999999</v>
      </c>
      <c r="H749">
        <v>0.75</v>
      </c>
    </row>
    <row r="750" spans="1:8" x14ac:dyDescent="0.3">
      <c r="A750">
        <v>10092</v>
      </c>
      <c r="B750" t="s">
        <v>9</v>
      </c>
      <c r="C750">
        <v>348</v>
      </c>
      <c r="D750">
        <v>290</v>
      </c>
      <c r="E750">
        <v>79.5</v>
      </c>
      <c r="F750">
        <v>10.3</v>
      </c>
      <c r="G750">
        <v>1.8859999999999999</v>
      </c>
      <c r="H750">
        <v>0.72799999999999998</v>
      </c>
    </row>
    <row r="751" spans="1:8" x14ac:dyDescent="0.3">
      <c r="A751">
        <v>10092</v>
      </c>
      <c r="B751" t="s">
        <v>9</v>
      </c>
      <c r="C751">
        <v>446</v>
      </c>
      <c r="D751">
        <v>290</v>
      </c>
      <c r="E751">
        <v>83.5</v>
      </c>
      <c r="F751">
        <v>10.73</v>
      </c>
      <c r="G751">
        <v>1.883</v>
      </c>
      <c r="H751">
        <v>0.42899999999999999</v>
      </c>
    </row>
    <row r="752" spans="1:8" x14ac:dyDescent="0.3">
      <c r="A752">
        <v>10092</v>
      </c>
      <c r="B752" t="s">
        <v>9</v>
      </c>
      <c r="C752">
        <v>569</v>
      </c>
      <c r="D752">
        <v>290</v>
      </c>
      <c r="E752">
        <v>88.5</v>
      </c>
      <c r="F752">
        <v>12.15</v>
      </c>
      <c r="G752">
        <v>2.0299999999999998</v>
      </c>
      <c r="H752">
        <v>0.82699999999999996</v>
      </c>
    </row>
    <row r="753" spans="1:8" x14ac:dyDescent="0.3">
      <c r="A753">
        <v>10092</v>
      </c>
      <c r="B753" t="s">
        <v>9</v>
      </c>
      <c r="C753">
        <v>806</v>
      </c>
      <c r="D753">
        <v>290</v>
      </c>
      <c r="E753">
        <v>94.5</v>
      </c>
      <c r="F753">
        <v>13</v>
      </c>
      <c r="G753">
        <v>1.6539999999999999</v>
      </c>
      <c r="H753">
        <v>0.24299999999999999</v>
      </c>
    </row>
    <row r="754" spans="1:8" hidden="1" x14ac:dyDescent="0.3">
      <c r="A754">
        <v>10093</v>
      </c>
      <c r="B754" t="s">
        <v>8</v>
      </c>
      <c r="C754">
        <v>0</v>
      </c>
      <c r="D754">
        <v>297</v>
      </c>
      <c r="E754">
        <v>51</v>
      </c>
      <c r="F754">
        <v>3.4</v>
      </c>
      <c r="G754">
        <v>0.99399999999999999</v>
      </c>
      <c r="H754">
        <v>0.36099999999999999</v>
      </c>
    </row>
    <row r="755" spans="1:8" hidden="1" x14ac:dyDescent="0.3">
      <c r="A755">
        <v>10093</v>
      </c>
      <c r="B755" t="s">
        <v>8</v>
      </c>
      <c r="C755">
        <v>29</v>
      </c>
      <c r="D755">
        <v>297</v>
      </c>
      <c r="E755">
        <v>54.5</v>
      </c>
      <c r="F755">
        <v>3.94</v>
      </c>
      <c r="G755">
        <v>0.50900000000000001</v>
      </c>
      <c r="H755">
        <v>-0.35</v>
      </c>
    </row>
    <row r="756" spans="1:8" hidden="1" x14ac:dyDescent="0.3">
      <c r="A756">
        <v>10093</v>
      </c>
      <c r="B756" t="s">
        <v>8</v>
      </c>
      <c r="C756">
        <v>67</v>
      </c>
      <c r="D756">
        <v>297</v>
      </c>
      <c r="E756">
        <v>58.2</v>
      </c>
      <c r="F756">
        <v>4.6100000000000003</v>
      </c>
      <c r="G756">
        <v>0.26300000000000001</v>
      </c>
      <c r="H756">
        <v>-1.056</v>
      </c>
    </row>
    <row r="757" spans="1:8" hidden="1" x14ac:dyDescent="0.3">
      <c r="A757">
        <v>10093</v>
      </c>
      <c r="B757" t="s">
        <v>8</v>
      </c>
      <c r="C757">
        <v>95</v>
      </c>
      <c r="D757">
        <v>297</v>
      </c>
      <c r="E757">
        <v>61</v>
      </c>
      <c r="F757">
        <v>5.21</v>
      </c>
      <c r="G757">
        <v>0.42599999999999999</v>
      </c>
      <c r="H757">
        <v>-1.016</v>
      </c>
    </row>
    <row r="758" spans="1:8" hidden="1" x14ac:dyDescent="0.3">
      <c r="A758">
        <v>10093</v>
      </c>
      <c r="B758" t="s">
        <v>8</v>
      </c>
      <c r="C758">
        <v>186</v>
      </c>
      <c r="D758">
        <v>297</v>
      </c>
      <c r="E758">
        <v>67</v>
      </c>
      <c r="F758">
        <v>7.02</v>
      </c>
      <c r="G758">
        <v>0.48</v>
      </c>
      <c r="H758">
        <v>-0.36299999999999999</v>
      </c>
    </row>
    <row r="759" spans="1:8" hidden="1" x14ac:dyDescent="0.3">
      <c r="A759">
        <v>10093</v>
      </c>
      <c r="B759" t="s">
        <v>8</v>
      </c>
      <c r="C759">
        <v>277</v>
      </c>
      <c r="D759">
        <v>297</v>
      </c>
      <c r="E759">
        <v>73</v>
      </c>
      <c r="F759">
        <v>8.76</v>
      </c>
      <c r="G759">
        <v>1.123</v>
      </c>
      <c r="H759">
        <v>0.48799999999999999</v>
      </c>
    </row>
    <row r="760" spans="1:8" hidden="1" x14ac:dyDescent="0.3">
      <c r="A760">
        <v>10093</v>
      </c>
      <c r="B760" t="s">
        <v>8</v>
      </c>
      <c r="C760">
        <v>375</v>
      </c>
      <c r="D760">
        <v>297</v>
      </c>
      <c r="E760">
        <v>75</v>
      </c>
      <c r="F760">
        <v>9.7200000000000006</v>
      </c>
      <c r="G760">
        <v>0.23</v>
      </c>
      <c r="H760">
        <v>0.60399999999999998</v>
      </c>
    </row>
    <row r="761" spans="1:8" hidden="1" x14ac:dyDescent="0.3">
      <c r="A761">
        <v>10093</v>
      </c>
      <c r="B761" t="s">
        <v>8</v>
      </c>
      <c r="C761">
        <v>431</v>
      </c>
      <c r="D761">
        <v>297</v>
      </c>
      <c r="E761">
        <v>77.7</v>
      </c>
      <c r="F761">
        <v>9.9499999999999993</v>
      </c>
      <c r="G761">
        <v>0.42099999999999999</v>
      </c>
      <c r="H761">
        <v>0.441</v>
      </c>
    </row>
    <row r="762" spans="1:8" hidden="1" x14ac:dyDescent="0.3">
      <c r="A762">
        <v>10093</v>
      </c>
      <c r="B762" t="s">
        <v>8</v>
      </c>
      <c r="C762">
        <v>564</v>
      </c>
      <c r="D762">
        <v>297</v>
      </c>
      <c r="E762">
        <v>83</v>
      </c>
      <c r="F762">
        <v>10.94</v>
      </c>
      <c r="G762">
        <v>0.59799999999999998</v>
      </c>
      <c r="H762">
        <v>0.45300000000000001</v>
      </c>
    </row>
    <row r="763" spans="1:8" hidden="1" x14ac:dyDescent="0.3">
      <c r="A763">
        <v>10093</v>
      </c>
      <c r="B763" t="s">
        <v>8</v>
      </c>
      <c r="C763">
        <v>746</v>
      </c>
      <c r="D763">
        <v>297</v>
      </c>
      <c r="E763" t="s">
        <v>10</v>
      </c>
      <c r="F763">
        <v>12.6</v>
      </c>
      <c r="G763" t="s">
        <v>10</v>
      </c>
      <c r="H763">
        <v>0.67</v>
      </c>
    </row>
    <row r="764" spans="1:8" hidden="1" x14ac:dyDescent="0.3">
      <c r="A764">
        <v>10094</v>
      </c>
      <c r="B764" t="s">
        <v>8</v>
      </c>
      <c r="C764">
        <v>0</v>
      </c>
      <c r="D764">
        <v>297</v>
      </c>
      <c r="E764">
        <v>52</v>
      </c>
      <c r="F764">
        <v>3.97</v>
      </c>
      <c r="G764">
        <v>1.5309999999999999</v>
      </c>
      <c r="H764">
        <v>1.5089999999999999</v>
      </c>
    </row>
    <row r="765" spans="1:8" hidden="1" x14ac:dyDescent="0.3">
      <c r="A765">
        <v>10094</v>
      </c>
      <c r="B765" t="s">
        <v>8</v>
      </c>
      <c r="C765">
        <v>27</v>
      </c>
      <c r="D765">
        <v>297</v>
      </c>
      <c r="E765">
        <v>55.5</v>
      </c>
      <c r="F765">
        <v>4.5</v>
      </c>
      <c r="G765">
        <v>1.1559999999999999</v>
      </c>
      <c r="H765">
        <v>0.747</v>
      </c>
    </row>
    <row r="766" spans="1:8" hidden="1" x14ac:dyDescent="0.3">
      <c r="A766">
        <v>10094</v>
      </c>
      <c r="B766" t="s">
        <v>8</v>
      </c>
      <c r="C766">
        <v>65</v>
      </c>
      <c r="D766">
        <v>297</v>
      </c>
      <c r="E766">
        <v>59</v>
      </c>
      <c r="F766">
        <v>5.5</v>
      </c>
      <c r="G766">
        <v>0.748</v>
      </c>
      <c r="H766">
        <v>0.38100000000000001</v>
      </c>
    </row>
    <row r="767" spans="1:8" hidden="1" x14ac:dyDescent="0.3">
      <c r="A767">
        <v>10094</v>
      </c>
      <c r="B767" t="s">
        <v>8</v>
      </c>
      <c r="C767">
        <v>93</v>
      </c>
      <c r="D767">
        <v>297</v>
      </c>
      <c r="E767">
        <v>60.5</v>
      </c>
      <c r="F767">
        <v>5.98</v>
      </c>
      <c r="G767">
        <v>0.26600000000000001</v>
      </c>
      <c r="H767">
        <v>0.13200000000000001</v>
      </c>
    </row>
    <row r="768" spans="1:8" hidden="1" x14ac:dyDescent="0.3">
      <c r="A768">
        <v>10094</v>
      </c>
      <c r="B768" t="s">
        <v>8</v>
      </c>
      <c r="C768">
        <v>184</v>
      </c>
      <c r="D768">
        <v>297</v>
      </c>
      <c r="E768">
        <v>66</v>
      </c>
      <c r="F768">
        <v>7.65</v>
      </c>
      <c r="G768">
        <v>8.5999999999999993E-2</v>
      </c>
      <c r="H768">
        <v>0.36799999999999999</v>
      </c>
    </row>
    <row r="769" spans="1:8" hidden="1" x14ac:dyDescent="0.3">
      <c r="A769">
        <v>10094</v>
      </c>
      <c r="B769" t="s">
        <v>8</v>
      </c>
      <c r="C769">
        <v>558</v>
      </c>
      <c r="D769">
        <v>297</v>
      </c>
      <c r="E769">
        <v>79</v>
      </c>
      <c r="F769">
        <v>10.65</v>
      </c>
      <c r="G769">
        <v>-0.70099999999999996</v>
      </c>
      <c r="H769">
        <v>0.27</v>
      </c>
    </row>
    <row r="770" spans="1:8" hidden="1" x14ac:dyDescent="0.3">
      <c r="A770">
        <v>10095</v>
      </c>
      <c r="B770" t="s">
        <v>8</v>
      </c>
      <c r="C770">
        <v>0</v>
      </c>
      <c r="D770">
        <v>283</v>
      </c>
      <c r="E770">
        <v>54</v>
      </c>
      <c r="F770">
        <v>4.04</v>
      </c>
      <c r="G770">
        <v>2.605</v>
      </c>
      <c r="H770">
        <v>1.643</v>
      </c>
    </row>
    <row r="771" spans="1:8" hidden="1" x14ac:dyDescent="0.3">
      <c r="A771">
        <v>10095</v>
      </c>
      <c r="B771" t="s">
        <v>8</v>
      </c>
      <c r="C771">
        <v>29</v>
      </c>
      <c r="D771">
        <v>283</v>
      </c>
      <c r="E771">
        <v>57.3</v>
      </c>
      <c r="F771">
        <v>4.24</v>
      </c>
      <c r="G771">
        <v>1.9450000000000001</v>
      </c>
      <c r="H771">
        <v>0.182</v>
      </c>
    </row>
    <row r="772" spans="1:8" hidden="1" x14ac:dyDescent="0.3">
      <c r="A772">
        <v>10095</v>
      </c>
      <c r="B772" t="s">
        <v>8</v>
      </c>
      <c r="C772">
        <v>64</v>
      </c>
      <c r="D772">
        <v>283</v>
      </c>
      <c r="E772">
        <v>60.5</v>
      </c>
      <c r="F772">
        <v>5.14</v>
      </c>
      <c r="G772">
        <v>1.53</v>
      </c>
      <c r="H772">
        <v>-0.105</v>
      </c>
    </row>
    <row r="773" spans="1:8" hidden="1" x14ac:dyDescent="0.3">
      <c r="A773">
        <v>10095</v>
      </c>
      <c r="B773" t="s">
        <v>8</v>
      </c>
      <c r="C773">
        <v>92</v>
      </c>
      <c r="D773">
        <v>283</v>
      </c>
      <c r="E773">
        <v>63.8</v>
      </c>
      <c r="F773">
        <v>5.56</v>
      </c>
      <c r="G773">
        <v>1.871</v>
      </c>
      <c r="H773">
        <v>-0.41599999999999998</v>
      </c>
    </row>
    <row r="774" spans="1:8" hidden="1" x14ac:dyDescent="0.3">
      <c r="A774">
        <v>10095</v>
      </c>
      <c r="B774" t="s">
        <v>8</v>
      </c>
      <c r="C774">
        <v>183</v>
      </c>
      <c r="D774">
        <v>283</v>
      </c>
      <c r="E774">
        <v>69</v>
      </c>
      <c r="F774">
        <v>6.97</v>
      </c>
      <c r="G774">
        <v>1.4330000000000001</v>
      </c>
      <c r="H774">
        <v>-0.38200000000000001</v>
      </c>
    </row>
    <row r="775" spans="1:8" hidden="1" x14ac:dyDescent="0.3">
      <c r="A775">
        <v>10095</v>
      </c>
      <c r="B775" t="s">
        <v>8</v>
      </c>
      <c r="C775">
        <v>274</v>
      </c>
      <c r="D775">
        <v>283</v>
      </c>
      <c r="E775">
        <v>73.2</v>
      </c>
      <c r="F775">
        <v>8.32</v>
      </c>
      <c r="G775">
        <v>1.264</v>
      </c>
      <c r="H775">
        <v>9.2999999999999999E-2</v>
      </c>
    </row>
    <row r="776" spans="1:8" hidden="1" x14ac:dyDescent="0.3">
      <c r="A776">
        <v>10095</v>
      </c>
      <c r="B776" t="s">
        <v>8</v>
      </c>
      <c r="C776">
        <v>379</v>
      </c>
      <c r="D776">
        <v>283</v>
      </c>
      <c r="E776">
        <v>78.5</v>
      </c>
      <c r="F776">
        <v>8.9499999999999993</v>
      </c>
      <c r="G776">
        <v>1.5149999999999999</v>
      </c>
      <c r="H776">
        <v>-0.09</v>
      </c>
    </row>
    <row r="777" spans="1:8" hidden="1" x14ac:dyDescent="0.3">
      <c r="A777">
        <v>10095</v>
      </c>
      <c r="B777" t="s">
        <v>8</v>
      </c>
      <c r="C777">
        <v>449</v>
      </c>
      <c r="D777">
        <v>283</v>
      </c>
      <c r="E777">
        <v>81</v>
      </c>
      <c r="F777">
        <v>9.8000000000000007</v>
      </c>
      <c r="G777">
        <v>1.3819999999999999</v>
      </c>
      <c r="H777">
        <v>0.21099999999999999</v>
      </c>
    </row>
    <row r="778" spans="1:8" hidden="1" x14ac:dyDescent="0.3">
      <c r="A778">
        <v>10095</v>
      </c>
      <c r="B778" t="s">
        <v>8</v>
      </c>
      <c r="C778">
        <v>558</v>
      </c>
      <c r="D778">
        <v>283</v>
      </c>
      <c r="E778">
        <v>82.5</v>
      </c>
      <c r="F778">
        <v>10.6</v>
      </c>
      <c r="G778">
        <v>0.497</v>
      </c>
      <c r="H778">
        <v>0.23200000000000001</v>
      </c>
    </row>
    <row r="779" spans="1:8" hidden="1" x14ac:dyDescent="0.3">
      <c r="A779">
        <v>10095</v>
      </c>
      <c r="B779" t="s">
        <v>8</v>
      </c>
      <c r="C779">
        <v>718</v>
      </c>
      <c r="D779">
        <v>283</v>
      </c>
      <c r="E779">
        <v>88.5</v>
      </c>
      <c r="F779">
        <v>11.7</v>
      </c>
      <c r="G779">
        <v>0.76400000000000001</v>
      </c>
      <c r="H779">
        <v>0.215</v>
      </c>
    </row>
    <row r="780" spans="1:8" x14ac:dyDescent="0.3">
      <c r="A780">
        <v>10096</v>
      </c>
      <c r="B780" t="s">
        <v>9</v>
      </c>
      <c r="C780">
        <v>0</v>
      </c>
      <c r="D780">
        <v>297</v>
      </c>
      <c r="E780">
        <v>54</v>
      </c>
      <c r="F780">
        <v>3.5</v>
      </c>
      <c r="G780">
        <v>2.1739999999999999</v>
      </c>
      <c r="H780">
        <v>0.31</v>
      </c>
    </row>
    <row r="781" spans="1:8" x14ac:dyDescent="0.3">
      <c r="A781">
        <v>10096</v>
      </c>
      <c r="B781" t="s">
        <v>9</v>
      </c>
      <c r="C781">
        <v>58</v>
      </c>
      <c r="D781">
        <v>297</v>
      </c>
      <c r="E781">
        <v>58</v>
      </c>
      <c r="F781">
        <v>5.42</v>
      </c>
      <c r="G781">
        <v>-5.6000000000000001E-2</v>
      </c>
      <c r="H781">
        <v>-8.5999999999999993E-2</v>
      </c>
    </row>
    <row r="782" spans="1:8" x14ac:dyDescent="0.3">
      <c r="A782">
        <v>10096</v>
      </c>
      <c r="B782" t="s">
        <v>9</v>
      </c>
      <c r="C782">
        <v>93</v>
      </c>
      <c r="D782">
        <v>297</v>
      </c>
      <c r="E782">
        <v>63</v>
      </c>
      <c r="F782">
        <v>6</v>
      </c>
      <c r="G782">
        <v>0.69399999999999995</v>
      </c>
      <c r="H782">
        <v>-0.56799999999999995</v>
      </c>
    </row>
    <row r="783" spans="1:8" x14ac:dyDescent="0.3">
      <c r="A783">
        <v>10096</v>
      </c>
      <c r="B783" t="s">
        <v>9</v>
      </c>
      <c r="C783">
        <v>198</v>
      </c>
      <c r="D783">
        <v>297</v>
      </c>
      <c r="E783">
        <v>70.5</v>
      </c>
      <c r="F783">
        <v>8.2799999999999994</v>
      </c>
      <c r="G783">
        <v>0.96499999999999997</v>
      </c>
      <c r="H783">
        <v>0.17399999999999999</v>
      </c>
    </row>
    <row r="784" spans="1:8" x14ac:dyDescent="0.3">
      <c r="A784">
        <v>10096</v>
      </c>
      <c r="B784" t="s">
        <v>9</v>
      </c>
      <c r="C784">
        <v>275</v>
      </c>
      <c r="D784">
        <v>297</v>
      </c>
      <c r="E784">
        <v>75</v>
      </c>
      <c r="F784">
        <v>9.09</v>
      </c>
      <c r="G784">
        <v>1.33</v>
      </c>
      <c r="H784">
        <v>0.183</v>
      </c>
    </row>
    <row r="785" spans="1:8" x14ac:dyDescent="0.3">
      <c r="A785">
        <v>10096</v>
      </c>
      <c r="B785" t="s">
        <v>9</v>
      </c>
      <c r="C785">
        <v>366</v>
      </c>
      <c r="D785">
        <v>297</v>
      </c>
      <c r="E785">
        <v>78.599999999999994</v>
      </c>
      <c r="F785">
        <v>9.6</v>
      </c>
      <c r="G785">
        <v>1.1870000000000001</v>
      </c>
      <c r="H785">
        <v>-5.0999999999999997E-2</v>
      </c>
    </row>
    <row r="786" spans="1:8" x14ac:dyDescent="0.3">
      <c r="A786">
        <v>10096</v>
      </c>
      <c r="B786" t="s">
        <v>9</v>
      </c>
      <c r="C786">
        <v>457</v>
      </c>
      <c r="D786">
        <v>297</v>
      </c>
      <c r="E786">
        <v>81.599999999999994</v>
      </c>
      <c r="F786">
        <v>10.4</v>
      </c>
      <c r="G786">
        <v>0.96399999999999997</v>
      </c>
      <c r="H786">
        <v>7.5999999999999998E-2</v>
      </c>
    </row>
    <row r="787" spans="1:8" x14ac:dyDescent="0.3">
      <c r="A787">
        <v>10096</v>
      </c>
      <c r="B787" t="s">
        <v>9</v>
      </c>
      <c r="C787">
        <v>608</v>
      </c>
      <c r="D787">
        <v>297</v>
      </c>
      <c r="E787">
        <v>85</v>
      </c>
      <c r="F787">
        <v>11.65</v>
      </c>
      <c r="G787">
        <v>0.29299999999999998</v>
      </c>
      <c r="H787">
        <v>0.24</v>
      </c>
    </row>
    <row r="788" spans="1:8" x14ac:dyDescent="0.3">
      <c r="A788">
        <v>10096</v>
      </c>
      <c r="B788" t="s">
        <v>9</v>
      </c>
      <c r="C788">
        <v>727</v>
      </c>
      <c r="D788">
        <v>297</v>
      </c>
      <c r="E788">
        <v>89.5</v>
      </c>
      <c r="F788">
        <v>12.3</v>
      </c>
      <c r="G788">
        <v>0.58499999999999996</v>
      </c>
      <c r="H788">
        <v>0.123</v>
      </c>
    </row>
    <row r="789" spans="1:8" hidden="1" x14ac:dyDescent="0.3">
      <c r="A789">
        <v>10097</v>
      </c>
      <c r="B789" t="s">
        <v>8</v>
      </c>
      <c r="C789">
        <v>0</v>
      </c>
      <c r="D789">
        <v>269</v>
      </c>
      <c r="E789">
        <v>48</v>
      </c>
      <c r="F789">
        <v>3.21</v>
      </c>
      <c r="G789">
        <v>-0.61599999999999999</v>
      </c>
      <c r="H789">
        <v>-4.9000000000000002E-2</v>
      </c>
    </row>
    <row r="790" spans="1:8" hidden="1" x14ac:dyDescent="0.3">
      <c r="A790">
        <v>10097</v>
      </c>
      <c r="B790" t="s">
        <v>8</v>
      </c>
      <c r="C790">
        <v>33</v>
      </c>
      <c r="D790">
        <v>269</v>
      </c>
      <c r="E790">
        <v>50.7</v>
      </c>
      <c r="F790">
        <v>3.67</v>
      </c>
      <c r="G790">
        <v>-1.6839999999999999</v>
      </c>
      <c r="H790">
        <v>-1.1100000000000001</v>
      </c>
    </row>
    <row r="791" spans="1:8" hidden="1" x14ac:dyDescent="0.3">
      <c r="A791">
        <v>10097</v>
      </c>
      <c r="B791" t="s">
        <v>8</v>
      </c>
      <c r="C791">
        <v>61</v>
      </c>
      <c r="D791">
        <v>269</v>
      </c>
      <c r="E791">
        <v>54.5</v>
      </c>
      <c r="F791">
        <v>4.2300000000000004</v>
      </c>
      <c r="G791">
        <v>-1.2669999999999999</v>
      </c>
      <c r="H791">
        <v>-1.4730000000000001</v>
      </c>
    </row>
    <row r="792" spans="1:8" hidden="1" x14ac:dyDescent="0.3">
      <c r="A792">
        <v>10097</v>
      </c>
      <c r="B792" t="s">
        <v>8</v>
      </c>
      <c r="C792">
        <v>103</v>
      </c>
      <c r="D792">
        <v>269</v>
      </c>
      <c r="E792">
        <v>59</v>
      </c>
      <c r="F792">
        <v>5.37</v>
      </c>
      <c r="G792">
        <v>-0.81200000000000006</v>
      </c>
      <c r="H792">
        <v>-0.99299999999999999</v>
      </c>
    </row>
    <row r="793" spans="1:8" hidden="1" x14ac:dyDescent="0.3">
      <c r="A793">
        <v>10097</v>
      </c>
      <c r="B793" t="s">
        <v>8</v>
      </c>
      <c r="C793">
        <v>219</v>
      </c>
      <c r="D793">
        <v>269</v>
      </c>
      <c r="E793">
        <v>65.7</v>
      </c>
      <c r="F793">
        <v>7.29</v>
      </c>
      <c r="G793">
        <v>-0.80800000000000005</v>
      </c>
      <c r="H793">
        <v>-0.45600000000000002</v>
      </c>
    </row>
    <row r="794" spans="1:8" hidden="1" x14ac:dyDescent="0.3">
      <c r="A794">
        <v>10097</v>
      </c>
      <c r="B794" t="s">
        <v>8</v>
      </c>
      <c r="C794">
        <v>285</v>
      </c>
      <c r="D794">
        <v>269</v>
      </c>
      <c r="E794">
        <v>68.400000000000006</v>
      </c>
      <c r="F794">
        <v>8.39</v>
      </c>
      <c r="G794">
        <v>-0.91800000000000004</v>
      </c>
      <c r="H794">
        <v>6.8000000000000005E-2</v>
      </c>
    </row>
    <row r="795" spans="1:8" hidden="1" x14ac:dyDescent="0.3">
      <c r="A795">
        <v>10097</v>
      </c>
      <c r="B795" t="s">
        <v>8</v>
      </c>
      <c r="C795">
        <v>502</v>
      </c>
      <c r="D795">
        <v>269</v>
      </c>
      <c r="E795">
        <v>78.5</v>
      </c>
      <c r="F795">
        <v>10.75</v>
      </c>
      <c r="G795">
        <v>-0.22500000000000001</v>
      </c>
      <c r="H795">
        <v>0.65</v>
      </c>
    </row>
    <row r="796" spans="1:8" hidden="1" x14ac:dyDescent="0.3">
      <c r="A796">
        <v>10097</v>
      </c>
      <c r="B796" t="s">
        <v>8</v>
      </c>
      <c r="C796">
        <v>540</v>
      </c>
      <c r="D796">
        <v>269</v>
      </c>
      <c r="E796">
        <v>79</v>
      </c>
      <c r="F796">
        <v>11.2</v>
      </c>
      <c r="G796">
        <v>-0.499</v>
      </c>
      <c r="H796">
        <v>0.76800000000000002</v>
      </c>
    </row>
    <row r="797" spans="1:8" hidden="1" x14ac:dyDescent="0.3">
      <c r="A797">
        <v>10097</v>
      </c>
      <c r="B797" t="s">
        <v>8</v>
      </c>
      <c r="C797">
        <v>716</v>
      </c>
      <c r="D797">
        <v>269</v>
      </c>
      <c r="E797">
        <v>86</v>
      </c>
      <c r="F797">
        <v>12.5</v>
      </c>
      <c r="G797">
        <v>3.0000000000000001E-3</v>
      </c>
      <c r="H797">
        <v>0.749</v>
      </c>
    </row>
    <row r="798" spans="1:8" hidden="1" x14ac:dyDescent="0.3">
      <c r="A798">
        <v>10098</v>
      </c>
      <c r="B798" t="s">
        <v>8</v>
      </c>
      <c r="C798">
        <v>0</v>
      </c>
      <c r="D798">
        <v>290</v>
      </c>
      <c r="E798">
        <v>50</v>
      </c>
      <c r="F798">
        <v>3.1</v>
      </c>
      <c r="G798">
        <v>0.45800000000000002</v>
      </c>
      <c r="H798">
        <v>-0.29199999999999998</v>
      </c>
    </row>
    <row r="799" spans="1:8" hidden="1" x14ac:dyDescent="0.3">
      <c r="A799">
        <v>10098</v>
      </c>
      <c r="B799" t="s">
        <v>8</v>
      </c>
      <c r="C799">
        <v>30</v>
      </c>
      <c r="D799">
        <v>290</v>
      </c>
      <c r="E799">
        <v>53.3</v>
      </c>
      <c r="F799">
        <v>3.86</v>
      </c>
      <c r="G799">
        <v>-0.17</v>
      </c>
      <c r="H799">
        <v>-0.56100000000000005</v>
      </c>
    </row>
    <row r="800" spans="1:8" hidden="1" x14ac:dyDescent="0.3">
      <c r="A800">
        <v>10098</v>
      </c>
      <c r="B800" t="s">
        <v>8</v>
      </c>
      <c r="C800">
        <v>58</v>
      </c>
      <c r="D800">
        <v>290</v>
      </c>
      <c r="E800">
        <v>57.5</v>
      </c>
      <c r="F800">
        <v>4.1100000000000003</v>
      </c>
      <c r="G800">
        <v>0.35499999999999998</v>
      </c>
      <c r="H800">
        <v>-1.5629999999999999</v>
      </c>
    </row>
    <row r="801" spans="1:8" hidden="1" x14ac:dyDescent="0.3">
      <c r="A801">
        <v>10098</v>
      </c>
      <c r="B801" t="s">
        <v>8</v>
      </c>
      <c r="C801">
        <v>93</v>
      </c>
      <c r="D801">
        <v>290</v>
      </c>
      <c r="E801">
        <v>60.5</v>
      </c>
      <c r="F801">
        <v>5.27</v>
      </c>
      <c r="G801">
        <v>0.26600000000000001</v>
      </c>
      <c r="H801">
        <v>-0.86899999999999999</v>
      </c>
    </row>
    <row r="802" spans="1:8" hidden="1" x14ac:dyDescent="0.3">
      <c r="A802">
        <v>10098</v>
      </c>
      <c r="B802" t="s">
        <v>8</v>
      </c>
      <c r="C802">
        <v>191</v>
      </c>
      <c r="D802">
        <v>290</v>
      </c>
      <c r="E802">
        <v>69</v>
      </c>
      <c r="F802">
        <v>7.22</v>
      </c>
      <c r="G802">
        <v>1.2410000000000001</v>
      </c>
      <c r="H802">
        <v>-0.19800000000000001</v>
      </c>
    </row>
    <row r="803" spans="1:8" hidden="1" x14ac:dyDescent="0.3">
      <c r="A803">
        <v>10098</v>
      </c>
      <c r="B803" t="s">
        <v>8</v>
      </c>
      <c r="C803">
        <v>317</v>
      </c>
      <c r="D803">
        <v>290</v>
      </c>
      <c r="E803">
        <v>75</v>
      </c>
      <c r="F803">
        <v>8.4499999999999993</v>
      </c>
      <c r="G803">
        <v>1.196</v>
      </c>
      <c r="H803">
        <v>-0.126</v>
      </c>
    </row>
    <row r="804" spans="1:8" hidden="1" x14ac:dyDescent="0.3">
      <c r="A804">
        <v>10098</v>
      </c>
      <c r="B804" t="s">
        <v>8</v>
      </c>
      <c r="C804">
        <v>366</v>
      </c>
      <c r="D804">
        <v>290</v>
      </c>
      <c r="E804">
        <v>77</v>
      </c>
      <c r="F804">
        <v>9.1300000000000008</v>
      </c>
      <c r="G804">
        <v>1.147</v>
      </c>
      <c r="H804">
        <v>0.159</v>
      </c>
    </row>
    <row r="805" spans="1:8" hidden="1" x14ac:dyDescent="0.3">
      <c r="A805">
        <v>10098</v>
      </c>
      <c r="B805" t="s">
        <v>8</v>
      </c>
      <c r="C805">
        <v>429</v>
      </c>
      <c r="D805">
        <v>290</v>
      </c>
      <c r="E805">
        <v>79</v>
      </c>
      <c r="F805">
        <v>9</v>
      </c>
      <c r="G805">
        <v>0.93300000000000005</v>
      </c>
      <c r="H805">
        <v>-0.36199999999999999</v>
      </c>
    </row>
    <row r="806" spans="1:8" hidden="1" x14ac:dyDescent="0.3">
      <c r="A806">
        <v>10098</v>
      </c>
      <c r="B806" t="s">
        <v>8</v>
      </c>
      <c r="C806">
        <v>537</v>
      </c>
      <c r="D806">
        <v>290</v>
      </c>
      <c r="E806">
        <v>83.5</v>
      </c>
      <c r="F806">
        <v>10.65</v>
      </c>
      <c r="G806">
        <v>1.095</v>
      </c>
      <c r="H806">
        <v>0.38300000000000001</v>
      </c>
    </row>
    <row r="807" spans="1:8" hidden="1" x14ac:dyDescent="0.3">
      <c r="A807">
        <v>10098</v>
      </c>
      <c r="B807" t="s">
        <v>8</v>
      </c>
      <c r="C807">
        <v>705</v>
      </c>
      <c r="D807">
        <v>290</v>
      </c>
      <c r="E807">
        <v>89.5</v>
      </c>
      <c r="F807">
        <v>12.2</v>
      </c>
      <c r="G807">
        <v>1.204</v>
      </c>
      <c r="H807">
        <v>0.61099999999999999</v>
      </c>
    </row>
    <row r="808" spans="1:8" hidden="1" x14ac:dyDescent="0.3">
      <c r="A808">
        <v>10099</v>
      </c>
      <c r="B808" t="s">
        <v>8</v>
      </c>
      <c r="C808">
        <v>0</v>
      </c>
      <c r="D808">
        <v>276</v>
      </c>
      <c r="E808">
        <v>48</v>
      </c>
      <c r="F808">
        <v>2.94</v>
      </c>
      <c r="G808">
        <v>-0.61599999999999999</v>
      </c>
      <c r="H808">
        <v>-0.65700000000000003</v>
      </c>
    </row>
    <row r="809" spans="1:8" hidden="1" x14ac:dyDescent="0.3">
      <c r="A809">
        <v>10099</v>
      </c>
      <c r="B809" t="s">
        <v>8</v>
      </c>
      <c r="C809">
        <v>34</v>
      </c>
      <c r="D809">
        <v>276</v>
      </c>
      <c r="E809">
        <v>53.2</v>
      </c>
      <c r="F809">
        <v>3.69</v>
      </c>
      <c r="G809">
        <v>-0.47099999999999997</v>
      </c>
      <c r="H809">
        <v>-1.1319999999999999</v>
      </c>
    </row>
    <row r="810" spans="1:8" hidden="1" x14ac:dyDescent="0.3">
      <c r="A810">
        <v>10099</v>
      </c>
      <c r="B810" t="s">
        <v>8</v>
      </c>
      <c r="C810">
        <v>55</v>
      </c>
      <c r="D810">
        <v>276</v>
      </c>
      <c r="E810">
        <v>55.2</v>
      </c>
      <c r="F810">
        <v>4.2699999999999996</v>
      </c>
      <c r="G810">
        <v>-0.63</v>
      </c>
      <c r="H810">
        <v>-1.1459999999999999</v>
      </c>
    </row>
    <row r="811" spans="1:8" hidden="1" x14ac:dyDescent="0.3">
      <c r="A811">
        <v>10099</v>
      </c>
      <c r="B811" t="s">
        <v>8</v>
      </c>
      <c r="C811">
        <v>90</v>
      </c>
      <c r="D811">
        <v>276</v>
      </c>
      <c r="E811">
        <v>59</v>
      </c>
      <c r="F811">
        <v>5.17</v>
      </c>
      <c r="G811">
        <v>-0.33100000000000002</v>
      </c>
      <c r="H811">
        <v>-0.93300000000000005</v>
      </c>
    </row>
    <row r="812" spans="1:8" hidden="1" x14ac:dyDescent="0.3">
      <c r="A812">
        <v>10099</v>
      </c>
      <c r="B812" t="s">
        <v>8</v>
      </c>
      <c r="C812">
        <v>195</v>
      </c>
      <c r="D812">
        <v>276</v>
      </c>
      <c r="E812">
        <v>68.5</v>
      </c>
      <c r="F812">
        <v>7.11</v>
      </c>
      <c r="G812">
        <v>0.92800000000000005</v>
      </c>
      <c r="H812">
        <v>-0.376</v>
      </c>
    </row>
    <row r="813" spans="1:8" hidden="1" x14ac:dyDescent="0.3">
      <c r="A813">
        <v>10099</v>
      </c>
      <c r="B813" t="s">
        <v>8</v>
      </c>
      <c r="C813">
        <v>272</v>
      </c>
      <c r="D813">
        <v>276</v>
      </c>
      <c r="E813">
        <v>72.2</v>
      </c>
      <c r="F813">
        <v>8</v>
      </c>
      <c r="G813">
        <v>0.88800000000000001</v>
      </c>
      <c r="H813">
        <v>-0.21099999999999999</v>
      </c>
    </row>
    <row r="814" spans="1:8" hidden="1" x14ac:dyDescent="0.3">
      <c r="A814">
        <v>10099</v>
      </c>
      <c r="B814" t="s">
        <v>8</v>
      </c>
      <c r="C814">
        <v>363</v>
      </c>
      <c r="D814">
        <v>276</v>
      </c>
      <c r="E814">
        <v>76</v>
      </c>
      <c r="F814">
        <v>9.24</v>
      </c>
      <c r="G814">
        <v>0.80700000000000005</v>
      </c>
      <c r="H814">
        <v>0.27600000000000002</v>
      </c>
    </row>
    <row r="815" spans="1:8" hidden="1" x14ac:dyDescent="0.3">
      <c r="A815">
        <v>10099</v>
      </c>
      <c r="B815" t="s">
        <v>8</v>
      </c>
      <c r="C815">
        <v>440</v>
      </c>
      <c r="D815">
        <v>276</v>
      </c>
      <c r="E815">
        <v>78</v>
      </c>
      <c r="F815">
        <v>9.5</v>
      </c>
      <c r="G815">
        <v>0.40600000000000003</v>
      </c>
      <c r="H815">
        <v>1.2999999999999999E-2</v>
      </c>
    </row>
    <row r="816" spans="1:8" hidden="1" x14ac:dyDescent="0.3">
      <c r="A816">
        <v>10099</v>
      </c>
      <c r="B816" t="s">
        <v>8</v>
      </c>
      <c r="C816">
        <v>591</v>
      </c>
      <c r="D816">
        <v>276</v>
      </c>
      <c r="E816">
        <v>83.5</v>
      </c>
      <c r="F816">
        <v>11.2</v>
      </c>
      <c r="G816">
        <v>0.45900000000000002</v>
      </c>
      <c r="H816">
        <v>0.5</v>
      </c>
    </row>
    <row r="817" spans="1:8" hidden="1" x14ac:dyDescent="0.3">
      <c r="A817">
        <v>10099</v>
      </c>
      <c r="B817" t="s">
        <v>8</v>
      </c>
      <c r="C817">
        <v>751</v>
      </c>
      <c r="D817">
        <v>276</v>
      </c>
      <c r="E817">
        <v>88.5</v>
      </c>
      <c r="F817">
        <v>12.45</v>
      </c>
      <c r="G817">
        <v>0.67200000000000004</v>
      </c>
      <c r="H817">
        <v>0.55200000000000005</v>
      </c>
    </row>
    <row r="818" spans="1:8" x14ac:dyDescent="0.3">
      <c r="A818">
        <v>10100</v>
      </c>
      <c r="B818" t="s">
        <v>9</v>
      </c>
      <c r="C818">
        <v>0</v>
      </c>
      <c r="D818">
        <v>276</v>
      </c>
      <c r="E818">
        <v>51</v>
      </c>
      <c r="F818">
        <v>3.5</v>
      </c>
      <c r="G818">
        <v>0.58899999999999997</v>
      </c>
      <c r="H818">
        <v>0.31</v>
      </c>
    </row>
    <row r="819" spans="1:8" x14ac:dyDescent="0.3">
      <c r="A819">
        <v>10100</v>
      </c>
      <c r="B819" t="s">
        <v>9</v>
      </c>
      <c r="C819">
        <v>27</v>
      </c>
      <c r="D819">
        <v>276</v>
      </c>
      <c r="E819">
        <v>56.5</v>
      </c>
      <c r="F819">
        <v>4.53</v>
      </c>
      <c r="G819">
        <v>1.161</v>
      </c>
      <c r="H819">
        <v>0.34599999999999997</v>
      </c>
    </row>
    <row r="820" spans="1:8" x14ac:dyDescent="0.3">
      <c r="A820">
        <v>10100</v>
      </c>
      <c r="B820" t="s">
        <v>9</v>
      </c>
      <c r="C820">
        <v>55</v>
      </c>
      <c r="D820">
        <v>276</v>
      </c>
      <c r="E820">
        <v>58.6</v>
      </c>
      <c r="F820">
        <v>5.93</v>
      </c>
      <c r="G820">
        <v>0.41399999999999998</v>
      </c>
      <c r="H820">
        <v>0.77900000000000003</v>
      </c>
    </row>
    <row r="821" spans="1:8" x14ac:dyDescent="0.3">
      <c r="A821">
        <v>10100</v>
      </c>
      <c r="B821" t="s">
        <v>9</v>
      </c>
      <c r="C821">
        <v>90</v>
      </c>
      <c r="D821">
        <v>276</v>
      </c>
      <c r="E821">
        <v>62.2</v>
      </c>
      <c r="F821">
        <v>7.05</v>
      </c>
      <c r="G821">
        <v>0.435</v>
      </c>
      <c r="H821">
        <v>0.90400000000000003</v>
      </c>
    </row>
    <row r="822" spans="1:8" x14ac:dyDescent="0.3">
      <c r="A822">
        <v>10100</v>
      </c>
      <c r="B822" t="s">
        <v>9</v>
      </c>
      <c r="C822">
        <v>195</v>
      </c>
      <c r="D822">
        <v>276</v>
      </c>
      <c r="E822">
        <v>70.2</v>
      </c>
      <c r="F822">
        <v>8.33</v>
      </c>
      <c r="G822">
        <v>0.89800000000000002</v>
      </c>
      <c r="H822">
        <v>0.27</v>
      </c>
    </row>
    <row r="823" spans="1:8" x14ac:dyDescent="0.3">
      <c r="A823">
        <v>10100</v>
      </c>
      <c r="B823" t="s">
        <v>9</v>
      </c>
      <c r="C823">
        <v>272</v>
      </c>
      <c r="D823">
        <v>276</v>
      </c>
      <c r="E823">
        <v>74</v>
      </c>
      <c r="F823">
        <v>9.2100000000000009</v>
      </c>
      <c r="G823">
        <v>0.94399999999999995</v>
      </c>
      <c r="H823">
        <v>0.33200000000000002</v>
      </c>
    </row>
    <row r="824" spans="1:8" x14ac:dyDescent="0.3">
      <c r="A824">
        <v>10100</v>
      </c>
      <c r="B824" t="s">
        <v>9</v>
      </c>
      <c r="C824">
        <v>377</v>
      </c>
      <c r="D824">
        <v>276</v>
      </c>
      <c r="E824">
        <v>79.5</v>
      </c>
      <c r="F824">
        <v>10</v>
      </c>
      <c r="G824">
        <v>1.3759999999999999</v>
      </c>
      <c r="H824">
        <v>0.245</v>
      </c>
    </row>
    <row r="825" spans="1:8" x14ac:dyDescent="0.3">
      <c r="A825">
        <v>10100</v>
      </c>
      <c r="B825" t="s">
        <v>9</v>
      </c>
      <c r="C825">
        <v>562</v>
      </c>
      <c r="D825">
        <v>276</v>
      </c>
      <c r="E825">
        <v>84.5</v>
      </c>
      <c r="F825">
        <v>10.6</v>
      </c>
      <c r="G825">
        <v>0.65400000000000003</v>
      </c>
      <c r="H825">
        <v>-0.36</v>
      </c>
    </row>
    <row r="826" spans="1:8" x14ac:dyDescent="0.3">
      <c r="A826">
        <v>10100</v>
      </c>
      <c r="B826" t="s">
        <v>9</v>
      </c>
      <c r="C826">
        <v>716</v>
      </c>
      <c r="D826">
        <v>276</v>
      </c>
      <c r="E826">
        <v>89</v>
      </c>
      <c r="F826">
        <v>11.9</v>
      </c>
      <c r="G826">
        <v>0.52800000000000002</v>
      </c>
      <c r="H826">
        <v>-0.114</v>
      </c>
    </row>
    <row r="827" spans="1:8" hidden="1" x14ac:dyDescent="0.3">
      <c r="A827">
        <v>10101</v>
      </c>
      <c r="B827" t="s">
        <v>8</v>
      </c>
      <c r="C827">
        <v>0</v>
      </c>
      <c r="D827">
        <v>283</v>
      </c>
      <c r="E827">
        <v>49</v>
      </c>
      <c r="F827">
        <v>3</v>
      </c>
      <c r="G827">
        <v>-7.9000000000000001E-2</v>
      </c>
      <c r="H827">
        <v>-0.51900000000000002</v>
      </c>
    </row>
    <row r="828" spans="1:8" hidden="1" x14ac:dyDescent="0.3">
      <c r="A828">
        <v>10101</v>
      </c>
      <c r="B828" t="s">
        <v>8</v>
      </c>
      <c r="C828">
        <v>34</v>
      </c>
      <c r="D828">
        <v>283</v>
      </c>
      <c r="E828">
        <v>55</v>
      </c>
      <c r="F828">
        <v>4.5</v>
      </c>
      <c r="G828">
        <v>0.44600000000000001</v>
      </c>
      <c r="H828">
        <v>0.313</v>
      </c>
    </row>
    <row r="829" spans="1:8" hidden="1" x14ac:dyDescent="0.3">
      <c r="A829">
        <v>10101</v>
      </c>
      <c r="B829" t="s">
        <v>8</v>
      </c>
      <c r="C829">
        <v>55</v>
      </c>
      <c r="D829">
        <v>283</v>
      </c>
      <c r="E829">
        <v>56.5</v>
      </c>
      <c r="F829">
        <v>5.17</v>
      </c>
      <c r="G829">
        <v>1.2999999999999999E-2</v>
      </c>
      <c r="H829">
        <v>0.30499999999999999</v>
      </c>
    </row>
    <row r="830" spans="1:8" hidden="1" x14ac:dyDescent="0.3">
      <c r="A830">
        <v>10101</v>
      </c>
      <c r="B830" t="s">
        <v>8</v>
      </c>
      <c r="C830">
        <v>90</v>
      </c>
      <c r="D830">
        <v>283</v>
      </c>
      <c r="E830">
        <v>60</v>
      </c>
      <c r="F830">
        <v>5.67</v>
      </c>
      <c r="G830">
        <v>0.14499999999999999</v>
      </c>
      <c r="H830">
        <v>-0.20399999999999999</v>
      </c>
    </row>
    <row r="831" spans="1:8" hidden="1" x14ac:dyDescent="0.3">
      <c r="A831">
        <v>10101</v>
      </c>
      <c r="B831" t="s">
        <v>8</v>
      </c>
      <c r="C831">
        <v>188</v>
      </c>
      <c r="D831">
        <v>283</v>
      </c>
      <c r="E831">
        <v>66</v>
      </c>
      <c r="F831">
        <v>7.49</v>
      </c>
      <c r="G831">
        <v>-6.0000000000000001E-3</v>
      </c>
      <c r="H831">
        <v>0.14199999999999999</v>
      </c>
    </row>
    <row r="832" spans="1:8" hidden="1" x14ac:dyDescent="0.3">
      <c r="A832">
        <v>10101</v>
      </c>
      <c r="B832" t="s">
        <v>8</v>
      </c>
      <c r="C832">
        <v>272</v>
      </c>
      <c r="D832">
        <v>283</v>
      </c>
      <c r="E832">
        <v>70</v>
      </c>
      <c r="F832">
        <v>8.23</v>
      </c>
      <c r="G832">
        <v>-2.3E-2</v>
      </c>
      <c r="H832">
        <v>2.1000000000000001E-2</v>
      </c>
    </row>
    <row r="833" spans="1:8" hidden="1" x14ac:dyDescent="0.3">
      <c r="A833">
        <v>10101</v>
      </c>
      <c r="B833" t="s">
        <v>8</v>
      </c>
      <c r="C833">
        <v>363</v>
      </c>
      <c r="D833">
        <v>283</v>
      </c>
      <c r="E833">
        <v>72.5</v>
      </c>
      <c r="F833">
        <v>9.0399999999999991</v>
      </c>
      <c r="G833">
        <v>-0.55400000000000005</v>
      </c>
      <c r="H833">
        <v>9.8000000000000004E-2</v>
      </c>
    </row>
    <row r="834" spans="1:8" hidden="1" x14ac:dyDescent="0.3">
      <c r="A834">
        <v>10101</v>
      </c>
      <c r="B834" t="s">
        <v>8</v>
      </c>
      <c r="C834">
        <v>426</v>
      </c>
      <c r="D834">
        <v>283</v>
      </c>
      <c r="E834">
        <v>74.5</v>
      </c>
      <c r="F834">
        <v>9</v>
      </c>
      <c r="G834">
        <v>-0.69899999999999995</v>
      </c>
      <c r="H834">
        <v>-0.34300000000000003</v>
      </c>
    </row>
    <row r="835" spans="1:8" hidden="1" x14ac:dyDescent="0.3">
      <c r="A835">
        <v>10101</v>
      </c>
      <c r="B835" t="s">
        <v>8</v>
      </c>
      <c r="C835">
        <v>569</v>
      </c>
      <c r="D835">
        <v>283</v>
      </c>
      <c r="E835">
        <v>79.2</v>
      </c>
      <c r="F835">
        <v>10.33</v>
      </c>
      <c r="G835">
        <v>-0.752</v>
      </c>
      <c r="H835">
        <v>-3.5999999999999997E-2</v>
      </c>
    </row>
    <row r="836" spans="1:8" hidden="1" x14ac:dyDescent="0.3">
      <c r="A836">
        <v>10101</v>
      </c>
      <c r="B836" t="s">
        <v>8</v>
      </c>
      <c r="C836">
        <v>710</v>
      </c>
      <c r="D836">
        <v>283</v>
      </c>
      <c r="E836">
        <v>84.5</v>
      </c>
      <c r="F836">
        <v>11.2</v>
      </c>
      <c r="G836">
        <v>-0.41199999999999998</v>
      </c>
      <c r="H836">
        <v>-9.8000000000000004E-2</v>
      </c>
    </row>
    <row r="837" spans="1:8" hidden="1" x14ac:dyDescent="0.3">
      <c r="A837">
        <v>10102</v>
      </c>
      <c r="B837" t="s">
        <v>8</v>
      </c>
      <c r="C837">
        <v>0</v>
      </c>
      <c r="D837">
        <v>290</v>
      </c>
      <c r="E837">
        <v>52</v>
      </c>
      <c r="F837">
        <v>3.26</v>
      </c>
      <c r="G837">
        <v>1.5309999999999999</v>
      </c>
      <c r="H837">
        <v>6.0999999999999999E-2</v>
      </c>
    </row>
    <row r="838" spans="1:8" hidden="1" x14ac:dyDescent="0.3">
      <c r="A838">
        <v>10102</v>
      </c>
      <c r="B838" t="s">
        <v>8</v>
      </c>
      <c r="C838">
        <v>31</v>
      </c>
      <c r="D838">
        <v>290</v>
      </c>
      <c r="E838">
        <v>54.5</v>
      </c>
      <c r="F838">
        <v>4.2300000000000004</v>
      </c>
      <c r="G838">
        <v>0.38</v>
      </c>
      <c r="H838">
        <v>3.9E-2</v>
      </c>
    </row>
    <row r="839" spans="1:8" hidden="1" x14ac:dyDescent="0.3">
      <c r="A839">
        <v>10102</v>
      </c>
      <c r="B839" t="s">
        <v>8</v>
      </c>
      <c r="C839">
        <v>59</v>
      </c>
      <c r="D839">
        <v>290</v>
      </c>
      <c r="E839">
        <v>56.8</v>
      </c>
      <c r="F839">
        <v>5</v>
      </c>
      <c r="G839">
        <v>-0.04</v>
      </c>
      <c r="H839">
        <v>-0.11899999999999999</v>
      </c>
    </row>
    <row r="840" spans="1:8" hidden="1" x14ac:dyDescent="0.3">
      <c r="A840">
        <v>10102</v>
      </c>
      <c r="B840" t="s">
        <v>8</v>
      </c>
      <c r="C840">
        <v>101</v>
      </c>
      <c r="D840">
        <v>290</v>
      </c>
      <c r="E840">
        <v>62</v>
      </c>
      <c r="F840">
        <v>5.64</v>
      </c>
      <c r="G840">
        <v>0.67100000000000004</v>
      </c>
      <c r="H840">
        <v>-0.55000000000000004</v>
      </c>
    </row>
    <row r="841" spans="1:8" hidden="1" x14ac:dyDescent="0.3">
      <c r="A841">
        <v>10102</v>
      </c>
      <c r="B841" t="s">
        <v>8</v>
      </c>
      <c r="C841">
        <v>192</v>
      </c>
      <c r="D841">
        <v>290</v>
      </c>
      <c r="E841">
        <v>68</v>
      </c>
      <c r="F841">
        <v>7.17</v>
      </c>
      <c r="G841">
        <v>0.77900000000000003</v>
      </c>
      <c r="H841">
        <v>-0.26800000000000002</v>
      </c>
    </row>
    <row r="842" spans="1:8" hidden="1" x14ac:dyDescent="0.3">
      <c r="A842">
        <v>10102</v>
      </c>
      <c r="B842" t="s">
        <v>8</v>
      </c>
      <c r="C842">
        <v>283</v>
      </c>
      <c r="D842">
        <v>290</v>
      </c>
      <c r="E842">
        <v>71.2</v>
      </c>
      <c r="F842">
        <v>8.2100000000000009</v>
      </c>
      <c r="G842">
        <v>0.26800000000000002</v>
      </c>
      <c r="H842">
        <v>-9.1999999999999998E-2</v>
      </c>
    </row>
    <row r="843" spans="1:8" hidden="1" x14ac:dyDescent="0.3">
      <c r="A843">
        <v>10102</v>
      </c>
      <c r="B843" t="s">
        <v>8</v>
      </c>
      <c r="C843">
        <v>451</v>
      </c>
      <c r="D843">
        <v>290</v>
      </c>
      <c r="E843">
        <v>77.5</v>
      </c>
      <c r="F843">
        <v>9.51</v>
      </c>
      <c r="G843">
        <v>7.0999999999999994E-2</v>
      </c>
      <c r="H843">
        <v>-4.3999999999999997E-2</v>
      </c>
    </row>
    <row r="844" spans="1:8" hidden="1" x14ac:dyDescent="0.3">
      <c r="A844">
        <v>10102</v>
      </c>
      <c r="B844" t="s">
        <v>8</v>
      </c>
      <c r="C844">
        <v>525</v>
      </c>
      <c r="D844">
        <v>290</v>
      </c>
      <c r="E844">
        <v>81</v>
      </c>
      <c r="F844">
        <v>10.199999999999999</v>
      </c>
      <c r="G844">
        <v>0.373</v>
      </c>
      <c r="H844">
        <v>0.1</v>
      </c>
    </row>
    <row r="845" spans="1:8" hidden="1" x14ac:dyDescent="0.3">
      <c r="A845">
        <v>10102</v>
      </c>
      <c r="B845" t="s">
        <v>8</v>
      </c>
      <c r="C845">
        <v>754</v>
      </c>
      <c r="D845">
        <v>290</v>
      </c>
      <c r="E845">
        <v>86.7</v>
      </c>
      <c r="F845">
        <v>11.5</v>
      </c>
      <c r="G845">
        <v>9.4E-2</v>
      </c>
      <c r="H845">
        <v>-9.7000000000000003E-2</v>
      </c>
    </row>
    <row r="846" spans="1:8" hidden="1" x14ac:dyDescent="0.3">
      <c r="A846">
        <v>11001</v>
      </c>
      <c r="B846" t="s">
        <v>8</v>
      </c>
      <c r="C846">
        <v>0</v>
      </c>
      <c r="D846">
        <v>290</v>
      </c>
      <c r="E846">
        <v>47</v>
      </c>
      <c r="F846">
        <v>3.07</v>
      </c>
      <c r="G846">
        <v>-1.153</v>
      </c>
      <c r="H846">
        <v>-0.36</v>
      </c>
    </row>
    <row r="847" spans="1:8" hidden="1" x14ac:dyDescent="0.3">
      <c r="A847">
        <v>11001</v>
      </c>
      <c r="B847" t="s">
        <v>8</v>
      </c>
      <c r="C847">
        <v>23</v>
      </c>
      <c r="D847">
        <v>290</v>
      </c>
      <c r="E847">
        <v>53.5</v>
      </c>
      <c r="F847">
        <v>3.79</v>
      </c>
      <c r="G847">
        <v>0.39600000000000002</v>
      </c>
      <c r="H847">
        <v>-0.22500000000000001</v>
      </c>
    </row>
    <row r="848" spans="1:8" hidden="1" x14ac:dyDescent="0.3">
      <c r="A848">
        <v>11001</v>
      </c>
      <c r="B848" t="s">
        <v>8</v>
      </c>
      <c r="C848">
        <v>58</v>
      </c>
      <c r="D848">
        <v>290</v>
      </c>
      <c r="E848">
        <v>55</v>
      </c>
      <c r="F848">
        <v>4.47</v>
      </c>
      <c r="G848">
        <v>-0.877</v>
      </c>
      <c r="H848">
        <v>-0.93</v>
      </c>
    </row>
    <row r="849" spans="1:8" hidden="1" x14ac:dyDescent="0.3">
      <c r="A849">
        <v>11001</v>
      </c>
      <c r="B849" t="s">
        <v>8</v>
      </c>
      <c r="C849">
        <v>93</v>
      </c>
      <c r="D849">
        <v>290</v>
      </c>
      <c r="E849">
        <v>61</v>
      </c>
      <c r="F849">
        <v>5.3</v>
      </c>
      <c r="G849">
        <v>0.503</v>
      </c>
      <c r="H849">
        <v>-0.82399999999999995</v>
      </c>
    </row>
    <row r="850" spans="1:8" hidden="1" x14ac:dyDescent="0.3">
      <c r="A850">
        <v>11001</v>
      </c>
      <c r="B850" t="s">
        <v>8</v>
      </c>
      <c r="C850">
        <v>191</v>
      </c>
      <c r="D850">
        <v>290</v>
      </c>
      <c r="E850">
        <v>69</v>
      </c>
      <c r="F850">
        <v>7.27</v>
      </c>
      <c r="G850">
        <v>1.2410000000000001</v>
      </c>
      <c r="H850">
        <v>-0.14199999999999999</v>
      </c>
    </row>
    <row r="851" spans="1:8" hidden="1" x14ac:dyDescent="0.3">
      <c r="A851">
        <v>11001</v>
      </c>
      <c r="B851" t="s">
        <v>8</v>
      </c>
      <c r="C851">
        <v>275</v>
      </c>
      <c r="D851">
        <v>290</v>
      </c>
      <c r="E851">
        <v>72</v>
      </c>
      <c r="F851">
        <v>8.11</v>
      </c>
      <c r="G851">
        <v>0.748</v>
      </c>
      <c r="H851">
        <v>-0.125</v>
      </c>
    </row>
    <row r="852" spans="1:8" hidden="1" x14ac:dyDescent="0.3">
      <c r="A852">
        <v>11001</v>
      </c>
      <c r="B852" t="s">
        <v>8</v>
      </c>
      <c r="C852">
        <v>366</v>
      </c>
      <c r="D852">
        <v>290</v>
      </c>
      <c r="E852">
        <v>77</v>
      </c>
      <c r="F852">
        <v>9.1999999999999993</v>
      </c>
      <c r="G852">
        <v>1.147</v>
      </c>
      <c r="H852">
        <v>0.221</v>
      </c>
    </row>
    <row r="853" spans="1:8" hidden="1" x14ac:dyDescent="0.3">
      <c r="A853">
        <v>11001</v>
      </c>
      <c r="B853" t="s">
        <v>8</v>
      </c>
      <c r="C853">
        <v>422</v>
      </c>
      <c r="D853">
        <v>290</v>
      </c>
      <c r="E853">
        <v>78.5</v>
      </c>
      <c r="F853">
        <v>9.98</v>
      </c>
      <c r="G853">
        <v>0.84899999999999998</v>
      </c>
      <c r="H853">
        <v>0.52</v>
      </c>
    </row>
    <row r="854" spans="1:8" hidden="1" x14ac:dyDescent="0.3">
      <c r="A854">
        <v>11001</v>
      </c>
      <c r="B854" t="s">
        <v>8</v>
      </c>
      <c r="C854">
        <v>528</v>
      </c>
      <c r="D854">
        <v>290</v>
      </c>
      <c r="E854">
        <v>84</v>
      </c>
      <c r="F854">
        <v>11.2</v>
      </c>
      <c r="G854">
        <v>1.383</v>
      </c>
      <c r="H854">
        <v>0.83299999999999996</v>
      </c>
    </row>
    <row r="855" spans="1:8" hidden="1" x14ac:dyDescent="0.3">
      <c r="A855">
        <v>11001</v>
      </c>
      <c r="B855" t="s">
        <v>8</v>
      </c>
      <c r="C855">
        <v>711</v>
      </c>
      <c r="D855">
        <v>290</v>
      </c>
      <c r="E855">
        <v>91</v>
      </c>
      <c r="F855">
        <v>13</v>
      </c>
      <c r="G855">
        <v>1.615</v>
      </c>
      <c r="H855">
        <v>1.08</v>
      </c>
    </row>
    <row r="856" spans="1:8" hidden="1" x14ac:dyDescent="0.3">
      <c r="A856">
        <v>11002</v>
      </c>
      <c r="B856" t="s">
        <v>8</v>
      </c>
      <c r="C856">
        <v>0</v>
      </c>
      <c r="D856">
        <v>269</v>
      </c>
      <c r="E856">
        <v>45</v>
      </c>
      <c r="F856">
        <v>2.68</v>
      </c>
      <c r="G856">
        <v>-2.2269999999999999</v>
      </c>
      <c r="H856">
        <v>-1.276</v>
      </c>
    </row>
    <row r="857" spans="1:8" hidden="1" x14ac:dyDescent="0.3">
      <c r="A857">
        <v>11002</v>
      </c>
      <c r="B857" t="s">
        <v>8</v>
      </c>
      <c r="C857">
        <v>42</v>
      </c>
      <c r="D857">
        <v>269</v>
      </c>
      <c r="E857">
        <v>52</v>
      </c>
      <c r="F857">
        <v>3.76</v>
      </c>
      <c r="G857">
        <v>-1.542</v>
      </c>
      <c r="H857">
        <v>-1.452</v>
      </c>
    </row>
    <row r="858" spans="1:8" hidden="1" x14ac:dyDescent="0.3">
      <c r="A858">
        <v>11002</v>
      </c>
      <c r="B858" t="s">
        <v>8</v>
      </c>
      <c r="C858">
        <v>63</v>
      </c>
      <c r="D858">
        <v>269</v>
      </c>
      <c r="E858">
        <v>54</v>
      </c>
      <c r="F858">
        <v>4.43</v>
      </c>
      <c r="G858">
        <v>-1.605</v>
      </c>
      <c r="H858">
        <v>-1.204</v>
      </c>
    </row>
    <row r="859" spans="1:8" hidden="1" x14ac:dyDescent="0.3">
      <c r="A859">
        <v>11002</v>
      </c>
      <c r="B859" t="s">
        <v>8</v>
      </c>
      <c r="C859">
        <v>91</v>
      </c>
      <c r="D859">
        <v>269</v>
      </c>
      <c r="E859">
        <v>57</v>
      </c>
      <c r="F859">
        <v>5.1100000000000003</v>
      </c>
      <c r="G859">
        <v>-1.32</v>
      </c>
      <c r="H859">
        <v>-1.054</v>
      </c>
    </row>
    <row r="860" spans="1:8" hidden="1" x14ac:dyDescent="0.3">
      <c r="A860">
        <v>11002</v>
      </c>
      <c r="B860" t="s">
        <v>8</v>
      </c>
      <c r="C860">
        <v>182</v>
      </c>
      <c r="D860">
        <v>269</v>
      </c>
      <c r="E860">
        <v>65</v>
      </c>
      <c r="F860">
        <v>6.87</v>
      </c>
      <c r="G860">
        <v>-0.308</v>
      </c>
      <c r="H860">
        <v>-0.48699999999999999</v>
      </c>
    </row>
    <row r="861" spans="1:8" hidden="1" x14ac:dyDescent="0.3">
      <c r="A861">
        <v>11002</v>
      </c>
      <c r="B861" t="s">
        <v>8</v>
      </c>
      <c r="C861">
        <v>273</v>
      </c>
      <c r="D861">
        <v>269</v>
      </c>
      <c r="E861">
        <v>69</v>
      </c>
      <c r="F861">
        <v>8.2799999999999994</v>
      </c>
      <c r="G861">
        <v>-0.45600000000000002</v>
      </c>
      <c r="H861">
        <v>6.2E-2</v>
      </c>
    </row>
    <row r="862" spans="1:8" hidden="1" x14ac:dyDescent="0.3">
      <c r="A862">
        <v>11002</v>
      </c>
      <c r="B862" t="s">
        <v>8</v>
      </c>
      <c r="C862">
        <v>364</v>
      </c>
      <c r="D862">
        <v>269</v>
      </c>
      <c r="E862">
        <v>74.5</v>
      </c>
      <c r="F862">
        <v>8.8699999999999992</v>
      </c>
      <c r="G862">
        <v>0.20799999999999999</v>
      </c>
      <c r="H862">
        <v>-6.3E-2</v>
      </c>
    </row>
    <row r="863" spans="1:8" hidden="1" x14ac:dyDescent="0.3">
      <c r="A863">
        <v>11002</v>
      </c>
      <c r="B863" t="s">
        <v>8</v>
      </c>
      <c r="C863">
        <v>603</v>
      </c>
      <c r="D863">
        <v>269</v>
      </c>
      <c r="E863">
        <v>81</v>
      </c>
      <c r="F863">
        <v>9.8000000000000007</v>
      </c>
      <c r="G863">
        <v>-0.50600000000000001</v>
      </c>
      <c r="H863">
        <v>-0.64900000000000002</v>
      </c>
    </row>
    <row r="864" spans="1:8" hidden="1" x14ac:dyDescent="0.3">
      <c r="A864">
        <v>11002</v>
      </c>
      <c r="B864" t="s">
        <v>8</v>
      </c>
      <c r="C864">
        <v>737</v>
      </c>
      <c r="D864">
        <v>269</v>
      </c>
      <c r="E864">
        <v>85</v>
      </c>
      <c r="F864">
        <v>10.8</v>
      </c>
      <c r="G864">
        <v>-0.27900000000000003</v>
      </c>
      <c r="H864">
        <v>-0.52700000000000002</v>
      </c>
    </row>
    <row r="865" spans="1:8" x14ac:dyDescent="0.3">
      <c r="A865">
        <v>11003</v>
      </c>
      <c r="B865" t="s">
        <v>9</v>
      </c>
      <c r="C865">
        <v>0</v>
      </c>
      <c r="D865">
        <v>276</v>
      </c>
      <c r="E865">
        <v>51</v>
      </c>
      <c r="F865">
        <v>3.15</v>
      </c>
      <c r="G865">
        <v>0.58899999999999997</v>
      </c>
      <c r="H865">
        <v>-0.41</v>
      </c>
    </row>
    <row r="866" spans="1:8" x14ac:dyDescent="0.3">
      <c r="A866">
        <v>11003</v>
      </c>
      <c r="B866" t="s">
        <v>9</v>
      </c>
      <c r="C866">
        <v>25</v>
      </c>
      <c r="D866">
        <v>276</v>
      </c>
      <c r="E866">
        <v>56</v>
      </c>
      <c r="F866">
        <v>4.05</v>
      </c>
      <c r="G866">
        <v>1.0509999999999999</v>
      </c>
      <c r="H866">
        <v>-0.32900000000000001</v>
      </c>
    </row>
    <row r="867" spans="1:8" x14ac:dyDescent="0.3">
      <c r="A867">
        <v>11003</v>
      </c>
      <c r="B867" t="s">
        <v>9</v>
      </c>
      <c r="C867">
        <v>60</v>
      </c>
      <c r="D867">
        <v>276</v>
      </c>
      <c r="E867">
        <v>58</v>
      </c>
      <c r="F867">
        <v>5.37</v>
      </c>
      <c r="G867">
        <v>-0.16500000000000001</v>
      </c>
      <c r="H867">
        <v>-0.251</v>
      </c>
    </row>
    <row r="868" spans="1:8" x14ac:dyDescent="0.3">
      <c r="A868">
        <v>11003</v>
      </c>
      <c r="B868" t="s">
        <v>9</v>
      </c>
      <c r="C868">
        <v>95</v>
      </c>
      <c r="D868">
        <v>276</v>
      </c>
      <c r="E868">
        <v>66.2</v>
      </c>
      <c r="F868">
        <v>6.17</v>
      </c>
      <c r="G868">
        <v>2.17</v>
      </c>
      <c r="H868">
        <v>-0.39200000000000002</v>
      </c>
    </row>
    <row r="869" spans="1:8" x14ac:dyDescent="0.3">
      <c r="A869">
        <v>11003</v>
      </c>
      <c r="B869" t="s">
        <v>9</v>
      </c>
      <c r="C869">
        <v>179</v>
      </c>
      <c r="D869">
        <v>276</v>
      </c>
      <c r="E869">
        <v>69</v>
      </c>
      <c r="F869" t="s">
        <v>10</v>
      </c>
      <c r="G869">
        <v>0.73499999999999999</v>
      </c>
      <c r="H869" t="s">
        <v>10</v>
      </c>
    </row>
    <row r="870" spans="1:8" x14ac:dyDescent="0.3">
      <c r="A870">
        <v>11003</v>
      </c>
      <c r="B870" t="s">
        <v>9</v>
      </c>
      <c r="C870">
        <v>277</v>
      </c>
      <c r="D870">
        <v>276</v>
      </c>
      <c r="E870">
        <v>73.5</v>
      </c>
      <c r="F870">
        <v>8.9</v>
      </c>
      <c r="G870">
        <v>0.621</v>
      </c>
      <c r="H870">
        <v>-0.03</v>
      </c>
    </row>
    <row r="871" spans="1:8" x14ac:dyDescent="0.3">
      <c r="A871">
        <v>11003</v>
      </c>
      <c r="B871" t="s">
        <v>9</v>
      </c>
      <c r="C871">
        <v>368</v>
      </c>
      <c r="D871">
        <v>276</v>
      </c>
      <c r="E871">
        <v>77</v>
      </c>
      <c r="F871">
        <v>10.4</v>
      </c>
      <c r="G871">
        <v>0.48</v>
      </c>
      <c r="H871">
        <v>0.66900000000000004</v>
      </c>
    </row>
    <row r="872" spans="1:8" x14ac:dyDescent="0.3">
      <c r="A872">
        <v>11003</v>
      </c>
      <c r="B872" t="s">
        <v>9</v>
      </c>
      <c r="C872">
        <v>459</v>
      </c>
      <c r="D872">
        <v>276</v>
      </c>
      <c r="E872">
        <v>81</v>
      </c>
      <c r="F872">
        <v>11.15</v>
      </c>
      <c r="G872">
        <v>0.69699999999999995</v>
      </c>
      <c r="H872">
        <v>0.69699999999999995</v>
      </c>
    </row>
    <row r="873" spans="1:8" x14ac:dyDescent="0.3">
      <c r="A873">
        <v>11003</v>
      </c>
      <c r="B873" t="s">
        <v>9</v>
      </c>
      <c r="C873">
        <v>563</v>
      </c>
      <c r="D873">
        <v>276</v>
      </c>
      <c r="E873">
        <v>84</v>
      </c>
      <c r="F873">
        <v>13.3</v>
      </c>
      <c r="G873">
        <v>0.45800000000000002</v>
      </c>
      <c r="H873">
        <v>1.6739999999999999</v>
      </c>
    </row>
    <row r="874" spans="1:8" x14ac:dyDescent="0.3">
      <c r="A874">
        <v>11003</v>
      </c>
      <c r="B874" t="s">
        <v>9</v>
      </c>
      <c r="C874">
        <v>723</v>
      </c>
      <c r="D874">
        <v>276</v>
      </c>
      <c r="E874">
        <v>91</v>
      </c>
      <c r="F874">
        <v>14.4</v>
      </c>
      <c r="G874">
        <v>1.117</v>
      </c>
      <c r="H874">
        <v>1.522</v>
      </c>
    </row>
    <row r="875" spans="1:8" hidden="1" x14ac:dyDescent="0.3">
      <c r="A875">
        <v>11004</v>
      </c>
      <c r="B875" t="s">
        <v>8</v>
      </c>
      <c r="C875">
        <v>0</v>
      </c>
      <c r="D875">
        <v>290</v>
      </c>
      <c r="E875" t="s">
        <v>10</v>
      </c>
      <c r="F875">
        <v>3.25</v>
      </c>
      <c r="G875" t="s">
        <v>10</v>
      </c>
      <c r="H875">
        <v>3.9E-2</v>
      </c>
    </row>
    <row r="876" spans="1:8" hidden="1" x14ac:dyDescent="0.3">
      <c r="A876">
        <v>11004</v>
      </c>
      <c r="B876" t="s">
        <v>8</v>
      </c>
      <c r="C876">
        <v>41</v>
      </c>
      <c r="D876">
        <v>290</v>
      </c>
      <c r="E876">
        <v>54</v>
      </c>
      <c r="F876">
        <v>3.91</v>
      </c>
      <c r="G876">
        <v>-0.47899999999999998</v>
      </c>
      <c r="H876">
        <v>-1.113</v>
      </c>
    </row>
    <row r="877" spans="1:8" hidden="1" x14ac:dyDescent="0.3">
      <c r="A877">
        <v>11004</v>
      </c>
      <c r="B877" t="s">
        <v>8</v>
      </c>
      <c r="C877">
        <v>69</v>
      </c>
      <c r="D877">
        <v>290</v>
      </c>
      <c r="E877">
        <v>55.5</v>
      </c>
      <c r="F877">
        <v>4.42</v>
      </c>
      <c r="G877">
        <v>-1.143</v>
      </c>
      <c r="H877">
        <v>-1.4530000000000001</v>
      </c>
    </row>
    <row r="878" spans="1:8" hidden="1" x14ac:dyDescent="0.3">
      <c r="A878">
        <v>11004</v>
      </c>
      <c r="B878" t="s">
        <v>8</v>
      </c>
      <c r="C878">
        <v>97</v>
      </c>
      <c r="D878">
        <v>290</v>
      </c>
      <c r="E878">
        <v>58</v>
      </c>
      <c r="F878">
        <v>4.92</v>
      </c>
      <c r="G878">
        <v>-1.0680000000000001</v>
      </c>
      <c r="H878">
        <v>-1.5249999999999999</v>
      </c>
    </row>
    <row r="879" spans="1:8" hidden="1" x14ac:dyDescent="0.3">
      <c r="A879">
        <v>11004</v>
      </c>
      <c r="B879" t="s">
        <v>8</v>
      </c>
      <c r="C879">
        <v>195</v>
      </c>
      <c r="D879">
        <v>290</v>
      </c>
      <c r="E879">
        <v>64.5</v>
      </c>
      <c r="F879">
        <v>6.65</v>
      </c>
      <c r="G879">
        <v>-0.82099999999999995</v>
      </c>
      <c r="H879">
        <v>-0.92900000000000005</v>
      </c>
    </row>
    <row r="880" spans="1:8" hidden="1" x14ac:dyDescent="0.3">
      <c r="A880">
        <v>11004</v>
      </c>
      <c r="B880" t="s">
        <v>8</v>
      </c>
      <c r="C880">
        <v>272</v>
      </c>
      <c r="D880">
        <v>290</v>
      </c>
      <c r="E880">
        <v>68</v>
      </c>
      <c r="F880">
        <v>7.73</v>
      </c>
      <c r="G880">
        <v>-0.85199999999999998</v>
      </c>
      <c r="H880">
        <v>-0.495</v>
      </c>
    </row>
    <row r="881" spans="1:8" hidden="1" x14ac:dyDescent="0.3">
      <c r="A881">
        <v>11004</v>
      </c>
      <c r="B881" t="s">
        <v>8</v>
      </c>
      <c r="C881">
        <v>370</v>
      </c>
      <c r="D881">
        <v>290</v>
      </c>
      <c r="E881">
        <v>72</v>
      </c>
      <c r="F881">
        <v>8.82</v>
      </c>
      <c r="G881">
        <v>-0.85399999999999998</v>
      </c>
      <c r="H881">
        <v>-0.15</v>
      </c>
    </row>
    <row r="882" spans="1:8" hidden="1" x14ac:dyDescent="0.3">
      <c r="A882">
        <v>11004</v>
      </c>
      <c r="B882" t="s">
        <v>8</v>
      </c>
      <c r="C882">
        <v>454</v>
      </c>
      <c r="D882">
        <v>290</v>
      </c>
      <c r="E882">
        <v>75</v>
      </c>
      <c r="F882">
        <v>9.36</v>
      </c>
      <c r="G882">
        <v>-0.88400000000000001</v>
      </c>
      <c r="H882">
        <v>-0.192</v>
      </c>
    </row>
    <row r="883" spans="1:8" hidden="1" x14ac:dyDescent="0.3">
      <c r="A883">
        <v>11004</v>
      </c>
      <c r="B883" t="s">
        <v>8</v>
      </c>
      <c r="C883">
        <v>595</v>
      </c>
      <c r="D883">
        <v>290</v>
      </c>
      <c r="E883">
        <v>79.5</v>
      </c>
      <c r="F883">
        <v>10.4</v>
      </c>
      <c r="G883">
        <v>-0.92400000000000004</v>
      </c>
      <c r="H883">
        <v>-0.11899999999999999</v>
      </c>
    </row>
    <row r="884" spans="1:8" hidden="1" x14ac:dyDescent="0.3">
      <c r="A884">
        <v>11004</v>
      </c>
      <c r="B884" t="s">
        <v>8</v>
      </c>
      <c r="C884">
        <v>785</v>
      </c>
      <c r="D884">
        <v>290</v>
      </c>
      <c r="E884">
        <v>84</v>
      </c>
      <c r="F884">
        <v>11.8</v>
      </c>
      <c r="G884">
        <v>-0.98499999999999999</v>
      </c>
      <c r="H884">
        <v>-3.5000000000000003E-2</v>
      </c>
    </row>
    <row r="885" spans="1:8" x14ac:dyDescent="0.3">
      <c r="A885">
        <v>11005</v>
      </c>
      <c r="B885" t="s">
        <v>9</v>
      </c>
      <c r="C885">
        <v>0</v>
      </c>
      <c r="D885">
        <v>276</v>
      </c>
      <c r="E885">
        <v>50</v>
      </c>
      <c r="F885">
        <v>3.69</v>
      </c>
      <c r="G885">
        <v>6.0999999999999999E-2</v>
      </c>
      <c r="H885">
        <v>0.68100000000000005</v>
      </c>
    </row>
    <row r="886" spans="1:8" x14ac:dyDescent="0.3">
      <c r="A886">
        <v>11005</v>
      </c>
      <c r="B886" t="s">
        <v>9</v>
      </c>
      <c r="C886">
        <v>23</v>
      </c>
      <c r="D886">
        <v>276</v>
      </c>
      <c r="E886">
        <v>53</v>
      </c>
      <c r="F886">
        <v>3.96</v>
      </c>
      <c r="G886">
        <v>-0.35199999999999998</v>
      </c>
      <c r="H886">
        <v>-0.33800000000000002</v>
      </c>
    </row>
    <row r="887" spans="1:8" x14ac:dyDescent="0.3">
      <c r="A887">
        <v>11005</v>
      </c>
      <c r="B887" t="s">
        <v>9</v>
      </c>
      <c r="C887">
        <v>45</v>
      </c>
      <c r="D887">
        <v>276</v>
      </c>
      <c r="E887">
        <v>54</v>
      </c>
      <c r="F887">
        <v>4.76</v>
      </c>
      <c r="G887">
        <v>-1.32</v>
      </c>
      <c r="H887">
        <v>-0.442</v>
      </c>
    </row>
    <row r="888" spans="1:8" x14ac:dyDescent="0.3">
      <c r="A888">
        <v>11005</v>
      </c>
      <c r="B888" t="s">
        <v>9</v>
      </c>
      <c r="C888">
        <v>94</v>
      </c>
      <c r="D888">
        <v>276</v>
      </c>
      <c r="E888">
        <v>58</v>
      </c>
      <c r="F888">
        <v>6.47</v>
      </c>
      <c r="G888">
        <v>-1.7909999999999999</v>
      </c>
      <c r="H888">
        <v>4.2999999999999997E-2</v>
      </c>
    </row>
    <row r="889" spans="1:8" x14ac:dyDescent="0.3">
      <c r="A889">
        <v>11005</v>
      </c>
      <c r="B889" t="s">
        <v>9</v>
      </c>
      <c r="C889">
        <v>185</v>
      </c>
      <c r="D889">
        <v>276</v>
      </c>
      <c r="E889">
        <v>67</v>
      </c>
      <c r="F889">
        <v>8.65</v>
      </c>
      <c r="G889">
        <v>-0.35</v>
      </c>
      <c r="H889">
        <v>0.75800000000000001</v>
      </c>
    </row>
    <row r="890" spans="1:8" x14ac:dyDescent="0.3">
      <c r="A890">
        <v>11005</v>
      </c>
      <c r="B890" t="s">
        <v>9</v>
      </c>
      <c r="C890">
        <v>290</v>
      </c>
      <c r="D890">
        <v>276</v>
      </c>
      <c r="E890">
        <v>73</v>
      </c>
      <c r="F890">
        <v>9.74</v>
      </c>
      <c r="G890">
        <v>0.14599999999999999</v>
      </c>
      <c r="H890">
        <v>0.68400000000000005</v>
      </c>
    </row>
    <row r="891" spans="1:8" x14ac:dyDescent="0.3">
      <c r="A891">
        <v>11005</v>
      </c>
      <c r="B891" t="s">
        <v>9</v>
      </c>
      <c r="C891">
        <v>367</v>
      </c>
      <c r="D891">
        <v>276</v>
      </c>
      <c r="E891">
        <v>76</v>
      </c>
      <c r="F891">
        <v>9.75</v>
      </c>
      <c r="G891">
        <v>7.6999999999999999E-2</v>
      </c>
      <c r="H891">
        <v>8.4000000000000005E-2</v>
      </c>
    </row>
    <row r="892" spans="1:8" x14ac:dyDescent="0.3">
      <c r="A892">
        <v>11005</v>
      </c>
      <c r="B892" t="s">
        <v>9</v>
      </c>
      <c r="C892">
        <v>451</v>
      </c>
      <c r="D892">
        <v>276</v>
      </c>
      <c r="E892">
        <v>77</v>
      </c>
      <c r="F892">
        <v>9.85</v>
      </c>
      <c r="G892">
        <v>-0.77300000000000002</v>
      </c>
      <c r="H892">
        <v>-0.38100000000000001</v>
      </c>
    </row>
    <row r="893" spans="1:8" x14ac:dyDescent="0.3">
      <c r="A893">
        <v>11005</v>
      </c>
      <c r="B893" t="s">
        <v>9</v>
      </c>
      <c r="C893">
        <v>640</v>
      </c>
      <c r="D893">
        <v>276</v>
      </c>
      <c r="E893">
        <v>83.5</v>
      </c>
      <c r="F893">
        <v>11.5</v>
      </c>
      <c r="G893">
        <v>-0.57699999999999996</v>
      </c>
      <c r="H893">
        <v>-4.2000000000000003E-2</v>
      </c>
    </row>
    <row r="894" spans="1:8" hidden="1" x14ac:dyDescent="0.3">
      <c r="A894">
        <v>11006</v>
      </c>
      <c r="B894" t="s">
        <v>8</v>
      </c>
      <c r="C894">
        <v>0</v>
      </c>
      <c r="D894">
        <v>276</v>
      </c>
      <c r="E894">
        <v>50</v>
      </c>
      <c r="F894">
        <v>2.8</v>
      </c>
      <c r="G894">
        <v>0.45800000000000002</v>
      </c>
      <c r="H894">
        <v>-0.98599999999999999</v>
      </c>
    </row>
    <row r="895" spans="1:8" hidden="1" x14ac:dyDescent="0.3">
      <c r="A895">
        <v>11006</v>
      </c>
      <c r="B895" t="s">
        <v>8</v>
      </c>
      <c r="C895">
        <v>32</v>
      </c>
      <c r="D895">
        <v>276</v>
      </c>
      <c r="E895">
        <v>53.2</v>
      </c>
      <c r="F895">
        <v>3.4</v>
      </c>
      <c r="G895">
        <v>-0.34699999999999998</v>
      </c>
      <c r="H895">
        <v>-1.59</v>
      </c>
    </row>
    <row r="896" spans="1:8" hidden="1" x14ac:dyDescent="0.3">
      <c r="A896">
        <v>11006</v>
      </c>
      <c r="B896" t="s">
        <v>8</v>
      </c>
      <c r="C896">
        <v>53</v>
      </c>
      <c r="D896">
        <v>276</v>
      </c>
      <c r="E896">
        <v>57</v>
      </c>
      <c r="F896">
        <v>3.94</v>
      </c>
      <c r="G896">
        <v>0.36399999999999999</v>
      </c>
      <c r="H896">
        <v>-1.6559999999999999</v>
      </c>
    </row>
    <row r="897" spans="1:8" hidden="1" x14ac:dyDescent="0.3">
      <c r="A897">
        <v>11006</v>
      </c>
      <c r="B897" t="s">
        <v>8</v>
      </c>
      <c r="C897">
        <v>88</v>
      </c>
      <c r="D897">
        <v>276</v>
      </c>
      <c r="E897">
        <v>59</v>
      </c>
      <c r="F897">
        <v>4.2</v>
      </c>
      <c r="G897">
        <v>-0.252</v>
      </c>
      <c r="H897">
        <v>-2.5</v>
      </c>
    </row>
    <row r="898" spans="1:8" hidden="1" x14ac:dyDescent="0.3">
      <c r="A898">
        <v>11006</v>
      </c>
      <c r="B898" t="s">
        <v>8</v>
      </c>
      <c r="C898">
        <v>179</v>
      </c>
      <c r="D898">
        <v>276</v>
      </c>
      <c r="E898">
        <v>67</v>
      </c>
      <c r="F898">
        <v>6.37</v>
      </c>
      <c r="G898">
        <v>0.64700000000000002</v>
      </c>
      <c r="H898">
        <v>-1.0680000000000001</v>
      </c>
    </row>
    <row r="899" spans="1:8" hidden="1" x14ac:dyDescent="0.3">
      <c r="A899">
        <v>11006</v>
      </c>
      <c r="B899" t="s">
        <v>8</v>
      </c>
      <c r="C899">
        <v>270</v>
      </c>
      <c r="D899">
        <v>276</v>
      </c>
      <c r="E899">
        <v>71.5</v>
      </c>
      <c r="F899">
        <v>7.65</v>
      </c>
      <c r="G899">
        <v>0.63700000000000001</v>
      </c>
      <c r="H899">
        <v>-0.56299999999999994</v>
      </c>
    </row>
    <row r="900" spans="1:8" hidden="1" x14ac:dyDescent="0.3">
      <c r="A900">
        <v>11006</v>
      </c>
      <c r="B900" t="s">
        <v>8</v>
      </c>
      <c r="C900">
        <v>375</v>
      </c>
      <c r="D900">
        <v>276</v>
      </c>
      <c r="E900">
        <v>74.5</v>
      </c>
      <c r="F900">
        <v>8.75</v>
      </c>
      <c r="G900">
        <v>3.6999999999999998E-2</v>
      </c>
      <c r="H900">
        <v>-0.248</v>
      </c>
    </row>
    <row r="901" spans="1:8" hidden="1" x14ac:dyDescent="0.3">
      <c r="A901">
        <v>11006</v>
      </c>
      <c r="B901" t="s">
        <v>8</v>
      </c>
      <c r="C901">
        <v>473</v>
      </c>
      <c r="D901">
        <v>276</v>
      </c>
      <c r="E901">
        <v>77</v>
      </c>
      <c r="F901">
        <v>8.94</v>
      </c>
      <c r="G901">
        <v>-0.39900000000000002</v>
      </c>
      <c r="H901">
        <v>-0.68300000000000005</v>
      </c>
    </row>
    <row r="902" spans="1:8" hidden="1" x14ac:dyDescent="0.3">
      <c r="A902">
        <v>11006</v>
      </c>
      <c r="B902" t="s">
        <v>8</v>
      </c>
      <c r="C902">
        <v>583</v>
      </c>
      <c r="D902">
        <v>276</v>
      </c>
      <c r="E902">
        <v>82</v>
      </c>
      <c r="F902">
        <v>9.8000000000000007</v>
      </c>
      <c r="G902">
        <v>4.2999999999999997E-2</v>
      </c>
      <c r="H902">
        <v>-0.54300000000000004</v>
      </c>
    </row>
    <row r="903" spans="1:8" hidden="1" x14ac:dyDescent="0.3">
      <c r="A903">
        <v>11006</v>
      </c>
      <c r="B903" t="s">
        <v>8</v>
      </c>
      <c r="C903">
        <v>744</v>
      </c>
      <c r="D903">
        <v>276</v>
      </c>
      <c r="E903">
        <v>85.5</v>
      </c>
      <c r="F903">
        <v>11</v>
      </c>
      <c r="G903">
        <v>-0.186</v>
      </c>
      <c r="H903">
        <v>-0.41099999999999998</v>
      </c>
    </row>
    <row r="904" spans="1:8" hidden="1" x14ac:dyDescent="0.3">
      <c r="A904">
        <v>11007</v>
      </c>
      <c r="B904" t="s">
        <v>8</v>
      </c>
      <c r="C904">
        <v>0</v>
      </c>
      <c r="D904">
        <v>290</v>
      </c>
      <c r="E904" t="s">
        <v>10</v>
      </c>
      <c r="F904">
        <v>3.9</v>
      </c>
      <c r="G904" t="s">
        <v>10</v>
      </c>
      <c r="H904">
        <v>1.3740000000000001</v>
      </c>
    </row>
    <row r="905" spans="1:8" hidden="1" x14ac:dyDescent="0.3">
      <c r="A905">
        <v>11007</v>
      </c>
      <c r="B905" t="s">
        <v>8</v>
      </c>
      <c r="C905">
        <v>27</v>
      </c>
      <c r="D905">
        <v>290</v>
      </c>
      <c r="E905">
        <v>54</v>
      </c>
      <c r="F905">
        <v>4.63</v>
      </c>
      <c r="G905">
        <v>0.38400000000000001</v>
      </c>
      <c r="H905">
        <v>0.95699999999999996</v>
      </c>
    </row>
    <row r="906" spans="1:8" hidden="1" x14ac:dyDescent="0.3">
      <c r="A906">
        <v>11007</v>
      </c>
      <c r="B906" t="s">
        <v>8</v>
      </c>
      <c r="C906">
        <v>55</v>
      </c>
      <c r="D906">
        <v>290</v>
      </c>
      <c r="E906">
        <v>56</v>
      </c>
      <c r="F906">
        <v>5.17</v>
      </c>
      <c r="G906">
        <v>-0.23400000000000001</v>
      </c>
      <c r="H906">
        <v>0.30499999999999999</v>
      </c>
    </row>
    <row r="907" spans="1:8" hidden="1" x14ac:dyDescent="0.3">
      <c r="A907">
        <v>11007</v>
      </c>
      <c r="B907" t="s">
        <v>8</v>
      </c>
      <c r="C907">
        <v>90</v>
      </c>
      <c r="D907">
        <v>290</v>
      </c>
      <c r="E907">
        <v>59</v>
      </c>
      <c r="F907">
        <v>5.9</v>
      </c>
      <c r="G907">
        <v>-0.33100000000000002</v>
      </c>
      <c r="H907">
        <v>0.111</v>
      </c>
    </row>
    <row r="908" spans="1:8" hidden="1" x14ac:dyDescent="0.3">
      <c r="A908">
        <v>11007</v>
      </c>
      <c r="B908" t="s">
        <v>8</v>
      </c>
      <c r="C908">
        <v>181</v>
      </c>
      <c r="D908">
        <v>290</v>
      </c>
      <c r="E908">
        <v>69</v>
      </c>
      <c r="F908">
        <v>6.98</v>
      </c>
      <c r="G908">
        <v>1.482</v>
      </c>
      <c r="H908">
        <v>-0.34200000000000003</v>
      </c>
    </row>
    <row r="909" spans="1:8" hidden="1" x14ac:dyDescent="0.3">
      <c r="A909">
        <v>11007</v>
      </c>
      <c r="B909" t="s">
        <v>8</v>
      </c>
      <c r="C909">
        <v>272</v>
      </c>
      <c r="D909">
        <v>290</v>
      </c>
      <c r="E909">
        <v>69</v>
      </c>
      <c r="F909">
        <v>8.4499999999999993</v>
      </c>
      <c r="G909">
        <v>-0.438</v>
      </c>
      <c r="H909">
        <v>0.23699999999999999</v>
      </c>
    </row>
    <row r="910" spans="1:8" hidden="1" x14ac:dyDescent="0.3">
      <c r="A910">
        <v>11007</v>
      </c>
      <c r="B910" t="s">
        <v>8</v>
      </c>
      <c r="C910">
        <v>363</v>
      </c>
      <c r="D910">
        <v>290</v>
      </c>
      <c r="E910">
        <v>76</v>
      </c>
      <c r="F910">
        <v>9.6999999999999993</v>
      </c>
      <c r="G910">
        <v>0.80700000000000005</v>
      </c>
      <c r="H910">
        <v>0.66700000000000004</v>
      </c>
    </row>
    <row r="911" spans="1:8" hidden="1" x14ac:dyDescent="0.3">
      <c r="A911">
        <v>11007</v>
      </c>
      <c r="B911" t="s">
        <v>8</v>
      </c>
      <c r="C911">
        <v>454</v>
      </c>
      <c r="D911">
        <v>290</v>
      </c>
      <c r="E911">
        <v>79</v>
      </c>
      <c r="F911">
        <v>11.1</v>
      </c>
      <c r="G911">
        <v>0.57899999999999996</v>
      </c>
      <c r="H911">
        <v>1.1739999999999999</v>
      </c>
    </row>
    <row r="912" spans="1:8" hidden="1" x14ac:dyDescent="0.3">
      <c r="A912">
        <v>11007</v>
      </c>
      <c r="B912" t="s">
        <v>8</v>
      </c>
      <c r="C912">
        <v>547</v>
      </c>
      <c r="D912">
        <v>290</v>
      </c>
      <c r="E912">
        <v>80</v>
      </c>
      <c r="F912">
        <v>14.2</v>
      </c>
      <c r="G912">
        <v>-0.23400000000000001</v>
      </c>
      <c r="H912">
        <v>2.5550000000000002</v>
      </c>
    </row>
    <row r="913" spans="1:8" hidden="1" x14ac:dyDescent="0.3">
      <c r="A913">
        <v>11007</v>
      </c>
      <c r="B913" t="s">
        <v>8</v>
      </c>
      <c r="C913">
        <v>721</v>
      </c>
      <c r="D913">
        <v>290</v>
      </c>
      <c r="E913">
        <v>90</v>
      </c>
      <c r="F913">
        <v>14.8</v>
      </c>
      <c r="G913">
        <v>1.2030000000000001</v>
      </c>
      <c r="H913">
        <v>2.0209999999999999</v>
      </c>
    </row>
    <row r="914" spans="1:8" x14ac:dyDescent="0.3">
      <c r="A914">
        <v>11009</v>
      </c>
      <c r="B914" t="s">
        <v>9</v>
      </c>
      <c r="C914">
        <v>0</v>
      </c>
      <c r="D914">
        <v>290</v>
      </c>
      <c r="E914">
        <v>49</v>
      </c>
      <c r="F914">
        <v>3.87</v>
      </c>
      <c r="G914">
        <v>-0.46700000000000003</v>
      </c>
      <c r="H914">
        <v>1.0209999999999999</v>
      </c>
    </row>
    <row r="915" spans="1:8" x14ac:dyDescent="0.3">
      <c r="A915">
        <v>11009</v>
      </c>
      <c r="B915" t="s">
        <v>9</v>
      </c>
      <c r="C915">
        <v>37</v>
      </c>
      <c r="D915">
        <v>290</v>
      </c>
      <c r="E915">
        <v>56</v>
      </c>
      <c r="F915">
        <v>4.99</v>
      </c>
      <c r="G915">
        <v>0.20499999999999999</v>
      </c>
      <c r="H915">
        <v>0.39600000000000002</v>
      </c>
    </row>
    <row r="916" spans="1:8" x14ac:dyDescent="0.3">
      <c r="A916">
        <v>11009</v>
      </c>
      <c r="B916" t="s">
        <v>9</v>
      </c>
      <c r="C916">
        <v>58</v>
      </c>
      <c r="D916">
        <v>290</v>
      </c>
      <c r="E916">
        <v>58</v>
      </c>
      <c r="F916">
        <v>5.38</v>
      </c>
      <c r="G916">
        <v>-5.6000000000000001E-2</v>
      </c>
      <c r="H916">
        <v>-0.14499999999999999</v>
      </c>
    </row>
    <row r="917" spans="1:8" x14ac:dyDescent="0.3">
      <c r="A917">
        <v>11009</v>
      </c>
      <c r="B917" t="s">
        <v>9</v>
      </c>
      <c r="C917">
        <v>93</v>
      </c>
      <c r="D917">
        <v>290</v>
      </c>
      <c r="E917">
        <v>60.5</v>
      </c>
      <c r="F917">
        <v>6.12</v>
      </c>
      <c r="G917">
        <v>-0.52700000000000002</v>
      </c>
      <c r="H917">
        <v>-0.40100000000000002</v>
      </c>
    </row>
    <row r="918" spans="1:8" x14ac:dyDescent="0.3">
      <c r="A918">
        <v>11009</v>
      </c>
      <c r="B918" t="s">
        <v>9</v>
      </c>
      <c r="C918">
        <v>184</v>
      </c>
      <c r="D918">
        <v>290</v>
      </c>
      <c r="E918">
        <v>70</v>
      </c>
      <c r="F918">
        <v>8.68</v>
      </c>
      <c r="G918">
        <v>1.075</v>
      </c>
      <c r="H918">
        <v>0.80500000000000005</v>
      </c>
    </row>
    <row r="919" spans="1:8" x14ac:dyDescent="0.3">
      <c r="A919">
        <v>11009</v>
      </c>
      <c r="B919" t="s">
        <v>9</v>
      </c>
      <c r="C919">
        <v>275</v>
      </c>
      <c r="D919">
        <v>290</v>
      </c>
      <c r="E919">
        <v>74</v>
      </c>
      <c r="F919">
        <v>10.1</v>
      </c>
      <c r="G919">
        <v>0.88400000000000001</v>
      </c>
      <c r="H919">
        <v>1.1579999999999999</v>
      </c>
    </row>
    <row r="920" spans="1:8" x14ac:dyDescent="0.3">
      <c r="A920">
        <v>11009</v>
      </c>
      <c r="B920" t="s">
        <v>9</v>
      </c>
      <c r="C920">
        <v>366</v>
      </c>
      <c r="D920">
        <v>290</v>
      </c>
      <c r="E920">
        <v>78</v>
      </c>
      <c r="F920">
        <v>11.4</v>
      </c>
      <c r="G920">
        <v>0.93400000000000005</v>
      </c>
      <c r="H920">
        <v>1.53</v>
      </c>
    </row>
    <row r="921" spans="1:8" x14ac:dyDescent="0.3">
      <c r="A921">
        <v>11009</v>
      </c>
      <c r="B921" t="s">
        <v>9</v>
      </c>
      <c r="C921">
        <v>457</v>
      </c>
      <c r="D921">
        <v>290</v>
      </c>
      <c r="E921">
        <v>82</v>
      </c>
      <c r="F921">
        <v>11.9</v>
      </c>
      <c r="G921">
        <v>1.1220000000000001</v>
      </c>
      <c r="H921">
        <v>1.3029999999999999</v>
      </c>
    </row>
    <row r="922" spans="1:8" x14ac:dyDescent="0.3">
      <c r="A922">
        <v>11009</v>
      </c>
      <c r="B922" t="s">
        <v>9</v>
      </c>
      <c r="C922">
        <v>567</v>
      </c>
      <c r="D922">
        <v>290</v>
      </c>
      <c r="E922">
        <v>85</v>
      </c>
      <c r="F922">
        <v>13</v>
      </c>
      <c r="G922">
        <v>0.77600000000000002</v>
      </c>
      <c r="H922">
        <v>1.446</v>
      </c>
    </row>
    <row r="923" spans="1:8" x14ac:dyDescent="0.3">
      <c r="A923">
        <v>11009</v>
      </c>
      <c r="B923" t="s">
        <v>9</v>
      </c>
      <c r="C923">
        <v>728</v>
      </c>
      <c r="D923">
        <v>290</v>
      </c>
      <c r="E923">
        <v>90.5</v>
      </c>
      <c r="F923">
        <v>14.2</v>
      </c>
      <c r="G923">
        <v>0.90300000000000002</v>
      </c>
      <c r="H923">
        <v>1.3740000000000001</v>
      </c>
    </row>
    <row r="924" spans="1:8" hidden="1" x14ac:dyDescent="0.3">
      <c r="A924">
        <v>11010</v>
      </c>
      <c r="B924" t="s">
        <v>8</v>
      </c>
      <c r="C924">
        <v>0</v>
      </c>
      <c r="D924">
        <v>283</v>
      </c>
      <c r="E924">
        <v>51</v>
      </c>
      <c r="F924">
        <v>3.7</v>
      </c>
      <c r="G924">
        <v>0.99399999999999999</v>
      </c>
      <c r="H924">
        <v>0.97899999999999998</v>
      </c>
    </row>
    <row r="925" spans="1:8" hidden="1" x14ac:dyDescent="0.3">
      <c r="A925">
        <v>11010</v>
      </c>
      <c r="B925" t="s">
        <v>8</v>
      </c>
      <c r="C925">
        <v>17</v>
      </c>
      <c r="D925">
        <v>283</v>
      </c>
      <c r="E925">
        <v>53</v>
      </c>
      <c r="F925">
        <v>4.0599999999999996</v>
      </c>
      <c r="G925">
        <v>0.56100000000000005</v>
      </c>
      <c r="H925">
        <v>0.69499999999999995</v>
      </c>
    </row>
    <row r="926" spans="1:8" hidden="1" x14ac:dyDescent="0.3">
      <c r="A926">
        <v>11010</v>
      </c>
      <c r="B926" t="s">
        <v>8</v>
      </c>
      <c r="C926">
        <v>59</v>
      </c>
      <c r="D926">
        <v>283</v>
      </c>
      <c r="E926">
        <v>59</v>
      </c>
      <c r="F926">
        <v>5.41</v>
      </c>
      <c r="G926">
        <v>1.0429999999999999</v>
      </c>
      <c r="H926">
        <v>0.48699999999999999</v>
      </c>
    </row>
    <row r="927" spans="1:8" hidden="1" x14ac:dyDescent="0.3">
      <c r="A927">
        <v>11010</v>
      </c>
      <c r="B927" t="s">
        <v>8</v>
      </c>
      <c r="C927">
        <v>94</v>
      </c>
      <c r="D927">
        <v>283</v>
      </c>
      <c r="E927">
        <v>61.5</v>
      </c>
      <c r="F927">
        <v>6.45</v>
      </c>
      <c r="G927">
        <v>0.70099999999999996</v>
      </c>
      <c r="H927">
        <v>0.70599999999999996</v>
      </c>
    </row>
    <row r="928" spans="1:8" hidden="1" x14ac:dyDescent="0.3">
      <c r="A928">
        <v>11010</v>
      </c>
      <c r="B928" t="s">
        <v>8</v>
      </c>
      <c r="C928">
        <v>192</v>
      </c>
      <c r="D928">
        <v>283</v>
      </c>
      <c r="E928">
        <v>70</v>
      </c>
      <c r="F928">
        <v>8</v>
      </c>
      <c r="G928">
        <v>1.6559999999999999</v>
      </c>
      <c r="H928">
        <v>0.628</v>
      </c>
    </row>
    <row r="929" spans="1:8" hidden="1" x14ac:dyDescent="0.3">
      <c r="A929">
        <v>11010</v>
      </c>
      <c r="B929" t="s">
        <v>8</v>
      </c>
      <c r="C929">
        <v>276</v>
      </c>
      <c r="D929">
        <v>283</v>
      </c>
      <c r="E929">
        <v>74</v>
      </c>
      <c r="F929">
        <v>9.1999999999999993</v>
      </c>
      <c r="G929">
        <v>1.556</v>
      </c>
      <c r="H929">
        <v>0.89300000000000002</v>
      </c>
    </row>
    <row r="930" spans="1:8" hidden="1" x14ac:dyDescent="0.3">
      <c r="A930">
        <v>11010</v>
      </c>
      <c r="B930" t="s">
        <v>8</v>
      </c>
      <c r="C930">
        <v>360</v>
      </c>
      <c r="D930">
        <v>283</v>
      </c>
      <c r="E930">
        <v>78</v>
      </c>
      <c r="F930">
        <v>10.15</v>
      </c>
      <c r="G930">
        <v>1.6359999999999999</v>
      </c>
      <c r="H930">
        <v>1.0489999999999999</v>
      </c>
    </row>
    <row r="931" spans="1:8" hidden="1" x14ac:dyDescent="0.3">
      <c r="A931">
        <v>11010</v>
      </c>
      <c r="B931" t="s">
        <v>8</v>
      </c>
      <c r="C931">
        <v>458</v>
      </c>
      <c r="D931">
        <v>283</v>
      </c>
      <c r="E931">
        <v>82</v>
      </c>
      <c r="F931">
        <v>11</v>
      </c>
      <c r="G931">
        <v>1.619</v>
      </c>
      <c r="H931">
        <v>1.08</v>
      </c>
    </row>
    <row r="932" spans="1:8" hidden="1" x14ac:dyDescent="0.3">
      <c r="A932">
        <v>11010</v>
      </c>
      <c r="B932" t="s">
        <v>8</v>
      </c>
      <c r="C932">
        <v>537</v>
      </c>
      <c r="D932">
        <v>283</v>
      </c>
      <c r="E932">
        <v>84</v>
      </c>
      <c r="F932">
        <v>13.8</v>
      </c>
      <c r="G932">
        <v>1.2689999999999999</v>
      </c>
      <c r="H932">
        <v>2.3929999999999998</v>
      </c>
    </row>
    <row r="933" spans="1:8" hidden="1" x14ac:dyDescent="0.3">
      <c r="A933">
        <v>11010</v>
      </c>
      <c r="B933" t="s">
        <v>8</v>
      </c>
      <c r="C933">
        <v>747</v>
      </c>
      <c r="D933">
        <v>283</v>
      </c>
      <c r="E933">
        <v>90</v>
      </c>
      <c r="F933" t="s">
        <v>10</v>
      </c>
      <c r="G933">
        <v>1.17</v>
      </c>
      <c r="H933" t="s">
        <v>10</v>
      </c>
    </row>
    <row r="934" spans="1:8" hidden="1" x14ac:dyDescent="0.3">
      <c r="A934">
        <v>11011</v>
      </c>
      <c r="B934" t="s">
        <v>8</v>
      </c>
      <c r="C934">
        <v>0</v>
      </c>
      <c r="D934">
        <v>290</v>
      </c>
      <c r="E934">
        <v>51</v>
      </c>
      <c r="F934">
        <v>3.5</v>
      </c>
      <c r="G934">
        <v>0.99399999999999999</v>
      </c>
      <c r="H934">
        <v>0.56999999999999995</v>
      </c>
    </row>
    <row r="935" spans="1:8" hidden="1" x14ac:dyDescent="0.3">
      <c r="A935">
        <v>11011</v>
      </c>
      <c r="B935" t="s">
        <v>8</v>
      </c>
      <c r="C935">
        <v>37</v>
      </c>
      <c r="D935">
        <v>290</v>
      </c>
      <c r="E935">
        <v>56.5</v>
      </c>
      <c r="F935">
        <v>4.42</v>
      </c>
      <c r="G935">
        <v>1.022</v>
      </c>
      <c r="H935">
        <v>8.0000000000000002E-3</v>
      </c>
    </row>
    <row r="936" spans="1:8" hidden="1" x14ac:dyDescent="0.3">
      <c r="A936">
        <v>11011</v>
      </c>
      <c r="B936" t="s">
        <v>8</v>
      </c>
      <c r="C936">
        <v>65</v>
      </c>
      <c r="D936">
        <v>290</v>
      </c>
      <c r="E936">
        <v>58.5</v>
      </c>
      <c r="F936">
        <v>5.08</v>
      </c>
      <c r="G936">
        <v>0.503</v>
      </c>
      <c r="H936">
        <v>-0.23400000000000001</v>
      </c>
    </row>
    <row r="937" spans="1:8" hidden="1" x14ac:dyDescent="0.3">
      <c r="A937">
        <v>11011</v>
      </c>
      <c r="B937" t="s">
        <v>8</v>
      </c>
      <c r="C937">
        <v>93</v>
      </c>
      <c r="D937">
        <v>290</v>
      </c>
      <c r="E937">
        <v>61.5</v>
      </c>
      <c r="F937">
        <v>5.62</v>
      </c>
      <c r="G937">
        <v>0.74</v>
      </c>
      <c r="H937">
        <v>-0.36</v>
      </c>
    </row>
    <row r="938" spans="1:8" hidden="1" x14ac:dyDescent="0.3">
      <c r="A938">
        <v>11011</v>
      </c>
      <c r="B938" t="s">
        <v>8</v>
      </c>
      <c r="C938">
        <v>184</v>
      </c>
      <c r="D938">
        <v>290</v>
      </c>
      <c r="E938">
        <v>68</v>
      </c>
      <c r="F938">
        <v>7</v>
      </c>
      <c r="G938">
        <v>0.96799999999999997</v>
      </c>
      <c r="H938">
        <v>-0.36</v>
      </c>
    </row>
    <row r="939" spans="1:8" hidden="1" x14ac:dyDescent="0.3">
      <c r="A939">
        <v>11011</v>
      </c>
      <c r="B939" t="s">
        <v>8</v>
      </c>
      <c r="C939">
        <v>275</v>
      </c>
      <c r="D939">
        <v>290</v>
      </c>
      <c r="E939">
        <v>71.5</v>
      </c>
      <c r="F939">
        <v>8.6999999999999993</v>
      </c>
      <c r="G939">
        <v>0.54100000000000004</v>
      </c>
      <c r="H939">
        <v>0.44900000000000001</v>
      </c>
    </row>
    <row r="940" spans="1:8" hidden="1" x14ac:dyDescent="0.3">
      <c r="A940">
        <v>11011</v>
      </c>
      <c r="B940" t="s">
        <v>8</v>
      </c>
      <c r="C940">
        <v>359</v>
      </c>
      <c r="D940">
        <v>290</v>
      </c>
      <c r="E940">
        <v>76</v>
      </c>
      <c r="F940">
        <v>9.1999999999999993</v>
      </c>
      <c r="G940">
        <v>0.872</v>
      </c>
      <c r="H940">
        <v>0.26800000000000002</v>
      </c>
    </row>
    <row r="941" spans="1:8" hidden="1" x14ac:dyDescent="0.3">
      <c r="A941">
        <v>11011</v>
      </c>
      <c r="B941" t="s">
        <v>8</v>
      </c>
      <c r="C941">
        <v>478</v>
      </c>
      <c r="D941">
        <v>290</v>
      </c>
      <c r="E941">
        <v>81.5</v>
      </c>
      <c r="F941">
        <v>10.199999999999999</v>
      </c>
      <c r="G941">
        <v>1.157</v>
      </c>
      <c r="H941">
        <v>0.36499999999999999</v>
      </c>
    </row>
    <row r="942" spans="1:8" hidden="1" x14ac:dyDescent="0.3">
      <c r="A942">
        <v>11011</v>
      </c>
      <c r="B942" t="s">
        <v>8</v>
      </c>
      <c r="C942">
        <v>588</v>
      </c>
      <c r="D942">
        <v>290</v>
      </c>
      <c r="E942">
        <v>84</v>
      </c>
      <c r="F942">
        <v>11.4</v>
      </c>
      <c r="G942">
        <v>0.66100000000000003</v>
      </c>
      <c r="H942">
        <v>0.65600000000000003</v>
      </c>
    </row>
    <row r="943" spans="1:8" hidden="1" x14ac:dyDescent="0.3">
      <c r="A943">
        <v>11011</v>
      </c>
      <c r="B943" t="s">
        <v>8</v>
      </c>
      <c r="C943">
        <v>778</v>
      </c>
      <c r="D943">
        <v>290</v>
      </c>
      <c r="E943">
        <v>95</v>
      </c>
      <c r="F943">
        <v>13.2</v>
      </c>
      <c r="G943">
        <v>2.3969999999999998</v>
      </c>
      <c r="H943">
        <v>0.88500000000000001</v>
      </c>
    </row>
    <row r="944" spans="1:8" hidden="1" x14ac:dyDescent="0.3">
      <c r="A944">
        <v>11012</v>
      </c>
      <c r="B944" t="s">
        <v>8</v>
      </c>
      <c r="C944">
        <v>0</v>
      </c>
      <c r="D944">
        <v>283</v>
      </c>
      <c r="E944" t="s">
        <v>10</v>
      </c>
      <c r="F944">
        <v>3.5</v>
      </c>
      <c r="G944" t="s">
        <v>10</v>
      </c>
      <c r="H944">
        <v>0.56999999999999995</v>
      </c>
    </row>
    <row r="945" spans="1:8" hidden="1" x14ac:dyDescent="0.3">
      <c r="A945">
        <v>11012</v>
      </c>
      <c r="B945" t="s">
        <v>8</v>
      </c>
      <c r="C945">
        <v>25</v>
      </c>
      <c r="D945">
        <v>283</v>
      </c>
      <c r="E945">
        <v>51</v>
      </c>
      <c r="F945">
        <v>4.1399999999999997</v>
      </c>
      <c r="G945">
        <v>-1.03</v>
      </c>
      <c r="H945">
        <v>0.27100000000000002</v>
      </c>
    </row>
    <row r="946" spans="1:8" hidden="1" x14ac:dyDescent="0.3">
      <c r="A946">
        <v>11012</v>
      </c>
      <c r="B946" t="s">
        <v>8</v>
      </c>
      <c r="C946">
        <v>53</v>
      </c>
      <c r="D946">
        <v>283</v>
      </c>
      <c r="E946">
        <v>54</v>
      </c>
      <c r="F946">
        <v>5.13</v>
      </c>
      <c r="G946">
        <v>-1.1240000000000001</v>
      </c>
      <c r="H946">
        <v>0.33200000000000002</v>
      </c>
    </row>
    <row r="947" spans="1:8" hidden="1" x14ac:dyDescent="0.3">
      <c r="A947">
        <v>11012</v>
      </c>
      <c r="B947" t="s">
        <v>8</v>
      </c>
      <c r="C947">
        <v>95</v>
      </c>
      <c r="D947">
        <v>283</v>
      </c>
      <c r="E947">
        <v>57</v>
      </c>
      <c r="F947">
        <v>5.92</v>
      </c>
      <c r="G947">
        <v>-1.468</v>
      </c>
      <c r="H947">
        <v>-3.0000000000000001E-3</v>
      </c>
    </row>
    <row r="948" spans="1:8" hidden="1" x14ac:dyDescent="0.3">
      <c r="A948">
        <v>11012</v>
      </c>
      <c r="B948" t="s">
        <v>8</v>
      </c>
      <c r="C948">
        <v>165</v>
      </c>
      <c r="D948">
        <v>283</v>
      </c>
      <c r="E948">
        <v>62.5</v>
      </c>
      <c r="F948">
        <v>6.55</v>
      </c>
      <c r="G948">
        <v>-1.014</v>
      </c>
      <c r="H948">
        <v>-0.63</v>
      </c>
    </row>
    <row r="949" spans="1:8" hidden="1" x14ac:dyDescent="0.3">
      <c r="A949">
        <v>11012</v>
      </c>
      <c r="B949" t="s">
        <v>8</v>
      </c>
      <c r="C949">
        <v>270</v>
      </c>
      <c r="D949">
        <v>283</v>
      </c>
      <c r="E949">
        <v>67</v>
      </c>
      <c r="F949">
        <v>7.8</v>
      </c>
      <c r="G949">
        <v>-1.2310000000000001</v>
      </c>
      <c r="H949">
        <v>-0.40300000000000002</v>
      </c>
    </row>
    <row r="950" spans="1:8" hidden="1" x14ac:dyDescent="0.3">
      <c r="A950">
        <v>11012</v>
      </c>
      <c r="B950" t="s">
        <v>8</v>
      </c>
      <c r="C950">
        <v>368</v>
      </c>
      <c r="D950">
        <v>283</v>
      </c>
      <c r="E950">
        <v>72</v>
      </c>
      <c r="F950">
        <v>9.1</v>
      </c>
      <c r="G950">
        <v>-0.82399999999999995</v>
      </c>
      <c r="H950">
        <v>0.11899999999999999</v>
      </c>
    </row>
    <row r="951" spans="1:8" hidden="1" x14ac:dyDescent="0.3">
      <c r="A951">
        <v>11012</v>
      </c>
      <c r="B951" t="s">
        <v>8</v>
      </c>
      <c r="C951">
        <v>473</v>
      </c>
      <c r="D951">
        <v>283</v>
      </c>
      <c r="E951">
        <v>76.5</v>
      </c>
      <c r="F951">
        <v>9.65</v>
      </c>
      <c r="G951">
        <v>-0.57999999999999996</v>
      </c>
      <c r="H951">
        <v>-5.5E-2</v>
      </c>
    </row>
    <row r="952" spans="1:8" hidden="1" x14ac:dyDescent="0.3">
      <c r="A952">
        <v>11012</v>
      </c>
      <c r="B952" t="s">
        <v>8</v>
      </c>
      <c r="C952">
        <v>559</v>
      </c>
      <c r="D952">
        <v>283</v>
      </c>
      <c r="E952">
        <v>79</v>
      </c>
      <c r="F952">
        <v>10.199999999999999</v>
      </c>
      <c r="G952">
        <v>-0.71099999999999997</v>
      </c>
      <c r="H952">
        <v>-8.5000000000000006E-2</v>
      </c>
    </row>
    <row r="953" spans="1:8" hidden="1" x14ac:dyDescent="0.3">
      <c r="A953">
        <v>11012</v>
      </c>
      <c r="B953" t="s">
        <v>8</v>
      </c>
      <c r="C953">
        <v>720</v>
      </c>
      <c r="D953">
        <v>283</v>
      </c>
      <c r="E953">
        <v>85.5</v>
      </c>
      <c r="F953">
        <v>11.3</v>
      </c>
      <c r="G953">
        <v>-0.19</v>
      </c>
      <c r="H953">
        <v>-7.4999999999999997E-2</v>
      </c>
    </row>
    <row r="954" spans="1:8" hidden="1" x14ac:dyDescent="0.3">
      <c r="A954">
        <v>11013</v>
      </c>
      <c r="B954" t="s">
        <v>8</v>
      </c>
      <c r="C954">
        <v>0</v>
      </c>
      <c r="D954">
        <v>269</v>
      </c>
      <c r="E954">
        <v>50</v>
      </c>
      <c r="F954">
        <v>3.8</v>
      </c>
      <c r="G954">
        <v>0.45800000000000002</v>
      </c>
      <c r="H954">
        <v>1.1779999999999999</v>
      </c>
    </row>
    <row r="955" spans="1:8" hidden="1" x14ac:dyDescent="0.3">
      <c r="A955">
        <v>11013</v>
      </c>
      <c r="B955" t="s">
        <v>8</v>
      </c>
      <c r="C955">
        <v>33</v>
      </c>
      <c r="D955">
        <v>269</v>
      </c>
      <c r="E955">
        <v>53.3</v>
      </c>
      <c r="F955">
        <v>4.42</v>
      </c>
      <c r="G955">
        <v>-0.35799999999999998</v>
      </c>
      <c r="H955">
        <v>0.23899999999999999</v>
      </c>
    </row>
    <row r="956" spans="1:8" hidden="1" x14ac:dyDescent="0.3">
      <c r="A956">
        <v>11013</v>
      </c>
      <c r="B956" t="s">
        <v>8</v>
      </c>
      <c r="C956">
        <v>61</v>
      </c>
      <c r="D956">
        <v>269</v>
      </c>
      <c r="E956">
        <v>57.5</v>
      </c>
      <c r="F956">
        <v>5.46</v>
      </c>
      <c r="G956">
        <v>0.20599999999999999</v>
      </c>
      <c r="H956">
        <v>0.47899999999999998</v>
      </c>
    </row>
    <row r="957" spans="1:8" hidden="1" x14ac:dyDescent="0.3">
      <c r="A957">
        <v>11013</v>
      </c>
      <c r="B957" t="s">
        <v>8</v>
      </c>
      <c r="C957">
        <v>89</v>
      </c>
      <c r="D957">
        <v>269</v>
      </c>
      <c r="E957">
        <v>60</v>
      </c>
      <c r="F957">
        <v>5.6</v>
      </c>
      <c r="G957">
        <v>0.184</v>
      </c>
      <c r="H957">
        <v>-0.27300000000000002</v>
      </c>
    </row>
    <row r="958" spans="1:8" hidden="1" x14ac:dyDescent="0.3">
      <c r="A958">
        <v>11013</v>
      </c>
      <c r="B958" t="s">
        <v>8</v>
      </c>
      <c r="C958">
        <v>180</v>
      </c>
      <c r="D958">
        <v>269</v>
      </c>
      <c r="E958">
        <v>67</v>
      </c>
      <c r="F958">
        <v>7.13</v>
      </c>
      <c r="G958">
        <v>0.623</v>
      </c>
      <c r="H958">
        <v>-0.154</v>
      </c>
    </row>
    <row r="959" spans="1:8" hidden="1" x14ac:dyDescent="0.3">
      <c r="A959">
        <v>11013</v>
      </c>
      <c r="B959" t="s">
        <v>8</v>
      </c>
      <c r="C959">
        <v>278</v>
      </c>
      <c r="D959">
        <v>269</v>
      </c>
      <c r="E959">
        <v>71.5</v>
      </c>
      <c r="F959">
        <v>8.7200000000000006</v>
      </c>
      <c r="G959">
        <v>0.48499999999999999</v>
      </c>
      <c r="H959">
        <v>0.442</v>
      </c>
    </row>
    <row r="960" spans="1:8" hidden="1" x14ac:dyDescent="0.3">
      <c r="A960">
        <v>11013</v>
      </c>
      <c r="B960" t="s">
        <v>8</v>
      </c>
      <c r="C960">
        <v>369</v>
      </c>
      <c r="D960">
        <v>269</v>
      </c>
      <c r="E960">
        <v>75.5</v>
      </c>
      <c r="F960">
        <v>9.75</v>
      </c>
      <c r="G960">
        <v>0.51700000000000002</v>
      </c>
      <c r="H960">
        <v>0.66900000000000004</v>
      </c>
    </row>
    <row r="961" spans="1:8" hidden="1" x14ac:dyDescent="0.3">
      <c r="A961">
        <v>11013</v>
      </c>
      <c r="B961" t="s">
        <v>8</v>
      </c>
      <c r="C961">
        <v>432</v>
      </c>
      <c r="D961">
        <v>269</v>
      </c>
      <c r="E961">
        <v>79</v>
      </c>
      <c r="F961">
        <v>10.6</v>
      </c>
      <c r="G961">
        <v>0.89</v>
      </c>
      <c r="H961">
        <v>0.94</v>
      </c>
    </row>
    <row r="962" spans="1:8" hidden="1" x14ac:dyDescent="0.3">
      <c r="A962">
        <v>11013</v>
      </c>
      <c r="B962" t="s">
        <v>8</v>
      </c>
      <c r="C962">
        <v>634</v>
      </c>
      <c r="D962">
        <v>269</v>
      </c>
      <c r="E962">
        <v>87</v>
      </c>
      <c r="F962">
        <v>12.08</v>
      </c>
      <c r="G962">
        <v>1.1439999999999999</v>
      </c>
      <c r="H962">
        <v>0.88100000000000001</v>
      </c>
    </row>
    <row r="963" spans="1:8" hidden="1" x14ac:dyDescent="0.3">
      <c r="A963">
        <v>11013</v>
      </c>
      <c r="B963" t="s">
        <v>8</v>
      </c>
      <c r="C963">
        <v>781</v>
      </c>
      <c r="D963">
        <v>269</v>
      </c>
      <c r="E963">
        <v>92</v>
      </c>
      <c r="F963">
        <v>13.4</v>
      </c>
      <c r="G963">
        <v>1.462</v>
      </c>
      <c r="H963">
        <v>0.98799999999999999</v>
      </c>
    </row>
    <row r="964" spans="1:8" x14ac:dyDescent="0.3">
      <c r="A964">
        <v>11015</v>
      </c>
      <c r="B964" t="s">
        <v>9</v>
      </c>
      <c r="C964">
        <v>0</v>
      </c>
      <c r="D964">
        <v>269</v>
      </c>
      <c r="E964">
        <v>52</v>
      </c>
      <c r="F964">
        <v>3.89</v>
      </c>
      <c r="G964">
        <v>1.1180000000000001</v>
      </c>
      <c r="H964">
        <v>1.0580000000000001</v>
      </c>
    </row>
    <row r="965" spans="1:8" x14ac:dyDescent="0.3">
      <c r="A965">
        <v>11015</v>
      </c>
      <c r="B965" t="s">
        <v>9</v>
      </c>
      <c r="C965">
        <v>26</v>
      </c>
      <c r="D965">
        <v>269</v>
      </c>
      <c r="E965">
        <v>55</v>
      </c>
      <c r="F965">
        <v>4.42</v>
      </c>
      <c r="G965">
        <v>0.46</v>
      </c>
      <c r="H965">
        <v>0.23699999999999999</v>
      </c>
    </row>
    <row r="966" spans="1:8" x14ac:dyDescent="0.3">
      <c r="A966">
        <v>11015</v>
      </c>
      <c r="B966" t="s">
        <v>9</v>
      </c>
      <c r="C966">
        <v>54</v>
      </c>
      <c r="D966">
        <v>269</v>
      </c>
      <c r="E966">
        <v>57</v>
      </c>
      <c r="F966">
        <v>5.2</v>
      </c>
      <c r="G966">
        <v>-0.33400000000000002</v>
      </c>
      <c r="H966">
        <v>-0.22500000000000001</v>
      </c>
    </row>
    <row r="967" spans="1:8" x14ac:dyDescent="0.3">
      <c r="A967">
        <v>11015</v>
      </c>
      <c r="B967" t="s">
        <v>9</v>
      </c>
      <c r="C967">
        <v>96</v>
      </c>
      <c r="D967">
        <v>269</v>
      </c>
      <c r="E967">
        <v>62.5</v>
      </c>
      <c r="F967">
        <v>6.45</v>
      </c>
      <c r="G967">
        <v>0.32100000000000001</v>
      </c>
      <c r="H967">
        <v>-4.2999999999999997E-2</v>
      </c>
    </row>
    <row r="968" spans="1:8" x14ac:dyDescent="0.3">
      <c r="A968">
        <v>11015</v>
      </c>
      <c r="B968" t="s">
        <v>9</v>
      </c>
      <c r="C968">
        <v>187</v>
      </c>
      <c r="D968">
        <v>269</v>
      </c>
      <c r="E968">
        <v>69.5</v>
      </c>
      <c r="F968">
        <v>8.15</v>
      </c>
      <c r="G968">
        <v>0.76700000000000002</v>
      </c>
      <c r="H968">
        <v>0.182</v>
      </c>
    </row>
    <row r="969" spans="1:8" x14ac:dyDescent="0.3">
      <c r="A969">
        <v>11015</v>
      </c>
      <c r="B969" t="s">
        <v>9</v>
      </c>
      <c r="C969">
        <v>271</v>
      </c>
      <c r="D969">
        <v>269</v>
      </c>
      <c r="E969">
        <v>74</v>
      </c>
      <c r="F969">
        <v>9.3000000000000007</v>
      </c>
      <c r="G969">
        <v>0.96499999999999997</v>
      </c>
      <c r="H969">
        <v>0.43099999999999999</v>
      </c>
    </row>
    <row r="970" spans="1:8" x14ac:dyDescent="0.3">
      <c r="A970">
        <v>11015</v>
      </c>
      <c r="B970" t="s">
        <v>9</v>
      </c>
      <c r="C970">
        <v>369</v>
      </c>
      <c r="D970">
        <v>269</v>
      </c>
      <c r="E970">
        <v>76.5</v>
      </c>
      <c r="F970">
        <v>9.57</v>
      </c>
      <c r="G970">
        <v>0.254</v>
      </c>
      <c r="H970">
        <v>-0.10100000000000001</v>
      </c>
    </row>
    <row r="971" spans="1:8" x14ac:dyDescent="0.3">
      <c r="A971">
        <v>11015</v>
      </c>
      <c r="B971" t="s">
        <v>9</v>
      </c>
      <c r="C971">
        <v>453</v>
      </c>
      <c r="D971">
        <v>269</v>
      </c>
      <c r="E971">
        <v>79.5</v>
      </c>
      <c r="F971">
        <v>10.029999999999999</v>
      </c>
      <c r="G971">
        <v>0.191</v>
      </c>
      <c r="H971">
        <v>-0.22900000000000001</v>
      </c>
    </row>
    <row r="972" spans="1:8" x14ac:dyDescent="0.3">
      <c r="A972">
        <v>11015</v>
      </c>
      <c r="B972" t="s">
        <v>9</v>
      </c>
      <c r="C972">
        <v>592</v>
      </c>
      <c r="D972">
        <v>269</v>
      </c>
      <c r="E972">
        <v>85</v>
      </c>
      <c r="F972">
        <v>11.4</v>
      </c>
      <c r="G972">
        <v>0.47599999999999998</v>
      </c>
      <c r="H972">
        <v>0.13100000000000001</v>
      </c>
    </row>
    <row r="973" spans="1:8" x14ac:dyDescent="0.3">
      <c r="A973">
        <v>11015</v>
      </c>
      <c r="B973" t="s">
        <v>9</v>
      </c>
      <c r="C973">
        <v>718</v>
      </c>
      <c r="D973">
        <v>269</v>
      </c>
      <c r="E973">
        <v>88.5</v>
      </c>
      <c r="F973">
        <v>13</v>
      </c>
      <c r="G973">
        <v>0.34399999999999997</v>
      </c>
      <c r="H973">
        <v>0.65100000000000002</v>
      </c>
    </row>
    <row r="974" spans="1:8" x14ac:dyDescent="0.3">
      <c r="A974">
        <v>11016</v>
      </c>
      <c r="B974" t="s">
        <v>9</v>
      </c>
      <c r="C974">
        <v>0</v>
      </c>
      <c r="D974">
        <v>290</v>
      </c>
      <c r="E974" t="s">
        <v>10</v>
      </c>
      <c r="F974">
        <v>3.26</v>
      </c>
      <c r="G974" t="s">
        <v>10</v>
      </c>
      <c r="H974">
        <v>-0.17799999999999999</v>
      </c>
    </row>
    <row r="975" spans="1:8" x14ac:dyDescent="0.3">
      <c r="A975">
        <v>11016</v>
      </c>
      <c r="B975" t="s">
        <v>9</v>
      </c>
      <c r="C975">
        <v>24</v>
      </c>
      <c r="D975">
        <v>290</v>
      </c>
      <c r="E975">
        <v>52</v>
      </c>
      <c r="F975">
        <v>4.17</v>
      </c>
      <c r="G975">
        <v>-0.94299999999999995</v>
      </c>
      <c r="H975">
        <v>-0.04</v>
      </c>
    </row>
    <row r="976" spans="1:8" x14ac:dyDescent="0.3">
      <c r="A976">
        <v>11016</v>
      </c>
      <c r="B976" t="s">
        <v>9</v>
      </c>
      <c r="C976">
        <v>52</v>
      </c>
      <c r="D976">
        <v>290</v>
      </c>
      <c r="E976">
        <v>55.5</v>
      </c>
      <c r="F976">
        <v>5.35</v>
      </c>
      <c r="G976">
        <v>-0.97399999999999998</v>
      </c>
      <c r="H976">
        <v>9.9000000000000005E-2</v>
      </c>
    </row>
    <row r="977" spans="1:8" x14ac:dyDescent="0.3">
      <c r="A977">
        <v>11016</v>
      </c>
      <c r="B977" t="s">
        <v>9</v>
      </c>
      <c r="C977">
        <v>94</v>
      </c>
      <c r="D977">
        <v>290</v>
      </c>
      <c r="E977">
        <v>60</v>
      </c>
      <c r="F977">
        <v>6.68</v>
      </c>
      <c r="G977">
        <v>-0.81399999999999995</v>
      </c>
      <c r="H977">
        <v>0.317</v>
      </c>
    </row>
    <row r="978" spans="1:8" x14ac:dyDescent="0.3">
      <c r="A978">
        <v>11016</v>
      </c>
      <c r="B978" t="s">
        <v>9</v>
      </c>
      <c r="C978">
        <v>199</v>
      </c>
      <c r="D978">
        <v>290</v>
      </c>
      <c r="E978">
        <v>67.5</v>
      </c>
      <c r="F978">
        <v>8.98</v>
      </c>
      <c r="G978">
        <v>-0.45</v>
      </c>
      <c r="H978">
        <v>0.90900000000000003</v>
      </c>
    </row>
    <row r="979" spans="1:8" x14ac:dyDescent="0.3">
      <c r="A979">
        <v>11016</v>
      </c>
      <c r="B979" t="s">
        <v>9</v>
      </c>
      <c r="C979">
        <v>290</v>
      </c>
      <c r="D979">
        <v>290</v>
      </c>
      <c r="E979">
        <v>72</v>
      </c>
      <c r="F979">
        <v>10.01</v>
      </c>
      <c r="G979">
        <v>-0.29499999999999998</v>
      </c>
      <c r="H979">
        <v>0.93799999999999994</v>
      </c>
    </row>
    <row r="980" spans="1:8" x14ac:dyDescent="0.3">
      <c r="A980">
        <v>11016</v>
      </c>
      <c r="B980" t="s">
        <v>9</v>
      </c>
      <c r="C980">
        <v>367</v>
      </c>
      <c r="D980">
        <v>290</v>
      </c>
      <c r="E980">
        <v>75</v>
      </c>
      <c r="F980">
        <v>10.77</v>
      </c>
      <c r="G980">
        <v>-0.34300000000000003</v>
      </c>
      <c r="H980">
        <v>0.998</v>
      </c>
    </row>
    <row r="981" spans="1:8" x14ac:dyDescent="0.3">
      <c r="A981">
        <v>11016</v>
      </c>
      <c r="B981" t="s">
        <v>9</v>
      </c>
      <c r="C981">
        <v>479</v>
      </c>
      <c r="D981">
        <v>290</v>
      </c>
      <c r="E981">
        <v>81</v>
      </c>
      <c r="F981">
        <v>11.54</v>
      </c>
      <c r="G981">
        <v>0.41499999999999998</v>
      </c>
      <c r="H981">
        <v>0.88600000000000001</v>
      </c>
    </row>
    <row r="982" spans="1:8" x14ac:dyDescent="0.3">
      <c r="A982">
        <v>11016</v>
      </c>
      <c r="B982" t="s">
        <v>9</v>
      </c>
      <c r="C982">
        <v>590</v>
      </c>
      <c r="D982">
        <v>290</v>
      </c>
      <c r="E982">
        <v>82</v>
      </c>
      <c r="F982">
        <v>12.6</v>
      </c>
      <c r="G982">
        <v>-0.58099999999999996</v>
      </c>
      <c r="H982">
        <v>1.0369999999999999</v>
      </c>
    </row>
    <row r="983" spans="1:8" x14ac:dyDescent="0.3">
      <c r="A983">
        <v>11016</v>
      </c>
      <c r="B983" t="s">
        <v>9</v>
      </c>
      <c r="C983">
        <v>716</v>
      </c>
      <c r="D983">
        <v>290</v>
      </c>
      <c r="E983">
        <v>87</v>
      </c>
      <c r="F983">
        <v>14</v>
      </c>
      <c r="G983">
        <v>-0.13300000000000001</v>
      </c>
      <c r="H983">
        <v>1.31</v>
      </c>
    </row>
    <row r="984" spans="1:8" hidden="1" x14ac:dyDescent="0.3">
      <c r="A984">
        <v>11017</v>
      </c>
      <c r="B984" t="s">
        <v>8</v>
      </c>
      <c r="C984">
        <v>0</v>
      </c>
      <c r="D984">
        <v>283</v>
      </c>
      <c r="E984">
        <v>52</v>
      </c>
      <c r="F984">
        <v>3.5</v>
      </c>
      <c r="G984">
        <v>1.5309999999999999</v>
      </c>
      <c r="H984">
        <v>0.56999999999999995</v>
      </c>
    </row>
    <row r="985" spans="1:8" hidden="1" x14ac:dyDescent="0.3">
      <c r="A985">
        <v>11017</v>
      </c>
      <c r="B985" t="s">
        <v>8</v>
      </c>
      <c r="C985">
        <v>28</v>
      </c>
      <c r="D985">
        <v>283</v>
      </c>
      <c r="E985">
        <v>54</v>
      </c>
      <c r="F985">
        <v>4</v>
      </c>
      <c r="G985">
        <v>0.318</v>
      </c>
      <c r="H985">
        <v>-0.17599999999999999</v>
      </c>
    </row>
    <row r="986" spans="1:8" hidden="1" x14ac:dyDescent="0.3">
      <c r="A986">
        <v>11017</v>
      </c>
      <c r="B986" t="s">
        <v>8</v>
      </c>
      <c r="C986">
        <v>56</v>
      </c>
      <c r="D986">
        <v>283</v>
      </c>
      <c r="E986">
        <v>54</v>
      </c>
      <c r="F986">
        <v>4.71</v>
      </c>
      <c r="G986">
        <v>-1.2729999999999999</v>
      </c>
      <c r="H986">
        <v>-0.44900000000000001</v>
      </c>
    </row>
    <row r="987" spans="1:8" hidden="1" x14ac:dyDescent="0.3">
      <c r="A987">
        <v>11017</v>
      </c>
      <c r="B987" t="s">
        <v>8</v>
      </c>
      <c r="C987">
        <v>91</v>
      </c>
      <c r="D987">
        <v>283</v>
      </c>
      <c r="E987">
        <v>62.5</v>
      </c>
      <c r="F987">
        <v>5.63</v>
      </c>
      <c r="G987">
        <v>1.294</v>
      </c>
      <c r="H987">
        <v>-0.28899999999999998</v>
      </c>
    </row>
    <row r="988" spans="1:8" hidden="1" x14ac:dyDescent="0.3">
      <c r="A988">
        <v>11017</v>
      </c>
      <c r="B988" t="s">
        <v>8</v>
      </c>
      <c r="C988">
        <v>189</v>
      </c>
      <c r="D988">
        <v>283</v>
      </c>
      <c r="E988">
        <v>70.5</v>
      </c>
      <c r="F988">
        <v>7.94</v>
      </c>
      <c r="G988">
        <v>1.9470000000000001</v>
      </c>
      <c r="H988">
        <v>0.60499999999999998</v>
      </c>
    </row>
    <row r="989" spans="1:8" hidden="1" x14ac:dyDescent="0.3">
      <c r="A989">
        <v>11017</v>
      </c>
      <c r="B989" t="s">
        <v>8</v>
      </c>
      <c r="C989">
        <v>294</v>
      </c>
      <c r="D989">
        <v>283</v>
      </c>
      <c r="E989">
        <v>77</v>
      </c>
      <c r="F989">
        <v>9.4499999999999993</v>
      </c>
      <c r="G989">
        <v>2.4359999999999999</v>
      </c>
      <c r="H989">
        <v>0.96</v>
      </c>
    </row>
    <row r="990" spans="1:8" hidden="1" x14ac:dyDescent="0.3">
      <c r="A990">
        <v>11017</v>
      </c>
      <c r="B990" t="s">
        <v>8</v>
      </c>
      <c r="C990">
        <v>364</v>
      </c>
      <c r="D990">
        <v>283</v>
      </c>
      <c r="E990">
        <v>81</v>
      </c>
      <c r="F990">
        <v>10.25</v>
      </c>
      <c r="G990">
        <v>2.7349999999999999</v>
      </c>
      <c r="H990">
        <v>1.101</v>
      </c>
    </row>
    <row r="991" spans="1:8" hidden="1" x14ac:dyDescent="0.3">
      <c r="A991">
        <v>11017</v>
      </c>
      <c r="B991" t="s">
        <v>8</v>
      </c>
      <c r="C991">
        <v>427</v>
      </c>
      <c r="D991">
        <v>283</v>
      </c>
      <c r="E991">
        <v>82.5</v>
      </c>
      <c r="F991">
        <v>10.4</v>
      </c>
      <c r="G991">
        <v>2.266</v>
      </c>
      <c r="H991">
        <v>0.81899999999999995</v>
      </c>
    </row>
    <row r="992" spans="1:8" hidden="1" x14ac:dyDescent="0.3">
      <c r="A992">
        <v>11017</v>
      </c>
      <c r="B992" t="s">
        <v>8</v>
      </c>
      <c r="C992">
        <v>569</v>
      </c>
      <c r="D992">
        <v>283</v>
      </c>
      <c r="E992">
        <v>87</v>
      </c>
      <c r="F992">
        <v>12.3</v>
      </c>
      <c r="G992">
        <v>1.9</v>
      </c>
      <c r="H992">
        <v>1.351</v>
      </c>
    </row>
    <row r="993" spans="1:8" hidden="1" x14ac:dyDescent="0.3">
      <c r="A993">
        <v>11017</v>
      </c>
      <c r="B993" t="s">
        <v>8</v>
      </c>
      <c r="C993">
        <v>743</v>
      </c>
      <c r="D993">
        <v>283</v>
      </c>
      <c r="E993">
        <v>95</v>
      </c>
      <c r="F993">
        <v>13.7</v>
      </c>
      <c r="G993">
        <v>2.7469999999999999</v>
      </c>
      <c r="H993">
        <v>1.3340000000000001</v>
      </c>
    </row>
    <row r="994" spans="1:8" x14ac:dyDescent="0.3">
      <c r="A994">
        <v>11018</v>
      </c>
      <c r="B994" t="s">
        <v>9</v>
      </c>
      <c r="C994">
        <v>0</v>
      </c>
      <c r="D994">
        <v>276</v>
      </c>
      <c r="E994">
        <v>50</v>
      </c>
      <c r="F994">
        <v>3.84</v>
      </c>
      <c r="G994">
        <v>6.0999999999999999E-2</v>
      </c>
      <c r="H994">
        <v>0.96499999999999997</v>
      </c>
    </row>
    <row r="995" spans="1:8" x14ac:dyDescent="0.3">
      <c r="A995">
        <v>11018</v>
      </c>
      <c r="B995" t="s">
        <v>9</v>
      </c>
      <c r="C995">
        <v>28</v>
      </c>
      <c r="D995">
        <v>276</v>
      </c>
      <c r="E995">
        <v>54</v>
      </c>
      <c r="F995">
        <v>4.5</v>
      </c>
      <c r="G995">
        <v>-0.2</v>
      </c>
      <c r="H995">
        <v>0.223</v>
      </c>
    </row>
    <row r="996" spans="1:8" x14ac:dyDescent="0.3">
      <c r="A996">
        <v>11018</v>
      </c>
      <c r="B996" t="s">
        <v>9</v>
      </c>
      <c r="C996">
        <v>56</v>
      </c>
      <c r="D996">
        <v>276</v>
      </c>
      <c r="E996">
        <v>57</v>
      </c>
      <c r="F996">
        <v>5.3</v>
      </c>
      <c r="G996">
        <v>-0.44600000000000001</v>
      </c>
      <c r="H996">
        <v>-0.17100000000000001</v>
      </c>
    </row>
    <row r="997" spans="1:8" x14ac:dyDescent="0.3">
      <c r="A997">
        <v>11018</v>
      </c>
      <c r="B997" t="s">
        <v>9</v>
      </c>
      <c r="C997">
        <v>91</v>
      </c>
      <c r="D997">
        <v>276</v>
      </c>
      <c r="E997">
        <v>61</v>
      </c>
      <c r="F997">
        <v>5.81</v>
      </c>
      <c r="G997">
        <v>-0.19600000000000001</v>
      </c>
      <c r="H997">
        <v>-0.77700000000000002</v>
      </c>
    </row>
    <row r="998" spans="1:8" x14ac:dyDescent="0.3">
      <c r="A998">
        <v>11018</v>
      </c>
      <c r="B998" t="s">
        <v>9</v>
      </c>
      <c r="C998">
        <v>182</v>
      </c>
      <c r="D998">
        <v>276</v>
      </c>
      <c r="E998">
        <v>67</v>
      </c>
      <c r="F998">
        <v>7.53</v>
      </c>
      <c r="G998">
        <v>-0.27600000000000002</v>
      </c>
      <c r="H998">
        <v>-0.46600000000000003</v>
      </c>
    </row>
    <row r="999" spans="1:8" x14ac:dyDescent="0.3">
      <c r="A999">
        <v>11018</v>
      </c>
      <c r="B999" t="s">
        <v>9</v>
      </c>
      <c r="C999">
        <v>273</v>
      </c>
      <c r="D999">
        <v>276</v>
      </c>
      <c r="E999">
        <v>73</v>
      </c>
      <c r="F999">
        <v>9.2799999999999994</v>
      </c>
      <c r="G999">
        <v>0.47799999999999998</v>
      </c>
      <c r="H999">
        <v>0.39200000000000002</v>
      </c>
    </row>
    <row r="1000" spans="1:8" x14ac:dyDescent="0.3">
      <c r="A1000">
        <v>11018</v>
      </c>
      <c r="B1000" t="s">
        <v>9</v>
      </c>
      <c r="C1000">
        <v>363</v>
      </c>
      <c r="D1000">
        <v>276</v>
      </c>
      <c r="E1000">
        <v>77</v>
      </c>
      <c r="F1000">
        <v>10.7</v>
      </c>
      <c r="G1000">
        <v>0.56399999999999995</v>
      </c>
      <c r="H1000">
        <v>0.96699999999999997</v>
      </c>
    </row>
    <row r="1001" spans="1:8" x14ac:dyDescent="0.3">
      <c r="A1001">
        <v>11018</v>
      </c>
      <c r="B1001" t="s">
        <v>9</v>
      </c>
      <c r="C1001">
        <v>482</v>
      </c>
      <c r="D1001">
        <v>276</v>
      </c>
      <c r="E1001">
        <v>82</v>
      </c>
      <c r="F1001">
        <v>11.46</v>
      </c>
      <c r="G1001">
        <v>0.76200000000000001</v>
      </c>
      <c r="H1001">
        <v>0.80400000000000005</v>
      </c>
    </row>
    <row r="1002" spans="1:8" x14ac:dyDescent="0.3">
      <c r="A1002">
        <v>11018</v>
      </c>
      <c r="B1002" t="s">
        <v>9</v>
      </c>
      <c r="C1002">
        <v>559</v>
      </c>
      <c r="D1002">
        <v>276</v>
      </c>
      <c r="E1002">
        <v>82</v>
      </c>
      <c r="F1002">
        <v>12.3</v>
      </c>
      <c r="G1002">
        <v>-0.22800000000000001</v>
      </c>
      <c r="H1002">
        <v>0.99299999999999999</v>
      </c>
    </row>
    <row r="1003" spans="1:8" x14ac:dyDescent="0.3">
      <c r="A1003">
        <v>11018</v>
      </c>
      <c r="B1003" t="s">
        <v>9</v>
      </c>
      <c r="C1003">
        <v>720</v>
      </c>
      <c r="D1003">
        <v>276</v>
      </c>
      <c r="E1003">
        <v>88.5</v>
      </c>
      <c r="F1003">
        <v>14</v>
      </c>
      <c r="G1003">
        <v>0.32400000000000001</v>
      </c>
      <c r="H1003">
        <v>1.29</v>
      </c>
    </row>
    <row r="1004" spans="1:8" x14ac:dyDescent="0.3">
      <c r="A1004">
        <v>11019</v>
      </c>
      <c r="B1004" t="s">
        <v>9</v>
      </c>
      <c r="C1004">
        <v>0</v>
      </c>
      <c r="D1004">
        <v>297</v>
      </c>
      <c r="E1004">
        <v>54</v>
      </c>
      <c r="F1004">
        <v>4.55</v>
      </c>
      <c r="G1004">
        <v>2.1739999999999999</v>
      </c>
      <c r="H1004">
        <v>2.2210000000000001</v>
      </c>
    </row>
    <row r="1005" spans="1:8" x14ac:dyDescent="0.3">
      <c r="A1005">
        <v>11019</v>
      </c>
      <c r="B1005" t="s">
        <v>9</v>
      </c>
      <c r="C1005">
        <v>28</v>
      </c>
      <c r="D1005">
        <v>297</v>
      </c>
      <c r="E1005">
        <v>54.5</v>
      </c>
      <c r="F1005">
        <v>4.97</v>
      </c>
      <c r="G1005">
        <v>5.8000000000000003E-2</v>
      </c>
      <c r="H1005">
        <v>0.97299999999999998</v>
      </c>
    </row>
    <row r="1006" spans="1:8" x14ac:dyDescent="0.3">
      <c r="A1006">
        <v>11019</v>
      </c>
      <c r="B1006" t="s">
        <v>9</v>
      </c>
      <c r="C1006">
        <v>63</v>
      </c>
      <c r="D1006">
        <v>297</v>
      </c>
      <c r="E1006">
        <v>58.5</v>
      </c>
      <c r="F1006">
        <v>5.72</v>
      </c>
      <c r="G1006">
        <v>-7.6999999999999999E-2</v>
      </c>
      <c r="H1006">
        <v>0.126</v>
      </c>
    </row>
    <row r="1007" spans="1:8" x14ac:dyDescent="0.3">
      <c r="A1007">
        <v>11019</v>
      </c>
      <c r="B1007" t="s">
        <v>9</v>
      </c>
      <c r="C1007">
        <v>91</v>
      </c>
      <c r="D1007">
        <v>297</v>
      </c>
      <c r="E1007">
        <v>61.5</v>
      </c>
      <c r="F1007">
        <v>6.26</v>
      </c>
      <c r="G1007">
        <v>4.8000000000000001E-2</v>
      </c>
      <c r="H1007">
        <v>-0.14699999999999999</v>
      </c>
    </row>
    <row r="1008" spans="1:8" x14ac:dyDescent="0.3">
      <c r="A1008">
        <v>11019</v>
      </c>
      <c r="B1008" t="s">
        <v>9</v>
      </c>
      <c r="C1008">
        <v>182</v>
      </c>
      <c r="D1008">
        <v>297</v>
      </c>
      <c r="E1008">
        <v>66</v>
      </c>
      <c r="F1008">
        <v>7.25</v>
      </c>
      <c r="G1008">
        <v>-0.74299999999999999</v>
      </c>
      <c r="H1008">
        <v>-0.80900000000000005</v>
      </c>
    </row>
    <row r="1009" spans="1:8" x14ac:dyDescent="0.3">
      <c r="A1009">
        <v>11019</v>
      </c>
      <c r="B1009" t="s">
        <v>9</v>
      </c>
      <c r="C1009">
        <v>273</v>
      </c>
      <c r="D1009">
        <v>297</v>
      </c>
      <c r="E1009">
        <v>72</v>
      </c>
      <c r="F1009">
        <v>9.35</v>
      </c>
      <c r="G1009">
        <v>3.2000000000000001E-2</v>
      </c>
      <c r="H1009">
        <v>0.46200000000000002</v>
      </c>
    </row>
    <row r="1010" spans="1:8" x14ac:dyDescent="0.3">
      <c r="A1010">
        <v>11019</v>
      </c>
      <c r="B1010" t="s">
        <v>9</v>
      </c>
      <c r="C1010">
        <v>371</v>
      </c>
      <c r="D1010">
        <v>297</v>
      </c>
      <c r="E1010">
        <v>74</v>
      </c>
      <c r="F1010">
        <v>10.6</v>
      </c>
      <c r="G1010">
        <v>-0.82699999999999996</v>
      </c>
      <c r="H1010">
        <v>0.82199999999999995</v>
      </c>
    </row>
    <row r="1011" spans="1:8" x14ac:dyDescent="0.3">
      <c r="A1011">
        <v>11019</v>
      </c>
      <c r="B1011" t="s">
        <v>9</v>
      </c>
      <c r="C1011">
        <v>462</v>
      </c>
      <c r="D1011">
        <v>297</v>
      </c>
      <c r="E1011">
        <v>80.5</v>
      </c>
      <c r="F1011">
        <v>11.56</v>
      </c>
      <c r="G1011">
        <v>0.45700000000000002</v>
      </c>
      <c r="H1011">
        <v>1.0069999999999999</v>
      </c>
    </row>
    <row r="1012" spans="1:8" x14ac:dyDescent="0.3">
      <c r="A1012">
        <v>11019</v>
      </c>
      <c r="B1012" t="s">
        <v>9</v>
      </c>
      <c r="C1012">
        <v>608</v>
      </c>
      <c r="D1012">
        <v>297</v>
      </c>
      <c r="E1012">
        <v>86</v>
      </c>
      <c r="F1012">
        <v>13</v>
      </c>
      <c r="G1012">
        <v>0.64800000000000002</v>
      </c>
      <c r="H1012">
        <v>1.218</v>
      </c>
    </row>
    <row r="1013" spans="1:8" x14ac:dyDescent="0.3">
      <c r="A1013">
        <v>11019</v>
      </c>
      <c r="B1013" t="s">
        <v>9</v>
      </c>
      <c r="C1013">
        <v>712</v>
      </c>
      <c r="D1013">
        <v>297</v>
      </c>
      <c r="E1013">
        <v>89</v>
      </c>
      <c r="F1013">
        <v>13.5</v>
      </c>
      <c r="G1013">
        <v>0.56799999999999995</v>
      </c>
      <c r="H1013">
        <v>1.0109999999999999</v>
      </c>
    </row>
    <row r="1014" spans="1:8" x14ac:dyDescent="0.3">
      <c r="A1014">
        <v>11020</v>
      </c>
      <c r="B1014" t="s">
        <v>9</v>
      </c>
      <c r="C1014">
        <v>0</v>
      </c>
      <c r="D1014">
        <v>290</v>
      </c>
      <c r="E1014">
        <v>51</v>
      </c>
      <c r="F1014">
        <v>3.9</v>
      </c>
      <c r="G1014">
        <v>0.58899999999999997</v>
      </c>
      <c r="H1014">
        <v>1.077</v>
      </c>
    </row>
    <row r="1015" spans="1:8" x14ac:dyDescent="0.3">
      <c r="A1015">
        <v>11020</v>
      </c>
      <c r="B1015" t="s">
        <v>9</v>
      </c>
      <c r="C1015">
        <v>23</v>
      </c>
      <c r="D1015">
        <v>290</v>
      </c>
      <c r="E1015">
        <v>53</v>
      </c>
      <c r="F1015">
        <v>4.53</v>
      </c>
      <c r="G1015">
        <v>-0.35199999999999998</v>
      </c>
      <c r="H1015">
        <v>0.64800000000000002</v>
      </c>
    </row>
    <row r="1016" spans="1:8" x14ac:dyDescent="0.3">
      <c r="A1016">
        <v>11020</v>
      </c>
      <c r="B1016" t="s">
        <v>9</v>
      </c>
      <c r="C1016">
        <v>58</v>
      </c>
      <c r="D1016">
        <v>290</v>
      </c>
      <c r="E1016">
        <v>59</v>
      </c>
      <c r="F1016">
        <v>5.9</v>
      </c>
      <c r="G1016">
        <v>0.44600000000000001</v>
      </c>
      <c r="H1016">
        <v>0.59899999999999998</v>
      </c>
    </row>
    <row r="1017" spans="1:8" x14ac:dyDescent="0.3">
      <c r="A1017">
        <v>11020</v>
      </c>
      <c r="B1017" t="s">
        <v>9</v>
      </c>
      <c r="C1017">
        <v>86</v>
      </c>
      <c r="D1017">
        <v>290</v>
      </c>
      <c r="E1017">
        <v>62</v>
      </c>
      <c r="F1017">
        <v>6.72</v>
      </c>
      <c r="G1017">
        <v>0.51700000000000002</v>
      </c>
      <c r="H1017">
        <v>0.61599999999999999</v>
      </c>
    </row>
    <row r="1018" spans="1:8" x14ac:dyDescent="0.3">
      <c r="A1018">
        <v>11020</v>
      </c>
      <c r="B1018" t="s">
        <v>9</v>
      </c>
      <c r="C1018">
        <v>191</v>
      </c>
      <c r="D1018">
        <v>290</v>
      </c>
      <c r="E1018">
        <v>68.5</v>
      </c>
      <c r="F1018">
        <v>8.31</v>
      </c>
      <c r="G1018">
        <v>0.20399999999999999</v>
      </c>
      <c r="H1018">
        <v>0.30399999999999999</v>
      </c>
    </row>
    <row r="1019" spans="1:8" x14ac:dyDescent="0.3">
      <c r="A1019">
        <v>11020</v>
      </c>
      <c r="B1019" t="s">
        <v>9</v>
      </c>
      <c r="C1019">
        <v>275</v>
      </c>
      <c r="D1019">
        <v>290</v>
      </c>
      <c r="E1019">
        <v>73.5</v>
      </c>
      <c r="F1019">
        <v>9</v>
      </c>
      <c r="G1019">
        <v>0.66100000000000003</v>
      </c>
      <c r="H1019">
        <v>9.0999999999999998E-2</v>
      </c>
    </row>
    <row r="1020" spans="1:8" x14ac:dyDescent="0.3">
      <c r="A1020">
        <v>11020</v>
      </c>
      <c r="B1020" t="s">
        <v>9</v>
      </c>
      <c r="C1020">
        <v>366</v>
      </c>
      <c r="D1020">
        <v>290</v>
      </c>
      <c r="E1020">
        <v>77</v>
      </c>
      <c r="F1020">
        <v>10.07</v>
      </c>
      <c r="G1020">
        <v>0.51400000000000001</v>
      </c>
      <c r="H1020">
        <v>0.38700000000000001</v>
      </c>
    </row>
    <row r="1021" spans="1:8" x14ac:dyDescent="0.3">
      <c r="A1021">
        <v>11020</v>
      </c>
      <c r="B1021" t="s">
        <v>9</v>
      </c>
      <c r="C1021">
        <v>450</v>
      </c>
      <c r="D1021">
        <v>290</v>
      </c>
      <c r="E1021">
        <v>80</v>
      </c>
      <c r="F1021">
        <v>11.18</v>
      </c>
      <c r="G1021">
        <v>0.432</v>
      </c>
      <c r="H1021">
        <v>0.77800000000000002</v>
      </c>
    </row>
    <row r="1022" spans="1:8" x14ac:dyDescent="0.3">
      <c r="A1022">
        <v>11020</v>
      </c>
      <c r="B1022" t="s">
        <v>9</v>
      </c>
      <c r="C1022">
        <v>571</v>
      </c>
      <c r="D1022">
        <v>290</v>
      </c>
      <c r="E1022">
        <v>85</v>
      </c>
      <c r="F1022">
        <v>12.3</v>
      </c>
      <c r="G1022">
        <v>0.72699999999999998</v>
      </c>
      <c r="H1022">
        <v>0.92600000000000005</v>
      </c>
    </row>
    <row r="1023" spans="1:8" x14ac:dyDescent="0.3">
      <c r="A1023">
        <v>11020</v>
      </c>
      <c r="B1023" t="s">
        <v>9</v>
      </c>
      <c r="C1023">
        <v>725</v>
      </c>
      <c r="D1023">
        <v>290</v>
      </c>
      <c r="E1023">
        <v>88</v>
      </c>
      <c r="F1023">
        <v>12.75</v>
      </c>
      <c r="G1023">
        <v>0.112</v>
      </c>
      <c r="H1023">
        <v>0.44700000000000001</v>
      </c>
    </row>
    <row r="1024" spans="1:8" x14ac:dyDescent="0.3">
      <c r="A1024">
        <v>11021</v>
      </c>
      <c r="B1024" t="s">
        <v>9</v>
      </c>
      <c r="C1024">
        <v>0</v>
      </c>
      <c r="D1024">
        <v>290</v>
      </c>
      <c r="E1024">
        <v>54</v>
      </c>
      <c r="F1024">
        <v>4</v>
      </c>
      <c r="G1024">
        <v>2.1739999999999999</v>
      </c>
      <c r="H1024">
        <v>1.2609999999999999</v>
      </c>
    </row>
    <row r="1025" spans="1:8" x14ac:dyDescent="0.3">
      <c r="A1025">
        <v>11021</v>
      </c>
      <c r="B1025" t="s">
        <v>9</v>
      </c>
      <c r="C1025">
        <v>31</v>
      </c>
      <c r="D1025">
        <v>290</v>
      </c>
      <c r="E1025">
        <v>57.5</v>
      </c>
      <c r="F1025">
        <v>5.19</v>
      </c>
      <c r="G1025">
        <v>1.3859999999999999</v>
      </c>
      <c r="H1025">
        <v>1.0940000000000001</v>
      </c>
    </row>
    <row r="1026" spans="1:8" x14ac:dyDescent="0.3">
      <c r="A1026">
        <v>11021</v>
      </c>
      <c r="B1026" t="s">
        <v>9</v>
      </c>
      <c r="C1026">
        <v>59</v>
      </c>
      <c r="D1026">
        <v>290</v>
      </c>
      <c r="E1026">
        <v>61</v>
      </c>
      <c r="F1026">
        <v>5.99</v>
      </c>
      <c r="G1026">
        <v>1.391</v>
      </c>
      <c r="H1026">
        <v>0.67800000000000005</v>
      </c>
    </row>
    <row r="1027" spans="1:8" x14ac:dyDescent="0.3">
      <c r="A1027">
        <v>11021</v>
      </c>
      <c r="B1027" t="s">
        <v>9</v>
      </c>
      <c r="C1027">
        <v>94</v>
      </c>
      <c r="D1027">
        <v>290</v>
      </c>
      <c r="E1027">
        <v>66</v>
      </c>
      <c r="F1027">
        <v>6.7</v>
      </c>
      <c r="G1027">
        <v>2.1160000000000001</v>
      </c>
      <c r="H1027">
        <v>0.34300000000000003</v>
      </c>
    </row>
    <row r="1028" spans="1:8" x14ac:dyDescent="0.3">
      <c r="A1028">
        <v>11021</v>
      </c>
      <c r="B1028" t="s">
        <v>9</v>
      </c>
      <c r="C1028">
        <v>178</v>
      </c>
      <c r="D1028">
        <v>290</v>
      </c>
      <c r="E1028">
        <v>71</v>
      </c>
      <c r="F1028">
        <v>8.15</v>
      </c>
      <c r="G1028">
        <v>1.6970000000000001</v>
      </c>
      <c r="H1028">
        <v>0.315</v>
      </c>
    </row>
    <row r="1029" spans="1:8" x14ac:dyDescent="0.3">
      <c r="A1029">
        <v>11021</v>
      </c>
      <c r="B1029" t="s">
        <v>9</v>
      </c>
      <c r="C1029">
        <v>269</v>
      </c>
      <c r="D1029">
        <v>290</v>
      </c>
      <c r="E1029">
        <v>75</v>
      </c>
      <c r="F1029">
        <v>9.4700000000000006</v>
      </c>
      <c r="G1029">
        <v>1.4530000000000001</v>
      </c>
      <c r="H1029">
        <v>0.61699999999999999</v>
      </c>
    </row>
    <row r="1030" spans="1:8" x14ac:dyDescent="0.3">
      <c r="A1030">
        <v>11021</v>
      </c>
      <c r="B1030" t="s">
        <v>9</v>
      </c>
      <c r="C1030">
        <v>346</v>
      </c>
      <c r="D1030">
        <v>290</v>
      </c>
      <c r="E1030">
        <v>78</v>
      </c>
      <c r="F1030">
        <v>10.6</v>
      </c>
      <c r="G1030">
        <v>1.2829999999999999</v>
      </c>
      <c r="H1030">
        <v>1.008</v>
      </c>
    </row>
    <row r="1031" spans="1:8" x14ac:dyDescent="0.3">
      <c r="A1031">
        <v>11021</v>
      </c>
      <c r="B1031" t="s">
        <v>9</v>
      </c>
      <c r="C1031">
        <v>451</v>
      </c>
      <c r="D1031">
        <v>290</v>
      </c>
      <c r="E1031">
        <v>83</v>
      </c>
      <c r="F1031">
        <v>11.65</v>
      </c>
      <c r="G1031">
        <v>1.6080000000000001</v>
      </c>
      <c r="H1031">
        <v>1.1479999999999999</v>
      </c>
    </row>
    <row r="1032" spans="1:8" x14ac:dyDescent="0.3">
      <c r="A1032">
        <v>11021</v>
      </c>
      <c r="B1032" t="s">
        <v>9</v>
      </c>
      <c r="C1032">
        <v>547</v>
      </c>
      <c r="D1032">
        <v>290</v>
      </c>
      <c r="E1032">
        <v>86</v>
      </c>
      <c r="F1032">
        <v>13.1</v>
      </c>
      <c r="G1032">
        <v>1.399</v>
      </c>
      <c r="H1032">
        <v>1.63</v>
      </c>
    </row>
    <row r="1033" spans="1:8" x14ac:dyDescent="0.3">
      <c r="A1033">
        <v>11021</v>
      </c>
      <c r="B1033" t="s">
        <v>9</v>
      </c>
      <c r="C1033">
        <v>708</v>
      </c>
      <c r="D1033">
        <v>290</v>
      </c>
      <c r="E1033" t="s">
        <v>10</v>
      </c>
      <c r="F1033">
        <v>14.8</v>
      </c>
      <c r="G1033" t="s">
        <v>10</v>
      </c>
      <c r="H1033">
        <v>1.8380000000000001</v>
      </c>
    </row>
    <row r="1034" spans="1:8" hidden="1" x14ac:dyDescent="0.3">
      <c r="A1034">
        <v>11022</v>
      </c>
      <c r="B1034" t="s">
        <v>8</v>
      </c>
      <c r="C1034">
        <v>0</v>
      </c>
      <c r="D1034">
        <v>276</v>
      </c>
      <c r="E1034" t="s">
        <v>10</v>
      </c>
      <c r="F1034">
        <v>3</v>
      </c>
      <c r="G1034" t="s">
        <v>10</v>
      </c>
      <c r="H1034">
        <v>-0.51900000000000002</v>
      </c>
    </row>
    <row r="1035" spans="1:8" hidden="1" x14ac:dyDescent="0.3">
      <c r="A1035">
        <v>11022</v>
      </c>
      <c r="B1035" t="s">
        <v>8</v>
      </c>
      <c r="C1035">
        <v>33</v>
      </c>
      <c r="D1035">
        <v>276</v>
      </c>
      <c r="E1035">
        <v>51</v>
      </c>
      <c r="F1035">
        <v>3.55</v>
      </c>
      <c r="G1035">
        <v>-1.5309999999999999</v>
      </c>
      <c r="H1035">
        <v>-1.347</v>
      </c>
    </row>
    <row r="1036" spans="1:8" hidden="1" x14ac:dyDescent="0.3">
      <c r="A1036">
        <v>11022</v>
      </c>
      <c r="B1036" t="s">
        <v>8</v>
      </c>
      <c r="C1036">
        <v>61</v>
      </c>
      <c r="D1036">
        <v>276</v>
      </c>
      <c r="E1036">
        <v>55</v>
      </c>
      <c r="F1036">
        <v>4.76</v>
      </c>
      <c r="G1036">
        <v>-1.0209999999999999</v>
      </c>
      <c r="H1036">
        <v>-0.57599999999999996</v>
      </c>
    </row>
    <row r="1037" spans="1:8" hidden="1" x14ac:dyDescent="0.3">
      <c r="A1037">
        <v>11022</v>
      </c>
      <c r="B1037" t="s">
        <v>8</v>
      </c>
      <c r="C1037">
        <v>96</v>
      </c>
      <c r="D1037">
        <v>276</v>
      </c>
      <c r="E1037">
        <v>60.5</v>
      </c>
      <c r="F1037">
        <v>5.48</v>
      </c>
      <c r="G1037">
        <v>0.151</v>
      </c>
      <c r="H1037">
        <v>-0.64400000000000002</v>
      </c>
    </row>
    <row r="1038" spans="1:8" hidden="1" x14ac:dyDescent="0.3">
      <c r="A1038">
        <v>11022</v>
      </c>
      <c r="B1038" t="s">
        <v>8</v>
      </c>
      <c r="C1038">
        <v>180</v>
      </c>
      <c r="D1038">
        <v>276</v>
      </c>
      <c r="E1038">
        <v>67.5</v>
      </c>
      <c r="F1038">
        <v>7.18</v>
      </c>
      <c r="G1038">
        <v>0.84399999999999997</v>
      </c>
      <c r="H1038">
        <v>-9.6000000000000002E-2</v>
      </c>
    </row>
    <row r="1039" spans="1:8" hidden="1" x14ac:dyDescent="0.3">
      <c r="A1039">
        <v>11022</v>
      </c>
      <c r="B1039" t="s">
        <v>8</v>
      </c>
      <c r="C1039">
        <v>278</v>
      </c>
      <c r="D1039">
        <v>276</v>
      </c>
      <c r="E1039">
        <v>73.5</v>
      </c>
      <c r="F1039">
        <v>8.75</v>
      </c>
      <c r="G1039">
        <v>1.31</v>
      </c>
      <c r="H1039">
        <v>0.47</v>
      </c>
    </row>
    <row r="1040" spans="1:8" hidden="1" x14ac:dyDescent="0.3">
      <c r="A1040">
        <v>11022</v>
      </c>
      <c r="B1040" t="s">
        <v>8</v>
      </c>
      <c r="C1040">
        <v>362</v>
      </c>
      <c r="D1040">
        <v>276</v>
      </c>
      <c r="E1040">
        <v>78</v>
      </c>
      <c r="F1040">
        <v>9.9600000000000009</v>
      </c>
      <c r="G1040">
        <v>1.6020000000000001</v>
      </c>
      <c r="H1040">
        <v>0.88600000000000001</v>
      </c>
    </row>
    <row r="1041" spans="1:8" hidden="1" x14ac:dyDescent="0.3">
      <c r="A1041">
        <v>11022</v>
      </c>
      <c r="B1041" t="s">
        <v>8</v>
      </c>
      <c r="C1041">
        <v>446</v>
      </c>
      <c r="D1041">
        <v>276</v>
      </c>
      <c r="E1041">
        <v>81.5</v>
      </c>
      <c r="F1041">
        <v>10.8</v>
      </c>
      <c r="G1041">
        <v>1.609</v>
      </c>
      <c r="H1041">
        <v>1.0049999999999999</v>
      </c>
    </row>
    <row r="1042" spans="1:8" hidden="1" x14ac:dyDescent="0.3">
      <c r="A1042">
        <v>11022</v>
      </c>
      <c r="B1042" t="s">
        <v>8</v>
      </c>
      <c r="C1042">
        <v>602</v>
      </c>
      <c r="D1042">
        <v>276</v>
      </c>
      <c r="E1042">
        <v>87</v>
      </c>
      <c r="F1042">
        <v>12.5</v>
      </c>
      <c r="G1042">
        <v>1.504</v>
      </c>
      <c r="H1042">
        <v>1.3080000000000001</v>
      </c>
    </row>
    <row r="1043" spans="1:8" hidden="1" x14ac:dyDescent="0.3">
      <c r="A1043">
        <v>11022</v>
      </c>
      <c r="B1043" t="s">
        <v>8</v>
      </c>
      <c r="C1043">
        <v>720</v>
      </c>
      <c r="D1043">
        <v>276</v>
      </c>
      <c r="E1043">
        <v>92</v>
      </c>
      <c r="F1043">
        <v>13.4</v>
      </c>
      <c r="G1043">
        <v>1.8360000000000001</v>
      </c>
      <c r="H1043">
        <v>1.2709999999999999</v>
      </c>
    </row>
    <row r="1044" spans="1:8" x14ac:dyDescent="0.3">
      <c r="A1044">
        <v>11023</v>
      </c>
      <c r="B1044" t="s">
        <v>9</v>
      </c>
      <c r="C1044">
        <v>0</v>
      </c>
      <c r="D1044">
        <v>276</v>
      </c>
      <c r="E1044">
        <v>50</v>
      </c>
      <c r="F1044">
        <v>3.18</v>
      </c>
      <c r="G1044">
        <v>6.0999999999999999E-2</v>
      </c>
      <c r="H1044">
        <v>-0.34599999999999997</v>
      </c>
    </row>
    <row r="1045" spans="1:8" x14ac:dyDescent="0.3">
      <c r="A1045">
        <v>11023</v>
      </c>
      <c r="B1045" t="s">
        <v>9</v>
      </c>
      <c r="C1045">
        <v>27</v>
      </c>
      <c r="D1045">
        <v>276</v>
      </c>
      <c r="E1045">
        <v>52.5</v>
      </c>
      <c r="F1045">
        <v>4.12</v>
      </c>
      <c r="G1045">
        <v>-0.90200000000000002</v>
      </c>
      <c r="H1045">
        <v>-0.35499999999999998</v>
      </c>
    </row>
    <row r="1046" spans="1:8" x14ac:dyDescent="0.3">
      <c r="A1046">
        <v>11023</v>
      </c>
      <c r="B1046" t="s">
        <v>9</v>
      </c>
      <c r="C1046">
        <v>55</v>
      </c>
      <c r="D1046">
        <v>276</v>
      </c>
      <c r="E1046">
        <v>55</v>
      </c>
      <c r="F1046">
        <v>5.24</v>
      </c>
      <c r="G1046">
        <v>-1.395</v>
      </c>
      <c r="H1046">
        <v>-0.21299999999999999</v>
      </c>
    </row>
    <row r="1047" spans="1:8" x14ac:dyDescent="0.3">
      <c r="A1047">
        <v>11023</v>
      </c>
      <c r="B1047" t="s">
        <v>9</v>
      </c>
      <c r="C1047">
        <v>90</v>
      </c>
      <c r="D1047">
        <v>276</v>
      </c>
      <c r="E1047">
        <v>59.5</v>
      </c>
      <c r="F1047">
        <v>6.47</v>
      </c>
      <c r="G1047">
        <v>-0.88700000000000001</v>
      </c>
      <c r="H1047">
        <v>0.16500000000000001</v>
      </c>
    </row>
    <row r="1048" spans="1:8" x14ac:dyDescent="0.3">
      <c r="A1048">
        <v>11023</v>
      </c>
      <c r="B1048" t="s">
        <v>9</v>
      </c>
      <c r="C1048">
        <v>188</v>
      </c>
      <c r="D1048">
        <v>276</v>
      </c>
      <c r="E1048">
        <v>68</v>
      </c>
      <c r="F1048">
        <v>8.76</v>
      </c>
      <c r="G1048">
        <v>4.3999999999999997E-2</v>
      </c>
      <c r="H1048">
        <v>0.83199999999999996</v>
      </c>
    </row>
    <row r="1049" spans="1:8" x14ac:dyDescent="0.3">
      <c r="A1049">
        <v>11023</v>
      </c>
      <c r="B1049" t="s">
        <v>9</v>
      </c>
      <c r="C1049">
        <v>272</v>
      </c>
      <c r="D1049">
        <v>276</v>
      </c>
      <c r="E1049">
        <v>73.5</v>
      </c>
      <c r="F1049">
        <v>10.35</v>
      </c>
      <c r="G1049">
        <v>0.72099999999999997</v>
      </c>
      <c r="H1049">
        <v>1.4139999999999999</v>
      </c>
    </row>
    <row r="1050" spans="1:8" x14ac:dyDescent="0.3">
      <c r="A1050">
        <v>11023</v>
      </c>
      <c r="B1050" t="s">
        <v>9</v>
      </c>
      <c r="C1050">
        <v>398</v>
      </c>
      <c r="D1050">
        <v>276</v>
      </c>
      <c r="E1050">
        <v>80</v>
      </c>
      <c r="F1050">
        <v>12.75</v>
      </c>
      <c r="G1050">
        <v>1.232</v>
      </c>
      <c r="H1050">
        <v>2.3340000000000001</v>
      </c>
    </row>
    <row r="1051" spans="1:8" x14ac:dyDescent="0.3">
      <c r="A1051">
        <v>11023</v>
      </c>
      <c r="B1051" t="s">
        <v>9</v>
      </c>
      <c r="C1051">
        <v>503</v>
      </c>
      <c r="D1051">
        <v>276</v>
      </c>
      <c r="E1051">
        <v>84</v>
      </c>
      <c r="F1051">
        <v>14.2</v>
      </c>
      <c r="G1051">
        <v>1.24</v>
      </c>
      <c r="H1051">
        <v>2.6269999999999998</v>
      </c>
    </row>
    <row r="1052" spans="1:8" x14ac:dyDescent="0.3">
      <c r="A1052">
        <v>11023</v>
      </c>
      <c r="B1052" t="s">
        <v>9</v>
      </c>
      <c r="C1052">
        <v>559</v>
      </c>
      <c r="D1052">
        <v>276</v>
      </c>
      <c r="E1052">
        <v>85.5</v>
      </c>
      <c r="F1052">
        <v>14.6</v>
      </c>
      <c r="G1052">
        <v>1.0589999999999999</v>
      </c>
      <c r="H1052">
        <v>2.5379999999999998</v>
      </c>
    </row>
    <row r="1053" spans="1:8" x14ac:dyDescent="0.3">
      <c r="A1053">
        <v>11023</v>
      </c>
      <c r="B1053" t="s">
        <v>9</v>
      </c>
      <c r="C1053">
        <v>740</v>
      </c>
      <c r="D1053">
        <v>276</v>
      </c>
      <c r="E1053">
        <v>92</v>
      </c>
      <c r="F1053">
        <v>15.1</v>
      </c>
      <c r="G1053">
        <v>1.5009999999999999</v>
      </c>
      <c r="H1053">
        <v>1.851</v>
      </c>
    </row>
    <row r="1054" spans="1:8" x14ac:dyDescent="0.3">
      <c r="A1054">
        <v>11024</v>
      </c>
      <c r="B1054" t="s">
        <v>9</v>
      </c>
      <c r="C1054">
        <v>0</v>
      </c>
      <c r="D1054">
        <v>276</v>
      </c>
      <c r="E1054">
        <v>49</v>
      </c>
      <c r="F1054">
        <v>3.8</v>
      </c>
      <c r="G1054">
        <v>-0.46700000000000003</v>
      </c>
      <c r="H1054">
        <v>0.89</v>
      </c>
    </row>
    <row r="1055" spans="1:8" x14ac:dyDescent="0.3">
      <c r="A1055">
        <v>11024</v>
      </c>
      <c r="B1055" t="s">
        <v>9</v>
      </c>
      <c r="C1055">
        <v>25</v>
      </c>
      <c r="D1055">
        <v>276</v>
      </c>
      <c r="E1055">
        <v>54</v>
      </c>
      <c r="F1055">
        <v>3.46</v>
      </c>
      <c r="G1055">
        <v>1.7000000000000001E-2</v>
      </c>
      <c r="H1055">
        <v>-1.4510000000000001</v>
      </c>
    </row>
    <row r="1056" spans="1:8" x14ac:dyDescent="0.3">
      <c r="A1056">
        <v>11024</v>
      </c>
      <c r="B1056" t="s">
        <v>9</v>
      </c>
      <c r="C1056">
        <v>53</v>
      </c>
      <c r="D1056">
        <v>276</v>
      </c>
      <c r="E1056">
        <v>57</v>
      </c>
      <c r="F1056">
        <v>4.2300000000000004</v>
      </c>
      <c r="G1056">
        <v>-0.27700000000000002</v>
      </c>
      <c r="H1056">
        <v>-1.7729999999999999</v>
      </c>
    </row>
    <row r="1057" spans="1:8" x14ac:dyDescent="0.3">
      <c r="A1057">
        <v>11024</v>
      </c>
      <c r="B1057" t="s">
        <v>9</v>
      </c>
      <c r="C1057">
        <v>95</v>
      </c>
      <c r="D1057">
        <v>276</v>
      </c>
      <c r="E1057">
        <v>60</v>
      </c>
      <c r="F1057">
        <v>5</v>
      </c>
      <c r="G1057">
        <v>-0.85599999999999998</v>
      </c>
      <c r="H1057">
        <v>-2.149</v>
      </c>
    </row>
    <row r="1058" spans="1:8" x14ac:dyDescent="0.3">
      <c r="A1058">
        <v>11024</v>
      </c>
      <c r="B1058" t="s">
        <v>9</v>
      </c>
      <c r="C1058">
        <v>186</v>
      </c>
      <c r="D1058">
        <v>276</v>
      </c>
      <c r="E1058">
        <v>66</v>
      </c>
      <c r="F1058">
        <v>6.3</v>
      </c>
      <c r="G1058">
        <v>-0.84</v>
      </c>
      <c r="H1058">
        <v>-2.1240000000000001</v>
      </c>
    </row>
    <row r="1059" spans="1:8" x14ac:dyDescent="0.3">
      <c r="A1059">
        <v>11024</v>
      </c>
      <c r="B1059" t="s">
        <v>9</v>
      </c>
      <c r="C1059">
        <v>270</v>
      </c>
      <c r="D1059">
        <v>276</v>
      </c>
      <c r="E1059">
        <v>70</v>
      </c>
      <c r="F1059">
        <v>7.75</v>
      </c>
      <c r="G1059">
        <v>-0.80200000000000005</v>
      </c>
      <c r="H1059">
        <v>-1.2290000000000001</v>
      </c>
    </row>
    <row r="1060" spans="1:8" x14ac:dyDescent="0.3">
      <c r="A1060">
        <v>11024</v>
      </c>
      <c r="B1060" t="s">
        <v>9</v>
      </c>
      <c r="C1060">
        <v>319</v>
      </c>
      <c r="D1060">
        <v>276</v>
      </c>
      <c r="E1060">
        <v>72.5</v>
      </c>
      <c r="F1060">
        <v>8.65</v>
      </c>
      <c r="G1060">
        <v>-0.60399999999999998</v>
      </c>
      <c r="H1060">
        <v>-0.64900000000000002</v>
      </c>
    </row>
    <row r="1061" spans="1:8" x14ac:dyDescent="0.3">
      <c r="A1061">
        <v>11024</v>
      </c>
      <c r="B1061" t="s">
        <v>9</v>
      </c>
      <c r="C1061">
        <v>508</v>
      </c>
      <c r="D1061">
        <v>276</v>
      </c>
      <c r="E1061">
        <v>84.5</v>
      </c>
      <c r="F1061">
        <v>11.74</v>
      </c>
      <c r="G1061">
        <v>1.361</v>
      </c>
      <c r="H1061">
        <v>0.86699999999999999</v>
      </c>
    </row>
    <row r="1062" spans="1:8" x14ac:dyDescent="0.3">
      <c r="A1062">
        <v>11024</v>
      </c>
      <c r="B1062" t="s">
        <v>9</v>
      </c>
      <c r="C1062">
        <v>580</v>
      </c>
      <c r="D1062">
        <v>276</v>
      </c>
      <c r="E1062">
        <v>85</v>
      </c>
      <c r="F1062">
        <v>12.3</v>
      </c>
      <c r="G1062">
        <v>0.61799999999999999</v>
      </c>
      <c r="H1062">
        <v>0.876</v>
      </c>
    </row>
    <row r="1063" spans="1:8" x14ac:dyDescent="0.3">
      <c r="A1063">
        <v>11024</v>
      </c>
      <c r="B1063" t="s">
        <v>9</v>
      </c>
      <c r="C1063">
        <v>727</v>
      </c>
      <c r="D1063">
        <v>276</v>
      </c>
      <c r="E1063">
        <v>93</v>
      </c>
      <c r="F1063">
        <v>13.5</v>
      </c>
      <c r="G1063">
        <v>1.7330000000000001</v>
      </c>
      <c r="H1063">
        <v>0.93700000000000006</v>
      </c>
    </row>
    <row r="1064" spans="1:8" hidden="1" x14ac:dyDescent="0.3">
      <c r="A1064">
        <v>11025</v>
      </c>
      <c r="B1064" t="s">
        <v>8</v>
      </c>
      <c r="C1064">
        <v>0</v>
      </c>
      <c r="D1064">
        <v>290</v>
      </c>
      <c r="E1064">
        <v>48</v>
      </c>
      <c r="F1064">
        <v>3.25</v>
      </c>
      <c r="G1064">
        <v>-0.61599999999999999</v>
      </c>
      <c r="H1064">
        <v>3.9E-2</v>
      </c>
    </row>
    <row r="1065" spans="1:8" hidden="1" x14ac:dyDescent="0.3">
      <c r="A1065">
        <v>11025</v>
      </c>
      <c r="B1065" t="s">
        <v>8</v>
      </c>
      <c r="C1065">
        <v>34</v>
      </c>
      <c r="D1065">
        <v>290</v>
      </c>
      <c r="E1065">
        <v>52</v>
      </c>
      <c r="F1065">
        <v>3.6</v>
      </c>
      <c r="G1065">
        <v>-1.081</v>
      </c>
      <c r="H1065">
        <v>-1.3080000000000001</v>
      </c>
    </row>
    <row r="1066" spans="1:8" hidden="1" x14ac:dyDescent="0.3">
      <c r="A1066">
        <v>11025</v>
      </c>
      <c r="B1066" t="s">
        <v>8</v>
      </c>
      <c r="C1066">
        <v>55</v>
      </c>
      <c r="D1066">
        <v>290</v>
      </c>
      <c r="E1066">
        <v>56</v>
      </c>
      <c r="F1066">
        <v>4.0599999999999996</v>
      </c>
      <c r="G1066">
        <v>-0.23400000000000001</v>
      </c>
      <c r="H1066">
        <v>-1.5229999999999999</v>
      </c>
    </row>
    <row r="1067" spans="1:8" hidden="1" x14ac:dyDescent="0.3">
      <c r="A1067">
        <v>11025</v>
      </c>
      <c r="B1067" t="s">
        <v>8</v>
      </c>
      <c r="C1067">
        <v>97</v>
      </c>
      <c r="D1067">
        <v>290</v>
      </c>
      <c r="E1067">
        <v>60.5</v>
      </c>
      <c r="F1067">
        <v>5.24</v>
      </c>
      <c r="G1067">
        <v>0.113</v>
      </c>
      <c r="H1067">
        <v>-1.026</v>
      </c>
    </row>
    <row r="1068" spans="1:8" hidden="1" x14ac:dyDescent="0.3">
      <c r="A1068">
        <v>11025</v>
      </c>
      <c r="B1068" t="s">
        <v>8</v>
      </c>
      <c r="C1068">
        <v>195</v>
      </c>
      <c r="D1068">
        <v>290</v>
      </c>
      <c r="E1068">
        <v>67</v>
      </c>
      <c r="F1068">
        <v>7.62</v>
      </c>
      <c r="G1068">
        <v>0.27200000000000002</v>
      </c>
      <c r="H1068">
        <v>0.193</v>
      </c>
    </row>
    <row r="1069" spans="1:8" hidden="1" x14ac:dyDescent="0.3">
      <c r="A1069">
        <v>11025</v>
      </c>
      <c r="B1069" t="s">
        <v>8</v>
      </c>
      <c r="C1069">
        <v>272</v>
      </c>
      <c r="D1069">
        <v>290</v>
      </c>
      <c r="E1069">
        <v>72</v>
      </c>
      <c r="F1069">
        <v>9.1</v>
      </c>
      <c r="G1069">
        <v>0.80500000000000005</v>
      </c>
      <c r="H1069">
        <v>0.83899999999999997</v>
      </c>
    </row>
    <row r="1070" spans="1:8" hidden="1" x14ac:dyDescent="0.3">
      <c r="A1070">
        <v>11025</v>
      </c>
      <c r="B1070" t="s">
        <v>8</v>
      </c>
      <c r="C1070">
        <v>356</v>
      </c>
      <c r="D1070">
        <v>290</v>
      </c>
      <c r="E1070">
        <v>75</v>
      </c>
      <c r="F1070">
        <v>10.199999999999999</v>
      </c>
      <c r="G1070">
        <v>0.53100000000000003</v>
      </c>
      <c r="H1070">
        <v>1.115</v>
      </c>
    </row>
    <row r="1071" spans="1:8" hidden="1" x14ac:dyDescent="0.3">
      <c r="A1071">
        <v>11025</v>
      </c>
      <c r="B1071" t="s">
        <v>8</v>
      </c>
      <c r="C1071">
        <v>454</v>
      </c>
      <c r="D1071">
        <v>290</v>
      </c>
      <c r="E1071">
        <v>76.5</v>
      </c>
      <c r="F1071">
        <v>10.88</v>
      </c>
      <c r="G1071">
        <v>-0.33500000000000002</v>
      </c>
      <c r="H1071">
        <v>1.0169999999999999</v>
      </c>
    </row>
    <row r="1072" spans="1:8" hidden="1" x14ac:dyDescent="0.3">
      <c r="A1072">
        <v>11025</v>
      </c>
      <c r="B1072" t="s">
        <v>8</v>
      </c>
      <c r="C1072">
        <v>590</v>
      </c>
      <c r="D1072">
        <v>290</v>
      </c>
      <c r="E1072">
        <v>86</v>
      </c>
      <c r="F1072">
        <v>11.3</v>
      </c>
      <c r="G1072">
        <v>1.3089999999999999</v>
      </c>
      <c r="H1072">
        <v>0.57599999999999996</v>
      </c>
    </row>
    <row r="1073" spans="1:8" hidden="1" x14ac:dyDescent="0.3">
      <c r="A1073">
        <v>11025</v>
      </c>
      <c r="B1073" t="s">
        <v>8</v>
      </c>
      <c r="C1073">
        <v>715</v>
      </c>
      <c r="D1073">
        <v>290</v>
      </c>
      <c r="E1073">
        <v>91</v>
      </c>
      <c r="F1073">
        <v>12.2</v>
      </c>
      <c r="G1073">
        <v>1.575</v>
      </c>
      <c r="H1073">
        <v>0.56299999999999994</v>
      </c>
    </row>
    <row r="1074" spans="1:8" x14ac:dyDescent="0.3">
      <c r="A1074">
        <v>11026</v>
      </c>
      <c r="B1074" t="s">
        <v>9</v>
      </c>
      <c r="C1074">
        <v>0</v>
      </c>
      <c r="D1074">
        <v>276</v>
      </c>
      <c r="E1074">
        <v>49</v>
      </c>
      <c r="F1074">
        <v>2.41</v>
      </c>
      <c r="G1074">
        <v>-0.46700000000000003</v>
      </c>
      <c r="H1074">
        <v>-2.1240000000000001</v>
      </c>
    </row>
    <row r="1075" spans="1:8" x14ac:dyDescent="0.3">
      <c r="A1075">
        <v>11026</v>
      </c>
      <c r="B1075" t="s">
        <v>9</v>
      </c>
      <c r="C1075">
        <v>36</v>
      </c>
      <c r="D1075">
        <v>276</v>
      </c>
      <c r="E1075">
        <v>51</v>
      </c>
      <c r="F1075">
        <v>3.64</v>
      </c>
      <c r="G1075">
        <v>-2.2829999999999999</v>
      </c>
      <c r="H1075">
        <v>-1.8839999999999999</v>
      </c>
    </row>
    <row r="1076" spans="1:8" x14ac:dyDescent="0.3">
      <c r="A1076">
        <v>11026</v>
      </c>
      <c r="B1076" t="s">
        <v>9</v>
      </c>
      <c r="C1076">
        <v>64</v>
      </c>
      <c r="D1076">
        <v>276</v>
      </c>
      <c r="E1076">
        <v>55</v>
      </c>
      <c r="F1076">
        <v>4.3499999999999996</v>
      </c>
      <c r="G1076">
        <v>-1.8759999999999999</v>
      </c>
      <c r="H1076">
        <v>-2.0880000000000001</v>
      </c>
    </row>
    <row r="1077" spans="1:8" x14ac:dyDescent="0.3">
      <c r="A1077">
        <v>11026</v>
      </c>
      <c r="B1077" t="s">
        <v>9</v>
      </c>
      <c r="C1077">
        <v>92</v>
      </c>
      <c r="D1077">
        <v>276</v>
      </c>
      <c r="E1077">
        <v>57.5</v>
      </c>
      <c r="F1077">
        <v>4.9000000000000004</v>
      </c>
      <c r="G1077">
        <v>-1.9510000000000001</v>
      </c>
      <c r="H1077">
        <v>-2.218</v>
      </c>
    </row>
    <row r="1078" spans="1:8" x14ac:dyDescent="0.3">
      <c r="A1078">
        <v>11026</v>
      </c>
      <c r="B1078" t="s">
        <v>9</v>
      </c>
      <c r="C1078">
        <v>169</v>
      </c>
      <c r="D1078">
        <v>276</v>
      </c>
      <c r="E1078">
        <v>62.5</v>
      </c>
      <c r="F1078">
        <v>6.4</v>
      </c>
      <c r="G1078">
        <v>-2.0590000000000002</v>
      </c>
      <c r="H1078">
        <v>-1.722</v>
      </c>
    </row>
    <row r="1079" spans="1:8" x14ac:dyDescent="0.3">
      <c r="A1079">
        <v>11026</v>
      </c>
      <c r="B1079" t="s">
        <v>9</v>
      </c>
      <c r="C1079">
        <v>274</v>
      </c>
      <c r="D1079">
        <v>276</v>
      </c>
      <c r="E1079">
        <v>69.5</v>
      </c>
      <c r="F1079">
        <v>7.84</v>
      </c>
      <c r="G1079">
        <v>-1.1020000000000001</v>
      </c>
      <c r="H1079">
        <v>-1.161</v>
      </c>
    </row>
    <row r="1080" spans="1:8" x14ac:dyDescent="0.3">
      <c r="A1080">
        <v>11026</v>
      </c>
      <c r="B1080" t="s">
        <v>9</v>
      </c>
      <c r="C1080">
        <v>358</v>
      </c>
      <c r="D1080">
        <v>276</v>
      </c>
      <c r="E1080">
        <v>73</v>
      </c>
      <c r="F1080">
        <v>8.35</v>
      </c>
      <c r="G1080">
        <v>-1.042</v>
      </c>
      <c r="H1080">
        <v>-1.2649999999999999</v>
      </c>
    </row>
    <row r="1081" spans="1:8" x14ac:dyDescent="0.3">
      <c r="A1081">
        <v>11026</v>
      </c>
      <c r="B1081" t="s">
        <v>9</v>
      </c>
      <c r="C1081">
        <v>463</v>
      </c>
      <c r="D1081">
        <v>276</v>
      </c>
      <c r="E1081">
        <v>77.5</v>
      </c>
      <c r="F1081">
        <v>9.26</v>
      </c>
      <c r="G1081">
        <v>-0.73699999999999999</v>
      </c>
      <c r="H1081">
        <v>-1.0129999999999999</v>
      </c>
    </row>
    <row r="1082" spans="1:8" x14ac:dyDescent="0.3">
      <c r="A1082">
        <v>11026</v>
      </c>
      <c r="B1082" t="s">
        <v>9</v>
      </c>
      <c r="C1082">
        <v>560</v>
      </c>
      <c r="D1082">
        <v>276</v>
      </c>
      <c r="E1082">
        <v>79</v>
      </c>
      <c r="F1082">
        <v>10.3</v>
      </c>
      <c r="G1082">
        <v>-1.343</v>
      </c>
      <c r="H1082">
        <v>-0.60599999999999998</v>
      </c>
    </row>
    <row r="1083" spans="1:8" x14ac:dyDescent="0.3">
      <c r="A1083">
        <v>11026</v>
      </c>
      <c r="B1083" t="s">
        <v>9</v>
      </c>
      <c r="C1083">
        <v>714</v>
      </c>
      <c r="D1083">
        <v>276</v>
      </c>
      <c r="E1083">
        <v>87</v>
      </c>
      <c r="F1083">
        <v>10.6</v>
      </c>
      <c r="G1083">
        <v>-0.114</v>
      </c>
      <c r="H1083">
        <v>-1.121</v>
      </c>
    </row>
    <row r="1084" spans="1:8" x14ac:dyDescent="0.3">
      <c r="A1084">
        <v>11028</v>
      </c>
      <c r="B1084" t="s">
        <v>9</v>
      </c>
      <c r="C1084">
        <v>0</v>
      </c>
      <c r="D1084">
        <v>290</v>
      </c>
      <c r="E1084">
        <v>50</v>
      </c>
      <c r="F1084">
        <v>2.86</v>
      </c>
      <c r="G1084">
        <v>6.0999999999999999E-2</v>
      </c>
      <c r="H1084">
        <v>-1.0469999999999999</v>
      </c>
    </row>
    <row r="1085" spans="1:8" x14ac:dyDescent="0.3">
      <c r="A1085">
        <v>11028</v>
      </c>
      <c r="B1085" t="s">
        <v>9</v>
      </c>
      <c r="C1085">
        <v>25</v>
      </c>
      <c r="D1085">
        <v>290</v>
      </c>
      <c r="E1085">
        <v>50.5</v>
      </c>
      <c r="F1085">
        <v>3.57</v>
      </c>
      <c r="G1085">
        <v>-1.7909999999999999</v>
      </c>
      <c r="H1085">
        <v>-1.232</v>
      </c>
    </row>
    <row r="1086" spans="1:8" x14ac:dyDescent="0.3">
      <c r="A1086">
        <v>11028</v>
      </c>
      <c r="B1086" t="s">
        <v>9</v>
      </c>
      <c r="C1086">
        <v>60</v>
      </c>
      <c r="D1086">
        <v>290</v>
      </c>
      <c r="E1086">
        <v>56.5</v>
      </c>
      <c r="F1086">
        <v>5.0999999999999996</v>
      </c>
      <c r="G1086">
        <v>-0.91500000000000004</v>
      </c>
      <c r="H1086">
        <v>-0.66200000000000003</v>
      </c>
    </row>
    <row r="1087" spans="1:8" x14ac:dyDescent="0.3">
      <c r="A1087">
        <v>11028</v>
      </c>
      <c r="B1087" t="s">
        <v>9</v>
      </c>
      <c r="C1087">
        <v>95</v>
      </c>
      <c r="D1087">
        <v>290</v>
      </c>
      <c r="E1087">
        <v>61</v>
      </c>
      <c r="F1087">
        <v>5.8</v>
      </c>
      <c r="G1087">
        <v>-0.36799999999999999</v>
      </c>
      <c r="H1087">
        <v>-0.91500000000000004</v>
      </c>
    </row>
    <row r="1088" spans="1:8" x14ac:dyDescent="0.3">
      <c r="A1088">
        <v>11028</v>
      </c>
      <c r="B1088" t="s">
        <v>9</v>
      </c>
      <c r="C1088">
        <v>179</v>
      </c>
      <c r="D1088">
        <v>290</v>
      </c>
      <c r="E1088">
        <v>66</v>
      </c>
      <c r="F1088">
        <v>7.05</v>
      </c>
      <c r="G1088">
        <v>-0.66900000000000004</v>
      </c>
      <c r="H1088">
        <v>-1.016</v>
      </c>
    </row>
    <row r="1089" spans="1:8" x14ac:dyDescent="0.3">
      <c r="A1089">
        <v>11028</v>
      </c>
      <c r="B1089" t="s">
        <v>9</v>
      </c>
      <c r="C1089">
        <v>277</v>
      </c>
      <c r="D1089">
        <v>290</v>
      </c>
      <c r="E1089">
        <v>71.5</v>
      </c>
      <c r="F1089">
        <v>8.15</v>
      </c>
      <c r="G1089">
        <v>-0.26800000000000002</v>
      </c>
      <c r="H1089">
        <v>-0.83499999999999996</v>
      </c>
    </row>
    <row r="1090" spans="1:8" x14ac:dyDescent="0.3">
      <c r="A1090">
        <v>11028</v>
      </c>
      <c r="B1090" t="s">
        <v>9</v>
      </c>
      <c r="C1090">
        <v>361</v>
      </c>
      <c r="D1090">
        <v>290</v>
      </c>
      <c r="E1090">
        <v>74.400000000000006</v>
      </c>
      <c r="F1090">
        <v>8.5500000000000007</v>
      </c>
      <c r="G1090">
        <v>-0.499</v>
      </c>
      <c r="H1090">
        <v>-1.071</v>
      </c>
    </row>
    <row r="1091" spans="1:8" x14ac:dyDescent="0.3">
      <c r="A1091">
        <v>11028</v>
      </c>
      <c r="B1091" t="s">
        <v>9</v>
      </c>
      <c r="C1091">
        <v>452</v>
      </c>
      <c r="D1091">
        <v>290</v>
      </c>
      <c r="E1091">
        <v>77</v>
      </c>
      <c r="F1091">
        <v>9.3800000000000008</v>
      </c>
      <c r="G1091">
        <v>-0.78600000000000003</v>
      </c>
      <c r="H1091">
        <v>-0.83</v>
      </c>
    </row>
    <row r="1092" spans="1:8" x14ac:dyDescent="0.3">
      <c r="A1092">
        <v>11028</v>
      </c>
      <c r="B1092" t="s">
        <v>9</v>
      </c>
      <c r="C1092">
        <v>551</v>
      </c>
      <c r="D1092">
        <v>290</v>
      </c>
      <c r="E1092">
        <v>80</v>
      </c>
      <c r="F1092">
        <v>10.4</v>
      </c>
      <c r="G1092">
        <v>-0.873</v>
      </c>
      <c r="H1092">
        <v>-0.47099999999999997</v>
      </c>
    </row>
    <row r="1093" spans="1:8" x14ac:dyDescent="0.3">
      <c r="A1093">
        <v>11028</v>
      </c>
      <c r="B1093" t="s">
        <v>9</v>
      </c>
      <c r="C1093">
        <v>741</v>
      </c>
      <c r="D1093">
        <v>290</v>
      </c>
      <c r="E1093">
        <v>87</v>
      </c>
      <c r="F1093">
        <v>11.3</v>
      </c>
      <c r="G1093">
        <v>-0.13400000000000001</v>
      </c>
      <c r="H1093">
        <v>-0.68400000000000005</v>
      </c>
    </row>
    <row r="1094" spans="1:8" hidden="1" x14ac:dyDescent="0.3">
      <c r="A1094">
        <v>11029</v>
      </c>
      <c r="B1094" t="s">
        <v>8</v>
      </c>
      <c r="C1094">
        <v>0</v>
      </c>
      <c r="D1094">
        <v>283</v>
      </c>
      <c r="E1094">
        <v>49</v>
      </c>
      <c r="F1094">
        <v>2.83</v>
      </c>
      <c r="G1094">
        <v>-7.9000000000000001E-2</v>
      </c>
      <c r="H1094">
        <v>-0.91400000000000003</v>
      </c>
    </row>
    <row r="1095" spans="1:8" hidden="1" x14ac:dyDescent="0.3">
      <c r="A1095">
        <v>11029</v>
      </c>
      <c r="B1095" t="s">
        <v>8</v>
      </c>
      <c r="C1095">
        <v>25</v>
      </c>
      <c r="D1095">
        <v>283</v>
      </c>
      <c r="E1095">
        <v>49</v>
      </c>
      <c r="F1095">
        <v>3.64</v>
      </c>
      <c r="G1095">
        <v>-2.0630000000000002</v>
      </c>
      <c r="H1095">
        <v>-0.64900000000000002</v>
      </c>
    </row>
    <row r="1096" spans="1:8" hidden="1" x14ac:dyDescent="0.3">
      <c r="A1096">
        <v>11029</v>
      </c>
      <c r="B1096" t="s">
        <v>8</v>
      </c>
      <c r="C1096">
        <v>60</v>
      </c>
      <c r="D1096">
        <v>283</v>
      </c>
      <c r="E1096">
        <v>52</v>
      </c>
      <c r="F1096">
        <v>4.72</v>
      </c>
      <c r="G1096">
        <v>-2.448</v>
      </c>
      <c r="H1096">
        <v>-0.6</v>
      </c>
    </row>
    <row r="1097" spans="1:8" hidden="1" x14ac:dyDescent="0.3">
      <c r="A1097">
        <v>11029</v>
      </c>
      <c r="B1097" t="s">
        <v>8</v>
      </c>
      <c r="C1097">
        <v>88</v>
      </c>
      <c r="D1097">
        <v>283</v>
      </c>
      <c r="E1097">
        <v>55.5</v>
      </c>
      <c r="F1097">
        <v>5.68</v>
      </c>
      <c r="G1097">
        <v>-1.921</v>
      </c>
      <c r="H1097">
        <v>-0.13200000000000001</v>
      </c>
    </row>
    <row r="1098" spans="1:8" hidden="1" x14ac:dyDescent="0.3">
      <c r="A1098">
        <v>11029</v>
      </c>
      <c r="B1098" t="s">
        <v>8</v>
      </c>
      <c r="C1098">
        <v>186</v>
      </c>
      <c r="D1098">
        <v>283</v>
      </c>
      <c r="E1098">
        <v>62.5</v>
      </c>
      <c r="F1098">
        <v>7.66</v>
      </c>
      <c r="G1098">
        <v>-1.5009999999999999</v>
      </c>
      <c r="H1098">
        <v>0.35199999999999998</v>
      </c>
    </row>
    <row r="1099" spans="1:8" hidden="1" x14ac:dyDescent="0.3">
      <c r="A1099">
        <v>11029</v>
      </c>
      <c r="B1099" t="s">
        <v>8</v>
      </c>
      <c r="C1099">
        <v>354</v>
      </c>
      <c r="D1099">
        <v>283</v>
      </c>
      <c r="E1099">
        <v>70</v>
      </c>
      <c r="F1099">
        <v>9.1</v>
      </c>
      <c r="G1099">
        <v>-1.3939999999999999</v>
      </c>
      <c r="H1099">
        <v>0.21299999999999999</v>
      </c>
    </row>
    <row r="1100" spans="1:8" hidden="1" x14ac:dyDescent="0.3">
      <c r="A1100">
        <v>11029</v>
      </c>
      <c r="B1100" t="s">
        <v>8</v>
      </c>
      <c r="C1100">
        <v>459</v>
      </c>
      <c r="D1100">
        <v>283</v>
      </c>
      <c r="E1100">
        <v>73</v>
      </c>
      <c r="F1100">
        <v>9.6999999999999993</v>
      </c>
      <c r="G1100">
        <v>-1.6759999999999999</v>
      </c>
      <c r="H1100">
        <v>6.9000000000000006E-2</v>
      </c>
    </row>
    <row r="1101" spans="1:8" hidden="1" x14ac:dyDescent="0.3">
      <c r="A1101">
        <v>11029</v>
      </c>
      <c r="B1101" t="s">
        <v>8</v>
      </c>
      <c r="C1101">
        <v>581</v>
      </c>
      <c r="D1101">
        <v>283</v>
      </c>
      <c r="E1101">
        <v>76</v>
      </c>
      <c r="F1101">
        <v>10.5</v>
      </c>
      <c r="G1101">
        <v>-1.96</v>
      </c>
      <c r="H1101">
        <v>3.3000000000000002E-2</v>
      </c>
    </row>
    <row r="1102" spans="1:8" hidden="1" x14ac:dyDescent="0.3">
      <c r="A1102">
        <v>11029</v>
      </c>
      <c r="B1102" t="s">
        <v>8</v>
      </c>
      <c r="C1102">
        <v>733</v>
      </c>
      <c r="D1102">
        <v>283</v>
      </c>
      <c r="E1102">
        <v>80.5</v>
      </c>
      <c r="F1102">
        <v>11.5</v>
      </c>
      <c r="G1102">
        <v>-1.637</v>
      </c>
      <c r="H1102">
        <v>4.0000000000000001E-3</v>
      </c>
    </row>
    <row r="1103" spans="1:8" x14ac:dyDescent="0.3">
      <c r="A1103">
        <v>11030</v>
      </c>
      <c r="B1103" t="s">
        <v>9</v>
      </c>
      <c r="C1103">
        <v>0</v>
      </c>
      <c r="D1103">
        <v>262</v>
      </c>
      <c r="E1103">
        <v>46</v>
      </c>
      <c r="F1103">
        <v>2.1</v>
      </c>
      <c r="G1103">
        <v>-2.052</v>
      </c>
      <c r="H1103">
        <v>-2.9449999999999998</v>
      </c>
    </row>
    <row r="1104" spans="1:8" x14ac:dyDescent="0.3">
      <c r="A1104">
        <v>11030</v>
      </c>
      <c r="B1104" t="s">
        <v>9</v>
      </c>
      <c r="C1104">
        <v>33</v>
      </c>
      <c r="D1104">
        <v>262</v>
      </c>
      <c r="E1104">
        <v>50</v>
      </c>
      <c r="F1104">
        <v>3.25</v>
      </c>
      <c r="G1104">
        <v>-2.5979999999999999</v>
      </c>
      <c r="H1104">
        <v>-2.48</v>
      </c>
    </row>
    <row r="1105" spans="1:8" x14ac:dyDescent="0.3">
      <c r="A1105">
        <v>11030</v>
      </c>
      <c r="B1105" t="s">
        <v>9</v>
      </c>
      <c r="C1105">
        <v>61</v>
      </c>
      <c r="D1105">
        <v>262</v>
      </c>
      <c r="E1105">
        <v>54</v>
      </c>
      <c r="F1105">
        <v>3.86</v>
      </c>
      <c r="G1105">
        <v>-2.2189999999999999</v>
      </c>
      <c r="H1105">
        <v>-2.859</v>
      </c>
    </row>
    <row r="1106" spans="1:8" x14ac:dyDescent="0.3">
      <c r="A1106">
        <v>11030</v>
      </c>
      <c r="B1106" t="s">
        <v>9</v>
      </c>
      <c r="C1106">
        <v>96</v>
      </c>
      <c r="D1106">
        <v>262</v>
      </c>
      <c r="E1106">
        <v>59</v>
      </c>
      <c r="F1106">
        <v>4.8600000000000003</v>
      </c>
      <c r="G1106">
        <v>-1.385</v>
      </c>
      <c r="H1106">
        <v>-2.4129999999999998</v>
      </c>
    </row>
    <row r="1107" spans="1:8" x14ac:dyDescent="0.3">
      <c r="A1107">
        <v>11030</v>
      </c>
      <c r="B1107" t="s">
        <v>9</v>
      </c>
      <c r="C1107">
        <v>180</v>
      </c>
      <c r="D1107">
        <v>262</v>
      </c>
      <c r="E1107">
        <v>65.5</v>
      </c>
      <c r="F1107">
        <v>6.44</v>
      </c>
      <c r="G1107">
        <v>-0.92800000000000005</v>
      </c>
      <c r="H1107">
        <v>-1.84</v>
      </c>
    </row>
    <row r="1108" spans="1:8" x14ac:dyDescent="0.3">
      <c r="A1108">
        <v>11030</v>
      </c>
      <c r="B1108" t="s">
        <v>9</v>
      </c>
      <c r="C1108">
        <v>271</v>
      </c>
      <c r="D1108">
        <v>262</v>
      </c>
      <c r="E1108">
        <v>70</v>
      </c>
      <c r="F1108">
        <v>7.9</v>
      </c>
      <c r="G1108">
        <v>-0.82099999999999995</v>
      </c>
      <c r="H1108">
        <v>-1.0640000000000001</v>
      </c>
    </row>
    <row r="1109" spans="1:8" x14ac:dyDescent="0.3">
      <c r="A1109">
        <v>11030</v>
      </c>
      <c r="B1109" t="s">
        <v>9</v>
      </c>
      <c r="C1109">
        <v>369</v>
      </c>
      <c r="D1109">
        <v>262</v>
      </c>
      <c r="E1109">
        <v>75.5</v>
      </c>
      <c r="F1109">
        <v>9.1999999999999993</v>
      </c>
      <c r="G1109">
        <v>-0.16600000000000001</v>
      </c>
      <c r="H1109">
        <v>-0.46100000000000002</v>
      </c>
    </row>
    <row r="1110" spans="1:8" x14ac:dyDescent="0.3">
      <c r="A1110">
        <v>11030</v>
      </c>
      <c r="B1110" t="s">
        <v>9</v>
      </c>
      <c r="C1110">
        <v>453</v>
      </c>
      <c r="D1110">
        <v>262</v>
      </c>
      <c r="E1110">
        <v>77.5</v>
      </c>
      <c r="F1110">
        <v>9.6999999999999993</v>
      </c>
      <c r="G1110">
        <v>-0.60199999999999998</v>
      </c>
      <c r="H1110">
        <v>-0.53200000000000003</v>
      </c>
    </row>
    <row r="1111" spans="1:8" x14ac:dyDescent="0.3">
      <c r="A1111">
        <v>11030</v>
      </c>
      <c r="B1111" t="s">
        <v>9</v>
      </c>
      <c r="C1111">
        <v>602</v>
      </c>
      <c r="D1111">
        <v>262</v>
      </c>
      <c r="E1111">
        <v>83</v>
      </c>
      <c r="F1111">
        <v>10.09</v>
      </c>
      <c r="G1111">
        <v>-0.35299999999999998</v>
      </c>
      <c r="H1111">
        <v>-1.012</v>
      </c>
    </row>
    <row r="1112" spans="1:8" x14ac:dyDescent="0.3">
      <c r="A1112">
        <v>11030</v>
      </c>
      <c r="B1112" t="s">
        <v>9</v>
      </c>
      <c r="C1112">
        <v>729</v>
      </c>
      <c r="D1112">
        <v>262</v>
      </c>
      <c r="E1112">
        <v>87.5</v>
      </c>
      <c r="F1112">
        <v>12.3</v>
      </c>
      <c r="G1112">
        <v>-0.09</v>
      </c>
      <c r="H1112">
        <v>0.113</v>
      </c>
    </row>
    <row r="1113" spans="1:8" x14ac:dyDescent="0.3">
      <c r="A1113">
        <v>11031</v>
      </c>
      <c r="B1113" t="s">
        <v>9</v>
      </c>
      <c r="C1113">
        <v>0</v>
      </c>
      <c r="D1113">
        <v>262</v>
      </c>
      <c r="E1113">
        <v>48</v>
      </c>
      <c r="F1113">
        <v>2.82</v>
      </c>
      <c r="G1113">
        <v>-0.995</v>
      </c>
      <c r="H1113">
        <v>-1.1379999999999999</v>
      </c>
    </row>
    <row r="1114" spans="1:8" x14ac:dyDescent="0.3">
      <c r="A1114">
        <v>11031</v>
      </c>
      <c r="B1114" t="s">
        <v>9</v>
      </c>
      <c r="C1114">
        <v>33</v>
      </c>
      <c r="D1114">
        <v>262</v>
      </c>
      <c r="E1114">
        <v>53</v>
      </c>
      <c r="F1114">
        <v>3.89</v>
      </c>
      <c r="G1114">
        <v>-1.0609999999999999</v>
      </c>
      <c r="H1114">
        <v>-1.202</v>
      </c>
    </row>
    <row r="1115" spans="1:8" x14ac:dyDescent="0.3">
      <c r="A1115">
        <v>11031</v>
      </c>
      <c r="B1115" t="s">
        <v>9</v>
      </c>
      <c r="C1115">
        <v>61</v>
      </c>
      <c r="D1115">
        <v>262</v>
      </c>
      <c r="E1115">
        <v>56.5</v>
      </c>
      <c r="F1115">
        <v>4.5199999999999996</v>
      </c>
      <c r="G1115">
        <v>-0.96899999999999997</v>
      </c>
      <c r="H1115">
        <v>-1.655</v>
      </c>
    </row>
    <row r="1116" spans="1:8" x14ac:dyDescent="0.3">
      <c r="A1116">
        <v>11031</v>
      </c>
      <c r="B1116" t="s">
        <v>9</v>
      </c>
      <c r="C1116">
        <v>96</v>
      </c>
      <c r="D1116">
        <v>262</v>
      </c>
      <c r="E1116">
        <v>62</v>
      </c>
      <c r="F1116">
        <v>5.6</v>
      </c>
      <c r="G1116">
        <v>7.6999999999999999E-2</v>
      </c>
      <c r="H1116">
        <v>-1.2410000000000001</v>
      </c>
    </row>
    <row r="1117" spans="1:8" x14ac:dyDescent="0.3">
      <c r="A1117">
        <v>11031</v>
      </c>
      <c r="B1117" t="s">
        <v>9</v>
      </c>
      <c r="C1117">
        <v>180</v>
      </c>
      <c r="D1117">
        <v>262</v>
      </c>
      <c r="E1117">
        <v>69</v>
      </c>
      <c r="F1117">
        <v>7.53</v>
      </c>
      <c r="G1117">
        <v>0.70899999999999996</v>
      </c>
      <c r="H1117">
        <v>-0.436</v>
      </c>
    </row>
    <row r="1118" spans="1:8" x14ac:dyDescent="0.3">
      <c r="A1118">
        <v>11031</v>
      </c>
      <c r="B1118" t="s">
        <v>9</v>
      </c>
      <c r="C1118">
        <v>271</v>
      </c>
      <c r="D1118">
        <v>262</v>
      </c>
      <c r="E1118">
        <v>72.5</v>
      </c>
      <c r="F1118">
        <v>8.74</v>
      </c>
      <c r="G1118">
        <v>0.29499999999999998</v>
      </c>
      <c r="H1118">
        <v>-0.14099999999999999</v>
      </c>
    </row>
    <row r="1119" spans="1:8" x14ac:dyDescent="0.3">
      <c r="A1119">
        <v>11031</v>
      </c>
      <c r="B1119" t="s">
        <v>9</v>
      </c>
      <c r="C1119">
        <v>369</v>
      </c>
      <c r="D1119">
        <v>262</v>
      </c>
      <c r="E1119">
        <v>78</v>
      </c>
      <c r="F1119">
        <v>10.53</v>
      </c>
      <c r="G1119">
        <v>0.88400000000000001</v>
      </c>
      <c r="H1119">
        <v>0.77600000000000002</v>
      </c>
    </row>
    <row r="1120" spans="1:8" x14ac:dyDescent="0.3">
      <c r="A1120">
        <v>11031</v>
      </c>
      <c r="B1120" t="s">
        <v>9</v>
      </c>
      <c r="C1120">
        <v>453</v>
      </c>
      <c r="D1120">
        <v>262</v>
      </c>
      <c r="E1120">
        <v>80</v>
      </c>
      <c r="F1120">
        <v>10.94</v>
      </c>
      <c r="G1120">
        <v>0.38900000000000001</v>
      </c>
      <c r="H1120">
        <v>0.56100000000000005</v>
      </c>
    </row>
    <row r="1121" spans="1:8" x14ac:dyDescent="0.3">
      <c r="A1121">
        <v>11031</v>
      </c>
      <c r="B1121" t="s">
        <v>9</v>
      </c>
      <c r="C1121">
        <v>602</v>
      </c>
      <c r="D1121">
        <v>262</v>
      </c>
      <c r="E1121">
        <v>86</v>
      </c>
      <c r="F1121">
        <v>12</v>
      </c>
      <c r="G1121">
        <v>0.71799999999999997</v>
      </c>
      <c r="H1121">
        <v>0.53600000000000003</v>
      </c>
    </row>
    <row r="1122" spans="1:8" x14ac:dyDescent="0.3">
      <c r="A1122">
        <v>11031</v>
      </c>
      <c r="B1122" t="s">
        <v>9</v>
      </c>
      <c r="C1122">
        <v>729</v>
      </c>
      <c r="D1122">
        <v>262</v>
      </c>
      <c r="E1122">
        <v>90</v>
      </c>
      <c r="F1122">
        <v>14.3</v>
      </c>
      <c r="G1122">
        <v>0.72899999999999998</v>
      </c>
      <c r="H1122">
        <v>1.431</v>
      </c>
    </row>
    <row r="1123" spans="1:8" x14ac:dyDescent="0.3">
      <c r="A1123">
        <v>11032</v>
      </c>
      <c r="B1123" t="s">
        <v>9</v>
      </c>
      <c r="C1123">
        <v>0</v>
      </c>
      <c r="D1123">
        <v>290</v>
      </c>
      <c r="E1123">
        <v>55</v>
      </c>
      <c r="F1123">
        <v>4.0999999999999996</v>
      </c>
      <c r="G1123">
        <v>2.702</v>
      </c>
      <c r="H1123">
        <v>1.4410000000000001</v>
      </c>
    </row>
    <row r="1124" spans="1:8" x14ac:dyDescent="0.3">
      <c r="A1124">
        <v>11032</v>
      </c>
      <c r="B1124" t="s">
        <v>9</v>
      </c>
      <c r="C1124">
        <v>36</v>
      </c>
      <c r="D1124">
        <v>290</v>
      </c>
      <c r="E1124">
        <v>57</v>
      </c>
      <c r="F1124">
        <v>4.67</v>
      </c>
      <c r="G1124">
        <v>0.78200000000000003</v>
      </c>
      <c r="H1124">
        <v>-4.7E-2</v>
      </c>
    </row>
    <row r="1125" spans="1:8" x14ac:dyDescent="0.3">
      <c r="A1125">
        <v>11032</v>
      </c>
      <c r="B1125" t="s">
        <v>9</v>
      </c>
      <c r="C1125">
        <v>64</v>
      </c>
      <c r="D1125">
        <v>290</v>
      </c>
      <c r="E1125">
        <v>61.5</v>
      </c>
      <c r="F1125">
        <v>5.22</v>
      </c>
      <c r="G1125">
        <v>1.367</v>
      </c>
      <c r="H1125">
        <v>-0.65500000000000003</v>
      </c>
    </row>
    <row r="1126" spans="1:8" x14ac:dyDescent="0.3">
      <c r="A1126">
        <v>11032</v>
      </c>
      <c r="B1126" t="s">
        <v>9</v>
      </c>
      <c r="C1126">
        <v>99</v>
      </c>
      <c r="D1126">
        <v>290</v>
      </c>
      <c r="E1126">
        <v>64</v>
      </c>
      <c r="F1126">
        <v>5.22</v>
      </c>
      <c r="G1126">
        <v>0.92600000000000005</v>
      </c>
      <c r="H1126">
        <v>-1.917</v>
      </c>
    </row>
    <row r="1127" spans="1:8" x14ac:dyDescent="0.3">
      <c r="A1127">
        <v>11032</v>
      </c>
      <c r="B1127" t="s">
        <v>9</v>
      </c>
      <c r="C1127">
        <v>190</v>
      </c>
      <c r="D1127">
        <v>290</v>
      </c>
      <c r="E1127">
        <v>68.5</v>
      </c>
      <c r="F1127">
        <v>7.49</v>
      </c>
      <c r="G1127">
        <v>0.22800000000000001</v>
      </c>
      <c r="H1127">
        <v>-0.63</v>
      </c>
    </row>
    <row r="1128" spans="1:8" x14ac:dyDescent="0.3">
      <c r="A1128">
        <v>11032</v>
      </c>
      <c r="B1128" t="s">
        <v>9</v>
      </c>
      <c r="C1128">
        <v>281</v>
      </c>
      <c r="D1128">
        <v>290</v>
      </c>
      <c r="E1128">
        <v>72</v>
      </c>
      <c r="F1128">
        <v>8.6999999999999993</v>
      </c>
      <c r="G1128">
        <v>-0.124</v>
      </c>
      <c r="H1128">
        <v>-0.27500000000000002</v>
      </c>
    </row>
    <row r="1129" spans="1:8" x14ac:dyDescent="0.3">
      <c r="A1129">
        <v>11032</v>
      </c>
      <c r="B1129" t="s">
        <v>9</v>
      </c>
      <c r="C1129">
        <v>372</v>
      </c>
      <c r="D1129">
        <v>290</v>
      </c>
      <c r="E1129">
        <v>76</v>
      </c>
      <c r="F1129">
        <v>9.18</v>
      </c>
      <c r="G1129">
        <v>-5.0000000000000001E-3</v>
      </c>
      <c r="H1129">
        <v>-0.502</v>
      </c>
    </row>
    <row r="1130" spans="1:8" x14ac:dyDescent="0.3">
      <c r="A1130">
        <v>11032</v>
      </c>
      <c r="B1130" t="s">
        <v>9</v>
      </c>
      <c r="C1130">
        <v>463</v>
      </c>
      <c r="D1130">
        <v>290</v>
      </c>
      <c r="E1130">
        <v>79</v>
      </c>
      <c r="F1130">
        <v>9.92</v>
      </c>
      <c r="G1130">
        <v>-0.14699999999999999</v>
      </c>
      <c r="H1130">
        <v>-0.39</v>
      </c>
    </row>
    <row r="1131" spans="1:8" x14ac:dyDescent="0.3">
      <c r="A1131">
        <v>11032</v>
      </c>
      <c r="B1131" t="s">
        <v>9</v>
      </c>
      <c r="C1131">
        <v>580</v>
      </c>
      <c r="D1131">
        <v>290</v>
      </c>
      <c r="E1131">
        <v>83</v>
      </c>
      <c r="F1131">
        <v>11.3</v>
      </c>
      <c r="G1131">
        <v>-0.107</v>
      </c>
      <c r="H1131">
        <v>0.11600000000000001</v>
      </c>
    </row>
    <row r="1132" spans="1:8" x14ac:dyDescent="0.3">
      <c r="A1132">
        <v>11032</v>
      </c>
      <c r="B1132" t="s">
        <v>9</v>
      </c>
      <c r="C1132">
        <v>721</v>
      </c>
      <c r="D1132">
        <v>290</v>
      </c>
      <c r="E1132">
        <v>87</v>
      </c>
      <c r="F1132">
        <v>11.8</v>
      </c>
      <c r="G1132">
        <v>-0.17899999999999999</v>
      </c>
      <c r="H1132">
        <v>-0.21199999999999999</v>
      </c>
    </row>
    <row r="1133" spans="1:8" hidden="1" x14ac:dyDescent="0.3">
      <c r="A1133">
        <v>11033</v>
      </c>
      <c r="B1133" t="s">
        <v>8</v>
      </c>
      <c r="C1133">
        <v>0</v>
      </c>
      <c r="D1133">
        <v>276</v>
      </c>
      <c r="E1133">
        <v>51</v>
      </c>
      <c r="F1133">
        <v>4.2699999999999996</v>
      </c>
      <c r="G1133">
        <v>0.99399999999999999</v>
      </c>
      <c r="H1133">
        <v>2.073</v>
      </c>
    </row>
    <row r="1134" spans="1:8" hidden="1" x14ac:dyDescent="0.3">
      <c r="A1134">
        <v>11033</v>
      </c>
      <c r="B1134" t="s">
        <v>8</v>
      </c>
      <c r="C1134">
        <v>30</v>
      </c>
      <c r="D1134">
        <v>276</v>
      </c>
      <c r="E1134">
        <v>55</v>
      </c>
      <c r="F1134">
        <v>4.9000000000000004</v>
      </c>
      <c r="G1134">
        <v>0.7</v>
      </c>
      <c r="H1134">
        <v>1.1879999999999999</v>
      </c>
    </row>
    <row r="1135" spans="1:8" hidden="1" x14ac:dyDescent="0.3">
      <c r="A1135">
        <v>11033</v>
      </c>
      <c r="B1135" t="s">
        <v>8</v>
      </c>
      <c r="C1135">
        <v>58</v>
      </c>
      <c r="D1135">
        <v>276</v>
      </c>
      <c r="E1135">
        <v>58.5</v>
      </c>
      <c r="F1135">
        <v>5.5</v>
      </c>
      <c r="G1135">
        <v>0.84799999999999998</v>
      </c>
      <c r="H1135">
        <v>0.65600000000000003</v>
      </c>
    </row>
    <row r="1136" spans="1:8" hidden="1" x14ac:dyDescent="0.3">
      <c r="A1136">
        <v>11033</v>
      </c>
      <c r="B1136" t="s">
        <v>8</v>
      </c>
      <c r="C1136">
        <v>93</v>
      </c>
      <c r="D1136">
        <v>276</v>
      </c>
      <c r="E1136">
        <v>62.5</v>
      </c>
      <c r="F1136">
        <v>6.33</v>
      </c>
      <c r="G1136">
        <v>1.214</v>
      </c>
      <c r="H1136">
        <v>0.58499999999999996</v>
      </c>
    </row>
    <row r="1137" spans="1:8" hidden="1" x14ac:dyDescent="0.3">
      <c r="A1137">
        <v>11033</v>
      </c>
      <c r="B1137" t="s">
        <v>8</v>
      </c>
      <c r="C1137">
        <v>191</v>
      </c>
      <c r="D1137">
        <v>276</v>
      </c>
      <c r="E1137">
        <v>69</v>
      </c>
      <c r="F1137">
        <v>8.2899999999999991</v>
      </c>
      <c r="G1137">
        <v>1.2410000000000001</v>
      </c>
      <c r="H1137">
        <v>0.93100000000000005</v>
      </c>
    </row>
    <row r="1138" spans="1:8" hidden="1" x14ac:dyDescent="0.3">
      <c r="A1138">
        <v>11033</v>
      </c>
      <c r="B1138" t="s">
        <v>8</v>
      </c>
      <c r="C1138">
        <v>282</v>
      </c>
      <c r="D1138">
        <v>276</v>
      </c>
      <c r="E1138">
        <v>73.5</v>
      </c>
      <c r="F1138">
        <v>10.44</v>
      </c>
      <c r="G1138">
        <v>1.234</v>
      </c>
      <c r="H1138">
        <v>1.851</v>
      </c>
    </row>
    <row r="1139" spans="1:8" hidden="1" x14ac:dyDescent="0.3">
      <c r="A1139">
        <v>11033</v>
      </c>
      <c r="B1139" t="s">
        <v>8</v>
      </c>
      <c r="C1139">
        <v>359</v>
      </c>
      <c r="D1139">
        <v>276</v>
      </c>
      <c r="E1139">
        <v>78</v>
      </c>
      <c r="F1139">
        <v>11.35</v>
      </c>
      <c r="G1139">
        <v>1.6519999999999999</v>
      </c>
      <c r="H1139">
        <v>1.9339999999999999</v>
      </c>
    </row>
    <row r="1140" spans="1:8" hidden="1" x14ac:dyDescent="0.3">
      <c r="A1140">
        <v>11033</v>
      </c>
      <c r="B1140" t="s">
        <v>8</v>
      </c>
      <c r="C1140">
        <v>481</v>
      </c>
      <c r="D1140">
        <v>276</v>
      </c>
      <c r="E1140">
        <v>81.5</v>
      </c>
      <c r="F1140">
        <v>12.91</v>
      </c>
      <c r="G1140">
        <v>1.1160000000000001</v>
      </c>
      <c r="H1140">
        <v>2.1890000000000001</v>
      </c>
    </row>
    <row r="1141" spans="1:8" hidden="1" x14ac:dyDescent="0.3">
      <c r="A1141">
        <v>11034</v>
      </c>
      <c r="B1141" t="s">
        <v>8</v>
      </c>
      <c r="C1141">
        <v>0</v>
      </c>
      <c r="D1141">
        <v>290</v>
      </c>
      <c r="E1141">
        <v>48</v>
      </c>
      <c r="F1141">
        <v>2.88</v>
      </c>
      <c r="G1141">
        <v>-0.61599999999999999</v>
      </c>
      <c r="H1141">
        <v>-0.79700000000000004</v>
      </c>
    </row>
    <row r="1142" spans="1:8" hidden="1" x14ac:dyDescent="0.3">
      <c r="A1142">
        <v>11034</v>
      </c>
      <c r="B1142" t="s">
        <v>8</v>
      </c>
      <c r="C1142">
        <v>23</v>
      </c>
      <c r="D1142">
        <v>290</v>
      </c>
      <c r="E1142">
        <v>50.5</v>
      </c>
      <c r="F1142">
        <v>3.46</v>
      </c>
      <c r="G1142">
        <v>-1.157</v>
      </c>
      <c r="H1142">
        <v>-0.86699999999999999</v>
      </c>
    </row>
    <row r="1143" spans="1:8" hidden="1" x14ac:dyDescent="0.3">
      <c r="A1143">
        <v>11034</v>
      </c>
      <c r="B1143" t="s">
        <v>8</v>
      </c>
      <c r="C1143">
        <v>58</v>
      </c>
      <c r="D1143">
        <v>290</v>
      </c>
      <c r="E1143">
        <v>55</v>
      </c>
      <c r="F1143">
        <v>4.28</v>
      </c>
      <c r="G1143">
        <v>-0.877</v>
      </c>
      <c r="H1143">
        <v>-1.258</v>
      </c>
    </row>
    <row r="1144" spans="1:8" hidden="1" x14ac:dyDescent="0.3">
      <c r="A1144">
        <v>11034</v>
      </c>
      <c r="B1144" t="s">
        <v>8</v>
      </c>
      <c r="C1144">
        <v>93</v>
      </c>
      <c r="D1144">
        <v>290</v>
      </c>
      <c r="E1144">
        <v>59</v>
      </c>
      <c r="F1144">
        <v>4.88</v>
      </c>
      <c r="G1144">
        <v>-0.44600000000000001</v>
      </c>
      <c r="H1144">
        <v>-1.4750000000000001</v>
      </c>
    </row>
    <row r="1145" spans="1:8" hidden="1" x14ac:dyDescent="0.3">
      <c r="A1145">
        <v>11034</v>
      </c>
      <c r="B1145" t="s">
        <v>8</v>
      </c>
      <c r="C1145">
        <v>184</v>
      </c>
      <c r="D1145">
        <v>290</v>
      </c>
      <c r="E1145">
        <v>64.5</v>
      </c>
      <c r="F1145">
        <v>6.8</v>
      </c>
      <c r="G1145">
        <v>-0.57499999999999996</v>
      </c>
      <c r="H1145">
        <v>-0.59799999999999998</v>
      </c>
    </row>
    <row r="1146" spans="1:8" hidden="1" x14ac:dyDescent="0.3">
      <c r="A1146">
        <v>11034</v>
      </c>
      <c r="B1146" t="s">
        <v>8</v>
      </c>
      <c r="C1146">
        <v>268</v>
      </c>
      <c r="D1146">
        <v>290</v>
      </c>
      <c r="E1146">
        <v>69.5</v>
      </c>
      <c r="F1146">
        <v>7.95</v>
      </c>
      <c r="G1146">
        <v>-0.156</v>
      </c>
      <c r="H1146">
        <v>-0.22800000000000001</v>
      </c>
    </row>
    <row r="1147" spans="1:8" hidden="1" x14ac:dyDescent="0.3">
      <c r="A1147">
        <v>11034</v>
      </c>
      <c r="B1147" t="s">
        <v>8</v>
      </c>
      <c r="C1147">
        <v>373</v>
      </c>
      <c r="D1147">
        <v>290</v>
      </c>
      <c r="E1147">
        <v>74</v>
      </c>
      <c r="F1147">
        <v>9.18</v>
      </c>
      <c r="G1147">
        <v>-0.126</v>
      </c>
      <c r="H1147">
        <v>0.156</v>
      </c>
    </row>
    <row r="1148" spans="1:8" hidden="1" x14ac:dyDescent="0.3">
      <c r="A1148">
        <v>11034</v>
      </c>
      <c r="B1148" t="s">
        <v>8</v>
      </c>
      <c r="C1148">
        <v>457</v>
      </c>
      <c r="D1148">
        <v>290</v>
      </c>
      <c r="E1148">
        <v>78</v>
      </c>
      <c r="F1148">
        <v>9.93</v>
      </c>
      <c r="G1148">
        <v>0.17299999999999999</v>
      </c>
      <c r="H1148">
        <v>0.27100000000000002</v>
      </c>
    </row>
    <row r="1149" spans="1:8" hidden="1" x14ac:dyDescent="0.3">
      <c r="A1149">
        <v>11034</v>
      </c>
      <c r="B1149" t="s">
        <v>8</v>
      </c>
      <c r="C1149">
        <v>567</v>
      </c>
      <c r="D1149">
        <v>290</v>
      </c>
      <c r="E1149">
        <v>81</v>
      </c>
      <c r="F1149">
        <v>10.6</v>
      </c>
      <c r="G1149">
        <v>-0.11799999999999999</v>
      </c>
      <c r="H1149">
        <v>0.184</v>
      </c>
    </row>
    <row r="1150" spans="1:8" hidden="1" x14ac:dyDescent="0.3">
      <c r="A1150">
        <v>11034</v>
      </c>
      <c r="B1150" t="s">
        <v>8</v>
      </c>
      <c r="C1150">
        <v>729</v>
      </c>
      <c r="D1150">
        <v>290</v>
      </c>
      <c r="E1150">
        <v>87.5</v>
      </c>
      <c r="F1150" t="s">
        <v>10</v>
      </c>
      <c r="G1150">
        <v>0.35</v>
      </c>
      <c r="H1150" t="s">
        <v>10</v>
      </c>
    </row>
    <row r="1151" spans="1:8" x14ac:dyDescent="0.3">
      <c r="A1151">
        <v>11035</v>
      </c>
      <c r="B1151" t="s">
        <v>9</v>
      </c>
      <c r="C1151">
        <v>0</v>
      </c>
      <c r="D1151">
        <v>276</v>
      </c>
      <c r="E1151">
        <v>50</v>
      </c>
      <c r="F1151">
        <v>3.8</v>
      </c>
      <c r="G1151">
        <v>6.0999999999999999E-2</v>
      </c>
      <c r="H1151">
        <v>0.89</v>
      </c>
    </row>
    <row r="1152" spans="1:8" x14ac:dyDescent="0.3">
      <c r="A1152">
        <v>11035</v>
      </c>
      <c r="B1152" t="s">
        <v>9</v>
      </c>
      <c r="C1152">
        <v>25</v>
      </c>
      <c r="D1152">
        <v>276</v>
      </c>
      <c r="E1152">
        <v>55</v>
      </c>
      <c r="F1152">
        <v>4.5599999999999996</v>
      </c>
      <c r="G1152">
        <v>0.53400000000000003</v>
      </c>
      <c r="H1152">
        <v>0.54400000000000004</v>
      </c>
    </row>
    <row r="1153" spans="1:8" x14ac:dyDescent="0.3">
      <c r="A1153">
        <v>11035</v>
      </c>
      <c r="B1153" t="s">
        <v>9</v>
      </c>
      <c r="C1153">
        <v>53</v>
      </c>
      <c r="D1153">
        <v>276</v>
      </c>
      <c r="E1153">
        <v>57</v>
      </c>
      <c r="F1153">
        <v>5.59</v>
      </c>
      <c r="G1153">
        <v>-0.27700000000000002</v>
      </c>
      <c r="H1153">
        <v>0.39900000000000002</v>
      </c>
    </row>
    <row r="1154" spans="1:8" x14ac:dyDescent="0.3">
      <c r="A1154">
        <v>11035</v>
      </c>
      <c r="B1154" t="s">
        <v>9</v>
      </c>
      <c r="C1154">
        <v>102</v>
      </c>
      <c r="D1154">
        <v>276</v>
      </c>
      <c r="E1154">
        <v>62.5</v>
      </c>
      <c r="F1154" t="s">
        <v>10</v>
      </c>
      <c r="G1154">
        <v>7.2999999999999995E-2</v>
      </c>
      <c r="H1154" t="s">
        <v>10</v>
      </c>
    </row>
    <row r="1155" spans="1:8" x14ac:dyDescent="0.3">
      <c r="A1155">
        <v>11035</v>
      </c>
      <c r="B1155" t="s">
        <v>9</v>
      </c>
      <c r="C1155">
        <v>186</v>
      </c>
      <c r="D1155">
        <v>276</v>
      </c>
      <c r="E1155">
        <v>68</v>
      </c>
      <c r="F1155">
        <v>8.48</v>
      </c>
      <c r="G1155">
        <v>9.1999999999999998E-2</v>
      </c>
      <c r="H1155">
        <v>0.56100000000000005</v>
      </c>
    </row>
    <row r="1156" spans="1:8" x14ac:dyDescent="0.3">
      <c r="A1156">
        <v>11035</v>
      </c>
      <c r="B1156" t="s">
        <v>9</v>
      </c>
      <c r="C1156">
        <v>277</v>
      </c>
      <c r="D1156">
        <v>276</v>
      </c>
      <c r="E1156">
        <v>74</v>
      </c>
      <c r="F1156">
        <v>9.4</v>
      </c>
      <c r="G1156">
        <v>0.84399999999999997</v>
      </c>
      <c r="H1156">
        <v>0.47399999999999998</v>
      </c>
    </row>
    <row r="1157" spans="1:8" x14ac:dyDescent="0.3">
      <c r="A1157">
        <v>11035</v>
      </c>
      <c r="B1157" t="s">
        <v>9</v>
      </c>
      <c r="C1157">
        <v>375</v>
      </c>
      <c r="D1157">
        <v>276</v>
      </c>
      <c r="E1157">
        <v>76</v>
      </c>
      <c r="F1157">
        <v>10.55</v>
      </c>
      <c r="G1157">
        <v>-5.2999999999999999E-2</v>
      </c>
      <c r="H1157">
        <v>0.75</v>
      </c>
    </row>
    <row r="1158" spans="1:8" x14ac:dyDescent="0.3">
      <c r="A1158">
        <v>11035</v>
      </c>
      <c r="B1158" t="s">
        <v>9</v>
      </c>
      <c r="C1158">
        <v>459</v>
      </c>
      <c r="D1158">
        <v>276</v>
      </c>
      <c r="E1158">
        <v>81</v>
      </c>
      <c r="F1158">
        <v>11.4</v>
      </c>
      <c r="G1158">
        <v>0.69699999999999995</v>
      </c>
      <c r="H1158">
        <v>0.89900000000000002</v>
      </c>
    </row>
    <row r="1159" spans="1:8" x14ac:dyDescent="0.3">
      <c r="A1159">
        <v>11035</v>
      </c>
      <c r="B1159" t="s">
        <v>9</v>
      </c>
      <c r="C1159">
        <v>576</v>
      </c>
      <c r="D1159">
        <v>276</v>
      </c>
      <c r="E1159">
        <v>85</v>
      </c>
      <c r="F1159">
        <v>13.1</v>
      </c>
      <c r="G1159">
        <v>0.66600000000000004</v>
      </c>
      <c r="H1159">
        <v>1.464</v>
      </c>
    </row>
    <row r="1160" spans="1:8" x14ac:dyDescent="0.3">
      <c r="A1160">
        <v>11035</v>
      </c>
      <c r="B1160" t="s">
        <v>9</v>
      </c>
      <c r="C1160">
        <v>723</v>
      </c>
      <c r="D1160">
        <v>276</v>
      </c>
      <c r="E1160">
        <v>92</v>
      </c>
      <c r="F1160">
        <v>14</v>
      </c>
      <c r="G1160">
        <v>1.446</v>
      </c>
      <c r="H1160">
        <v>1.2749999999999999</v>
      </c>
    </row>
    <row r="1161" spans="1:8" x14ac:dyDescent="0.3">
      <c r="A1161">
        <v>11037</v>
      </c>
      <c r="B1161" t="s">
        <v>9</v>
      </c>
      <c r="C1161">
        <v>0</v>
      </c>
      <c r="D1161">
        <v>269</v>
      </c>
      <c r="E1161" t="s">
        <v>10</v>
      </c>
      <c r="F1161">
        <v>2.7</v>
      </c>
      <c r="G1161" t="s">
        <v>10</v>
      </c>
      <c r="H1161">
        <v>-1.4159999999999999</v>
      </c>
    </row>
    <row r="1162" spans="1:8" x14ac:dyDescent="0.3">
      <c r="A1162">
        <v>11037</v>
      </c>
      <c r="B1162" t="s">
        <v>9</v>
      </c>
      <c r="C1162">
        <v>32</v>
      </c>
      <c r="D1162">
        <v>269</v>
      </c>
      <c r="E1162">
        <v>51</v>
      </c>
      <c r="F1162">
        <v>3.7</v>
      </c>
      <c r="G1162">
        <v>-2.0190000000000001</v>
      </c>
      <c r="H1162">
        <v>-1.494</v>
      </c>
    </row>
    <row r="1163" spans="1:8" x14ac:dyDescent="0.3">
      <c r="A1163">
        <v>11037</v>
      </c>
      <c r="B1163" t="s">
        <v>9</v>
      </c>
      <c r="C1163">
        <v>53</v>
      </c>
      <c r="D1163">
        <v>269</v>
      </c>
      <c r="E1163">
        <v>55</v>
      </c>
      <c r="F1163">
        <v>4.5999999999999996</v>
      </c>
      <c r="G1163">
        <v>-1.2829999999999999</v>
      </c>
      <c r="H1163">
        <v>-1.1319999999999999</v>
      </c>
    </row>
    <row r="1164" spans="1:8" x14ac:dyDescent="0.3">
      <c r="A1164">
        <v>11037</v>
      </c>
      <c r="B1164" t="s">
        <v>9</v>
      </c>
      <c r="C1164">
        <v>95</v>
      </c>
      <c r="D1164">
        <v>269</v>
      </c>
      <c r="E1164">
        <v>60</v>
      </c>
      <c r="F1164">
        <v>5.65</v>
      </c>
      <c r="G1164">
        <v>-0.85599999999999998</v>
      </c>
      <c r="H1164">
        <v>-1.135</v>
      </c>
    </row>
    <row r="1165" spans="1:8" x14ac:dyDescent="0.3">
      <c r="A1165">
        <v>11037</v>
      </c>
      <c r="B1165" t="s">
        <v>9</v>
      </c>
      <c r="C1165">
        <v>200</v>
      </c>
      <c r="D1165">
        <v>269</v>
      </c>
      <c r="E1165">
        <v>68</v>
      </c>
      <c r="F1165">
        <v>7.75</v>
      </c>
      <c r="G1165">
        <v>-0.24099999999999999</v>
      </c>
      <c r="H1165">
        <v>-0.45700000000000002</v>
      </c>
    </row>
    <row r="1166" spans="1:8" x14ac:dyDescent="0.3">
      <c r="A1166">
        <v>11037</v>
      </c>
      <c r="B1166" t="s">
        <v>9</v>
      </c>
      <c r="C1166">
        <v>277</v>
      </c>
      <c r="D1166">
        <v>269</v>
      </c>
      <c r="E1166">
        <v>72.5</v>
      </c>
      <c r="F1166">
        <v>9.23</v>
      </c>
      <c r="G1166">
        <v>0.17699999999999999</v>
      </c>
      <c r="H1166">
        <v>0.30499999999999999</v>
      </c>
    </row>
    <row r="1167" spans="1:8" x14ac:dyDescent="0.3">
      <c r="A1167">
        <v>11037</v>
      </c>
      <c r="B1167" t="s">
        <v>9</v>
      </c>
      <c r="C1167">
        <v>375</v>
      </c>
      <c r="D1167">
        <v>269</v>
      </c>
      <c r="E1167">
        <v>77</v>
      </c>
      <c r="F1167">
        <v>9.6999999999999993</v>
      </c>
      <c r="G1167">
        <v>0.36499999999999999</v>
      </c>
      <c r="H1167">
        <v>-0.02</v>
      </c>
    </row>
    <row r="1168" spans="1:8" x14ac:dyDescent="0.3">
      <c r="A1168">
        <v>11037</v>
      </c>
      <c r="B1168" t="s">
        <v>9</v>
      </c>
      <c r="C1168">
        <v>452</v>
      </c>
      <c r="D1168">
        <v>269</v>
      </c>
      <c r="E1168">
        <v>79</v>
      </c>
      <c r="F1168">
        <v>10.76</v>
      </c>
      <c r="G1168">
        <v>7.0000000000000001E-3</v>
      </c>
      <c r="H1168">
        <v>0.41599999999999998</v>
      </c>
    </row>
    <row r="1169" spans="1:8" x14ac:dyDescent="0.3">
      <c r="A1169">
        <v>11037</v>
      </c>
      <c r="B1169" t="s">
        <v>9</v>
      </c>
      <c r="C1169">
        <v>560</v>
      </c>
      <c r="D1169">
        <v>269</v>
      </c>
      <c r="E1169">
        <v>83</v>
      </c>
      <c r="F1169">
        <v>11.2</v>
      </c>
      <c r="G1169">
        <v>0.127</v>
      </c>
      <c r="H1169">
        <v>0.14499999999999999</v>
      </c>
    </row>
    <row r="1170" spans="1:8" x14ac:dyDescent="0.3">
      <c r="A1170">
        <v>11037</v>
      </c>
      <c r="B1170" t="s">
        <v>9</v>
      </c>
      <c r="C1170">
        <v>712</v>
      </c>
      <c r="D1170">
        <v>269</v>
      </c>
      <c r="E1170">
        <v>89</v>
      </c>
      <c r="F1170">
        <v>13.2</v>
      </c>
      <c r="G1170">
        <v>0.56799999999999995</v>
      </c>
      <c r="H1170">
        <v>0.81399999999999995</v>
      </c>
    </row>
    <row r="1171" spans="1:8" x14ac:dyDescent="0.3">
      <c r="A1171">
        <v>11038</v>
      </c>
      <c r="B1171" t="s">
        <v>9</v>
      </c>
      <c r="C1171">
        <v>0</v>
      </c>
      <c r="D1171">
        <v>290</v>
      </c>
      <c r="E1171" t="s">
        <v>10</v>
      </c>
      <c r="F1171">
        <v>3.55</v>
      </c>
      <c r="G1171" t="s">
        <v>10</v>
      </c>
      <c r="H1171">
        <v>0.40899999999999997</v>
      </c>
    </row>
    <row r="1172" spans="1:8" x14ac:dyDescent="0.3">
      <c r="A1172">
        <v>11038</v>
      </c>
      <c r="B1172" t="s">
        <v>9</v>
      </c>
      <c r="C1172">
        <v>29</v>
      </c>
      <c r="D1172">
        <v>290</v>
      </c>
      <c r="E1172">
        <v>52</v>
      </c>
      <c r="F1172">
        <v>4.29</v>
      </c>
      <c r="G1172">
        <v>-1.3</v>
      </c>
      <c r="H1172">
        <v>-0.20399999999999999</v>
      </c>
    </row>
    <row r="1173" spans="1:8" x14ac:dyDescent="0.3">
      <c r="A1173">
        <v>11038</v>
      </c>
      <c r="B1173" t="s">
        <v>9</v>
      </c>
      <c r="C1173">
        <v>71</v>
      </c>
      <c r="D1173">
        <v>290</v>
      </c>
      <c r="E1173">
        <v>59</v>
      </c>
      <c r="F1173">
        <v>5.8</v>
      </c>
      <c r="G1173">
        <v>-0.24299999999999999</v>
      </c>
      <c r="H1173">
        <v>-8.7999999999999995E-2</v>
      </c>
    </row>
    <row r="1174" spans="1:8" x14ac:dyDescent="0.3">
      <c r="A1174">
        <v>11038</v>
      </c>
      <c r="B1174" t="s">
        <v>9</v>
      </c>
      <c r="C1174">
        <v>92</v>
      </c>
      <c r="D1174">
        <v>290</v>
      </c>
      <c r="E1174">
        <v>60.5</v>
      </c>
      <c r="F1174">
        <v>6.65</v>
      </c>
      <c r="G1174">
        <v>-0.48399999999999999</v>
      </c>
      <c r="H1174">
        <v>0.33900000000000002</v>
      </c>
    </row>
    <row r="1175" spans="1:8" x14ac:dyDescent="0.3">
      <c r="A1175">
        <v>11038</v>
      </c>
      <c r="B1175" t="s">
        <v>9</v>
      </c>
      <c r="C1175">
        <v>288</v>
      </c>
      <c r="D1175">
        <v>290</v>
      </c>
      <c r="E1175">
        <v>69</v>
      </c>
      <c r="F1175">
        <v>9.65</v>
      </c>
      <c r="G1175">
        <v>-1.583</v>
      </c>
      <c r="H1175">
        <v>0.61599999999999999</v>
      </c>
    </row>
    <row r="1176" spans="1:8" x14ac:dyDescent="0.3">
      <c r="A1176">
        <v>11038</v>
      </c>
      <c r="B1176" t="s">
        <v>9</v>
      </c>
      <c r="C1176">
        <v>372</v>
      </c>
      <c r="D1176">
        <v>290</v>
      </c>
      <c r="E1176">
        <v>73</v>
      </c>
      <c r="F1176">
        <v>10.3</v>
      </c>
      <c r="G1176">
        <v>-1.2609999999999999</v>
      </c>
      <c r="H1176">
        <v>0.55100000000000005</v>
      </c>
    </row>
    <row r="1177" spans="1:8" x14ac:dyDescent="0.3">
      <c r="A1177">
        <v>11038</v>
      </c>
      <c r="B1177" t="s">
        <v>9</v>
      </c>
      <c r="C1177">
        <v>456</v>
      </c>
      <c r="D1177">
        <v>290</v>
      </c>
      <c r="E1177">
        <v>75</v>
      </c>
      <c r="F1177">
        <v>11.36</v>
      </c>
      <c r="G1177">
        <v>-1.631</v>
      </c>
      <c r="H1177">
        <v>0.88600000000000001</v>
      </c>
    </row>
    <row r="1178" spans="1:8" x14ac:dyDescent="0.3">
      <c r="A1178">
        <v>11038</v>
      </c>
      <c r="B1178" t="s">
        <v>9</v>
      </c>
      <c r="C1178">
        <v>583</v>
      </c>
      <c r="D1178">
        <v>290</v>
      </c>
      <c r="E1178">
        <v>78</v>
      </c>
      <c r="F1178">
        <v>11.4</v>
      </c>
      <c r="G1178">
        <v>-1.95</v>
      </c>
      <c r="H1178">
        <v>0.17899999999999999</v>
      </c>
    </row>
    <row r="1179" spans="1:8" x14ac:dyDescent="0.3">
      <c r="A1179">
        <v>11038</v>
      </c>
      <c r="B1179" t="s">
        <v>9</v>
      </c>
      <c r="C1179">
        <v>738</v>
      </c>
      <c r="D1179">
        <v>290</v>
      </c>
      <c r="E1179">
        <v>82</v>
      </c>
      <c r="F1179">
        <v>12</v>
      </c>
      <c r="G1179">
        <v>-1.736</v>
      </c>
      <c r="H1179">
        <v>-0.14499999999999999</v>
      </c>
    </row>
    <row r="1180" spans="1:8" x14ac:dyDescent="0.3">
      <c r="A1180">
        <v>11038</v>
      </c>
      <c r="B1180" t="s">
        <v>9</v>
      </c>
      <c r="C1180" t="s">
        <v>10</v>
      </c>
      <c r="D1180">
        <v>290</v>
      </c>
      <c r="E1180" t="s">
        <v>10</v>
      </c>
      <c r="F1180" t="s">
        <v>10</v>
      </c>
      <c r="G1180" t="s">
        <v>10</v>
      </c>
      <c r="H1180" t="s">
        <v>10</v>
      </c>
    </row>
    <row r="1181" spans="1:8" hidden="1" x14ac:dyDescent="0.3">
      <c r="A1181">
        <v>11039</v>
      </c>
      <c r="B1181" t="s">
        <v>8</v>
      </c>
      <c r="C1181">
        <v>0</v>
      </c>
      <c r="D1181">
        <v>276</v>
      </c>
      <c r="E1181">
        <v>50</v>
      </c>
      <c r="F1181">
        <v>3.35</v>
      </c>
      <c r="G1181">
        <v>0.45800000000000002</v>
      </c>
      <c r="H1181">
        <v>0.254</v>
      </c>
    </row>
    <row r="1182" spans="1:8" hidden="1" x14ac:dyDescent="0.3">
      <c r="A1182">
        <v>11039</v>
      </c>
      <c r="B1182" t="s">
        <v>8</v>
      </c>
      <c r="C1182">
        <v>36</v>
      </c>
      <c r="D1182">
        <v>276</v>
      </c>
      <c r="E1182">
        <v>54</v>
      </c>
      <c r="F1182">
        <v>4.95</v>
      </c>
      <c r="G1182">
        <v>-0.185</v>
      </c>
      <c r="H1182">
        <v>0.90800000000000003</v>
      </c>
    </row>
    <row r="1183" spans="1:8" hidden="1" x14ac:dyDescent="0.3">
      <c r="A1183">
        <v>11039</v>
      </c>
      <c r="B1183" t="s">
        <v>8</v>
      </c>
      <c r="C1183">
        <v>57</v>
      </c>
      <c r="D1183">
        <v>276</v>
      </c>
      <c r="E1183">
        <v>57</v>
      </c>
      <c r="F1183">
        <v>5.63</v>
      </c>
      <c r="G1183">
        <v>0.158</v>
      </c>
      <c r="H1183">
        <v>0.877</v>
      </c>
    </row>
    <row r="1184" spans="1:8" hidden="1" x14ac:dyDescent="0.3">
      <c r="A1184">
        <v>11039</v>
      </c>
      <c r="B1184" t="s">
        <v>8</v>
      </c>
      <c r="C1184">
        <v>92</v>
      </c>
      <c r="D1184">
        <v>276</v>
      </c>
      <c r="E1184">
        <v>59</v>
      </c>
      <c r="F1184">
        <v>6.27</v>
      </c>
      <c r="G1184">
        <v>-0.40799999999999997</v>
      </c>
      <c r="H1184">
        <v>0.53700000000000003</v>
      </c>
    </row>
    <row r="1185" spans="1:8" hidden="1" x14ac:dyDescent="0.3">
      <c r="A1185">
        <v>11039</v>
      </c>
      <c r="B1185" t="s">
        <v>8</v>
      </c>
      <c r="C1185">
        <v>204</v>
      </c>
      <c r="D1185">
        <v>276</v>
      </c>
      <c r="E1185">
        <v>65</v>
      </c>
      <c r="F1185">
        <v>7.65</v>
      </c>
      <c r="G1185">
        <v>-0.79800000000000004</v>
      </c>
      <c r="H1185">
        <v>0.114</v>
      </c>
    </row>
    <row r="1186" spans="1:8" hidden="1" x14ac:dyDescent="0.3">
      <c r="A1186">
        <v>11039</v>
      </c>
      <c r="B1186" t="s">
        <v>8</v>
      </c>
      <c r="C1186">
        <v>274</v>
      </c>
      <c r="D1186">
        <v>276</v>
      </c>
      <c r="E1186">
        <v>68.5</v>
      </c>
      <c r="F1186">
        <v>8.9600000000000009</v>
      </c>
      <c r="G1186">
        <v>-0.68100000000000005</v>
      </c>
      <c r="H1186">
        <v>0.69599999999999995</v>
      </c>
    </row>
    <row r="1187" spans="1:8" hidden="1" x14ac:dyDescent="0.3">
      <c r="A1187">
        <v>11039</v>
      </c>
      <c r="B1187" t="s">
        <v>8</v>
      </c>
      <c r="C1187">
        <v>365</v>
      </c>
      <c r="D1187">
        <v>276</v>
      </c>
      <c r="E1187">
        <v>73</v>
      </c>
      <c r="F1187">
        <v>9.85</v>
      </c>
      <c r="G1187">
        <v>-0.39</v>
      </c>
      <c r="H1187">
        <v>0.77700000000000002</v>
      </c>
    </row>
    <row r="1188" spans="1:8" hidden="1" x14ac:dyDescent="0.3">
      <c r="A1188">
        <v>11039</v>
      </c>
      <c r="B1188" t="s">
        <v>8</v>
      </c>
      <c r="C1188">
        <v>456</v>
      </c>
      <c r="D1188">
        <v>276</v>
      </c>
      <c r="E1188">
        <v>76.5</v>
      </c>
      <c r="F1188">
        <v>11.21</v>
      </c>
      <c r="G1188">
        <v>-0.36099999999999999</v>
      </c>
      <c r="H1188">
        <v>1.24</v>
      </c>
    </row>
    <row r="1189" spans="1:8" hidden="1" x14ac:dyDescent="0.3">
      <c r="A1189">
        <v>11039</v>
      </c>
      <c r="B1189" t="s">
        <v>8</v>
      </c>
      <c r="C1189">
        <v>527</v>
      </c>
      <c r="D1189">
        <v>276</v>
      </c>
      <c r="E1189">
        <v>79.5</v>
      </c>
      <c r="F1189">
        <v>11.4</v>
      </c>
      <c r="G1189">
        <v>-0.17399999999999999</v>
      </c>
      <c r="H1189">
        <v>0.97799999999999998</v>
      </c>
    </row>
    <row r="1190" spans="1:8" hidden="1" x14ac:dyDescent="0.3">
      <c r="A1190">
        <v>11039</v>
      </c>
      <c r="B1190" t="s">
        <v>8</v>
      </c>
      <c r="C1190">
        <v>723</v>
      </c>
      <c r="D1190">
        <v>276</v>
      </c>
      <c r="E1190">
        <v>83</v>
      </c>
      <c r="F1190">
        <v>12.8</v>
      </c>
      <c r="G1190">
        <v>-0.995</v>
      </c>
      <c r="H1190">
        <v>0.90200000000000002</v>
      </c>
    </row>
    <row r="1191" spans="1:8" x14ac:dyDescent="0.3">
      <c r="A1191">
        <v>11040</v>
      </c>
      <c r="B1191" t="s">
        <v>9</v>
      </c>
      <c r="C1191">
        <v>0</v>
      </c>
      <c r="D1191">
        <v>283</v>
      </c>
      <c r="E1191">
        <v>52</v>
      </c>
      <c r="F1191">
        <v>3.94</v>
      </c>
      <c r="G1191">
        <v>1.1180000000000001</v>
      </c>
      <c r="H1191">
        <v>1.151</v>
      </c>
    </row>
    <row r="1192" spans="1:8" x14ac:dyDescent="0.3">
      <c r="A1192">
        <v>11040</v>
      </c>
      <c r="B1192" t="s">
        <v>9</v>
      </c>
      <c r="C1192">
        <v>26</v>
      </c>
      <c r="D1192">
        <v>283</v>
      </c>
      <c r="E1192">
        <v>54</v>
      </c>
      <c r="F1192">
        <v>4.54</v>
      </c>
      <c r="G1192">
        <v>-5.6000000000000001E-2</v>
      </c>
      <c r="H1192">
        <v>0.436</v>
      </c>
    </row>
    <row r="1193" spans="1:8" x14ac:dyDescent="0.3">
      <c r="A1193">
        <v>11040</v>
      </c>
      <c r="B1193" t="s">
        <v>9</v>
      </c>
      <c r="C1193">
        <v>54</v>
      </c>
      <c r="D1193">
        <v>283</v>
      </c>
      <c r="E1193">
        <v>57.5</v>
      </c>
      <c r="F1193">
        <v>5.48</v>
      </c>
      <c r="G1193">
        <v>-8.2000000000000003E-2</v>
      </c>
      <c r="H1193">
        <v>0.191</v>
      </c>
    </row>
    <row r="1194" spans="1:8" x14ac:dyDescent="0.3">
      <c r="A1194">
        <v>11040</v>
      </c>
      <c r="B1194" t="s">
        <v>9</v>
      </c>
      <c r="C1194">
        <v>82</v>
      </c>
      <c r="D1194">
        <v>283</v>
      </c>
      <c r="E1194">
        <v>60</v>
      </c>
      <c r="F1194">
        <v>6.15</v>
      </c>
      <c r="G1194">
        <v>-0.28199999999999997</v>
      </c>
      <c r="H1194">
        <v>-3.0000000000000001E-3</v>
      </c>
    </row>
    <row r="1195" spans="1:8" x14ac:dyDescent="0.3">
      <c r="A1195">
        <v>11040</v>
      </c>
      <c r="B1195" t="s">
        <v>9</v>
      </c>
      <c r="C1195">
        <v>201</v>
      </c>
      <c r="D1195">
        <v>283</v>
      </c>
      <c r="E1195">
        <v>66.5</v>
      </c>
      <c r="F1195">
        <v>8.1</v>
      </c>
      <c r="G1195">
        <v>-0.95899999999999996</v>
      </c>
      <c r="H1195">
        <v>-6.7000000000000004E-2</v>
      </c>
    </row>
    <row r="1196" spans="1:8" x14ac:dyDescent="0.3">
      <c r="A1196">
        <v>11040</v>
      </c>
      <c r="B1196" t="s">
        <v>9</v>
      </c>
      <c r="C1196">
        <v>271</v>
      </c>
      <c r="D1196">
        <v>283</v>
      </c>
      <c r="E1196">
        <v>70</v>
      </c>
      <c r="F1196">
        <v>8.9700000000000006</v>
      </c>
      <c r="G1196">
        <v>-0.82099999999999995</v>
      </c>
      <c r="H1196">
        <v>9.8000000000000004E-2</v>
      </c>
    </row>
    <row r="1197" spans="1:8" x14ac:dyDescent="0.3">
      <c r="A1197">
        <v>11040</v>
      </c>
      <c r="B1197" t="s">
        <v>9</v>
      </c>
      <c r="C1197">
        <v>369</v>
      </c>
      <c r="D1197">
        <v>283</v>
      </c>
      <c r="E1197">
        <v>75</v>
      </c>
      <c r="F1197">
        <v>10.18</v>
      </c>
      <c r="G1197">
        <v>-0.376</v>
      </c>
      <c r="H1197">
        <v>0.46500000000000002</v>
      </c>
    </row>
    <row r="1198" spans="1:8" x14ac:dyDescent="0.3">
      <c r="A1198">
        <v>11040</v>
      </c>
      <c r="B1198" t="s">
        <v>9</v>
      </c>
      <c r="C1198">
        <v>460</v>
      </c>
      <c r="D1198">
        <v>283</v>
      </c>
      <c r="E1198">
        <v>78</v>
      </c>
      <c r="F1198">
        <v>11.15</v>
      </c>
      <c r="G1198">
        <v>-0.5</v>
      </c>
      <c r="H1198">
        <v>0.69</v>
      </c>
    </row>
    <row r="1199" spans="1:8" x14ac:dyDescent="0.3">
      <c r="A1199">
        <v>11040</v>
      </c>
      <c r="B1199" t="s">
        <v>9</v>
      </c>
      <c r="C1199">
        <v>559</v>
      </c>
      <c r="D1199">
        <v>283</v>
      </c>
      <c r="E1199">
        <v>81</v>
      </c>
      <c r="F1199">
        <v>12</v>
      </c>
      <c r="G1199">
        <v>-0.59599999999999997</v>
      </c>
      <c r="H1199">
        <v>0.77100000000000002</v>
      </c>
    </row>
    <row r="1200" spans="1:8" x14ac:dyDescent="0.3">
      <c r="A1200">
        <v>11040</v>
      </c>
      <c r="B1200" t="s">
        <v>9</v>
      </c>
      <c r="C1200">
        <v>720</v>
      </c>
      <c r="D1200">
        <v>283</v>
      </c>
      <c r="E1200">
        <v>86</v>
      </c>
      <c r="F1200">
        <v>13.6</v>
      </c>
      <c r="G1200">
        <v>-0.5</v>
      </c>
      <c r="H1200">
        <v>1.036</v>
      </c>
    </row>
    <row r="1201" spans="1:8" x14ac:dyDescent="0.3">
      <c r="A1201">
        <v>11041</v>
      </c>
      <c r="B1201" t="s">
        <v>9</v>
      </c>
      <c r="C1201">
        <v>0</v>
      </c>
      <c r="D1201">
        <v>269</v>
      </c>
      <c r="E1201">
        <v>52</v>
      </c>
      <c r="F1201">
        <v>3.1</v>
      </c>
      <c r="G1201">
        <v>1.1180000000000001</v>
      </c>
      <c r="H1201">
        <v>-0.51700000000000002</v>
      </c>
    </row>
    <row r="1202" spans="1:8" x14ac:dyDescent="0.3">
      <c r="A1202">
        <v>11041</v>
      </c>
      <c r="B1202" t="s">
        <v>9</v>
      </c>
      <c r="C1202">
        <v>27</v>
      </c>
      <c r="D1202">
        <v>269</v>
      </c>
      <c r="E1202">
        <v>56</v>
      </c>
      <c r="F1202">
        <v>4.08</v>
      </c>
      <c r="G1202">
        <v>0.90300000000000002</v>
      </c>
      <c r="H1202">
        <v>-0.42599999999999999</v>
      </c>
    </row>
    <row r="1203" spans="1:8" x14ac:dyDescent="0.3">
      <c r="A1203">
        <v>11041</v>
      </c>
      <c r="B1203" t="s">
        <v>9</v>
      </c>
      <c r="C1203">
        <v>55</v>
      </c>
      <c r="D1203">
        <v>269</v>
      </c>
      <c r="E1203">
        <v>56.5</v>
      </c>
      <c r="F1203">
        <v>5.05</v>
      </c>
      <c r="G1203">
        <v>-0.64100000000000001</v>
      </c>
      <c r="H1203">
        <v>-0.505</v>
      </c>
    </row>
    <row r="1204" spans="1:8" x14ac:dyDescent="0.3">
      <c r="A1204">
        <v>11041</v>
      </c>
      <c r="B1204" t="s">
        <v>9</v>
      </c>
      <c r="C1204">
        <v>97</v>
      </c>
      <c r="D1204">
        <v>269</v>
      </c>
      <c r="E1204">
        <v>62</v>
      </c>
      <c r="F1204">
        <v>6.3</v>
      </c>
      <c r="G1204">
        <v>3.5000000000000003E-2</v>
      </c>
      <c r="H1204">
        <v>-0.27400000000000002</v>
      </c>
    </row>
    <row r="1205" spans="1:8" x14ac:dyDescent="0.3">
      <c r="A1205">
        <v>11041</v>
      </c>
      <c r="B1205" t="s">
        <v>9</v>
      </c>
      <c r="C1205">
        <v>181</v>
      </c>
      <c r="D1205">
        <v>269</v>
      </c>
      <c r="E1205">
        <v>71</v>
      </c>
      <c r="F1205">
        <v>7.85</v>
      </c>
      <c r="G1205">
        <v>1.619</v>
      </c>
      <c r="H1205">
        <v>-7.2999999999999995E-2</v>
      </c>
    </row>
    <row r="1206" spans="1:8" x14ac:dyDescent="0.3">
      <c r="A1206">
        <v>11041</v>
      </c>
      <c r="B1206" t="s">
        <v>9</v>
      </c>
      <c r="C1206">
        <v>285</v>
      </c>
      <c r="D1206">
        <v>269</v>
      </c>
      <c r="E1206">
        <v>74</v>
      </c>
      <c r="F1206">
        <v>9.3000000000000007</v>
      </c>
      <c r="G1206">
        <v>0.68500000000000005</v>
      </c>
      <c r="H1206">
        <v>0.30199999999999999</v>
      </c>
    </row>
    <row r="1207" spans="1:8" x14ac:dyDescent="0.3">
      <c r="A1207">
        <v>11041</v>
      </c>
      <c r="B1207" t="s">
        <v>9</v>
      </c>
      <c r="C1207">
        <v>370</v>
      </c>
      <c r="D1207">
        <v>269</v>
      </c>
      <c r="E1207">
        <v>78</v>
      </c>
      <c r="F1207">
        <v>9.9499999999999993</v>
      </c>
      <c r="G1207">
        <v>0.86599999999999999</v>
      </c>
      <c r="H1207">
        <v>0.248</v>
      </c>
    </row>
    <row r="1208" spans="1:8" x14ac:dyDescent="0.3">
      <c r="A1208">
        <v>11041</v>
      </c>
      <c r="B1208" t="s">
        <v>9</v>
      </c>
      <c r="C1208">
        <v>454</v>
      </c>
      <c r="D1208">
        <v>269</v>
      </c>
      <c r="E1208">
        <v>81.5</v>
      </c>
      <c r="F1208">
        <v>10.81</v>
      </c>
      <c r="G1208">
        <v>0.96799999999999997</v>
      </c>
      <c r="H1208">
        <v>0.44600000000000001</v>
      </c>
    </row>
    <row r="1209" spans="1:8" x14ac:dyDescent="0.3">
      <c r="A1209">
        <v>11041</v>
      </c>
      <c r="B1209" t="s">
        <v>9</v>
      </c>
      <c r="C1209">
        <v>579</v>
      </c>
      <c r="D1209">
        <v>269</v>
      </c>
      <c r="E1209">
        <v>84</v>
      </c>
      <c r="F1209">
        <v>12.6</v>
      </c>
      <c r="G1209">
        <v>0.26700000000000002</v>
      </c>
      <c r="H1209">
        <v>1.0980000000000001</v>
      </c>
    </row>
    <row r="1210" spans="1:8" x14ac:dyDescent="0.3">
      <c r="A1210">
        <v>11041</v>
      </c>
      <c r="B1210" t="s">
        <v>9</v>
      </c>
      <c r="C1210">
        <v>719</v>
      </c>
      <c r="D1210">
        <v>269</v>
      </c>
      <c r="E1210">
        <v>89.5</v>
      </c>
      <c r="F1210">
        <v>13.3</v>
      </c>
      <c r="G1210">
        <v>0.66400000000000003</v>
      </c>
      <c r="H1210">
        <v>0.84599999999999997</v>
      </c>
    </row>
    <row r="1211" spans="1:8" hidden="1" x14ac:dyDescent="0.3">
      <c r="A1211">
        <v>11042</v>
      </c>
      <c r="B1211" t="s">
        <v>8</v>
      </c>
      <c r="C1211">
        <v>0</v>
      </c>
      <c r="D1211">
        <v>290</v>
      </c>
      <c r="E1211" t="s">
        <v>10</v>
      </c>
      <c r="F1211">
        <v>3.6</v>
      </c>
      <c r="G1211" t="s">
        <v>10</v>
      </c>
      <c r="H1211">
        <v>0.77600000000000002</v>
      </c>
    </row>
    <row r="1212" spans="1:8" hidden="1" x14ac:dyDescent="0.3">
      <c r="A1212">
        <v>11042</v>
      </c>
      <c r="B1212" t="s">
        <v>8</v>
      </c>
      <c r="C1212">
        <v>26</v>
      </c>
      <c r="D1212">
        <v>290</v>
      </c>
      <c r="E1212">
        <v>54</v>
      </c>
      <c r="F1212">
        <v>3.65</v>
      </c>
      <c r="G1212">
        <v>0.45100000000000001</v>
      </c>
      <c r="H1212">
        <v>-0.69799999999999995</v>
      </c>
    </row>
    <row r="1213" spans="1:8" hidden="1" x14ac:dyDescent="0.3">
      <c r="A1213">
        <v>11042</v>
      </c>
      <c r="B1213" t="s">
        <v>8</v>
      </c>
      <c r="C1213">
        <v>61</v>
      </c>
      <c r="D1213">
        <v>290</v>
      </c>
      <c r="E1213">
        <v>57.5</v>
      </c>
      <c r="F1213">
        <v>4.4000000000000004</v>
      </c>
      <c r="G1213">
        <v>0.20599999999999999</v>
      </c>
      <c r="H1213">
        <v>-1.175</v>
      </c>
    </row>
    <row r="1214" spans="1:8" hidden="1" x14ac:dyDescent="0.3">
      <c r="A1214">
        <v>11042</v>
      </c>
      <c r="B1214" t="s">
        <v>8</v>
      </c>
      <c r="C1214">
        <v>89</v>
      </c>
      <c r="D1214">
        <v>290</v>
      </c>
      <c r="E1214">
        <v>58</v>
      </c>
      <c r="F1214">
        <v>4.6900000000000004</v>
      </c>
      <c r="G1214">
        <v>-0.76800000000000002</v>
      </c>
      <c r="H1214">
        <v>-1.6679999999999999</v>
      </c>
    </row>
    <row r="1215" spans="1:8" hidden="1" x14ac:dyDescent="0.3">
      <c r="A1215">
        <v>11042</v>
      </c>
      <c r="B1215" t="s">
        <v>8</v>
      </c>
      <c r="C1215">
        <v>194</v>
      </c>
      <c r="D1215">
        <v>290</v>
      </c>
      <c r="E1215">
        <v>66</v>
      </c>
      <c r="F1215">
        <v>6.93</v>
      </c>
      <c r="G1215">
        <v>-0.14299999999999999</v>
      </c>
      <c r="H1215">
        <v>-0.57499999999999996</v>
      </c>
    </row>
    <row r="1216" spans="1:8" hidden="1" x14ac:dyDescent="0.3">
      <c r="A1216">
        <v>11042</v>
      </c>
      <c r="B1216" t="s">
        <v>8</v>
      </c>
      <c r="C1216">
        <v>285</v>
      </c>
      <c r="D1216">
        <v>290</v>
      </c>
      <c r="E1216">
        <v>71</v>
      </c>
      <c r="F1216">
        <v>9</v>
      </c>
      <c r="G1216">
        <v>0.15</v>
      </c>
      <c r="H1216">
        <v>0.64</v>
      </c>
    </row>
    <row r="1217" spans="1:8" hidden="1" x14ac:dyDescent="0.3">
      <c r="A1217">
        <v>11042</v>
      </c>
      <c r="B1217" t="s">
        <v>8</v>
      </c>
      <c r="C1217">
        <v>369</v>
      </c>
      <c r="D1217">
        <v>290</v>
      </c>
      <c r="E1217">
        <v>76</v>
      </c>
      <c r="F1217">
        <v>11.34</v>
      </c>
      <c r="G1217">
        <v>0.71099999999999997</v>
      </c>
      <c r="H1217">
        <v>1.861</v>
      </c>
    </row>
    <row r="1218" spans="1:8" hidden="1" x14ac:dyDescent="0.3">
      <c r="A1218">
        <v>11042</v>
      </c>
      <c r="B1218" t="s">
        <v>8</v>
      </c>
      <c r="C1218">
        <v>460</v>
      </c>
      <c r="D1218">
        <v>290</v>
      </c>
      <c r="E1218">
        <v>81.5</v>
      </c>
      <c r="F1218">
        <v>12.98</v>
      </c>
      <c r="G1218">
        <v>1.4079999999999999</v>
      </c>
      <c r="H1218">
        <v>2.3460000000000001</v>
      </c>
    </row>
    <row r="1219" spans="1:8" hidden="1" x14ac:dyDescent="0.3">
      <c r="A1219">
        <v>11042</v>
      </c>
      <c r="B1219" t="s">
        <v>8</v>
      </c>
      <c r="C1219">
        <v>559</v>
      </c>
      <c r="D1219">
        <v>290</v>
      </c>
      <c r="E1219">
        <v>85.5</v>
      </c>
      <c r="F1219">
        <v>14.9</v>
      </c>
      <c r="G1219">
        <v>1.512</v>
      </c>
      <c r="H1219">
        <v>2.851</v>
      </c>
    </row>
    <row r="1220" spans="1:8" hidden="1" x14ac:dyDescent="0.3">
      <c r="A1220">
        <v>11042</v>
      </c>
      <c r="B1220" t="s">
        <v>8</v>
      </c>
      <c r="C1220">
        <v>728</v>
      </c>
      <c r="D1220">
        <v>290</v>
      </c>
      <c r="E1220">
        <v>93</v>
      </c>
      <c r="F1220">
        <v>16</v>
      </c>
      <c r="G1220">
        <v>2.0659999999999998</v>
      </c>
      <c r="H1220">
        <v>2.5659999999999998</v>
      </c>
    </row>
    <row r="1221" spans="1:8" x14ac:dyDescent="0.3">
      <c r="A1221">
        <v>11043</v>
      </c>
      <c r="B1221" t="s">
        <v>9</v>
      </c>
      <c r="C1221">
        <v>0</v>
      </c>
      <c r="D1221">
        <v>283</v>
      </c>
      <c r="E1221">
        <v>52</v>
      </c>
      <c r="F1221">
        <v>3.93</v>
      </c>
      <c r="G1221">
        <v>1.1180000000000001</v>
      </c>
      <c r="H1221">
        <v>1.1319999999999999</v>
      </c>
    </row>
    <row r="1222" spans="1:8" x14ac:dyDescent="0.3">
      <c r="A1222">
        <v>11043</v>
      </c>
      <c r="B1222" t="s">
        <v>9</v>
      </c>
      <c r="C1222">
        <v>31</v>
      </c>
      <c r="D1222">
        <v>283</v>
      </c>
      <c r="E1222">
        <v>54.5</v>
      </c>
      <c r="F1222">
        <v>4.6900000000000004</v>
      </c>
      <c r="G1222">
        <v>-0.155</v>
      </c>
      <c r="H1222">
        <v>0.32</v>
      </c>
    </row>
    <row r="1223" spans="1:8" x14ac:dyDescent="0.3">
      <c r="A1223">
        <v>11043</v>
      </c>
      <c r="B1223" t="s">
        <v>9</v>
      </c>
      <c r="C1223">
        <v>52</v>
      </c>
      <c r="D1223">
        <v>283</v>
      </c>
      <c r="E1223">
        <v>57.5</v>
      </c>
      <c r="F1223" t="s">
        <v>10</v>
      </c>
      <c r="G1223">
        <v>3.3000000000000002E-2</v>
      </c>
      <c r="H1223" t="s">
        <v>10</v>
      </c>
    </row>
    <row r="1224" spans="1:8" x14ac:dyDescent="0.3">
      <c r="A1224">
        <v>11043</v>
      </c>
      <c r="B1224" t="s">
        <v>9</v>
      </c>
      <c r="C1224">
        <v>94</v>
      </c>
      <c r="D1224">
        <v>283</v>
      </c>
      <c r="E1224">
        <v>61</v>
      </c>
      <c r="F1224">
        <v>6.6</v>
      </c>
      <c r="G1224">
        <v>-0.32600000000000001</v>
      </c>
      <c r="H1224">
        <v>0.214</v>
      </c>
    </row>
    <row r="1225" spans="1:8" x14ac:dyDescent="0.3">
      <c r="A1225">
        <v>11043</v>
      </c>
      <c r="B1225" t="s">
        <v>9</v>
      </c>
      <c r="C1225">
        <v>185</v>
      </c>
      <c r="D1225">
        <v>283</v>
      </c>
      <c r="E1225">
        <v>68</v>
      </c>
      <c r="F1225">
        <v>8.85</v>
      </c>
      <c r="G1225">
        <v>0.11700000000000001</v>
      </c>
      <c r="H1225">
        <v>0.96899999999999997</v>
      </c>
    </row>
    <row r="1226" spans="1:8" x14ac:dyDescent="0.3">
      <c r="A1226">
        <v>11043</v>
      </c>
      <c r="B1226" t="s">
        <v>9</v>
      </c>
      <c r="C1226">
        <v>297</v>
      </c>
      <c r="D1226">
        <v>283</v>
      </c>
      <c r="E1226">
        <v>74</v>
      </c>
      <c r="F1226">
        <v>10.35</v>
      </c>
      <c r="G1226">
        <v>0.45400000000000001</v>
      </c>
      <c r="H1226">
        <v>1.1859999999999999</v>
      </c>
    </row>
    <row r="1227" spans="1:8" x14ac:dyDescent="0.3">
      <c r="A1227">
        <v>11043</v>
      </c>
      <c r="B1227" t="s">
        <v>9</v>
      </c>
      <c r="C1227">
        <v>409</v>
      </c>
      <c r="D1227">
        <v>283</v>
      </c>
      <c r="E1227">
        <v>78</v>
      </c>
      <c r="F1227">
        <v>11.96</v>
      </c>
      <c r="G1227">
        <v>0.23799999999999999</v>
      </c>
      <c r="H1227">
        <v>1.6659999999999999</v>
      </c>
    </row>
    <row r="1228" spans="1:8" x14ac:dyDescent="0.3">
      <c r="A1228">
        <v>11043</v>
      </c>
      <c r="B1228" t="s">
        <v>9</v>
      </c>
      <c r="C1228">
        <v>465</v>
      </c>
      <c r="D1228">
        <v>283</v>
      </c>
      <c r="E1228">
        <v>81</v>
      </c>
      <c r="F1228">
        <v>12.69</v>
      </c>
      <c r="G1228">
        <v>0.61099999999999999</v>
      </c>
      <c r="H1228">
        <v>1.84</v>
      </c>
    </row>
    <row r="1229" spans="1:8" x14ac:dyDescent="0.3">
      <c r="A1229">
        <v>11043</v>
      </c>
      <c r="B1229" t="s">
        <v>9</v>
      </c>
      <c r="C1229">
        <v>605</v>
      </c>
      <c r="D1229">
        <v>283</v>
      </c>
      <c r="E1229">
        <v>82</v>
      </c>
      <c r="F1229">
        <v>13.8</v>
      </c>
      <c r="G1229">
        <v>-0.74199999999999999</v>
      </c>
      <c r="H1229">
        <v>1.7689999999999999</v>
      </c>
    </row>
    <row r="1230" spans="1:8" x14ac:dyDescent="0.3">
      <c r="A1230">
        <v>11043</v>
      </c>
      <c r="B1230" t="s">
        <v>9</v>
      </c>
      <c r="C1230">
        <v>813</v>
      </c>
      <c r="D1230">
        <v>283</v>
      </c>
      <c r="E1230">
        <v>89.5</v>
      </c>
      <c r="F1230">
        <v>14.4</v>
      </c>
      <c r="G1230">
        <v>3.5000000000000003E-2</v>
      </c>
      <c r="H1230">
        <v>1.093</v>
      </c>
    </row>
    <row r="1231" spans="1:8" hidden="1" x14ac:dyDescent="0.3">
      <c r="A1231">
        <v>11044</v>
      </c>
      <c r="B1231" t="s">
        <v>8</v>
      </c>
      <c r="C1231">
        <v>0</v>
      </c>
      <c r="D1231">
        <v>304</v>
      </c>
      <c r="E1231" t="s">
        <v>10</v>
      </c>
      <c r="F1231">
        <v>4</v>
      </c>
      <c r="G1231" t="s">
        <v>10</v>
      </c>
      <c r="H1231">
        <v>1.5669999999999999</v>
      </c>
    </row>
    <row r="1232" spans="1:8" hidden="1" x14ac:dyDescent="0.3">
      <c r="A1232">
        <v>11044</v>
      </c>
      <c r="B1232" t="s">
        <v>8</v>
      </c>
      <c r="C1232">
        <v>24</v>
      </c>
      <c r="D1232">
        <v>304</v>
      </c>
      <c r="E1232">
        <v>54.5</v>
      </c>
      <c r="F1232">
        <v>4.3499999999999996</v>
      </c>
      <c r="G1232">
        <v>0.84399999999999997</v>
      </c>
      <c r="H1232">
        <v>0.69899999999999995</v>
      </c>
    </row>
    <row r="1233" spans="1:8" hidden="1" x14ac:dyDescent="0.3">
      <c r="A1233">
        <v>11044</v>
      </c>
      <c r="B1233" t="s">
        <v>8</v>
      </c>
      <c r="C1233">
        <v>59</v>
      </c>
      <c r="D1233">
        <v>304</v>
      </c>
      <c r="E1233">
        <v>58</v>
      </c>
      <c r="F1233">
        <v>4.5999999999999996</v>
      </c>
      <c r="G1233">
        <v>0.55100000000000005</v>
      </c>
      <c r="H1233">
        <v>-0.755</v>
      </c>
    </row>
    <row r="1234" spans="1:8" hidden="1" x14ac:dyDescent="0.3">
      <c r="A1234">
        <v>11044</v>
      </c>
      <c r="B1234" t="s">
        <v>8</v>
      </c>
      <c r="C1234">
        <v>87</v>
      </c>
      <c r="D1234">
        <v>304</v>
      </c>
      <c r="E1234">
        <v>59</v>
      </c>
      <c r="F1234">
        <v>4.95</v>
      </c>
      <c r="G1234">
        <v>-0.21299999999999999</v>
      </c>
      <c r="H1234">
        <v>-1.1839999999999999</v>
      </c>
    </row>
    <row r="1235" spans="1:8" hidden="1" x14ac:dyDescent="0.3">
      <c r="A1235">
        <v>11044</v>
      </c>
      <c r="B1235" t="s">
        <v>8</v>
      </c>
      <c r="C1235">
        <v>185</v>
      </c>
      <c r="D1235">
        <v>304</v>
      </c>
      <c r="E1235">
        <v>65.5</v>
      </c>
      <c r="F1235">
        <v>6.99</v>
      </c>
      <c r="G1235">
        <v>-0.157</v>
      </c>
      <c r="H1235">
        <v>-0.38500000000000001</v>
      </c>
    </row>
    <row r="1236" spans="1:8" hidden="1" x14ac:dyDescent="0.3">
      <c r="A1236">
        <v>11044</v>
      </c>
      <c r="B1236" t="s">
        <v>8</v>
      </c>
      <c r="C1236">
        <v>268</v>
      </c>
      <c r="D1236">
        <v>304</v>
      </c>
      <c r="E1236">
        <v>68</v>
      </c>
      <c r="F1236">
        <v>7.43</v>
      </c>
      <c r="G1236">
        <v>-0.78</v>
      </c>
      <c r="H1236">
        <v>-0.78800000000000003</v>
      </c>
    </row>
    <row r="1237" spans="1:8" hidden="1" x14ac:dyDescent="0.3">
      <c r="A1237">
        <v>11044</v>
      </c>
      <c r="B1237" t="s">
        <v>8</v>
      </c>
      <c r="C1237">
        <v>374</v>
      </c>
      <c r="D1237">
        <v>304</v>
      </c>
      <c r="E1237">
        <v>72</v>
      </c>
      <c r="F1237">
        <v>7.85</v>
      </c>
      <c r="G1237">
        <v>-0.91300000000000003</v>
      </c>
      <c r="H1237">
        <v>-1.141</v>
      </c>
    </row>
    <row r="1238" spans="1:8" hidden="1" x14ac:dyDescent="0.3">
      <c r="A1238">
        <v>11044</v>
      </c>
      <c r="B1238" t="s">
        <v>8</v>
      </c>
      <c r="C1238">
        <v>458</v>
      </c>
      <c r="D1238">
        <v>304</v>
      </c>
      <c r="E1238">
        <v>75</v>
      </c>
      <c r="F1238">
        <v>9.2200000000000006</v>
      </c>
      <c r="G1238">
        <v>-0.93500000000000005</v>
      </c>
      <c r="H1238">
        <v>-0.33900000000000002</v>
      </c>
    </row>
    <row r="1239" spans="1:8" hidden="1" x14ac:dyDescent="0.3">
      <c r="A1239">
        <v>11044</v>
      </c>
      <c r="B1239" t="s">
        <v>8</v>
      </c>
      <c r="C1239">
        <v>577</v>
      </c>
      <c r="D1239">
        <v>304</v>
      </c>
      <c r="E1239">
        <v>82</v>
      </c>
      <c r="F1239">
        <v>11.4</v>
      </c>
      <c r="G1239">
        <v>0.11</v>
      </c>
      <c r="H1239">
        <v>0.71299999999999997</v>
      </c>
    </row>
    <row r="1240" spans="1:8" hidden="1" x14ac:dyDescent="0.3">
      <c r="A1240">
        <v>11044</v>
      </c>
      <c r="B1240" t="s">
        <v>8</v>
      </c>
      <c r="C1240">
        <v>716</v>
      </c>
      <c r="D1240">
        <v>304</v>
      </c>
      <c r="E1240">
        <v>84</v>
      </c>
      <c r="F1240">
        <v>11.4</v>
      </c>
      <c r="G1240">
        <v>-0.622</v>
      </c>
      <c r="H1240">
        <v>1.6E-2</v>
      </c>
    </row>
    <row r="1241" spans="1:8" hidden="1" x14ac:dyDescent="0.3">
      <c r="A1241">
        <v>11045</v>
      </c>
      <c r="B1241" t="s">
        <v>8</v>
      </c>
      <c r="C1241">
        <v>0</v>
      </c>
      <c r="D1241">
        <v>283</v>
      </c>
      <c r="E1241" t="s">
        <v>10</v>
      </c>
      <c r="F1241">
        <v>3.35</v>
      </c>
      <c r="G1241" t="s">
        <v>10</v>
      </c>
      <c r="H1241">
        <v>0.254</v>
      </c>
    </row>
    <row r="1242" spans="1:8" hidden="1" x14ac:dyDescent="0.3">
      <c r="A1242">
        <v>11045</v>
      </c>
      <c r="B1242" t="s">
        <v>8</v>
      </c>
      <c r="C1242">
        <v>25</v>
      </c>
      <c r="D1242">
        <v>283</v>
      </c>
      <c r="E1242">
        <v>53</v>
      </c>
      <c r="F1242">
        <v>3.72</v>
      </c>
      <c r="G1242">
        <v>2E-3</v>
      </c>
      <c r="H1242">
        <v>-0.495</v>
      </c>
    </row>
    <row r="1243" spans="1:8" hidden="1" x14ac:dyDescent="0.3">
      <c r="A1243">
        <v>11045</v>
      </c>
      <c r="B1243" t="s">
        <v>8</v>
      </c>
      <c r="C1243">
        <v>53</v>
      </c>
      <c r="D1243">
        <v>283</v>
      </c>
      <c r="E1243">
        <v>56</v>
      </c>
      <c r="F1243">
        <v>4.24</v>
      </c>
      <c r="G1243">
        <v>-0.13200000000000001</v>
      </c>
      <c r="H1243">
        <v>-1.109</v>
      </c>
    </row>
    <row r="1244" spans="1:8" hidden="1" x14ac:dyDescent="0.3">
      <c r="A1244">
        <v>11045</v>
      </c>
      <c r="B1244" t="s">
        <v>8</v>
      </c>
      <c r="C1244">
        <v>88</v>
      </c>
      <c r="D1244">
        <v>283</v>
      </c>
      <c r="E1244">
        <v>58.5</v>
      </c>
      <c r="F1244">
        <v>4.9400000000000004</v>
      </c>
      <c r="G1244">
        <v>-0.49099999999999999</v>
      </c>
      <c r="H1244">
        <v>-1.2310000000000001</v>
      </c>
    </row>
    <row r="1245" spans="1:8" hidden="1" x14ac:dyDescent="0.3">
      <c r="A1245">
        <v>11045</v>
      </c>
      <c r="B1245" t="s">
        <v>8</v>
      </c>
      <c r="C1245">
        <v>200</v>
      </c>
      <c r="D1245">
        <v>283</v>
      </c>
      <c r="E1245">
        <v>65</v>
      </c>
      <c r="F1245">
        <v>6.85</v>
      </c>
      <c r="G1245">
        <v>-0.71199999999999997</v>
      </c>
      <c r="H1245">
        <v>-0.747</v>
      </c>
    </row>
    <row r="1246" spans="1:8" hidden="1" x14ac:dyDescent="0.3">
      <c r="A1246">
        <v>11045</v>
      </c>
      <c r="B1246" t="s">
        <v>8</v>
      </c>
      <c r="C1246">
        <v>305</v>
      </c>
      <c r="D1246">
        <v>283</v>
      </c>
      <c r="E1246">
        <v>70.5</v>
      </c>
      <c r="F1246">
        <v>8.43</v>
      </c>
      <c r="G1246">
        <v>-0.40899999999999997</v>
      </c>
      <c r="H1246">
        <v>-5.2999999999999999E-2</v>
      </c>
    </row>
    <row r="1247" spans="1:8" hidden="1" x14ac:dyDescent="0.3">
      <c r="A1247">
        <v>11045</v>
      </c>
      <c r="B1247" t="s">
        <v>8</v>
      </c>
      <c r="C1247">
        <v>389</v>
      </c>
      <c r="D1247">
        <v>283</v>
      </c>
      <c r="E1247">
        <v>74.5</v>
      </c>
      <c r="F1247">
        <v>9.44</v>
      </c>
      <c r="G1247">
        <v>-0.17399999999999999</v>
      </c>
      <c r="H1247">
        <v>0.27800000000000002</v>
      </c>
    </row>
    <row r="1248" spans="1:8" hidden="1" x14ac:dyDescent="0.3">
      <c r="A1248">
        <v>11045</v>
      </c>
      <c r="B1248" t="s">
        <v>8</v>
      </c>
      <c r="C1248">
        <v>459</v>
      </c>
      <c r="D1248">
        <v>283</v>
      </c>
      <c r="E1248">
        <v>77.5</v>
      </c>
      <c r="F1248">
        <v>10.42</v>
      </c>
      <c r="G1248">
        <v>-3.5999999999999997E-2</v>
      </c>
      <c r="H1248">
        <v>0.64500000000000002</v>
      </c>
    </row>
    <row r="1249" spans="1:8" hidden="1" x14ac:dyDescent="0.3">
      <c r="A1249">
        <v>11045</v>
      </c>
      <c r="B1249" t="s">
        <v>8</v>
      </c>
      <c r="C1249">
        <v>574</v>
      </c>
      <c r="D1249">
        <v>283</v>
      </c>
      <c r="E1249">
        <v>81</v>
      </c>
      <c r="F1249">
        <v>11.6</v>
      </c>
      <c r="G1249">
        <v>-0.19500000000000001</v>
      </c>
      <c r="H1249">
        <v>0.86599999999999999</v>
      </c>
    </row>
    <row r="1250" spans="1:8" hidden="1" x14ac:dyDescent="0.3">
      <c r="A1250">
        <v>11045</v>
      </c>
      <c r="B1250" t="s">
        <v>8</v>
      </c>
      <c r="C1250">
        <v>741</v>
      </c>
      <c r="D1250">
        <v>283</v>
      </c>
      <c r="E1250">
        <v>88</v>
      </c>
      <c r="F1250">
        <v>12.9</v>
      </c>
      <c r="G1250">
        <v>0.61</v>
      </c>
      <c r="H1250">
        <v>0.877</v>
      </c>
    </row>
    <row r="1251" spans="1:8" hidden="1" x14ac:dyDescent="0.3">
      <c r="A1251">
        <v>11046</v>
      </c>
      <c r="B1251" t="s">
        <v>8</v>
      </c>
      <c r="C1251">
        <v>0</v>
      </c>
      <c r="D1251">
        <v>262</v>
      </c>
      <c r="E1251">
        <v>46</v>
      </c>
      <c r="F1251">
        <v>2.75</v>
      </c>
      <c r="G1251">
        <v>-1.69</v>
      </c>
      <c r="H1251">
        <v>-1.1060000000000001</v>
      </c>
    </row>
    <row r="1252" spans="1:8" hidden="1" x14ac:dyDescent="0.3">
      <c r="A1252">
        <v>11046</v>
      </c>
      <c r="B1252" t="s">
        <v>8</v>
      </c>
      <c r="C1252">
        <v>39</v>
      </c>
      <c r="D1252">
        <v>262</v>
      </c>
      <c r="E1252">
        <v>52.5</v>
      </c>
      <c r="F1252" t="s">
        <v>10</v>
      </c>
      <c r="G1252">
        <v>-1.121</v>
      </c>
      <c r="H1252" t="s">
        <v>10</v>
      </c>
    </row>
    <row r="1253" spans="1:8" hidden="1" x14ac:dyDescent="0.3">
      <c r="A1253">
        <v>11046</v>
      </c>
      <c r="B1253" t="s">
        <v>8</v>
      </c>
      <c r="C1253">
        <v>60</v>
      </c>
      <c r="D1253">
        <v>262</v>
      </c>
      <c r="E1253">
        <v>53.5</v>
      </c>
      <c r="F1253">
        <v>4.62</v>
      </c>
      <c r="G1253">
        <v>-1.7110000000000001</v>
      </c>
      <c r="H1253">
        <v>-0.76300000000000001</v>
      </c>
    </row>
    <row r="1254" spans="1:8" hidden="1" x14ac:dyDescent="0.3">
      <c r="A1254">
        <v>11046</v>
      </c>
      <c r="B1254" t="s">
        <v>8</v>
      </c>
      <c r="C1254">
        <v>88</v>
      </c>
      <c r="D1254">
        <v>262</v>
      </c>
      <c r="E1254">
        <v>57.5</v>
      </c>
      <c r="F1254">
        <v>5.47</v>
      </c>
      <c r="G1254">
        <v>-0.96699999999999997</v>
      </c>
      <c r="H1254">
        <v>-0.42899999999999999</v>
      </c>
    </row>
    <row r="1255" spans="1:8" hidden="1" x14ac:dyDescent="0.3">
      <c r="A1255">
        <v>11046</v>
      </c>
      <c r="B1255" t="s">
        <v>8</v>
      </c>
      <c r="C1255">
        <v>183</v>
      </c>
      <c r="D1255">
        <v>262</v>
      </c>
      <c r="E1255">
        <v>67</v>
      </c>
      <c r="F1255">
        <v>8.2200000000000006</v>
      </c>
      <c r="G1255">
        <v>0.55100000000000005</v>
      </c>
      <c r="H1255">
        <v>0.96599999999999997</v>
      </c>
    </row>
    <row r="1256" spans="1:8" hidden="1" x14ac:dyDescent="0.3">
      <c r="A1256">
        <v>11046</v>
      </c>
      <c r="B1256" t="s">
        <v>8</v>
      </c>
      <c r="C1256">
        <v>277</v>
      </c>
      <c r="D1256">
        <v>262</v>
      </c>
      <c r="E1256">
        <v>71</v>
      </c>
      <c r="F1256">
        <v>9.35</v>
      </c>
      <c r="G1256">
        <v>0.29699999999999999</v>
      </c>
      <c r="H1256">
        <v>1.014</v>
      </c>
    </row>
    <row r="1257" spans="1:8" hidden="1" x14ac:dyDescent="0.3">
      <c r="A1257">
        <v>11046</v>
      </c>
      <c r="B1257" t="s">
        <v>8</v>
      </c>
      <c r="C1257">
        <v>368</v>
      </c>
      <c r="D1257">
        <v>262</v>
      </c>
      <c r="E1257">
        <v>75</v>
      </c>
      <c r="F1257">
        <v>10.87</v>
      </c>
      <c r="G1257">
        <v>0.33900000000000002</v>
      </c>
      <c r="H1257">
        <v>1.5369999999999999</v>
      </c>
    </row>
    <row r="1258" spans="1:8" hidden="1" x14ac:dyDescent="0.3">
      <c r="A1258">
        <v>11046</v>
      </c>
      <c r="B1258" t="s">
        <v>8</v>
      </c>
      <c r="C1258">
        <v>459</v>
      </c>
      <c r="D1258">
        <v>262</v>
      </c>
      <c r="E1258">
        <v>79.5</v>
      </c>
      <c r="F1258">
        <v>11.34</v>
      </c>
      <c r="G1258">
        <v>0.69299999999999995</v>
      </c>
      <c r="H1258">
        <v>1.3129999999999999</v>
      </c>
    </row>
    <row r="1259" spans="1:8" hidden="1" x14ac:dyDescent="0.3">
      <c r="A1259">
        <v>11046</v>
      </c>
      <c r="B1259" t="s">
        <v>8</v>
      </c>
      <c r="C1259">
        <v>571</v>
      </c>
      <c r="D1259">
        <v>262</v>
      </c>
      <c r="E1259">
        <v>83.5</v>
      </c>
      <c r="F1259">
        <v>13.2</v>
      </c>
      <c r="G1259">
        <v>0.68700000000000006</v>
      </c>
      <c r="H1259">
        <v>1.883</v>
      </c>
    </row>
    <row r="1260" spans="1:8" hidden="1" x14ac:dyDescent="0.3">
      <c r="A1260">
        <v>11046</v>
      </c>
      <c r="B1260" t="s">
        <v>8</v>
      </c>
      <c r="C1260">
        <v>738</v>
      </c>
      <c r="D1260">
        <v>262</v>
      </c>
      <c r="E1260">
        <v>88</v>
      </c>
      <c r="F1260">
        <v>13.5</v>
      </c>
      <c r="G1260">
        <v>0.63800000000000001</v>
      </c>
      <c r="H1260">
        <v>1.244</v>
      </c>
    </row>
    <row r="1261" spans="1:8" hidden="1" x14ac:dyDescent="0.3">
      <c r="A1261">
        <v>11047</v>
      </c>
      <c r="B1261" t="s">
        <v>8</v>
      </c>
      <c r="C1261">
        <v>0</v>
      </c>
      <c r="D1261">
        <v>297</v>
      </c>
      <c r="E1261">
        <v>52</v>
      </c>
      <c r="F1261">
        <v>3.77</v>
      </c>
      <c r="G1261">
        <v>1.5309999999999999</v>
      </c>
      <c r="H1261">
        <v>1.119</v>
      </c>
    </row>
    <row r="1262" spans="1:8" hidden="1" x14ac:dyDescent="0.3">
      <c r="A1262">
        <v>11047</v>
      </c>
      <c r="B1262" t="s">
        <v>8</v>
      </c>
      <c r="C1262">
        <v>28</v>
      </c>
      <c r="D1262">
        <v>297</v>
      </c>
      <c r="E1262">
        <v>53.5</v>
      </c>
      <c r="F1262">
        <v>4.0199999999999996</v>
      </c>
      <c r="G1262">
        <v>6.0999999999999999E-2</v>
      </c>
      <c r="H1262">
        <v>-0.14000000000000001</v>
      </c>
    </row>
    <row r="1263" spans="1:8" hidden="1" x14ac:dyDescent="0.3">
      <c r="A1263">
        <v>11047</v>
      </c>
      <c r="B1263" t="s">
        <v>8</v>
      </c>
      <c r="C1263">
        <v>70</v>
      </c>
      <c r="D1263">
        <v>297</v>
      </c>
      <c r="E1263">
        <v>56</v>
      </c>
      <c r="F1263">
        <v>4.5999999999999996</v>
      </c>
      <c r="G1263">
        <v>-0.94399999999999995</v>
      </c>
      <c r="H1263">
        <v>-1.1839999999999999</v>
      </c>
    </row>
    <row r="1264" spans="1:8" hidden="1" x14ac:dyDescent="0.3">
      <c r="A1264">
        <v>11047</v>
      </c>
      <c r="B1264" t="s">
        <v>8</v>
      </c>
      <c r="C1264">
        <v>91</v>
      </c>
      <c r="D1264">
        <v>297</v>
      </c>
      <c r="E1264">
        <v>58</v>
      </c>
      <c r="F1264">
        <v>4.75</v>
      </c>
      <c r="G1264">
        <v>-0.84499999999999997</v>
      </c>
      <c r="H1264">
        <v>-1.629</v>
      </c>
    </row>
    <row r="1265" spans="1:8" hidden="1" x14ac:dyDescent="0.3">
      <c r="A1265">
        <v>11047</v>
      </c>
      <c r="B1265" t="s">
        <v>8</v>
      </c>
      <c r="C1265">
        <v>182</v>
      </c>
      <c r="D1265">
        <v>297</v>
      </c>
      <c r="E1265">
        <v>63</v>
      </c>
      <c r="F1265">
        <v>7.1</v>
      </c>
      <c r="G1265">
        <v>-1.1910000000000001</v>
      </c>
      <c r="H1265">
        <v>-0.216</v>
      </c>
    </row>
    <row r="1266" spans="1:8" hidden="1" x14ac:dyDescent="0.3">
      <c r="A1266">
        <v>11047</v>
      </c>
      <c r="B1266" t="s">
        <v>8</v>
      </c>
      <c r="C1266">
        <v>280</v>
      </c>
      <c r="D1266">
        <v>297</v>
      </c>
      <c r="E1266">
        <v>69</v>
      </c>
      <c r="F1266">
        <v>8.68</v>
      </c>
      <c r="G1266">
        <v>-0.58299999999999996</v>
      </c>
      <c r="H1266">
        <v>0.38800000000000001</v>
      </c>
    </row>
    <row r="1267" spans="1:8" hidden="1" x14ac:dyDescent="0.3">
      <c r="A1267">
        <v>11047</v>
      </c>
      <c r="B1267" t="s">
        <v>8</v>
      </c>
      <c r="C1267">
        <v>371</v>
      </c>
      <c r="D1267">
        <v>297</v>
      </c>
      <c r="E1267">
        <v>73</v>
      </c>
      <c r="F1267">
        <v>9.3000000000000007</v>
      </c>
      <c r="G1267">
        <v>-0.48199999999999998</v>
      </c>
      <c r="H1267">
        <v>0.27500000000000002</v>
      </c>
    </row>
    <row r="1268" spans="1:8" hidden="1" x14ac:dyDescent="0.3">
      <c r="A1268">
        <v>11047</v>
      </c>
      <c r="B1268" t="s">
        <v>8</v>
      </c>
      <c r="C1268">
        <v>462</v>
      </c>
      <c r="D1268">
        <v>297</v>
      </c>
      <c r="E1268">
        <v>75.5</v>
      </c>
      <c r="F1268">
        <v>10.210000000000001</v>
      </c>
      <c r="G1268">
        <v>-0.80300000000000005</v>
      </c>
      <c r="H1268">
        <v>0.46500000000000002</v>
      </c>
    </row>
    <row r="1269" spans="1:8" hidden="1" x14ac:dyDescent="0.3">
      <c r="A1269">
        <v>11047</v>
      </c>
      <c r="B1269" t="s">
        <v>8</v>
      </c>
      <c r="C1269">
        <v>624</v>
      </c>
      <c r="D1269">
        <v>297</v>
      </c>
      <c r="E1269">
        <v>80</v>
      </c>
      <c r="F1269">
        <v>11.2</v>
      </c>
      <c r="G1269">
        <v>-1.0489999999999999</v>
      </c>
      <c r="H1269">
        <v>0.33100000000000002</v>
      </c>
    </row>
    <row r="1270" spans="1:8" hidden="1" x14ac:dyDescent="0.3">
      <c r="A1270">
        <v>11047</v>
      </c>
      <c r="B1270" t="s">
        <v>8</v>
      </c>
      <c r="C1270">
        <v>820</v>
      </c>
      <c r="D1270">
        <v>297</v>
      </c>
      <c r="E1270">
        <v>87</v>
      </c>
      <c r="F1270">
        <v>12.3</v>
      </c>
      <c r="G1270">
        <v>-0.36499999999999999</v>
      </c>
      <c r="H1270">
        <v>0.13800000000000001</v>
      </c>
    </row>
    <row r="1271" spans="1:8" x14ac:dyDescent="0.3">
      <c r="A1271">
        <v>11048</v>
      </c>
      <c r="B1271" t="s">
        <v>9</v>
      </c>
      <c r="C1271">
        <v>0</v>
      </c>
      <c r="D1271">
        <v>276</v>
      </c>
      <c r="E1271" t="s">
        <v>10</v>
      </c>
      <c r="F1271">
        <v>3.65</v>
      </c>
      <c r="G1271" t="s">
        <v>10</v>
      </c>
      <c r="H1271">
        <v>0.60399999999999998</v>
      </c>
    </row>
    <row r="1272" spans="1:8" x14ac:dyDescent="0.3">
      <c r="A1272">
        <v>11048</v>
      </c>
      <c r="B1272" t="s">
        <v>9</v>
      </c>
      <c r="C1272">
        <v>26</v>
      </c>
      <c r="D1272">
        <v>276</v>
      </c>
      <c r="E1272">
        <v>56.5</v>
      </c>
      <c r="F1272">
        <v>4.29</v>
      </c>
      <c r="G1272">
        <v>1.2350000000000001</v>
      </c>
      <c r="H1272">
        <v>1.6E-2</v>
      </c>
    </row>
    <row r="1273" spans="1:8" x14ac:dyDescent="0.3">
      <c r="A1273">
        <v>11048</v>
      </c>
      <c r="B1273" t="s">
        <v>9</v>
      </c>
      <c r="C1273">
        <v>61</v>
      </c>
      <c r="D1273">
        <v>276</v>
      </c>
      <c r="E1273">
        <v>59</v>
      </c>
      <c r="F1273">
        <v>5.41</v>
      </c>
      <c r="G1273">
        <v>0.28100000000000003</v>
      </c>
      <c r="H1273">
        <v>-0.23699999999999999</v>
      </c>
    </row>
    <row r="1274" spans="1:8" x14ac:dyDescent="0.3">
      <c r="A1274">
        <v>11048</v>
      </c>
      <c r="B1274" t="s">
        <v>9</v>
      </c>
      <c r="C1274">
        <v>89</v>
      </c>
      <c r="D1274">
        <v>276</v>
      </c>
      <c r="E1274">
        <v>62</v>
      </c>
      <c r="F1274">
        <v>6</v>
      </c>
      <c r="G1274">
        <v>0.38200000000000001</v>
      </c>
      <c r="H1274">
        <v>-0.443</v>
      </c>
    </row>
    <row r="1275" spans="1:8" x14ac:dyDescent="0.3">
      <c r="A1275">
        <v>11048</v>
      </c>
      <c r="B1275" t="s">
        <v>9</v>
      </c>
      <c r="C1275">
        <v>187</v>
      </c>
      <c r="D1275">
        <v>276</v>
      </c>
      <c r="E1275">
        <v>71.5</v>
      </c>
      <c r="F1275">
        <v>7.87</v>
      </c>
      <c r="G1275">
        <v>1.7</v>
      </c>
      <c r="H1275">
        <v>-0.13800000000000001</v>
      </c>
    </row>
    <row r="1276" spans="1:8" x14ac:dyDescent="0.3">
      <c r="A1276">
        <v>11048</v>
      </c>
      <c r="B1276" t="s">
        <v>9</v>
      </c>
      <c r="C1276">
        <v>271</v>
      </c>
      <c r="D1276">
        <v>276</v>
      </c>
      <c r="E1276">
        <v>76.5</v>
      </c>
      <c r="F1276">
        <v>8.85</v>
      </c>
      <c r="G1276">
        <v>2.081</v>
      </c>
      <c r="H1276">
        <v>-2.5999999999999999E-2</v>
      </c>
    </row>
    <row r="1277" spans="1:8" x14ac:dyDescent="0.3">
      <c r="A1277">
        <v>11048</v>
      </c>
      <c r="B1277" t="s">
        <v>9</v>
      </c>
      <c r="C1277">
        <v>460</v>
      </c>
      <c r="D1277">
        <v>276</v>
      </c>
      <c r="E1277">
        <v>83.5</v>
      </c>
      <c r="F1277">
        <v>11.5</v>
      </c>
      <c r="G1277">
        <v>1.669</v>
      </c>
      <c r="H1277">
        <v>0.97199999999999998</v>
      </c>
    </row>
    <row r="1278" spans="1:8" x14ac:dyDescent="0.3">
      <c r="A1278">
        <v>11048</v>
      </c>
      <c r="B1278" t="s">
        <v>9</v>
      </c>
      <c r="C1278">
        <v>652</v>
      </c>
      <c r="D1278">
        <v>276</v>
      </c>
      <c r="E1278">
        <v>90</v>
      </c>
      <c r="F1278">
        <v>13.1</v>
      </c>
      <c r="G1278">
        <v>1.5449999999999999</v>
      </c>
      <c r="H1278">
        <v>1.052</v>
      </c>
    </row>
    <row r="1279" spans="1:8" x14ac:dyDescent="0.3">
      <c r="A1279">
        <v>11048</v>
      </c>
      <c r="B1279" t="s">
        <v>9</v>
      </c>
      <c r="C1279">
        <v>790</v>
      </c>
      <c r="D1279">
        <v>276</v>
      </c>
      <c r="E1279">
        <v>93.5</v>
      </c>
      <c r="F1279">
        <v>13.2</v>
      </c>
      <c r="G1279">
        <v>1.4910000000000001</v>
      </c>
      <c r="H1279">
        <v>0.44600000000000001</v>
      </c>
    </row>
    <row r="1280" spans="1:8" x14ac:dyDescent="0.3">
      <c r="A1280">
        <v>11049</v>
      </c>
      <c r="B1280" t="s">
        <v>9</v>
      </c>
      <c r="C1280">
        <v>0</v>
      </c>
      <c r="D1280">
        <v>283</v>
      </c>
      <c r="E1280" t="s">
        <v>10</v>
      </c>
      <c r="F1280">
        <v>2.85</v>
      </c>
      <c r="G1280" t="s">
        <v>10</v>
      </c>
      <c r="H1280">
        <v>-1.069</v>
      </c>
    </row>
    <row r="1281" spans="1:8" x14ac:dyDescent="0.3">
      <c r="A1281">
        <v>11049</v>
      </c>
      <c r="B1281" t="s">
        <v>9</v>
      </c>
      <c r="C1281">
        <v>25</v>
      </c>
      <c r="D1281">
        <v>283</v>
      </c>
      <c r="E1281">
        <v>53</v>
      </c>
      <c r="F1281">
        <v>3.31</v>
      </c>
      <c r="G1281">
        <v>-0.499</v>
      </c>
      <c r="H1281">
        <v>-1.76</v>
      </c>
    </row>
    <row r="1282" spans="1:8" x14ac:dyDescent="0.3">
      <c r="A1282">
        <v>11049</v>
      </c>
      <c r="B1282" t="s">
        <v>9</v>
      </c>
      <c r="C1282">
        <v>53</v>
      </c>
      <c r="D1282">
        <v>283</v>
      </c>
      <c r="E1282">
        <v>55</v>
      </c>
      <c r="F1282">
        <v>3.84</v>
      </c>
      <c r="G1282">
        <v>-1.2829999999999999</v>
      </c>
      <c r="H1282">
        <v>-2.4980000000000002</v>
      </c>
    </row>
    <row r="1283" spans="1:8" x14ac:dyDescent="0.3">
      <c r="A1283">
        <v>11049</v>
      </c>
      <c r="B1283" t="s">
        <v>9</v>
      </c>
      <c r="C1283">
        <v>88</v>
      </c>
      <c r="D1283">
        <v>283</v>
      </c>
      <c r="E1283">
        <v>58.5</v>
      </c>
      <c r="F1283">
        <v>5.0199999999999996</v>
      </c>
      <c r="G1283">
        <v>-1.2889999999999999</v>
      </c>
      <c r="H1283">
        <v>-1.887</v>
      </c>
    </row>
    <row r="1284" spans="1:8" x14ac:dyDescent="0.3">
      <c r="A1284">
        <v>11049</v>
      </c>
      <c r="B1284" t="s">
        <v>9</v>
      </c>
      <c r="C1284">
        <v>179</v>
      </c>
      <c r="D1284">
        <v>283</v>
      </c>
      <c r="E1284">
        <v>67</v>
      </c>
      <c r="F1284">
        <v>7.5</v>
      </c>
      <c r="G1284">
        <v>-0.20100000000000001</v>
      </c>
      <c r="H1284">
        <v>-0.45700000000000002</v>
      </c>
    </row>
    <row r="1285" spans="1:8" x14ac:dyDescent="0.3">
      <c r="A1285">
        <v>11049</v>
      </c>
      <c r="B1285" t="s">
        <v>9</v>
      </c>
      <c r="C1285">
        <v>277</v>
      </c>
      <c r="D1285">
        <v>283</v>
      </c>
      <c r="E1285">
        <v>72.5</v>
      </c>
      <c r="F1285">
        <v>9.4499999999999993</v>
      </c>
      <c r="G1285">
        <v>0.17699999999999999</v>
      </c>
      <c r="H1285">
        <v>0.52300000000000002</v>
      </c>
    </row>
    <row r="1286" spans="1:8" x14ac:dyDescent="0.3">
      <c r="A1286">
        <v>11049</v>
      </c>
      <c r="B1286" t="s">
        <v>9</v>
      </c>
      <c r="C1286">
        <v>368</v>
      </c>
      <c r="D1286">
        <v>283</v>
      </c>
      <c r="E1286">
        <v>75.5</v>
      </c>
      <c r="F1286">
        <v>10.199999999999999</v>
      </c>
      <c r="G1286">
        <v>-0.15</v>
      </c>
      <c r="H1286">
        <v>0.49</v>
      </c>
    </row>
    <row r="1287" spans="1:8" x14ac:dyDescent="0.3">
      <c r="A1287">
        <v>11049</v>
      </c>
      <c r="B1287" t="s">
        <v>9</v>
      </c>
      <c r="C1287">
        <v>459</v>
      </c>
      <c r="D1287">
        <v>283</v>
      </c>
      <c r="E1287">
        <v>80</v>
      </c>
      <c r="F1287">
        <v>11.04</v>
      </c>
      <c r="G1287">
        <v>0.30299999999999999</v>
      </c>
      <c r="H1287">
        <v>0.60599999999999998</v>
      </c>
    </row>
    <row r="1288" spans="1:8" x14ac:dyDescent="0.3">
      <c r="A1288">
        <v>11049</v>
      </c>
      <c r="B1288" t="s">
        <v>9</v>
      </c>
      <c r="C1288">
        <v>565</v>
      </c>
      <c r="D1288">
        <v>283</v>
      </c>
      <c r="E1288">
        <v>84</v>
      </c>
      <c r="F1288">
        <v>12.6</v>
      </c>
      <c r="G1288">
        <v>0.434</v>
      </c>
      <c r="H1288">
        <v>1.1759999999999999</v>
      </c>
    </row>
    <row r="1289" spans="1:8" x14ac:dyDescent="0.3">
      <c r="A1289">
        <v>11049</v>
      </c>
      <c r="B1289" t="s">
        <v>9</v>
      </c>
      <c r="C1289">
        <v>768</v>
      </c>
      <c r="D1289">
        <v>283</v>
      </c>
      <c r="E1289" t="s">
        <v>10</v>
      </c>
      <c r="F1289" t="s">
        <v>10</v>
      </c>
      <c r="G1289" t="s">
        <v>10</v>
      </c>
      <c r="H1289" t="s">
        <v>10</v>
      </c>
    </row>
    <row r="1290" spans="1:8" x14ac:dyDescent="0.3">
      <c r="A1290">
        <v>11050</v>
      </c>
      <c r="B1290" t="s">
        <v>9</v>
      </c>
      <c r="C1290">
        <v>0</v>
      </c>
      <c r="D1290">
        <v>290</v>
      </c>
      <c r="E1290">
        <v>53</v>
      </c>
      <c r="F1290">
        <v>3.5</v>
      </c>
      <c r="G1290">
        <v>1.6459999999999999</v>
      </c>
      <c r="H1290">
        <v>0.31</v>
      </c>
    </row>
    <row r="1291" spans="1:8" x14ac:dyDescent="0.3">
      <c r="A1291">
        <v>11050</v>
      </c>
      <c r="B1291" t="s">
        <v>9</v>
      </c>
      <c r="C1291">
        <v>26</v>
      </c>
      <c r="D1291">
        <v>290</v>
      </c>
      <c r="E1291">
        <v>53.5</v>
      </c>
      <c r="F1291">
        <v>4.08</v>
      </c>
      <c r="G1291">
        <v>-0.314</v>
      </c>
      <c r="H1291">
        <v>-0.35099999999999998</v>
      </c>
    </row>
    <row r="1292" spans="1:8" x14ac:dyDescent="0.3">
      <c r="A1292">
        <v>11050</v>
      </c>
      <c r="B1292" t="s">
        <v>9</v>
      </c>
      <c r="C1292">
        <v>61</v>
      </c>
      <c r="D1292">
        <v>290</v>
      </c>
      <c r="E1292">
        <v>58</v>
      </c>
      <c r="F1292">
        <v>4.84</v>
      </c>
      <c r="G1292">
        <v>-0.219</v>
      </c>
      <c r="H1292">
        <v>-1.121</v>
      </c>
    </row>
    <row r="1293" spans="1:8" x14ac:dyDescent="0.3">
      <c r="A1293">
        <v>11050</v>
      </c>
      <c r="B1293" t="s">
        <v>9</v>
      </c>
      <c r="C1293">
        <v>96</v>
      </c>
      <c r="D1293">
        <v>290</v>
      </c>
      <c r="E1293">
        <v>62</v>
      </c>
      <c r="F1293">
        <v>6</v>
      </c>
      <c r="G1293">
        <v>7.6999999999999999E-2</v>
      </c>
      <c r="H1293">
        <v>-0.65900000000000003</v>
      </c>
    </row>
    <row r="1294" spans="1:8" x14ac:dyDescent="0.3">
      <c r="A1294">
        <v>11050</v>
      </c>
      <c r="B1294" t="s">
        <v>9</v>
      </c>
      <c r="C1294">
        <v>187</v>
      </c>
      <c r="D1294">
        <v>290</v>
      </c>
      <c r="E1294">
        <v>69</v>
      </c>
      <c r="F1294">
        <v>8.4</v>
      </c>
      <c r="G1294">
        <v>0.53400000000000003</v>
      </c>
      <c r="H1294">
        <v>0.45900000000000002</v>
      </c>
    </row>
    <row r="1295" spans="1:8" x14ac:dyDescent="0.3">
      <c r="A1295">
        <v>11050</v>
      </c>
      <c r="B1295" t="s">
        <v>9</v>
      </c>
      <c r="C1295">
        <v>271</v>
      </c>
      <c r="D1295">
        <v>290</v>
      </c>
      <c r="E1295">
        <v>74</v>
      </c>
      <c r="F1295">
        <v>10.119999999999999</v>
      </c>
      <c r="G1295">
        <v>0.96499999999999997</v>
      </c>
      <c r="H1295">
        <v>1.214</v>
      </c>
    </row>
    <row r="1296" spans="1:8" x14ac:dyDescent="0.3">
      <c r="A1296">
        <v>11050</v>
      </c>
      <c r="B1296" t="s">
        <v>9</v>
      </c>
      <c r="C1296">
        <v>369</v>
      </c>
      <c r="D1296">
        <v>290</v>
      </c>
      <c r="E1296">
        <v>76</v>
      </c>
      <c r="F1296">
        <v>10.54</v>
      </c>
      <c r="G1296">
        <v>4.3999999999999997E-2</v>
      </c>
      <c r="H1296">
        <v>0.78400000000000003</v>
      </c>
    </row>
    <row r="1297" spans="1:8" x14ac:dyDescent="0.3">
      <c r="A1297">
        <v>11050</v>
      </c>
      <c r="B1297" t="s">
        <v>9</v>
      </c>
      <c r="C1297">
        <v>460</v>
      </c>
      <c r="D1297">
        <v>290</v>
      </c>
      <c r="E1297">
        <v>81</v>
      </c>
      <c r="F1297">
        <v>11.6</v>
      </c>
      <c r="G1297">
        <v>0.68300000000000005</v>
      </c>
      <c r="H1297">
        <v>1.0509999999999999</v>
      </c>
    </row>
    <row r="1298" spans="1:8" x14ac:dyDescent="0.3">
      <c r="A1298">
        <v>11050</v>
      </c>
      <c r="B1298" t="s">
        <v>9</v>
      </c>
      <c r="C1298">
        <v>566</v>
      </c>
      <c r="D1298">
        <v>290</v>
      </c>
      <c r="E1298">
        <v>83.5</v>
      </c>
      <c r="F1298">
        <v>12.5</v>
      </c>
      <c r="G1298">
        <v>0.23899999999999999</v>
      </c>
      <c r="H1298">
        <v>1.099</v>
      </c>
    </row>
    <row r="1299" spans="1:8" x14ac:dyDescent="0.3">
      <c r="A1299">
        <v>11050</v>
      </c>
      <c r="B1299" t="s">
        <v>9</v>
      </c>
      <c r="C1299">
        <v>748</v>
      </c>
      <c r="D1299">
        <v>290</v>
      </c>
      <c r="E1299" t="s">
        <v>10</v>
      </c>
      <c r="F1299" t="s">
        <v>10</v>
      </c>
      <c r="G1299" t="s">
        <v>10</v>
      </c>
      <c r="H1299" t="s">
        <v>10</v>
      </c>
    </row>
    <row r="1300" spans="1:8" x14ac:dyDescent="0.3">
      <c r="A1300">
        <v>11051</v>
      </c>
      <c r="B1300" t="s">
        <v>9</v>
      </c>
      <c r="C1300">
        <v>0</v>
      </c>
      <c r="D1300">
        <v>283</v>
      </c>
      <c r="E1300">
        <v>51</v>
      </c>
      <c r="F1300">
        <v>3.42</v>
      </c>
      <c r="G1300">
        <v>0.58899999999999997</v>
      </c>
      <c r="H1300">
        <v>0.15</v>
      </c>
    </row>
    <row r="1301" spans="1:8" x14ac:dyDescent="0.3">
      <c r="A1301">
        <v>11051</v>
      </c>
      <c r="B1301" t="s">
        <v>9</v>
      </c>
      <c r="C1301">
        <v>33</v>
      </c>
      <c r="D1301">
        <v>283</v>
      </c>
      <c r="E1301">
        <v>53.5</v>
      </c>
      <c r="F1301">
        <v>4.47</v>
      </c>
      <c r="G1301">
        <v>-0.80500000000000005</v>
      </c>
      <c r="H1301">
        <v>-0.17799999999999999</v>
      </c>
    </row>
    <row r="1302" spans="1:8" x14ac:dyDescent="0.3">
      <c r="A1302">
        <v>11051</v>
      </c>
      <c r="B1302" t="s">
        <v>9</v>
      </c>
      <c r="C1302">
        <v>61</v>
      </c>
      <c r="D1302">
        <v>283</v>
      </c>
      <c r="E1302">
        <v>57</v>
      </c>
      <c r="F1302">
        <v>5.41</v>
      </c>
      <c r="G1302">
        <v>-0.71899999999999997</v>
      </c>
      <c r="H1302">
        <v>-0.23699999999999999</v>
      </c>
    </row>
    <row r="1303" spans="1:8" x14ac:dyDescent="0.3">
      <c r="A1303">
        <v>11051</v>
      </c>
      <c r="B1303" t="s">
        <v>9</v>
      </c>
      <c r="C1303">
        <v>89</v>
      </c>
      <c r="D1303">
        <v>283</v>
      </c>
      <c r="E1303">
        <v>59</v>
      </c>
      <c r="F1303">
        <v>6.2</v>
      </c>
      <c r="G1303">
        <v>-1.0880000000000001</v>
      </c>
      <c r="H1303">
        <v>-0.16600000000000001</v>
      </c>
    </row>
    <row r="1304" spans="1:8" x14ac:dyDescent="0.3">
      <c r="A1304">
        <v>11051</v>
      </c>
      <c r="B1304" t="s">
        <v>9</v>
      </c>
      <c r="C1304">
        <v>201</v>
      </c>
      <c r="D1304">
        <v>283</v>
      </c>
      <c r="E1304">
        <v>69</v>
      </c>
      <c r="F1304">
        <v>8.85</v>
      </c>
      <c r="G1304">
        <v>0.19900000000000001</v>
      </c>
      <c r="H1304">
        <v>0.748</v>
      </c>
    </row>
    <row r="1305" spans="1:8" x14ac:dyDescent="0.3">
      <c r="A1305">
        <v>11051</v>
      </c>
      <c r="B1305" t="s">
        <v>9</v>
      </c>
      <c r="C1305">
        <v>285</v>
      </c>
      <c r="D1305">
        <v>283</v>
      </c>
      <c r="E1305">
        <v>74.5</v>
      </c>
      <c r="F1305">
        <v>10.08</v>
      </c>
      <c r="G1305">
        <v>0.90700000000000003</v>
      </c>
      <c r="H1305">
        <v>1.0469999999999999</v>
      </c>
    </row>
    <row r="1306" spans="1:8" x14ac:dyDescent="0.3">
      <c r="A1306">
        <v>11051</v>
      </c>
      <c r="B1306" t="s">
        <v>9</v>
      </c>
      <c r="C1306">
        <v>467</v>
      </c>
      <c r="D1306">
        <v>283</v>
      </c>
      <c r="E1306">
        <v>82</v>
      </c>
      <c r="F1306">
        <v>12.4</v>
      </c>
      <c r="G1306">
        <v>0.97499999999999998</v>
      </c>
      <c r="H1306">
        <v>1.6160000000000001</v>
      </c>
    </row>
    <row r="1307" spans="1:8" x14ac:dyDescent="0.3">
      <c r="A1307">
        <v>11051</v>
      </c>
      <c r="B1307" t="s">
        <v>9</v>
      </c>
      <c r="C1307">
        <v>566</v>
      </c>
      <c r="D1307">
        <v>283</v>
      </c>
      <c r="E1307">
        <v>86</v>
      </c>
      <c r="F1307">
        <v>13.4</v>
      </c>
      <c r="G1307">
        <v>1.1539999999999999</v>
      </c>
      <c r="H1307">
        <v>1.724</v>
      </c>
    </row>
    <row r="1308" spans="1:8" x14ac:dyDescent="0.3">
      <c r="A1308">
        <v>11051</v>
      </c>
      <c r="B1308" t="s">
        <v>9</v>
      </c>
      <c r="C1308">
        <v>742</v>
      </c>
      <c r="D1308">
        <v>283</v>
      </c>
      <c r="E1308">
        <v>92.5</v>
      </c>
      <c r="F1308" t="s">
        <v>10</v>
      </c>
      <c r="G1308">
        <v>1.643</v>
      </c>
      <c r="H1308" t="s">
        <v>10</v>
      </c>
    </row>
    <row r="1309" spans="1:8" x14ac:dyDescent="0.3">
      <c r="A1309">
        <v>11052</v>
      </c>
      <c r="B1309" t="s">
        <v>9</v>
      </c>
      <c r="C1309">
        <v>0</v>
      </c>
      <c r="D1309">
        <v>297</v>
      </c>
      <c r="E1309">
        <v>51</v>
      </c>
      <c r="F1309">
        <v>3.94</v>
      </c>
      <c r="G1309">
        <v>0.58899999999999997</v>
      </c>
      <c r="H1309">
        <v>1.151</v>
      </c>
    </row>
    <row r="1310" spans="1:8" x14ac:dyDescent="0.3">
      <c r="A1310">
        <v>11052</v>
      </c>
      <c r="B1310" t="s">
        <v>9</v>
      </c>
      <c r="C1310">
        <v>28</v>
      </c>
      <c r="D1310">
        <v>297</v>
      </c>
      <c r="E1310">
        <v>56</v>
      </c>
      <c r="F1310" t="s">
        <v>10</v>
      </c>
      <c r="G1310">
        <v>0.83</v>
      </c>
      <c r="H1310" t="s">
        <v>10</v>
      </c>
    </row>
    <row r="1311" spans="1:8" x14ac:dyDescent="0.3">
      <c r="A1311">
        <v>11052</v>
      </c>
      <c r="B1311" t="s">
        <v>9</v>
      </c>
      <c r="C1311">
        <v>63</v>
      </c>
      <c r="D1311">
        <v>297</v>
      </c>
      <c r="E1311">
        <v>58</v>
      </c>
      <c r="F1311">
        <v>5.7</v>
      </c>
      <c r="G1311">
        <v>-0.32600000000000001</v>
      </c>
      <c r="H1311">
        <v>9.8000000000000004E-2</v>
      </c>
    </row>
    <row r="1312" spans="1:8" x14ac:dyDescent="0.3">
      <c r="A1312">
        <v>11052</v>
      </c>
      <c r="B1312" t="s">
        <v>9</v>
      </c>
      <c r="C1312">
        <v>91</v>
      </c>
      <c r="D1312">
        <v>297</v>
      </c>
      <c r="E1312">
        <v>63</v>
      </c>
      <c r="F1312">
        <v>6.92</v>
      </c>
      <c r="G1312">
        <v>0.78200000000000003</v>
      </c>
      <c r="H1312">
        <v>0.71199999999999997</v>
      </c>
    </row>
    <row r="1313" spans="1:8" x14ac:dyDescent="0.3">
      <c r="A1313">
        <v>11052</v>
      </c>
      <c r="B1313" t="s">
        <v>9</v>
      </c>
      <c r="C1313">
        <v>182</v>
      </c>
      <c r="D1313">
        <v>297</v>
      </c>
      <c r="E1313">
        <v>69.5</v>
      </c>
      <c r="F1313">
        <v>9.06</v>
      </c>
      <c r="G1313">
        <v>0.89200000000000002</v>
      </c>
      <c r="H1313">
        <v>1.2310000000000001</v>
      </c>
    </row>
    <row r="1314" spans="1:8" x14ac:dyDescent="0.3">
      <c r="A1314">
        <v>11052</v>
      </c>
      <c r="B1314" t="s">
        <v>9</v>
      </c>
      <c r="C1314">
        <v>273</v>
      </c>
      <c r="D1314">
        <v>297</v>
      </c>
      <c r="E1314">
        <v>74</v>
      </c>
      <c r="F1314">
        <v>10.9</v>
      </c>
      <c r="G1314">
        <v>0.92400000000000004</v>
      </c>
      <c r="H1314">
        <v>1.8879999999999999</v>
      </c>
    </row>
    <row r="1315" spans="1:8" x14ac:dyDescent="0.3">
      <c r="A1315">
        <v>11052</v>
      </c>
      <c r="B1315" t="s">
        <v>9</v>
      </c>
      <c r="C1315">
        <v>364</v>
      </c>
      <c r="D1315">
        <v>297</v>
      </c>
      <c r="E1315">
        <v>79</v>
      </c>
      <c r="F1315">
        <v>11.25</v>
      </c>
      <c r="G1315">
        <v>1.39</v>
      </c>
      <c r="H1315">
        <v>1.4219999999999999</v>
      </c>
    </row>
    <row r="1316" spans="1:8" x14ac:dyDescent="0.3">
      <c r="A1316">
        <v>11052</v>
      </c>
      <c r="B1316" t="s">
        <v>9</v>
      </c>
      <c r="C1316">
        <v>454</v>
      </c>
      <c r="D1316">
        <v>297</v>
      </c>
      <c r="E1316">
        <v>84</v>
      </c>
      <c r="F1316">
        <v>12.14</v>
      </c>
      <c r="G1316">
        <v>1.958</v>
      </c>
      <c r="H1316">
        <v>1.5049999999999999</v>
      </c>
    </row>
    <row r="1317" spans="1:8" x14ac:dyDescent="0.3">
      <c r="A1317">
        <v>11052</v>
      </c>
      <c r="B1317" t="s">
        <v>9</v>
      </c>
      <c r="C1317">
        <v>558</v>
      </c>
      <c r="D1317">
        <v>297</v>
      </c>
      <c r="E1317">
        <v>87</v>
      </c>
      <c r="F1317">
        <v>14.1</v>
      </c>
      <c r="G1317">
        <v>1.6240000000000001</v>
      </c>
      <c r="H1317">
        <v>2.23</v>
      </c>
    </row>
    <row r="1318" spans="1:8" x14ac:dyDescent="0.3">
      <c r="A1318">
        <v>11052</v>
      </c>
      <c r="B1318" t="s">
        <v>9</v>
      </c>
      <c r="C1318">
        <v>734</v>
      </c>
      <c r="D1318">
        <v>297</v>
      </c>
      <c r="E1318">
        <v>92</v>
      </c>
      <c r="F1318">
        <v>14.7</v>
      </c>
      <c r="G1318">
        <v>1.5620000000000001</v>
      </c>
      <c r="H1318">
        <v>1.647</v>
      </c>
    </row>
    <row r="1319" spans="1:8" hidden="1" x14ac:dyDescent="0.3">
      <c r="A1319">
        <v>11053</v>
      </c>
      <c r="B1319" t="s">
        <v>8</v>
      </c>
      <c r="C1319">
        <v>0</v>
      </c>
      <c r="D1319">
        <v>248</v>
      </c>
      <c r="E1319">
        <v>49</v>
      </c>
      <c r="F1319">
        <v>2.64</v>
      </c>
      <c r="G1319">
        <v>-7.9000000000000001E-2</v>
      </c>
      <c r="H1319">
        <v>-1.3740000000000001</v>
      </c>
    </row>
    <row r="1320" spans="1:8" hidden="1" x14ac:dyDescent="0.3">
      <c r="A1320">
        <v>11053</v>
      </c>
      <c r="B1320" t="s">
        <v>8</v>
      </c>
      <c r="C1320">
        <v>47</v>
      </c>
      <c r="D1320">
        <v>248</v>
      </c>
      <c r="E1320">
        <v>51</v>
      </c>
      <c r="F1320">
        <v>3.4</v>
      </c>
      <c r="G1320">
        <v>-2.3109999999999999</v>
      </c>
      <c r="H1320">
        <v>-2.444</v>
      </c>
    </row>
    <row r="1321" spans="1:8" hidden="1" x14ac:dyDescent="0.3">
      <c r="A1321">
        <v>11053</v>
      </c>
      <c r="B1321" t="s">
        <v>8</v>
      </c>
      <c r="C1321">
        <v>68</v>
      </c>
      <c r="D1321">
        <v>248</v>
      </c>
      <c r="E1321">
        <v>54</v>
      </c>
      <c r="F1321">
        <v>4.07</v>
      </c>
      <c r="G1321">
        <v>-1.829</v>
      </c>
      <c r="H1321">
        <v>-2.044</v>
      </c>
    </row>
    <row r="1322" spans="1:8" hidden="1" x14ac:dyDescent="0.3">
      <c r="A1322">
        <v>11053</v>
      </c>
      <c r="B1322" t="s">
        <v>8</v>
      </c>
      <c r="C1322">
        <v>96</v>
      </c>
      <c r="D1322">
        <v>248</v>
      </c>
      <c r="E1322">
        <v>57.5</v>
      </c>
      <c r="F1322">
        <v>4.76</v>
      </c>
      <c r="G1322">
        <v>-1.268</v>
      </c>
      <c r="H1322">
        <v>-1.758</v>
      </c>
    </row>
    <row r="1323" spans="1:8" hidden="1" x14ac:dyDescent="0.3">
      <c r="A1323">
        <v>11053</v>
      </c>
      <c r="B1323" t="s">
        <v>8</v>
      </c>
      <c r="C1323">
        <v>201</v>
      </c>
      <c r="D1323">
        <v>248</v>
      </c>
      <c r="E1323">
        <v>66</v>
      </c>
      <c r="F1323">
        <v>6.95</v>
      </c>
      <c r="G1323">
        <v>-0.29799999999999999</v>
      </c>
      <c r="H1323">
        <v>-0.63900000000000001</v>
      </c>
    </row>
    <row r="1324" spans="1:8" hidden="1" x14ac:dyDescent="0.3">
      <c r="A1324">
        <v>11053</v>
      </c>
      <c r="B1324" t="s">
        <v>8</v>
      </c>
      <c r="C1324">
        <v>278</v>
      </c>
      <c r="D1324">
        <v>248</v>
      </c>
      <c r="E1324">
        <v>72</v>
      </c>
      <c r="F1324">
        <v>8.91</v>
      </c>
      <c r="G1324">
        <v>0.69099999999999995</v>
      </c>
      <c r="H1324">
        <v>0.61699999999999999</v>
      </c>
    </row>
    <row r="1325" spans="1:8" hidden="1" x14ac:dyDescent="0.3">
      <c r="A1325">
        <v>11053</v>
      </c>
      <c r="B1325" t="s">
        <v>8</v>
      </c>
      <c r="C1325">
        <v>369</v>
      </c>
      <c r="D1325">
        <v>248</v>
      </c>
      <c r="E1325">
        <v>76</v>
      </c>
      <c r="F1325">
        <v>9.98</v>
      </c>
      <c r="G1325">
        <v>0.71099999999999997</v>
      </c>
      <c r="H1325">
        <v>0.85499999999999998</v>
      </c>
    </row>
    <row r="1326" spans="1:8" hidden="1" x14ac:dyDescent="0.3">
      <c r="A1326">
        <v>11053</v>
      </c>
      <c r="B1326" t="s">
        <v>8</v>
      </c>
      <c r="C1326">
        <v>460</v>
      </c>
      <c r="D1326">
        <v>248</v>
      </c>
      <c r="E1326">
        <v>79</v>
      </c>
      <c r="F1326">
        <v>11.09</v>
      </c>
      <c r="G1326">
        <v>0.497</v>
      </c>
      <c r="H1326">
        <v>1.133</v>
      </c>
    </row>
    <row r="1327" spans="1:8" hidden="1" x14ac:dyDescent="0.3">
      <c r="A1327">
        <v>11053</v>
      </c>
      <c r="B1327" t="s">
        <v>8</v>
      </c>
      <c r="C1327">
        <v>552</v>
      </c>
      <c r="D1327">
        <v>248</v>
      </c>
      <c r="E1327">
        <v>84</v>
      </c>
      <c r="F1327">
        <v>11.5</v>
      </c>
      <c r="G1327">
        <v>1.083</v>
      </c>
      <c r="H1327">
        <v>0.91300000000000003</v>
      </c>
    </row>
    <row r="1328" spans="1:8" hidden="1" x14ac:dyDescent="0.3">
      <c r="A1328">
        <v>11053</v>
      </c>
      <c r="B1328" t="s">
        <v>8</v>
      </c>
      <c r="C1328">
        <v>755</v>
      </c>
      <c r="D1328">
        <v>248</v>
      </c>
      <c r="E1328">
        <v>91.5</v>
      </c>
      <c r="F1328">
        <v>13.7</v>
      </c>
      <c r="G1328">
        <v>1.554</v>
      </c>
      <c r="H1328">
        <v>1.278</v>
      </c>
    </row>
    <row r="1329" spans="1:8" x14ac:dyDescent="0.3">
      <c r="A1329">
        <v>11054</v>
      </c>
      <c r="B1329" t="s">
        <v>9</v>
      </c>
      <c r="C1329">
        <v>0</v>
      </c>
      <c r="D1329">
        <v>276</v>
      </c>
      <c r="E1329">
        <v>53</v>
      </c>
      <c r="F1329">
        <v>3.5</v>
      </c>
      <c r="G1329">
        <v>1.6459999999999999</v>
      </c>
      <c r="H1329">
        <v>0.31</v>
      </c>
    </row>
    <row r="1330" spans="1:8" x14ac:dyDescent="0.3">
      <c r="A1330">
        <v>11054</v>
      </c>
      <c r="B1330" t="s">
        <v>9</v>
      </c>
      <c r="C1330">
        <v>29</v>
      </c>
      <c r="D1330">
        <v>276</v>
      </c>
      <c r="E1330">
        <v>57</v>
      </c>
      <c r="F1330" t="s">
        <v>10</v>
      </c>
      <c r="G1330">
        <v>1.272</v>
      </c>
      <c r="H1330" t="s">
        <v>10</v>
      </c>
    </row>
    <row r="1331" spans="1:8" x14ac:dyDescent="0.3">
      <c r="A1331">
        <v>11054</v>
      </c>
      <c r="B1331" t="s">
        <v>9</v>
      </c>
      <c r="C1331">
        <v>57</v>
      </c>
      <c r="D1331">
        <v>276</v>
      </c>
      <c r="E1331">
        <v>60</v>
      </c>
      <c r="F1331">
        <v>5.82</v>
      </c>
      <c r="G1331">
        <v>1.0029999999999999</v>
      </c>
      <c r="H1331">
        <v>0.53400000000000003</v>
      </c>
    </row>
    <row r="1332" spans="1:8" x14ac:dyDescent="0.3">
      <c r="A1332">
        <v>11054</v>
      </c>
      <c r="B1332" t="s">
        <v>9</v>
      </c>
      <c r="C1332">
        <v>85</v>
      </c>
      <c r="D1332">
        <v>276</v>
      </c>
      <c r="E1332">
        <v>62</v>
      </c>
      <c r="F1332">
        <v>6.65</v>
      </c>
      <c r="G1332">
        <v>0.56299999999999994</v>
      </c>
      <c r="H1332">
        <v>0.55900000000000005</v>
      </c>
    </row>
    <row r="1333" spans="1:8" x14ac:dyDescent="0.3">
      <c r="A1333">
        <v>11054</v>
      </c>
      <c r="B1333" t="s">
        <v>9</v>
      </c>
      <c r="C1333">
        <v>183</v>
      </c>
      <c r="D1333">
        <v>276</v>
      </c>
      <c r="E1333">
        <v>71</v>
      </c>
      <c r="F1333">
        <v>8.6999999999999993</v>
      </c>
      <c r="G1333">
        <v>1.5680000000000001</v>
      </c>
      <c r="H1333">
        <v>0.84</v>
      </c>
    </row>
    <row r="1334" spans="1:8" x14ac:dyDescent="0.3">
      <c r="A1334">
        <v>11054</v>
      </c>
      <c r="B1334" t="s">
        <v>9</v>
      </c>
      <c r="C1334">
        <v>267</v>
      </c>
      <c r="D1334">
        <v>276</v>
      </c>
      <c r="E1334">
        <v>74</v>
      </c>
      <c r="F1334">
        <v>9.9</v>
      </c>
      <c r="G1334">
        <v>1.0469999999999999</v>
      </c>
      <c r="H1334">
        <v>1.048</v>
      </c>
    </row>
    <row r="1335" spans="1:8" x14ac:dyDescent="0.3">
      <c r="A1335">
        <v>11054</v>
      </c>
      <c r="B1335" t="s">
        <v>9</v>
      </c>
      <c r="C1335">
        <v>358</v>
      </c>
      <c r="D1335">
        <v>276</v>
      </c>
      <c r="E1335">
        <v>76.5</v>
      </c>
      <c r="F1335">
        <v>10.95</v>
      </c>
      <c r="G1335">
        <v>0.438</v>
      </c>
      <c r="H1335">
        <v>1.2170000000000001</v>
      </c>
    </row>
    <row r="1336" spans="1:8" x14ac:dyDescent="0.3">
      <c r="A1336">
        <v>11054</v>
      </c>
      <c r="B1336" t="s">
        <v>9</v>
      </c>
      <c r="C1336">
        <v>448</v>
      </c>
      <c r="D1336">
        <v>276</v>
      </c>
      <c r="E1336">
        <v>81</v>
      </c>
      <c r="F1336">
        <v>12.685</v>
      </c>
      <c r="G1336">
        <v>0.85899999999999999</v>
      </c>
      <c r="H1336">
        <v>1.946</v>
      </c>
    </row>
    <row r="1337" spans="1:8" x14ac:dyDescent="0.3">
      <c r="A1337">
        <v>11054</v>
      </c>
      <c r="B1337" t="s">
        <v>9</v>
      </c>
      <c r="C1337">
        <v>552</v>
      </c>
      <c r="D1337">
        <v>276</v>
      </c>
      <c r="E1337">
        <v>87.5</v>
      </c>
      <c r="F1337">
        <v>13.2</v>
      </c>
      <c r="G1337">
        <v>1.8879999999999999</v>
      </c>
      <c r="H1337">
        <v>1.67</v>
      </c>
    </row>
    <row r="1338" spans="1:8" x14ac:dyDescent="0.3">
      <c r="A1338">
        <v>11054</v>
      </c>
      <c r="B1338" t="s">
        <v>9</v>
      </c>
      <c r="C1338">
        <v>755</v>
      </c>
      <c r="D1338">
        <v>276</v>
      </c>
      <c r="E1338">
        <v>92</v>
      </c>
      <c r="F1338">
        <v>13.6</v>
      </c>
      <c r="G1338">
        <v>1.351</v>
      </c>
      <c r="H1338">
        <v>0.86699999999999999</v>
      </c>
    </row>
    <row r="1339" spans="1:8" x14ac:dyDescent="0.3">
      <c r="A1339">
        <v>11055</v>
      </c>
      <c r="B1339" t="s">
        <v>9</v>
      </c>
      <c r="C1339">
        <v>0</v>
      </c>
      <c r="D1339">
        <v>283</v>
      </c>
      <c r="E1339">
        <v>52</v>
      </c>
      <c r="F1339">
        <v>3.25</v>
      </c>
      <c r="G1339">
        <v>1.1180000000000001</v>
      </c>
      <c r="H1339">
        <v>-0.19900000000000001</v>
      </c>
    </row>
    <row r="1340" spans="1:8" x14ac:dyDescent="0.3">
      <c r="A1340">
        <v>11055</v>
      </c>
      <c r="B1340" t="s">
        <v>9</v>
      </c>
      <c r="C1340">
        <v>25</v>
      </c>
      <c r="D1340">
        <v>283</v>
      </c>
      <c r="E1340">
        <v>53.5</v>
      </c>
      <c r="F1340" t="s">
        <v>10</v>
      </c>
      <c r="G1340">
        <v>-0.24099999999999999</v>
      </c>
      <c r="H1340" t="s">
        <v>10</v>
      </c>
    </row>
    <row r="1341" spans="1:8" x14ac:dyDescent="0.3">
      <c r="A1341">
        <v>11055</v>
      </c>
      <c r="B1341" t="s">
        <v>9</v>
      </c>
      <c r="C1341">
        <v>53</v>
      </c>
      <c r="D1341">
        <v>283</v>
      </c>
      <c r="E1341">
        <v>56</v>
      </c>
      <c r="F1341">
        <v>4.62</v>
      </c>
      <c r="G1341">
        <v>-0.78</v>
      </c>
      <c r="H1341">
        <v>-1.099</v>
      </c>
    </row>
    <row r="1342" spans="1:8" x14ac:dyDescent="0.3">
      <c r="A1342">
        <v>11055</v>
      </c>
      <c r="B1342" t="s">
        <v>9</v>
      </c>
      <c r="C1342">
        <v>88</v>
      </c>
      <c r="D1342">
        <v>283</v>
      </c>
      <c r="E1342">
        <v>60.5</v>
      </c>
      <c r="F1342">
        <v>5.75</v>
      </c>
      <c r="G1342">
        <v>-0.309</v>
      </c>
      <c r="H1342">
        <v>-0.76700000000000002</v>
      </c>
    </row>
    <row r="1343" spans="1:8" x14ac:dyDescent="0.3">
      <c r="A1343">
        <v>11055</v>
      </c>
      <c r="B1343" t="s">
        <v>9</v>
      </c>
      <c r="C1343">
        <v>179</v>
      </c>
      <c r="D1343">
        <v>283</v>
      </c>
      <c r="E1343">
        <v>67</v>
      </c>
      <c r="F1343">
        <v>7.51</v>
      </c>
      <c r="G1343">
        <v>-0.20100000000000001</v>
      </c>
      <c r="H1343">
        <v>-0.44500000000000001</v>
      </c>
    </row>
    <row r="1344" spans="1:8" x14ac:dyDescent="0.3">
      <c r="A1344">
        <v>11055</v>
      </c>
      <c r="B1344" t="s">
        <v>9</v>
      </c>
      <c r="C1344">
        <v>284</v>
      </c>
      <c r="D1344">
        <v>283</v>
      </c>
      <c r="E1344">
        <v>71.5</v>
      </c>
      <c r="F1344">
        <v>8.3000000000000007</v>
      </c>
      <c r="G1344">
        <v>-0.40300000000000002</v>
      </c>
      <c r="H1344">
        <v>-0.73199999999999998</v>
      </c>
    </row>
    <row r="1345" spans="1:8" x14ac:dyDescent="0.3">
      <c r="A1345">
        <v>11055</v>
      </c>
      <c r="B1345" t="s">
        <v>9</v>
      </c>
      <c r="C1345">
        <v>368</v>
      </c>
      <c r="D1345">
        <v>283</v>
      </c>
      <c r="E1345">
        <v>75</v>
      </c>
      <c r="F1345">
        <v>9.48</v>
      </c>
      <c r="G1345">
        <v>-0.36</v>
      </c>
      <c r="H1345">
        <v>-0.18</v>
      </c>
    </row>
    <row r="1346" spans="1:8" x14ac:dyDescent="0.3">
      <c r="A1346">
        <v>11055</v>
      </c>
      <c r="B1346" t="s">
        <v>9</v>
      </c>
      <c r="C1346">
        <v>459</v>
      </c>
      <c r="D1346">
        <v>283</v>
      </c>
      <c r="E1346">
        <v>78.5</v>
      </c>
      <c r="F1346">
        <v>10.35</v>
      </c>
      <c r="G1346">
        <v>-0.28899999999999998</v>
      </c>
      <c r="H1346">
        <v>1.9E-2</v>
      </c>
    </row>
    <row r="1347" spans="1:8" x14ac:dyDescent="0.3">
      <c r="A1347">
        <v>11055</v>
      </c>
      <c r="B1347" t="s">
        <v>9</v>
      </c>
      <c r="C1347">
        <v>787</v>
      </c>
      <c r="D1347">
        <v>283</v>
      </c>
      <c r="E1347">
        <v>89</v>
      </c>
      <c r="F1347">
        <v>12</v>
      </c>
      <c r="G1347">
        <v>9.9000000000000005E-2</v>
      </c>
      <c r="H1347">
        <v>-0.36699999999999999</v>
      </c>
    </row>
    <row r="1348" spans="1:8" x14ac:dyDescent="0.3">
      <c r="A1348">
        <v>11056</v>
      </c>
      <c r="B1348" t="s">
        <v>9</v>
      </c>
      <c r="C1348">
        <v>0</v>
      </c>
      <c r="D1348">
        <v>297</v>
      </c>
      <c r="E1348">
        <v>55</v>
      </c>
      <c r="F1348">
        <v>4.7</v>
      </c>
      <c r="G1348">
        <v>2.702</v>
      </c>
      <c r="H1348">
        <v>2.4700000000000002</v>
      </c>
    </row>
    <row r="1349" spans="1:8" x14ac:dyDescent="0.3">
      <c r="A1349">
        <v>11056</v>
      </c>
      <c r="B1349" t="s">
        <v>9</v>
      </c>
      <c r="C1349">
        <v>33</v>
      </c>
      <c r="D1349">
        <v>297</v>
      </c>
      <c r="E1349">
        <v>58</v>
      </c>
      <c r="F1349" t="s">
        <v>10</v>
      </c>
      <c r="G1349">
        <v>1.5009999999999999</v>
      </c>
      <c r="H1349" t="s">
        <v>10</v>
      </c>
    </row>
    <row r="1350" spans="1:8" x14ac:dyDescent="0.3">
      <c r="A1350">
        <v>11056</v>
      </c>
      <c r="B1350" t="s">
        <v>9</v>
      </c>
      <c r="C1350">
        <v>54</v>
      </c>
      <c r="D1350">
        <v>297</v>
      </c>
      <c r="E1350">
        <v>58.5</v>
      </c>
      <c r="F1350">
        <v>5.4</v>
      </c>
      <c r="G1350">
        <v>0.42</v>
      </c>
      <c r="H1350">
        <v>7.3999999999999996E-2</v>
      </c>
    </row>
    <row r="1351" spans="1:8" x14ac:dyDescent="0.3">
      <c r="A1351">
        <v>11056</v>
      </c>
      <c r="B1351" t="s">
        <v>9</v>
      </c>
      <c r="C1351">
        <v>89</v>
      </c>
      <c r="D1351">
        <v>297</v>
      </c>
      <c r="E1351">
        <v>61.5</v>
      </c>
      <c r="F1351">
        <v>5.85</v>
      </c>
      <c r="G1351">
        <v>0.13700000000000001</v>
      </c>
      <c r="H1351">
        <v>-0.65500000000000003</v>
      </c>
    </row>
    <row r="1352" spans="1:8" x14ac:dyDescent="0.3">
      <c r="A1352">
        <v>11056</v>
      </c>
      <c r="B1352" t="s">
        <v>9</v>
      </c>
      <c r="C1352">
        <v>180</v>
      </c>
      <c r="D1352">
        <v>297</v>
      </c>
      <c r="E1352">
        <v>67.5</v>
      </c>
      <c r="F1352">
        <v>8.4499999999999993</v>
      </c>
      <c r="G1352">
        <v>8.0000000000000002E-3</v>
      </c>
      <c r="H1352">
        <v>0.61599999999999999</v>
      </c>
    </row>
    <row r="1353" spans="1:8" x14ac:dyDescent="0.3">
      <c r="A1353">
        <v>11056</v>
      </c>
      <c r="B1353" t="s">
        <v>9</v>
      </c>
      <c r="C1353">
        <v>271</v>
      </c>
      <c r="D1353">
        <v>297</v>
      </c>
      <c r="E1353">
        <v>71.5</v>
      </c>
      <c r="F1353">
        <v>10</v>
      </c>
      <c r="G1353">
        <v>-0.151</v>
      </c>
      <c r="H1353">
        <v>1.103</v>
      </c>
    </row>
    <row r="1354" spans="1:8" x14ac:dyDescent="0.3">
      <c r="A1354">
        <v>11056</v>
      </c>
      <c r="B1354" t="s">
        <v>9</v>
      </c>
      <c r="C1354">
        <v>369</v>
      </c>
      <c r="D1354">
        <v>297</v>
      </c>
      <c r="E1354">
        <v>76</v>
      </c>
      <c r="F1354">
        <v>10.5</v>
      </c>
      <c r="G1354">
        <v>4.3999999999999997E-2</v>
      </c>
      <c r="H1354">
        <v>0.75</v>
      </c>
    </row>
    <row r="1355" spans="1:8" x14ac:dyDescent="0.3">
      <c r="A1355">
        <v>11056</v>
      </c>
      <c r="B1355" t="s">
        <v>9</v>
      </c>
      <c r="C1355">
        <v>467</v>
      </c>
      <c r="D1355">
        <v>297</v>
      </c>
      <c r="E1355">
        <v>80.5</v>
      </c>
      <c r="F1355">
        <v>11.6</v>
      </c>
      <c r="G1355">
        <v>0.38700000000000001</v>
      </c>
      <c r="H1355">
        <v>1.0069999999999999</v>
      </c>
    </row>
    <row r="1356" spans="1:8" x14ac:dyDescent="0.3">
      <c r="A1356">
        <v>11056</v>
      </c>
      <c r="B1356" t="s">
        <v>9</v>
      </c>
      <c r="C1356">
        <v>570</v>
      </c>
      <c r="D1356">
        <v>297</v>
      </c>
      <c r="E1356">
        <v>82</v>
      </c>
      <c r="F1356">
        <v>12.6</v>
      </c>
      <c r="G1356">
        <v>-0.35599999999999998</v>
      </c>
      <c r="H1356">
        <v>1.1479999999999999</v>
      </c>
    </row>
    <row r="1357" spans="1:8" x14ac:dyDescent="0.3">
      <c r="A1357">
        <v>11056</v>
      </c>
      <c r="B1357" t="s">
        <v>9</v>
      </c>
      <c r="C1357">
        <v>752</v>
      </c>
      <c r="D1357">
        <v>297</v>
      </c>
      <c r="E1357">
        <v>90</v>
      </c>
      <c r="F1357">
        <v>13.9</v>
      </c>
      <c r="G1357">
        <v>0.73499999999999999</v>
      </c>
      <c r="H1357">
        <v>1.071</v>
      </c>
    </row>
    <row r="1358" spans="1:8" hidden="1" x14ac:dyDescent="0.3">
      <c r="A1358">
        <v>11057</v>
      </c>
      <c r="B1358" t="s">
        <v>8</v>
      </c>
      <c r="C1358">
        <v>0</v>
      </c>
      <c r="D1358">
        <v>290</v>
      </c>
      <c r="E1358">
        <v>51</v>
      </c>
      <c r="F1358">
        <v>3.73</v>
      </c>
      <c r="G1358">
        <v>0.99399999999999999</v>
      </c>
      <c r="H1358">
        <v>1.0389999999999999</v>
      </c>
    </row>
    <row r="1359" spans="1:8" hidden="1" x14ac:dyDescent="0.3">
      <c r="A1359">
        <v>11057</v>
      </c>
      <c r="B1359" t="s">
        <v>8</v>
      </c>
      <c r="C1359">
        <v>31</v>
      </c>
      <c r="D1359">
        <v>290</v>
      </c>
      <c r="E1359">
        <v>53</v>
      </c>
      <c r="F1359">
        <v>4.16</v>
      </c>
      <c r="G1359">
        <v>-0.38700000000000001</v>
      </c>
      <c r="H1359">
        <v>-8.3000000000000004E-2</v>
      </c>
    </row>
    <row r="1360" spans="1:8" hidden="1" x14ac:dyDescent="0.3">
      <c r="A1360">
        <v>11057</v>
      </c>
      <c r="B1360" t="s">
        <v>8</v>
      </c>
      <c r="C1360">
        <v>52</v>
      </c>
      <c r="D1360">
        <v>290</v>
      </c>
      <c r="E1360">
        <v>54</v>
      </c>
      <c r="F1360">
        <v>4.9800000000000004</v>
      </c>
      <c r="G1360">
        <v>-1.073</v>
      </c>
      <c r="H1360">
        <v>0.15</v>
      </c>
    </row>
    <row r="1361" spans="1:8" hidden="1" x14ac:dyDescent="0.3">
      <c r="A1361">
        <v>11057</v>
      </c>
      <c r="B1361" t="s">
        <v>8</v>
      </c>
      <c r="C1361">
        <v>87</v>
      </c>
      <c r="D1361">
        <v>290</v>
      </c>
      <c r="E1361">
        <v>58.5</v>
      </c>
      <c r="F1361">
        <v>6.01</v>
      </c>
      <c r="G1361">
        <v>-0.45100000000000001</v>
      </c>
      <c r="H1361">
        <v>0.34399999999999997</v>
      </c>
    </row>
    <row r="1362" spans="1:8" hidden="1" x14ac:dyDescent="0.3">
      <c r="A1362">
        <v>11057</v>
      </c>
      <c r="B1362" t="s">
        <v>8</v>
      </c>
      <c r="C1362">
        <v>178</v>
      </c>
      <c r="D1362">
        <v>290</v>
      </c>
      <c r="E1362">
        <v>67</v>
      </c>
      <c r="F1362">
        <v>8.27</v>
      </c>
      <c r="G1362">
        <v>0.67100000000000004</v>
      </c>
      <c r="H1362">
        <v>1.0840000000000001</v>
      </c>
    </row>
    <row r="1363" spans="1:8" hidden="1" x14ac:dyDescent="0.3">
      <c r="A1363">
        <v>11057</v>
      </c>
      <c r="B1363" t="s">
        <v>8</v>
      </c>
      <c r="C1363">
        <v>276</v>
      </c>
      <c r="D1363">
        <v>290</v>
      </c>
      <c r="E1363">
        <v>72.5</v>
      </c>
      <c r="F1363">
        <v>10.199999999999999</v>
      </c>
      <c r="G1363">
        <v>0.93600000000000005</v>
      </c>
      <c r="H1363">
        <v>1.718</v>
      </c>
    </row>
    <row r="1364" spans="1:8" hidden="1" x14ac:dyDescent="0.3">
      <c r="A1364">
        <v>11057</v>
      </c>
      <c r="B1364" t="s">
        <v>8</v>
      </c>
      <c r="C1364">
        <v>367</v>
      </c>
      <c r="D1364">
        <v>290</v>
      </c>
      <c r="E1364">
        <v>77</v>
      </c>
      <c r="F1364">
        <v>11.14</v>
      </c>
      <c r="G1364">
        <v>1.131</v>
      </c>
      <c r="H1364">
        <v>1.7350000000000001</v>
      </c>
    </row>
    <row r="1365" spans="1:8" hidden="1" x14ac:dyDescent="0.3">
      <c r="A1365">
        <v>11057</v>
      </c>
      <c r="B1365" t="s">
        <v>8</v>
      </c>
      <c r="C1365">
        <v>465</v>
      </c>
      <c r="D1365">
        <v>290</v>
      </c>
      <c r="E1365">
        <v>80</v>
      </c>
      <c r="F1365">
        <v>12.59</v>
      </c>
      <c r="G1365">
        <v>0.79300000000000004</v>
      </c>
      <c r="H1365">
        <v>2.0870000000000002</v>
      </c>
    </row>
    <row r="1366" spans="1:8" hidden="1" x14ac:dyDescent="0.3">
      <c r="A1366">
        <v>11057</v>
      </c>
      <c r="B1366" t="s">
        <v>8</v>
      </c>
      <c r="C1366">
        <v>583</v>
      </c>
      <c r="D1366">
        <v>290</v>
      </c>
      <c r="E1366">
        <v>85</v>
      </c>
      <c r="F1366">
        <v>13.2</v>
      </c>
      <c r="G1366">
        <v>1.054</v>
      </c>
      <c r="H1366">
        <v>1.8220000000000001</v>
      </c>
    </row>
    <row r="1367" spans="1:8" hidden="1" x14ac:dyDescent="0.3">
      <c r="A1367">
        <v>11057</v>
      </c>
      <c r="B1367" t="s">
        <v>8</v>
      </c>
      <c r="C1367">
        <v>820</v>
      </c>
      <c r="D1367">
        <v>290</v>
      </c>
      <c r="E1367">
        <v>92.5</v>
      </c>
      <c r="F1367">
        <v>15.1</v>
      </c>
      <c r="G1367">
        <v>1.2629999999999999</v>
      </c>
      <c r="H1367">
        <v>1.7250000000000001</v>
      </c>
    </row>
    <row r="1368" spans="1:8" hidden="1" x14ac:dyDescent="0.3">
      <c r="A1368">
        <v>11058</v>
      </c>
      <c r="B1368" t="s">
        <v>8</v>
      </c>
      <c r="C1368">
        <v>0</v>
      </c>
      <c r="D1368">
        <v>290</v>
      </c>
      <c r="E1368">
        <v>53</v>
      </c>
      <c r="F1368">
        <v>3.74</v>
      </c>
      <c r="G1368">
        <v>2.0680000000000001</v>
      </c>
      <c r="H1368">
        <v>1.0589999999999999</v>
      </c>
    </row>
    <row r="1369" spans="1:8" hidden="1" x14ac:dyDescent="0.3">
      <c r="A1369">
        <v>11058</v>
      </c>
      <c r="B1369" t="s">
        <v>8</v>
      </c>
      <c r="C1369">
        <v>33</v>
      </c>
      <c r="D1369">
        <v>290</v>
      </c>
      <c r="E1369">
        <v>53.5</v>
      </c>
      <c r="F1369">
        <v>4.4800000000000004</v>
      </c>
      <c r="G1369">
        <v>-0.25600000000000001</v>
      </c>
      <c r="H1369">
        <v>0.33900000000000002</v>
      </c>
    </row>
    <row r="1370" spans="1:8" hidden="1" x14ac:dyDescent="0.3">
      <c r="A1370">
        <v>11058</v>
      </c>
      <c r="B1370" t="s">
        <v>8</v>
      </c>
      <c r="C1370">
        <v>82</v>
      </c>
      <c r="D1370">
        <v>290</v>
      </c>
      <c r="E1370">
        <v>58</v>
      </c>
      <c r="F1370">
        <v>5.65</v>
      </c>
      <c r="G1370">
        <v>-0.48899999999999999</v>
      </c>
      <c r="H1370">
        <v>8.9999999999999993E-3</v>
      </c>
    </row>
    <row r="1371" spans="1:8" hidden="1" x14ac:dyDescent="0.3">
      <c r="A1371">
        <v>11058</v>
      </c>
      <c r="B1371" t="s">
        <v>8</v>
      </c>
      <c r="C1371">
        <v>187</v>
      </c>
      <c r="D1371">
        <v>290</v>
      </c>
      <c r="E1371">
        <v>64</v>
      </c>
      <c r="F1371">
        <v>6.93</v>
      </c>
      <c r="G1371">
        <v>-0.86299999999999999</v>
      </c>
      <c r="H1371">
        <v>-0.48299999999999998</v>
      </c>
    </row>
    <row r="1372" spans="1:8" hidden="1" x14ac:dyDescent="0.3">
      <c r="A1372">
        <v>11058</v>
      </c>
      <c r="B1372" t="s">
        <v>8</v>
      </c>
      <c r="C1372">
        <v>278</v>
      </c>
      <c r="D1372">
        <v>290</v>
      </c>
      <c r="E1372">
        <v>68</v>
      </c>
      <c r="F1372">
        <v>8.1999999999999993</v>
      </c>
      <c r="G1372">
        <v>-0.96</v>
      </c>
      <c r="H1372">
        <v>-0.06</v>
      </c>
    </row>
    <row r="1373" spans="1:8" hidden="1" x14ac:dyDescent="0.3">
      <c r="A1373">
        <v>11058</v>
      </c>
      <c r="B1373" t="s">
        <v>8</v>
      </c>
      <c r="C1373">
        <v>369</v>
      </c>
      <c r="D1373">
        <v>290</v>
      </c>
      <c r="E1373">
        <v>72.5</v>
      </c>
      <c r="F1373">
        <v>9.2200000000000006</v>
      </c>
      <c r="G1373">
        <v>-0.64500000000000002</v>
      </c>
      <c r="H1373">
        <v>0.218</v>
      </c>
    </row>
    <row r="1374" spans="1:8" hidden="1" x14ac:dyDescent="0.3">
      <c r="A1374">
        <v>11058</v>
      </c>
      <c r="B1374" t="s">
        <v>8</v>
      </c>
      <c r="C1374">
        <v>460</v>
      </c>
      <c r="D1374">
        <v>290</v>
      </c>
      <c r="E1374">
        <v>75.5</v>
      </c>
      <c r="F1374">
        <v>10.199999999999999</v>
      </c>
      <c r="G1374">
        <v>-0.77800000000000002</v>
      </c>
      <c r="H1374">
        <v>0.46899999999999997</v>
      </c>
    </row>
    <row r="1375" spans="1:8" hidden="1" x14ac:dyDescent="0.3">
      <c r="A1375">
        <v>11058</v>
      </c>
      <c r="B1375" t="s">
        <v>8</v>
      </c>
      <c r="C1375">
        <v>605</v>
      </c>
      <c r="D1375">
        <v>290</v>
      </c>
      <c r="E1375">
        <v>81</v>
      </c>
      <c r="F1375">
        <v>11.1</v>
      </c>
      <c r="G1375">
        <v>-0.52700000000000002</v>
      </c>
      <c r="H1375">
        <v>0.35599999999999998</v>
      </c>
    </row>
    <row r="1376" spans="1:8" hidden="1" x14ac:dyDescent="0.3">
      <c r="A1376">
        <v>11059</v>
      </c>
      <c r="B1376" t="s">
        <v>8</v>
      </c>
      <c r="C1376">
        <v>0</v>
      </c>
      <c r="D1376">
        <v>290</v>
      </c>
      <c r="E1376">
        <v>50</v>
      </c>
      <c r="F1376">
        <v>3.25</v>
      </c>
      <c r="G1376">
        <v>0.45800000000000002</v>
      </c>
      <c r="H1376">
        <v>3.9E-2</v>
      </c>
    </row>
    <row r="1377" spans="1:8" hidden="1" x14ac:dyDescent="0.3">
      <c r="A1377">
        <v>11059</v>
      </c>
      <c r="B1377" t="s">
        <v>8</v>
      </c>
      <c r="C1377">
        <v>44</v>
      </c>
      <c r="D1377">
        <v>290</v>
      </c>
      <c r="E1377">
        <v>55.5</v>
      </c>
      <c r="F1377">
        <v>4.84</v>
      </c>
      <c r="G1377">
        <v>0.105</v>
      </c>
      <c r="H1377">
        <v>0.313</v>
      </c>
    </row>
    <row r="1378" spans="1:8" hidden="1" x14ac:dyDescent="0.3">
      <c r="A1378">
        <v>11059</v>
      </c>
      <c r="B1378" t="s">
        <v>8</v>
      </c>
      <c r="C1378">
        <v>87</v>
      </c>
      <c r="D1378">
        <v>290</v>
      </c>
      <c r="E1378">
        <v>58.5</v>
      </c>
      <c r="F1378">
        <v>5.94</v>
      </c>
      <c r="G1378">
        <v>-0.45100000000000001</v>
      </c>
      <c r="H1378">
        <v>0.252</v>
      </c>
    </row>
    <row r="1379" spans="1:8" hidden="1" x14ac:dyDescent="0.3">
      <c r="A1379">
        <v>11059</v>
      </c>
      <c r="B1379" t="s">
        <v>8</v>
      </c>
      <c r="C1379">
        <v>178</v>
      </c>
      <c r="D1379">
        <v>290</v>
      </c>
      <c r="E1379">
        <v>67</v>
      </c>
      <c r="F1379">
        <v>7.25</v>
      </c>
      <c r="G1379">
        <v>0.67100000000000004</v>
      </c>
      <c r="H1379">
        <v>1.0999999999999999E-2</v>
      </c>
    </row>
    <row r="1380" spans="1:8" hidden="1" x14ac:dyDescent="0.3">
      <c r="A1380">
        <v>11059</v>
      </c>
      <c r="B1380" t="s">
        <v>8</v>
      </c>
      <c r="C1380">
        <v>276</v>
      </c>
      <c r="D1380">
        <v>290</v>
      </c>
      <c r="E1380">
        <v>72</v>
      </c>
      <c r="F1380">
        <v>9.5</v>
      </c>
      <c r="G1380">
        <v>0.72899999999999998</v>
      </c>
      <c r="H1380">
        <v>1.151</v>
      </c>
    </row>
    <row r="1381" spans="1:8" hidden="1" x14ac:dyDescent="0.3">
      <c r="A1381">
        <v>11059</v>
      </c>
      <c r="B1381" t="s">
        <v>8</v>
      </c>
      <c r="C1381">
        <v>360</v>
      </c>
      <c r="D1381">
        <v>290</v>
      </c>
      <c r="E1381">
        <v>77</v>
      </c>
      <c r="F1381">
        <v>10.56</v>
      </c>
      <c r="G1381">
        <v>1.246</v>
      </c>
      <c r="H1381">
        <v>1.363</v>
      </c>
    </row>
    <row r="1382" spans="1:8" hidden="1" x14ac:dyDescent="0.3">
      <c r="A1382">
        <v>11059</v>
      </c>
      <c r="B1382" t="s">
        <v>8</v>
      </c>
      <c r="C1382">
        <v>493</v>
      </c>
      <c r="D1382">
        <v>290</v>
      </c>
      <c r="E1382">
        <v>82</v>
      </c>
      <c r="F1382">
        <v>11.25</v>
      </c>
      <c r="G1382">
        <v>1.1339999999999999</v>
      </c>
      <c r="H1382">
        <v>1.0589999999999999</v>
      </c>
    </row>
    <row r="1383" spans="1:8" hidden="1" x14ac:dyDescent="0.3">
      <c r="A1383">
        <v>11059</v>
      </c>
      <c r="B1383" t="s">
        <v>8</v>
      </c>
      <c r="C1383">
        <v>548</v>
      </c>
      <c r="D1383">
        <v>290</v>
      </c>
      <c r="E1383">
        <v>81</v>
      </c>
      <c r="F1383">
        <v>12</v>
      </c>
      <c r="G1383">
        <v>9.9000000000000005E-2</v>
      </c>
      <c r="H1383">
        <v>1.268</v>
      </c>
    </row>
    <row r="1384" spans="1:8" hidden="1" x14ac:dyDescent="0.3">
      <c r="A1384">
        <v>11059</v>
      </c>
      <c r="B1384" t="s">
        <v>8</v>
      </c>
      <c r="C1384">
        <v>743</v>
      </c>
      <c r="D1384">
        <v>290</v>
      </c>
      <c r="E1384">
        <v>89</v>
      </c>
      <c r="F1384">
        <v>13.5</v>
      </c>
      <c r="G1384">
        <v>0.9</v>
      </c>
      <c r="H1384">
        <v>1.2210000000000001</v>
      </c>
    </row>
    <row r="1385" spans="1:8" hidden="1" x14ac:dyDescent="0.3">
      <c r="A1385">
        <v>11061</v>
      </c>
      <c r="B1385" t="s">
        <v>8</v>
      </c>
      <c r="C1385">
        <v>0</v>
      </c>
      <c r="D1385">
        <v>290</v>
      </c>
      <c r="E1385">
        <v>53</v>
      </c>
      <c r="F1385">
        <v>4.12</v>
      </c>
      <c r="G1385">
        <v>2.0680000000000001</v>
      </c>
      <c r="H1385">
        <v>1.794</v>
      </c>
    </row>
    <row r="1386" spans="1:8" hidden="1" x14ac:dyDescent="0.3">
      <c r="A1386">
        <v>11061</v>
      </c>
      <c r="B1386" t="s">
        <v>8</v>
      </c>
      <c r="C1386">
        <v>32</v>
      </c>
      <c r="D1386">
        <v>290</v>
      </c>
      <c r="E1386">
        <v>56</v>
      </c>
      <c r="F1386">
        <v>4.4400000000000004</v>
      </c>
      <c r="G1386">
        <v>1.0820000000000001</v>
      </c>
      <c r="H1386">
        <v>0.33300000000000002</v>
      </c>
    </row>
    <row r="1387" spans="1:8" hidden="1" x14ac:dyDescent="0.3">
      <c r="A1387">
        <v>11061</v>
      </c>
      <c r="B1387" t="s">
        <v>8</v>
      </c>
      <c r="C1387">
        <v>60</v>
      </c>
      <c r="D1387">
        <v>290</v>
      </c>
      <c r="E1387">
        <v>60</v>
      </c>
      <c r="F1387">
        <v>5.14</v>
      </c>
      <c r="G1387">
        <v>1.484</v>
      </c>
      <c r="H1387">
        <v>5.2999999999999999E-2</v>
      </c>
    </row>
    <row r="1388" spans="1:8" hidden="1" x14ac:dyDescent="0.3">
      <c r="A1388">
        <v>11061</v>
      </c>
      <c r="B1388" t="s">
        <v>8</v>
      </c>
      <c r="C1388">
        <v>88</v>
      </c>
      <c r="D1388">
        <v>290</v>
      </c>
      <c r="E1388">
        <v>62.5</v>
      </c>
      <c r="F1388">
        <v>5.82</v>
      </c>
      <c r="G1388">
        <v>1.4159999999999999</v>
      </c>
      <c r="H1388">
        <v>6.0999999999999999E-2</v>
      </c>
    </row>
    <row r="1389" spans="1:8" hidden="1" x14ac:dyDescent="0.3">
      <c r="A1389">
        <v>11061</v>
      </c>
      <c r="B1389" t="s">
        <v>8</v>
      </c>
      <c r="C1389">
        <v>186</v>
      </c>
      <c r="D1389">
        <v>290</v>
      </c>
      <c r="E1389">
        <v>70</v>
      </c>
      <c r="F1389">
        <v>7.3</v>
      </c>
      <c r="G1389">
        <v>1.8</v>
      </c>
      <c r="H1389">
        <v>-4.2000000000000003E-2</v>
      </c>
    </row>
    <row r="1390" spans="1:8" hidden="1" x14ac:dyDescent="0.3">
      <c r="A1390">
        <v>11061</v>
      </c>
      <c r="B1390" t="s">
        <v>8</v>
      </c>
      <c r="C1390">
        <v>277</v>
      </c>
      <c r="D1390">
        <v>290</v>
      </c>
      <c r="E1390">
        <v>73.5</v>
      </c>
      <c r="F1390">
        <v>8.85</v>
      </c>
      <c r="G1390">
        <v>1.33</v>
      </c>
      <c r="H1390">
        <v>0.56999999999999995</v>
      </c>
    </row>
    <row r="1391" spans="1:8" hidden="1" x14ac:dyDescent="0.3">
      <c r="A1391">
        <v>11061</v>
      </c>
      <c r="B1391" t="s">
        <v>8</v>
      </c>
      <c r="C1391">
        <v>361</v>
      </c>
      <c r="D1391">
        <v>290</v>
      </c>
      <c r="E1391">
        <v>77</v>
      </c>
      <c r="F1391">
        <v>9.4600000000000009</v>
      </c>
      <c r="G1391">
        <v>1.2290000000000001</v>
      </c>
      <c r="H1391">
        <v>0.47899999999999998</v>
      </c>
    </row>
    <row r="1392" spans="1:8" hidden="1" x14ac:dyDescent="0.3">
      <c r="A1392">
        <v>11061</v>
      </c>
      <c r="B1392" t="s">
        <v>8</v>
      </c>
      <c r="C1392">
        <v>452</v>
      </c>
      <c r="D1392">
        <v>290</v>
      </c>
      <c r="E1392">
        <v>81</v>
      </c>
      <c r="F1392">
        <v>10.48</v>
      </c>
      <c r="G1392">
        <v>1.339</v>
      </c>
      <c r="H1392">
        <v>0.73199999999999998</v>
      </c>
    </row>
    <row r="1393" spans="1:8" hidden="1" x14ac:dyDescent="0.3">
      <c r="A1393">
        <v>11061</v>
      </c>
      <c r="B1393" t="s">
        <v>8</v>
      </c>
      <c r="C1393">
        <v>572</v>
      </c>
      <c r="D1393">
        <v>290</v>
      </c>
      <c r="E1393">
        <v>83</v>
      </c>
      <c r="F1393">
        <v>11.8</v>
      </c>
      <c r="G1393">
        <v>0.505</v>
      </c>
      <c r="H1393">
        <v>1.0109999999999999</v>
      </c>
    </row>
    <row r="1394" spans="1:8" hidden="1" x14ac:dyDescent="0.3">
      <c r="A1394">
        <v>11061</v>
      </c>
      <c r="B1394" t="s">
        <v>8</v>
      </c>
      <c r="C1394">
        <v>776</v>
      </c>
      <c r="D1394">
        <v>290</v>
      </c>
      <c r="E1394">
        <v>90</v>
      </c>
      <c r="F1394">
        <v>13.1</v>
      </c>
      <c r="G1394">
        <v>0.90300000000000002</v>
      </c>
      <c r="H1394">
        <v>0.83499999999999996</v>
      </c>
    </row>
    <row r="1395" spans="1:8" x14ac:dyDescent="0.3">
      <c r="A1395">
        <v>11062</v>
      </c>
      <c r="B1395" t="s">
        <v>9</v>
      </c>
      <c r="C1395">
        <v>0</v>
      </c>
      <c r="D1395">
        <v>290</v>
      </c>
      <c r="E1395">
        <v>51</v>
      </c>
      <c r="F1395">
        <v>2.91</v>
      </c>
      <c r="G1395">
        <v>0.58899999999999997</v>
      </c>
      <c r="H1395">
        <v>-0.93400000000000005</v>
      </c>
    </row>
    <row r="1396" spans="1:8" x14ac:dyDescent="0.3">
      <c r="A1396">
        <v>11062</v>
      </c>
      <c r="B1396" t="s">
        <v>9</v>
      </c>
      <c r="C1396">
        <v>38</v>
      </c>
      <c r="D1396">
        <v>290</v>
      </c>
      <c r="E1396">
        <v>57</v>
      </c>
      <c r="F1396">
        <v>4.8099999999999996</v>
      </c>
      <c r="G1396">
        <v>0.64800000000000002</v>
      </c>
      <c r="H1396">
        <v>5.0999999999999997E-2</v>
      </c>
    </row>
    <row r="1397" spans="1:8" x14ac:dyDescent="0.3">
      <c r="A1397">
        <v>11062</v>
      </c>
      <c r="B1397" t="s">
        <v>9</v>
      </c>
      <c r="C1397">
        <v>60</v>
      </c>
      <c r="D1397">
        <v>290</v>
      </c>
      <c r="E1397">
        <v>58</v>
      </c>
      <c r="F1397">
        <v>5.6</v>
      </c>
      <c r="G1397">
        <v>-0.16500000000000001</v>
      </c>
      <c r="H1397">
        <v>8.5999999999999993E-2</v>
      </c>
    </row>
    <row r="1398" spans="1:8" x14ac:dyDescent="0.3">
      <c r="A1398">
        <v>11062</v>
      </c>
      <c r="B1398" t="s">
        <v>9</v>
      </c>
      <c r="C1398">
        <v>95</v>
      </c>
      <c r="D1398">
        <v>290</v>
      </c>
      <c r="E1398">
        <v>63</v>
      </c>
      <c r="F1398">
        <v>6.65</v>
      </c>
      <c r="G1398">
        <v>0.60799999999999998</v>
      </c>
      <c r="H1398">
        <v>0.249</v>
      </c>
    </row>
    <row r="1399" spans="1:8" x14ac:dyDescent="0.3">
      <c r="A1399">
        <v>11062</v>
      </c>
      <c r="B1399" t="s">
        <v>9</v>
      </c>
      <c r="C1399">
        <v>186</v>
      </c>
      <c r="D1399">
        <v>290</v>
      </c>
      <c r="E1399">
        <v>69</v>
      </c>
      <c r="F1399">
        <v>8.3000000000000007</v>
      </c>
      <c r="G1399">
        <v>0.55900000000000005</v>
      </c>
      <c r="H1399">
        <v>0.36299999999999999</v>
      </c>
    </row>
    <row r="1400" spans="1:8" x14ac:dyDescent="0.3">
      <c r="A1400">
        <v>11062</v>
      </c>
      <c r="B1400" t="s">
        <v>9</v>
      </c>
      <c r="C1400">
        <v>277</v>
      </c>
      <c r="D1400">
        <v>290</v>
      </c>
      <c r="E1400">
        <v>72</v>
      </c>
      <c r="F1400">
        <v>9.73</v>
      </c>
      <c r="G1400">
        <v>-4.5999999999999999E-2</v>
      </c>
      <c r="H1400">
        <v>0.79300000000000004</v>
      </c>
    </row>
    <row r="1401" spans="1:8" x14ac:dyDescent="0.3">
      <c r="A1401">
        <v>11062</v>
      </c>
      <c r="B1401" t="s">
        <v>9</v>
      </c>
      <c r="C1401">
        <v>361</v>
      </c>
      <c r="D1401">
        <v>290</v>
      </c>
      <c r="E1401">
        <v>77</v>
      </c>
      <c r="F1401">
        <v>10.9</v>
      </c>
      <c r="G1401">
        <v>0.59799999999999998</v>
      </c>
      <c r="H1401">
        <v>1.153</v>
      </c>
    </row>
    <row r="1402" spans="1:8" x14ac:dyDescent="0.3">
      <c r="A1402">
        <v>11062</v>
      </c>
      <c r="B1402" t="s">
        <v>9</v>
      </c>
      <c r="C1402">
        <v>445</v>
      </c>
      <c r="D1402">
        <v>290</v>
      </c>
      <c r="E1402">
        <v>80.5</v>
      </c>
      <c r="F1402">
        <v>11.8</v>
      </c>
      <c r="G1402">
        <v>0.70399999999999996</v>
      </c>
      <c r="H1402">
        <v>1.3029999999999999</v>
      </c>
    </row>
    <row r="1403" spans="1:8" x14ac:dyDescent="0.3">
      <c r="A1403">
        <v>11062</v>
      </c>
      <c r="B1403" t="s">
        <v>9</v>
      </c>
      <c r="C1403">
        <v>640</v>
      </c>
      <c r="D1403">
        <v>290</v>
      </c>
      <c r="E1403">
        <v>87.5</v>
      </c>
      <c r="F1403">
        <v>14.1</v>
      </c>
      <c r="G1403">
        <v>0.81399999999999995</v>
      </c>
      <c r="H1403">
        <v>1.7689999999999999</v>
      </c>
    </row>
    <row r="1404" spans="1:8" x14ac:dyDescent="0.3">
      <c r="A1404">
        <v>11062</v>
      </c>
      <c r="B1404" t="s">
        <v>9</v>
      </c>
      <c r="C1404">
        <v>765</v>
      </c>
      <c r="D1404">
        <v>290</v>
      </c>
      <c r="E1404">
        <v>90</v>
      </c>
      <c r="F1404">
        <v>15.3</v>
      </c>
      <c r="G1404">
        <v>0.61299999999999999</v>
      </c>
      <c r="H1404">
        <v>1.841</v>
      </c>
    </row>
    <row r="1405" spans="1:8" x14ac:dyDescent="0.3">
      <c r="A1405">
        <v>11063</v>
      </c>
      <c r="B1405" t="s">
        <v>9</v>
      </c>
      <c r="C1405">
        <v>0</v>
      </c>
      <c r="D1405">
        <v>297</v>
      </c>
      <c r="E1405">
        <v>52</v>
      </c>
      <c r="F1405">
        <v>3.6</v>
      </c>
      <c r="G1405">
        <v>1.1180000000000001</v>
      </c>
      <c r="H1405">
        <v>0.50700000000000001</v>
      </c>
    </row>
    <row r="1406" spans="1:8" x14ac:dyDescent="0.3">
      <c r="A1406">
        <v>11063</v>
      </c>
      <c r="B1406" t="s">
        <v>9</v>
      </c>
      <c r="C1406">
        <v>36</v>
      </c>
      <c r="D1406">
        <v>297</v>
      </c>
      <c r="E1406">
        <v>55</v>
      </c>
      <c r="F1406">
        <v>4.67</v>
      </c>
      <c r="G1406">
        <v>-0.23899999999999999</v>
      </c>
      <c r="H1406">
        <v>-4.7E-2</v>
      </c>
    </row>
    <row r="1407" spans="1:8" x14ac:dyDescent="0.3">
      <c r="A1407">
        <v>11063</v>
      </c>
      <c r="B1407" t="s">
        <v>9</v>
      </c>
      <c r="C1407">
        <v>58</v>
      </c>
      <c r="D1407">
        <v>297</v>
      </c>
      <c r="E1407">
        <v>58</v>
      </c>
      <c r="F1407">
        <v>5.34</v>
      </c>
      <c r="G1407">
        <v>-5.6000000000000001E-2</v>
      </c>
      <c r="H1407">
        <v>-0.20499999999999999</v>
      </c>
    </row>
    <row r="1408" spans="1:8" x14ac:dyDescent="0.3">
      <c r="A1408">
        <v>11063</v>
      </c>
      <c r="B1408" t="s">
        <v>9</v>
      </c>
      <c r="C1408">
        <v>93</v>
      </c>
      <c r="D1408">
        <v>297</v>
      </c>
      <c r="E1408">
        <v>61</v>
      </c>
      <c r="F1408">
        <v>5.82</v>
      </c>
      <c r="G1408">
        <v>-0.28299999999999997</v>
      </c>
      <c r="H1408">
        <v>-0.82499999999999996</v>
      </c>
    </row>
    <row r="1409" spans="1:8" x14ac:dyDescent="0.3">
      <c r="A1409">
        <v>11063</v>
      </c>
      <c r="B1409" t="s">
        <v>9</v>
      </c>
      <c r="C1409">
        <v>191</v>
      </c>
      <c r="D1409">
        <v>297</v>
      </c>
      <c r="E1409">
        <v>69</v>
      </c>
      <c r="F1409">
        <v>7.55</v>
      </c>
      <c r="G1409">
        <v>0.437</v>
      </c>
      <c r="H1409">
        <v>-0.57199999999999995</v>
      </c>
    </row>
    <row r="1410" spans="1:8" x14ac:dyDescent="0.3">
      <c r="A1410">
        <v>11063</v>
      </c>
      <c r="B1410" t="s">
        <v>9</v>
      </c>
      <c r="C1410">
        <v>275</v>
      </c>
      <c r="D1410">
        <v>297</v>
      </c>
      <c r="E1410">
        <v>72</v>
      </c>
      <c r="F1410">
        <v>8.42</v>
      </c>
      <c r="G1410">
        <v>-7.0000000000000001E-3</v>
      </c>
      <c r="H1410">
        <v>-0.51900000000000002</v>
      </c>
    </row>
    <row r="1411" spans="1:8" x14ac:dyDescent="0.3">
      <c r="A1411">
        <v>11063</v>
      </c>
      <c r="B1411" t="s">
        <v>9</v>
      </c>
      <c r="C1411">
        <v>366</v>
      </c>
      <c r="D1411">
        <v>297</v>
      </c>
      <c r="E1411">
        <v>76.5</v>
      </c>
      <c r="F1411">
        <v>9.4700000000000006</v>
      </c>
      <c r="G1411">
        <v>0.30399999999999999</v>
      </c>
      <c r="H1411">
        <v>-0.17599999999999999</v>
      </c>
    </row>
    <row r="1412" spans="1:8" x14ac:dyDescent="0.3">
      <c r="A1412">
        <v>11063</v>
      </c>
      <c r="B1412" t="s">
        <v>9</v>
      </c>
      <c r="C1412">
        <v>457</v>
      </c>
      <c r="D1412">
        <v>297</v>
      </c>
      <c r="E1412">
        <v>81.5</v>
      </c>
      <c r="F1412">
        <v>10.79</v>
      </c>
      <c r="G1412">
        <v>0.92400000000000004</v>
      </c>
      <c r="H1412">
        <v>0.41</v>
      </c>
    </row>
    <row r="1413" spans="1:8" x14ac:dyDescent="0.3">
      <c r="A1413">
        <v>11063</v>
      </c>
      <c r="B1413" t="s">
        <v>9</v>
      </c>
      <c r="C1413">
        <v>568</v>
      </c>
      <c r="D1413">
        <v>297</v>
      </c>
      <c r="E1413">
        <v>85</v>
      </c>
      <c r="F1413">
        <v>11.6</v>
      </c>
      <c r="G1413">
        <v>0.76300000000000001</v>
      </c>
      <c r="H1413">
        <v>0.41699999999999998</v>
      </c>
    </row>
    <row r="1414" spans="1:8" x14ac:dyDescent="0.3">
      <c r="A1414">
        <v>11063</v>
      </c>
      <c r="B1414" t="s">
        <v>9</v>
      </c>
      <c r="C1414">
        <v>736</v>
      </c>
      <c r="D1414">
        <v>297</v>
      </c>
      <c r="E1414">
        <v>86</v>
      </c>
      <c r="F1414">
        <v>12.7</v>
      </c>
      <c r="G1414">
        <v>-0.41499999999999998</v>
      </c>
      <c r="H1414">
        <v>0.36</v>
      </c>
    </row>
    <row r="1415" spans="1:8" hidden="1" x14ac:dyDescent="0.3">
      <c r="A1415">
        <v>11064</v>
      </c>
      <c r="B1415" t="s">
        <v>8</v>
      </c>
      <c r="C1415">
        <v>0</v>
      </c>
      <c r="D1415">
        <v>276</v>
      </c>
      <c r="E1415">
        <v>50</v>
      </c>
      <c r="F1415">
        <v>3.69</v>
      </c>
      <c r="G1415">
        <v>0.45800000000000002</v>
      </c>
      <c r="H1415">
        <v>0.95899999999999996</v>
      </c>
    </row>
    <row r="1416" spans="1:8" hidden="1" x14ac:dyDescent="0.3">
      <c r="A1416">
        <v>11064</v>
      </c>
      <c r="B1416" t="s">
        <v>8</v>
      </c>
      <c r="C1416">
        <v>41</v>
      </c>
      <c r="D1416">
        <v>276</v>
      </c>
      <c r="E1416">
        <v>55.5</v>
      </c>
      <c r="F1416">
        <v>4.41</v>
      </c>
      <c r="G1416">
        <v>0.27700000000000002</v>
      </c>
      <c r="H1416">
        <v>-0.22800000000000001</v>
      </c>
    </row>
    <row r="1417" spans="1:8" hidden="1" x14ac:dyDescent="0.3">
      <c r="A1417">
        <v>11064</v>
      </c>
      <c r="B1417" t="s">
        <v>8</v>
      </c>
      <c r="C1417">
        <v>63</v>
      </c>
      <c r="D1417">
        <v>276</v>
      </c>
      <c r="E1417">
        <v>56.5</v>
      </c>
      <c r="F1417">
        <v>5.0999999999999996</v>
      </c>
      <c r="G1417">
        <v>-0.38</v>
      </c>
      <c r="H1417">
        <v>-0.126</v>
      </c>
    </row>
    <row r="1418" spans="1:8" hidden="1" x14ac:dyDescent="0.3">
      <c r="A1418">
        <v>11064</v>
      </c>
      <c r="B1418" t="s">
        <v>8</v>
      </c>
      <c r="C1418">
        <v>91</v>
      </c>
      <c r="D1418">
        <v>276</v>
      </c>
      <c r="E1418">
        <v>60</v>
      </c>
      <c r="F1418">
        <v>5.75</v>
      </c>
      <c r="G1418">
        <v>0.106</v>
      </c>
      <c r="H1418">
        <v>-0.122</v>
      </c>
    </row>
    <row r="1419" spans="1:8" hidden="1" x14ac:dyDescent="0.3">
      <c r="A1419">
        <v>11064</v>
      </c>
      <c r="B1419" t="s">
        <v>8</v>
      </c>
      <c r="C1419">
        <v>182</v>
      </c>
      <c r="D1419">
        <v>276</v>
      </c>
      <c r="E1419">
        <v>68.5</v>
      </c>
      <c r="F1419">
        <v>7.42</v>
      </c>
      <c r="G1419">
        <v>1.2370000000000001</v>
      </c>
      <c r="H1419">
        <v>0.14499999999999999</v>
      </c>
    </row>
    <row r="1420" spans="1:8" hidden="1" x14ac:dyDescent="0.3">
      <c r="A1420">
        <v>11064</v>
      </c>
      <c r="B1420" t="s">
        <v>8</v>
      </c>
      <c r="C1420">
        <v>266</v>
      </c>
      <c r="D1420">
        <v>276</v>
      </c>
      <c r="E1420">
        <v>72</v>
      </c>
      <c r="F1420">
        <v>8.25</v>
      </c>
      <c r="G1420">
        <v>0.92200000000000004</v>
      </c>
      <c r="H1420">
        <v>9.4E-2</v>
      </c>
    </row>
    <row r="1421" spans="1:8" hidden="1" x14ac:dyDescent="0.3">
      <c r="A1421">
        <v>11064</v>
      </c>
      <c r="B1421" t="s">
        <v>8</v>
      </c>
      <c r="C1421">
        <v>364</v>
      </c>
      <c r="D1421">
        <v>276</v>
      </c>
      <c r="E1421">
        <v>78</v>
      </c>
      <c r="F1421">
        <v>10.08</v>
      </c>
      <c r="G1421">
        <v>1.569</v>
      </c>
      <c r="H1421">
        <v>0.96799999999999997</v>
      </c>
    </row>
    <row r="1422" spans="1:8" hidden="1" x14ac:dyDescent="0.3">
      <c r="A1422">
        <v>11064</v>
      </c>
      <c r="B1422" t="s">
        <v>8</v>
      </c>
      <c r="C1422">
        <v>462</v>
      </c>
      <c r="D1422">
        <v>276</v>
      </c>
      <c r="E1422">
        <v>81.5</v>
      </c>
      <c r="F1422">
        <v>11</v>
      </c>
      <c r="G1422">
        <v>1.379</v>
      </c>
      <c r="H1422">
        <v>1.0569999999999999</v>
      </c>
    </row>
    <row r="1423" spans="1:8" hidden="1" x14ac:dyDescent="0.3">
      <c r="A1423">
        <v>11064</v>
      </c>
      <c r="B1423" t="s">
        <v>8</v>
      </c>
      <c r="C1423">
        <v>552</v>
      </c>
      <c r="D1423">
        <v>276</v>
      </c>
      <c r="E1423">
        <v>86</v>
      </c>
      <c r="F1423">
        <v>11.9</v>
      </c>
      <c r="G1423">
        <v>1.77</v>
      </c>
      <c r="H1423">
        <v>1.181</v>
      </c>
    </row>
    <row r="1424" spans="1:8" hidden="1" x14ac:dyDescent="0.3">
      <c r="A1424">
        <v>11064</v>
      </c>
      <c r="B1424" t="s">
        <v>8</v>
      </c>
      <c r="C1424">
        <v>734</v>
      </c>
      <c r="D1424">
        <v>276</v>
      </c>
      <c r="E1424">
        <v>90</v>
      </c>
      <c r="F1424">
        <v>13.15</v>
      </c>
      <c r="G1424">
        <v>1.294</v>
      </c>
      <c r="H1424">
        <v>1.06</v>
      </c>
    </row>
    <row r="1425" spans="1:8" hidden="1" x14ac:dyDescent="0.3">
      <c r="A1425">
        <v>11065</v>
      </c>
      <c r="B1425" t="s">
        <v>8</v>
      </c>
      <c r="C1425">
        <v>0</v>
      </c>
      <c r="D1425">
        <v>283</v>
      </c>
      <c r="E1425">
        <v>51</v>
      </c>
      <c r="F1425">
        <v>3.84</v>
      </c>
      <c r="G1425">
        <v>0.99399999999999999</v>
      </c>
      <c r="H1425">
        <v>1.2569999999999999</v>
      </c>
    </row>
    <row r="1426" spans="1:8" hidden="1" x14ac:dyDescent="0.3">
      <c r="A1426">
        <v>11065</v>
      </c>
      <c r="B1426" t="s">
        <v>8</v>
      </c>
      <c r="C1426">
        <v>35</v>
      </c>
      <c r="D1426">
        <v>283</v>
      </c>
      <c r="E1426">
        <v>53.5</v>
      </c>
      <c r="F1426">
        <v>4.6500000000000004</v>
      </c>
      <c r="G1426">
        <v>-0.379</v>
      </c>
      <c r="H1426">
        <v>0.498</v>
      </c>
    </row>
    <row r="1427" spans="1:8" hidden="1" x14ac:dyDescent="0.3">
      <c r="A1427">
        <v>11065</v>
      </c>
      <c r="B1427" t="s">
        <v>8</v>
      </c>
      <c r="C1427">
        <v>57</v>
      </c>
      <c r="D1427">
        <v>283</v>
      </c>
      <c r="E1427">
        <v>56.5</v>
      </c>
      <c r="F1427">
        <v>5.25</v>
      </c>
      <c r="G1427">
        <v>-8.7999999999999995E-2</v>
      </c>
      <c r="H1427">
        <v>0.33800000000000002</v>
      </c>
    </row>
    <row r="1428" spans="1:8" hidden="1" x14ac:dyDescent="0.3">
      <c r="A1428">
        <v>11065</v>
      </c>
      <c r="B1428" t="s">
        <v>8</v>
      </c>
      <c r="C1428">
        <v>92</v>
      </c>
      <c r="D1428">
        <v>283</v>
      </c>
      <c r="E1428">
        <v>59</v>
      </c>
      <c r="F1428">
        <v>6.13</v>
      </c>
      <c r="G1428">
        <v>-0.40799999999999997</v>
      </c>
      <c r="H1428">
        <v>0.35699999999999998</v>
      </c>
    </row>
    <row r="1429" spans="1:8" hidden="1" x14ac:dyDescent="0.3">
      <c r="A1429">
        <v>11065</v>
      </c>
      <c r="B1429" t="s">
        <v>8</v>
      </c>
      <c r="C1429">
        <v>183</v>
      </c>
      <c r="D1429">
        <v>283</v>
      </c>
      <c r="E1429">
        <v>67.5</v>
      </c>
      <c r="F1429">
        <v>7.83</v>
      </c>
      <c r="G1429">
        <v>0.77100000000000002</v>
      </c>
      <c r="H1429">
        <v>0.57099999999999995</v>
      </c>
    </row>
    <row r="1430" spans="1:8" hidden="1" x14ac:dyDescent="0.3">
      <c r="A1430">
        <v>11065</v>
      </c>
      <c r="B1430" t="s">
        <v>8</v>
      </c>
      <c r="C1430">
        <v>267</v>
      </c>
      <c r="D1430">
        <v>283</v>
      </c>
      <c r="E1430">
        <v>70.5</v>
      </c>
      <c r="F1430">
        <v>9.35</v>
      </c>
      <c r="G1430">
        <v>0.27800000000000002</v>
      </c>
      <c r="H1430">
        <v>1.101</v>
      </c>
    </row>
    <row r="1431" spans="1:8" hidden="1" x14ac:dyDescent="0.3">
      <c r="A1431">
        <v>11065</v>
      </c>
      <c r="B1431" t="s">
        <v>8</v>
      </c>
      <c r="C1431">
        <v>358</v>
      </c>
      <c r="D1431">
        <v>283</v>
      </c>
      <c r="E1431">
        <v>75</v>
      </c>
      <c r="F1431">
        <v>10.3</v>
      </c>
      <c r="G1431">
        <v>0.499</v>
      </c>
      <c r="H1431">
        <v>1.179</v>
      </c>
    </row>
    <row r="1432" spans="1:8" hidden="1" x14ac:dyDescent="0.3">
      <c r="A1432">
        <v>11065</v>
      </c>
      <c r="B1432" t="s">
        <v>8</v>
      </c>
      <c r="C1432">
        <v>470</v>
      </c>
      <c r="D1432">
        <v>283</v>
      </c>
      <c r="E1432">
        <v>79</v>
      </c>
      <c r="F1432">
        <v>11.63</v>
      </c>
      <c r="G1432">
        <v>0.36299999999999999</v>
      </c>
      <c r="H1432">
        <v>1.448</v>
      </c>
    </row>
    <row r="1433" spans="1:8" hidden="1" x14ac:dyDescent="0.3">
      <c r="A1433">
        <v>11065</v>
      </c>
      <c r="B1433" t="s">
        <v>8</v>
      </c>
      <c r="C1433">
        <v>552</v>
      </c>
      <c r="D1433">
        <v>283</v>
      </c>
      <c r="E1433">
        <v>83.5</v>
      </c>
      <c r="F1433">
        <v>12.3</v>
      </c>
      <c r="G1433">
        <v>0.91100000000000003</v>
      </c>
      <c r="H1433">
        <v>1.4390000000000001</v>
      </c>
    </row>
    <row r="1434" spans="1:8" hidden="1" x14ac:dyDescent="0.3">
      <c r="A1434">
        <v>11065</v>
      </c>
      <c r="B1434" t="s">
        <v>8</v>
      </c>
      <c r="C1434">
        <v>736</v>
      </c>
      <c r="D1434">
        <v>283</v>
      </c>
      <c r="E1434">
        <v>89</v>
      </c>
      <c r="F1434">
        <v>13.3</v>
      </c>
      <c r="G1434">
        <v>0.96599999999999997</v>
      </c>
      <c r="H1434">
        <v>1.1379999999999999</v>
      </c>
    </row>
    <row r="1435" spans="1:8" x14ac:dyDescent="0.3">
      <c r="A1435">
        <v>11066</v>
      </c>
      <c r="B1435" t="s">
        <v>9</v>
      </c>
      <c r="C1435">
        <v>0</v>
      </c>
      <c r="D1435">
        <v>269</v>
      </c>
      <c r="E1435">
        <v>53</v>
      </c>
      <c r="F1435">
        <v>3.5</v>
      </c>
      <c r="G1435">
        <v>1.6459999999999999</v>
      </c>
      <c r="H1435">
        <v>0.31</v>
      </c>
    </row>
    <row r="1436" spans="1:8" x14ac:dyDescent="0.3">
      <c r="A1436">
        <v>11066</v>
      </c>
      <c r="B1436" t="s">
        <v>9</v>
      </c>
      <c r="C1436">
        <v>33</v>
      </c>
      <c r="D1436">
        <v>269</v>
      </c>
      <c r="E1436">
        <v>55</v>
      </c>
      <c r="F1436">
        <v>3.96</v>
      </c>
      <c r="G1436">
        <v>-3.6999999999999998E-2</v>
      </c>
      <c r="H1436">
        <v>-1.073</v>
      </c>
    </row>
    <row r="1437" spans="1:8" x14ac:dyDescent="0.3">
      <c r="A1437">
        <v>11066</v>
      </c>
      <c r="B1437" t="s">
        <v>9</v>
      </c>
      <c r="C1437">
        <v>90</v>
      </c>
      <c r="D1437">
        <v>269</v>
      </c>
      <c r="E1437">
        <v>59</v>
      </c>
      <c r="F1437">
        <v>5.63</v>
      </c>
      <c r="G1437">
        <v>-1.1319999999999999</v>
      </c>
      <c r="H1437">
        <v>-1.008</v>
      </c>
    </row>
    <row r="1438" spans="1:8" x14ac:dyDescent="0.3">
      <c r="A1438">
        <v>11066</v>
      </c>
      <c r="B1438" t="s">
        <v>9</v>
      </c>
      <c r="C1438">
        <v>195</v>
      </c>
      <c r="D1438">
        <v>269</v>
      </c>
      <c r="E1438">
        <v>65</v>
      </c>
      <c r="F1438">
        <v>7.64</v>
      </c>
      <c r="G1438">
        <v>-1.518</v>
      </c>
      <c r="H1438">
        <v>-0.52</v>
      </c>
    </row>
    <row r="1439" spans="1:8" x14ac:dyDescent="0.3">
      <c r="A1439">
        <v>11066</v>
      </c>
      <c r="B1439" t="s">
        <v>9</v>
      </c>
      <c r="C1439">
        <v>279</v>
      </c>
      <c r="D1439">
        <v>269</v>
      </c>
      <c r="E1439">
        <v>67.5</v>
      </c>
      <c r="F1439">
        <v>8.65</v>
      </c>
      <c r="G1439">
        <v>-2.085</v>
      </c>
      <c r="H1439">
        <v>-0.309</v>
      </c>
    </row>
    <row r="1440" spans="1:8" x14ac:dyDescent="0.3">
      <c r="A1440">
        <v>11066</v>
      </c>
      <c r="B1440" t="s">
        <v>9</v>
      </c>
      <c r="C1440">
        <v>370</v>
      </c>
      <c r="D1440">
        <v>269</v>
      </c>
      <c r="E1440">
        <v>71.5</v>
      </c>
      <c r="F1440">
        <v>9.5749999999999993</v>
      </c>
      <c r="G1440">
        <v>-1.86</v>
      </c>
      <c r="H1440">
        <v>-0.10299999999999999</v>
      </c>
    </row>
    <row r="1441" spans="1:8" x14ac:dyDescent="0.3">
      <c r="A1441">
        <v>11066</v>
      </c>
      <c r="B1441" t="s">
        <v>9</v>
      </c>
      <c r="C1441">
        <v>454</v>
      </c>
      <c r="D1441">
        <v>269</v>
      </c>
      <c r="E1441">
        <v>74</v>
      </c>
      <c r="F1441">
        <v>10.63</v>
      </c>
      <c r="G1441">
        <v>-2.0009999999999999</v>
      </c>
      <c r="H1441">
        <v>0.29299999999999998</v>
      </c>
    </row>
    <row r="1442" spans="1:8" x14ac:dyDescent="0.3">
      <c r="A1442">
        <v>11066</v>
      </c>
      <c r="B1442" t="s">
        <v>9</v>
      </c>
      <c r="C1442">
        <v>531</v>
      </c>
      <c r="D1442">
        <v>269</v>
      </c>
      <c r="E1442">
        <v>78</v>
      </c>
      <c r="F1442">
        <v>11.7</v>
      </c>
      <c r="G1442">
        <v>-1.389</v>
      </c>
      <c r="H1442">
        <v>0.70199999999999996</v>
      </c>
    </row>
    <row r="1443" spans="1:8" x14ac:dyDescent="0.3">
      <c r="A1443">
        <v>11066</v>
      </c>
      <c r="B1443" t="s">
        <v>9</v>
      </c>
      <c r="C1443">
        <v>726</v>
      </c>
      <c r="D1443">
        <v>269</v>
      </c>
      <c r="E1443">
        <v>85</v>
      </c>
      <c r="F1443">
        <v>12.3</v>
      </c>
      <c r="G1443">
        <v>-0.88200000000000001</v>
      </c>
      <c r="H1443">
        <v>0.128</v>
      </c>
    </row>
    <row r="1444" spans="1:8" hidden="1" x14ac:dyDescent="0.3">
      <c r="A1444">
        <v>11067</v>
      </c>
      <c r="B1444" t="s">
        <v>8</v>
      </c>
      <c r="C1444">
        <v>0</v>
      </c>
      <c r="D1444">
        <v>255</v>
      </c>
      <c r="E1444" t="s">
        <v>10</v>
      </c>
      <c r="F1444">
        <v>2.56</v>
      </c>
      <c r="G1444" t="s">
        <v>10</v>
      </c>
      <c r="H1444">
        <v>-1.5740000000000001</v>
      </c>
    </row>
    <row r="1445" spans="1:8" hidden="1" x14ac:dyDescent="0.3">
      <c r="A1445">
        <v>11067</v>
      </c>
      <c r="B1445" t="s">
        <v>8</v>
      </c>
      <c r="C1445">
        <v>40</v>
      </c>
      <c r="D1445">
        <v>255</v>
      </c>
      <c r="E1445">
        <v>53.5</v>
      </c>
      <c r="F1445">
        <v>3.46</v>
      </c>
      <c r="G1445">
        <v>-0.67400000000000004</v>
      </c>
      <c r="H1445">
        <v>-1.9419999999999999</v>
      </c>
    </row>
    <row r="1446" spans="1:8" hidden="1" x14ac:dyDescent="0.3">
      <c r="A1446">
        <v>11067</v>
      </c>
      <c r="B1446" t="s">
        <v>8</v>
      </c>
      <c r="C1446">
        <v>62</v>
      </c>
      <c r="D1446">
        <v>255</v>
      </c>
      <c r="E1446">
        <v>53.5</v>
      </c>
      <c r="F1446">
        <v>4.1500000000000004</v>
      </c>
      <c r="G1446">
        <v>-1.804</v>
      </c>
      <c r="H1446">
        <v>-1.6579999999999999</v>
      </c>
    </row>
    <row r="1447" spans="1:8" hidden="1" x14ac:dyDescent="0.3">
      <c r="A1447">
        <v>11067</v>
      </c>
      <c r="B1447" t="s">
        <v>8</v>
      </c>
      <c r="C1447">
        <v>90</v>
      </c>
      <c r="D1447">
        <v>255</v>
      </c>
      <c r="E1447">
        <v>56</v>
      </c>
      <c r="F1447">
        <v>4.9000000000000004</v>
      </c>
      <c r="G1447">
        <v>-1.758</v>
      </c>
      <c r="H1447">
        <v>-1.355</v>
      </c>
    </row>
    <row r="1448" spans="1:8" hidden="1" x14ac:dyDescent="0.3">
      <c r="A1448">
        <v>11067</v>
      </c>
      <c r="B1448" t="s">
        <v>8</v>
      </c>
      <c r="C1448">
        <v>188</v>
      </c>
      <c r="D1448">
        <v>255</v>
      </c>
      <c r="E1448">
        <v>67</v>
      </c>
      <c r="F1448">
        <v>7.21</v>
      </c>
      <c r="G1448">
        <v>0.433</v>
      </c>
      <c r="H1448">
        <v>-0.17100000000000001</v>
      </c>
    </row>
    <row r="1449" spans="1:8" hidden="1" x14ac:dyDescent="0.3">
      <c r="A1449">
        <v>11067</v>
      </c>
      <c r="B1449" t="s">
        <v>8</v>
      </c>
      <c r="C1449">
        <v>279</v>
      </c>
      <c r="D1449">
        <v>255</v>
      </c>
      <c r="E1449">
        <v>71</v>
      </c>
      <c r="F1449">
        <v>8.9</v>
      </c>
      <c r="G1449">
        <v>0.26</v>
      </c>
      <c r="H1449">
        <v>0.59899999999999998</v>
      </c>
    </row>
    <row r="1450" spans="1:8" hidden="1" x14ac:dyDescent="0.3">
      <c r="A1450">
        <v>11067</v>
      </c>
      <c r="B1450" t="s">
        <v>8</v>
      </c>
      <c r="C1450">
        <v>363</v>
      </c>
      <c r="D1450">
        <v>255</v>
      </c>
      <c r="E1450">
        <v>75.5</v>
      </c>
      <c r="F1450">
        <v>9.98</v>
      </c>
      <c r="G1450">
        <v>0.61299999999999999</v>
      </c>
      <c r="H1450">
        <v>0.89500000000000002</v>
      </c>
    </row>
    <row r="1451" spans="1:8" hidden="1" x14ac:dyDescent="0.3">
      <c r="A1451">
        <v>11067</v>
      </c>
      <c r="B1451" t="s">
        <v>8</v>
      </c>
      <c r="C1451">
        <v>461</v>
      </c>
      <c r="D1451">
        <v>255</v>
      </c>
      <c r="E1451">
        <v>79</v>
      </c>
      <c r="F1451">
        <v>11.43</v>
      </c>
      <c r="G1451">
        <v>0.48399999999999999</v>
      </c>
      <c r="H1451">
        <v>1.3640000000000001</v>
      </c>
    </row>
    <row r="1452" spans="1:8" hidden="1" x14ac:dyDescent="0.3">
      <c r="A1452">
        <v>11067</v>
      </c>
      <c r="B1452" t="s">
        <v>8</v>
      </c>
      <c r="C1452">
        <v>551</v>
      </c>
      <c r="D1452">
        <v>255</v>
      </c>
      <c r="E1452">
        <v>82</v>
      </c>
      <c r="F1452">
        <v>12.5</v>
      </c>
      <c r="G1452">
        <v>0.40799999999999997</v>
      </c>
      <c r="H1452">
        <v>1.5680000000000001</v>
      </c>
    </row>
    <row r="1453" spans="1:8" hidden="1" x14ac:dyDescent="0.3">
      <c r="A1453">
        <v>11067</v>
      </c>
      <c r="B1453" t="s">
        <v>8</v>
      </c>
      <c r="C1453">
        <v>753</v>
      </c>
      <c r="D1453">
        <v>255</v>
      </c>
      <c r="E1453">
        <v>85</v>
      </c>
      <c r="F1453">
        <v>14.1</v>
      </c>
      <c r="G1453">
        <v>-0.41799999999999998</v>
      </c>
      <c r="H1453">
        <v>1.5069999999999999</v>
      </c>
    </row>
    <row r="1454" spans="1:8" hidden="1" x14ac:dyDescent="0.3">
      <c r="A1454">
        <v>11068</v>
      </c>
      <c r="B1454" t="s">
        <v>8</v>
      </c>
      <c r="C1454">
        <v>0</v>
      </c>
      <c r="D1454">
        <v>269</v>
      </c>
      <c r="E1454">
        <v>50</v>
      </c>
      <c r="F1454">
        <v>3.65</v>
      </c>
      <c r="G1454">
        <v>0.45800000000000002</v>
      </c>
      <c r="H1454">
        <v>0.878</v>
      </c>
    </row>
    <row r="1455" spans="1:8" hidden="1" x14ac:dyDescent="0.3">
      <c r="A1455">
        <v>11068</v>
      </c>
      <c r="B1455" t="s">
        <v>8</v>
      </c>
      <c r="C1455">
        <v>37</v>
      </c>
      <c r="D1455">
        <v>269</v>
      </c>
      <c r="E1455">
        <v>52</v>
      </c>
      <c r="F1455">
        <v>4.3</v>
      </c>
      <c r="G1455">
        <v>-1.2589999999999999</v>
      </c>
      <c r="H1455">
        <v>-0.19600000000000001</v>
      </c>
    </row>
    <row r="1456" spans="1:8" hidden="1" x14ac:dyDescent="0.3">
      <c r="A1456">
        <v>11068</v>
      </c>
      <c r="B1456" t="s">
        <v>8</v>
      </c>
      <c r="C1456">
        <v>65</v>
      </c>
      <c r="D1456">
        <v>269</v>
      </c>
      <c r="E1456">
        <v>56</v>
      </c>
      <c r="F1456">
        <v>5.22</v>
      </c>
      <c r="G1456">
        <v>-0.71799999999999997</v>
      </c>
      <c r="H1456">
        <v>-2.4E-2</v>
      </c>
    </row>
    <row r="1457" spans="1:8" hidden="1" x14ac:dyDescent="0.3">
      <c r="A1457">
        <v>11068</v>
      </c>
      <c r="B1457" t="s">
        <v>8</v>
      </c>
      <c r="C1457">
        <v>93</v>
      </c>
      <c r="D1457">
        <v>269</v>
      </c>
      <c r="E1457">
        <v>59</v>
      </c>
      <c r="F1457">
        <v>5.65</v>
      </c>
      <c r="G1457">
        <v>-0.44600000000000001</v>
      </c>
      <c r="H1457">
        <v>-0.318</v>
      </c>
    </row>
    <row r="1458" spans="1:8" hidden="1" x14ac:dyDescent="0.3">
      <c r="A1458">
        <v>11068</v>
      </c>
      <c r="B1458" t="s">
        <v>8</v>
      </c>
      <c r="C1458">
        <v>184</v>
      </c>
      <c r="D1458">
        <v>269</v>
      </c>
      <c r="E1458">
        <v>65.5</v>
      </c>
      <c r="F1458">
        <v>8.25</v>
      </c>
      <c r="G1458">
        <v>-0.13400000000000001</v>
      </c>
      <c r="H1458">
        <v>0.98299999999999998</v>
      </c>
    </row>
    <row r="1459" spans="1:8" hidden="1" x14ac:dyDescent="0.3">
      <c r="A1459">
        <v>11068</v>
      </c>
      <c r="B1459" t="s">
        <v>8</v>
      </c>
      <c r="C1459">
        <v>275</v>
      </c>
      <c r="D1459">
        <v>269</v>
      </c>
      <c r="E1459">
        <v>72</v>
      </c>
      <c r="F1459">
        <v>10.1</v>
      </c>
      <c r="G1459">
        <v>0.748</v>
      </c>
      <c r="H1459">
        <v>1.6479999999999999</v>
      </c>
    </row>
    <row r="1460" spans="1:8" hidden="1" x14ac:dyDescent="0.3">
      <c r="A1460">
        <v>11068</v>
      </c>
      <c r="B1460" t="s">
        <v>8</v>
      </c>
      <c r="C1460">
        <v>359</v>
      </c>
      <c r="D1460">
        <v>269</v>
      </c>
      <c r="E1460">
        <v>75</v>
      </c>
      <c r="F1460">
        <v>10.8</v>
      </c>
      <c r="G1460">
        <v>0.48199999999999998</v>
      </c>
      <c r="H1460">
        <v>1.546</v>
      </c>
    </row>
    <row r="1461" spans="1:8" hidden="1" x14ac:dyDescent="0.3">
      <c r="A1461">
        <v>11068</v>
      </c>
      <c r="B1461" t="s">
        <v>8</v>
      </c>
      <c r="C1461">
        <v>457</v>
      </c>
      <c r="D1461">
        <v>269</v>
      </c>
      <c r="E1461">
        <v>79</v>
      </c>
      <c r="F1461">
        <v>11.78</v>
      </c>
      <c r="G1461">
        <v>0.53800000000000003</v>
      </c>
      <c r="H1461">
        <v>1.621</v>
      </c>
    </row>
    <row r="1462" spans="1:8" hidden="1" x14ac:dyDescent="0.3">
      <c r="A1462">
        <v>11068</v>
      </c>
      <c r="B1462" t="s">
        <v>8</v>
      </c>
      <c r="C1462">
        <v>563</v>
      </c>
      <c r="D1462">
        <v>269</v>
      </c>
      <c r="E1462">
        <v>81.5</v>
      </c>
      <c r="F1462">
        <v>12.3</v>
      </c>
      <c r="G1462">
        <v>9.8000000000000004E-2</v>
      </c>
      <c r="H1462">
        <v>1.381</v>
      </c>
    </row>
    <row r="1463" spans="1:8" hidden="1" x14ac:dyDescent="0.3">
      <c r="A1463">
        <v>11068</v>
      </c>
      <c r="B1463" t="s">
        <v>8</v>
      </c>
      <c r="C1463">
        <v>787</v>
      </c>
      <c r="D1463">
        <v>269</v>
      </c>
      <c r="E1463">
        <v>89</v>
      </c>
      <c r="F1463">
        <v>14.2</v>
      </c>
      <c r="G1463">
        <v>0.504</v>
      </c>
      <c r="H1463">
        <v>1.4059999999999999</v>
      </c>
    </row>
    <row r="1464" spans="1:8" x14ac:dyDescent="0.3">
      <c r="A1464">
        <v>11069</v>
      </c>
      <c r="B1464" t="s">
        <v>9</v>
      </c>
      <c r="C1464">
        <v>0</v>
      </c>
      <c r="D1464">
        <v>276</v>
      </c>
      <c r="E1464">
        <v>54</v>
      </c>
      <c r="F1464">
        <v>4.45</v>
      </c>
      <c r="G1464">
        <v>2.1739999999999999</v>
      </c>
      <c r="H1464">
        <v>2.052</v>
      </c>
    </row>
    <row r="1465" spans="1:8" x14ac:dyDescent="0.3">
      <c r="A1465">
        <v>11069</v>
      </c>
      <c r="B1465" t="s">
        <v>9</v>
      </c>
      <c r="C1465">
        <v>29</v>
      </c>
      <c r="D1465">
        <v>276</v>
      </c>
      <c r="E1465" t="s">
        <v>10</v>
      </c>
      <c r="F1465">
        <v>5.44</v>
      </c>
      <c r="G1465" t="s">
        <v>10</v>
      </c>
      <c r="H1465">
        <v>1.599</v>
      </c>
    </row>
    <row r="1466" spans="1:8" x14ac:dyDescent="0.3">
      <c r="A1466">
        <v>11069</v>
      </c>
      <c r="B1466" t="s">
        <v>9</v>
      </c>
      <c r="C1466">
        <v>58</v>
      </c>
      <c r="D1466">
        <v>276</v>
      </c>
      <c r="E1466">
        <v>62</v>
      </c>
      <c r="F1466">
        <v>6.58</v>
      </c>
      <c r="G1466">
        <v>1.9490000000000001</v>
      </c>
      <c r="H1466">
        <v>1.4970000000000001</v>
      </c>
    </row>
    <row r="1467" spans="1:8" x14ac:dyDescent="0.3">
      <c r="A1467">
        <v>11069</v>
      </c>
      <c r="B1467" t="s">
        <v>9</v>
      </c>
      <c r="C1467">
        <v>86</v>
      </c>
      <c r="D1467">
        <v>276</v>
      </c>
      <c r="E1467">
        <v>63</v>
      </c>
      <c r="F1467">
        <v>7.38</v>
      </c>
      <c r="G1467">
        <v>1.008</v>
      </c>
      <c r="H1467">
        <v>1.4259999999999999</v>
      </c>
    </row>
    <row r="1468" spans="1:8" x14ac:dyDescent="0.3">
      <c r="A1468">
        <v>11069</v>
      </c>
      <c r="B1468" t="s">
        <v>9</v>
      </c>
      <c r="C1468">
        <v>170</v>
      </c>
      <c r="D1468">
        <v>276</v>
      </c>
      <c r="E1468">
        <v>72</v>
      </c>
      <c r="F1468">
        <v>8.8000000000000007</v>
      </c>
      <c r="G1468">
        <v>2.3780000000000001</v>
      </c>
      <c r="H1468">
        <v>1.145</v>
      </c>
    </row>
    <row r="1469" spans="1:8" x14ac:dyDescent="0.3">
      <c r="A1469">
        <v>11069</v>
      </c>
      <c r="B1469" t="s">
        <v>9</v>
      </c>
      <c r="C1469">
        <v>268</v>
      </c>
      <c r="D1469">
        <v>276</v>
      </c>
      <c r="E1469">
        <v>76</v>
      </c>
      <c r="F1469">
        <v>9.9700000000000006</v>
      </c>
      <c r="G1469">
        <v>1.921</v>
      </c>
      <c r="H1469">
        <v>1.1040000000000001</v>
      </c>
    </row>
    <row r="1470" spans="1:8" x14ac:dyDescent="0.3">
      <c r="A1470">
        <v>11069</v>
      </c>
      <c r="B1470" t="s">
        <v>9</v>
      </c>
      <c r="C1470">
        <v>373</v>
      </c>
      <c r="D1470">
        <v>276</v>
      </c>
      <c r="E1470">
        <v>80.5</v>
      </c>
      <c r="F1470">
        <v>10.47</v>
      </c>
      <c r="G1470">
        <v>1.863</v>
      </c>
      <c r="H1470">
        <v>0.69399999999999995</v>
      </c>
    </row>
    <row r="1471" spans="1:8" x14ac:dyDescent="0.3">
      <c r="A1471">
        <v>11069</v>
      </c>
      <c r="B1471" t="s">
        <v>9</v>
      </c>
      <c r="C1471">
        <v>581</v>
      </c>
      <c r="D1471">
        <v>276</v>
      </c>
      <c r="E1471">
        <v>88.5</v>
      </c>
      <c r="F1471">
        <v>12.4</v>
      </c>
      <c r="G1471">
        <v>1.8740000000000001</v>
      </c>
      <c r="H1471">
        <v>0.94299999999999995</v>
      </c>
    </row>
    <row r="1472" spans="1:8" x14ac:dyDescent="0.3">
      <c r="A1472">
        <v>11069</v>
      </c>
      <c r="B1472" t="s">
        <v>9</v>
      </c>
      <c r="C1472">
        <v>714</v>
      </c>
      <c r="D1472">
        <v>276</v>
      </c>
      <c r="E1472">
        <v>89.5</v>
      </c>
      <c r="F1472">
        <v>13</v>
      </c>
      <c r="G1472">
        <v>0.71299999999999997</v>
      </c>
      <c r="H1472">
        <v>0.67100000000000004</v>
      </c>
    </row>
    <row r="1473" spans="1:8" hidden="1" x14ac:dyDescent="0.3">
      <c r="A1473">
        <v>11070</v>
      </c>
      <c r="B1473" t="s">
        <v>8</v>
      </c>
      <c r="C1473">
        <v>0</v>
      </c>
      <c r="D1473">
        <v>290</v>
      </c>
      <c r="E1473">
        <v>53</v>
      </c>
      <c r="F1473">
        <v>3.7</v>
      </c>
      <c r="G1473">
        <v>2.0680000000000001</v>
      </c>
      <c r="H1473">
        <v>0.97899999999999998</v>
      </c>
    </row>
    <row r="1474" spans="1:8" hidden="1" x14ac:dyDescent="0.3">
      <c r="A1474">
        <v>11070</v>
      </c>
      <c r="B1474" t="s">
        <v>8</v>
      </c>
      <c r="C1474">
        <v>27</v>
      </c>
      <c r="D1474">
        <v>290</v>
      </c>
      <c r="E1474">
        <v>54</v>
      </c>
      <c r="F1474">
        <v>4.3499999999999996</v>
      </c>
      <c r="G1474">
        <v>0.38400000000000001</v>
      </c>
      <c r="H1474">
        <v>0.498</v>
      </c>
    </row>
    <row r="1475" spans="1:8" hidden="1" x14ac:dyDescent="0.3">
      <c r="A1475">
        <v>11070</v>
      </c>
      <c r="B1475" t="s">
        <v>8</v>
      </c>
      <c r="C1475">
        <v>55</v>
      </c>
      <c r="D1475">
        <v>290</v>
      </c>
      <c r="E1475">
        <v>57</v>
      </c>
      <c r="F1475">
        <v>5.34</v>
      </c>
      <c r="G1475">
        <v>0.26</v>
      </c>
      <c r="H1475">
        <v>0.55300000000000005</v>
      </c>
    </row>
    <row r="1476" spans="1:8" hidden="1" x14ac:dyDescent="0.3">
      <c r="A1476">
        <v>11070</v>
      </c>
      <c r="B1476" t="s">
        <v>8</v>
      </c>
      <c r="C1476">
        <v>83</v>
      </c>
      <c r="D1476">
        <v>290</v>
      </c>
      <c r="E1476">
        <v>62.5</v>
      </c>
      <c r="F1476">
        <v>6.21</v>
      </c>
      <c r="G1476">
        <v>1.6259999999999999</v>
      </c>
      <c r="H1476">
        <v>0.72299999999999998</v>
      </c>
    </row>
    <row r="1477" spans="1:8" hidden="1" x14ac:dyDescent="0.3">
      <c r="A1477">
        <v>11070</v>
      </c>
      <c r="B1477" t="s">
        <v>8</v>
      </c>
      <c r="C1477">
        <v>188</v>
      </c>
      <c r="D1477">
        <v>290</v>
      </c>
      <c r="E1477">
        <v>69</v>
      </c>
      <c r="F1477">
        <v>8.86</v>
      </c>
      <c r="G1477">
        <v>1.3120000000000001</v>
      </c>
      <c r="H1477">
        <v>1.508</v>
      </c>
    </row>
    <row r="1478" spans="1:8" hidden="1" x14ac:dyDescent="0.3">
      <c r="A1478">
        <v>11070</v>
      </c>
      <c r="B1478" t="s">
        <v>8</v>
      </c>
      <c r="C1478">
        <v>272</v>
      </c>
      <c r="D1478">
        <v>290</v>
      </c>
      <c r="E1478">
        <v>79</v>
      </c>
      <c r="F1478">
        <v>10.199999999999999</v>
      </c>
      <c r="G1478">
        <v>3.7069999999999999</v>
      </c>
      <c r="H1478">
        <v>1.752</v>
      </c>
    </row>
    <row r="1479" spans="1:8" hidden="1" x14ac:dyDescent="0.3">
      <c r="A1479">
        <v>11070</v>
      </c>
      <c r="B1479" t="s">
        <v>8</v>
      </c>
      <c r="C1479">
        <v>363</v>
      </c>
      <c r="D1479">
        <v>290</v>
      </c>
      <c r="E1479">
        <v>78</v>
      </c>
      <c r="F1479">
        <v>11.32</v>
      </c>
      <c r="G1479">
        <v>1.585</v>
      </c>
      <c r="H1479">
        <v>1.887</v>
      </c>
    </row>
    <row r="1480" spans="1:8" hidden="1" x14ac:dyDescent="0.3">
      <c r="A1480">
        <v>11070</v>
      </c>
      <c r="B1480" t="s">
        <v>8</v>
      </c>
      <c r="C1480">
        <v>468</v>
      </c>
      <c r="D1480">
        <v>290</v>
      </c>
      <c r="E1480">
        <v>83.5</v>
      </c>
      <c r="F1480">
        <v>12.95</v>
      </c>
      <c r="G1480">
        <v>2.02</v>
      </c>
      <c r="H1480">
        <v>2.2839999999999998</v>
      </c>
    </row>
    <row r="1481" spans="1:8" hidden="1" x14ac:dyDescent="0.3">
      <c r="A1481">
        <v>11070</v>
      </c>
      <c r="B1481" t="s">
        <v>8</v>
      </c>
      <c r="C1481">
        <v>581</v>
      </c>
      <c r="D1481">
        <v>290</v>
      </c>
      <c r="E1481">
        <v>86</v>
      </c>
      <c r="F1481">
        <v>14.4</v>
      </c>
      <c r="G1481">
        <v>1.415</v>
      </c>
      <c r="H1481">
        <v>2.488</v>
      </c>
    </row>
    <row r="1482" spans="1:8" hidden="1" x14ac:dyDescent="0.3">
      <c r="A1482">
        <v>11070</v>
      </c>
      <c r="B1482" t="s">
        <v>8</v>
      </c>
      <c r="C1482">
        <v>764</v>
      </c>
      <c r="D1482">
        <v>290</v>
      </c>
      <c r="E1482">
        <v>93</v>
      </c>
      <c r="F1482">
        <v>16</v>
      </c>
      <c r="G1482">
        <v>1.9259999999999999</v>
      </c>
      <c r="H1482">
        <v>2.4020000000000001</v>
      </c>
    </row>
    <row r="1483" spans="1:8" x14ac:dyDescent="0.3">
      <c r="A1483">
        <v>11071</v>
      </c>
      <c r="B1483" t="s">
        <v>9</v>
      </c>
      <c r="C1483">
        <v>0</v>
      </c>
      <c r="D1483">
        <v>290</v>
      </c>
      <c r="E1483">
        <v>52</v>
      </c>
      <c r="F1483">
        <v>4.24</v>
      </c>
      <c r="G1483">
        <v>1.1180000000000001</v>
      </c>
      <c r="H1483">
        <v>1.69</v>
      </c>
    </row>
    <row r="1484" spans="1:8" x14ac:dyDescent="0.3">
      <c r="A1484">
        <v>11071</v>
      </c>
      <c r="B1484" t="s">
        <v>9</v>
      </c>
      <c r="C1484">
        <v>31</v>
      </c>
      <c r="D1484">
        <v>290</v>
      </c>
      <c r="E1484">
        <v>56.5</v>
      </c>
      <c r="F1484">
        <v>5.05</v>
      </c>
      <c r="G1484">
        <v>0.872</v>
      </c>
      <c r="H1484">
        <v>0.88300000000000001</v>
      </c>
    </row>
    <row r="1485" spans="1:8" x14ac:dyDescent="0.3">
      <c r="A1485">
        <v>11071</v>
      </c>
      <c r="B1485" t="s">
        <v>9</v>
      </c>
      <c r="C1485">
        <v>52</v>
      </c>
      <c r="D1485">
        <v>290</v>
      </c>
      <c r="E1485">
        <v>57.5</v>
      </c>
      <c r="F1485">
        <v>5.6</v>
      </c>
      <c r="G1485">
        <v>3.3000000000000002E-2</v>
      </c>
      <c r="H1485">
        <v>0.46300000000000002</v>
      </c>
    </row>
    <row r="1486" spans="1:8" x14ac:dyDescent="0.3">
      <c r="A1486">
        <v>11071</v>
      </c>
      <c r="B1486" t="s">
        <v>9</v>
      </c>
      <c r="C1486">
        <v>91</v>
      </c>
      <c r="D1486">
        <v>290</v>
      </c>
      <c r="E1486">
        <v>61.5</v>
      </c>
      <c r="F1486">
        <v>6.52</v>
      </c>
      <c r="G1486">
        <v>4.8000000000000001E-2</v>
      </c>
      <c r="H1486">
        <v>0.2</v>
      </c>
    </row>
    <row r="1487" spans="1:8" x14ac:dyDescent="0.3">
      <c r="A1487">
        <v>11071</v>
      </c>
      <c r="B1487" t="s">
        <v>9</v>
      </c>
      <c r="C1487">
        <v>182</v>
      </c>
      <c r="D1487">
        <v>290</v>
      </c>
      <c r="E1487">
        <v>67.5</v>
      </c>
      <c r="F1487">
        <v>8.0500000000000007</v>
      </c>
      <c r="G1487">
        <v>-4.2000000000000003E-2</v>
      </c>
      <c r="H1487">
        <v>0.14199999999999999</v>
      </c>
    </row>
    <row r="1488" spans="1:8" x14ac:dyDescent="0.3">
      <c r="A1488">
        <v>11071</v>
      </c>
      <c r="B1488" t="s">
        <v>9</v>
      </c>
      <c r="C1488">
        <v>266</v>
      </c>
      <c r="D1488">
        <v>290</v>
      </c>
      <c r="E1488">
        <v>72</v>
      </c>
      <c r="F1488">
        <v>9.41</v>
      </c>
      <c r="G1488">
        <v>0.17100000000000001</v>
      </c>
      <c r="H1488">
        <v>0.58699999999999997</v>
      </c>
    </row>
    <row r="1489" spans="1:8" x14ac:dyDescent="0.3">
      <c r="A1489">
        <v>11071</v>
      </c>
      <c r="B1489" t="s">
        <v>9</v>
      </c>
      <c r="C1489">
        <v>371</v>
      </c>
      <c r="D1489">
        <v>290</v>
      </c>
      <c r="E1489">
        <v>76.5</v>
      </c>
      <c r="F1489">
        <v>10.54</v>
      </c>
      <c r="G1489">
        <v>0.221</v>
      </c>
      <c r="H1489">
        <v>0.77</v>
      </c>
    </row>
    <row r="1490" spans="1:8" x14ac:dyDescent="0.3">
      <c r="A1490">
        <v>11071</v>
      </c>
      <c r="B1490" t="s">
        <v>9</v>
      </c>
      <c r="C1490">
        <v>462</v>
      </c>
      <c r="D1490">
        <v>290</v>
      </c>
      <c r="E1490">
        <v>80.5</v>
      </c>
      <c r="F1490">
        <v>11.25</v>
      </c>
      <c r="G1490">
        <v>0.45700000000000002</v>
      </c>
      <c r="H1490">
        <v>0.75900000000000001</v>
      </c>
    </row>
    <row r="1491" spans="1:8" x14ac:dyDescent="0.3">
      <c r="A1491">
        <v>11071</v>
      </c>
      <c r="B1491" t="s">
        <v>9</v>
      </c>
      <c r="C1491">
        <v>651</v>
      </c>
      <c r="D1491">
        <v>290</v>
      </c>
      <c r="E1491">
        <v>85</v>
      </c>
      <c r="F1491">
        <v>12.74</v>
      </c>
      <c r="G1491">
        <v>-0.17</v>
      </c>
      <c r="H1491">
        <v>0.81</v>
      </c>
    </row>
    <row r="1492" spans="1:8" x14ac:dyDescent="0.3">
      <c r="A1492">
        <v>11071</v>
      </c>
      <c r="B1492" t="s">
        <v>9</v>
      </c>
      <c r="C1492">
        <v>827</v>
      </c>
      <c r="D1492">
        <v>290</v>
      </c>
      <c r="E1492">
        <v>90.5</v>
      </c>
      <c r="F1492">
        <v>13.7</v>
      </c>
      <c r="G1492">
        <v>0.22900000000000001</v>
      </c>
      <c r="H1492">
        <v>0.60299999999999998</v>
      </c>
    </row>
    <row r="1493" spans="1:8" x14ac:dyDescent="0.3">
      <c r="A1493">
        <v>11072</v>
      </c>
      <c r="B1493" t="s">
        <v>9</v>
      </c>
      <c r="C1493">
        <v>0</v>
      </c>
      <c r="D1493">
        <v>283</v>
      </c>
      <c r="E1493">
        <v>56</v>
      </c>
      <c r="F1493">
        <v>4.5</v>
      </c>
      <c r="G1493">
        <v>3.2309999999999999</v>
      </c>
      <c r="H1493">
        <v>2.137</v>
      </c>
    </row>
    <row r="1494" spans="1:8" x14ac:dyDescent="0.3">
      <c r="A1494">
        <v>11072</v>
      </c>
      <c r="B1494" t="s">
        <v>9</v>
      </c>
      <c r="C1494">
        <v>31</v>
      </c>
      <c r="D1494">
        <v>283</v>
      </c>
      <c r="E1494">
        <v>61.5</v>
      </c>
      <c r="F1494">
        <v>5.9</v>
      </c>
      <c r="G1494">
        <v>3.4390000000000001</v>
      </c>
      <c r="H1494">
        <v>2.0990000000000002</v>
      </c>
    </row>
    <row r="1495" spans="1:8" x14ac:dyDescent="0.3">
      <c r="A1495">
        <v>11072</v>
      </c>
      <c r="B1495" t="s">
        <v>9</v>
      </c>
      <c r="C1495">
        <v>52</v>
      </c>
      <c r="D1495">
        <v>283</v>
      </c>
      <c r="E1495">
        <v>61.5</v>
      </c>
      <c r="F1495">
        <v>6.8</v>
      </c>
      <c r="G1495">
        <v>2.0470000000000002</v>
      </c>
      <c r="H1495">
        <v>2.0489999999999999</v>
      </c>
    </row>
    <row r="1496" spans="1:8" x14ac:dyDescent="0.3">
      <c r="A1496">
        <v>11072</v>
      </c>
      <c r="B1496" t="s">
        <v>9</v>
      </c>
      <c r="C1496">
        <v>101</v>
      </c>
      <c r="D1496">
        <v>283</v>
      </c>
      <c r="E1496">
        <v>68</v>
      </c>
      <c r="F1496">
        <v>8.56</v>
      </c>
      <c r="G1496">
        <v>2.7879999999999998</v>
      </c>
      <c r="H1496">
        <v>2.3079999999999998</v>
      </c>
    </row>
    <row r="1497" spans="1:8" x14ac:dyDescent="0.3">
      <c r="A1497">
        <v>11072</v>
      </c>
      <c r="B1497" t="s">
        <v>9</v>
      </c>
      <c r="C1497">
        <v>192</v>
      </c>
      <c r="D1497">
        <v>283</v>
      </c>
      <c r="E1497">
        <v>74</v>
      </c>
      <c r="F1497">
        <v>10.050000000000001</v>
      </c>
      <c r="G1497">
        <v>2.738</v>
      </c>
      <c r="H1497">
        <v>2.0550000000000002</v>
      </c>
    </row>
    <row r="1498" spans="1:8" x14ac:dyDescent="0.3">
      <c r="A1498">
        <v>11072</v>
      </c>
      <c r="B1498" t="s">
        <v>9</v>
      </c>
      <c r="C1498">
        <v>269</v>
      </c>
      <c r="D1498">
        <v>283</v>
      </c>
      <c r="E1498">
        <v>79</v>
      </c>
      <c r="F1498">
        <v>10.68</v>
      </c>
      <c r="G1498">
        <v>3.2410000000000001</v>
      </c>
      <c r="H1498">
        <v>1.736</v>
      </c>
    </row>
    <row r="1499" spans="1:8" x14ac:dyDescent="0.3">
      <c r="A1499">
        <v>11072</v>
      </c>
      <c r="B1499" t="s">
        <v>9</v>
      </c>
      <c r="C1499">
        <v>360</v>
      </c>
      <c r="D1499">
        <v>283</v>
      </c>
      <c r="E1499">
        <v>83</v>
      </c>
      <c r="F1499">
        <v>12.07</v>
      </c>
      <c r="G1499">
        <v>3.149</v>
      </c>
      <c r="H1499">
        <v>2.105</v>
      </c>
    </row>
    <row r="1500" spans="1:8" x14ac:dyDescent="0.3">
      <c r="A1500">
        <v>11072</v>
      </c>
      <c r="B1500" t="s">
        <v>9</v>
      </c>
      <c r="C1500">
        <v>465</v>
      </c>
      <c r="D1500">
        <v>283</v>
      </c>
      <c r="E1500">
        <v>88.5</v>
      </c>
      <c r="F1500">
        <v>13.9</v>
      </c>
      <c r="G1500">
        <v>3.5579999999999998</v>
      </c>
      <c r="H1500">
        <v>2.6749999999999998</v>
      </c>
    </row>
    <row r="1501" spans="1:8" x14ac:dyDescent="0.3">
      <c r="A1501">
        <v>11072</v>
      </c>
      <c r="B1501" t="s">
        <v>9</v>
      </c>
      <c r="C1501">
        <v>564</v>
      </c>
      <c r="D1501">
        <v>283</v>
      </c>
      <c r="E1501">
        <v>91</v>
      </c>
      <c r="F1501">
        <v>14.8</v>
      </c>
      <c r="G1501">
        <v>3.0129999999999999</v>
      </c>
      <c r="H1501">
        <v>2.6320000000000001</v>
      </c>
    </row>
    <row r="1502" spans="1:8" x14ac:dyDescent="0.3">
      <c r="A1502">
        <v>11072</v>
      </c>
      <c r="B1502" t="s">
        <v>9</v>
      </c>
      <c r="C1502">
        <v>726</v>
      </c>
      <c r="D1502">
        <v>283</v>
      </c>
      <c r="E1502">
        <v>97</v>
      </c>
      <c r="F1502">
        <v>16</v>
      </c>
      <c r="G1502">
        <v>3.0569999999999999</v>
      </c>
      <c r="H1502">
        <v>2.427</v>
      </c>
    </row>
    <row r="1503" spans="1:8" x14ac:dyDescent="0.3">
      <c r="A1503">
        <v>11073</v>
      </c>
      <c r="B1503" t="s">
        <v>9</v>
      </c>
      <c r="C1503">
        <v>0</v>
      </c>
      <c r="D1503">
        <v>276</v>
      </c>
      <c r="E1503">
        <v>51</v>
      </c>
      <c r="F1503">
        <v>3.34</v>
      </c>
      <c r="G1503">
        <v>0.58899999999999997</v>
      </c>
      <c r="H1503">
        <v>-1.2999999999999999E-2</v>
      </c>
    </row>
    <row r="1504" spans="1:8" x14ac:dyDescent="0.3">
      <c r="A1504">
        <v>11073</v>
      </c>
      <c r="B1504" t="s">
        <v>9</v>
      </c>
      <c r="C1504">
        <v>35</v>
      </c>
      <c r="D1504">
        <v>276</v>
      </c>
      <c r="E1504">
        <v>55</v>
      </c>
      <c r="F1504">
        <v>4</v>
      </c>
      <c r="G1504">
        <v>-0.17299999999999999</v>
      </c>
      <c r="H1504">
        <v>-1.135</v>
      </c>
    </row>
    <row r="1505" spans="1:8" x14ac:dyDescent="0.3">
      <c r="A1505">
        <v>11073</v>
      </c>
      <c r="B1505" t="s">
        <v>9</v>
      </c>
      <c r="C1505">
        <v>56</v>
      </c>
      <c r="D1505">
        <v>276</v>
      </c>
      <c r="E1505">
        <v>57.5</v>
      </c>
      <c r="F1505">
        <v>4.55</v>
      </c>
      <c r="G1505">
        <v>-0.19500000000000001</v>
      </c>
      <c r="H1505">
        <v>-1.3660000000000001</v>
      </c>
    </row>
    <row r="1506" spans="1:8" x14ac:dyDescent="0.3">
      <c r="A1506">
        <v>11073</v>
      </c>
      <c r="B1506" t="s">
        <v>9</v>
      </c>
      <c r="C1506">
        <v>91</v>
      </c>
      <c r="D1506">
        <v>276</v>
      </c>
      <c r="E1506">
        <v>59</v>
      </c>
      <c r="F1506">
        <v>4.9400000000000004</v>
      </c>
      <c r="G1506">
        <v>-1.175</v>
      </c>
      <c r="H1506">
        <v>-2.1190000000000002</v>
      </c>
    </row>
    <row r="1507" spans="1:8" x14ac:dyDescent="0.3">
      <c r="A1507">
        <v>11073</v>
      </c>
      <c r="B1507" t="s">
        <v>9</v>
      </c>
      <c r="C1507">
        <v>189</v>
      </c>
      <c r="D1507">
        <v>276</v>
      </c>
      <c r="E1507">
        <v>64</v>
      </c>
      <c r="F1507">
        <v>5.74</v>
      </c>
      <c r="G1507">
        <v>-1.8440000000000001</v>
      </c>
      <c r="H1507">
        <v>-2.9889999999999999</v>
      </c>
    </row>
    <row r="1508" spans="1:8" x14ac:dyDescent="0.3">
      <c r="A1508">
        <v>11073</v>
      </c>
      <c r="B1508" t="s">
        <v>9</v>
      </c>
      <c r="C1508">
        <v>273</v>
      </c>
      <c r="D1508">
        <v>276</v>
      </c>
      <c r="E1508">
        <v>69</v>
      </c>
      <c r="F1508">
        <v>7.27</v>
      </c>
      <c r="G1508">
        <v>-1.306</v>
      </c>
      <c r="H1508">
        <v>-1.835</v>
      </c>
    </row>
    <row r="1509" spans="1:8" x14ac:dyDescent="0.3">
      <c r="A1509">
        <v>11073</v>
      </c>
      <c r="B1509" t="s">
        <v>9</v>
      </c>
      <c r="C1509">
        <v>364</v>
      </c>
      <c r="D1509">
        <v>276</v>
      </c>
      <c r="E1509">
        <v>72.5</v>
      </c>
      <c r="F1509">
        <v>8.3699999999999992</v>
      </c>
      <c r="G1509">
        <v>-1.347</v>
      </c>
      <c r="H1509">
        <v>-1.286</v>
      </c>
    </row>
    <row r="1510" spans="1:8" x14ac:dyDescent="0.3">
      <c r="A1510">
        <v>11073</v>
      </c>
      <c r="B1510" t="s">
        <v>9</v>
      </c>
      <c r="C1510">
        <v>462</v>
      </c>
      <c r="D1510">
        <v>276</v>
      </c>
      <c r="E1510">
        <v>76.5</v>
      </c>
      <c r="F1510">
        <v>10.029999999999999</v>
      </c>
      <c r="G1510">
        <v>-1.1180000000000001</v>
      </c>
      <c r="H1510">
        <v>-0.28399999999999997</v>
      </c>
    </row>
    <row r="1511" spans="1:8" x14ac:dyDescent="0.3">
      <c r="A1511">
        <v>11073</v>
      </c>
      <c r="B1511" t="s">
        <v>9</v>
      </c>
      <c r="C1511">
        <v>575</v>
      </c>
      <c r="D1511">
        <v>276</v>
      </c>
      <c r="E1511">
        <v>78.5</v>
      </c>
      <c r="F1511">
        <v>11.4</v>
      </c>
      <c r="G1511">
        <v>-1.6870000000000001</v>
      </c>
      <c r="H1511">
        <v>0.222</v>
      </c>
    </row>
    <row r="1512" spans="1:8" x14ac:dyDescent="0.3">
      <c r="A1512">
        <v>11073</v>
      </c>
      <c r="B1512" t="s">
        <v>9</v>
      </c>
      <c r="C1512">
        <v>827</v>
      </c>
      <c r="D1512">
        <v>276</v>
      </c>
      <c r="E1512">
        <v>91</v>
      </c>
      <c r="F1512">
        <v>13.3</v>
      </c>
      <c r="G1512">
        <v>0.38300000000000001</v>
      </c>
      <c r="H1512">
        <v>0.34799999999999998</v>
      </c>
    </row>
    <row r="1513" spans="1:8" x14ac:dyDescent="0.3">
      <c r="A1513">
        <v>11074</v>
      </c>
      <c r="B1513" t="s">
        <v>9</v>
      </c>
      <c r="C1513">
        <v>0</v>
      </c>
      <c r="D1513">
        <v>276</v>
      </c>
      <c r="E1513" t="s">
        <v>10</v>
      </c>
      <c r="F1513">
        <v>3.25</v>
      </c>
      <c r="G1513" t="s">
        <v>10</v>
      </c>
      <c r="H1513">
        <v>-0.19900000000000001</v>
      </c>
    </row>
    <row r="1514" spans="1:8" x14ac:dyDescent="0.3">
      <c r="A1514">
        <v>11074</v>
      </c>
      <c r="B1514" t="s">
        <v>9</v>
      </c>
      <c r="C1514">
        <v>26</v>
      </c>
      <c r="D1514">
        <v>276</v>
      </c>
      <c r="E1514">
        <v>53</v>
      </c>
      <c r="F1514">
        <v>4.0999999999999996</v>
      </c>
      <c r="G1514">
        <v>-0.57199999999999995</v>
      </c>
      <c r="H1514">
        <v>-0.316</v>
      </c>
    </row>
    <row r="1515" spans="1:8" x14ac:dyDescent="0.3">
      <c r="A1515">
        <v>11074</v>
      </c>
      <c r="B1515" t="s">
        <v>9</v>
      </c>
      <c r="C1515">
        <v>61</v>
      </c>
      <c r="D1515">
        <v>276</v>
      </c>
      <c r="E1515">
        <v>56</v>
      </c>
      <c r="F1515">
        <v>5.0999999999999996</v>
      </c>
      <c r="G1515">
        <v>-1.2190000000000001</v>
      </c>
      <c r="H1515">
        <v>-0.70799999999999996</v>
      </c>
    </row>
    <row r="1516" spans="1:8" x14ac:dyDescent="0.3">
      <c r="A1516">
        <v>11074</v>
      </c>
      <c r="B1516" t="s">
        <v>9</v>
      </c>
      <c r="C1516">
        <v>96</v>
      </c>
      <c r="D1516">
        <v>276</v>
      </c>
      <c r="E1516">
        <v>59.5</v>
      </c>
      <c r="F1516">
        <v>5.75</v>
      </c>
      <c r="G1516">
        <v>-1.1419999999999999</v>
      </c>
      <c r="H1516">
        <v>-1.0189999999999999</v>
      </c>
    </row>
    <row r="1517" spans="1:8" x14ac:dyDescent="0.3">
      <c r="A1517">
        <v>11074</v>
      </c>
      <c r="B1517" t="s">
        <v>9</v>
      </c>
      <c r="C1517">
        <v>194</v>
      </c>
      <c r="D1517">
        <v>276</v>
      </c>
      <c r="E1517">
        <v>66</v>
      </c>
      <c r="F1517">
        <v>7.66</v>
      </c>
      <c r="G1517">
        <v>-1.03</v>
      </c>
      <c r="H1517">
        <v>-0.48199999999999998</v>
      </c>
    </row>
    <row r="1518" spans="1:8" x14ac:dyDescent="0.3">
      <c r="A1518">
        <v>11074</v>
      </c>
      <c r="B1518" t="s">
        <v>9</v>
      </c>
      <c r="C1518">
        <v>278</v>
      </c>
      <c r="D1518">
        <v>276</v>
      </c>
      <c r="E1518">
        <v>70</v>
      </c>
      <c r="F1518">
        <v>9.32</v>
      </c>
      <c r="G1518">
        <v>-0.95499999999999996</v>
      </c>
      <c r="H1518">
        <v>0.38600000000000001</v>
      </c>
    </row>
    <row r="1519" spans="1:8" x14ac:dyDescent="0.3">
      <c r="A1519">
        <v>11074</v>
      </c>
      <c r="B1519" t="s">
        <v>9</v>
      </c>
      <c r="C1519">
        <v>369</v>
      </c>
      <c r="D1519">
        <v>276</v>
      </c>
      <c r="E1519">
        <v>75</v>
      </c>
      <c r="F1519">
        <v>11.06</v>
      </c>
      <c r="G1519">
        <v>-0.376</v>
      </c>
      <c r="H1519">
        <v>1.228</v>
      </c>
    </row>
    <row r="1520" spans="1:8" x14ac:dyDescent="0.3">
      <c r="A1520">
        <v>11074</v>
      </c>
      <c r="B1520" t="s">
        <v>9</v>
      </c>
      <c r="C1520">
        <v>453</v>
      </c>
      <c r="D1520">
        <v>276</v>
      </c>
      <c r="E1520">
        <v>78</v>
      </c>
      <c r="F1520">
        <v>11.45</v>
      </c>
      <c r="G1520">
        <v>-0.40400000000000003</v>
      </c>
      <c r="H1520">
        <v>0.97699999999999998</v>
      </c>
    </row>
    <row r="1521" spans="1:8" x14ac:dyDescent="0.3">
      <c r="A1521">
        <v>11074</v>
      </c>
      <c r="B1521" t="s">
        <v>9</v>
      </c>
      <c r="C1521">
        <v>542</v>
      </c>
      <c r="D1521">
        <v>276</v>
      </c>
      <c r="E1521">
        <v>79</v>
      </c>
      <c r="F1521">
        <v>12.8</v>
      </c>
      <c r="G1521">
        <v>-1.141</v>
      </c>
      <c r="H1521">
        <v>1.45</v>
      </c>
    </row>
    <row r="1522" spans="1:8" x14ac:dyDescent="0.3">
      <c r="A1522">
        <v>11074</v>
      </c>
      <c r="B1522" t="s">
        <v>9</v>
      </c>
      <c r="C1522">
        <v>739</v>
      </c>
      <c r="D1522">
        <v>276</v>
      </c>
      <c r="E1522">
        <v>87</v>
      </c>
      <c r="F1522">
        <v>13.8</v>
      </c>
      <c r="G1522">
        <v>-0.11600000000000001</v>
      </c>
      <c r="H1522">
        <v>1.071</v>
      </c>
    </row>
    <row r="1523" spans="1:8" hidden="1" x14ac:dyDescent="0.3">
      <c r="A1523">
        <v>11075</v>
      </c>
      <c r="B1523" t="s">
        <v>8</v>
      </c>
      <c r="C1523">
        <v>0</v>
      </c>
      <c r="D1523">
        <v>290</v>
      </c>
      <c r="E1523">
        <v>52</v>
      </c>
      <c r="F1523">
        <v>3.94</v>
      </c>
      <c r="G1523">
        <v>1.5309999999999999</v>
      </c>
      <c r="H1523">
        <v>1.4510000000000001</v>
      </c>
    </row>
    <row r="1524" spans="1:8" hidden="1" x14ac:dyDescent="0.3">
      <c r="A1524">
        <v>11075</v>
      </c>
      <c r="B1524" t="s">
        <v>8</v>
      </c>
      <c r="C1524">
        <v>32</v>
      </c>
      <c r="D1524">
        <v>290</v>
      </c>
      <c r="E1524">
        <v>56.5</v>
      </c>
      <c r="F1524">
        <v>4.66</v>
      </c>
      <c r="G1524">
        <v>1.337</v>
      </c>
      <c r="H1524">
        <v>0.69099999999999995</v>
      </c>
    </row>
    <row r="1525" spans="1:8" hidden="1" x14ac:dyDescent="0.3">
      <c r="A1525">
        <v>11075</v>
      </c>
      <c r="B1525" t="s">
        <v>8</v>
      </c>
      <c r="C1525">
        <v>60</v>
      </c>
      <c r="D1525">
        <v>290</v>
      </c>
      <c r="E1525">
        <v>61</v>
      </c>
      <c r="F1525">
        <v>5.45</v>
      </c>
      <c r="G1525">
        <v>1.976</v>
      </c>
      <c r="H1525">
        <v>0.504</v>
      </c>
    </row>
    <row r="1526" spans="1:8" hidden="1" x14ac:dyDescent="0.3">
      <c r="A1526">
        <v>11075</v>
      </c>
      <c r="B1526" t="s">
        <v>8</v>
      </c>
      <c r="C1526">
        <v>102</v>
      </c>
      <c r="D1526">
        <v>290</v>
      </c>
      <c r="E1526">
        <v>64</v>
      </c>
      <c r="F1526">
        <v>6.8</v>
      </c>
      <c r="G1526">
        <v>1.575</v>
      </c>
      <c r="H1526">
        <v>0.91800000000000004</v>
      </c>
    </row>
    <row r="1527" spans="1:8" hidden="1" x14ac:dyDescent="0.3">
      <c r="A1527">
        <v>11075</v>
      </c>
      <c r="B1527" t="s">
        <v>8</v>
      </c>
      <c r="C1527">
        <v>153</v>
      </c>
      <c r="D1527">
        <v>290</v>
      </c>
      <c r="E1527" t="s">
        <v>10</v>
      </c>
      <c r="F1527" t="s">
        <v>10</v>
      </c>
      <c r="G1527" t="s">
        <v>10</v>
      </c>
      <c r="H1527" t="s">
        <v>10</v>
      </c>
    </row>
    <row r="1528" spans="1:8" hidden="1" x14ac:dyDescent="0.3">
      <c r="A1528">
        <v>11075</v>
      </c>
      <c r="B1528" t="s">
        <v>8</v>
      </c>
      <c r="C1528">
        <v>181</v>
      </c>
      <c r="D1528">
        <v>290</v>
      </c>
      <c r="E1528">
        <v>72</v>
      </c>
      <c r="F1528">
        <v>8.59</v>
      </c>
      <c r="G1528">
        <v>2.8069999999999999</v>
      </c>
      <c r="H1528">
        <v>1.35</v>
      </c>
    </row>
    <row r="1529" spans="1:8" hidden="1" x14ac:dyDescent="0.3">
      <c r="A1529">
        <v>11075</v>
      </c>
      <c r="B1529" t="s">
        <v>8</v>
      </c>
      <c r="C1529">
        <v>277</v>
      </c>
      <c r="D1529">
        <v>290</v>
      </c>
      <c r="E1529">
        <v>77</v>
      </c>
      <c r="F1529">
        <v>9.98</v>
      </c>
      <c r="G1529">
        <v>2.7749999999999999</v>
      </c>
      <c r="H1529">
        <v>1.536</v>
      </c>
    </row>
    <row r="1530" spans="1:8" hidden="1" x14ac:dyDescent="0.3">
      <c r="A1530">
        <v>11075</v>
      </c>
      <c r="B1530" t="s">
        <v>8</v>
      </c>
      <c r="C1530">
        <v>370</v>
      </c>
      <c r="D1530">
        <v>290</v>
      </c>
      <c r="E1530">
        <v>81</v>
      </c>
      <c r="F1530">
        <v>11</v>
      </c>
      <c r="G1530">
        <v>2.63</v>
      </c>
      <c r="H1530">
        <v>1.617</v>
      </c>
    </row>
    <row r="1531" spans="1:8" hidden="1" x14ac:dyDescent="0.3">
      <c r="A1531">
        <v>11075</v>
      </c>
      <c r="B1531" t="s">
        <v>8</v>
      </c>
      <c r="C1531">
        <v>433</v>
      </c>
      <c r="D1531">
        <v>290</v>
      </c>
      <c r="E1531">
        <v>84</v>
      </c>
      <c r="F1531">
        <v>12.03</v>
      </c>
      <c r="G1531">
        <v>2.7290000000000001</v>
      </c>
      <c r="H1531">
        <v>1.9219999999999999</v>
      </c>
    </row>
    <row r="1532" spans="1:8" hidden="1" x14ac:dyDescent="0.3">
      <c r="A1532">
        <v>11075</v>
      </c>
      <c r="B1532" t="s">
        <v>8</v>
      </c>
      <c r="C1532">
        <v>587</v>
      </c>
      <c r="D1532">
        <v>290</v>
      </c>
      <c r="E1532">
        <v>89</v>
      </c>
      <c r="F1532">
        <v>13.3</v>
      </c>
      <c r="G1532">
        <v>2.3530000000000002</v>
      </c>
      <c r="H1532">
        <v>1.86</v>
      </c>
    </row>
    <row r="1533" spans="1:8" hidden="1" x14ac:dyDescent="0.3">
      <c r="A1533">
        <v>11075</v>
      </c>
      <c r="B1533" t="s">
        <v>8</v>
      </c>
      <c r="C1533">
        <v>810</v>
      </c>
      <c r="D1533">
        <v>290</v>
      </c>
      <c r="E1533">
        <v>92</v>
      </c>
      <c r="F1533">
        <v>15.8</v>
      </c>
      <c r="G1533">
        <v>1.202</v>
      </c>
      <c r="H1533">
        <v>2.1059999999999999</v>
      </c>
    </row>
    <row r="1534" spans="1:8" hidden="1" x14ac:dyDescent="0.3">
      <c r="A1534">
        <v>11075</v>
      </c>
      <c r="B1534" t="s">
        <v>8</v>
      </c>
      <c r="C1534" t="s">
        <v>10</v>
      </c>
      <c r="D1534">
        <v>290</v>
      </c>
      <c r="E1534" t="s">
        <v>10</v>
      </c>
      <c r="F1534" t="s">
        <v>10</v>
      </c>
      <c r="G1534" t="s">
        <v>10</v>
      </c>
      <c r="H1534" t="s">
        <v>10</v>
      </c>
    </row>
    <row r="1535" spans="1:8" x14ac:dyDescent="0.3">
      <c r="A1535">
        <v>11076</v>
      </c>
      <c r="B1535" t="s">
        <v>9</v>
      </c>
      <c r="C1535">
        <v>0</v>
      </c>
      <c r="D1535">
        <v>248</v>
      </c>
      <c r="E1535">
        <v>48</v>
      </c>
      <c r="F1535">
        <v>2.31</v>
      </c>
      <c r="G1535">
        <v>-0.995</v>
      </c>
      <c r="H1535">
        <v>-2.3809999999999998</v>
      </c>
    </row>
    <row r="1536" spans="1:8" x14ac:dyDescent="0.3">
      <c r="A1536">
        <v>11076</v>
      </c>
      <c r="B1536" t="s">
        <v>9</v>
      </c>
      <c r="C1536">
        <v>35</v>
      </c>
      <c r="D1536">
        <v>248</v>
      </c>
      <c r="E1536">
        <v>52</v>
      </c>
      <c r="F1536">
        <v>3.34</v>
      </c>
      <c r="G1536">
        <v>-1.7070000000000001</v>
      </c>
      <c r="H1536">
        <v>-2.427</v>
      </c>
    </row>
    <row r="1537" spans="1:8" x14ac:dyDescent="0.3">
      <c r="A1537">
        <v>11076</v>
      </c>
      <c r="B1537" t="s">
        <v>9</v>
      </c>
      <c r="C1537">
        <v>63</v>
      </c>
      <c r="D1537">
        <v>248</v>
      </c>
      <c r="E1537">
        <v>53.5</v>
      </c>
      <c r="F1537">
        <v>4.57</v>
      </c>
      <c r="G1537">
        <v>-2.5720000000000001</v>
      </c>
      <c r="H1537">
        <v>-1.66</v>
      </c>
    </row>
    <row r="1538" spans="1:8" x14ac:dyDescent="0.3">
      <c r="A1538">
        <v>11076</v>
      </c>
      <c r="B1538" t="s">
        <v>9</v>
      </c>
      <c r="C1538">
        <v>84</v>
      </c>
      <c r="D1538">
        <v>248</v>
      </c>
      <c r="E1538">
        <v>57</v>
      </c>
      <c r="F1538">
        <v>5.35</v>
      </c>
      <c r="G1538">
        <v>-1.849</v>
      </c>
      <c r="H1538">
        <v>-1.23</v>
      </c>
    </row>
    <row r="1539" spans="1:8" x14ac:dyDescent="0.3">
      <c r="A1539">
        <v>11076</v>
      </c>
      <c r="B1539" t="s">
        <v>9</v>
      </c>
      <c r="C1539">
        <v>175</v>
      </c>
      <c r="D1539">
        <v>248</v>
      </c>
      <c r="E1539">
        <v>67</v>
      </c>
      <c r="F1539">
        <v>7.05</v>
      </c>
      <c r="G1539">
        <v>-0.1</v>
      </c>
      <c r="H1539">
        <v>-0.95399999999999996</v>
      </c>
    </row>
    <row r="1540" spans="1:8" x14ac:dyDescent="0.3">
      <c r="A1540">
        <v>11076</v>
      </c>
      <c r="B1540" t="s">
        <v>9</v>
      </c>
      <c r="C1540">
        <v>273</v>
      </c>
      <c r="D1540">
        <v>248</v>
      </c>
      <c r="E1540">
        <v>74</v>
      </c>
      <c r="F1540">
        <v>8.3800000000000008</v>
      </c>
      <c r="G1540">
        <v>0.92400000000000004</v>
      </c>
      <c r="H1540">
        <v>-0.54400000000000004</v>
      </c>
    </row>
    <row r="1541" spans="1:8" x14ac:dyDescent="0.3">
      <c r="A1541">
        <v>11076</v>
      </c>
      <c r="B1541" t="s">
        <v>9</v>
      </c>
      <c r="C1541">
        <v>364</v>
      </c>
      <c r="D1541">
        <v>248</v>
      </c>
      <c r="E1541">
        <v>77</v>
      </c>
      <c r="F1541">
        <v>9.4700000000000006</v>
      </c>
      <c r="G1541">
        <v>0.54700000000000004</v>
      </c>
      <c r="H1541">
        <v>-0.161</v>
      </c>
    </row>
    <row r="1542" spans="1:8" x14ac:dyDescent="0.3">
      <c r="A1542">
        <v>11076</v>
      </c>
      <c r="B1542" t="s">
        <v>9</v>
      </c>
      <c r="C1542">
        <v>455</v>
      </c>
      <c r="D1542">
        <v>248</v>
      </c>
      <c r="E1542">
        <v>82.5</v>
      </c>
      <c r="F1542">
        <v>10.25</v>
      </c>
      <c r="G1542">
        <v>1.349</v>
      </c>
      <c r="H1542">
        <v>-4.3999999999999997E-2</v>
      </c>
    </row>
    <row r="1543" spans="1:8" x14ac:dyDescent="0.3">
      <c r="A1543">
        <v>11076</v>
      </c>
      <c r="B1543" t="s">
        <v>9</v>
      </c>
      <c r="C1543">
        <v>590</v>
      </c>
      <c r="D1543">
        <v>248</v>
      </c>
      <c r="E1543">
        <v>86</v>
      </c>
      <c r="F1543">
        <v>11</v>
      </c>
      <c r="G1543">
        <v>0.86</v>
      </c>
      <c r="H1543">
        <v>-0.17799999999999999</v>
      </c>
    </row>
    <row r="1544" spans="1:8" x14ac:dyDescent="0.3">
      <c r="A1544">
        <v>11076</v>
      </c>
      <c r="B1544" t="s">
        <v>9</v>
      </c>
      <c r="C1544">
        <v>813</v>
      </c>
      <c r="D1544">
        <v>248</v>
      </c>
      <c r="E1544">
        <v>93.5</v>
      </c>
      <c r="F1544">
        <v>12.9</v>
      </c>
      <c r="G1544">
        <v>1.278</v>
      </c>
      <c r="H1544">
        <v>0.14499999999999999</v>
      </c>
    </row>
    <row r="1545" spans="1:8" hidden="1" x14ac:dyDescent="0.3">
      <c r="A1545">
        <v>11077</v>
      </c>
      <c r="B1545" t="s">
        <v>8</v>
      </c>
      <c r="C1545">
        <v>0</v>
      </c>
      <c r="D1545">
        <v>255</v>
      </c>
      <c r="E1545">
        <v>47</v>
      </c>
      <c r="F1545">
        <v>2.57</v>
      </c>
      <c r="G1545">
        <v>-1.153</v>
      </c>
      <c r="H1545">
        <v>-1.5489999999999999</v>
      </c>
    </row>
    <row r="1546" spans="1:8" hidden="1" x14ac:dyDescent="0.3">
      <c r="A1546">
        <v>11077</v>
      </c>
      <c r="B1546" t="s">
        <v>8</v>
      </c>
      <c r="C1546">
        <v>39</v>
      </c>
      <c r="D1546">
        <v>255</v>
      </c>
      <c r="E1546">
        <v>50</v>
      </c>
      <c r="F1546">
        <v>3.32</v>
      </c>
      <c r="G1546">
        <v>-2.3839999999999999</v>
      </c>
      <c r="H1546">
        <v>-2.1789999999999998</v>
      </c>
    </row>
    <row r="1547" spans="1:8" hidden="1" x14ac:dyDescent="0.3">
      <c r="A1547">
        <v>11077</v>
      </c>
      <c r="B1547" t="s">
        <v>8</v>
      </c>
      <c r="C1547">
        <v>67</v>
      </c>
      <c r="D1547">
        <v>255</v>
      </c>
      <c r="E1547">
        <v>53</v>
      </c>
      <c r="F1547">
        <v>3.9</v>
      </c>
      <c r="G1547">
        <v>-2.2730000000000001</v>
      </c>
      <c r="H1547">
        <v>-2.3279999999999998</v>
      </c>
    </row>
    <row r="1548" spans="1:8" hidden="1" x14ac:dyDescent="0.3">
      <c r="A1548">
        <v>11077</v>
      </c>
      <c r="B1548" t="s">
        <v>8</v>
      </c>
      <c r="C1548">
        <v>88</v>
      </c>
      <c r="D1548">
        <v>255</v>
      </c>
      <c r="E1548">
        <v>54</v>
      </c>
      <c r="F1548">
        <v>4.37</v>
      </c>
      <c r="G1548">
        <v>-2.6360000000000001</v>
      </c>
      <c r="H1548">
        <v>-2.19</v>
      </c>
    </row>
    <row r="1549" spans="1:8" hidden="1" x14ac:dyDescent="0.3">
      <c r="A1549">
        <v>11077</v>
      </c>
      <c r="B1549" t="s">
        <v>8</v>
      </c>
      <c r="C1549">
        <v>179</v>
      </c>
      <c r="D1549">
        <v>255</v>
      </c>
      <c r="E1549">
        <v>63.5</v>
      </c>
      <c r="F1549">
        <v>7.05</v>
      </c>
      <c r="G1549">
        <v>-0.90100000000000002</v>
      </c>
      <c r="H1549">
        <v>-0.23200000000000001</v>
      </c>
    </row>
    <row r="1550" spans="1:8" hidden="1" x14ac:dyDescent="0.3">
      <c r="A1550">
        <v>11077</v>
      </c>
      <c r="B1550" t="s">
        <v>8</v>
      </c>
      <c r="C1550">
        <v>270</v>
      </c>
      <c r="D1550">
        <v>255</v>
      </c>
      <c r="E1550">
        <v>68</v>
      </c>
      <c r="F1550">
        <v>10.029999999999999</v>
      </c>
      <c r="G1550">
        <v>-0.81599999999999995</v>
      </c>
      <c r="H1550">
        <v>1.6359999999999999</v>
      </c>
    </row>
    <row r="1551" spans="1:8" hidden="1" x14ac:dyDescent="0.3">
      <c r="A1551">
        <v>11077</v>
      </c>
      <c r="B1551" t="s">
        <v>8</v>
      </c>
      <c r="C1551">
        <v>368</v>
      </c>
      <c r="D1551">
        <v>255</v>
      </c>
      <c r="E1551">
        <v>74</v>
      </c>
      <c r="F1551">
        <v>11.58</v>
      </c>
      <c r="G1551">
        <v>-4.9000000000000002E-2</v>
      </c>
      <c r="H1551">
        <v>2.0299999999999998</v>
      </c>
    </row>
    <row r="1552" spans="1:8" hidden="1" x14ac:dyDescent="0.3">
      <c r="A1552">
        <v>11077</v>
      </c>
      <c r="B1552" t="s">
        <v>8</v>
      </c>
      <c r="C1552">
        <v>459</v>
      </c>
      <c r="D1552">
        <v>255</v>
      </c>
      <c r="E1552">
        <v>79</v>
      </c>
      <c r="F1552">
        <v>12.55</v>
      </c>
      <c r="G1552">
        <v>0.51100000000000001</v>
      </c>
      <c r="H1552">
        <v>2.0960000000000001</v>
      </c>
    </row>
    <row r="1553" spans="1:8" hidden="1" x14ac:dyDescent="0.3">
      <c r="A1553">
        <v>11077</v>
      </c>
      <c r="B1553" t="s">
        <v>8</v>
      </c>
      <c r="C1553">
        <v>598</v>
      </c>
      <c r="D1553">
        <v>255</v>
      </c>
      <c r="E1553">
        <v>85</v>
      </c>
      <c r="F1553">
        <v>13.4</v>
      </c>
      <c r="G1553">
        <v>0.88200000000000001</v>
      </c>
      <c r="H1553">
        <v>1.8620000000000001</v>
      </c>
    </row>
    <row r="1554" spans="1:8" hidden="1" x14ac:dyDescent="0.3">
      <c r="A1554">
        <v>11079</v>
      </c>
      <c r="B1554" t="s">
        <v>8</v>
      </c>
      <c r="C1554">
        <v>0</v>
      </c>
      <c r="D1554">
        <v>283</v>
      </c>
      <c r="E1554" t="s">
        <v>10</v>
      </c>
      <c r="F1554">
        <v>2.5</v>
      </c>
      <c r="G1554" t="s">
        <v>10</v>
      </c>
      <c r="H1554">
        <v>-1.7270000000000001</v>
      </c>
    </row>
    <row r="1555" spans="1:8" hidden="1" x14ac:dyDescent="0.3">
      <c r="A1555">
        <v>11079</v>
      </c>
      <c r="B1555" t="s">
        <v>8</v>
      </c>
      <c r="C1555">
        <v>31</v>
      </c>
      <c r="D1555">
        <v>283</v>
      </c>
      <c r="E1555">
        <v>49</v>
      </c>
      <c r="F1555">
        <v>3.18</v>
      </c>
      <c r="G1555">
        <v>-2.4319999999999999</v>
      </c>
      <c r="H1555">
        <v>-1.9950000000000001</v>
      </c>
    </row>
    <row r="1556" spans="1:8" hidden="1" x14ac:dyDescent="0.3">
      <c r="A1556">
        <v>11079</v>
      </c>
      <c r="B1556" t="s">
        <v>8</v>
      </c>
      <c r="C1556">
        <v>59</v>
      </c>
      <c r="D1556">
        <v>283</v>
      </c>
      <c r="E1556">
        <v>53</v>
      </c>
      <c r="F1556">
        <v>3.75</v>
      </c>
      <c r="G1556">
        <v>-1.91</v>
      </c>
      <c r="H1556">
        <v>-2.2909999999999999</v>
      </c>
    </row>
    <row r="1557" spans="1:8" hidden="1" x14ac:dyDescent="0.3">
      <c r="A1557">
        <v>11079</v>
      </c>
      <c r="B1557" t="s">
        <v>8</v>
      </c>
      <c r="C1557">
        <v>101</v>
      </c>
      <c r="D1557">
        <v>283</v>
      </c>
      <c r="E1557">
        <v>57</v>
      </c>
      <c r="F1557">
        <v>4.9000000000000004</v>
      </c>
      <c r="G1557">
        <v>-1.6819999999999999</v>
      </c>
      <c r="H1557">
        <v>-1.667</v>
      </c>
    </row>
    <row r="1558" spans="1:8" hidden="1" x14ac:dyDescent="0.3">
      <c r="A1558">
        <v>11079</v>
      </c>
      <c r="B1558" t="s">
        <v>8</v>
      </c>
      <c r="C1558">
        <v>185</v>
      </c>
      <c r="D1558">
        <v>283</v>
      </c>
      <c r="E1558">
        <v>64</v>
      </c>
      <c r="F1558">
        <v>6.7</v>
      </c>
      <c r="G1558">
        <v>-0.81799999999999995</v>
      </c>
      <c r="H1558">
        <v>-0.73399999999999999</v>
      </c>
    </row>
    <row r="1559" spans="1:8" hidden="1" x14ac:dyDescent="0.3">
      <c r="A1559">
        <v>11079</v>
      </c>
      <c r="B1559" t="s">
        <v>8</v>
      </c>
      <c r="C1559">
        <v>276</v>
      </c>
      <c r="D1559">
        <v>283</v>
      </c>
      <c r="E1559">
        <v>70</v>
      </c>
      <c r="F1559">
        <v>7.87</v>
      </c>
      <c r="G1559">
        <v>-9.7000000000000003E-2</v>
      </c>
      <c r="H1559">
        <v>-0.38100000000000001</v>
      </c>
    </row>
    <row r="1560" spans="1:8" hidden="1" x14ac:dyDescent="0.3">
      <c r="A1560">
        <v>11079</v>
      </c>
      <c r="B1560" t="s">
        <v>8</v>
      </c>
      <c r="C1560">
        <v>360</v>
      </c>
      <c r="D1560">
        <v>283</v>
      </c>
      <c r="E1560">
        <v>71.5</v>
      </c>
      <c r="F1560">
        <v>8.5399999999999991</v>
      </c>
      <c r="G1560">
        <v>-0.89800000000000002</v>
      </c>
      <c r="H1560">
        <v>-0.34699999999999998</v>
      </c>
    </row>
    <row r="1561" spans="1:8" hidden="1" x14ac:dyDescent="0.3">
      <c r="A1561">
        <v>11079</v>
      </c>
      <c r="B1561" t="s">
        <v>8</v>
      </c>
      <c r="C1561">
        <v>451</v>
      </c>
      <c r="D1561">
        <v>283</v>
      </c>
      <c r="E1561">
        <v>76</v>
      </c>
      <c r="F1561">
        <v>9.1999999999999993</v>
      </c>
      <c r="G1561">
        <v>-0.47899999999999998</v>
      </c>
      <c r="H1561">
        <v>-0.315</v>
      </c>
    </row>
    <row r="1562" spans="1:8" hidden="1" x14ac:dyDescent="0.3">
      <c r="A1562">
        <v>11079</v>
      </c>
      <c r="B1562" t="s">
        <v>8</v>
      </c>
      <c r="C1562">
        <v>585</v>
      </c>
      <c r="D1562">
        <v>283</v>
      </c>
      <c r="E1562">
        <v>81</v>
      </c>
      <c r="F1562">
        <v>10.4</v>
      </c>
      <c r="G1562">
        <v>-0.315</v>
      </c>
      <c r="H1562">
        <v>-6.6000000000000003E-2</v>
      </c>
    </row>
    <row r="1563" spans="1:8" hidden="1" x14ac:dyDescent="0.3">
      <c r="A1563">
        <v>11079</v>
      </c>
      <c r="B1563" t="s">
        <v>8</v>
      </c>
      <c r="C1563">
        <v>809</v>
      </c>
      <c r="D1563">
        <v>283</v>
      </c>
      <c r="E1563">
        <v>88</v>
      </c>
      <c r="F1563">
        <v>12.8</v>
      </c>
      <c r="G1563">
        <v>0.02</v>
      </c>
      <c r="H1563">
        <v>0.503</v>
      </c>
    </row>
    <row r="1564" spans="1:8" x14ac:dyDescent="0.3">
      <c r="A1564">
        <v>11080</v>
      </c>
      <c r="B1564" t="s">
        <v>9</v>
      </c>
      <c r="C1564">
        <v>0</v>
      </c>
      <c r="D1564">
        <v>290</v>
      </c>
      <c r="E1564">
        <v>52</v>
      </c>
      <c r="F1564">
        <v>4.33</v>
      </c>
      <c r="G1564">
        <v>1.1180000000000001</v>
      </c>
      <c r="H1564">
        <v>1.8460000000000001</v>
      </c>
    </row>
    <row r="1565" spans="1:8" x14ac:dyDescent="0.3">
      <c r="A1565">
        <v>11080</v>
      </c>
      <c r="B1565" t="s">
        <v>9</v>
      </c>
      <c r="C1565">
        <v>28</v>
      </c>
      <c r="D1565">
        <v>290</v>
      </c>
      <c r="E1565">
        <v>56.5</v>
      </c>
      <c r="F1565">
        <v>4.2699999999999996</v>
      </c>
      <c r="G1565">
        <v>1.0880000000000001</v>
      </c>
      <c r="H1565">
        <v>-0.16600000000000001</v>
      </c>
    </row>
    <row r="1566" spans="1:8" x14ac:dyDescent="0.3">
      <c r="A1566">
        <v>11080</v>
      </c>
      <c r="B1566" t="s">
        <v>9</v>
      </c>
      <c r="C1566">
        <v>63</v>
      </c>
      <c r="D1566">
        <v>290</v>
      </c>
      <c r="E1566">
        <v>58.5</v>
      </c>
      <c r="F1566">
        <v>5.13</v>
      </c>
      <c r="G1566">
        <v>-7.6999999999999999E-2</v>
      </c>
      <c r="H1566">
        <v>-0.75</v>
      </c>
    </row>
    <row r="1567" spans="1:8" x14ac:dyDescent="0.3">
      <c r="A1567">
        <v>11080</v>
      </c>
      <c r="B1567" t="s">
        <v>9</v>
      </c>
      <c r="C1567">
        <v>91</v>
      </c>
      <c r="D1567">
        <v>290</v>
      </c>
      <c r="E1567">
        <v>62.5</v>
      </c>
      <c r="F1567">
        <v>5.67</v>
      </c>
      <c r="G1567">
        <v>0.53800000000000003</v>
      </c>
      <c r="H1567">
        <v>-0.98099999999999998</v>
      </c>
    </row>
    <row r="1568" spans="1:8" x14ac:dyDescent="0.3">
      <c r="A1568">
        <v>11080</v>
      </c>
      <c r="B1568" t="s">
        <v>9</v>
      </c>
      <c r="C1568">
        <v>189</v>
      </c>
      <c r="D1568">
        <v>290</v>
      </c>
      <c r="E1568">
        <v>69</v>
      </c>
      <c r="F1568">
        <v>7.8</v>
      </c>
      <c r="G1568">
        <v>0.48499999999999999</v>
      </c>
      <c r="H1568">
        <v>-0.248</v>
      </c>
    </row>
    <row r="1569" spans="1:8" x14ac:dyDescent="0.3">
      <c r="A1569">
        <v>11080</v>
      </c>
      <c r="B1569" t="s">
        <v>9</v>
      </c>
      <c r="C1569">
        <v>273</v>
      </c>
      <c r="D1569">
        <v>290</v>
      </c>
      <c r="E1569">
        <v>73.5</v>
      </c>
      <c r="F1569">
        <v>9.2200000000000006</v>
      </c>
      <c r="G1569">
        <v>0.70099999999999996</v>
      </c>
      <c r="H1569">
        <v>0.33300000000000002</v>
      </c>
    </row>
    <row r="1570" spans="1:8" x14ac:dyDescent="0.3">
      <c r="A1570">
        <v>11080</v>
      </c>
      <c r="B1570" t="s">
        <v>9</v>
      </c>
      <c r="C1570">
        <v>336</v>
      </c>
      <c r="D1570">
        <v>290</v>
      </c>
      <c r="E1570">
        <v>76</v>
      </c>
      <c r="F1570">
        <v>10.220000000000001</v>
      </c>
      <c r="G1570">
        <v>0.60599999999999998</v>
      </c>
      <c r="H1570">
        <v>0.748</v>
      </c>
    </row>
    <row r="1571" spans="1:8" x14ac:dyDescent="0.3">
      <c r="A1571">
        <v>11080</v>
      </c>
      <c r="B1571" t="s">
        <v>9</v>
      </c>
      <c r="C1571">
        <v>504</v>
      </c>
      <c r="D1571">
        <v>290</v>
      </c>
      <c r="E1571">
        <v>82</v>
      </c>
      <c r="F1571">
        <v>12</v>
      </c>
      <c r="G1571">
        <v>0.46100000000000002</v>
      </c>
      <c r="H1571">
        <v>1.089</v>
      </c>
    </row>
    <row r="1572" spans="1:8" x14ac:dyDescent="0.3">
      <c r="A1572">
        <v>11080</v>
      </c>
      <c r="B1572" t="s">
        <v>9</v>
      </c>
      <c r="C1572">
        <v>568</v>
      </c>
      <c r="D1572">
        <v>290</v>
      </c>
      <c r="E1572">
        <v>85</v>
      </c>
      <c r="F1572">
        <v>12.7</v>
      </c>
      <c r="G1572">
        <v>0.76300000000000001</v>
      </c>
      <c r="H1572">
        <v>1.23</v>
      </c>
    </row>
    <row r="1573" spans="1:8" x14ac:dyDescent="0.3">
      <c r="A1573">
        <v>11080</v>
      </c>
      <c r="B1573" t="s">
        <v>9</v>
      </c>
      <c r="C1573">
        <v>708</v>
      </c>
      <c r="D1573">
        <v>290</v>
      </c>
      <c r="E1573">
        <v>88</v>
      </c>
      <c r="F1573">
        <v>14.1</v>
      </c>
      <c r="G1573">
        <v>0.27500000000000002</v>
      </c>
      <c r="H1573">
        <v>1.413</v>
      </c>
    </row>
    <row r="1574" spans="1:8" hidden="1" x14ac:dyDescent="0.3">
      <c r="A1574">
        <v>11081</v>
      </c>
      <c r="B1574" t="s">
        <v>8</v>
      </c>
      <c r="C1574">
        <v>0</v>
      </c>
      <c r="D1574">
        <v>276</v>
      </c>
      <c r="E1574">
        <v>54</v>
      </c>
      <c r="F1574">
        <v>3.81</v>
      </c>
      <c r="G1574">
        <v>2.605</v>
      </c>
      <c r="H1574">
        <v>1.198</v>
      </c>
    </row>
    <row r="1575" spans="1:8" hidden="1" x14ac:dyDescent="0.3">
      <c r="A1575">
        <v>11081</v>
      </c>
      <c r="B1575" t="s">
        <v>8</v>
      </c>
      <c r="C1575">
        <v>35</v>
      </c>
      <c r="D1575">
        <v>276</v>
      </c>
      <c r="E1575">
        <v>54</v>
      </c>
      <c r="F1575">
        <v>4.53</v>
      </c>
      <c r="G1575">
        <v>-0.125</v>
      </c>
      <c r="H1575">
        <v>0.30399999999999999</v>
      </c>
    </row>
    <row r="1576" spans="1:8" hidden="1" x14ac:dyDescent="0.3">
      <c r="A1576">
        <v>11081</v>
      </c>
      <c r="B1576" t="s">
        <v>8</v>
      </c>
      <c r="C1576">
        <v>56</v>
      </c>
      <c r="D1576">
        <v>276</v>
      </c>
      <c r="E1576">
        <v>56</v>
      </c>
      <c r="F1576">
        <v>4.9000000000000004</v>
      </c>
      <c r="G1576">
        <v>-0.28499999999999998</v>
      </c>
      <c r="H1576">
        <v>-0.14799999999999999</v>
      </c>
    </row>
    <row r="1577" spans="1:8" hidden="1" x14ac:dyDescent="0.3">
      <c r="A1577">
        <v>11081</v>
      </c>
      <c r="B1577" t="s">
        <v>8</v>
      </c>
      <c r="C1577">
        <v>105</v>
      </c>
      <c r="D1577">
        <v>276</v>
      </c>
      <c r="E1577">
        <v>61.5</v>
      </c>
      <c r="F1577">
        <v>6.07</v>
      </c>
      <c r="G1577">
        <v>0.29099999999999998</v>
      </c>
      <c r="H1577">
        <v>-6.6000000000000003E-2</v>
      </c>
    </row>
    <row r="1578" spans="1:8" hidden="1" x14ac:dyDescent="0.3">
      <c r="A1578">
        <v>11081</v>
      </c>
      <c r="B1578" t="s">
        <v>8</v>
      </c>
      <c r="C1578">
        <v>168</v>
      </c>
      <c r="D1578">
        <v>276</v>
      </c>
      <c r="E1578">
        <v>65</v>
      </c>
      <c r="F1578">
        <v>7.7</v>
      </c>
      <c r="G1578">
        <v>2.8000000000000001E-2</v>
      </c>
      <c r="H1578">
        <v>0.64600000000000002</v>
      </c>
    </row>
    <row r="1579" spans="1:8" hidden="1" x14ac:dyDescent="0.3">
      <c r="A1579">
        <v>11081</v>
      </c>
      <c r="B1579" t="s">
        <v>8</v>
      </c>
      <c r="C1579">
        <v>273</v>
      </c>
      <c r="D1579">
        <v>276</v>
      </c>
      <c r="E1579">
        <v>70</v>
      </c>
      <c r="F1579">
        <v>9.1</v>
      </c>
      <c r="G1579">
        <v>-4.2000000000000003E-2</v>
      </c>
      <c r="H1579">
        <v>0.83</v>
      </c>
    </row>
    <row r="1580" spans="1:8" hidden="1" x14ac:dyDescent="0.3">
      <c r="A1580">
        <v>11081</v>
      </c>
      <c r="B1580" t="s">
        <v>8</v>
      </c>
      <c r="C1580">
        <v>378</v>
      </c>
      <c r="D1580">
        <v>276</v>
      </c>
      <c r="E1580">
        <v>75</v>
      </c>
      <c r="F1580">
        <v>9.89</v>
      </c>
      <c r="G1580">
        <v>0.183</v>
      </c>
      <c r="H1580">
        <v>0.72399999999999998</v>
      </c>
    </row>
    <row r="1581" spans="1:8" hidden="1" x14ac:dyDescent="0.3">
      <c r="A1581">
        <v>11081</v>
      </c>
      <c r="B1581" t="s">
        <v>8</v>
      </c>
      <c r="C1581">
        <v>455</v>
      </c>
      <c r="D1581">
        <v>276</v>
      </c>
      <c r="E1581">
        <v>78</v>
      </c>
      <c r="F1581">
        <v>10.69</v>
      </c>
      <c r="G1581">
        <v>0.2</v>
      </c>
      <c r="H1581">
        <v>0.872</v>
      </c>
    </row>
    <row r="1582" spans="1:8" hidden="1" x14ac:dyDescent="0.3">
      <c r="A1582">
        <v>11081</v>
      </c>
      <c r="B1582" t="s">
        <v>8</v>
      </c>
      <c r="C1582">
        <v>569</v>
      </c>
      <c r="D1582">
        <v>276</v>
      </c>
      <c r="E1582">
        <v>81</v>
      </c>
      <c r="F1582">
        <v>11.7</v>
      </c>
      <c r="G1582">
        <v>-0.14000000000000001</v>
      </c>
      <c r="H1582">
        <v>0.96</v>
      </c>
    </row>
    <row r="1583" spans="1:8" hidden="1" x14ac:dyDescent="0.3">
      <c r="A1583">
        <v>11081</v>
      </c>
      <c r="B1583" t="s">
        <v>8</v>
      </c>
      <c r="C1583">
        <v>764</v>
      </c>
      <c r="D1583">
        <v>276</v>
      </c>
      <c r="E1583">
        <v>90.5</v>
      </c>
      <c r="F1583">
        <v>13.7</v>
      </c>
      <c r="G1583">
        <v>1.1639999999999999</v>
      </c>
      <c r="H1583">
        <v>1.2370000000000001</v>
      </c>
    </row>
    <row r="1584" spans="1:8" hidden="1" x14ac:dyDescent="0.3">
      <c r="A1584">
        <v>11082</v>
      </c>
      <c r="B1584" t="s">
        <v>8</v>
      </c>
      <c r="C1584">
        <v>0</v>
      </c>
      <c r="D1584">
        <v>283</v>
      </c>
      <c r="E1584">
        <v>52</v>
      </c>
      <c r="F1584">
        <v>3.25</v>
      </c>
      <c r="G1584">
        <v>1.5309999999999999</v>
      </c>
      <c r="H1584">
        <v>3.9E-2</v>
      </c>
    </row>
    <row r="1585" spans="1:8" hidden="1" x14ac:dyDescent="0.3">
      <c r="A1585">
        <v>11082</v>
      </c>
      <c r="B1585" t="s">
        <v>8</v>
      </c>
      <c r="C1585">
        <v>37</v>
      </c>
      <c r="D1585">
        <v>283</v>
      </c>
      <c r="E1585">
        <v>56</v>
      </c>
      <c r="F1585">
        <v>4.01</v>
      </c>
      <c r="G1585">
        <v>0.76800000000000002</v>
      </c>
      <c r="H1585">
        <v>-0.70699999999999996</v>
      </c>
    </row>
    <row r="1586" spans="1:8" hidden="1" x14ac:dyDescent="0.3">
      <c r="A1586">
        <v>11082</v>
      </c>
      <c r="B1586" t="s">
        <v>8</v>
      </c>
      <c r="C1586">
        <v>65</v>
      </c>
      <c r="D1586">
        <v>283</v>
      </c>
      <c r="E1586">
        <v>58</v>
      </c>
      <c r="F1586">
        <v>4.7300000000000004</v>
      </c>
      <c r="G1586">
        <v>0.25900000000000001</v>
      </c>
      <c r="H1586">
        <v>-0.78200000000000003</v>
      </c>
    </row>
    <row r="1587" spans="1:8" hidden="1" x14ac:dyDescent="0.3">
      <c r="A1587">
        <v>11082</v>
      </c>
      <c r="B1587" t="s">
        <v>8</v>
      </c>
      <c r="C1587">
        <v>93</v>
      </c>
      <c r="D1587">
        <v>283</v>
      </c>
      <c r="E1587">
        <v>62.5</v>
      </c>
      <c r="F1587">
        <v>5.58</v>
      </c>
      <c r="G1587">
        <v>1.214</v>
      </c>
      <c r="H1587">
        <v>-0.41599999999999998</v>
      </c>
    </row>
    <row r="1588" spans="1:8" hidden="1" x14ac:dyDescent="0.3">
      <c r="A1588">
        <v>11082</v>
      </c>
      <c r="B1588" t="s">
        <v>8</v>
      </c>
      <c r="C1588">
        <v>184</v>
      </c>
      <c r="D1588">
        <v>283</v>
      </c>
      <c r="E1588">
        <v>68</v>
      </c>
      <c r="F1588">
        <v>7.2</v>
      </c>
      <c r="G1588">
        <v>0.96799999999999997</v>
      </c>
      <c r="H1588">
        <v>-0.128</v>
      </c>
    </row>
    <row r="1589" spans="1:8" hidden="1" x14ac:dyDescent="0.3">
      <c r="A1589">
        <v>11082</v>
      </c>
      <c r="B1589" t="s">
        <v>8</v>
      </c>
      <c r="C1589">
        <v>268</v>
      </c>
      <c r="D1589">
        <v>283</v>
      </c>
      <c r="E1589">
        <v>74</v>
      </c>
      <c r="F1589">
        <v>8.4600000000000009</v>
      </c>
      <c r="G1589">
        <v>1.714</v>
      </c>
      <c r="H1589">
        <v>0.28199999999999997</v>
      </c>
    </row>
    <row r="1590" spans="1:8" hidden="1" x14ac:dyDescent="0.3">
      <c r="A1590">
        <v>11082</v>
      </c>
      <c r="B1590" t="s">
        <v>8</v>
      </c>
      <c r="C1590">
        <v>366</v>
      </c>
      <c r="D1590">
        <v>283</v>
      </c>
      <c r="E1590">
        <v>78</v>
      </c>
      <c r="F1590">
        <v>9.32</v>
      </c>
      <c r="G1590">
        <v>1.5349999999999999</v>
      </c>
      <c r="H1590">
        <v>0.32600000000000001</v>
      </c>
    </row>
    <row r="1591" spans="1:8" hidden="1" x14ac:dyDescent="0.3">
      <c r="A1591">
        <v>11082</v>
      </c>
      <c r="B1591" t="s">
        <v>8</v>
      </c>
      <c r="C1591">
        <v>457</v>
      </c>
      <c r="D1591">
        <v>283</v>
      </c>
      <c r="E1591">
        <v>82</v>
      </c>
      <c r="F1591">
        <v>9.17</v>
      </c>
      <c r="G1591">
        <v>1.633</v>
      </c>
      <c r="H1591">
        <v>-0.378</v>
      </c>
    </row>
    <row r="1592" spans="1:8" hidden="1" x14ac:dyDescent="0.3">
      <c r="A1592">
        <v>11082</v>
      </c>
      <c r="B1592" t="s">
        <v>8</v>
      </c>
      <c r="C1592">
        <v>579</v>
      </c>
      <c r="D1592">
        <v>283</v>
      </c>
      <c r="E1592">
        <v>85.5</v>
      </c>
      <c r="F1592">
        <v>10.6</v>
      </c>
      <c r="G1592">
        <v>1.27</v>
      </c>
      <c r="H1592">
        <v>0.12</v>
      </c>
    </row>
    <row r="1593" spans="1:8" hidden="1" x14ac:dyDescent="0.3">
      <c r="A1593">
        <v>11082</v>
      </c>
      <c r="B1593" t="s">
        <v>8</v>
      </c>
      <c r="C1593">
        <v>802</v>
      </c>
      <c r="D1593">
        <v>283</v>
      </c>
      <c r="E1593">
        <v>93</v>
      </c>
      <c r="F1593">
        <v>12.3</v>
      </c>
      <c r="G1593">
        <v>1.571</v>
      </c>
      <c r="H1593">
        <v>0.219</v>
      </c>
    </row>
    <row r="1594" spans="1:8" x14ac:dyDescent="0.3">
      <c r="A1594">
        <v>11083</v>
      </c>
      <c r="B1594" t="s">
        <v>9</v>
      </c>
      <c r="C1594">
        <v>0</v>
      </c>
      <c r="D1594">
        <v>283</v>
      </c>
      <c r="E1594">
        <v>51</v>
      </c>
      <c r="F1594">
        <v>3.52</v>
      </c>
      <c r="G1594">
        <v>0.58899999999999997</v>
      </c>
      <c r="H1594">
        <v>0.34899999999999998</v>
      </c>
    </row>
    <row r="1595" spans="1:8" x14ac:dyDescent="0.3">
      <c r="A1595">
        <v>11083</v>
      </c>
      <c r="B1595" t="s">
        <v>9</v>
      </c>
      <c r="C1595">
        <v>34</v>
      </c>
      <c r="D1595">
        <v>283</v>
      </c>
      <c r="E1595">
        <v>55.5</v>
      </c>
      <c r="F1595">
        <v>4.67</v>
      </c>
      <c r="G1595">
        <v>0.151</v>
      </c>
      <c r="H1595">
        <v>8.4000000000000005E-2</v>
      </c>
    </row>
    <row r="1596" spans="1:8" x14ac:dyDescent="0.3">
      <c r="A1596">
        <v>11083</v>
      </c>
      <c r="B1596" t="s">
        <v>9</v>
      </c>
      <c r="C1596">
        <v>62</v>
      </c>
      <c r="D1596">
        <v>283</v>
      </c>
      <c r="E1596">
        <v>59</v>
      </c>
      <c r="F1596">
        <v>5.48</v>
      </c>
      <c r="G1596">
        <v>0.22700000000000001</v>
      </c>
      <c r="H1596">
        <v>-0.17799999999999999</v>
      </c>
    </row>
    <row r="1597" spans="1:8" x14ac:dyDescent="0.3">
      <c r="A1597">
        <v>11083</v>
      </c>
      <c r="B1597" t="s">
        <v>9</v>
      </c>
      <c r="C1597">
        <v>97</v>
      </c>
      <c r="D1597">
        <v>283</v>
      </c>
      <c r="E1597">
        <v>61.5</v>
      </c>
      <c r="F1597">
        <v>6.58</v>
      </c>
      <c r="G1597">
        <v>-0.20799999999999999</v>
      </c>
      <c r="H1597">
        <v>9.9000000000000005E-2</v>
      </c>
    </row>
    <row r="1598" spans="1:8" x14ac:dyDescent="0.3">
      <c r="A1598">
        <v>11083</v>
      </c>
      <c r="B1598" t="s">
        <v>9</v>
      </c>
      <c r="C1598">
        <v>188</v>
      </c>
      <c r="D1598">
        <v>283</v>
      </c>
      <c r="E1598">
        <v>68</v>
      </c>
      <c r="F1598">
        <v>8.8000000000000007</v>
      </c>
      <c r="G1598">
        <v>4.3999999999999997E-2</v>
      </c>
      <c r="H1598">
        <v>0.874</v>
      </c>
    </row>
    <row r="1599" spans="1:8" x14ac:dyDescent="0.3">
      <c r="A1599">
        <v>11083</v>
      </c>
      <c r="B1599" t="s">
        <v>9</v>
      </c>
      <c r="C1599">
        <v>272</v>
      </c>
      <c r="D1599">
        <v>283</v>
      </c>
      <c r="E1599">
        <v>73</v>
      </c>
      <c r="F1599">
        <v>10.07</v>
      </c>
      <c r="G1599">
        <v>0.498</v>
      </c>
      <c r="H1599">
        <v>1.1579999999999999</v>
      </c>
    </row>
    <row r="1600" spans="1:8" x14ac:dyDescent="0.3">
      <c r="A1600">
        <v>11083</v>
      </c>
      <c r="B1600" t="s">
        <v>9</v>
      </c>
      <c r="C1600">
        <v>363</v>
      </c>
      <c r="D1600">
        <v>283</v>
      </c>
      <c r="E1600">
        <v>77.5</v>
      </c>
      <c r="F1600">
        <v>11.22</v>
      </c>
      <c r="G1600">
        <v>0.77500000000000002</v>
      </c>
      <c r="H1600">
        <v>1.405</v>
      </c>
    </row>
    <row r="1601" spans="1:8" x14ac:dyDescent="0.3">
      <c r="A1601">
        <v>11083</v>
      </c>
      <c r="B1601" t="s">
        <v>9</v>
      </c>
      <c r="C1601">
        <v>454</v>
      </c>
      <c r="D1601">
        <v>283</v>
      </c>
      <c r="E1601">
        <v>80.5</v>
      </c>
      <c r="F1601">
        <v>12.14</v>
      </c>
      <c r="G1601">
        <v>0.57199999999999995</v>
      </c>
      <c r="H1601">
        <v>1.5049999999999999</v>
      </c>
    </row>
    <row r="1602" spans="1:8" x14ac:dyDescent="0.3">
      <c r="A1602">
        <v>11083</v>
      </c>
      <c r="B1602" t="s">
        <v>9</v>
      </c>
      <c r="C1602">
        <v>540</v>
      </c>
      <c r="D1602">
        <v>283</v>
      </c>
      <c r="E1602">
        <v>85</v>
      </c>
      <c r="F1602">
        <v>13.4</v>
      </c>
      <c r="G1602">
        <v>1.1180000000000001</v>
      </c>
      <c r="H1602">
        <v>1.8759999999999999</v>
      </c>
    </row>
    <row r="1603" spans="1:8" x14ac:dyDescent="0.3">
      <c r="A1603">
        <v>11083</v>
      </c>
      <c r="B1603" t="s">
        <v>9</v>
      </c>
      <c r="C1603">
        <v>722</v>
      </c>
      <c r="D1603">
        <v>283</v>
      </c>
      <c r="E1603">
        <v>88</v>
      </c>
      <c r="F1603">
        <v>14.49</v>
      </c>
      <c r="G1603">
        <v>0.14000000000000001</v>
      </c>
      <c r="H1603">
        <v>1.581</v>
      </c>
    </row>
    <row r="1604" spans="1:8" hidden="1" x14ac:dyDescent="0.3">
      <c r="A1604">
        <v>11084</v>
      </c>
      <c r="B1604" t="s">
        <v>8</v>
      </c>
      <c r="C1604">
        <v>0</v>
      </c>
      <c r="D1604">
        <v>248</v>
      </c>
      <c r="E1604">
        <v>47</v>
      </c>
      <c r="F1604">
        <v>2.5099999999999998</v>
      </c>
      <c r="G1604">
        <v>-1.153</v>
      </c>
      <c r="H1604">
        <v>-1.7010000000000001</v>
      </c>
    </row>
    <row r="1605" spans="1:8" hidden="1" x14ac:dyDescent="0.3">
      <c r="A1605">
        <v>11084</v>
      </c>
      <c r="B1605" t="s">
        <v>8</v>
      </c>
      <c r="C1605">
        <v>133</v>
      </c>
      <c r="D1605">
        <v>248</v>
      </c>
      <c r="E1605">
        <v>59</v>
      </c>
      <c r="F1605">
        <v>5.61</v>
      </c>
      <c r="G1605">
        <v>-1.7589999999999999</v>
      </c>
      <c r="H1605">
        <v>-1.331</v>
      </c>
    </row>
    <row r="1606" spans="1:8" hidden="1" x14ac:dyDescent="0.3">
      <c r="A1606">
        <v>11084</v>
      </c>
      <c r="B1606" t="s">
        <v>8</v>
      </c>
      <c r="C1606">
        <v>189</v>
      </c>
      <c r="D1606">
        <v>248</v>
      </c>
      <c r="E1606">
        <v>62</v>
      </c>
      <c r="F1606">
        <v>6.35</v>
      </c>
      <c r="G1606">
        <v>-1.786</v>
      </c>
      <c r="H1606">
        <v>-1.232</v>
      </c>
    </row>
    <row r="1607" spans="1:8" hidden="1" x14ac:dyDescent="0.3">
      <c r="A1607">
        <v>11084</v>
      </c>
      <c r="B1607" t="s">
        <v>8</v>
      </c>
      <c r="C1607">
        <v>280</v>
      </c>
      <c r="D1607">
        <v>248</v>
      </c>
      <c r="E1607">
        <v>66</v>
      </c>
      <c r="F1607">
        <v>7.32</v>
      </c>
      <c r="G1607">
        <v>-1.82</v>
      </c>
      <c r="H1607">
        <v>-1.0169999999999999</v>
      </c>
    </row>
    <row r="1608" spans="1:8" hidden="1" x14ac:dyDescent="0.3">
      <c r="A1608">
        <v>11084</v>
      </c>
      <c r="B1608" t="s">
        <v>8</v>
      </c>
      <c r="C1608">
        <v>364</v>
      </c>
      <c r="D1608">
        <v>248</v>
      </c>
      <c r="E1608">
        <v>69</v>
      </c>
      <c r="F1608">
        <v>8.5</v>
      </c>
      <c r="G1608">
        <v>-1.93</v>
      </c>
      <c r="H1608">
        <v>-0.41199999999999998</v>
      </c>
    </row>
    <row r="1609" spans="1:8" hidden="1" x14ac:dyDescent="0.3">
      <c r="A1609">
        <v>11084</v>
      </c>
      <c r="B1609" t="s">
        <v>8</v>
      </c>
      <c r="C1609">
        <v>455</v>
      </c>
      <c r="D1609">
        <v>248</v>
      </c>
      <c r="E1609">
        <v>71.5</v>
      </c>
      <c r="F1609">
        <v>9.16</v>
      </c>
      <c r="G1609">
        <v>-2.1749999999999998</v>
      </c>
      <c r="H1609">
        <v>-0.375</v>
      </c>
    </row>
    <row r="1610" spans="1:8" hidden="1" x14ac:dyDescent="0.3">
      <c r="A1610">
        <v>11084</v>
      </c>
      <c r="B1610" t="s">
        <v>8</v>
      </c>
      <c r="C1610">
        <v>551</v>
      </c>
      <c r="D1610">
        <v>248</v>
      </c>
      <c r="E1610">
        <v>74.5</v>
      </c>
      <c r="F1610">
        <v>9.9</v>
      </c>
      <c r="G1610">
        <v>-2.17</v>
      </c>
      <c r="H1610">
        <v>-0.28599999999999998</v>
      </c>
    </row>
    <row r="1611" spans="1:8" hidden="1" x14ac:dyDescent="0.3">
      <c r="A1611">
        <v>11084</v>
      </c>
      <c r="B1611" t="s">
        <v>8</v>
      </c>
      <c r="C1611">
        <v>712</v>
      </c>
      <c r="D1611">
        <v>248</v>
      </c>
      <c r="E1611">
        <v>77</v>
      </c>
      <c r="F1611">
        <v>11.27</v>
      </c>
      <c r="G1611">
        <v>-2.778</v>
      </c>
      <c r="H1611">
        <v>-5.8000000000000003E-2</v>
      </c>
    </row>
    <row r="1612" spans="1:8" x14ac:dyDescent="0.3">
      <c r="A1612">
        <v>11085</v>
      </c>
      <c r="B1612" t="s">
        <v>9</v>
      </c>
      <c r="C1612">
        <v>0</v>
      </c>
      <c r="D1612">
        <v>290</v>
      </c>
      <c r="E1612">
        <v>52</v>
      </c>
      <c r="F1612">
        <v>4.0999999999999996</v>
      </c>
      <c r="G1612">
        <v>1.1180000000000001</v>
      </c>
      <c r="H1612">
        <v>1.4410000000000001</v>
      </c>
    </row>
    <row r="1613" spans="1:8" x14ac:dyDescent="0.3">
      <c r="A1613">
        <v>11085</v>
      </c>
      <c r="B1613" t="s">
        <v>9</v>
      </c>
      <c r="C1613">
        <v>29</v>
      </c>
      <c r="D1613">
        <v>290</v>
      </c>
      <c r="E1613">
        <v>56.5</v>
      </c>
      <c r="F1613">
        <v>5.03</v>
      </c>
      <c r="G1613">
        <v>1.0149999999999999</v>
      </c>
      <c r="H1613">
        <v>0.99299999999999999</v>
      </c>
    </row>
    <row r="1614" spans="1:8" x14ac:dyDescent="0.3">
      <c r="A1614">
        <v>11085</v>
      </c>
      <c r="B1614" t="s">
        <v>9</v>
      </c>
      <c r="C1614">
        <v>64</v>
      </c>
      <c r="D1614">
        <v>290</v>
      </c>
      <c r="E1614">
        <v>60.5</v>
      </c>
      <c r="F1614">
        <v>6.18</v>
      </c>
      <c r="G1614">
        <v>0.86799999999999999</v>
      </c>
      <c r="H1614">
        <v>0.71799999999999997</v>
      </c>
    </row>
    <row r="1615" spans="1:8" x14ac:dyDescent="0.3">
      <c r="A1615">
        <v>11085</v>
      </c>
      <c r="B1615" t="s">
        <v>9</v>
      </c>
      <c r="C1615">
        <v>92</v>
      </c>
      <c r="D1615">
        <v>290</v>
      </c>
      <c r="E1615">
        <v>63</v>
      </c>
      <c r="F1615">
        <v>6.72</v>
      </c>
      <c r="G1615">
        <v>0.73799999999999999</v>
      </c>
      <c r="H1615">
        <v>0.42899999999999999</v>
      </c>
    </row>
    <row r="1616" spans="1:8" x14ac:dyDescent="0.3">
      <c r="A1616">
        <v>11085</v>
      </c>
      <c r="B1616" t="s">
        <v>9</v>
      </c>
      <c r="C1616">
        <v>183</v>
      </c>
      <c r="D1616">
        <v>290</v>
      </c>
      <c r="E1616">
        <v>68</v>
      </c>
      <c r="F1616">
        <v>8.4499999999999993</v>
      </c>
      <c r="G1616">
        <v>0.16700000000000001</v>
      </c>
      <c r="H1616">
        <v>0.57199999999999995</v>
      </c>
    </row>
    <row r="1617" spans="1:8" x14ac:dyDescent="0.3">
      <c r="A1617">
        <v>11085</v>
      </c>
      <c r="B1617" t="s">
        <v>9</v>
      </c>
      <c r="C1617">
        <v>274</v>
      </c>
      <c r="D1617">
        <v>290</v>
      </c>
      <c r="E1617">
        <v>71</v>
      </c>
      <c r="F1617">
        <v>9.58</v>
      </c>
      <c r="G1617">
        <v>-0.433</v>
      </c>
      <c r="H1617">
        <v>0.67700000000000005</v>
      </c>
    </row>
    <row r="1618" spans="1:8" x14ac:dyDescent="0.3">
      <c r="A1618">
        <v>11085</v>
      </c>
      <c r="B1618" t="s">
        <v>9</v>
      </c>
      <c r="C1618">
        <v>358</v>
      </c>
      <c r="D1618">
        <v>290</v>
      </c>
      <c r="E1618">
        <v>75</v>
      </c>
      <c r="F1618">
        <v>10.16</v>
      </c>
      <c r="G1618">
        <v>-0.19600000000000001</v>
      </c>
      <c r="H1618">
        <v>0.52700000000000002</v>
      </c>
    </row>
    <row r="1619" spans="1:8" x14ac:dyDescent="0.3">
      <c r="A1619">
        <v>11085</v>
      </c>
      <c r="B1619" t="s">
        <v>9</v>
      </c>
      <c r="C1619">
        <v>456</v>
      </c>
      <c r="D1619">
        <v>290</v>
      </c>
      <c r="E1619">
        <v>77</v>
      </c>
      <c r="F1619">
        <v>11.31</v>
      </c>
      <c r="G1619">
        <v>-0.84099999999999997</v>
      </c>
      <c r="H1619">
        <v>0.84499999999999997</v>
      </c>
    </row>
    <row r="1620" spans="1:8" x14ac:dyDescent="0.3">
      <c r="A1620">
        <v>11085</v>
      </c>
      <c r="B1620" t="s">
        <v>9</v>
      </c>
      <c r="C1620">
        <v>538</v>
      </c>
      <c r="D1620">
        <v>290</v>
      </c>
      <c r="E1620">
        <v>80</v>
      </c>
      <c r="F1620">
        <v>12</v>
      </c>
      <c r="G1620">
        <v>-0.72199999999999998</v>
      </c>
      <c r="H1620">
        <v>0.89</v>
      </c>
    </row>
    <row r="1621" spans="1:8" x14ac:dyDescent="0.3">
      <c r="A1621">
        <v>11085</v>
      </c>
      <c r="B1621" t="s">
        <v>9</v>
      </c>
      <c r="C1621">
        <v>756</v>
      </c>
      <c r="D1621">
        <v>290</v>
      </c>
      <c r="E1621">
        <v>86</v>
      </c>
      <c r="F1621">
        <v>13.6</v>
      </c>
      <c r="G1621">
        <v>-0.59099999999999997</v>
      </c>
      <c r="H1621">
        <v>0.86199999999999999</v>
      </c>
    </row>
    <row r="1622" spans="1:8" x14ac:dyDescent="0.3">
      <c r="A1622">
        <v>11086</v>
      </c>
      <c r="B1622" t="s">
        <v>9</v>
      </c>
      <c r="C1622">
        <v>0</v>
      </c>
      <c r="D1622">
        <v>276</v>
      </c>
      <c r="E1622">
        <v>47</v>
      </c>
      <c r="F1622">
        <v>3.15</v>
      </c>
      <c r="G1622">
        <v>-1.524</v>
      </c>
      <c r="H1622">
        <v>-0.41</v>
      </c>
    </row>
    <row r="1623" spans="1:8" x14ac:dyDescent="0.3">
      <c r="A1623">
        <v>11086</v>
      </c>
      <c r="B1623" t="s">
        <v>9</v>
      </c>
      <c r="C1623">
        <v>30</v>
      </c>
      <c r="D1623">
        <v>276</v>
      </c>
      <c r="E1623">
        <v>52.5</v>
      </c>
      <c r="F1623">
        <v>3.83</v>
      </c>
      <c r="G1623">
        <v>-1.113</v>
      </c>
      <c r="H1623">
        <v>-1.1040000000000001</v>
      </c>
    </row>
    <row r="1624" spans="1:8" x14ac:dyDescent="0.3">
      <c r="A1624">
        <v>11086</v>
      </c>
      <c r="B1624" t="s">
        <v>9</v>
      </c>
      <c r="C1624">
        <v>58</v>
      </c>
      <c r="D1624">
        <v>276</v>
      </c>
      <c r="E1624">
        <v>57</v>
      </c>
      <c r="F1624">
        <v>4.33</v>
      </c>
      <c r="G1624">
        <v>-0.55700000000000005</v>
      </c>
      <c r="H1624">
        <v>-1.8440000000000001</v>
      </c>
    </row>
    <row r="1625" spans="1:8" x14ac:dyDescent="0.3">
      <c r="A1625">
        <v>11086</v>
      </c>
      <c r="B1625" t="s">
        <v>9</v>
      </c>
      <c r="C1625">
        <v>86</v>
      </c>
      <c r="D1625">
        <v>276</v>
      </c>
      <c r="E1625">
        <v>60</v>
      </c>
      <c r="F1625">
        <v>4.99</v>
      </c>
      <c r="G1625">
        <v>-0.46500000000000002</v>
      </c>
      <c r="H1625">
        <v>-1.8680000000000001</v>
      </c>
    </row>
    <row r="1626" spans="1:8" x14ac:dyDescent="0.3">
      <c r="A1626">
        <v>11086</v>
      </c>
      <c r="B1626" t="s">
        <v>9</v>
      </c>
      <c r="C1626">
        <v>184</v>
      </c>
      <c r="D1626">
        <v>276</v>
      </c>
      <c r="E1626">
        <v>68</v>
      </c>
      <c r="F1626">
        <v>7.4</v>
      </c>
      <c r="G1626">
        <v>0.14199999999999999</v>
      </c>
      <c r="H1626">
        <v>-0.65300000000000002</v>
      </c>
    </row>
    <row r="1627" spans="1:8" x14ac:dyDescent="0.3">
      <c r="A1627">
        <v>11086</v>
      </c>
      <c r="B1627" t="s">
        <v>9</v>
      </c>
      <c r="C1627">
        <v>282</v>
      </c>
      <c r="D1627">
        <v>276</v>
      </c>
      <c r="E1627">
        <v>72.5</v>
      </c>
      <c r="F1627">
        <v>8.8000000000000007</v>
      </c>
      <c r="G1627">
        <v>7.9000000000000001E-2</v>
      </c>
      <c r="H1627">
        <v>-0.17899999999999999</v>
      </c>
    </row>
    <row r="1628" spans="1:8" x14ac:dyDescent="0.3">
      <c r="A1628">
        <v>11086</v>
      </c>
      <c r="B1628" t="s">
        <v>9</v>
      </c>
      <c r="C1628">
        <v>366</v>
      </c>
      <c r="D1628">
        <v>276</v>
      </c>
      <c r="E1628">
        <v>76.5</v>
      </c>
      <c r="F1628">
        <v>9.4499999999999993</v>
      </c>
      <c r="G1628">
        <v>0.30399999999999999</v>
      </c>
      <c r="H1628">
        <v>-0.19500000000000001</v>
      </c>
    </row>
    <row r="1629" spans="1:8" x14ac:dyDescent="0.3">
      <c r="A1629">
        <v>11086</v>
      </c>
      <c r="B1629" t="s">
        <v>9</v>
      </c>
      <c r="C1629">
        <v>457</v>
      </c>
      <c r="D1629">
        <v>276</v>
      </c>
      <c r="E1629">
        <v>80</v>
      </c>
      <c r="F1629">
        <v>10.23</v>
      </c>
      <c r="G1629">
        <v>0.33100000000000002</v>
      </c>
      <c r="H1629">
        <v>-7.3999999999999996E-2</v>
      </c>
    </row>
    <row r="1630" spans="1:8" x14ac:dyDescent="0.3">
      <c r="A1630">
        <v>11086</v>
      </c>
      <c r="B1630" t="s">
        <v>9</v>
      </c>
      <c r="C1630">
        <v>560</v>
      </c>
      <c r="D1630">
        <v>276</v>
      </c>
      <c r="E1630">
        <v>85</v>
      </c>
      <c r="F1630">
        <v>11.2</v>
      </c>
      <c r="G1630">
        <v>0.86299999999999999</v>
      </c>
      <c r="H1630">
        <v>0.14499999999999999</v>
      </c>
    </row>
    <row r="1631" spans="1:8" x14ac:dyDescent="0.3">
      <c r="A1631">
        <v>11086</v>
      </c>
      <c r="B1631" t="s">
        <v>9</v>
      </c>
      <c r="C1631">
        <v>798</v>
      </c>
      <c r="D1631">
        <v>276</v>
      </c>
      <c r="E1631">
        <v>90</v>
      </c>
      <c r="F1631">
        <v>12.6</v>
      </c>
      <c r="G1631">
        <v>0.318</v>
      </c>
      <c r="H1631">
        <v>8.0000000000000002E-3</v>
      </c>
    </row>
    <row r="1632" spans="1:8" hidden="1" x14ac:dyDescent="0.3">
      <c r="A1632">
        <v>11087</v>
      </c>
      <c r="B1632" t="s">
        <v>8</v>
      </c>
      <c r="C1632">
        <v>0</v>
      </c>
      <c r="D1632">
        <v>297</v>
      </c>
      <c r="E1632">
        <v>55</v>
      </c>
      <c r="F1632">
        <v>4.1900000000000004</v>
      </c>
      <c r="G1632">
        <v>3.1419999999999999</v>
      </c>
      <c r="H1632">
        <v>1.925</v>
      </c>
    </row>
    <row r="1633" spans="1:8" hidden="1" x14ac:dyDescent="0.3">
      <c r="A1633">
        <v>11087</v>
      </c>
      <c r="B1633" t="s">
        <v>8</v>
      </c>
      <c r="C1633">
        <v>38</v>
      </c>
      <c r="D1633">
        <v>297</v>
      </c>
      <c r="E1633">
        <v>56</v>
      </c>
      <c r="F1633">
        <v>4.7699999999999996</v>
      </c>
      <c r="G1633">
        <v>0.70799999999999996</v>
      </c>
      <c r="H1633">
        <v>0.51900000000000002</v>
      </c>
    </row>
    <row r="1634" spans="1:8" hidden="1" x14ac:dyDescent="0.3">
      <c r="A1634">
        <v>11087</v>
      </c>
      <c r="B1634" t="s">
        <v>8</v>
      </c>
      <c r="C1634">
        <v>66</v>
      </c>
      <c r="D1634">
        <v>297</v>
      </c>
      <c r="E1634">
        <v>59</v>
      </c>
      <c r="F1634">
        <v>5.14</v>
      </c>
      <c r="G1634">
        <v>0.7</v>
      </c>
      <c r="H1634">
        <v>-0.18099999999999999</v>
      </c>
    </row>
    <row r="1635" spans="1:8" hidden="1" x14ac:dyDescent="0.3">
      <c r="A1635">
        <v>11087</v>
      </c>
      <c r="B1635" t="s">
        <v>8</v>
      </c>
      <c r="C1635">
        <v>94</v>
      </c>
      <c r="D1635">
        <v>297</v>
      </c>
      <c r="E1635">
        <v>61.5</v>
      </c>
      <c r="F1635">
        <v>5.94</v>
      </c>
      <c r="G1635">
        <v>0.70099999999999996</v>
      </c>
      <c r="H1635">
        <v>5.0999999999999997E-2</v>
      </c>
    </row>
    <row r="1636" spans="1:8" hidden="1" x14ac:dyDescent="0.3">
      <c r="A1636">
        <v>11087</v>
      </c>
      <c r="B1636" t="s">
        <v>8</v>
      </c>
      <c r="C1636">
        <v>185</v>
      </c>
      <c r="D1636">
        <v>297</v>
      </c>
      <c r="E1636">
        <v>69.5</v>
      </c>
      <c r="F1636">
        <v>7.9</v>
      </c>
      <c r="G1636">
        <v>1.605</v>
      </c>
      <c r="H1636">
        <v>0.61699999999999999</v>
      </c>
    </row>
    <row r="1637" spans="1:8" hidden="1" x14ac:dyDescent="0.3">
      <c r="A1637">
        <v>11087</v>
      </c>
      <c r="B1637" t="s">
        <v>8</v>
      </c>
      <c r="C1637">
        <v>311</v>
      </c>
      <c r="D1637">
        <v>297</v>
      </c>
      <c r="E1637">
        <v>74.5</v>
      </c>
      <c r="F1637">
        <v>9.23</v>
      </c>
      <c r="G1637">
        <v>1.1020000000000001</v>
      </c>
      <c r="H1637">
        <v>0.63800000000000001</v>
      </c>
    </row>
    <row r="1638" spans="1:8" hidden="1" x14ac:dyDescent="0.3">
      <c r="A1638">
        <v>11087</v>
      </c>
      <c r="B1638" t="s">
        <v>8</v>
      </c>
      <c r="C1638">
        <v>366</v>
      </c>
      <c r="D1638">
        <v>297</v>
      </c>
      <c r="E1638">
        <v>78</v>
      </c>
      <c r="F1638">
        <v>9.7799999999999994</v>
      </c>
      <c r="G1638">
        <v>1.5349999999999999</v>
      </c>
      <c r="H1638">
        <v>0.71299999999999997</v>
      </c>
    </row>
    <row r="1639" spans="1:8" hidden="1" x14ac:dyDescent="0.3">
      <c r="A1639">
        <v>11087</v>
      </c>
      <c r="B1639" t="s">
        <v>8</v>
      </c>
      <c r="C1639">
        <v>472</v>
      </c>
      <c r="D1639">
        <v>297</v>
      </c>
      <c r="E1639">
        <v>82.5</v>
      </c>
      <c r="F1639">
        <v>10.24</v>
      </c>
      <c r="G1639">
        <v>1.601</v>
      </c>
      <c r="H1639">
        <v>0.43099999999999999</v>
      </c>
    </row>
    <row r="1640" spans="1:8" hidden="1" x14ac:dyDescent="0.3">
      <c r="A1640">
        <v>11087</v>
      </c>
      <c r="B1640" t="s">
        <v>8</v>
      </c>
      <c r="C1640">
        <v>554</v>
      </c>
      <c r="D1640">
        <v>297</v>
      </c>
      <c r="E1640">
        <v>85</v>
      </c>
      <c r="F1640">
        <v>11.1</v>
      </c>
      <c r="G1640">
        <v>1.4019999999999999</v>
      </c>
      <c r="H1640">
        <v>0.622</v>
      </c>
    </row>
    <row r="1641" spans="1:8" hidden="1" x14ac:dyDescent="0.3">
      <c r="A1641">
        <v>11087</v>
      </c>
      <c r="B1641" t="s">
        <v>8</v>
      </c>
      <c r="C1641">
        <v>792</v>
      </c>
      <c r="D1641">
        <v>297</v>
      </c>
      <c r="E1641">
        <v>91</v>
      </c>
      <c r="F1641">
        <v>13.4</v>
      </c>
      <c r="G1641">
        <v>1.0620000000000001</v>
      </c>
      <c r="H1641">
        <v>0.93799999999999994</v>
      </c>
    </row>
    <row r="1642" spans="1:8" hidden="1" x14ac:dyDescent="0.3">
      <c r="A1642">
        <v>11088</v>
      </c>
      <c r="B1642" t="s">
        <v>8</v>
      </c>
      <c r="C1642">
        <v>0</v>
      </c>
      <c r="D1642">
        <v>276</v>
      </c>
      <c r="E1642" t="s">
        <v>10</v>
      </c>
      <c r="F1642">
        <v>3</v>
      </c>
      <c r="G1642" t="s">
        <v>10</v>
      </c>
      <c r="H1642">
        <v>-0.51900000000000002</v>
      </c>
    </row>
    <row r="1643" spans="1:8" hidden="1" x14ac:dyDescent="0.3">
      <c r="A1643">
        <v>11088</v>
      </c>
      <c r="B1643" t="s">
        <v>8</v>
      </c>
      <c r="C1643">
        <v>34</v>
      </c>
      <c r="D1643">
        <v>276</v>
      </c>
      <c r="E1643">
        <v>52</v>
      </c>
      <c r="F1643">
        <v>4.12</v>
      </c>
      <c r="G1643">
        <v>-1.081</v>
      </c>
      <c r="H1643">
        <v>-0.33500000000000002</v>
      </c>
    </row>
    <row r="1644" spans="1:8" hidden="1" x14ac:dyDescent="0.3">
      <c r="A1644">
        <v>11088</v>
      </c>
      <c r="B1644" t="s">
        <v>8</v>
      </c>
      <c r="C1644">
        <v>55</v>
      </c>
      <c r="D1644">
        <v>276</v>
      </c>
      <c r="E1644">
        <v>54.5</v>
      </c>
      <c r="F1644">
        <v>4.63</v>
      </c>
      <c r="G1644">
        <v>-0.97599999999999998</v>
      </c>
      <c r="H1644">
        <v>-0.53600000000000003</v>
      </c>
    </row>
    <row r="1645" spans="1:8" hidden="1" x14ac:dyDescent="0.3">
      <c r="A1645">
        <v>11088</v>
      </c>
      <c r="B1645" t="s">
        <v>8</v>
      </c>
      <c r="C1645">
        <v>90</v>
      </c>
      <c r="D1645">
        <v>276</v>
      </c>
      <c r="E1645">
        <v>58</v>
      </c>
      <c r="F1645">
        <v>5.6</v>
      </c>
      <c r="G1645">
        <v>-0.80700000000000005</v>
      </c>
      <c r="H1645">
        <v>-0.30199999999999999</v>
      </c>
    </row>
    <row r="1646" spans="1:8" hidden="1" x14ac:dyDescent="0.3">
      <c r="A1646">
        <v>11088</v>
      </c>
      <c r="B1646" t="s">
        <v>8</v>
      </c>
      <c r="C1646">
        <v>181</v>
      </c>
      <c r="D1646">
        <v>276</v>
      </c>
      <c r="E1646">
        <v>65</v>
      </c>
      <c r="F1646">
        <v>7.33</v>
      </c>
      <c r="G1646">
        <v>-0.28499999999999998</v>
      </c>
      <c r="H1646">
        <v>5.8999999999999997E-2</v>
      </c>
    </row>
    <row r="1647" spans="1:8" hidden="1" x14ac:dyDescent="0.3">
      <c r="A1647">
        <v>11088</v>
      </c>
      <c r="B1647" t="s">
        <v>8</v>
      </c>
      <c r="C1647">
        <v>223</v>
      </c>
      <c r="D1647">
        <v>276</v>
      </c>
      <c r="E1647">
        <v>68</v>
      </c>
      <c r="F1647">
        <v>8.07</v>
      </c>
      <c r="G1647">
        <v>9.7000000000000003E-2</v>
      </c>
      <c r="H1647">
        <v>0.33600000000000002</v>
      </c>
    </row>
    <row r="1648" spans="1:8" hidden="1" x14ac:dyDescent="0.3">
      <c r="A1648">
        <v>11088</v>
      </c>
      <c r="B1648" t="s">
        <v>8</v>
      </c>
      <c r="C1648">
        <v>272</v>
      </c>
      <c r="D1648">
        <v>276</v>
      </c>
      <c r="E1648">
        <v>70.5</v>
      </c>
      <c r="F1648">
        <v>8.6</v>
      </c>
      <c r="G1648">
        <v>0.184</v>
      </c>
      <c r="H1648">
        <v>0.38100000000000001</v>
      </c>
    </row>
    <row r="1649" spans="1:8" hidden="1" x14ac:dyDescent="0.3">
      <c r="A1649">
        <v>11088</v>
      </c>
      <c r="B1649" t="s">
        <v>8</v>
      </c>
      <c r="C1649">
        <v>377</v>
      </c>
      <c r="D1649">
        <v>276</v>
      </c>
      <c r="E1649">
        <v>72</v>
      </c>
      <c r="F1649">
        <v>9.5500000000000007</v>
      </c>
      <c r="G1649">
        <v>-0.95699999999999996</v>
      </c>
      <c r="H1649">
        <v>0.45</v>
      </c>
    </row>
    <row r="1650" spans="1:8" hidden="1" x14ac:dyDescent="0.3">
      <c r="A1650">
        <v>11088</v>
      </c>
      <c r="B1650" t="s">
        <v>8</v>
      </c>
      <c r="C1650">
        <v>440</v>
      </c>
      <c r="D1650">
        <v>276</v>
      </c>
      <c r="E1650">
        <v>75.5</v>
      </c>
      <c r="F1650">
        <v>10.3</v>
      </c>
      <c r="G1650">
        <v>-0.51700000000000002</v>
      </c>
      <c r="H1650">
        <v>0.66400000000000003</v>
      </c>
    </row>
    <row r="1651" spans="1:8" hidden="1" x14ac:dyDescent="0.3">
      <c r="A1651">
        <v>11088</v>
      </c>
      <c r="B1651" t="s">
        <v>8</v>
      </c>
      <c r="C1651">
        <v>558</v>
      </c>
      <c r="D1651">
        <v>276</v>
      </c>
      <c r="E1651">
        <v>80</v>
      </c>
      <c r="F1651">
        <v>11.8</v>
      </c>
      <c r="G1651">
        <v>-0.35799999999999998</v>
      </c>
      <c r="H1651">
        <v>1.0840000000000001</v>
      </c>
    </row>
    <row r="1652" spans="1:8" hidden="1" x14ac:dyDescent="0.3">
      <c r="A1652">
        <v>11088</v>
      </c>
      <c r="B1652" t="s">
        <v>8</v>
      </c>
      <c r="C1652">
        <v>795</v>
      </c>
      <c r="D1652">
        <v>276</v>
      </c>
      <c r="E1652">
        <v>86</v>
      </c>
      <c r="F1652">
        <v>13.5</v>
      </c>
      <c r="G1652">
        <v>-0.46400000000000002</v>
      </c>
      <c r="H1652">
        <v>0.98199999999999998</v>
      </c>
    </row>
    <row r="1653" spans="1:8" x14ac:dyDescent="0.3">
      <c r="A1653">
        <v>11089</v>
      </c>
      <c r="B1653" t="s">
        <v>9</v>
      </c>
      <c r="C1653">
        <v>0</v>
      </c>
      <c r="D1653">
        <v>297</v>
      </c>
      <c r="E1653">
        <v>54</v>
      </c>
      <c r="F1653">
        <v>5.0999999999999996</v>
      </c>
      <c r="G1653">
        <v>2.1739999999999999</v>
      </c>
      <c r="H1653">
        <v>3.1080000000000001</v>
      </c>
    </row>
    <row r="1654" spans="1:8" x14ac:dyDescent="0.3">
      <c r="A1654">
        <v>11089</v>
      </c>
      <c r="B1654" t="s">
        <v>9</v>
      </c>
      <c r="C1654">
        <v>26</v>
      </c>
      <c r="D1654">
        <v>297</v>
      </c>
      <c r="E1654">
        <v>59</v>
      </c>
      <c r="F1654">
        <v>5.39</v>
      </c>
      <c r="G1654">
        <v>2.5249999999999999</v>
      </c>
      <c r="H1654">
        <v>1.744</v>
      </c>
    </row>
    <row r="1655" spans="1:8" x14ac:dyDescent="0.3">
      <c r="A1655">
        <v>11089</v>
      </c>
      <c r="B1655" t="s">
        <v>9</v>
      </c>
      <c r="C1655">
        <v>54</v>
      </c>
      <c r="D1655">
        <v>297</v>
      </c>
      <c r="E1655">
        <v>62.5</v>
      </c>
      <c r="F1655">
        <v>5.92</v>
      </c>
      <c r="G1655">
        <v>2.431</v>
      </c>
      <c r="H1655">
        <v>0.81299999999999994</v>
      </c>
    </row>
    <row r="1656" spans="1:8" x14ac:dyDescent="0.3">
      <c r="A1656">
        <v>11089</v>
      </c>
      <c r="B1656" t="s">
        <v>9</v>
      </c>
      <c r="C1656">
        <v>96</v>
      </c>
      <c r="D1656">
        <v>297</v>
      </c>
      <c r="E1656">
        <v>67</v>
      </c>
      <c r="F1656">
        <v>6.61</v>
      </c>
      <c r="G1656">
        <v>2.516</v>
      </c>
      <c r="H1656">
        <v>0.16800000000000001</v>
      </c>
    </row>
    <row r="1657" spans="1:8" x14ac:dyDescent="0.3">
      <c r="A1657">
        <v>11089</v>
      </c>
      <c r="B1657" t="s">
        <v>9</v>
      </c>
      <c r="C1657">
        <v>187</v>
      </c>
      <c r="D1657">
        <v>297</v>
      </c>
      <c r="E1657">
        <v>74.5</v>
      </c>
      <c r="F1657">
        <v>9.0399999999999991</v>
      </c>
      <c r="G1657">
        <v>3.0990000000000002</v>
      </c>
      <c r="H1657">
        <v>1.137</v>
      </c>
    </row>
    <row r="1658" spans="1:8" x14ac:dyDescent="0.3">
      <c r="A1658">
        <v>11089</v>
      </c>
      <c r="B1658" t="s">
        <v>9</v>
      </c>
      <c r="C1658">
        <v>271</v>
      </c>
      <c r="D1658">
        <v>297</v>
      </c>
      <c r="E1658">
        <v>74.5</v>
      </c>
      <c r="F1658">
        <v>9.9499999999999993</v>
      </c>
      <c r="G1658">
        <v>1.1879999999999999</v>
      </c>
      <c r="H1658">
        <v>1.0569999999999999</v>
      </c>
    </row>
    <row r="1659" spans="1:8" x14ac:dyDescent="0.3">
      <c r="A1659">
        <v>11089</v>
      </c>
      <c r="B1659" t="s">
        <v>9</v>
      </c>
      <c r="C1659">
        <v>369</v>
      </c>
      <c r="D1659">
        <v>297</v>
      </c>
      <c r="E1659">
        <v>82.5</v>
      </c>
      <c r="F1659">
        <v>11.73</v>
      </c>
      <c r="G1659">
        <v>2.7719999999999998</v>
      </c>
      <c r="H1659">
        <v>1.772</v>
      </c>
    </row>
    <row r="1660" spans="1:8" x14ac:dyDescent="0.3">
      <c r="A1660">
        <v>11089</v>
      </c>
      <c r="B1660" t="s">
        <v>9</v>
      </c>
      <c r="C1660">
        <v>453</v>
      </c>
      <c r="D1660">
        <v>297</v>
      </c>
      <c r="E1660">
        <v>85</v>
      </c>
      <c r="F1660">
        <v>12.26</v>
      </c>
      <c r="G1660">
        <v>2.37</v>
      </c>
      <c r="H1660">
        <v>1.6020000000000001</v>
      </c>
    </row>
    <row r="1661" spans="1:8" x14ac:dyDescent="0.3">
      <c r="A1661">
        <v>11089</v>
      </c>
      <c r="B1661" t="s">
        <v>9</v>
      </c>
      <c r="C1661">
        <v>546</v>
      </c>
      <c r="D1661">
        <v>297</v>
      </c>
      <c r="E1661">
        <v>87</v>
      </c>
      <c r="F1661">
        <v>12.29</v>
      </c>
      <c r="G1661">
        <v>1.7829999999999999</v>
      </c>
      <c r="H1661">
        <v>1.06</v>
      </c>
    </row>
    <row r="1662" spans="1:8" x14ac:dyDescent="0.3">
      <c r="A1662">
        <v>11089</v>
      </c>
      <c r="B1662" t="s">
        <v>9</v>
      </c>
      <c r="C1662">
        <v>755</v>
      </c>
      <c r="D1662">
        <v>297</v>
      </c>
      <c r="E1662">
        <v>92</v>
      </c>
      <c r="F1662">
        <v>13.94</v>
      </c>
      <c r="G1662">
        <v>1.351</v>
      </c>
      <c r="H1662">
        <v>1.0820000000000001</v>
      </c>
    </row>
    <row r="1663" spans="1:8" hidden="1" x14ac:dyDescent="0.3">
      <c r="A1663">
        <v>11090</v>
      </c>
      <c r="B1663" t="s">
        <v>8</v>
      </c>
      <c r="C1663">
        <v>0</v>
      </c>
      <c r="D1663">
        <v>297</v>
      </c>
      <c r="E1663">
        <v>52</v>
      </c>
      <c r="F1663">
        <v>4.04</v>
      </c>
      <c r="G1663">
        <v>1.5309999999999999</v>
      </c>
      <c r="H1663">
        <v>1.643</v>
      </c>
    </row>
    <row r="1664" spans="1:8" hidden="1" x14ac:dyDescent="0.3">
      <c r="A1664">
        <v>11090</v>
      </c>
      <c r="B1664" t="s">
        <v>8</v>
      </c>
      <c r="C1664">
        <v>45</v>
      </c>
      <c r="D1664">
        <v>297</v>
      </c>
      <c r="E1664">
        <v>59</v>
      </c>
      <c r="F1664">
        <v>5.64</v>
      </c>
      <c r="G1664">
        <v>1.8029999999999999</v>
      </c>
      <c r="H1664">
        <v>1.429</v>
      </c>
    </row>
    <row r="1665" spans="1:8" hidden="1" x14ac:dyDescent="0.3">
      <c r="A1665">
        <v>11090</v>
      </c>
      <c r="B1665" t="s">
        <v>8</v>
      </c>
      <c r="C1665">
        <v>55</v>
      </c>
      <c r="D1665">
        <v>297</v>
      </c>
      <c r="E1665">
        <v>59</v>
      </c>
      <c r="F1665">
        <v>5.73</v>
      </c>
      <c r="G1665">
        <v>1.2490000000000001</v>
      </c>
      <c r="H1665">
        <v>1.097</v>
      </c>
    </row>
    <row r="1666" spans="1:8" hidden="1" x14ac:dyDescent="0.3">
      <c r="A1666">
        <v>11090</v>
      </c>
      <c r="B1666" t="s">
        <v>8</v>
      </c>
      <c r="C1666">
        <v>90</v>
      </c>
      <c r="D1666">
        <v>297</v>
      </c>
      <c r="E1666">
        <v>61.5</v>
      </c>
      <c r="F1666">
        <v>6.66</v>
      </c>
      <c r="G1666">
        <v>0.85899999999999999</v>
      </c>
      <c r="H1666">
        <v>1.073</v>
      </c>
    </row>
    <row r="1667" spans="1:8" hidden="1" x14ac:dyDescent="0.3">
      <c r="A1667">
        <v>11090</v>
      </c>
      <c r="B1667" t="s">
        <v>8</v>
      </c>
      <c r="C1667">
        <v>181</v>
      </c>
      <c r="D1667">
        <v>297</v>
      </c>
      <c r="E1667">
        <v>70</v>
      </c>
      <c r="F1667">
        <v>8.75</v>
      </c>
      <c r="G1667">
        <v>1.9239999999999999</v>
      </c>
      <c r="H1667">
        <v>1.5</v>
      </c>
    </row>
    <row r="1668" spans="1:8" hidden="1" x14ac:dyDescent="0.3">
      <c r="A1668">
        <v>11090</v>
      </c>
      <c r="B1668" t="s">
        <v>8</v>
      </c>
      <c r="C1668">
        <v>272</v>
      </c>
      <c r="D1668">
        <v>297</v>
      </c>
      <c r="E1668">
        <v>74</v>
      </c>
      <c r="F1668">
        <v>10</v>
      </c>
      <c r="G1668">
        <v>1.6339999999999999</v>
      </c>
      <c r="H1668">
        <v>1.595</v>
      </c>
    </row>
    <row r="1669" spans="1:8" hidden="1" x14ac:dyDescent="0.3">
      <c r="A1669">
        <v>11090</v>
      </c>
      <c r="B1669" t="s">
        <v>8</v>
      </c>
      <c r="C1669">
        <v>370</v>
      </c>
      <c r="D1669">
        <v>297</v>
      </c>
      <c r="E1669">
        <v>77</v>
      </c>
      <c r="F1669">
        <v>11.12</v>
      </c>
      <c r="G1669">
        <v>1.0820000000000001</v>
      </c>
      <c r="H1669">
        <v>1.702</v>
      </c>
    </row>
    <row r="1670" spans="1:8" hidden="1" x14ac:dyDescent="0.3">
      <c r="A1670">
        <v>11090</v>
      </c>
      <c r="B1670" t="s">
        <v>8</v>
      </c>
      <c r="C1670">
        <v>454</v>
      </c>
      <c r="D1670">
        <v>297</v>
      </c>
      <c r="E1670">
        <v>82</v>
      </c>
      <c r="F1670">
        <v>11.605</v>
      </c>
      <c r="G1670">
        <v>1.6759999999999999</v>
      </c>
      <c r="H1670">
        <v>1.522</v>
      </c>
    </row>
    <row r="1671" spans="1:8" hidden="1" x14ac:dyDescent="0.3">
      <c r="A1671">
        <v>11090</v>
      </c>
      <c r="B1671" t="s">
        <v>8</v>
      </c>
      <c r="C1671">
        <v>544</v>
      </c>
      <c r="D1671">
        <v>297</v>
      </c>
      <c r="E1671">
        <v>86.5</v>
      </c>
      <c r="F1671">
        <v>12.4</v>
      </c>
      <c r="G1671">
        <v>2.0449999999999999</v>
      </c>
      <c r="H1671">
        <v>1.5429999999999999</v>
      </c>
    </row>
    <row r="1672" spans="1:8" hidden="1" x14ac:dyDescent="0.3">
      <c r="A1672">
        <v>11090</v>
      </c>
      <c r="B1672" t="s">
        <v>8</v>
      </c>
      <c r="C1672">
        <v>732</v>
      </c>
      <c r="D1672">
        <v>297</v>
      </c>
      <c r="E1672">
        <v>91</v>
      </c>
      <c r="F1672">
        <v>14</v>
      </c>
      <c r="G1672">
        <v>1.623</v>
      </c>
      <c r="H1672">
        <v>1.5509999999999999</v>
      </c>
    </row>
    <row r="1673" spans="1:8" x14ac:dyDescent="0.3">
      <c r="A1673">
        <v>11091</v>
      </c>
      <c r="B1673" t="s">
        <v>9</v>
      </c>
      <c r="C1673">
        <v>0</v>
      </c>
      <c r="D1673">
        <v>297</v>
      </c>
      <c r="E1673" t="s">
        <v>10</v>
      </c>
      <c r="F1673">
        <v>3.84</v>
      </c>
      <c r="G1673" t="s">
        <v>10</v>
      </c>
      <c r="H1673">
        <v>0.96499999999999997</v>
      </c>
    </row>
    <row r="1674" spans="1:8" x14ac:dyDescent="0.3">
      <c r="A1674">
        <v>11091</v>
      </c>
      <c r="B1674" t="s">
        <v>9</v>
      </c>
      <c r="C1674">
        <v>35</v>
      </c>
      <c r="D1674">
        <v>297</v>
      </c>
      <c r="E1674">
        <v>55</v>
      </c>
      <c r="F1674">
        <v>4.33</v>
      </c>
      <c r="G1674">
        <v>-0.17299999999999999</v>
      </c>
      <c r="H1674">
        <v>-0.55000000000000004</v>
      </c>
    </row>
    <row r="1675" spans="1:8" x14ac:dyDescent="0.3">
      <c r="A1675">
        <v>11091</v>
      </c>
      <c r="B1675" t="s">
        <v>9</v>
      </c>
      <c r="C1675">
        <v>56</v>
      </c>
      <c r="D1675">
        <v>297</v>
      </c>
      <c r="E1675">
        <v>56.5</v>
      </c>
      <c r="F1675">
        <v>4.66</v>
      </c>
      <c r="G1675">
        <v>-0.69699999999999995</v>
      </c>
      <c r="H1675">
        <v>-1.181</v>
      </c>
    </row>
    <row r="1676" spans="1:8" x14ac:dyDescent="0.3">
      <c r="A1676">
        <v>11091</v>
      </c>
      <c r="B1676" t="s">
        <v>9</v>
      </c>
      <c r="C1676">
        <v>91</v>
      </c>
      <c r="D1676">
        <v>297</v>
      </c>
      <c r="E1676">
        <v>59</v>
      </c>
      <c r="F1676">
        <v>5.09</v>
      </c>
      <c r="G1676">
        <v>-1.175</v>
      </c>
      <c r="H1676">
        <v>-1.8740000000000001</v>
      </c>
    </row>
    <row r="1677" spans="1:8" x14ac:dyDescent="0.3">
      <c r="A1677">
        <v>11091</v>
      </c>
      <c r="B1677" t="s">
        <v>9</v>
      </c>
      <c r="C1677">
        <v>182</v>
      </c>
      <c r="D1677">
        <v>297</v>
      </c>
      <c r="E1677">
        <v>66</v>
      </c>
      <c r="F1677">
        <v>6.65</v>
      </c>
      <c r="G1677">
        <v>-0.74299999999999999</v>
      </c>
      <c r="H1677">
        <v>-1.5840000000000001</v>
      </c>
    </row>
    <row r="1678" spans="1:8" x14ac:dyDescent="0.3">
      <c r="A1678">
        <v>11091</v>
      </c>
      <c r="B1678" t="s">
        <v>9</v>
      </c>
      <c r="C1678">
        <v>273</v>
      </c>
      <c r="D1678">
        <v>297</v>
      </c>
      <c r="E1678">
        <v>70</v>
      </c>
      <c r="F1678">
        <v>7.05</v>
      </c>
      <c r="G1678">
        <v>-0.86</v>
      </c>
      <c r="H1678">
        <v>-2.1120000000000001</v>
      </c>
    </row>
    <row r="1679" spans="1:8" x14ac:dyDescent="0.3">
      <c r="A1679">
        <v>11091</v>
      </c>
      <c r="B1679" t="s">
        <v>9</v>
      </c>
      <c r="C1679">
        <v>363</v>
      </c>
      <c r="D1679">
        <v>297</v>
      </c>
      <c r="E1679">
        <v>72</v>
      </c>
      <c r="F1679">
        <v>7.37</v>
      </c>
      <c r="G1679">
        <v>-1.5429999999999999</v>
      </c>
      <c r="H1679">
        <v>-2.4279999999999999</v>
      </c>
    </row>
    <row r="1680" spans="1:8" x14ac:dyDescent="0.3">
      <c r="A1680">
        <v>11091</v>
      </c>
      <c r="B1680" t="s">
        <v>9</v>
      </c>
      <c r="C1680">
        <v>455</v>
      </c>
      <c r="D1680">
        <v>297</v>
      </c>
      <c r="E1680">
        <v>73</v>
      </c>
      <c r="F1680">
        <v>8.43</v>
      </c>
      <c r="G1680">
        <v>-2.4089999999999998</v>
      </c>
      <c r="H1680">
        <v>-1.8129999999999999</v>
      </c>
    </row>
    <row r="1681" spans="1:8" x14ac:dyDescent="0.3">
      <c r="A1681">
        <v>11091</v>
      </c>
      <c r="B1681" t="s">
        <v>9</v>
      </c>
      <c r="C1681">
        <v>600</v>
      </c>
      <c r="D1681">
        <v>297</v>
      </c>
      <c r="E1681">
        <v>78.5</v>
      </c>
      <c r="F1681">
        <v>9.0500000000000007</v>
      </c>
      <c r="G1681">
        <v>-1.94</v>
      </c>
      <c r="H1681">
        <v>-1.9710000000000001</v>
      </c>
    </row>
    <row r="1682" spans="1:8" x14ac:dyDescent="0.3">
      <c r="A1682">
        <v>11091</v>
      </c>
      <c r="B1682" t="s">
        <v>9</v>
      </c>
      <c r="C1682">
        <v>728</v>
      </c>
      <c r="D1682">
        <v>297</v>
      </c>
      <c r="E1682">
        <v>83.5</v>
      </c>
      <c r="F1682">
        <v>10</v>
      </c>
      <c r="G1682">
        <v>-1.391</v>
      </c>
      <c r="H1682">
        <v>-1.6970000000000001</v>
      </c>
    </row>
    <row r="1683" spans="1:8" hidden="1" x14ac:dyDescent="0.3">
      <c r="A1683">
        <v>11092</v>
      </c>
      <c r="B1683" t="s">
        <v>8</v>
      </c>
      <c r="C1683">
        <v>0</v>
      </c>
      <c r="D1683">
        <v>290</v>
      </c>
      <c r="E1683">
        <v>50</v>
      </c>
      <c r="F1683">
        <v>3.39</v>
      </c>
      <c r="G1683">
        <v>0.45800000000000002</v>
      </c>
      <c r="H1683">
        <v>0.33900000000000002</v>
      </c>
    </row>
    <row r="1684" spans="1:8" hidden="1" x14ac:dyDescent="0.3">
      <c r="A1684">
        <v>11092</v>
      </c>
      <c r="B1684" t="s">
        <v>8</v>
      </c>
      <c r="C1684">
        <v>35</v>
      </c>
      <c r="D1684">
        <v>290</v>
      </c>
      <c r="E1684">
        <v>54.5</v>
      </c>
      <c r="F1684">
        <v>4.3</v>
      </c>
      <c r="G1684">
        <v>0.129</v>
      </c>
      <c r="H1684">
        <v>-8.1000000000000003E-2</v>
      </c>
    </row>
    <row r="1685" spans="1:8" hidden="1" x14ac:dyDescent="0.3">
      <c r="A1685">
        <v>11092</v>
      </c>
      <c r="B1685" t="s">
        <v>8</v>
      </c>
      <c r="C1685">
        <v>70</v>
      </c>
      <c r="D1685">
        <v>290</v>
      </c>
      <c r="E1685">
        <v>58</v>
      </c>
      <c r="F1685">
        <v>4.87</v>
      </c>
      <c r="G1685">
        <v>2.7E-2</v>
      </c>
      <c r="H1685">
        <v>-0.745</v>
      </c>
    </row>
    <row r="1686" spans="1:8" hidden="1" x14ac:dyDescent="0.3">
      <c r="A1686">
        <v>11092</v>
      </c>
      <c r="B1686" t="s">
        <v>8</v>
      </c>
      <c r="C1686">
        <v>91</v>
      </c>
      <c r="D1686">
        <v>290</v>
      </c>
      <c r="E1686">
        <v>60</v>
      </c>
      <c r="F1686">
        <v>5.25</v>
      </c>
      <c r="G1686">
        <v>0.106</v>
      </c>
      <c r="H1686">
        <v>-0.84099999999999997</v>
      </c>
    </row>
    <row r="1687" spans="1:8" hidden="1" x14ac:dyDescent="0.3">
      <c r="A1687">
        <v>11092</v>
      </c>
      <c r="B1687" t="s">
        <v>8</v>
      </c>
      <c r="C1687">
        <v>189</v>
      </c>
      <c r="D1687">
        <v>290</v>
      </c>
      <c r="E1687">
        <v>69</v>
      </c>
      <c r="F1687">
        <v>7.3</v>
      </c>
      <c r="G1687">
        <v>1.288</v>
      </c>
      <c r="H1687">
        <v>-8.2000000000000003E-2</v>
      </c>
    </row>
    <row r="1688" spans="1:8" hidden="1" x14ac:dyDescent="0.3">
      <c r="A1688">
        <v>11092</v>
      </c>
      <c r="B1688" t="s">
        <v>8</v>
      </c>
      <c r="C1688">
        <v>273</v>
      </c>
      <c r="D1688">
        <v>290</v>
      </c>
      <c r="E1688">
        <v>69.5</v>
      </c>
      <c r="F1688">
        <v>9.76</v>
      </c>
      <c r="G1688">
        <v>-0.249</v>
      </c>
      <c r="H1688">
        <v>1.393</v>
      </c>
    </row>
    <row r="1689" spans="1:8" hidden="1" x14ac:dyDescent="0.3">
      <c r="A1689">
        <v>11092</v>
      </c>
      <c r="B1689" t="s">
        <v>8</v>
      </c>
      <c r="C1689">
        <v>364</v>
      </c>
      <c r="D1689">
        <v>290</v>
      </c>
      <c r="E1689">
        <v>77</v>
      </c>
      <c r="F1689">
        <v>10.82</v>
      </c>
      <c r="G1689">
        <v>1.18</v>
      </c>
      <c r="H1689">
        <v>1.5269999999999999</v>
      </c>
    </row>
    <row r="1690" spans="1:8" hidden="1" x14ac:dyDescent="0.3">
      <c r="A1690">
        <v>11092</v>
      </c>
      <c r="B1690" t="s">
        <v>8</v>
      </c>
      <c r="C1690">
        <v>469</v>
      </c>
      <c r="D1690">
        <v>290</v>
      </c>
      <c r="E1690">
        <v>81</v>
      </c>
      <c r="F1690">
        <v>12.3</v>
      </c>
      <c r="G1690">
        <v>1.1000000000000001</v>
      </c>
      <c r="H1690">
        <v>1.8859999999999999</v>
      </c>
    </row>
    <row r="1691" spans="1:8" hidden="1" x14ac:dyDescent="0.3">
      <c r="A1691">
        <v>11092</v>
      </c>
      <c r="B1691" t="s">
        <v>8</v>
      </c>
      <c r="C1691">
        <v>547</v>
      </c>
      <c r="D1691">
        <v>290</v>
      </c>
      <c r="E1691">
        <v>83.5</v>
      </c>
      <c r="F1691">
        <v>13</v>
      </c>
      <c r="G1691">
        <v>0.97199999999999998</v>
      </c>
      <c r="H1691">
        <v>1.89</v>
      </c>
    </row>
    <row r="1692" spans="1:8" hidden="1" x14ac:dyDescent="0.3">
      <c r="A1692">
        <v>11092</v>
      </c>
      <c r="B1692" t="s">
        <v>8</v>
      </c>
      <c r="C1692">
        <v>785</v>
      </c>
      <c r="D1692">
        <v>290</v>
      </c>
      <c r="E1692">
        <v>92.5</v>
      </c>
      <c r="F1692">
        <v>15</v>
      </c>
      <c r="G1692">
        <v>1.5760000000000001</v>
      </c>
      <c r="H1692">
        <v>1.829</v>
      </c>
    </row>
    <row r="1693" spans="1:8" hidden="1" x14ac:dyDescent="0.3">
      <c r="A1693">
        <v>11093</v>
      </c>
      <c r="B1693" t="s">
        <v>8</v>
      </c>
      <c r="C1693">
        <v>0</v>
      </c>
      <c r="D1693">
        <v>290</v>
      </c>
      <c r="E1693">
        <v>49</v>
      </c>
      <c r="F1693">
        <v>3.45</v>
      </c>
      <c r="G1693">
        <v>-7.9000000000000001E-2</v>
      </c>
      <c r="H1693">
        <v>0.46600000000000003</v>
      </c>
    </row>
    <row r="1694" spans="1:8" hidden="1" x14ac:dyDescent="0.3">
      <c r="A1694">
        <v>11093</v>
      </c>
      <c r="B1694" t="s">
        <v>8</v>
      </c>
      <c r="C1694">
        <v>28</v>
      </c>
      <c r="D1694">
        <v>290</v>
      </c>
      <c r="E1694">
        <v>54</v>
      </c>
      <c r="F1694">
        <v>3.93</v>
      </c>
      <c r="G1694">
        <v>0.318</v>
      </c>
      <c r="H1694">
        <v>-0.30299999999999999</v>
      </c>
    </row>
    <row r="1695" spans="1:8" hidden="1" x14ac:dyDescent="0.3">
      <c r="A1695">
        <v>11093</v>
      </c>
      <c r="B1695" t="s">
        <v>8</v>
      </c>
      <c r="C1695">
        <v>63</v>
      </c>
      <c r="D1695">
        <v>290</v>
      </c>
      <c r="E1695">
        <v>56.5</v>
      </c>
      <c r="F1695">
        <v>4.32</v>
      </c>
      <c r="G1695">
        <v>-0.38</v>
      </c>
      <c r="H1695">
        <v>-1.395</v>
      </c>
    </row>
    <row r="1696" spans="1:8" hidden="1" x14ac:dyDescent="0.3">
      <c r="A1696">
        <v>11093</v>
      </c>
      <c r="B1696" t="s">
        <v>8</v>
      </c>
      <c r="C1696">
        <v>91</v>
      </c>
      <c r="D1696">
        <v>290</v>
      </c>
      <c r="E1696">
        <v>58.5</v>
      </c>
      <c r="F1696">
        <v>4.97</v>
      </c>
      <c r="G1696">
        <v>-0.60699999999999998</v>
      </c>
      <c r="H1696">
        <v>-1.2729999999999999</v>
      </c>
    </row>
    <row r="1697" spans="1:8" hidden="1" x14ac:dyDescent="0.3">
      <c r="A1697">
        <v>11093</v>
      </c>
      <c r="B1697" t="s">
        <v>8</v>
      </c>
      <c r="C1697">
        <v>182</v>
      </c>
      <c r="D1697">
        <v>290</v>
      </c>
      <c r="E1697">
        <v>65</v>
      </c>
      <c r="F1697">
        <v>7.32</v>
      </c>
      <c r="G1697">
        <v>-0.308</v>
      </c>
      <c r="H1697">
        <v>3.4000000000000002E-2</v>
      </c>
    </row>
    <row r="1698" spans="1:8" hidden="1" x14ac:dyDescent="0.3">
      <c r="A1698">
        <v>11093</v>
      </c>
      <c r="B1698" t="s">
        <v>8</v>
      </c>
      <c r="C1698">
        <v>273</v>
      </c>
      <c r="D1698">
        <v>290</v>
      </c>
      <c r="E1698">
        <v>71.5</v>
      </c>
      <c r="F1698">
        <v>8.8000000000000007</v>
      </c>
      <c r="G1698">
        <v>0.57899999999999996</v>
      </c>
      <c r="H1698">
        <v>0.55900000000000005</v>
      </c>
    </row>
    <row r="1699" spans="1:8" hidden="1" x14ac:dyDescent="0.3">
      <c r="A1699">
        <v>11093</v>
      </c>
      <c r="B1699" t="s">
        <v>8</v>
      </c>
      <c r="C1699">
        <v>371</v>
      </c>
      <c r="D1699">
        <v>290</v>
      </c>
      <c r="E1699">
        <v>75.5</v>
      </c>
      <c r="F1699">
        <v>9.6999999999999993</v>
      </c>
      <c r="G1699">
        <v>0.48499999999999999</v>
      </c>
      <c r="H1699">
        <v>0.61399999999999999</v>
      </c>
    </row>
    <row r="1700" spans="1:8" hidden="1" x14ac:dyDescent="0.3">
      <c r="A1700">
        <v>11093</v>
      </c>
      <c r="B1700" t="s">
        <v>8</v>
      </c>
      <c r="C1700">
        <v>441</v>
      </c>
      <c r="D1700">
        <v>290</v>
      </c>
      <c r="E1700">
        <v>79</v>
      </c>
      <c r="F1700">
        <v>10.35</v>
      </c>
      <c r="G1700">
        <v>0.76100000000000001</v>
      </c>
      <c r="H1700">
        <v>0.69699999999999995</v>
      </c>
    </row>
    <row r="1701" spans="1:8" hidden="1" x14ac:dyDescent="0.3">
      <c r="A1701">
        <v>11093</v>
      </c>
      <c r="B1701" t="s">
        <v>8</v>
      </c>
      <c r="C1701">
        <v>580</v>
      </c>
      <c r="D1701">
        <v>290</v>
      </c>
      <c r="E1701">
        <v>83</v>
      </c>
      <c r="F1701">
        <v>11.5</v>
      </c>
      <c r="G1701">
        <v>0.41399999999999998</v>
      </c>
      <c r="H1701">
        <v>0.76700000000000002</v>
      </c>
    </row>
    <row r="1702" spans="1:8" hidden="1" x14ac:dyDescent="0.3">
      <c r="A1702">
        <v>11093</v>
      </c>
      <c r="B1702" t="s">
        <v>8</v>
      </c>
      <c r="C1702">
        <v>726</v>
      </c>
      <c r="D1702">
        <v>290</v>
      </c>
      <c r="E1702">
        <v>88</v>
      </c>
      <c r="F1702">
        <v>12.5</v>
      </c>
      <c r="G1702">
        <v>0.53300000000000003</v>
      </c>
      <c r="H1702">
        <v>0.70199999999999996</v>
      </c>
    </row>
    <row r="1703" spans="1:8" hidden="1" x14ac:dyDescent="0.3">
      <c r="A1703">
        <v>11094</v>
      </c>
      <c r="B1703" t="s">
        <v>8</v>
      </c>
      <c r="C1703">
        <v>0</v>
      </c>
      <c r="D1703">
        <v>297</v>
      </c>
      <c r="E1703">
        <v>50</v>
      </c>
      <c r="F1703">
        <v>3.83</v>
      </c>
      <c r="G1703">
        <v>0.45800000000000002</v>
      </c>
      <c r="H1703">
        <v>1.2370000000000001</v>
      </c>
    </row>
    <row r="1704" spans="1:8" hidden="1" x14ac:dyDescent="0.3">
      <c r="A1704">
        <v>11094</v>
      </c>
      <c r="B1704" t="s">
        <v>8</v>
      </c>
      <c r="C1704">
        <v>34</v>
      </c>
      <c r="D1704">
        <v>297</v>
      </c>
      <c r="E1704">
        <v>53.5</v>
      </c>
      <c r="F1704">
        <v>4.3</v>
      </c>
      <c r="G1704">
        <v>-0.318</v>
      </c>
      <c r="H1704">
        <v>-2.1999999999999999E-2</v>
      </c>
    </row>
    <row r="1705" spans="1:8" hidden="1" x14ac:dyDescent="0.3">
      <c r="A1705">
        <v>11094</v>
      </c>
      <c r="B1705" t="s">
        <v>8</v>
      </c>
      <c r="C1705">
        <v>55</v>
      </c>
      <c r="D1705">
        <v>297</v>
      </c>
      <c r="E1705">
        <v>56</v>
      </c>
      <c r="F1705">
        <v>4.7699999999999996</v>
      </c>
      <c r="G1705">
        <v>-0.23400000000000001</v>
      </c>
      <c r="H1705">
        <v>-0.31</v>
      </c>
    </row>
    <row r="1706" spans="1:8" hidden="1" x14ac:dyDescent="0.3">
      <c r="A1706">
        <v>11094</v>
      </c>
      <c r="B1706" t="s">
        <v>8</v>
      </c>
      <c r="C1706">
        <v>90</v>
      </c>
      <c r="D1706">
        <v>297</v>
      </c>
      <c r="E1706">
        <v>61</v>
      </c>
      <c r="F1706">
        <v>5.43</v>
      </c>
      <c r="G1706">
        <v>0.621</v>
      </c>
      <c r="H1706">
        <v>-0.54600000000000004</v>
      </c>
    </row>
    <row r="1707" spans="1:8" hidden="1" x14ac:dyDescent="0.3">
      <c r="A1707">
        <v>11094</v>
      </c>
      <c r="B1707" t="s">
        <v>8</v>
      </c>
      <c r="C1707">
        <v>181</v>
      </c>
      <c r="D1707">
        <v>297</v>
      </c>
      <c r="E1707">
        <v>65</v>
      </c>
      <c r="F1707">
        <v>6.4</v>
      </c>
      <c r="G1707">
        <v>-0.28499999999999998</v>
      </c>
      <c r="H1707">
        <v>-1.0569999999999999</v>
      </c>
    </row>
    <row r="1708" spans="1:8" hidden="1" x14ac:dyDescent="0.3">
      <c r="A1708">
        <v>11094</v>
      </c>
      <c r="B1708" t="s">
        <v>8</v>
      </c>
      <c r="C1708">
        <v>272</v>
      </c>
      <c r="D1708">
        <v>297</v>
      </c>
      <c r="E1708">
        <v>68.5</v>
      </c>
      <c r="F1708">
        <v>7.48</v>
      </c>
      <c r="G1708">
        <v>-0.64500000000000002</v>
      </c>
      <c r="H1708">
        <v>-0.76700000000000002</v>
      </c>
    </row>
    <row r="1709" spans="1:8" hidden="1" x14ac:dyDescent="0.3">
      <c r="A1709">
        <v>11094</v>
      </c>
      <c r="B1709" t="s">
        <v>8</v>
      </c>
      <c r="C1709">
        <v>363</v>
      </c>
      <c r="D1709">
        <v>297</v>
      </c>
      <c r="E1709">
        <v>71.5</v>
      </c>
      <c r="F1709">
        <v>8.26</v>
      </c>
      <c r="G1709">
        <v>-0.94299999999999995</v>
      </c>
      <c r="H1709">
        <v>-0.64200000000000002</v>
      </c>
    </row>
    <row r="1710" spans="1:8" hidden="1" x14ac:dyDescent="0.3">
      <c r="A1710">
        <v>11094</v>
      </c>
      <c r="B1710" t="s">
        <v>8</v>
      </c>
      <c r="C1710">
        <v>454</v>
      </c>
      <c r="D1710">
        <v>297</v>
      </c>
      <c r="E1710">
        <v>75</v>
      </c>
      <c r="F1710">
        <v>9.08</v>
      </c>
      <c r="G1710">
        <v>-0.88400000000000001</v>
      </c>
      <c r="H1710">
        <v>-0.441</v>
      </c>
    </row>
    <row r="1711" spans="1:8" hidden="1" x14ac:dyDescent="0.3">
      <c r="A1711">
        <v>11094</v>
      </c>
      <c r="B1711" t="s">
        <v>8</v>
      </c>
      <c r="C1711">
        <v>568</v>
      </c>
      <c r="D1711">
        <v>297</v>
      </c>
      <c r="E1711">
        <v>79</v>
      </c>
      <c r="F1711">
        <v>10.3</v>
      </c>
      <c r="G1711">
        <v>-0.80900000000000005</v>
      </c>
      <c r="H1711">
        <v>-5.3999999999999999E-2</v>
      </c>
    </row>
    <row r="1712" spans="1:8" hidden="1" x14ac:dyDescent="0.3">
      <c r="A1712">
        <v>11094</v>
      </c>
      <c r="B1712" t="s">
        <v>8</v>
      </c>
      <c r="C1712">
        <v>834</v>
      </c>
      <c r="D1712">
        <v>297</v>
      </c>
      <c r="E1712">
        <v>87</v>
      </c>
      <c r="F1712">
        <v>11.7</v>
      </c>
      <c r="G1712">
        <v>-0.47399999999999998</v>
      </c>
      <c r="H1712">
        <v>-0.32600000000000001</v>
      </c>
    </row>
    <row r="1713" spans="1:8" x14ac:dyDescent="0.3">
      <c r="A1713">
        <v>11096</v>
      </c>
      <c r="B1713" t="s">
        <v>9</v>
      </c>
      <c r="C1713">
        <v>0</v>
      </c>
      <c r="D1713">
        <v>283</v>
      </c>
      <c r="E1713">
        <v>53</v>
      </c>
      <c r="F1713">
        <v>3.5</v>
      </c>
      <c r="G1713">
        <v>1.6459999999999999</v>
      </c>
      <c r="H1713">
        <v>0.31</v>
      </c>
    </row>
    <row r="1714" spans="1:8" x14ac:dyDescent="0.3">
      <c r="A1714">
        <v>11096</v>
      </c>
      <c r="B1714" t="s">
        <v>9</v>
      </c>
      <c r="C1714">
        <v>33</v>
      </c>
      <c r="D1714">
        <v>283</v>
      </c>
      <c r="E1714">
        <v>54</v>
      </c>
      <c r="F1714">
        <v>3.96</v>
      </c>
      <c r="G1714">
        <v>-0.54900000000000004</v>
      </c>
      <c r="H1714">
        <v>-1.073</v>
      </c>
    </row>
    <row r="1715" spans="1:8" x14ac:dyDescent="0.3">
      <c r="A1715">
        <v>11096</v>
      </c>
      <c r="B1715" t="s">
        <v>9</v>
      </c>
      <c r="C1715">
        <v>89</v>
      </c>
      <c r="D1715">
        <v>283</v>
      </c>
      <c r="E1715">
        <v>59.5</v>
      </c>
      <c r="F1715">
        <v>5.4</v>
      </c>
      <c r="G1715">
        <v>-0.84299999999999997</v>
      </c>
      <c r="H1715">
        <v>-1.3220000000000001</v>
      </c>
    </row>
    <row r="1716" spans="1:8" x14ac:dyDescent="0.3">
      <c r="A1716">
        <v>11096</v>
      </c>
      <c r="B1716" t="s">
        <v>9</v>
      </c>
      <c r="C1716">
        <v>180</v>
      </c>
      <c r="D1716">
        <v>283</v>
      </c>
      <c r="E1716">
        <v>65</v>
      </c>
      <c r="F1716">
        <v>6.89</v>
      </c>
      <c r="G1716">
        <v>-1.1619999999999999</v>
      </c>
      <c r="H1716">
        <v>-1.2370000000000001</v>
      </c>
    </row>
    <row r="1717" spans="1:8" x14ac:dyDescent="0.3">
      <c r="A1717">
        <v>11096</v>
      </c>
      <c r="B1717" t="s">
        <v>9</v>
      </c>
      <c r="C1717">
        <v>271</v>
      </c>
      <c r="D1717">
        <v>283</v>
      </c>
      <c r="E1717">
        <v>70</v>
      </c>
      <c r="F1717">
        <v>8.48</v>
      </c>
      <c r="G1717">
        <v>-0.82099999999999995</v>
      </c>
      <c r="H1717">
        <v>-0.41699999999999998</v>
      </c>
    </row>
    <row r="1718" spans="1:8" x14ac:dyDescent="0.3">
      <c r="A1718">
        <v>11096</v>
      </c>
      <c r="B1718" t="s">
        <v>9</v>
      </c>
      <c r="C1718">
        <v>362</v>
      </c>
      <c r="D1718">
        <v>283</v>
      </c>
      <c r="E1718">
        <v>75</v>
      </c>
      <c r="F1718">
        <v>9.68</v>
      </c>
      <c r="G1718">
        <v>-0.26200000000000001</v>
      </c>
      <c r="H1718">
        <v>5.3999999999999999E-2</v>
      </c>
    </row>
    <row r="1719" spans="1:8" x14ac:dyDescent="0.3">
      <c r="A1719">
        <v>11096</v>
      </c>
      <c r="B1719" t="s">
        <v>9</v>
      </c>
      <c r="C1719">
        <v>453</v>
      </c>
      <c r="D1719">
        <v>283</v>
      </c>
      <c r="E1719">
        <v>78.5</v>
      </c>
      <c r="F1719">
        <v>9.9700000000000006</v>
      </c>
      <c r="G1719">
        <v>-0.20599999999999999</v>
      </c>
      <c r="H1719">
        <v>-0.28299999999999997</v>
      </c>
    </row>
    <row r="1720" spans="1:8" x14ac:dyDescent="0.3">
      <c r="A1720">
        <v>11096</v>
      </c>
      <c r="B1720" t="s">
        <v>9</v>
      </c>
      <c r="C1720">
        <v>564</v>
      </c>
      <c r="D1720">
        <v>283</v>
      </c>
      <c r="E1720">
        <v>83</v>
      </c>
      <c r="F1720">
        <v>11.5</v>
      </c>
      <c r="G1720">
        <v>0.08</v>
      </c>
      <c r="H1720">
        <v>0.36099999999999999</v>
      </c>
    </row>
    <row r="1721" spans="1:8" x14ac:dyDescent="0.3">
      <c r="A1721">
        <v>11096</v>
      </c>
      <c r="B1721" t="s">
        <v>9</v>
      </c>
      <c r="C1721">
        <v>718</v>
      </c>
      <c r="D1721">
        <v>283</v>
      </c>
      <c r="E1721">
        <v>87.5</v>
      </c>
      <c r="F1721">
        <v>12.2</v>
      </c>
      <c r="G1721">
        <v>1.4E-2</v>
      </c>
      <c r="H1721">
        <v>9.4E-2</v>
      </c>
    </row>
    <row r="1722" spans="1:8" hidden="1" x14ac:dyDescent="0.3">
      <c r="A1722">
        <v>11097</v>
      </c>
      <c r="B1722" t="s">
        <v>8</v>
      </c>
      <c r="C1722">
        <v>0</v>
      </c>
      <c r="D1722">
        <v>283</v>
      </c>
      <c r="E1722" t="s">
        <v>10</v>
      </c>
      <c r="F1722">
        <v>3.5</v>
      </c>
      <c r="G1722" t="s">
        <v>10</v>
      </c>
      <c r="H1722">
        <v>0.56999999999999995</v>
      </c>
    </row>
    <row r="1723" spans="1:8" hidden="1" x14ac:dyDescent="0.3">
      <c r="A1723">
        <v>11097</v>
      </c>
      <c r="B1723" t="s">
        <v>8</v>
      </c>
      <c r="C1723">
        <v>29</v>
      </c>
      <c r="D1723">
        <v>283</v>
      </c>
      <c r="E1723">
        <v>52.5</v>
      </c>
      <c r="F1723">
        <v>4.43</v>
      </c>
      <c r="G1723">
        <v>-0.51700000000000002</v>
      </c>
      <c r="H1723">
        <v>0.503</v>
      </c>
    </row>
    <row r="1724" spans="1:8" hidden="1" x14ac:dyDescent="0.3">
      <c r="A1724">
        <v>11097</v>
      </c>
      <c r="B1724" t="s">
        <v>8</v>
      </c>
      <c r="C1724">
        <v>57</v>
      </c>
      <c r="D1724">
        <v>283</v>
      </c>
      <c r="E1724">
        <v>56.5</v>
      </c>
      <c r="F1724">
        <v>5.22</v>
      </c>
      <c r="G1724">
        <v>-8.7999999999999995E-2</v>
      </c>
      <c r="H1724">
        <v>0.29399999999999998</v>
      </c>
    </row>
    <row r="1725" spans="1:8" hidden="1" x14ac:dyDescent="0.3">
      <c r="A1725">
        <v>11097</v>
      </c>
      <c r="B1725" t="s">
        <v>8</v>
      </c>
      <c r="C1725">
        <v>92</v>
      </c>
      <c r="D1725">
        <v>283</v>
      </c>
      <c r="E1725">
        <v>59.5</v>
      </c>
      <c r="F1725">
        <v>6.03</v>
      </c>
      <c r="G1725">
        <v>-0.17</v>
      </c>
      <c r="H1725">
        <v>0.22700000000000001</v>
      </c>
    </row>
    <row r="1726" spans="1:8" hidden="1" x14ac:dyDescent="0.3">
      <c r="A1726">
        <v>11097</v>
      </c>
      <c r="B1726" t="s">
        <v>8</v>
      </c>
      <c r="C1726">
        <v>183</v>
      </c>
      <c r="D1726">
        <v>283</v>
      </c>
      <c r="E1726">
        <v>67.5</v>
      </c>
      <c r="F1726">
        <v>8.3800000000000008</v>
      </c>
      <c r="G1726">
        <v>0.77100000000000002</v>
      </c>
      <c r="H1726">
        <v>1.123</v>
      </c>
    </row>
    <row r="1727" spans="1:8" hidden="1" x14ac:dyDescent="0.3">
      <c r="A1727">
        <v>11097</v>
      </c>
      <c r="B1727" t="s">
        <v>8</v>
      </c>
      <c r="C1727">
        <v>274</v>
      </c>
      <c r="D1727">
        <v>283</v>
      </c>
      <c r="E1727">
        <v>72.5</v>
      </c>
      <c r="F1727">
        <v>9.32</v>
      </c>
      <c r="G1727">
        <v>0.97399999999999998</v>
      </c>
      <c r="H1727">
        <v>1.014</v>
      </c>
    </row>
    <row r="1728" spans="1:8" hidden="1" x14ac:dyDescent="0.3">
      <c r="A1728">
        <v>11097</v>
      </c>
      <c r="B1728" t="s">
        <v>8</v>
      </c>
      <c r="C1728">
        <v>358</v>
      </c>
      <c r="D1728">
        <v>283</v>
      </c>
      <c r="E1728">
        <v>77</v>
      </c>
      <c r="F1728">
        <v>11.01</v>
      </c>
      <c r="G1728">
        <v>1.2789999999999999</v>
      </c>
      <c r="H1728">
        <v>1.704</v>
      </c>
    </row>
    <row r="1729" spans="1:8" hidden="1" x14ac:dyDescent="0.3">
      <c r="A1729">
        <v>11097</v>
      </c>
      <c r="B1729" t="s">
        <v>8</v>
      </c>
      <c r="C1729">
        <v>456</v>
      </c>
      <c r="D1729">
        <v>283</v>
      </c>
      <c r="E1729">
        <v>80</v>
      </c>
      <c r="F1729">
        <v>11.85</v>
      </c>
      <c r="G1729">
        <v>0.91700000000000004</v>
      </c>
      <c r="H1729">
        <v>1.6719999999999999</v>
      </c>
    </row>
    <row r="1730" spans="1:8" hidden="1" x14ac:dyDescent="0.3">
      <c r="A1730">
        <v>11097</v>
      </c>
      <c r="B1730" t="s">
        <v>8</v>
      </c>
      <c r="C1730">
        <v>549</v>
      </c>
      <c r="D1730">
        <v>283</v>
      </c>
      <c r="E1730">
        <v>82</v>
      </c>
      <c r="F1730">
        <v>12.5</v>
      </c>
      <c r="G1730">
        <v>0.432</v>
      </c>
      <c r="H1730">
        <v>1.579</v>
      </c>
    </row>
    <row r="1731" spans="1:8" hidden="1" x14ac:dyDescent="0.3">
      <c r="A1731">
        <v>11097</v>
      </c>
      <c r="B1731" t="s">
        <v>8</v>
      </c>
      <c r="C1731">
        <v>759</v>
      </c>
      <c r="D1731">
        <v>283</v>
      </c>
      <c r="E1731">
        <v>91.5</v>
      </c>
      <c r="F1731">
        <v>13.4</v>
      </c>
      <c r="G1731">
        <v>1.516</v>
      </c>
      <c r="H1731">
        <v>1.089</v>
      </c>
    </row>
    <row r="1732" spans="1:8" x14ac:dyDescent="0.3">
      <c r="A1732">
        <v>11098</v>
      </c>
      <c r="B1732" t="s">
        <v>9</v>
      </c>
      <c r="C1732">
        <v>0</v>
      </c>
      <c r="D1732">
        <v>283</v>
      </c>
      <c r="E1732">
        <v>53</v>
      </c>
      <c r="F1732">
        <v>3.9</v>
      </c>
      <c r="G1732">
        <v>1.6459999999999999</v>
      </c>
      <c r="H1732">
        <v>1.077</v>
      </c>
    </row>
    <row r="1733" spans="1:8" x14ac:dyDescent="0.3">
      <c r="A1733">
        <v>11098</v>
      </c>
      <c r="B1733" t="s">
        <v>9</v>
      </c>
      <c r="C1733">
        <v>33</v>
      </c>
      <c r="D1733">
        <v>283</v>
      </c>
      <c r="E1733">
        <v>57</v>
      </c>
      <c r="F1733">
        <v>4.6500000000000004</v>
      </c>
      <c r="G1733">
        <v>0.98799999999999999</v>
      </c>
      <c r="H1733">
        <v>0.11799999999999999</v>
      </c>
    </row>
    <row r="1734" spans="1:8" x14ac:dyDescent="0.3">
      <c r="A1734">
        <v>11098</v>
      </c>
      <c r="B1734" t="s">
        <v>9</v>
      </c>
      <c r="C1734">
        <v>61</v>
      </c>
      <c r="D1734">
        <v>283</v>
      </c>
      <c r="E1734">
        <v>59</v>
      </c>
      <c r="F1734">
        <v>5.77</v>
      </c>
      <c r="G1734">
        <v>0.28100000000000003</v>
      </c>
      <c r="H1734">
        <v>0.28399999999999997</v>
      </c>
    </row>
    <row r="1735" spans="1:8" x14ac:dyDescent="0.3">
      <c r="A1735">
        <v>11098</v>
      </c>
      <c r="B1735" t="s">
        <v>9</v>
      </c>
      <c r="C1735">
        <v>96</v>
      </c>
      <c r="D1735">
        <v>283</v>
      </c>
      <c r="E1735">
        <v>64</v>
      </c>
      <c r="F1735">
        <v>6.95</v>
      </c>
      <c r="G1735">
        <v>1.0529999999999999</v>
      </c>
      <c r="H1735">
        <v>0.60099999999999998</v>
      </c>
    </row>
    <row r="1736" spans="1:8" x14ac:dyDescent="0.3">
      <c r="A1736">
        <v>11098</v>
      </c>
      <c r="B1736" t="s">
        <v>9</v>
      </c>
      <c r="C1736">
        <v>180</v>
      </c>
      <c r="D1736">
        <v>283</v>
      </c>
      <c r="E1736">
        <v>69</v>
      </c>
      <c r="F1736">
        <v>8.6999999999999993</v>
      </c>
      <c r="G1736">
        <v>0.70899999999999996</v>
      </c>
      <c r="H1736">
        <v>0.88500000000000001</v>
      </c>
    </row>
    <row r="1737" spans="1:8" x14ac:dyDescent="0.3">
      <c r="A1737">
        <v>11098</v>
      </c>
      <c r="B1737" t="s">
        <v>9</v>
      </c>
      <c r="C1737">
        <v>271</v>
      </c>
      <c r="D1737">
        <v>283</v>
      </c>
      <c r="E1737">
        <v>72.5</v>
      </c>
      <c r="F1737">
        <v>9.8800000000000008</v>
      </c>
      <c r="G1737">
        <v>0.29499999999999998</v>
      </c>
      <c r="H1737">
        <v>0.99099999999999999</v>
      </c>
    </row>
    <row r="1738" spans="1:8" x14ac:dyDescent="0.3">
      <c r="A1738">
        <v>11098</v>
      </c>
      <c r="B1738" t="s">
        <v>9</v>
      </c>
      <c r="C1738">
        <v>376</v>
      </c>
      <c r="D1738">
        <v>283</v>
      </c>
      <c r="E1738">
        <v>77.5</v>
      </c>
      <c r="F1738">
        <v>10.39</v>
      </c>
      <c r="G1738">
        <v>0.55700000000000005</v>
      </c>
      <c r="H1738">
        <v>0.60299999999999998</v>
      </c>
    </row>
    <row r="1739" spans="1:8" x14ac:dyDescent="0.3">
      <c r="A1739">
        <v>11098</v>
      </c>
      <c r="B1739" t="s">
        <v>9</v>
      </c>
      <c r="C1739">
        <v>453</v>
      </c>
      <c r="D1739">
        <v>283</v>
      </c>
      <c r="E1739">
        <v>80</v>
      </c>
      <c r="F1739">
        <v>10.84</v>
      </c>
      <c r="G1739">
        <v>0.38900000000000001</v>
      </c>
      <c r="H1739">
        <v>0.47699999999999998</v>
      </c>
    </row>
    <row r="1740" spans="1:8" x14ac:dyDescent="0.3">
      <c r="A1740">
        <v>11098</v>
      </c>
      <c r="B1740" t="s">
        <v>9</v>
      </c>
      <c r="C1740">
        <v>558</v>
      </c>
      <c r="D1740">
        <v>283</v>
      </c>
      <c r="E1740">
        <v>84</v>
      </c>
      <c r="F1740">
        <v>11.8</v>
      </c>
      <c r="G1740">
        <v>0.52</v>
      </c>
      <c r="H1740">
        <v>0.625</v>
      </c>
    </row>
    <row r="1741" spans="1:8" x14ac:dyDescent="0.3">
      <c r="A1741">
        <v>11098</v>
      </c>
      <c r="B1741" t="s">
        <v>9</v>
      </c>
      <c r="C1741">
        <v>717</v>
      </c>
      <c r="D1741">
        <v>283</v>
      </c>
      <c r="E1741">
        <v>88</v>
      </c>
      <c r="F1741">
        <v>13</v>
      </c>
      <c r="G1741">
        <v>0.188</v>
      </c>
      <c r="H1741">
        <v>0.65600000000000003</v>
      </c>
    </row>
    <row r="1742" spans="1:8" x14ac:dyDescent="0.3">
      <c r="A1742">
        <v>11099</v>
      </c>
      <c r="B1742" t="s">
        <v>9</v>
      </c>
      <c r="C1742">
        <v>0</v>
      </c>
      <c r="D1742">
        <v>276</v>
      </c>
      <c r="E1742" t="s">
        <v>10</v>
      </c>
      <c r="F1742">
        <v>3.15</v>
      </c>
      <c r="G1742" t="s">
        <v>10</v>
      </c>
      <c r="H1742">
        <v>-0.41</v>
      </c>
    </row>
    <row r="1743" spans="1:8" x14ac:dyDescent="0.3">
      <c r="A1743">
        <v>11099</v>
      </c>
      <c r="B1743" t="s">
        <v>9</v>
      </c>
      <c r="C1743">
        <v>34</v>
      </c>
      <c r="D1743">
        <v>276</v>
      </c>
      <c r="E1743">
        <v>54</v>
      </c>
      <c r="F1743">
        <v>4.6500000000000004</v>
      </c>
      <c r="G1743">
        <v>-0.61699999999999999</v>
      </c>
      <c r="H1743">
        <v>5.0999999999999997E-2</v>
      </c>
    </row>
    <row r="1744" spans="1:8" x14ac:dyDescent="0.3">
      <c r="A1744">
        <v>11099</v>
      </c>
      <c r="B1744" t="s">
        <v>9</v>
      </c>
      <c r="C1744">
        <v>62</v>
      </c>
      <c r="D1744">
        <v>276</v>
      </c>
      <c r="E1744">
        <v>58</v>
      </c>
      <c r="F1744">
        <v>5.61</v>
      </c>
      <c r="G1744">
        <v>-0.27300000000000002</v>
      </c>
      <c r="H1744">
        <v>1.2E-2</v>
      </c>
    </row>
    <row r="1745" spans="1:8" x14ac:dyDescent="0.3">
      <c r="A1745">
        <v>11099</v>
      </c>
      <c r="B1745" t="s">
        <v>9</v>
      </c>
      <c r="C1745">
        <v>97</v>
      </c>
      <c r="D1745">
        <v>276</v>
      </c>
      <c r="E1745">
        <v>62</v>
      </c>
      <c r="F1745">
        <v>6.66</v>
      </c>
      <c r="G1745">
        <v>3.5000000000000003E-2</v>
      </c>
      <c r="H1745">
        <v>0.20300000000000001</v>
      </c>
    </row>
    <row r="1746" spans="1:8" x14ac:dyDescent="0.3">
      <c r="A1746">
        <v>11099</v>
      </c>
      <c r="B1746" t="s">
        <v>9</v>
      </c>
      <c r="C1746">
        <v>181</v>
      </c>
      <c r="D1746">
        <v>276</v>
      </c>
      <c r="E1746">
        <v>67</v>
      </c>
      <c r="F1746">
        <v>8</v>
      </c>
      <c r="G1746">
        <v>-0.251</v>
      </c>
      <c r="H1746">
        <v>0.1</v>
      </c>
    </row>
    <row r="1747" spans="1:8" x14ac:dyDescent="0.3">
      <c r="A1747">
        <v>11099</v>
      </c>
      <c r="B1747" t="s">
        <v>9</v>
      </c>
      <c r="C1747">
        <v>272</v>
      </c>
      <c r="D1747">
        <v>276</v>
      </c>
      <c r="E1747">
        <v>71.5</v>
      </c>
      <c r="F1747">
        <v>9.02</v>
      </c>
      <c r="G1747">
        <v>-0.17100000000000001</v>
      </c>
      <c r="H1747">
        <v>0.14000000000000001</v>
      </c>
    </row>
    <row r="1748" spans="1:8" x14ac:dyDescent="0.3">
      <c r="A1748">
        <v>11099</v>
      </c>
      <c r="B1748" t="s">
        <v>9</v>
      </c>
      <c r="C1748">
        <v>370</v>
      </c>
      <c r="D1748">
        <v>276</v>
      </c>
      <c r="E1748">
        <v>75</v>
      </c>
      <c r="F1748">
        <v>9.57</v>
      </c>
      <c r="G1748">
        <v>-0.39200000000000002</v>
      </c>
      <c r="H1748">
        <v>-0.108</v>
      </c>
    </row>
    <row r="1749" spans="1:8" x14ac:dyDescent="0.3">
      <c r="A1749">
        <v>11099</v>
      </c>
      <c r="B1749" t="s">
        <v>9</v>
      </c>
      <c r="C1749">
        <v>454</v>
      </c>
      <c r="D1749">
        <v>276</v>
      </c>
      <c r="E1749">
        <v>77</v>
      </c>
      <c r="F1749">
        <v>10.24</v>
      </c>
      <c r="G1749">
        <v>-0.81299999999999994</v>
      </c>
      <c r="H1749">
        <v>-4.7E-2</v>
      </c>
    </row>
    <row r="1750" spans="1:8" x14ac:dyDescent="0.3">
      <c r="A1750">
        <v>11099</v>
      </c>
      <c r="B1750" t="s">
        <v>9</v>
      </c>
      <c r="C1750">
        <v>552</v>
      </c>
      <c r="D1750">
        <v>276</v>
      </c>
      <c r="E1750">
        <v>78</v>
      </c>
      <c r="F1750">
        <v>10.8</v>
      </c>
      <c r="G1750">
        <v>-1.6240000000000001</v>
      </c>
      <c r="H1750">
        <v>-0.13700000000000001</v>
      </c>
    </row>
    <row r="1751" spans="1:8" x14ac:dyDescent="0.3">
      <c r="A1751">
        <v>11099</v>
      </c>
      <c r="B1751" t="s">
        <v>9</v>
      </c>
      <c r="C1751">
        <v>725</v>
      </c>
      <c r="D1751">
        <v>276</v>
      </c>
      <c r="E1751">
        <v>84.5</v>
      </c>
      <c r="F1751">
        <v>11.5</v>
      </c>
      <c r="G1751">
        <v>-1.038</v>
      </c>
      <c r="H1751">
        <v>-0.45700000000000002</v>
      </c>
    </row>
    <row r="1752" spans="1:8" hidden="1" x14ac:dyDescent="0.3">
      <c r="A1752">
        <v>11100</v>
      </c>
      <c r="B1752" t="s">
        <v>8</v>
      </c>
      <c r="C1752">
        <v>0</v>
      </c>
      <c r="D1752">
        <v>297</v>
      </c>
      <c r="E1752">
        <v>45</v>
      </c>
      <c r="F1752">
        <v>2.85</v>
      </c>
      <c r="G1752">
        <v>-2.2269999999999999</v>
      </c>
      <c r="H1752">
        <v>-0.86699999999999999</v>
      </c>
    </row>
    <row r="1753" spans="1:8" hidden="1" x14ac:dyDescent="0.3">
      <c r="A1753">
        <v>11100</v>
      </c>
      <c r="B1753" t="s">
        <v>8</v>
      </c>
      <c r="C1753">
        <v>31</v>
      </c>
      <c r="D1753">
        <v>297</v>
      </c>
      <c r="E1753">
        <v>53</v>
      </c>
      <c r="F1753">
        <v>3.57</v>
      </c>
      <c r="G1753">
        <v>-0.38700000000000001</v>
      </c>
      <c r="H1753">
        <v>-1.1819999999999999</v>
      </c>
    </row>
    <row r="1754" spans="1:8" hidden="1" x14ac:dyDescent="0.3">
      <c r="A1754">
        <v>11100</v>
      </c>
      <c r="B1754" t="s">
        <v>8</v>
      </c>
      <c r="C1754">
        <v>59</v>
      </c>
      <c r="D1754">
        <v>297</v>
      </c>
      <c r="E1754">
        <v>53.5</v>
      </c>
      <c r="F1754">
        <v>4.3499999999999996</v>
      </c>
      <c r="G1754">
        <v>-1.6639999999999999</v>
      </c>
      <c r="H1754">
        <v>-1.1779999999999999</v>
      </c>
    </row>
    <row r="1755" spans="1:8" hidden="1" x14ac:dyDescent="0.3">
      <c r="A1755">
        <v>11100</v>
      </c>
      <c r="B1755" t="s">
        <v>8</v>
      </c>
      <c r="C1755">
        <v>87</v>
      </c>
      <c r="D1755">
        <v>297</v>
      </c>
      <c r="E1755">
        <v>57</v>
      </c>
      <c r="F1755">
        <v>5</v>
      </c>
      <c r="G1755">
        <v>-1.167</v>
      </c>
      <c r="H1755">
        <v>-1.1060000000000001</v>
      </c>
    </row>
    <row r="1756" spans="1:8" hidden="1" x14ac:dyDescent="0.3">
      <c r="A1756">
        <v>11100</v>
      </c>
      <c r="B1756" t="s">
        <v>8</v>
      </c>
      <c r="C1756">
        <v>185</v>
      </c>
      <c r="D1756">
        <v>297</v>
      </c>
      <c r="E1756">
        <v>64</v>
      </c>
      <c r="F1756">
        <v>7.3</v>
      </c>
      <c r="G1756">
        <v>-0.81799999999999995</v>
      </c>
      <c r="H1756">
        <v>-2.9000000000000001E-2</v>
      </c>
    </row>
    <row r="1757" spans="1:8" hidden="1" x14ac:dyDescent="0.3">
      <c r="A1757">
        <v>11100</v>
      </c>
      <c r="B1757" t="s">
        <v>8</v>
      </c>
      <c r="C1757">
        <v>269</v>
      </c>
      <c r="D1757">
        <v>297</v>
      </c>
      <c r="E1757">
        <v>67.5</v>
      </c>
      <c r="F1757">
        <v>8.14</v>
      </c>
      <c r="G1757">
        <v>-1.006</v>
      </c>
      <c r="H1757">
        <v>-4.2000000000000003E-2</v>
      </c>
    </row>
    <row r="1758" spans="1:8" hidden="1" x14ac:dyDescent="0.3">
      <c r="A1758">
        <v>11100</v>
      </c>
      <c r="B1758" t="s">
        <v>8</v>
      </c>
      <c r="C1758">
        <v>458</v>
      </c>
      <c r="D1758">
        <v>297</v>
      </c>
      <c r="E1758">
        <v>75.5</v>
      </c>
      <c r="F1758">
        <v>10.62</v>
      </c>
      <c r="G1758">
        <v>-0.752</v>
      </c>
      <c r="H1758">
        <v>0.80200000000000005</v>
      </c>
    </row>
    <row r="1759" spans="1:8" hidden="1" x14ac:dyDescent="0.3">
      <c r="A1759">
        <v>11100</v>
      </c>
      <c r="B1759" t="s">
        <v>8</v>
      </c>
      <c r="C1759">
        <v>548</v>
      </c>
      <c r="D1759">
        <v>297</v>
      </c>
      <c r="E1759">
        <v>78.5</v>
      </c>
      <c r="F1759">
        <v>11.2</v>
      </c>
      <c r="G1759">
        <v>-0.76200000000000001</v>
      </c>
      <c r="H1759">
        <v>0.72499999999999998</v>
      </c>
    </row>
    <row r="1760" spans="1:8" hidden="1" x14ac:dyDescent="0.3">
      <c r="A1760">
        <v>11100</v>
      </c>
      <c r="B1760" t="s">
        <v>8</v>
      </c>
      <c r="C1760">
        <v>801</v>
      </c>
      <c r="D1760">
        <v>297</v>
      </c>
      <c r="E1760">
        <v>88.5</v>
      </c>
      <c r="F1760">
        <v>13.6</v>
      </c>
      <c r="G1760">
        <v>0.23499999999999999</v>
      </c>
      <c r="H1760">
        <v>1.012</v>
      </c>
    </row>
    <row r="1761" spans="1:8" hidden="1" x14ac:dyDescent="0.3">
      <c r="A1761">
        <v>11101</v>
      </c>
      <c r="B1761" t="s">
        <v>8</v>
      </c>
      <c r="C1761">
        <v>0</v>
      </c>
      <c r="D1761">
        <v>276</v>
      </c>
      <c r="E1761" t="s">
        <v>10</v>
      </c>
      <c r="F1761">
        <v>2.75</v>
      </c>
      <c r="G1761" t="s">
        <v>10</v>
      </c>
      <c r="H1761">
        <v>-1.1060000000000001</v>
      </c>
    </row>
    <row r="1762" spans="1:8" hidden="1" x14ac:dyDescent="0.3">
      <c r="A1762">
        <v>11101</v>
      </c>
      <c r="B1762" t="s">
        <v>8</v>
      </c>
      <c r="C1762">
        <v>37</v>
      </c>
      <c r="D1762">
        <v>276</v>
      </c>
      <c r="E1762">
        <v>53</v>
      </c>
      <c r="F1762">
        <v>3.96</v>
      </c>
      <c r="G1762">
        <v>-0.752</v>
      </c>
      <c r="H1762">
        <v>-0.79800000000000004</v>
      </c>
    </row>
    <row r="1763" spans="1:8" hidden="1" x14ac:dyDescent="0.3">
      <c r="A1763">
        <v>11101</v>
      </c>
      <c r="B1763" t="s">
        <v>8</v>
      </c>
      <c r="C1763">
        <v>58</v>
      </c>
      <c r="D1763">
        <v>276</v>
      </c>
      <c r="E1763">
        <v>56</v>
      </c>
      <c r="F1763">
        <v>4.5999999999999996</v>
      </c>
      <c r="G1763">
        <v>-0.38400000000000001</v>
      </c>
      <c r="H1763">
        <v>-0.71299999999999997</v>
      </c>
    </row>
    <row r="1764" spans="1:8" hidden="1" x14ac:dyDescent="0.3">
      <c r="A1764">
        <v>11101</v>
      </c>
      <c r="B1764" t="s">
        <v>8</v>
      </c>
      <c r="C1764">
        <v>93</v>
      </c>
      <c r="D1764">
        <v>276</v>
      </c>
      <c r="E1764">
        <v>58</v>
      </c>
      <c r="F1764">
        <v>5.4</v>
      </c>
      <c r="G1764">
        <v>-0.92</v>
      </c>
      <c r="H1764">
        <v>-0.67600000000000005</v>
      </c>
    </row>
    <row r="1765" spans="1:8" hidden="1" x14ac:dyDescent="0.3">
      <c r="A1765">
        <v>11101</v>
      </c>
      <c r="B1765" t="s">
        <v>8</v>
      </c>
      <c r="C1765">
        <v>191</v>
      </c>
      <c r="D1765">
        <v>276</v>
      </c>
      <c r="E1765">
        <v>65</v>
      </c>
      <c r="F1765">
        <v>7.75</v>
      </c>
      <c r="G1765">
        <v>-0.51400000000000001</v>
      </c>
      <c r="H1765">
        <v>0.38200000000000001</v>
      </c>
    </row>
    <row r="1766" spans="1:8" hidden="1" x14ac:dyDescent="0.3">
      <c r="A1766">
        <v>11101</v>
      </c>
      <c r="B1766" t="s">
        <v>8</v>
      </c>
      <c r="C1766">
        <v>317</v>
      </c>
      <c r="D1766">
        <v>276</v>
      </c>
      <c r="E1766">
        <v>70.5</v>
      </c>
      <c r="F1766">
        <v>8.75</v>
      </c>
      <c r="G1766">
        <v>-0.61099999999999999</v>
      </c>
      <c r="H1766">
        <v>0.159</v>
      </c>
    </row>
    <row r="1767" spans="1:8" hidden="1" x14ac:dyDescent="0.3">
      <c r="A1767">
        <v>11101</v>
      </c>
      <c r="B1767" t="s">
        <v>8</v>
      </c>
      <c r="C1767">
        <v>457</v>
      </c>
      <c r="D1767">
        <v>276</v>
      </c>
      <c r="E1767">
        <v>78</v>
      </c>
      <c r="F1767">
        <v>10.41</v>
      </c>
      <c r="G1767">
        <v>0.17299999999999999</v>
      </c>
      <c r="H1767">
        <v>0.64900000000000002</v>
      </c>
    </row>
    <row r="1768" spans="1:8" hidden="1" x14ac:dyDescent="0.3">
      <c r="A1768">
        <v>11101</v>
      </c>
      <c r="B1768" t="s">
        <v>8</v>
      </c>
      <c r="C1768">
        <v>556</v>
      </c>
      <c r="D1768">
        <v>276</v>
      </c>
      <c r="E1768">
        <v>82.5</v>
      </c>
      <c r="F1768">
        <v>11.5</v>
      </c>
      <c r="G1768">
        <v>0.52100000000000002</v>
      </c>
      <c r="H1768">
        <v>0.89200000000000002</v>
      </c>
    </row>
    <row r="1769" spans="1:8" hidden="1" x14ac:dyDescent="0.3">
      <c r="A1769">
        <v>11101</v>
      </c>
      <c r="B1769" t="s">
        <v>8</v>
      </c>
      <c r="C1769">
        <v>794</v>
      </c>
      <c r="D1769">
        <v>276</v>
      </c>
      <c r="E1769">
        <v>88.5</v>
      </c>
      <c r="F1769">
        <v>12.4</v>
      </c>
      <c r="G1769">
        <v>0.29399999999999998</v>
      </c>
      <c r="H1769">
        <v>0.32</v>
      </c>
    </row>
    <row r="1770" spans="1:8" x14ac:dyDescent="0.3">
      <c r="A1770">
        <v>11102</v>
      </c>
      <c r="B1770" t="s">
        <v>9</v>
      </c>
      <c r="C1770">
        <v>0</v>
      </c>
      <c r="D1770">
        <v>290</v>
      </c>
      <c r="E1770">
        <v>52</v>
      </c>
      <c r="F1770">
        <v>3.83</v>
      </c>
      <c r="G1770">
        <v>1.1180000000000001</v>
      </c>
      <c r="H1770">
        <v>0.94599999999999995</v>
      </c>
    </row>
    <row r="1771" spans="1:8" x14ac:dyDescent="0.3">
      <c r="A1771">
        <v>11102</v>
      </c>
      <c r="B1771" t="s">
        <v>9</v>
      </c>
      <c r="C1771">
        <v>30</v>
      </c>
      <c r="D1771">
        <v>290</v>
      </c>
      <c r="E1771">
        <v>55</v>
      </c>
      <c r="F1771">
        <v>5.0199999999999996</v>
      </c>
      <c r="G1771">
        <v>0.17199999999999999</v>
      </c>
      <c r="H1771">
        <v>0.90700000000000003</v>
      </c>
    </row>
    <row r="1772" spans="1:8" x14ac:dyDescent="0.3">
      <c r="A1772">
        <v>11102</v>
      </c>
      <c r="B1772" t="s">
        <v>9</v>
      </c>
      <c r="C1772">
        <v>58</v>
      </c>
      <c r="D1772">
        <v>290</v>
      </c>
      <c r="E1772">
        <v>60</v>
      </c>
      <c r="F1772">
        <v>6.38</v>
      </c>
      <c r="G1772">
        <v>0.94699999999999995</v>
      </c>
      <c r="H1772">
        <v>1.2410000000000001</v>
      </c>
    </row>
    <row r="1773" spans="1:8" x14ac:dyDescent="0.3">
      <c r="A1773">
        <v>11102</v>
      </c>
      <c r="B1773" t="s">
        <v>9</v>
      </c>
      <c r="C1773">
        <v>93</v>
      </c>
      <c r="D1773">
        <v>290</v>
      </c>
      <c r="E1773">
        <v>63</v>
      </c>
      <c r="F1773">
        <v>7.36</v>
      </c>
      <c r="G1773">
        <v>0.69399999999999995</v>
      </c>
      <c r="H1773">
        <v>1.1890000000000001</v>
      </c>
    </row>
    <row r="1774" spans="1:8" x14ac:dyDescent="0.3">
      <c r="A1774">
        <v>11102</v>
      </c>
      <c r="B1774" t="s">
        <v>9</v>
      </c>
      <c r="C1774">
        <v>184</v>
      </c>
      <c r="D1774">
        <v>290</v>
      </c>
      <c r="E1774">
        <v>69</v>
      </c>
      <c r="F1774">
        <v>8.4499999999999993</v>
      </c>
      <c r="G1774">
        <v>0.60899999999999999</v>
      </c>
      <c r="H1774">
        <v>0.55700000000000005</v>
      </c>
    </row>
    <row r="1775" spans="1:8" x14ac:dyDescent="0.3">
      <c r="A1775">
        <v>11102</v>
      </c>
      <c r="B1775" t="s">
        <v>9</v>
      </c>
      <c r="C1775">
        <v>282</v>
      </c>
      <c r="D1775">
        <v>290</v>
      </c>
      <c r="E1775">
        <v>73.5</v>
      </c>
      <c r="F1775">
        <v>9.56</v>
      </c>
      <c r="G1775">
        <v>0.52300000000000002</v>
      </c>
      <c r="H1775">
        <v>0.58399999999999996</v>
      </c>
    </row>
    <row r="1776" spans="1:8" x14ac:dyDescent="0.3">
      <c r="A1776">
        <v>11102</v>
      </c>
      <c r="B1776" t="s">
        <v>9</v>
      </c>
      <c r="C1776">
        <v>366</v>
      </c>
      <c r="D1776">
        <v>290</v>
      </c>
      <c r="E1776">
        <v>76.5</v>
      </c>
      <c r="F1776">
        <v>10.68</v>
      </c>
      <c r="G1776">
        <v>0.30399999999999999</v>
      </c>
      <c r="H1776">
        <v>0.92800000000000005</v>
      </c>
    </row>
    <row r="1777" spans="1:8" x14ac:dyDescent="0.3">
      <c r="A1777">
        <v>11102</v>
      </c>
      <c r="B1777" t="s">
        <v>9</v>
      </c>
      <c r="C1777">
        <v>457</v>
      </c>
      <c r="D1777">
        <v>290</v>
      </c>
      <c r="E1777">
        <v>82</v>
      </c>
      <c r="F1777">
        <v>11.64</v>
      </c>
      <c r="G1777">
        <v>1.1220000000000001</v>
      </c>
      <c r="H1777">
        <v>1.1020000000000001</v>
      </c>
    </row>
    <row r="1778" spans="1:8" x14ac:dyDescent="0.3">
      <c r="A1778">
        <v>11102</v>
      </c>
      <c r="B1778" t="s">
        <v>9</v>
      </c>
      <c r="C1778">
        <v>532</v>
      </c>
      <c r="D1778">
        <v>290</v>
      </c>
      <c r="E1778">
        <v>84</v>
      </c>
      <c r="F1778">
        <v>12.9</v>
      </c>
      <c r="G1778">
        <v>0.84899999999999998</v>
      </c>
      <c r="H1778">
        <v>1.579</v>
      </c>
    </row>
    <row r="1779" spans="1:8" x14ac:dyDescent="0.3">
      <c r="A1779">
        <v>11102</v>
      </c>
      <c r="B1779" t="s">
        <v>9</v>
      </c>
      <c r="C1779">
        <v>721</v>
      </c>
      <c r="D1779">
        <v>290</v>
      </c>
      <c r="E1779">
        <v>92</v>
      </c>
      <c r="F1779">
        <v>14.9</v>
      </c>
      <c r="G1779">
        <v>1.4670000000000001</v>
      </c>
      <c r="H1779">
        <v>1.83</v>
      </c>
    </row>
    <row r="1780" spans="1:8" x14ac:dyDescent="0.3">
      <c r="A1780">
        <v>11103</v>
      </c>
      <c r="B1780" t="s">
        <v>9</v>
      </c>
      <c r="C1780">
        <v>0</v>
      </c>
      <c r="D1780">
        <v>283</v>
      </c>
      <c r="E1780">
        <v>53</v>
      </c>
      <c r="F1780">
        <v>3.65</v>
      </c>
      <c r="G1780">
        <v>1.6459999999999999</v>
      </c>
      <c r="H1780">
        <v>0.60399999999999998</v>
      </c>
    </row>
    <row r="1781" spans="1:8" x14ac:dyDescent="0.3">
      <c r="A1781">
        <v>11103</v>
      </c>
      <c r="B1781" t="s">
        <v>9</v>
      </c>
      <c r="C1781">
        <v>31</v>
      </c>
      <c r="D1781">
        <v>283</v>
      </c>
      <c r="E1781">
        <v>57</v>
      </c>
      <c r="F1781">
        <v>4.3</v>
      </c>
      <c r="G1781">
        <v>1.129</v>
      </c>
      <c r="H1781">
        <v>-0.32900000000000001</v>
      </c>
    </row>
    <row r="1782" spans="1:8" x14ac:dyDescent="0.3">
      <c r="A1782">
        <v>11103</v>
      </c>
      <c r="B1782" t="s">
        <v>9</v>
      </c>
      <c r="C1782">
        <v>59</v>
      </c>
      <c r="D1782">
        <v>283</v>
      </c>
      <c r="E1782">
        <v>61</v>
      </c>
      <c r="F1782">
        <v>5.34</v>
      </c>
      <c r="G1782">
        <v>1.391</v>
      </c>
      <c r="H1782">
        <v>-0.251</v>
      </c>
    </row>
    <row r="1783" spans="1:8" x14ac:dyDescent="0.3">
      <c r="A1783">
        <v>11103</v>
      </c>
      <c r="B1783" t="s">
        <v>9</v>
      </c>
      <c r="C1783">
        <v>94</v>
      </c>
      <c r="D1783">
        <v>283</v>
      </c>
      <c r="E1783">
        <v>64</v>
      </c>
      <c r="F1783">
        <v>6.28</v>
      </c>
      <c r="G1783">
        <v>1.139</v>
      </c>
      <c r="H1783">
        <v>-0.21199999999999999</v>
      </c>
    </row>
    <row r="1784" spans="1:8" x14ac:dyDescent="0.3">
      <c r="A1784">
        <v>11103</v>
      </c>
      <c r="B1784" t="s">
        <v>9</v>
      </c>
      <c r="C1784">
        <v>184</v>
      </c>
      <c r="D1784">
        <v>283</v>
      </c>
      <c r="E1784">
        <v>70</v>
      </c>
      <c r="F1784">
        <v>7.75</v>
      </c>
      <c r="G1784">
        <v>1.075</v>
      </c>
      <c r="H1784">
        <v>-0.23400000000000001</v>
      </c>
    </row>
    <row r="1785" spans="1:8" x14ac:dyDescent="0.3">
      <c r="A1785">
        <v>11103</v>
      </c>
      <c r="B1785" t="s">
        <v>9</v>
      </c>
      <c r="C1785">
        <v>276</v>
      </c>
      <c r="D1785">
        <v>283</v>
      </c>
      <c r="E1785">
        <v>76</v>
      </c>
      <c r="F1785">
        <v>9.02</v>
      </c>
      <c r="G1785">
        <v>1.754</v>
      </c>
      <c r="H1785">
        <v>0.10299999999999999</v>
      </c>
    </row>
    <row r="1786" spans="1:8" x14ac:dyDescent="0.3">
      <c r="A1786">
        <v>11103</v>
      </c>
      <c r="B1786" t="s">
        <v>9</v>
      </c>
      <c r="C1786">
        <v>367</v>
      </c>
      <c r="D1786">
        <v>283</v>
      </c>
      <c r="E1786">
        <v>80</v>
      </c>
      <c r="F1786">
        <v>10.28</v>
      </c>
      <c r="G1786">
        <v>1.758</v>
      </c>
      <c r="H1786">
        <v>0.56899999999999995</v>
      </c>
    </row>
    <row r="1787" spans="1:8" x14ac:dyDescent="0.3">
      <c r="A1787">
        <v>11103</v>
      </c>
      <c r="B1787" t="s">
        <v>9</v>
      </c>
      <c r="C1787">
        <v>458</v>
      </c>
      <c r="D1787">
        <v>283</v>
      </c>
      <c r="E1787">
        <v>83</v>
      </c>
      <c r="F1787">
        <v>11.66</v>
      </c>
      <c r="G1787">
        <v>1.502</v>
      </c>
      <c r="H1787">
        <v>1.111</v>
      </c>
    </row>
    <row r="1788" spans="1:8" x14ac:dyDescent="0.3">
      <c r="A1788">
        <v>11103</v>
      </c>
      <c r="B1788" t="s">
        <v>9</v>
      </c>
      <c r="C1788">
        <v>549</v>
      </c>
      <c r="D1788">
        <v>283</v>
      </c>
      <c r="E1788">
        <v>86</v>
      </c>
      <c r="F1788">
        <v>13.2</v>
      </c>
      <c r="G1788">
        <v>1.3720000000000001</v>
      </c>
      <c r="H1788">
        <v>1.6870000000000001</v>
      </c>
    </row>
    <row r="1789" spans="1:8" x14ac:dyDescent="0.3">
      <c r="A1789">
        <v>11103</v>
      </c>
      <c r="B1789" t="s">
        <v>9</v>
      </c>
      <c r="C1789">
        <v>716</v>
      </c>
      <c r="D1789">
        <v>283</v>
      </c>
      <c r="E1789">
        <v>93</v>
      </c>
      <c r="F1789">
        <v>14.5</v>
      </c>
      <c r="G1789">
        <v>1.85</v>
      </c>
      <c r="H1789">
        <v>1.617</v>
      </c>
    </row>
    <row r="1790" spans="1:8" x14ac:dyDescent="0.3">
      <c r="A1790">
        <v>11104</v>
      </c>
      <c r="B1790" t="s">
        <v>9</v>
      </c>
      <c r="C1790">
        <v>0</v>
      </c>
      <c r="D1790">
        <v>304</v>
      </c>
      <c r="E1790">
        <v>54</v>
      </c>
      <c r="F1790">
        <v>4</v>
      </c>
      <c r="G1790">
        <v>2.1739999999999999</v>
      </c>
      <c r="H1790">
        <v>1.2609999999999999</v>
      </c>
    </row>
    <row r="1791" spans="1:8" x14ac:dyDescent="0.3">
      <c r="A1791">
        <v>11104</v>
      </c>
      <c r="B1791" t="s">
        <v>9</v>
      </c>
      <c r="C1791">
        <v>29</v>
      </c>
      <c r="D1791">
        <v>304</v>
      </c>
      <c r="E1791">
        <v>55</v>
      </c>
      <c r="F1791">
        <v>4.7300000000000004</v>
      </c>
      <c r="G1791">
        <v>0.24299999999999999</v>
      </c>
      <c r="H1791">
        <v>0.52500000000000002</v>
      </c>
    </row>
    <row r="1792" spans="1:8" x14ac:dyDescent="0.3">
      <c r="A1792">
        <v>11104</v>
      </c>
      <c r="B1792" t="s">
        <v>9</v>
      </c>
      <c r="C1792">
        <v>57</v>
      </c>
      <c r="D1792">
        <v>304</v>
      </c>
      <c r="E1792">
        <v>60</v>
      </c>
      <c r="F1792">
        <v>5.67</v>
      </c>
      <c r="G1792">
        <v>1.0029999999999999</v>
      </c>
      <c r="H1792">
        <v>0.32300000000000001</v>
      </c>
    </row>
    <row r="1793" spans="1:8" x14ac:dyDescent="0.3">
      <c r="A1793">
        <v>11104</v>
      </c>
      <c r="B1793" t="s">
        <v>9</v>
      </c>
      <c r="C1793">
        <v>92</v>
      </c>
      <c r="D1793">
        <v>304</v>
      </c>
      <c r="E1793">
        <v>61.5</v>
      </c>
      <c r="F1793">
        <v>6.63</v>
      </c>
      <c r="G1793">
        <v>5.0000000000000001E-3</v>
      </c>
      <c r="H1793">
        <v>0.313</v>
      </c>
    </row>
    <row r="1794" spans="1:8" x14ac:dyDescent="0.3">
      <c r="A1794">
        <v>11104</v>
      </c>
      <c r="B1794" t="s">
        <v>9</v>
      </c>
      <c r="C1794">
        <v>190</v>
      </c>
      <c r="D1794">
        <v>304</v>
      </c>
      <c r="E1794">
        <v>70</v>
      </c>
      <c r="F1794">
        <v>8.4</v>
      </c>
      <c r="G1794">
        <v>0.92700000000000005</v>
      </c>
      <c r="H1794">
        <v>0.41599999999999998</v>
      </c>
    </row>
    <row r="1795" spans="1:8" x14ac:dyDescent="0.3">
      <c r="A1795">
        <v>11104</v>
      </c>
      <c r="B1795" t="s">
        <v>9</v>
      </c>
      <c r="C1795">
        <v>274</v>
      </c>
      <c r="D1795">
        <v>304</v>
      </c>
      <c r="E1795">
        <v>75</v>
      </c>
      <c r="F1795">
        <v>9.6300000000000008</v>
      </c>
      <c r="G1795">
        <v>1.35</v>
      </c>
      <c r="H1795">
        <v>0.72499999999999998</v>
      </c>
    </row>
    <row r="1796" spans="1:8" x14ac:dyDescent="0.3">
      <c r="A1796">
        <v>11104</v>
      </c>
      <c r="B1796" t="s">
        <v>9</v>
      </c>
      <c r="C1796">
        <v>372</v>
      </c>
      <c r="D1796">
        <v>304</v>
      </c>
      <c r="E1796">
        <v>79</v>
      </c>
      <c r="F1796">
        <v>10.5</v>
      </c>
      <c r="G1796">
        <v>1.252</v>
      </c>
      <c r="H1796">
        <v>0.72799999999999998</v>
      </c>
    </row>
    <row r="1797" spans="1:8" x14ac:dyDescent="0.3">
      <c r="A1797">
        <v>11104</v>
      </c>
      <c r="B1797" t="s">
        <v>9</v>
      </c>
      <c r="C1797">
        <v>456</v>
      </c>
      <c r="D1797">
        <v>304</v>
      </c>
      <c r="E1797">
        <v>83</v>
      </c>
      <c r="F1797">
        <v>11.36</v>
      </c>
      <c r="G1797">
        <v>1.532</v>
      </c>
      <c r="H1797">
        <v>0.88600000000000001</v>
      </c>
    </row>
    <row r="1798" spans="1:8" x14ac:dyDescent="0.3">
      <c r="A1798">
        <v>11104</v>
      </c>
      <c r="B1798" t="s">
        <v>9</v>
      </c>
      <c r="C1798">
        <v>770</v>
      </c>
      <c r="D1798">
        <v>304</v>
      </c>
      <c r="E1798">
        <v>92</v>
      </c>
      <c r="F1798">
        <v>13.2</v>
      </c>
      <c r="G1798">
        <v>1.2050000000000001</v>
      </c>
      <c r="H1798">
        <v>0.53700000000000003</v>
      </c>
    </row>
    <row r="1799" spans="1:8" x14ac:dyDescent="0.3">
      <c r="A1799">
        <v>11104</v>
      </c>
      <c r="B1799" t="s">
        <v>9</v>
      </c>
      <c r="C1799" t="s">
        <v>10</v>
      </c>
      <c r="D1799">
        <v>304</v>
      </c>
      <c r="E1799" t="s">
        <v>10</v>
      </c>
      <c r="F1799" t="s">
        <v>10</v>
      </c>
      <c r="G1799" t="s">
        <v>10</v>
      </c>
      <c r="H1799" t="s">
        <v>10</v>
      </c>
    </row>
    <row r="1800" spans="1:8" x14ac:dyDescent="0.3">
      <c r="A1800">
        <v>11105</v>
      </c>
      <c r="B1800" t="s">
        <v>9</v>
      </c>
      <c r="C1800">
        <v>0</v>
      </c>
      <c r="D1800">
        <v>262</v>
      </c>
      <c r="E1800" t="s">
        <v>10</v>
      </c>
      <c r="F1800">
        <v>2.8</v>
      </c>
      <c r="G1800" t="s">
        <v>10</v>
      </c>
      <c r="H1800">
        <v>-1.1839999999999999</v>
      </c>
    </row>
    <row r="1801" spans="1:8" x14ac:dyDescent="0.3">
      <c r="A1801">
        <v>11105</v>
      </c>
      <c r="B1801" t="s">
        <v>9</v>
      </c>
      <c r="C1801">
        <v>33</v>
      </c>
      <c r="D1801">
        <v>262</v>
      </c>
      <c r="E1801">
        <v>53.5</v>
      </c>
      <c r="F1801">
        <v>4.3499999999999996</v>
      </c>
      <c r="G1801">
        <v>-0.80500000000000005</v>
      </c>
      <c r="H1801">
        <v>-0.38100000000000001</v>
      </c>
    </row>
    <row r="1802" spans="1:8" x14ac:dyDescent="0.3">
      <c r="A1802">
        <v>11105</v>
      </c>
      <c r="B1802" t="s">
        <v>9</v>
      </c>
      <c r="C1802">
        <v>61</v>
      </c>
      <c r="D1802">
        <v>262</v>
      </c>
      <c r="E1802">
        <v>57</v>
      </c>
      <c r="F1802">
        <v>5.48</v>
      </c>
      <c r="G1802">
        <v>-0.71899999999999997</v>
      </c>
      <c r="H1802">
        <v>-0.13300000000000001</v>
      </c>
    </row>
    <row r="1803" spans="1:8" x14ac:dyDescent="0.3">
      <c r="A1803">
        <v>11105</v>
      </c>
      <c r="B1803" t="s">
        <v>9</v>
      </c>
      <c r="C1803">
        <v>89</v>
      </c>
      <c r="D1803">
        <v>262</v>
      </c>
      <c r="E1803">
        <v>61</v>
      </c>
      <c r="F1803">
        <v>6.31</v>
      </c>
      <c r="G1803">
        <v>-0.108</v>
      </c>
      <c r="H1803">
        <v>-1.7000000000000001E-2</v>
      </c>
    </row>
    <row r="1804" spans="1:8" x14ac:dyDescent="0.3">
      <c r="A1804">
        <v>11105</v>
      </c>
      <c r="B1804" t="s">
        <v>9</v>
      </c>
      <c r="C1804">
        <v>187</v>
      </c>
      <c r="D1804">
        <v>262</v>
      </c>
      <c r="E1804">
        <v>69</v>
      </c>
      <c r="F1804">
        <v>9.0500000000000007</v>
      </c>
      <c r="G1804">
        <v>0.53400000000000003</v>
      </c>
      <c r="H1804">
        <v>1.147</v>
      </c>
    </row>
    <row r="1805" spans="1:8" x14ac:dyDescent="0.3">
      <c r="A1805">
        <v>11105</v>
      </c>
      <c r="B1805" t="s">
        <v>9</v>
      </c>
      <c r="C1805">
        <v>271</v>
      </c>
      <c r="D1805">
        <v>262</v>
      </c>
      <c r="E1805">
        <v>73</v>
      </c>
      <c r="F1805">
        <v>10.41</v>
      </c>
      <c r="G1805">
        <v>0.51800000000000002</v>
      </c>
      <c r="H1805">
        <v>1.4770000000000001</v>
      </c>
    </row>
    <row r="1806" spans="1:8" x14ac:dyDescent="0.3">
      <c r="A1806">
        <v>11105</v>
      </c>
      <c r="B1806" t="s">
        <v>9</v>
      </c>
      <c r="C1806">
        <v>362</v>
      </c>
      <c r="D1806">
        <v>262</v>
      </c>
      <c r="E1806">
        <v>77</v>
      </c>
      <c r="F1806">
        <v>11.6</v>
      </c>
      <c r="G1806">
        <v>0.58099999999999996</v>
      </c>
      <c r="H1806">
        <v>1.7210000000000001</v>
      </c>
    </row>
    <row r="1807" spans="1:8" x14ac:dyDescent="0.3">
      <c r="A1807">
        <v>11105</v>
      </c>
      <c r="B1807" t="s">
        <v>9</v>
      </c>
      <c r="C1807">
        <v>467</v>
      </c>
      <c r="D1807">
        <v>262</v>
      </c>
      <c r="E1807">
        <v>81.5</v>
      </c>
      <c r="F1807">
        <v>12.63</v>
      </c>
      <c r="G1807">
        <v>0.77900000000000003</v>
      </c>
      <c r="H1807">
        <v>1.784</v>
      </c>
    </row>
    <row r="1808" spans="1:8" x14ac:dyDescent="0.3">
      <c r="A1808">
        <v>11105</v>
      </c>
      <c r="B1808" t="s">
        <v>9</v>
      </c>
      <c r="C1808">
        <v>535</v>
      </c>
      <c r="D1808">
        <v>262</v>
      </c>
      <c r="E1808">
        <v>85</v>
      </c>
      <c r="F1808">
        <v>13.2</v>
      </c>
      <c r="G1808">
        <v>1.1839999999999999</v>
      </c>
      <c r="H1808">
        <v>1.7689999999999999</v>
      </c>
    </row>
    <row r="1809" spans="1:8" x14ac:dyDescent="0.3">
      <c r="A1809">
        <v>11105</v>
      </c>
      <c r="B1809" t="s">
        <v>9</v>
      </c>
      <c r="C1809">
        <v>767</v>
      </c>
      <c r="D1809">
        <v>262</v>
      </c>
      <c r="E1809">
        <v>90.5</v>
      </c>
      <c r="F1809">
        <v>14.1</v>
      </c>
      <c r="G1809">
        <v>0.754</v>
      </c>
      <c r="H1809">
        <v>1.123</v>
      </c>
    </row>
    <row r="1810" spans="1:8" hidden="1" x14ac:dyDescent="0.3">
      <c r="A1810">
        <v>11106</v>
      </c>
      <c r="B1810" t="s">
        <v>8</v>
      </c>
      <c r="C1810">
        <v>0</v>
      </c>
      <c r="D1810">
        <v>283</v>
      </c>
      <c r="E1810">
        <v>51</v>
      </c>
      <c r="F1810">
        <v>3.8</v>
      </c>
      <c r="G1810">
        <v>0.99399999999999999</v>
      </c>
      <c r="H1810">
        <v>1.1779999999999999</v>
      </c>
    </row>
    <row r="1811" spans="1:8" hidden="1" x14ac:dyDescent="0.3">
      <c r="A1811">
        <v>11106</v>
      </c>
      <c r="B1811" t="s">
        <v>8</v>
      </c>
      <c r="C1811">
        <v>37</v>
      </c>
      <c r="D1811">
        <v>283</v>
      </c>
      <c r="E1811">
        <v>54.5</v>
      </c>
      <c r="F1811">
        <v>4.54</v>
      </c>
      <c r="G1811">
        <v>8.0000000000000002E-3</v>
      </c>
      <c r="H1811">
        <v>0.20599999999999999</v>
      </c>
    </row>
    <row r="1812" spans="1:8" hidden="1" x14ac:dyDescent="0.3">
      <c r="A1812">
        <v>11106</v>
      </c>
      <c r="B1812" t="s">
        <v>8</v>
      </c>
      <c r="C1812">
        <v>72</v>
      </c>
      <c r="D1812">
        <v>283</v>
      </c>
      <c r="E1812">
        <v>56</v>
      </c>
      <c r="F1812">
        <v>5.39</v>
      </c>
      <c r="G1812">
        <v>-1.032</v>
      </c>
      <c r="H1812">
        <v>-0.03</v>
      </c>
    </row>
    <row r="1813" spans="1:8" hidden="1" x14ac:dyDescent="0.3">
      <c r="A1813">
        <v>11106</v>
      </c>
      <c r="B1813" t="s">
        <v>8</v>
      </c>
      <c r="C1813">
        <v>100</v>
      </c>
      <c r="D1813">
        <v>283</v>
      </c>
      <c r="E1813">
        <v>58</v>
      </c>
      <c r="F1813">
        <v>5.8</v>
      </c>
      <c r="G1813">
        <v>-1.1759999999999999</v>
      </c>
      <c r="H1813">
        <v>-0.3</v>
      </c>
    </row>
    <row r="1814" spans="1:8" hidden="1" x14ac:dyDescent="0.3">
      <c r="A1814">
        <v>11106</v>
      </c>
      <c r="B1814" t="s">
        <v>8</v>
      </c>
      <c r="C1814">
        <v>184</v>
      </c>
      <c r="D1814">
        <v>283</v>
      </c>
      <c r="E1814">
        <v>65</v>
      </c>
      <c r="F1814">
        <v>7</v>
      </c>
      <c r="G1814">
        <v>-0.35399999999999998</v>
      </c>
      <c r="H1814">
        <v>-0.36</v>
      </c>
    </row>
    <row r="1815" spans="1:8" hidden="1" x14ac:dyDescent="0.3">
      <c r="A1815">
        <v>11106</v>
      </c>
      <c r="B1815" t="s">
        <v>8</v>
      </c>
      <c r="C1815">
        <v>275</v>
      </c>
      <c r="D1815">
        <v>283</v>
      </c>
      <c r="E1815">
        <v>70</v>
      </c>
      <c r="F1815">
        <v>7.77</v>
      </c>
      <c r="G1815">
        <v>-7.9000000000000001E-2</v>
      </c>
      <c r="H1815">
        <v>-0.47799999999999998</v>
      </c>
    </row>
    <row r="1816" spans="1:8" hidden="1" x14ac:dyDescent="0.3">
      <c r="A1816">
        <v>11106</v>
      </c>
      <c r="B1816" t="s">
        <v>8</v>
      </c>
      <c r="C1816">
        <v>380</v>
      </c>
      <c r="D1816">
        <v>283</v>
      </c>
      <c r="E1816">
        <v>74</v>
      </c>
      <c r="F1816">
        <v>8.9700000000000006</v>
      </c>
      <c r="G1816">
        <v>-0.23200000000000001</v>
      </c>
      <c r="H1816">
        <v>-7.8E-2</v>
      </c>
    </row>
    <row r="1817" spans="1:8" hidden="1" x14ac:dyDescent="0.3">
      <c r="A1817">
        <v>11106</v>
      </c>
      <c r="B1817" t="s">
        <v>8</v>
      </c>
      <c r="C1817">
        <v>542</v>
      </c>
      <c r="D1817">
        <v>283</v>
      </c>
      <c r="E1817">
        <v>79</v>
      </c>
      <c r="F1817">
        <v>9.6999999999999993</v>
      </c>
      <c r="G1817">
        <v>-0.52200000000000002</v>
      </c>
      <c r="H1817">
        <v>-0.40400000000000003</v>
      </c>
    </row>
    <row r="1818" spans="1:8" hidden="1" x14ac:dyDescent="0.3">
      <c r="A1818">
        <v>11106</v>
      </c>
      <c r="B1818" t="s">
        <v>8</v>
      </c>
      <c r="C1818">
        <v>732</v>
      </c>
      <c r="D1818">
        <v>283</v>
      </c>
      <c r="E1818">
        <v>85</v>
      </c>
      <c r="F1818">
        <v>10.6</v>
      </c>
      <c r="G1818">
        <v>-0.23499999999999999</v>
      </c>
      <c r="H1818">
        <v>-0.65700000000000003</v>
      </c>
    </row>
    <row r="1819" spans="1:8" hidden="1" x14ac:dyDescent="0.3">
      <c r="A1819">
        <v>11107</v>
      </c>
      <c r="B1819" t="s">
        <v>8</v>
      </c>
      <c r="C1819">
        <v>0</v>
      </c>
      <c r="D1819">
        <v>262</v>
      </c>
      <c r="E1819">
        <v>49</v>
      </c>
      <c r="F1819">
        <v>3</v>
      </c>
      <c r="G1819">
        <v>-7.9000000000000001E-2</v>
      </c>
      <c r="H1819">
        <v>-0.51900000000000002</v>
      </c>
    </row>
    <row r="1820" spans="1:8" hidden="1" x14ac:dyDescent="0.3">
      <c r="A1820">
        <v>11107</v>
      </c>
      <c r="B1820" t="s">
        <v>8</v>
      </c>
      <c r="C1820">
        <v>31</v>
      </c>
      <c r="D1820">
        <v>262</v>
      </c>
      <c r="E1820">
        <v>52.5</v>
      </c>
      <c r="F1820">
        <v>3.71</v>
      </c>
      <c r="G1820">
        <v>-0.64300000000000002</v>
      </c>
      <c r="H1820">
        <v>-0.90800000000000003</v>
      </c>
    </row>
    <row r="1821" spans="1:8" hidden="1" x14ac:dyDescent="0.3">
      <c r="A1821">
        <v>11107</v>
      </c>
      <c r="B1821" t="s">
        <v>8</v>
      </c>
      <c r="C1821">
        <v>59</v>
      </c>
      <c r="D1821">
        <v>262</v>
      </c>
      <c r="E1821">
        <v>56</v>
      </c>
      <c r="F1821">
        <v>4.7</v>
      </c>
      <c r="G1821">
        <v>-0.433</v>
      </c>
      <c r="H1821">
        <v>-0.59099999999999997</v>
      </c>
    </row>
    <row r="1822" spans="1:8" hidden="1" x14ac:dyDescent="0.3">
      <c r="A1822">
        <v>11107</v>
      </c>
      <c r="B1822" t="s">
        <v>8</v>
      </c>
      <c r="C1822">
        <v>93</v>
      </c>
      <c r="D1822">
        <v>262</v>
      </c>
      <c r="E1822">
        <v>59</v>
      </c>
      <c r="F1822">
        <v>5.44</v>
      </c>
      <c r="G1822">
        <v>-0.44600000000000001</v>
      </c>
      <c r="H1822">
        <v>-0.61799999999999999</v>
      </c>
    </row>
    <row r="1823" spans="1:8" hidden="1" x14ac:dyDescent="0.3">
      <c r="A1823">
        <v>11107</v>
      </c>
      <c r="B1823" t="s">
        <v>8</v>
      </c>
      <c r="C1823">
        <v>192</v>
      </c>
      <c r="D1823">
        <v>262</v>
      </c>
      <c r="E1823">
        <v>65</v>
      </c>
      <c r="F1823">
        <v>7.5</v>
      </c>
      <c r="G1823">
        <v>-0.53600000000000003</v>
      </c>
      <c r="H1823">
        <v>0.10100000000000001</v>
      </c>
    </row>
    <row r="1824" spans="1:8" hidden="1" x14ac:dyDescent="0.3">
      <c r="A1824">
        <v>11107</v>
      </c>
      <c r="B1824" t="s">
        <v>8</v>
      </c>
      <c r="C1824">
        <v>269</v>
      </c>
      <c r="D1824">
        <v>262</v>
      </c>
      <c r="E1824">
        <v>70.5</v>
      </c>
      <c r="F1824">
        <v>8.91</v>
      </c>
      <c r="G1824">
        <v>0.24</v>
      </c>
      <c r="H1824">
        <v>0.69399999999999995</v>
      </c>
    </row>
    <row r="1825" spans="1:8" hidden="1" x14ac:dyDescent="0.3">
      <c r="A1825">
        <v>11107</v>
      </c>
      <c r="B1825" t="s">
        <v>8</v>
      </c>
      <c r="C1825">
        <v>360</v>
      </c>
      <c r="D1825">
        <v>262</v>
      </c>
      <c r="E1825">
        <v>74.5</v>
      </c>
      <c r="F1825">
        <v>10.67</v>
      </c>
      <c r="G1825">
        <v>0.27200000000000002</v>
      </c>
      <c r="H1825">
        <v>1.444</v>
      </c>
    </row>
    <row r="1826" spans="1:8" hidden="1" x14ac:dyDescent="0.3">
      <c r="A1826">
        <v>11107</v>
      </c>
      <c r="B1826" t="s">
        <v>8</v>
      </c>
      <c r="C1826">
        <v>451</v>
      </c>
      <c r="D1826">
        <v>262</v>
      </c>
      <c r="E1826">
        <v>79.5</v>
      </c>
      <c r="F1826">
        <v>11.36</v>
      </c>
      <c r="G1826">
        <v>0.80400000000000005</v>
      </c>
      <c r="H1826">
        <v>1.373</v>
      </c>
    </row>
    <row r="1827" spans="1:8" hidden="1" x14ac:dyDescent="0.3">
      <c r="A1827">
        <v>11107</v>
      </c>
      <c r="B1827" t="s">
        <v>8</v>
      </c>
      <c r="C1827">
        <v>533</v>
      </c>
      <c r="D1827">
        <v>262</v>
      </c>
      <c r="E1827">
        <v>83</v>
      </c>
      <c r="F1827">
        <v>12.5</v>
      </c>
      <c r="G1827">
        <v>0.97199999999999998</v>
      </c>
      <c r="H1827">
        <v>1.663</v>
      </c>
    </row>
    <row r="1828" spans="1:8" x14ac:dyDescent="0.3">
      <c r="A1828">
        <v>11108</v>
      </c>
      <c r="B1828" t="s">
        <v>9</v>
      </c>
      <c r="C1828">
        <v>0</v>
      </c>
      <c r="D1828">
        <v>283</v>
      </c>
      <c r="E1828">
        <v>50</v>
      </c>
      <c r="F1828">
        <v>3.61</v>
      </c>
      <c r="G1828">
        <v>6.0999999999999999E-2</v>
      </c>
      <c r="H1828">
        <v>0.52600000000000002</v>
      </c>
    </row>
    <row r="1829" spans="1:8" x14ac:dyDescent="0.3">
      <c r="A1829">
        <v>11108</v>
      </c>
      <c r="B1829" t="s">
        <v>9</v>
      </c>
      <c r="C1829">
        <v>30</v>
      </c>
      <c r="D1829">
        <v>283</v>
      </c>
      <c r="E1829">
        <v>53.5</v>
      </c>
      <c r="F1829">
        <v>3.85</v>
      </c>
      <c r="G1829">
        <v>-0.59899999999999998</v>
      </c>
      <c r="H1829">
        <v>-1.0660000000000001</v>
      </c>
    </row>
    <row r="1830" spans="1:8" x14ac:dyDescent="0.3">
      <c r="A1830">
        <v>11108</v>
      </c>
      <c r="B1830" t="s">
        <v>9</v>
      </c>
      <c r="C1830">
        <v>58</v>
      </c>
      <c r="D1830">
        <v>283</v>
      </c>
      <c r="E1830">
        <v>56.5</v>
      </c>
      <c r="F1830">
        <v>4.9000000000000004</v>
      </c>
      <c r="G1830">
        <v>-0.80700000000000005</v>
      </c>
      <c r="H1830">
        <v>-0.88500000000000001</v>
      </c>
    </row>
    <row r="1831" spans="1:8" x14ac:dyDescent="0.3">
      <c r="A1831">
        <v>11108</v>
      </c>
      <c r="B1831" t="s">
        <v>9</v>
      </c>
      <c r="C1831">
        <v>93</v>
      </c>
      <c r="D1831">
        <v>283</v>
      </c>
      <c r="E1831">
        <v>61.5</v>
      </c>
      <c r="F1831">
        <v>6.24</v>
      </c>
      <c r="G1831">
        <v>-3.9E-2</v>
      </c>
      <c r="H1831">
        <v>-0.23599999999999999</v>
      </c>
    </row>
    <row r="1832" spans="1:8" x14ac:dyDescent="0.3">
      <c r="A1832">
        <v>11108</v>
      </c>
      <c r="B1832" t="s">
        <v>9</v>
      </c>
      <c r="C1832">
        <v>177</v>
      </c>
      <c r="D1832">
        <v>283</v>
      </c>
      <c r="E1832">
        <v>65</v>
      </c>
      <c r="F1832">
        <v>7.12</v>
      </c>
      <c r="G1832">
        <v>-1.0880000000000001</v>
      </c>
      <c r="H1832">
        <v>-0.89600000000000002</v>
      </c>
    </row>
    <row r="1833" spans="1:8" x14ac:dyDescent="0.3">
      <c r="A1833">
        <v>11108</v>
      </c>
      <c r="B1833" t="s">
        <v>9</v>
      </c>
      <c r="C1833">
        <v>268</v>
      </c>
      <c r="D1833">
        <v>283</v>
      </c>
      <c r="E1833">
        <v>71</v>
      </c>
      <c r="F1833">
        <v>8.9499999999999993</v>
      </c>
      <c r="G1833">
        <v>-0.316</v>
      </c>
      <c r="H1833">
        <v>0.106</v>
      </c>
    </row>
    <row r="1834" spans="1:8" x14ac:dyDescent="0.3">
      <c r="A1834">
        <v>11108</v>
      </c>
      <c r="B1834" t="s">
        <v>9</v>
      </c>
      <c r="C1834">
        <v>380</v>
      </c>
      <c r="D1834">
        <v>283</v>
      </c>
      <c r="E1834">
        <v>73</v>
      </c>
      <c r="F1834">
        <v>10.199999999999999</v>
      </c>
      <c r="G1834">
        <v>-1.383</v>
      </c>
      <c r="H1834">
        <v>0.40500000000000003</v>
      </c>
    </row>
    <row r="1835" spans="1:8" x14ac:dyDescent="0.3">
      <c r="A1835">
        <v>11108</v>
      </c>
      <c r="B1835" t="s">
        <v>9</v>
      </c>
      <c r="C1835">
        <v>484</v>
      </c>
      <c r="D1835">
        <v>283</v>
      </c>
      <c r="E1835">
        <v>78</v>
      </c>
      <c r="F1835">
        <v>11</v>
      </c>
      <c r="G1835">
        <v>-0.81699999999999995</v>
      </c>
      <c r="H1835">
        <v>0.42</v>
      </c>
    </row>
    <row r="1836" spans="1:8" x14ac:dyDescent="0.3">
      <c r="A1836">
        <v>11108</v>
      </c>
      <c r="B1836" t="s">
        <v>9</v>
      </c>
      <c r="C1836">
        <v>609</v>
      </c>
      <c r="D1836">
        <v>283</v>
      </c>
      <c r="E1836">
        <v>84</v>
      </c>
      <c r="F1836">
        <v>12.1</v>
      </c>
      <c r="G1836">
        <v>-7.3999999999999996E-2</v>
      </c>
      <c r="H1836">
        <v>0.57299999999999995</v>
      </c>
    </row>
    <row r="1837" spans="1:8" x14ac:dyDescent="0.3">
      <c r="A1837">
        <v>11108</v>
      </c>
      <c r="B1837" t="s">
        <v>9</v>
      </c>
      <c r="C1837">
        <v>777</v>
      </c>
      <c r="D1837">
        <v>283</v>
      </c>
      <c r="E1837">
        <v>87</v>
      </c>
      <c r="F1837">
        <v>13</v>
      </c>
      <c r="G1837">
        <v>-0.45</v>
      </c>
      <c r="H1837">
        <v>0.372</v>
      </c>
    </row>
    <row r="1838" spans="1:8" x14ac:dyDescent="0.3">
      <c r="A1838">
        <v>11109</v>
      </c>
      <c r="B1838" t="s">
        <v>9</v>
      </c>
      <c r="C1838">
        <v>0</v>
      </c>
      <c r="D1838">
        <v>276</v>
      </c>
      <c r="E1838">
        <v>53</v>
      </c>
      <c r="F1838">
        <v>3.8</v>
      </c>
      <c r="G1838">
        <v>1.6459999999999999</v>
      </c>
      <c r="H1838">
        <v>0.89</v>
      </c>
    </row>
    <row r="1839" spans="1:8" x14ac:dyDescent="0.3">
      <c r="A1839">
        <v>11109</v>
      </c>
      <c r="B1839" t="s">
        <v>9</v>
      </c>
      <c r="C1839">
        <v>44</v>
      </c>
      <c r="D1839">
        <v>276</v>
      </c>
      <c r="E1839">
        <v>58.5</v>
      </c>
      <c r="F1839">
        <v>6.1</v>
      </c>
      <c r="G1839">
        <v>1.022</v>
      </c>
      <c r="H1839">
        <v>1.569</v>
      </c>
    </row>
    <row r="1840" spans="1:8" x14ac:dyDescent="0.3">
      <c r="A1840">
        <v>11109</v>
      </c>
      <c r="B1840" t="s">
        <v>9</v>
      </c>
      <c r="C1840">
        <v>58</v>
      </c>
      <c r="D1840">
        <v>276</v>
      </c>
      <c r="E1840">
        <v>59</v>
      </c>
      <c r="F1840">
        <v>6.56</v>
      </c>
      <c r="G1840">
        <v>0.44600000000000001</v>
      </c>
      <c r="H1840">
        <v>1.472</v>
      </c>
    </row>
    <row r="1841" spans="1:8" x14ac:dyDescent="0.3">
      <c r="A1841">
        <v>11109</v>
      </c>
      <c r="B1841" t="s">
        <v>9</v>
      </c>
      <c r="C1841">
        <v>93</v>
      </c>
      <c r="D1841">
        <v>276</v>
      </c>
      <c r="E1841">
        <v>62</v>
      </c>
      <c r="F1841">
        <v>7.46</v>
      </c>
      <c r="G1841">
        <v>0.20599999999999999</v>
      </c>
      <c r="H1841">
        <v>1.3069999999999999</v>
      </c>
    </row>
    <row r="1842" spans="1:8" x14ac:dyDescent="0.3">
      <c r="A1842">
        <v>11109</v>
      </c>
      <c r="B1842" t="s">
        <v>9</v>
      </c>
      <c r="C1842">
        <v>184</v>
      </c>
      <c r="D1842">
        <v>276</v>
      </c>
      <c r="E1842">
        <v>70</v>
      </c>
      <c r="F1842">
        <v>8.2799999999999994</v>
      </c>
      <c r="G1842">
        <v>1.075</v>
      </c>
      <c r="H1842">
        <v>0.37</v>
      </c>
    </row>
    <row r="1843" spans="1:8" x14ac:dyDescent="0.3">
      <c r="A1843">
        <v>11109</v>
      </c>
      <c r="B1843" t="s">
        <v>9</v>
      </c>
      <c r="C1843">
        <v>282</v>
      </c>
      <c r="D1843">
        <v>276</v>
      </c>
      <c r="E1843">
        <v>75</v>
      </c>
      <c r="F1843">
        <v>9.92</v>
      </c>
      <c r="G1843">
        <v>1.1879999999999999</v>
      </c>
      <c r="H1843">
        <v>0.92600000000000005</v>
      </c>
    </row>
    <row r="1844" spans="1:8" x14ac:dyDescent="0.3">
      <c r="A1844">
        <v>11109</v>
      </c>
      <c r="B1844" t="s">
        <v>9</v>
      </c>
      <c r="C1844">
        <v>366</v>
      </c>
      <c r="D1844">
        <v>276</v>
      </c>
      <c r="E1844">
        <v>78</v>
      </c>
      <c r="F1844">
        <v>10.6</v>
      </c>
      <c r="G1844">
        <v>0.93400000000000005</v>
      </c>
      <c r="H1844">
        <v>0.85899999999999999</v>
      </c>
    </row>
    <row r="1845" spans="1:8" x14ac:dyDescent="0.3">
      <c r="A1845">
        <v>11109</v>
      </c>
      <c r="B1845" t="s">
        <v>9</v>
      </c>
      <c r="C1845">
        <v>457</v>
      </c>
      <c r="D1845">
        <v>276</v>
      </c>
      <c r="E1845">
        <v>80</v>
      </c>
      <c r="F1845">
        <v>12.08</v>
      </c>
      <c r="G1845">
        <v>0.33100000000000002</v>
      </c>
      <c r="H1845">
        <v>1.4410000000000001</v>
      </c>
    </row>
    <row r="1846" spans="1:8" x14ac:dyDescent="0.3">
      <c r="A1846">
        <v>11109</v>
      </c>
      <c r="B1846" t="s">
        <v>9</v>
      </c>
      <c r="C1846">
        <v>542</v>
      </c>
      <c r="D1846">
        <v>276</v>
      </c>
      <c r="E1846">
        <v>83.5</v>
      </c>
      <c r="F1846">
        <v>12.6</v>
      </c>
      <c r="G1846">
        <v>0.53400000000000003</v>
      </c>
      <c r="H1846">
        <v>1.3080000000000001</v>
      </c>
    </row>
    <row r="1847" spans="1:8" x14ac:dyDescent="0.3">
      <c r="A1847">
        <v>11109</v>
      </c>
      <c r="B1847" t="s">
        <v>9</v>
      </c>
      <c r="C1847">
        <v>753</v>
      </c>
      <c r="D1847">
        <v>276</v>
      </c>
      <c r="E1847">
        <v>90</v>
      </c>
      <c r="F1847">
        <v>14.1</v>
      </c>
      <c r="G1847">
        <v>0.72499999999999998</v>
      </c>
      <c r="H1847">
        <v>1.19</v>
      </c>
    </row>
    <row r="1848" spans="1:8" hidden="1" x14ac:dyDescent="0.3">
      <c r="A1848">
        <v>11110</v>
      </c>
      <c r="B1848" t="s">
        <v>8</v>
      </c>
      <c r="C1848">
        <v>0</v>
      </c>
      <c r="D1848">
        <v>269</v>
      </c>
      <c r="E1848">
        <v>46</v>
      </c>
      <c r="F1848">
        <v>2.3199999999999998</v>
      </c>
      <c r="G1848">
        <v>-1.69</v>
      </c>
      <c r="H1848">
        <v>-2.198</v>
      </c>
    </row>
    <row r="1849" spans="1:8" hidden="1" x14ac:dyDescent="0.3">
      <c r="A1849">
        <v>11110</v>
      </c>
      <c r="B1849" t="s">
        <v>8</v>
      </c>
      <c r="C1849">
        <v>27</v>
      </c>
      <c r="D1849">
        <v>269</v>
      </c>
      <c r="E1849">
        <v>50.5</v>
      </c>
      <c r="F1849">
        <v>3.14</v>
      </c>
      <c r="G1849">
        <v>-1.417</v>
      </c>
      <c r="H1849">
        <v>-1.8169999999999999</v>
      </c>
    </row>
    <row r="1850" spans="1:8" hidden="1" x14ac:dyDescent="0.3">
      <c r="A1850">
        <v>11110</v>
      </c>
      <c r="B1850" t="s">
        <v>8</v>
      </c>
      <c r="C1850">
        <v>62</v>
      </c>
      <c r="D1850">
        <v>269</v>
      </c>
      <c r="E1850">
        <v>55</v>
      </c>
      <c r="F1850">
        <v>4.2</v>
      </c>
      <c r="G1850">
        <v>-1.0680000000000001</v>
      </c>
      <c r="H1850">
        <v>-1.5680000000000001</v>
      </c>
    </row>
    <row r="1851" spans="1:8" hidden="1" x14ac:dyDescent="0.3">
      <c r="A1851">
        <v>11110</v>
      </c>
      <c r="B1851" t="s">
        <v>8</v>
      </c>
      <c r="C1851">
        <v>90</v>
      </c>
      <c r="D1851">
        <v>269</v>
      </c>
      <c r="E1851">
        <v>59</v>
      </c>
      <c r="F1851">
        <v>4.8499999999999996</v>
      </c>
      <c r="G1851">
        <v>-0.33100000000000002</v>
      </c>
      <c r="H1851">
        <v>-1.4350000000000001</v>
      </c>
    </row>
    <row r="1852" spans="1:8" hidden="1" x14ac:dyDescent="0.3">
      <c r="A1852">
        <v>11110</v>
      </c>
      <c r="B1852" t="s">
        <v>8</v>
      </c>
      <c r="C1852">
        <v>181</v>
      </c>
      <c r="D1852">
        <v>269</v>
      </c>
      <c r="E1852">
        <v>65.5</v>
      </c>
      <c r="F1852">
        <v>6.14</v>
      </c>
      <c r="G1852">
        <v>-6.4000000000000001E-2</v>
      </c>
      <c r="H1852">
        <v>-1.401</v>
      </c>
    </row>
    <row r="1853" spans="1:8" hidden="1" x14ac:dyDescent="0.3">
      <c r="A1853">
        <v>11110</v>
      </c>
      <c r="B1853" t="s">
        <v>8</v>
      </c>
      <c r="C1853">
        <v>272</v>
      </c>
      <c r="D1853">
        <v>269</v>
      </c>
      <c r="E1853">
        <v>70</v>
      </c>
      <c r="F1853">
        <v>7.53</v>
      </c>
      <c r="G1853">
        <v>-2.3E-2</v>
      </c>
      <c r="H1853">
        <v>-0.71199999999999997</v>
      </c>
    </row>
    <row r="1854" spans="1:8" hidden="1" x14ac:dyDescent="0.3">
      <c r="A1854">
        <v>11110</v>
      </c>
      <c r="B1854" t="s">
        <v>8</v>
      </c>
      <c r="C1854">
        <v>363</v>
      </c>
      <c r="D1854">
        <v>269</v>
      </c>
      <c r="E1854">
        <v>75</v>
      </c>
      <c r="F1854">
        <v>8.41</v>
      </c>
      <c r="G1854">
        <v>0.41799999999999998</v>
      </c>
      <c r="H1854">
        <v>-0.49299999999999999</v>
      </c>
    </row>
    <row r="1855" spans="1:8" hidden="1" x14ac:dyDescent="0.3">
      <c r="A1855">
        <v>11110</v>
      </c>
      <c r="B1855" t="s">
        <v>8</v>
      </c>
      <c r="C1855">
        <v>475</v>
      </c>
      <c r="D1855">
        <v>269</v>
      </c>
      <c r="E1855">
        <v>79.5</v>
      </c>
      <c r="F1855">
        <v>9.08</v>
      </c>
      <c r="G1855">
        <v>0.47699999999999998</v>
      </c>
      <c r="H1855">
        <v>-0.56599999999999995</v>
      </c>
    </row>
    <row r="1856" spans="1:8" hidden="1" x14ac:dyDescent="0.3">
      <c r="A1856">
        <v>11110</v>
      </c>
      <c r="B1856" t="s">
        <v>8</v>
      </c>
      <c r="C1856">
        <v>539</v>
      </c>
      <c r="D1856">
        <v>269</v>
      </c>
      <c r="E1856">
        <v>80</v>
      </c>
      <c r="F1856">
        <v>9.27</v>
      </c>
      <c r="G1856">
        <v>-0.14099999999999999</v>
      </c>
      <c r="H1856">
        <v>-0.76300000000000001</v>
      </c>
    </row>
    <row r="1857" spans="1:8" hidden="1" x14ac:dyDescent="0.3">
      <c r="A1857">
        <v>11110</v>
      </c>
      <c r="B1857" t="s">
        <v>8</v>
      </c>
      <c r="C1857">
        <v>728</v>
      </c>
      <c r="D1857">
        <v>269</v>
      </c>
      <c r="E1857">
        <v>88</v>
      </c>
      <c r="F1857">
        <v>10.199999999999999</v>
      </c>
      <c r="G1857">
        <v>0.51400000000000001</v>
      </c>
      <c r="H1857">
        <v>-0.95699999999999996</v>
      </c>
    </row>
    <row r="1858" spans="1:8" hidden="1" x14ac:dyDescent="0.3">
      <c r="A1858">
        <v>11111</v>
      </c>
      <c r="B1858" t="s">
        <v>8</v>
      </c>
      <c r="C1858">
        <v>0</v>
      </c>
      <c r="D1858">
        <v>290</v>
      </c>
      <c r="E1858">
        <v>53</v>
      </c>
      <c r="F1858">
        <v>4.22</v>
      </c>
      <c r="G1858">
        <v>2.0680000000000001</v>
      </c>
      <c r="H1858">
        <v>1.9810000000000001</v>
      </c>
    </row>
    <row r="1859" spans="1:8" hidden="1" x14ac:dyDescent="0.3">
      <c r="A1859">
        <v>11111</v>
      </c>
      <c r="B1859" t="s">
        <v>8</v>
      </c>
      <c r="C1859">
        <v>34</v>
      </c>
      <c r="D1859">
        <v>290</v>
      </c>
      <c r="E1859">
        <v>53.5</v>
      </c>
      <c r="F1859">
        <v>4.66</v>
      </c>
      <c r="G1859">
        <v>-0.318</v>
      </c>
      <c r="H1859">
        <v>0.57199999999999995</v>
      </c>
    </row>
    <row r="1860" spans="1:8" hidden="1" x14ac:dyDescent="0.3">
      <c r="A1860">
        <v>11111</v>
      </c>
      <c r="B1860" t="s">
        <v>8</v>
      </c>
      <c r="C1860">
        <v>69</v>
      </c>
      <c r="D1860">
        <v>290</v>
      </c>
      <c r="E1860">
        <v>56.5</v>
      </c>
      <c r="F1860">
        <v>5.75</v>
      </c>
      <c r="G1860">
        <v>-0.65700000000000003</v>
      </c>
      <c r="H1860">
        <v>0.58099999999999996</v>
      </c>
    </row>
    <row r="1861" spans="1:8" hidden="1" x14ac:dyDescent="0.3">
      <c r="A1861">
        <v>11111</v>
      </c>
      <c r="B1861" t="s">
        <v>8</v>
      </c>
      <c r="C1861">
        <v>89</v>
      </c>
      <c r="D1861">
        <v>290</v>
      </c>
      <c r="E1861">
        <v>58</v>
      </c>
      <c r="F1861">
        <v>6.12</v>
      </c>
      <c r="G1861">
        <v>-0.76800000000000002</v>
      </c>
      <c r="H1861">
        <v>0.43</v>
      </c>
    </row>
    <row r="1862" spans="1:8" hidden="1" x14ac:dyDescent="0.3">
      <c r="A1862">
        <v>11111</v>
      </c>
      <c r="B1862" t="s">
        <v>8</v>
      </c>
      <c r="C1862">
        <v>181</v>
      </c>
      <c r="D1862">
        <v>290</v>
      </c>
      <c r="E1862">
        <v>64</v>
      </c>
      <c r="F1862">
        <v>8</v>
      </c>
      <c r="G1862">
        <v>-0.72599999999999998</v>
      </c>
      <c r="H1862">
        <v>0.77300000000000002</v>
      </c>
    </row>
    <row r="1863" spans="1:8" hidden="1" x14ac:dyDescent="0.3">
      <c r="A1863">
        <v>11111</v>
      </c>
      <c r="B1863" t="s">
        <v>8</v>
      </c>
      <c r="C1863">
        <v>272</v>
      </c>
      <c r="D1863">
        <v>290</v>
      </c>
      <c r="E1863">
        <v>69</v>
      </c>
      <c r="F1863">
        <v>9.27</v>
      </c>
      <c r="G1863">
        <v>-0.438</v>
      </c>
      <c r="H1863">
        <v>0.98799999999999999</v>
      </c>
    </row>
    <row r="1864" spans="1:8" hidden="1" x14ac:dyDescent="0.3">
      <c r="A1864">
        <v>11111</v>
      </c>
      <c r="B1864" t="s">
        <v>8</v>
      </c>
      <c r="C1864">
        <v>363</v>
      </c>
      <c r="D1864">
        <v>290</v>
      </c>
      <c r="E1864">
        <v>72.5</v>
      </c>
      <c r="F1864">
        <v>10.1</v>
      </c>
      <c r="G1864">
        <v>-0.55400000000000005</v>
      </c>
      <c r="H1864">
        <v>0.99</v>
      </c>
    </row>
    <row r="1865" spans="1:8" hidden="1" x14ac:dyDescent="0.3">
      <c r="A1865">
        <v>11111</v>
      </c>
      <c r="B1865" t="s">
        <v>8</v>
      </c>
      <c r="C1865">
        <v>454</v>
      </c>
      <c r="D1865">
        <v>290</v>
      </c>
      <c r="E1865">
        <v>74.5</v>
      </c>
      <c r="F1865">
        <v>10.18</v>
      </c>
      <c r="G1865">
        <v>-1.0669999999999999</v>
      </c>
      <c r="H1865">
        <v>0.48799999999999999</v>
      </c>
    </row>
    <row r="1866" spans="1:8" hidden="1" x14ac:dyDescent="0.3">
      <c r="A1866">
        <v>11111</v>
      </c>
      <c r="B1866" t="s">
        <v>8</v>
      </c>
      <c r="C1866">
        <v>537</v>
      </c>
      <c r="D1866">
        <v>290</v>
      </c>
      <c r="E1866">
        <v>78</v>
      </c>
      <c r="F1866">
        <v>10.5</v>
      </c>
      <c r="G1866">
        <v>-0.81200000000000006</v>
      </c>
      <c r="H1866">
        <v>0.26900000000000002</v>
      </c>
    </row>
    <row r="1867" spans="1:8" hidden="1" x14ac:dyDescent="0.3">
      <c r="A1867">
        <v>11111</v>
      </c>
      <c r="B1867" t="s">
        <v>8</v>
      </c>
      <c r="C1867">
        <v>733</v>
      </c>
      <c r="D1867">
        <v>290</v>
      </c>
      <c r="E1867">
        <v>85</v>
      </c>
      <c r="F1867">
        <v>11.3</v>
      </c>
      <c r="G1867">
        <v>-0.24399999999999999</v>
      </c>
      <c r="H1867">
        <v>-0.13800000000000001</v>
      </c>
    </row>
    <row r="1868" spans="1:8" x14ac:dyDescent="0.3">
      <c r="A1868">
        <v>11112</v>
      </c>
      <c r="B1868" t="s">
        <v>9</v>
      </c>
      <c r="C1868">
        <v>0</v>
      </c>
      <c r="D1868">
        <v>283</v>
      </c>
      <c r="E1868" t="s">
        <v>10</v>
      </c>
      <c r="F1868">
        <v>4.54</v>
      </c>
      <c r="G1868" t="s">
        <v>10</v>
      </c>
      <c r="H1868">
        <v>2.2040000000000002</v>
      </c>
    </row>
    <row r="1869" spans="1:8" x14ac:dyDescent="0.3">
      <c r="A1869">
        <v>11112</v>
      </c>
      <c r="B1869" t="s">
        <v>9</v>
      </c>
      <c r="C1869">
        <v>27</v>
      </c>
      <c r="D1869">
        <v>283</v>
      </c>
      <c r="E1869">
        <v>57</v>
      </c>
      <c r="F1869">
        <v>5.23</v>
      </c>
      <c r="G1869">
        <v>1.419</v>
      </c>
      <c r="H1869">
        <v>1.4370000000000001</v>
      </c>
    </row>
    <row r="1870" spans="1:8" x14ac:dyDescent="0.3">
      <c r="A1870">
        <v>11112</v>
      </c>
      <c r="B1870" t="s">
        <v>9</v>
      </c>
      <c r="C1870">
        <v>55</v>
      </c>
      <c r="D1870">
        <v>283</v>
      </c>
      <c r="E1870">
        <v>60.5</v>
      </c>
      <c r="F1870">
        <v>6.07</v>
      </c>
      <c r="G1870">
        <v>1.3680000000000001</v>
      </c>
      <c r="H1870">
        <v>0.97</v>
      </c>
    </row>
    <row r="1871" spans="1:8" x14ac:dyDescent="0.3">
      <c r="A1871">
        <v>11112</v>
      </c>
      <c r="B1871" t="s">
        <v>9</v>
      </c>
      <c r="C1871">
        <v>90</v>
      </c>
      <c r="D1871">
        <v>283</v>
      </c>
      <c r="E1871">
        <v>63</v>
      </c>
      <c r="F1871">
        <v>6.9</v>
      </c>
      <c r="G1871">
        <v>0.82699999999999996</v>
      </c>
      <c r="H1871">
        <v>0.71799999999999997</v>
      </c>
    </row>
    <row r="1872" spans="1:8" x14ac:dyDescent="0.3">
      <c r="A1872">
        <v>11112</v>
      </c>
      <c r="B1872" t="s">
        <v>9</v>
      </c>
      <c r="C1872">
        <v>181</v>
      </c>
      <c r="D1872">
        <v>283</v>
      </c>
      <c r="E1872">
        <v>69</v>
      </c>
      <c r="F1872">
        <v>8.68</v>
      </c>
      <c r="G1872">
        <v>0.68400000000000005</v>
      </c>
      <c r="H1872">
        <v>0.84899999999999998</v>
      </c>
    </row>
    <row r="1873" spans="1:8" x14ac:dyDescent="0.3">
      <c r="A1873">
        <v>11112</v>
      </c>
      <c r="B1873" t="s">
        <v>9</v>
      </c>
      <c r="C1873">
        <v>272</v>
      </c>
      <c r="D1873">
        <v>283</v>
      </c>
      <c r="E1873">
        <v>74.5</v>
      </c>
      <c r="F1873">
        <v>10.18</v>
      </c>
      <c r="G1873">
        <v>1.1679999999999999</v>
      </c>
      <c r="H1873">
        <v>1.2589999999999999</v>
      </c>
    </row>
    <row r="1874" spans="1:8" x14ac:dyDescent="0.3">
      <c r="A1874">
        <v>11112</v>
      </c>
      <c r="B1874" t="s">
        <v>9</v>
      </c>
      <c r="C1874">
        <v>363</v>
      </c>
      <c r="D1874">
        <v>283</v>
      </c>
      <c r="E1874">
        <v>78</v>
      </c>
      <c r="F1874">
        <v>11.2</v>
      </c>
      <c r="G1874">
        <v>0.98599999999999999</v>
      </c>
      <c r="H1874">
        <v>1.389</v>
      </c>
    </row>
    <row r="1875" spans="1:8" x14ac:dyDescent="0.3">
      <c r="A1875">
        <v>11112</v>
      </c>
      <c r="B1875" t="s">
        <v>9</v>
      </c>
      <c r="C1875">
        <v>461</v>
      </c>
      <c r="D1875">
        <v>283</v>
      </c>
      <c r="E1875">
        <v>80.5</v>
      </c>
      <c r="F1875">
        <v>12.65</v>
      </c>
      <c r="G1875">
        <v>0.47199999999999998</v>
      </c>
      <c r="H1875">
        <v>1.837</v>
      </c>
    </row>
    <row r="1876" spans="1:8" x14ac:dyDescent="0.3">
      <c r="A1876">
        <v>11112</v>
      </c>
      <c r="B1876" t="s">
        <v>9</v>
      </c>
      <c r="C1876">
        <v>529</v>
      </c>
      <c r="D1876">
        <v>283</v>
      </c>
      <c r="E1876">
        <v>84.5</v>
      </c>
      <c r="F1876">
        <v>12.8</v>
      </c>
      <c r="G1876">
        <v>1.0760000000000001</v>
      </c>
      <c r="H1876">
        <v>1.526</v>
      </c>
    </row>
    <row r="1877" spans="1:8" x14ac:dyDescent="0.3">
      <c r="A1877">
        <v>11112</v>
      </c>
      <c r="B1877" t="s">
        <v>9</v>
      </c>
      <c r="C1877">
        <v>718</v>
      </c>
      <c r="D1877">
        <v>283</v>
      </c>
      <c r="E1877">
        <v>89</v>
      </c>
      <c r="F1877">
        <v>14.4</v>
      </c>
      <c r="G1877">
        <v>0.50900000000000001</v>
      </c>
      <c r="H1877">
        <v>1.5469999999999999</v>
      </c>
    </row>
    <row r="1878" spans="1:8" x14ac:dyDescent="0.3">
      <c r="A1878">
        <v>11113</v>
      </c>
      <c r="B1878" t="s">
        <v>9</v>
      </c>
      <c r="C1878">
        <v>0</v>
      </c>
      <c r="D1878">
        <v>255</v>
      </c>
      <c r="E1878">
        <v>46</v>
      </c>
      <c r="F1878">
        <v>2.4700000000000002</v>
      </c>
      <c r="G1878">
        <v>-2.052</v>
      </c>
      <c r="H1878">
        <v>-1.9730000000000001</v>
      </c>
    </row>
    <row r="1879" spans="1:8" x14ac:dyDescent="0.3">
      <c r="A1879">
        <v>11113</v>
      </c>
      <c r="B1879" t="s">
        <v>9</v>
      </c>
      <c r="C1879">
        <v>28</v>
      </c>
      <c r="D1879">
        <v>255</v>
      </c>
      <c r="E1879">
        <v>48</v>
      </c>
      <c r="F1879">
        <v>3.08</v>
      </c>
      <c r="G1879">
        <v>-3.29</v>
      </c>
      <c r="H1879">
        <v>-2.4849999999999999</v>
      </c>
    </row>
    <row r="1880" spans="1:8" x14ac:dyDescent="0.3">
      <c r="A1880">
        <v>11113</v>
      </c>
      <c r="B1880" t="s">
        <v>9</v>
      </c>
      <c r="C1880">
        <v>53</v>
      </c>
      <c r="D1880">
        <v>255</v>
      </c>
      <c r="E1880">
        <v>50.5</v>
      </c>
      <c r="F1880">
        <v>4.3</v>
      </c>
      <c r="G1880">
        <v>-3.5470000000000002</v>
      </c>
      <c r="H1880">
        <v>-1.6479999999999999</v>
      </c>
    </row>
    <row r="1881" spans="1:8" x14ac:dyDescent="0.3">
      <c r="A1881">
        <v>11113</v>
      </c>
      <c r="B1881" t="s">
        <v>9</v>
      </c>
      <c r="C1881">
        <v>88</v>
      </c>
      <c r="D1881">
        <v>255</v>
      </c>
      <c r="E1881">
        <v>54</v>
      </c>
      <c r="F1881">
        <v>5.33</v>
      </c>
      <c r="G1881">
        <v>-3.4950000000000001</v>
      </c>
      <c r="H1881">
        <v>-1.3959999999999999</v>
      </c>
    </row>
    <row r="1882" spans="1:8" x14ac:dyDescent="0.3">
      <c r="A1882">
        <v>11113</v>
      </c>
      <c r="B1882" t="s">
        <v>9</v>
      </c>
      <c r="C1882">
        <v>186</v>
      </c>
      <c r="D1882">
        <v>255</v>
      </c>
      <c r="E1882">
        <v>64.5</v>
      </c>
      <c r="F1882">
        <v>7.8</v>
      </c>
      <c r="G1882">
        <v>-1.54</v>
      </c>
      <c r="H1882">
        <v>-0.20499999999999999</v>
      </c>
    </row>
    <row r="1883" spans="1:8" x14ac:dyDescent="0.3">
      <c r="A1883">
        <v>11113</v>
      </c>
      <c r="B1883" t="s">
        <v>9</v>
      </c>
      <c r="C1883">
        <v>277</v>
      </c>
      <c r="D1883">
        <v>255</v>
      </c>
      <c r="E1883">
        <v>69.5</v>
      </c>
      <c r="F1883">
        <v>10.33</v>
      </c>
      <c r="G1883">
        <v>-1.1579999999999999</v>
      </c>
      <c r="H1883">
        <v>1.3480000000000001</v>
      </c>
    </row>
    <row r="1884" spans="1:8" x14ac:dyDescent="0.3">
      <c r="A1884">
        <v>11113</v>
      </c>
      <c r="B1884" t="s">
        <v>9</v>
      </c>
      <c r="C1884">
        <v>368</v>
      </c>
      <c r="D1884">
        <v>255</v>
      </c>
      <c r="E1884">
        <v>76</v>
      </c>
      <c r="F1884">
        <v>11.08</v>
      </c>
      <c r="G1884">
        <v>0.06</v>
      </c>
      <c r="H1884">
        <v>1.252</v>
      </c>
    </row>
    <row r="1885" spans="1:8" x14ac:dyDescent="0.3">
      <c r="A1885">
        <v>11113</v>
      </c>
      <c r="B1885" t="s">
        <v>9</v>
      </c>
      <c r="C1885">
        <v>452</v>
      </c>
      <c r="D1885">
        <v>255</v>
      </c>
      <c r="E1885">
        <v>78</v>
      </c>
      <c r="F1885">
        <v>12.54</v>
      </c>
      <c r="G1885">
        <v>-0.39</v>
      </c>
      <c r="H1885">
        <v>1.8149999999999999</v>
      </c>
    </row>
    <row r="1886" spans="1:8" x14ac:dyDescent="0.3">
      <c r="A1886">
        <v>11113</v>
      </c>
      <c r="B1886" t="s">
        <v>9</v>
      </c>
      <c r="C1886">
        <v>593</v>
      </c>
      <c r="D1886">
        <v>255</v>
      </c>
      <c r="E1886">
        <v>84</v>
      </c>
      <c r="F1886">
        <v>13.7</v>
      </c>
      <c r="G1886">
        <v>0.105</v>
      </c>
      <c r="H1886">
        <v>1.7709999999999999</v>
      </c>
    </row>
    <row r="1887" spans="1:8" x14ac:dyDescent="0.3">
      <c r="A1887">
        <v>11113</v>
      </c>
      <c r="B1887" t="s">
        <v>9</v>
      </c>
      <c r="C1887">
        <v>733</v>
      </c>
      <c r="D1887">
        <v>255</v>
      </c>
      <c r="E1887">
        <v>89</v>
      </c>
      <c r="F1887">
        <v>14</v>
      </c>
      <c r="G1887">
        <v>0.59199999999999997</v>
      </c>
      <c r="H1887">
        <v>1.226</v>
      </c>
    </row>
    <row r="1888" spans="1:8" x14ac:dyDescent="0.3">
      <c r="A1888">
        <v>11114</v>
      </c>
      <c r="B1888" t="s">
        <v>9</v>
      </c>
      <c r="C1888">
        <v>0</v>
      </c>
      <c r="D1888">
        <v>283</v>
      </c>
      <c r="E1888" t="s">
        <v>10</v>
      </c>
      <c r="F1888">
        <v>3.65</v>
      </c>
      <c r="G1888" t="s">
        <v>10</v>
      </c>
      <c r="H1888">
        <v>0.60399999999999998</v>
      </c>
    </row>
    <row r="1889" spans="1:8" x14ac:dyDescent="0.3">
      <c r="A1889">
        <v>11114</v>
      </c>
      <c r="B1889" t="s">
        <v>9</v>
      </c>
      <c r="C1889">
        <v>29</v>
      </c>
      <c r="D1889">
        <v>283</v>
      </c>
      <c r="E1889">
        <v>54.5</v>
      </c>
      <c r="F1889">
        <v>4.2699999999999996</v>
      </c>
      <c r="G1889">
        <v>-1.4E-2</v>
      </c>
      <c r="H1889">
        <v>-0.23899999999999999</v>
      </c>
    </row>
    <row r="1890" spans="1:8" x14ac:dyDescent="0.3">
      <c r="A1890">
        <v>11114</v>
      </c>
      <c r="B1890" t="s">
        <v>9</v>
      </c>
      <c r="C1890">
        <v>57</v>
      </c>
      <c r="D1890">
        <v>283</v>
      </c>
      <c r="E1890">
        <v>57</v>
      </c>
      <c r="F1890">
        <v>5.34</v>
      </c>
      <c r="G1890">
        <v>-0.502</v>
      </c>
      <c r="H1890">
        <v>-0.158</v>
      </c>
    </row>
    <row r="1891" spans="1:8" x14ac:dyDescent="0.3">
      <c r="A1891">
        <v>11114</v>
      </c>
      <c r="B1891" t="s">
        <v>9</v>
      </c>
      <c r="C1891">
        <v>91</v>
      </c>
      <c r="D1891">
        <v>283</v>
      </c>
      <c r="E1891">
        <v>59</v>
      </c>
      <c r="F1891">
        <v>6.11</v>
      </c>
      <c r="G1891">
        <v>-1.175</v>
      </c>
      <c r="H1891">
        <v>-0.35299999999999998</v>
      </c>
    </row>
    <row r="1892" spans="1:8" x14ac:dyDescent="0.3">
      <c r="A1892">
        <v>11114</v>
      </c>
      <c r="B1892" t="s">
        <v>9</v>
      </c>
      <c r="C1892">
        <v>183</v>
      </c>
      <c r="D1892">
        <v>283</v>
      </c>
      <c r="E1892">
        <v>65.5</v>
      </c>
      <c r="F1892">
        <v>7.72</v>
      </c>
      <c r="G1892">
        <v>-1.0009999999999999</v>
      </c>
      <c r="H1892">
        <v>-0.255</v>
      </c>
    </row>
    <row r="1893" spans="1:8" x14ac:dyDescent="0.3">
      <c r="A1893">
        <v>11114</v>
      </c>
      <c r="B1893" t="s">
        <v>9</v>
      </c>
      <c r="C1893">
        <v>274</v>
      </c>
      <c r="D1893">
        <v>283</v>
      </c>
      <c r="E1893">
        <v>71</v>
      </c>
      <c r="F1893">
        <v>8.7899999999999991</v>
      </c>
      <c r="G1893">
        <v>-0.433</v>
      </c>
      <c r="H1893">
        <v>-0.11600000000000001</v>
      </c>
    </row>
    <row r="1894" spans="1:8" x14ac:dyDescent="0.3">
      <c r="A1894">
        <v>11114</v>
      </c>
      <c r="B1894" t="s">
        <v>9</v>
      </c>
      <c r="C1894">
        <v>365</v>
      </c>
      <c r="D1894">
        <v>283</v>
      </c>
      <c r="E1894">
        <v>73.5</v>
      </c>
      <c r="F1894">
        <v>9.31</v>
      </c>
      <c r="G1894">
        <v>-0.94199999999999995</v>
      </c>
      <c r="H1894">
        <v>-0.32400000000000001</v>
      </c>
    </row>
    <row r="1895" spans="1:8" x14ac:dyDescent="0.3">
      <c r="A1895">
        <v>11114</v>
      </c>
      <c r="B1895" t="s">
        <v>9</v>
      </c>
      <c r="C1895">
        <v>484</v>
      </c>
      <c r="D1895">
        <v>283</v>
      </c>
      <c r="E1895">
        <v>77</v>
      </c>
      <c r="F1895">
        <v>10.039999999999999</v>
      </c>
      <c r="G1895">
        <v>-1.2050000000000001</v>
      </c>
      <c r="H1895">
        <v>-0.40699999999999997</v>
      </c>
    </row>
    <row r="1896" spans="1:8" x14ac:dyDescent="0.3">
      <c r="A1896">
        <v>11114</v>
      </c>
      <c r="B1896" t="s">
        <v>9</v>
      </c>
      <c r="C1896">
        <v>574</v>
      </c>
      <c r="D1896">
        <v>283</v>
      </c>
      <c r="E1896">
        <v>79</v>
      </c>
      <c r="F1896">
        <v>10.6</v>
      </c>
      <c r="G1896">
        <v>-1.494</v>
      </c>
      <c r="H1896">
        <v>-0.42399999999999999</v>
      </c>
    </row>
    <row r="1897" spans="1:8" x14ac:dyDescent="0.3">
      <c r="A1897">
        <v>11114</v>
      </c>
      <c r="B1897" t="s">
        <v>9</v>
      </c>
      <c r="C1897">
        <v>734</v>
      </c>
      <c r="D1897">
        <v>283</v>
      </c>
      <c r="E1897">
        <v>89</v>
      </c>
      <c r="F1897">
        <v>11.8</v>
      </c>
      <c r="G1897">
        <v>0.58299999999999996</v>
      </c>
      <c r="H1897">
        <v>-0.27300000000000002</v>
      </c>
    </row>
    <row r="1898" spans="1:8" x14ac:dyDescent="0.3">
      <c r="A1898">
        <v>11115</v>
      </c>
      <c r="B1898" t="s">
        <v>9</v>
      </c>
      <c r="C1898">
        <v>0</v>
      </c>
      <c r="D1898">
        <v>283</v>
      </c>
      <c r="E1898">
        <v>52</v>
      </c>
      <c r="F1898">
        <v>3.78</v>
      </c>
      <c r="G1898">
        <v>1.1180000000000001</v>
      </c>
      <c r="H1898">
        <v>0.85199999999999998</v>
      </c>
    </row>
    <row r="1899" spans="1:8" x14ac:dyDescent="0.3">
      <c r="A1899">
        <v>11115</v>
      </c>
      <c r="B1899" t="s">
        <v>9</v>
      </c>
      <c r="C1899">
        <v>38</v>
      </c>
      <c r="D1899">
        <v>283</v>
      </c>
      <c r="E1899">
        <v>57.5</v>
      </c>
      <c r="F1899">
        <v>4.53</v>
      </c>
      <c r="G1899">
        <v>0.90300000000000002</v>
      </c>
      <c r="H1899">
        <v>-0.40400000000000003</v>
      </c>
    </row>
    <row r="1900" spans="1:8" x14ac:dyDescent="0.3">
      <c r="A1900">
        <v>11115</v>
      </c>
      <c r="B1900" t="s">
        <v>9</v>
      </c>
      <c r="C1900">
        <v>59</v>
      </c>
      <c r="D1900">
        <v>283</v>
      </c>
      <c r="E1900">
        <v>60</v>
      </c>
      <c r="F1900">
        <v>4.9800000000000004</v>
      </c>
      <c r="G1900">
        <v>0.89100000000000001</v>
      </c>
      <c r="H1900">
        <v>-0.80500000000000005</v>
      </c>
    </row>
    <row r="1901" spans="1:8" x14ac:dyDescent="0.3">
      <c r="A1901">
        <v>11115</v>
      </c>
      <c r="B1901" t="s">
        <v>9</v>
      </c>
      <c r="C1901">
        <v>94</v>
      </c>
      <c r="D1901">
        <v>283</v>
      </c>
      <c r="E1901">
        <v>62</v>
      </c>
      <c r="F1901">
        <v>6</v>
      </c>
      <c r="G1901">
        <v>0.16300000000000001</v>
      </c>
      <c r="H1901">
        <v>-0.59899999999999998</v>
      </c>
    </row>
    <row r="1902" spans="1:8" x14ac:dyDescent="0.3">
      <c r="A1902">
        <v>11115</v>
      </c>
      <c r="B1902" t="s">
        <v>9</v>
      </c>
      <c r="C1902">
        <v>185</v>
      </c>
      <c r="D1902">
        <v>283</v>
      </c>
      <c r="E1902">
        <v>72</v>
      </c>
      <c r="F1902">
        <v>8.51</v>
      </c>
      <c r="G1902">
        <v>1.984</v>
      </c>
      <c r="H1902">
        <v>0.60799999999999998</v>
      </c>
    </row>
    <row r="1903" spans="1:8" x14ac:dyDescent="0.3">
      <c r="A1903">
        <v>11115</v>
      </c>
      <c r="B1903" t="s">
        <v>9</v>
      </c>
      <c r="C1903">
        <v>276</v>
      </c>
      <c r="D1903">
        <v>283</v>
      </c>
      <c r="E1903">
        <v>75.5</v>
      </c>
      <c r="F1903">
        <v>10.199999999999999</v>
      </c>
      <c r="G1903">
        <v>1.532</v>
      </c>
      <c r="H1903">
        <v>1.24</v>
      </c>
    </row>
    <row r="1904" spans="1:8" x14ac:dyDescent="0.3">
      <c r="A1904">
        <v>11115</v>
      </c>
      <c r="B1904" t="s">
        <v>9</v>
      </c>
      <c r="C1904">
        <v>360</v>
      </c>
      <c r="D1904">
        <v>283</v>
      </c>
      <c r="E1904">
        <v>80</v>
      </c>
      <c r="F1904">
        <v>11.15</v>
      </c>
      <c r="G1904">
        <v>1.8819999999999999</v>
      </c>
      <c r="H1904">
        <v>1.37</v>
      </c>
    </row>
    <row r="1905" spans="1:8" x14ac:dyDescent="0.3">
      <c r="A1905">
        <v>11115</v>
      </c>
      <c r="B1905" t="s">
        <v>9</v>
      </c>
      <c r="C1905">
        <v>458</v>
      </c>
      <c r="D1905">
        <v>283</v>
      </c>
      <c r="E1905" t="s">
        <v>10</v>
      </c>
      <c r="F1905" t="s">
        <v>10</v>
      </c>
      <c r="G1905" t="s">
        <v>10</v>
      </c>
      <c r="H1905" t="s">
        <v>10</v>
      </c>
    </row>
    <row r="1906" spans="1:8" x14ac:dyDescent="0.3">
      <c r="A1906">
        <v>11115</v>
      </c>
      <c r="B1906" t="s">
        <v>9</v>
      </c>
      <c r="C1906">
        <v>529</v>
      </c>
      <c r="D1906">
        <v>283</v>
      </c>
      <c r="E1906">
        <v>86.5</v>
      </c>
      <c r="F1906">
        <v>12.95</v>
      </c>
      <c r="G1906">
        <v>1.827</v>
      </c>
      <c r="H1906">
        <v>1.631</v>
      </c>
    </row>
    <row r="1907" spans="1:8" x14ac:dyDescent="0.3">
      <c r="A1907">
        <v>11115</v>
      </c>
      <c r="B1907" t="s">
        <v>9</v>
      </c>
      <c r="C1907">
        <v>782</v>
      </c>
      <c r="D1907">
        <v>283</v>
      </c>
      <c r="E1907">
        <v>96.2</v>
      </c>
      <c r="F1907">
        <v>15.2</v>
      </c>
      <c r="G1907">
        <v>2.4220000000000002</v>
      </c>
      <c r="H1907">
        <v>1.702</v>
      </c>
    </row>
    <row r="1908" spans="1:8" hidden="1" x14ac:dyDescent="0.3">
      <c r="A1908">
        <v>11116</v>
      </c>
      <c r="B1908" t="s">
        <v>8</v>
      </c>
      <c r="C1908">
        <v>0</v>
      </c>
      <c r="D1908">
        <v>304</v>
      </c>
      <c r="E1908">
        <v>51</v>
      </c>
      <c r="F1908">
        <v>3.12</v>
      </c>
      <c r="G1908">
        <v>0.99399999999999999</v>
      </c>
      <c r="H1908">
        <v>-0.248</v>
      </c>
    </row>
    <row r="1909" spans="1:8" hidden="1" x14ac:dyDescent="0.3">
      <c r="A1909">
        <v>11116</v>
      </c>
      <c r="B1909" t="s">
        <v>8</v>
      </c>
      <c r="C1909">
        <v>36</v>
      </c>
      <c r="D1909">
        <v>304</v>
      </c>
      <c r="E1909">
        <v>52.5</v>
      </c>
      <c r="F1909">
        <v>5.37</v>
      </c>
      <c r="G1909">
        <v>-0.94599999999999995</v>
      </c>
      <c r="H1909">
        <v>1.524</v>
      </c>
    </row>
    <row r="1910" spans="1:8" hidden="1" x14ac:dyDescent="0.3">
      <c r="A1910">
        <v>11116</v>
      </c>
      <c r="B1910" t="s">
        <v>8</v>
      </c>
      <c r="C1910">
        <v>64</v>
      </c>
      <c r="D1910">
        <v>304</v>
      </c>
      <c r="E1910">
        <v>57.5</v>
      </c>
      <c r="F1910">
        <v>5.4</v>
      </c>
      <c r="G1910">
        <v>6.2E-2</v>
      </c>
      <c r="H1910">
        <v>0.27700000000000002</v>
      </c>
    </row>
    <row r="1911" spans="1:8" hidden="1" x14ac:dyDescent="0.3">
      <c r="A1911">
        <v>11116</v>
      </c>
      <c r="B1911" t="s">
        <v>8</v>
      </c>
      <c r="C1911">
        <v>91</v>
      </c>
      <c r="D1911">
        <v>304</v>
      </c>
      <c r="E1911">
        <v>59</v>
      </c>
      <c r="F1911">
        <v>6.1</v>
      </c>
      <c r="G1911">
        <v>-0.36899999999999999</v>
      </c>
      <c r="H1911">
        <v>0.34599999999999997</v>
      </c>
    </row>
    <row r="1912" spans="1:8" hidden="1" x14ac:dyDescent="0.3">
      <c r="A1912">
        <v>11116</v>
      </c>
      <c r="B1912" t="s">
        <v>8</v>
      </c>
      <c r="C1912">
        <v>183</v>
      </c>
      <c r="D1912">
        <v>304</v>
      </c>
      <c r="E1912">
        <v>67</v>
      </c>
      <c r="F1912">
        <v>8.08</v>
      </c>
      <c r="G1912">
        <v>0.55100000000000005</v>
      </c>
      <c r="H1912">
        <v>0.82699999999999996</v>
      </c>
    </row>
    <row r="1913" spans="1:8" hidden="1" x14ac:dyDescent="0.3">
      <c r="A1913">
        <v>11116</v>
      </c>
      <c r="B1913" t="s">
        <v>8</v>
      </c>
      <c r="C1913">
        <v>456</v>
      </c>
      <c r="D1913">
        <v>304</v>
      </c>
      <c r="E1913">
        <v>80</v>
      </c>
      <c r="F1913">
        <v>12.36</v>
      </c>
      <c r="G1913">
        <v>0.91700000000000004</v>
      </c>
      <c r="H1913">
        <v>1.9970000000000001</v>
      </c>
    </row>
    <row r="1914" spans="1:8" hidden="1" x14ac:dyDescent="0.3">
      <c r="A1914">
        <v>11116</v>
      </c>
      <c r="B1914" t="s">
        <v>8</v>
      </c>
      <c r="C1914">
        <v>547</v>
      </c>
      <c r="D1914">
        <v>304</v>
      </c>
      <c r="E1914">
        <v>84</v>
      </c>
      <c r="F1914">
        <v>13.25</v>
      </c>
      <c r="G1914">
        <v>1.145</v>
      </c>
      <c r="H1914">
        <v>2.0350000000000001</v>
      </c>
    </row>
    <row r="1915" spans="1:8" x14ac:dyDescent="0.3">
      <c r="A1915">
        <v>11117</v>
      </c>
      <c r="B1915" t="s">
        <v>9</v>
      </c>
      <c r="C1915">
        <v>0</v>
      </c>
      <c r="D1915">
        <v>269</v>
      </c>
      <c r="E1915" t="s">
        <v>10</v>
      </c>
      <c r="F1915">
        <v>3.01</v>
      </c>
      <c r="G1915" t="s">
        <v>10</v>
      </c>
      <c r="H1915">
        <v>-0.71199999999999997</v>
      </c>
    </row>
    <row r="1916" spans="1:8" x14ac:dyDescent="0.3">
      <c r="A1916">
        <v>11117</v>
      </c>
      <c r="B1916" t="s">
        <v>9</v>
      </c>
      <c r="C1916">
        <v>32</v>
      </c>
      <c r="D1916">
        <v>269</v>
      </c>
      <c r="E1916">
        <v>53.5</v>
      </c>
      <c r="F1916">
        <v>4.0999999999999996</v>
      </c>
      <c r="G1916">
        <v>-0.73699999999999999</v>
      </c>
      <c r="H1916">
        <v>-0.75</v>
      </c>
    </row>
    <row r="1917" spans="1:8" x14ac:dyDescent="0.3">
      <c r="A1917">
        <v>11117</v>
      </c>
      <c r="B1917" t="s">
        <v>9</v>
      </c>
      <c r="C1917">
        <v>60</v>
      </c>
      <c r="D1917">
        <v>269</v>
      </c>
      <c r="E1917">
        <v>58</v>
      </c>
      <c r="F1917">
        <v>5.15</v>
      </c>
      <c r="G1917">
        <v>-0.16500000000000001</v>
      </c>
      <c r="H1917">
        <v>-0.58499999999999996</v>
      </c>
    </row>
    <row r="1918" spans="1:8" x14ac:dyDescent="0.3">
      <c r="A1918">
        <v>11117</v>
      </c>
      <c r="B1918" t="s">
        <v>9</v>
      </c>
      <c r="C1918">
        <v>95</v>
      </c>
      <c r="D1918">
        <v>269</v>
      </c>
      <c r="E1918">
        <v>61</v>
      </c>
      <c r="F1918">
        <v>6.27</v>
      </c>
      <c r="G1918">
        <v>-0.36799999999999999</v>
      </c>
      <c r="H1918">
        <v>-0.255</v>
      </c>
    </row>
    <row r="1919" spans="1:8" x14ac:dyDescent="0.3">
      <c r="A1919">
        <v>11117</v>
      </c>
      <c r="B1919" t="s">
        <v>9</v>
      </c>
      <c r="C1919">
        <v>179</v>
      </c>
      <c r="D1919">
        <v>269</v>
      </c>
      <c r="E1919">
        <v>69</v>
      </c>
      <c r="F1919">
        <v>7.34</v>
      </c>
      <c r="G1919">
        <v>0.73499999999999999</v>
      </c>
      <c r="H1919">
        <v>-0.65200000000000002</v>
      </c>
    </row>
    <row r="1920" spans="1:8" x14ac:dyDescent="0.3">
      <c r="A1920">
        <v>11117</v>
      </c>
      <c r="B1920" t="s">
        <v>9</v>
      </c>
      <c r="C1920">
        <v>270</v>
      </c>
      <c r="D1920">
        <v>269</v>
      </c>
      <c r="E1920">
        <v>73</v>
      </c>
      <c r="F1920">
        <v>8.4250000000000007</v>
      </c>
      <c r="G1920">
        <v>0.53800000000000003</v>
      </c>
      <c r="H1920">
        <v>-0.46800000000000003</v>
      </c>
    </row>
    <row r="1921" spans="1:8" x14ac:dyDescent="0.3">
      <c r="A1921">
        <v>11117</v>
      </c>
      <c r="B1921" t="s">
        <v>9</v>
      </c>
      <c r="C1921">
        <v>368</v>
      </c>
      <c r="D1921">
        <v>269</v>
      </c>
      <c r="E1921">
        <v>77.5</v>
      </c>
      <c r="F1921">
        <v>9.84</v>
      </c>
      <c r="G1921">
        <v>0.69</v>
      </c>
      <c r="H1921">
        <v>0.161</v>
      </c>
    </row>
    <row r="1922" spans="1:8" x14ac:dyDescent="0.3">
      <c r="A1922">
        <v>11117</v>
      </c>
      <c r="B1922" t="s">
        <v>9</v>
      </c>
      <c r="C1922">
        <v>452</v>
      </c>
      <c r="D1922">
        <v>269</v>
      </c>
      <c r="E1922">
        <v>81</v>
      </c>
      <c r="F1922">
        <v>10.93</v>
      </c>
      <c r="G1922">
        <v>0.8</v>
      </c>
      <c r="H1922">
        <v>0.55900000000000005</v>
      </c>
    </row>
    <row r="1923" spans="1:8" x14ac:dyDescent="0.3">
      <c r="A1923">
        <v>11117</v>
      </c>
      <c r="B1923" t="s">
        <v>9</v>
      </c>
      <c r="C1923">
        <v>584</v>
      </c>
      <c r="D1923">
        <v>269</v>
      </c>
      <c r="E1923">
        <v>84.5</v>
      </c>
      <c r="F1923">
        <v>12.1</v>
      </c>
      <c r="G1923">
        <v>0.38900000000000001</v>
      </c>
      <c r="H1923">
        <v>0.70699999999999996</v>
      </c>
    </row>
    <row r="1924" spans="1:8" x14ac:dyDescent="0.3">
      <c r="A1924">
        <v>11117</v>
      </c>
      <c r="B1924" t="s">
        <v>9</v>
      </c>
      <c r="C1924">
        <v>751</v>
      </c>
      <c r="D1924">
        <v>269</v>
      </c>
      <c r="E1924">
        <v>92.5</v>
      </c>
      <c r="F1924">
        <v>14.3</v>
      </c>
      <c r="G1924">
        <v>1.552</v>
      </c>
      <c r="H1924">
        <v>1.323</v>
      </c>
    </row>
    <row r="1925" spans="1:8" hidden="1" x14ac:dyDescent="0.3">
      <c r="A1925">
        <v>11119</v>
      </c>
      <c r="B1925" t="s">
        <v>8</v>
      </c>
      <c r="C1925">
        <v>0</v>
      </c>
      <c r="D1925">
        <v>283</v>
      </c>
      <c r="E1925">
        <v>56</v>
      </c>
      <c r="F1925">
        <v>3.66</v>
      </c>
      <c r="G1925">
        <v>3.6789999999999998</v>
      </c>
      <c r="H1925">
        <v>0.89800000000000002</v>
      </c>
    </row>
    <row r="1926" spans="1:8" hidden="1" x14ac:dyDescent="0.3">
      <c r="A1926">
        <v>11119</v>
      </c>
      <c r="B1926" t="s">
        <v>8</v>
      </c>
      <c r="C1926">
        <v>32</v>
      </c>
      <c r="D1926">
        <v>283</v>
      </c>
      <c r="E1926">
        <v>56</v>
      </c>
      <c r="F1926">
        <v>4.62</v>
      </c>
      <c r="G1926">
        <v>1.0820000000000001</v>
      </c>
      <c r="H1926">
        <v>0.627</v>
      </c>
    </row>
    <row r="1927" spans="1:8" hidden="1" x14ac:dyDescent="0.3">
      <c r="A1927">
        <v>11119</v>
      </c>
      <c r="B1927" t="s">
        <v>8</v>
      </c>
      <c r="C1927">
        <v>60</v>
      </c>
      <c r="D1927">
        <v>283</v>
      </c>
      <c r="E1927">
        <v>59.5</v>
      </c>
      <c r="F1927">
        <v>5.76</v>
      </c>
      <c r="G1927">
        <v>1.2390000000000001</v>
      </c>
      <c r="H1927">
        <v>0.93300000000000005</v>
      </c>
    </row>
    <row r="1928" spans="1:8" hidden="1" x14ac:dyDescent="0.3">
      <c r="A1928">
        <v>11119</v>
      </c>
      <c r="B1928" t="s">
        <v>8</v>
      </c>
      <c r="C1928">
        <v>95</v>
      </c>
      <c r="D1928">
        <v>283</v>
      </c>
      <c r="E1928">
        <v>62</v>
      </c>
      <c r="F1928">
        <v>6.94</v>
      </c>
      <c r="G1928">
        <v>0.89900000000000002</v>
      </c>
      <c r="H1928">
        <v>1.2629999999999999</v>
      </c>
    </row>
    <row r="1929" spans="1:8" hidden="1" x14ac:dyDescent="0.3">
      <c r="A1929">
        <v>11119</v>
      </c>
      <c r="B1929" t="s">
        <v>8</v>
      </c>
      <c r="C1929">
        <v>193</v>
      </c>
      <c r="D1929">
        <v>283</v>
      </c>
      <c r="E1929">
        <v>71</v>
      </c>
      <c r="F1929">
        <v>8.8000000000000007</v>
      </c>
      <c r="G1929">
        <v>2.0699999999999998</v>
      </c>
      <c r="H1929">
        <v>1.389</v>
      </c>
    </row>
    <row r="1930" spans="1:8" hidden="1" x14ac:dyDescent="0.3">
      <c r="A1930">
        <v>11119</v>
      </c>
      <c r="B1930" t="s">
        <v>8</v>
      </c>
      <c r="C1930">
        <v>277</v>
      </c>
      <c r="D1930">
        <v>283</v>
      </c>
      <c r="E1930">
        <v>75</v>
      </c>
      <c r="F1930">
        <v>10.025</v>
      </c>
      <c r="G1930">
        <v>1.9490000000000001</v>
      </c>
      <c r="H1930">
        <v>1.5720000000000001</v>
      </c>
    </row>
    <row r="1931" spans="1:8" hidden="1" x14ac:dyDescent="0.3">
      <c r="A1931">
        <v>11119</v>
      </c>
      <c r="B1931" t="s">
        <v>8</v>
      </c>
      <c r="C1931">
        <v>368</v>
      </c>
      <c r="D1931">
        <v>283</v>
      </c>
      <c r="E1931">
        <v>79</v>
      </c>
      <c r="F1931">
        <v>11.3</v>
      </c>
      <c r="G1931">
        <v>1.89</v>
      </c>
      <c r="H1931">
        <v>1.84</v>
      </c>
    </row>
    <row r="1932" spans="1:8" hidden="1" x14ac:dyDescent="0.3">
      <c r="A1932">
        <v>11119</v>
      </c>
      <c r="B1932" t="s">
        <v>8</v>
      </c>
      <c r="C1932">
        <v>458</v>
      </c>
      <c r="D1932">
        <v>283</v>
      </c>
      <c r="E1932">
        <v>82</v>
      </c>
      <c r="F1932">
        <v>12.25</v>
      </c>
      <c r="G1932">
        <v>1.619</v>
      </c>
      <c r="H1932">
        <v>1.917</v>
      </c>
    </row>
    <row r="1933" spans="1:8" hidden="1" x14ac:dyDescent="0.3">
      <c r="A1933">
        <v>11119</v>
      </c>
      <c r="B1933" t="s">
        <v>8</v>
      </c>
      <c r="C1933">
        <v>569</v>
      </c>
      <c r="D1933">
        <v>283</v>
      </c>
      <c r="E1933">
        <v>87.5</v>
      </c>
      <c r="F1933">
        <v>13.5</v>
      </c>
      <c r="G1933">
        <v>2.0699999999999998</v>
      </c>
      <c r="H1933">
        <v>2.0640000000000001</v>
      </c>
    </row>
    <row r="1934" spans="1:8" hidden="1" x14ac:dyDescent="0.3">
      <c r="A1934">
        <v>11119</v>
      </c>
      <c r="B1934" t="s">
        <v>8</v>
      </c>
      <c r="C1934">
        <v>737</v>
      </c>
      <c r="D1934">
        <v>283</v>
      </c>
      <c r="E1934">
        <v>92</v>
      </c>
      <c r="F1934">
        <v>15.5</v>
      </c>
      <c r="G1934">
        <v>1.883</v>
      </c>
      <c r="H1934">
        <v>2.2909999999999999</v>
      </c>
    </row>
    <row r="1935" spans="1:8" x14ac:dyDescent="0.3">
      <c r="A1935">
        <v>11120</v>
      </c>
      <c r="B1935" t="s">
        <v>9</v>
      </c>
      <c r="C1935">
        <v>0</v>
      </c>
      <c r="D1935">
        <v>276</v>
      </c>
      <c r="E1935" t="s">
        <v>10</v>
      </c>
      <c r="F1935">
        <v>2.78</v>
      </c>
      <c r="G1935" t="s">
        <v>10</v>
      </c>
      <c r="H1935">
        <v>-1.23</v>
      </c>
    </row>
    <row r="1936" spans="1:8" x14ac:dyDescent="0.3">
      <c r="A1936">
        <v>11120</v>
      </c>
      <c r="B1936" t="s">
        <v>9</v>
      </c>
      <c r="C1936">
        <v>29</v>
      </c>
      <c r="D1936">
        <v>276</v>
      </c>
      <c r="E1936">
        <v>52</v>
      </c>
      <c r="F1936">
        <v>3.47</v>
      </c>
      <c r="G1936">
        <v>-1.3</v>
      </c>
      <c r="H1936">
        <v>-1.7330000000000001</v>
      </c>
    </row>
    <row r="1937" spans="1:8" x14ac:dyDescent="0.3">
      <c r="A1937">
        <v>11120</v>
      </c>
      <c r="B1937" t="s">
        <v>9</v>
      </c>
      <c r="C1937">
        <v>57</v>
      </c>
      <c r="D1937">
        <v>276</v>
      </c>
      <c r="E1937">
        <v>53</v>
      </c>
      <c r="F1937">
        <v>4.05</v>
      </c>
      <c r="G1937">
        <v>-2.508</v>
      </c>
      <c r="H1937">
        <v>-2.3029999999999999</v>
      </c>
    </row>
    <row r="1938" spans="1:8" x14ac:dyDescent="0.3">
      <c r="A1938">
        <v>11120</v>
      </c>
      <c r="B1938" t="s">
        <v>9</v>
      </c>
      <c r="C1938">
        <v>85</v>
      </c>
      <c r="D1938">
        <v>276</v>
      </c>
      <c r="E1938">
        <v>55</v>
      </c>
      <c r="F1938">
        <v>4.9000000000000004</v>
      </c>
      <c r="G1938">
        <v>-2.8759999999999999</v>
      </c>
      <c r="H1938">
        <v>-1.9810000000000001</v>
      </c>
    </row>
    <row r="1939" spans="1:8" x14ac:dyDescent="0.3">
      <c r="A1939">
        <v>11120</v>
      </c>
      <c r="B1939" t="s">
        <v>9</v>
      </c>
      <c r="C1939">
        <v>176</v>
      </c>
      <c r="D1939">
        <v>276</v>
      </c>
      <c r="E1939">
        <v>63</v>
      </c>
      <c r="F1939">
        <v>6.63</v>
      </c>
      <c r="G1939">
        <v>-1.9990000000000001</v>
      </c>
      <c r="H1939">
        <v>-1.52</v>
      </c>
    </row>
    <row r="1940" spans="1:8" x14ac:dyDescent="0.3">
      <c r="A1940">
        <v>11120</v>
      </c>
      <c r="B1940" t="s">
        <v>9</v>
      </c>
      <c r="C1940">
        <v>274</v>
      </c>
      <c r="D1940">
        <v>276</v>
      </c>
      <c r="E1940">
        <v>68</v>
      </c>
      <c r="F1940">
        <v>7.83</v>
      </c>
      <c r="G1940">
        <v>-1.77</v>
      </c>
      <c r="H1940">
        <v>-1.1719999999999999</v>
      </c>
    </row>
    <row r="1941" spans="1:8" x14ac:dyDescent="0.3">
      <c r="A1941">
        <v>11120</v>
      </c>
      <c r="B1941" t="s">
        <v>9</v>
      </c>
      <c r="C1941">
        <v>358</v>
      </c>
      <c r="D1941">
        <v>276</v>
      </c>
      <c r="E1941">
        <v>72</v>
      </c>
      <c r="F1941">
        <v>8.56</v>
      </c>
      <c r="G1941">
        <v>-1.4650000000000001</v>
      </c>
      <c r="H1941">
        <v>-1.0389999999999999</v>
      </c>
    </row>
    <row r="1942" spans="1:8" x14ac:dyDescent="0.3">
      <c r="A1942">
        <v>11120</v>
      </c>
      <c r="B1942" t="s">
        <v>9</v>
      </c>
      <c r="C1942">
        <v>449</v>
      </c>
      <c r="D1942">
        <v>276</v>
      </c>
      <c r="E1942">
        <v>74.5</v>
      </c>
      <c r="F1942">
        <v>8.75</v>
      </c>
      <c r="G1942">
        <v>-1.7390000000000001</v>
      </c>
      <c r="H1942">
        <v>-1.44</v>
      </c>
    </row>
    <row r="1943" spans="1:8" x14ac:dyDescent="0.3">
      <c r="A1943">
        <v>11120</v>
      </c>
      <c r="B1943" t="s">
        <v>9</v>
      </c>
      <c r="C1943">
        <v>562</v>
      </c>
      <c r="D1943">
        <v>276</v>
      </c>
      <c r="E1943">
        <v>76</v>
      </c>
      <c r="F1943">
        <v>9.5</v>
      </c>
      <c r="G1943">
        <v>-2.4660000000000002</v>
      </c>
      <c r="H1943">
        <v>-1.3420000000000001</v>
      </c>
    </row>
    <row r="1944" spans="1:8" x14ac:dyDescent="0.3">
      <c r="A1944">
        <v>11120</v>
      </c>
      <c r="B1944" t="s">
        <v>9</v>
      </c>
      <c r="C1944">
        <v>723</v>
      </c>
      <c r="D1944">
        <v>276</v>
      </c>
      <c r="E1944">
        <v>81</v>
      </c>
      <c r="F1944">
        <v>10</v>
      </c>
      <c r="G1944">
        <v>-2.1709999999999998</v>
      </c>
      <c r="H1944">
        <v>-1.6739999999999999</v>
      </c>
    </row>
    <row r="1945" spans="1:8" x14ac:dyDescent="0.3">
      <c r="A1945">
        <v>11121</v>
      </c>
      <c r="B1945" t="s">
        <v>9</v>
      </c>
      <c r="C1945">
        <v>0</v>
      </c>
      <c r="D1945">
        <v>283</v>
      </c>
      <c r="E1945" t="s">
        <v>10</v>
      </c>
      <c r="F1945">
        <v>3.25</v>
      </c>
      <c r="G1945" t="s">
        <v>10</v>
      </c>
      <c r="H1945">
        <v>-0.19900000000000001</v>
      </c>
    </row>
    <row r="1946" spans="1:8" x14ac:dyDescent="0.3">
      <c r="A1946">
        <v>11121</v>
      </c>
      <c r="B1946" t="s">
        <v>9</v>
      </c>
      <c r="C1946">
        <v>26</v>
      </c>
      <c r="D1946">
        <v>283</v>
      </c>
      <c r="E1946">
        <v>54</v>
      </c>
      <c r="F1946">
        <v>4.3499999999999996</v>
      </c>
      <c r="G1946">
        <v>-5.6000000000000001E-2</v>
      </c>
      <c r="H1946">
        <v>0.11899999999999999</v>
      </c>
    </row>
    <row r="1947" spans="1:8" x14ac:dyDescent="0.3">
      <c r="A1947">
        <v>11121</v>
      </c>
      <c r="B1947" t="s">
        <v>9</v>
      </c>
      <c r="C1947">
        <v>54</v>
      </c>
      <c r="D1947">
        <v>283</v>
      </c>
      <c r="E1947">
        <v>56.5</v>
      </c>
      <c r="F1947">
        <v>5.46</v>
      </c>
      <c r="G1947">
        <v>-0.58499999999999996</v>
      </c>
      <c r="H1947">
        <v>0.16200000000000001</v>
      </c>
    </row>
    <row r="1948" spans="1:8" x14ac:dyDescent="0.3">
      <c r="A1948">
        <v>11121</v>
      </c>
      <c r="B1948" t="s">
        <v>9</v>
      </c>
      <c r="C1948">
        <v>89</v>
      </c>
      <c r="D1948">
        <v>283</v>
      </c>
      <c r="E1948">
        <v>61</v>
      </c>
      <c r="F1948">
        <v>6.93</v>
      </c>
      <c r="G1948">
        <v>-0.108</v>
      </c>
      <c r="H1948">
        <v>0.78600000000000003</v>
      </c>
    </row>
    <row r="1949" spans="1:8" x14ac:dyDescent="0.3">
      <c r="A1949">
        <v>11121</v>
      </c>
      <c r="B1949" t="s">
        <v>9</v>
      </c>
      <c r="C1949">
        <v>180</v>
      </c>
      <c r="D1949">
        <v>283</v>
      </c>
      <c r="E1949">
        <v>70</v>
      </c>
      <c r="F1949">
        <v>9.25</v>
      </c>
      <c r="G1949">
        <v>1.177</v>
      </c>
      <c r="H1949">
        <v>1.4530000000000001</v>
      </c>
    </row>
    <row r="1950" spans="1:8" x14ac:dyDescent="0.3">
      <c r="A1950">
        <v>11121</v>
      </c>
      <c r="B1950" t="s">
        <v>9</v>
      </c>
      <c r="C1950">
        <v>271</v>
      </c>
      <c r="D1950">
        <v>283</v>
      </c>
      <c r="E1950">
        <v>74.5</v>
      </c>
      <c r="F1950">
        <v>10.7</v>
      </c>
      <c r="G1950">
        <v>1.1879999999999999</v>
      </c>
      <c r="H1950">
        <v>1.734</v>
      </c>
    </row>
    <row r="1951" spans="1:8" x14ac:dyDescent="0.3">
      <c r="A1951">
        <v>11121</v>
      </c>
      <c r="B1951" t="s">
        <v>9</v>
      </c>
      <c r="C1951">
        <v>362</v>
      </c>
      <c r="D1951">
        <v>283</v>
      </c>
      <c r="E1951">
        <v>79</v>
      </c>
      <c r="F1951">
        <v>12.04</v>
      </c>
      <c r="G1951">
        <v>1.425</v>
      </c>
      <c r="H1951">
        <v>2.0659999999999998</v>
      </c>
    </row>
    <row r="1952" spans="1:8" x14ac:dyDescent="0.3">
      <c r="A1952">
        <v>11121</v>
      </c>
      <c r="B1952" t="s">
        <v>9</v>
      </c>
      <c r="C1952">
        <v>453</v>
      </c>
      <c r="D1952">
        <v>283</v>
      </c>
      <c r="E1952">
        <v>81</v>
      </c>
      <c r="F1952">
        <v>12.76</v>
      </c>
      <c r="G1952">
        <v>0.78500000000000003</v>
      </c>
      <c r="H1952">
        <v>1.968</v>
      </c>
    </row>
    <row r="1953" spans="1:8" x14ac:dyDescent="0.3">
      <c r="A1953">
        <v>11121</v>
      </c>
      <c r="B1953" t="s">
        <v>9</v>
      </c>
      <c r="C1953">
        <v>556</v>
      </c>
      <c r="D1953">
        <v>283</v>
      </c>
      <c r="E1953">
        <v>85</v>
      </c>
      <c r="F1953">
        <v>13.6</v>
      </c>
      <c r="G1953">
        <v>0.91300000000000003</v>
      </c>
      <c r="H1953">
        <v>1.9159999999999999</v>
      </c>
    </row>
    <row r="1954" spans="1:8" x14ac:dyDescent="0.3">
      <c r="A1954">
        <v>11121</v>
      </c>
      <c r="B1954" t="s">
        <v>9</v>
      </c>
      <c r="C1954">
        <v>724</v>
      </c>
      <c r="D1954">
        <v>283</v>
      </c>
      <c r="E1954">
        <v>91</v>
      </c>
      <c r="F1954">
        <v>15.8</v>
      </c>
      <c r="G1954">
        <v>1.107</v>
      </c>
      <c r="H1954">
        <v>2.327</v>
      </c>
    </row>
    <row r="1955" spans="1:8" hidden="1" x14ac:dyDescent="0.3">
      <c r="A1955">
        <v>11122</v>
      </c>
      <c r="B1955" t="s">
        <v>8</v>
      </c>
      <c r="C1955">
        <v>0</v>
      </c>
      <c r="D1955">
        <v>276</v>
      </c>
      <c r="E1955">
        <v>47</v>
      </c>
      <c r="F1955">
        <v>3.67</v>
      </c>
      <c r="G1955">
        <v>-1.153</v>
      </c>
      <c r="H1955">
        <v>0.91800000000000004</v>
      </c>
    </row>
    <row r="1956" spans="1:8" hidden="1" x14ac:dyDescent="0.3">
      <c r="A1956">
        <v>11122</v>
      </c>
      <c r="B1956" t="s">
        <v>8</v>
      </c>
      <c r="C1956">
        <v>34</v>
      </c>
      <c r="D1956">
        <v>276</v>
      </c>
      <c r="E1956">
        <v>54</v>
      </c>
      <c r="F1956">
        <v>4.45</v>
      </c>
      <c r="G1956">
        <v>-6.3E-2</v>
      </c>
      <c r="H1956">
        <v>0.23</v>
      </c>
    </row>
    <row r="1957" spans="1:8" hidden="1" x14ac:dyDescent="0.3">
      <c r="A1957">
        <v>11122</v>
      </c>
      <c r="B1957" t="s">
        <v>8</v>
      </c>
      <c r="C1957">
        <v>62</v>
      </c>
      <c r="D1957">
        <v>276</v>
      </c>
      <c r="E1957">
        <v>57</v>
      </c>
      <c r="F1957">
        <v>5.52</v>
      </c>
      <c r="G1957">
        <v>-8.6999999999999994E-2</v>
      </c>
      <c r="H1957">
        <v>0.52400000000000002</v>
      </c>
    </row>
    <row r="1958" spans="1:8" hidden="1" x14ac:dyDescent="0.3">
      <c r="A1958">
        <v>11122</v>
      </c>
      <c r="B1958" t="s">
        <v>8</v>
      </c>
      <c r="C1958">
        <v>97</v>
      </c>
      <c r="D1958">
        <v>276</v>
      </c>
      <c r="E1958">
        <v>59.5</v>
      </c>
      <c r="F1958">
        <v>6.48</v>
      </c>
      <c r="G1958">
        <v>-0.35899999999999999</v>
      </c>
      <c r="H1958">
        <v>0.66300000000000003</v>
      </c>
    </row>
    <row r="1959" spans="1:8" hidden="1" x14ac:dyDescent="0.3">
      <c r="A1959">
        <v>11122</v>
      </c>
      <c r="B1959" t="s">
        <v>8</v>
      </c>
      <c r="C1959">
        <v>272</v>
      </c>
      <c r="D1959">
        <v>276</v>
      </c>
      <c r="E1959">
        <v>68</v>
      </c>
      <c r="F1959">
        <v>10.52</v>
      </c>
      <c r="G1959">
        <v>-0.85199999999999998</v>
      </c>
      <c r="H1959">
        <v>1.9970000000000001</v>
      </c>
    </row>
    <row r="1960" spans="1:8" hidden="1" x14ac:dyDescent="0.3">
      <c r="A1960">
        <v>11122</v>
      </c>
      <c r="B1960" t="s">
        <v>8</v>
      </c>
      <c r="C1960">
        <v>363</v>
      </c>
      <c r="D1960">
        <v>276</v>
      </c>
      <c r="E1960">
        <v>72.5</v>
      </c>
      <c r="F1960">
        <v>11.2</v>
      </c>
      <c r="G1960">
        <v>-0.55400000000000005</v>
      </c>
      <c r="H1960">
        <v>1.804</v>
      </c>
    </row>
    <row r="1961" spans="1:8" hidden="1" x14ac:dyDescent="0.3">
      <c r="A1961">
        <v>11122</v>
      </c>
      <c r="B1961" t="s">
        <v>8</v>
      </c>
      <c r="C1961">
        <v>489</v>
      </c>
      <c r="D1961">
        <v>276</v>
      </c>
      <c r="E1961">
        <v>75</v>
      </c>
      <c r="F1961">
        <v>11.41</v>
      </c>
      <c r="G1961">
        <v>-1.3140000000000001</v>
      </c>
      <c r="H1961">
        <v>1.1919999999999999</v>
      </c>
    </row>
    <row r="1962" spans="1:8" hidden="1" x14ac:dyDescent="0.3">
      <c r="A1962">
        <v>11122</v>
      </c>
      <c r="B1962" t="s">
        <v>8</v>
      </c>
      <c r="C1962">
        <v>637</v>
      </c>
      <c r="D1962">
        <v>276</v>
      </c>
      <c r="E1962">
        <v>81.5</v>
      </c>
      <c r="F1962">
        <v>11.5</v>
      </c>
      <c r="G1962">
        <v>-0.68500000000000005</v>
      </c>
      <c r="H1962">
        <v>0.47599999999999998</v>
      </c>
    </row>
    <row r="1963" spans="1:8" hidden="1" x14ac:dyDescent="0.3">
      <c r="A1963">
        <v>11122</v>
      </c>
      <c r="B1963" t="s">
        <v>8</v>
      </c>
      <c r="C1963">
        <v>784</v>
      </c>
      <c r="D1963">
        <v>276</v>
      </c>
      <c r="E1963">
        <v>82.5</v>
      </c>
      <c r="F1963">
        <v>12.6</v>
      </c>
      <c r="G1963">
        <v>-1.429</v>
      </c>
      <c r="H1963">
        <v>0.49299999999999999</v>
      </c>
    </row>
    <row r="1964" spans="1:8" x14ac:dyDescent="0.3">
      <c r="A1964">
        <v>11123</v>
      </c>
      <c r="B1964" t="s">
        <v>9</v>
      </c>
      <c r="C1964">
        <v>0</v>
      </c>
      <c r="D1964">
        <v>276</v>
      </c>
      <c r="E1964">
        <v>53</v>
      </c>
      <c r="F1964">
        <v>2.87</v>
      </c>
      <c r="G1964">
        <v>1.6459999999999999</v>
      </c>
      <c r="H1964">
        <v>-1.024</v>
      </c>
    </row>
    <row r="1965" spans="1:8" x14ac:dyDescent="0.3">
      <c r="A1965">
        <v>11123</v>
      </c>
      <c r="B1965" t="s">
        <v>9</v>
      </c>
      <c r="C1965">
        <v>26</v>
      </c>
      <c r="D1965">
        <v>276</v>
      </c>
      <c r="E1965">
        <v>52</v>
      </c>
      <c r="F1965">
        <v>3.85</v>
      </c>
      <c r="G1965">
        <v>-1.0880000000000001</v>
      </c>
      <c r="H1965">
        <v>-0.77100000000000002</v>
      </c>
    </row>
    <row r="1966" spans="1:8" x14ac:dyDescent="0.3">
      <c r="A1966">
        <v>11123</v>
      </c>
      <c r="B1966" t="s">
        <v>9</v>
      </c>
      <c r="C1966">
        <v>54</v>
      </c>
      <c r="D1966">
        <v>276</v>
      </c>
      <c r="E1966">
        <v>55</v>
      </c>
      <c r="F1966">
        <v>4.95</v>
      </c>
      <c r="G1966">
        <v>-1.339</v>
      </c>
      <c r="H1966">
        <v>-0.61299999999999999</v>
      </c>
    </row>
    <row r="1967" spans="1:8" x14ac:dyDescent="0.3">
      <c r="A1967">
        <v>11123</v>
      </c>
      <c r="B1967" t="s">
        <v>9</v>
      </c>
      <c r="C1967">
        <v>96</v>
      </c>
      <c r="D1967">
        <v>276</v>
      </c>
      <c r="E1967">
        <v>60</v>
      </c>
      <c r="F1967">
        <v>5.88</v>
      </c>
      <c r="G1967">
        <v>-0.89800000000000002</v>
      </c>
      <c r="H1967">
        <v>-0.83</v>
      </c>
    </row>
    <row r="1968" spans="1:8" x14ac:dyDescent="0.3">
      <c r="A1968">
        <v>11123</v>
      </c>
      <c r="B1968" t="s">
        <v>9</v>
      </c>
      <c r="C1968">
        <v>180</v>
      </c>
      <c r="D1968">
        <v>276</v>
      </c>
      <c r="E1968">
        <v>64.5</v>
      </c>
      <c r="F1968">
        <v>7.27</v>
      </c>
      <c r="G1968">
        <v>-1.3959999999999999</v>
      </c>
      <c r="H1968">
        <v>-0.754</v>
      </c>
    </row>
    <row r="1969" spans="1:8" x14ac:dyDescent="0.3">
      <c r="A1969">
        <v>11123</v>
      </c>
      <c r="B1969" t="s">
        <v>9</v>
      </c>
      <c r="C1969">
        <v>271</v>
      </c>
      <c r="D1969">
        <v>276</v>
      </c>
      <c r="E1969">
        <v>70</v>
      </c>
      <c r="F1969">
        <v>8.52</v>
      </c>
      <c r="G1969">
        <v>-0.82099999999999995</v>
      </c>
      <c r="H1969">
        <v>-0.374</v>
      </c>
    </row>
    <row r="1970" spans="1:8" x14ac:dyDescent="0.3">
      <c r="A1970">
        <v>11123</v>
      </c>
      <c r="B1970" t="s">
        <v>9</v>
      </c>
      <c r="C1970">
        <v>376</v>
      </c>
      <c r="D1970">
        <v>276</v>
      </c>
      <c r="E1970">
        <v>75</v>
      </c>
      <c r="F1970">
        <v>10.1</v>
      </c>
      <c r="G1970">
        <v>-0.48699999999999999</v>
      </c>
      <c r="H1970">
        <v>0.34300000000000003</v>
      </c>
    </row>
    <row r="1971" spans="1:8" x14ac:dyDescent="0.3">
      <c r="A1971">
        <v>11123</v>
      </c>
      <c r="B1971" t="s">
        <v>9</v>
      </c>
      <c r="C1971">
        <v>460</v>
      </c>
      <c r="D1971">
        <v>276</v>
      </c>
      <c r="E1971">
        <v>78.5</v>
      </c>
      <c r="F1971">
        <v>10.52</v>
      </c>
      <c r="G1971">
        <v>-0.30299999999999999</v>
      </c>
      <c r="H1971">
        <v>0.161</v>
      </c>
    </row>
    <row r="1972" spans="1:8" x14ac:dyDescent="0.3">
      <c r="A1972">
        <v>11123</v>
      </c>
      <c r="B1972" t="s">
        <v>9</v>
      </c>
      <c r="C1972">
        <v>567</v>
      </c>
      <c r="D1972">
        <v>276</v>
      </c>
      <c r="E1972">
        <v>81</v>
      </c>
      <c r="F1972">
        <v>11.31</v>
      </c>
      <c r="G1972">
        <v>-0.68799999999999994</v>
      </c>
      <c r="H1972">
        <v>0.19500000000000001</v>
      </c>
    </row>
    <row r="1973" spans="1:8" x14ac:dyDescent="0.3">
      <c r="A1973">
        <v>11123</v>
      </c>
      <c r="B1973" t="s">
        <v>9</v>
      </c>
      <c r="C1973">
        <v>763</v>
      </c>
      <c r="D1973">
        <v>276</v>
      </c>
      <c r="E1973">
        <v>85</v>
      </c>
      <c r="F1973">
        <v>12.3</v>
      </c>
      <c r="G1973">
        <v>-0.97099999999999997</v>
      </c>
      <c r="H1973">
        <v>-4.4999999999999998E-2</v>
      </c>
    </row>
    <row r="1974" spans="1:8" hidden="1" x14ac:dyDescent="0.3">
      <c r="A1974">
        <v>11125</v>
      </c>
      <c r="B1974" t="s">
        <v>8</v>
      </c>
      <c r="C1974">
        <v>0</v>
      </c>
      <c r="D1974">
        <v>290</v>
      </c>
      <c r="E1974">
        <v>56</v>
      </c>
      <c r="F1974">
        <v>4.0599999999999996</v>
      </c>
      <c r="G1974">
        <v>3.6789999999999998</v>
      </c>
      <c r="H1974">
        <v>1.681</v>
      </c>
    </row>
    <row r="1975" spans="1:8" hidden="1" x14ac:dyDescent="0.3">
      <c r="A1975">
        <v>11125</v>
      </c>
      <c r="B1975" t="s">
        <v>8</v>
      </c>
      <c r="C1975">
        <v>27</v>
      </c>
      <c r="D1975">
        <v>290</v>
      </c>
      <c r="E1975">
        <v>58</v>
      </c>
      <c r="F1975">
        <v>4.3499999999999996</v>
      </c>
      <c r="G1975">
        <v>2.4420000000000002</v>
      </c>
      <c r="H1975">
        <v>0.498</v>
      </c>
    </row>
    <row r="1976" spans="1:8" hidden="1" x14ac:dyDescent="0.3">
      <c r="A1976">
        <v>11125</v>
      </c>
      <c r="B1976" t="s">
        <v>8</v>
      </c>
      <c r="C1976">
        <v>55</v>
      </c>
      <c r="D1976">
        <v>290</v>
      </c>
      <c r="E1976">
        <v>59</v>
      </c>
      <c r="F1976">
        <v>5.05</v>
      </c>
      <c r="G1976">
        <v>1.2490000000000001</v>
      </c>
      <c r="H1976">
        <v>0.125</v>
      </c>
    </row>
    <row r="1977" spans="1:8" hidden="1" x14ac:dyDescent="0.3">
      <c r="A1977">
        <v>11125</v>
      </c>
      <c r="B1977" t="s">
        <v>8</v>
      </c>
      <c r="C1977">
        <v>90</v>
      </c>
      <c r="D1977">
        <v>290</v>
      </c>
      <c r="E1977">
        <v>63</v>
      </c>
      <c r="F1977">
        <v>6</v>
      </c>
      <c r="G1977">
        <v>1.5720000000000001</v>
      </c>
      <c r="H1977">
        <v>0.24399999999999999</v>
      </c>
    </row>
    <row r="1978" spans="1:8" hidden="1" x14ac:dyDescent="0.3">
      <c r="A1978">
        <v>11125</v>
      </c>
      <c r="B1978" t="s">
        <v>8</v>
      </c>
      <c r="C1978">
        <v>188</v>
      </c>
      <c r="D1978">
        <v>290</v>
      </c>
      <c r="E1978">
        <v>68.5</v>
      </c>
      <c r="F1978">
        <v>8.42</v>
      </c>
      <c r="G1978">
        <v>1.093</v>
      </c>
      <c r="H1978">
        <v>1.0960000000000001</v>
      </c>
    </row>
    <row r="1979" spans="1:8" hidden="1" x14ac:dyDescent="0.3">
      <c r="A1979">
        <v>11125</v>
      </c>
      <c r="B1979" t="s">
        <v>8</v>
      </c>
      <c r="C1979">
        <v>272</v>
      </c>
      <c r="D1979">
        <v>290</v>
      </c>
      <c r="E1979">
        <v>75</v>
      </c>
      <c r="F1979">
        <v>10.55</v>
      </c>
      <c r="G1979">
        <v>2.0489999999999999</v>
      </c>
      <c r="H1979">
        <v>2.0190000000000001</v>
      </c>
    </row>
    <row r="1980" spans="1:8" hidden="1" x14ac:dyDescent="0.3">
      <c r="A1980">
        <v>11125</v>
      </c>
      <c r="B1980" t="s">
        <v>8</v>
      </c>
      <c r="C1980">
        <v>363</v>
      </c>
      <c r="D1980">
        <v>290</v>
      </c>
      <c r="E1980">
        <v>79.5</v>
      </c>
      <c r="F1980">
        <v>12.01</v>
      </c>
      <c r="G1980">
        <v>2.169</v>
      </c>
      <c r="H1980">
        <v>2.3439999999999999</v>
      </c>
    </row>
    <row r="1981" spans="1:8" hidden="1" x14ac:dyDescent="0.3">
      <c r="A1981">
        <v>11125</v>
      </c>
      <c r="B1981" t="s">
        <v>8</v>
      </c>
      <c r="C1981">
        <v>447</v>
      </c>
      <c r="D1981">
        <v>290</v>
      </c>
      <c r="E1981">
        <v>82.5</v>
      </c>
      <c r="F1981">
        <v>12.93</v>
      </c>
      <c r="G1981">
        <v>1.962</v>
      </c>
      <c r="H1981">
        <v>2.391</v>
      </c>
    </row>
    <row r="1982" spans="1:8" hidden="1" x14ac:dyDescent="0.3">
      <c r="A1982">
        <v>11125</v>
      </c>
      <c r="B1982" t="s">
        <v>8</v>
      </c>
      <c r="C1982">
        <v>554</v>
      </c>
      <c r="D1982">
        <v>290</v>
      </c>
      <c r="E1982">
        <v>84</v>
      </c>
      <c r="F1982">
        <v>13.5</v>
      </c>
      <c r="G1982">
        <v>1.0589999999999999</v>
      </c>
      <c r="H1982">
        <v>2.14</v>
      </c>
    </row>
    <row r="1983" spans="1:8" hidden="1" x14ac:dyDescent="0.3">
      <c r="A1983">
        <v>11125</v>
      </c>
      <c r="B1983" t="s">
        <v>8</v>
      </c>
      <c r="C1983">
        <v>735</v>
      </c>
      <c r="D1983">
        <v>290</v>
      </c>
      <c r="E1983">
        <v>92</v>
      </c>
      <c r="F1983">
        <v>15.4</v>
      </c>
      <c r="G1983">
        <v>1.903</v>
      </c>
      <c r="H1983">
        <v>2.2519999999999998</v>
      </c>
    </row>
    <row r="1984" spans="1:8" x14ac:dyDescent="0.3">
      <c r="A1984">
        <v>11126</v>
      </c>
      <c r="B1984" t="s">
        <v>9</v>
      </c>
      <c r="C1984">
        <v>0</v>
      </c>
      <c r="D1984">
        <v>276</v>
      </c>
      <c r="E1984">
        <v>52</v>
      </c>
      <c r="F1984">
        <v>2.76</v>
      </c>
      <c r="G1984">
        <v>1.1180000000000001</v>
      </c>
      <c r="H1984">
        <v>-1.276</v>
      </c>
    </row>
    <row r="1985" spans="1:8" x14ac:dyDescent="0.3">
      <c r="A1985">
        <v>11126</v>
      </c>
      <c r="B1985" t="s">
        <v>9</v>
      </c>
      <c r="C1985">
        <v>26</v>
      </c>
      <c r="D1985">
        <v>276</v>
      </c>
      <c r="E1985">
        <v>53</v>
      </c>
      <c r="F1985">
        <v>4</v>
      </c>
      <c r="G1985">
        <v>-0.57199999999999995</v>
      </c>
      <c r="H1985">
        <v>-0.495</v>
      </c>
    </row>
    <row r="1986" spans="1:8" x14ac:dyDescent="0.3">
      <c r="A1986">
        <v>11126</v>
      </c>
      <c r="B1986" t="s">
        <v>9</v>
      </c>
      <c r="C1986">
        <v>54</v>
      </c>
      <c r="D1986">
        <v>276</v>
      </c>
      <c r="E1986">
        <v>56</v>
      </c>
      <c r="F1986">
        <v>4.8499999999999996</v>
      </c>
      <c r="G1986">
        <v>-0.83599999999999997</v>
      </c>
      <c r="H1986">
        <v>-0.77200000000000002</v>
      </c>
    </row>
    <row r="1987" spans="1:8" x14ac:dyDescent="0.3">
      <c r="A1987">
        <v>11126</v>
      </c>
      <c r="B1987" t="s">
        <v>9</v>
      </c>
      <c r="C1987">
        <v>89</v>
      </c>
      <c r="D1987">
        <v>276</v>
      </c>
      <c r="E1987">
        <v>61</v>
      </c>
      <c r="F1987">
        <v>5.92</v>
      </c>
      <c r="G1987">
        <v>-0.108</v>
      </c>
      <c r="H1987">
        <v>-0.55600000000000005</v>
      </c>
    </row>
    <row r="1988" spans="1:8" x14ac:dyDescent="0.3">
      <c r="A1988">
        <v>11126</v>
      </c>
      <c r="B1988" t="s">
        <v>9</v>
      </c>
      <c r="C1988">
        <v>180</v>
      </c>
      <c r="D1988">
        <v>276</v>
      </c>
      <c r="E1988">
        <v>65.5</v>
      </c>
      <c r="F1988">
        <v>6.96</v>
      </c>
      <c r="G1988">
        <v>-0.92800000000000005</v>
      </c>
      <c r="H1988">
        <v>-1.1459999999999999</v>
      </c>
    </row>
    <row r="1989" spans="1:8" x14ac:dyDescent="0.3">
      <c r="A1989">
        <v>11126</v>
      </c>
      <c r="B1989" t="s">
        <v>9</v>
      </c>
      <c r="C1989">
        <v>271</v>
      </c>
      <c r="D1989">
        <v>276</v>
      </c>
      <c r="E1989">
        <v>71</v>
      </c>
      <c r="F1989">
        <v>8.76</v>
      </c>
      <c r="G1989">
        <v>-0.375</v>
      </c>
      <c r="H1989">
        <v>-0.12</v>
      </c>
    </row>
    <row r="1990" spans="1:8" x14ac:dyDescent="0.3">
      <c r="A1990">
        <v>11126</v>
      </c>
      <c r="B1990" t="s">
        <v>9</v>
      </c>
      <c r="C1990">
        <v>362</v>
      </c>
      <c r="D1990">
        <v>276</v>
      </c>
      <c r="E1990">
        <v>75</v>
      </c>
      <c r="F1990">
        <v>10.17</v>
      </c>
      <c r="G1990">
        <v>-0.26200000000000001</v>
      </c>
      <c r="H1990">
        <v>0.50700000000000001</v>
      </c>
    </row>
    <row r="1991" spans="1:8" x14ac:dyDescent="0.3">
      <c r="A1991">
        <v>11126</v>
      </c>
      <c r="B1991" t="s">
        <v>9</v>
      </c>
      <c r="C1991">
        <v>460</v>
      </c>
      <c r="D1991">
        <v>276</v>
      </c>
      <c r="E1991">
        <v>80</v>
      </c>
      <c r="F1991">
        <v>11.11</v>
      </c>
      <c r="G1991">
        <v>0.28899999999999998</v>
      </c>
      <c r="H1991">
        <v>0.65800000000000003</v>
      </c>
    </row>
    <row r="1992" spans="1:8" x14ac:dyDescent="0.3">
      <c r="A1992">
        <v>11126</v>
      </c>
      <c r="B1992" t="s">
        <v>9</v>
      </c>
      <c r="C1992">
        <v>552</v>
      </c>
      <c r="D1992">
        <v>276</v>
      </c>
      <c r="E1992">
        <v>82</v>
      </c>
      <c r="F1992">
        <v>11.9</v>
      </c>
      <c r="G1992">
        <v>-0.14499999999999999</v>
      </c>
      <c r="H1992">
        <v>0.73499999999999999</v>
      </c>
    </row>
    <row r="1993" spans="1:8" x14ac:dyDescent="0.3">
      <c r="A1993">
        <v>11126</v>
      </c>
      <c r="B1993" t="s">
        <v>9</v>
      </c>
      <c r="C1993">
        <v>720</v>
      </c>
      <c r="D1993">
        <v>276</v>
      </c>
      <c r="E1993">
        <v>91</v>
      </c>
      <c r="F1993">
        <v>13.2</v>
      </c>
      <c r="G1993">
        <v>1.1479999999999999</v>
      </c>
      <c r="H1993">
        <v>0.77500000000000002</v>
      </c>
    </row>
    <row r="1994" spans="1:8" x14ac:dyDescent="0.3">
      <c r="A1994">
        <v>11127</v>
      </c>
      <c r="B1994" t="s">
        <v>9</v>
      </c>
      <c r="C1994">
        <v>0</v>
      </c>
      <c r="D1994">
        <v>276</v>
      </c>
      <c r="E1994">
        <v>47</v>
      </c>
      <c r="F1994">
        <v>3.3</v>
      </c>
      <c r="G1994">
        <v>-1.524</v>
      </c>
      <c r="H1994">
        <v>-9.5000000000000001E-2</v>
      </c>
    </row>
    <row r="1995" spans="1:8" x14ac:dyDescent="0.3">
      <c r="A1995">
        <v>11127</v>
      </c>
      <c r="B1995" t="s">
        <v>9</v>
      </c>
      <c r="C1995">
        <v>28</v>
      </c>
      <c r="D1995">
        <v>276</v>
      </c>
      <c r="E1995">
        <v>52.5</v>
      </c>
      <c r="F1995">
        <v>4.22</v>
      </c>
      <c r="G1995">
        <v>-0.97199999999999998</v>
      </c>
      <c r="H1995">
        <v>-0.253</v>
      </c>
    </row>
    <row r="1996" spans="1:8" x14ac:dyDescent="0.3">
      <c r="A1996">
        <v>11127</v>
      </c>
      <c r="B1996" t="s">
        <v>9</v>
      </c>
      <c r="C1996">
        <v>55</v>
      </c>
      <c r="D1996">
        <v>276</v>
      </c>
      <c r="E1996">
        <v>55</v>
      </c>
      <c r="F1996">
        <v>5.25</v>
      </c>
      <c r="G1996">
        <v>-1.395</v>
      </c>
      <c r="H1996">
        <v>-0.19800000000000001</v>
      </c>
    </row>
    <row r="1997" spans="1:8" x14ac:dyDescent="0.3">
      <c r="A1997">
        <v>11127</v>
      </c>
      <c r="B1997" t="s">
        <v>9</v>
      </c>
      <c r="C1997">
        <v>84</v>
      </c>
      <c r="D1997">
        <v>276</v>
      </c>
      <c r="E1997">
        <v>57.5</v>
      </c>
      <c r="F1997">
        <v>6.1</v>
      </c>
      <c r="G1997">
        <v>-1.603</v>
      </c>
      <c r="H1997">
        <v>-0.13900000000000001</v>
      </c>
    </row>
    <row r="1998" spans="1:8" x14ac:dyDescent="0.3">
      <c r="A1998">
        <v>11127</v>
      </c>
      <c r="B1998" t="s">
        <v>9</v>
      </c>
      <c r="C1998">
        <v>182</v>
      </c>
      <c r="D1998">
        <v>276</v>
      </c>
      <c r="E1998">
        <v>65</v>
      </c>
      <c r="F1998">
        <v>7.7</v>
      </c>
      <c r="G1998">
        <v>-1.2110000000000001</v>
      </c>
      <c r="H1998">
        <v>-0.26300000000000001</v>
      </c>
    </row>
    <row r="1999" spans="1:8" x14ac:dyDescent="0.3">
      <c r="A1999">
        <v>11127</v>
      </c>
      <c r="B1999" t="s">
        <v>9</v>
      </c>
      <c r="C1999">
        <v>272</v>
      </c>
      <c r="D1999">
        <v>276</v>
      </c>
      <c r="E1999">
        <v>70</v>
      </c>
      <c r="F1999">
        <v>8.74</v>
      </c>
      <c r="G1999">
        <v>-0.84</v>
      </c>
      <c r="H1999">
        <v>-0.15</v>
      </c>
    </row>
    <row r="2000" spans="1:8" x14ac:dyDescent="0.3">
      <c r="A2000">
        <v>11127</v>
      </c>
      <c r="B2000" t="s">
        <v>9</v>
      </c>
      <c r="C2000">
        <v>378</v>
      </c>
      <c r="D2000">
        <v>276</v>
      </c>
      <c r="E2000">
        <v>72.5</v>
      </c>
      <c r="F2000">
        <v>9.4</v>
      </c>
      <c r="G2000">
        <v>-1.5620000000000001</v>
      </c>
      <c r="H2000">
        <v>-0.32800000000000001</v>
      </c>
    </row>
    <row r="2001" spans="1:8" x14ac:dyDescent="0.3">
      <c r="A2001">
        <v>11127</v>
      </c>
      <c r="B2001" t="s">
        <v>9</v>
      </c>
      <c r="C2001">
        <v>462</v>
      </c>
      <c r="D2001">
        <v>276</v>
      </c>
      <c r="E2001">
        <v>76.5</v>
      </c>
      <c r="F2001">
        <v>10.24</v>
      </c>
      <c r="G2001">
        <v>-1.1180000000000001</v>
      </c>
      <c r="H2001">
        <v>-9.6000000000000002E-2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B4FBF-82EA-4A83-86E0-DAF64BF472D8}">
  <dimension ref="A1:Q995"/>
  <sheetViews>
    <sheetView topLeftCell="A969" workbookViewId="0">
      <selection activeCell="M1" sqref="M1:M995"/>
    </sheetView>
  </sheetViews>
  <sheetFormatPr defaultRowHeight="14.4" x14ac:dyDescent="0.3"/>
  <cols>
    <col min="3" max="3" width="9.77734375" customWidth="1"/>
    <col min="4" max="4" width="10.44140625" customWidth="1"/>
    <col min="9" max="9" width="10.33203125" customWidth="1"/>
    <col min="10" max="12" width="10.77734375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28</v>
      </c>
      <c r="J1" s="4" t="s">
        <v>29</v>
      </c>
      <c r="K1" s="4" t="s">
        <v>30</v>
      </c>
      <c r="L1" s="4" t="s">
        <v>27</v>
      </c>
      <c r="M1" s="4" t="s">
        <v>26</v>
      </c>
      <c r="N1" s="4" t="s">
        <v>31</v>
      </c>
      <c r="O1" s="4" t="s">
        <v>32</v>
      </c>
      <c r="P1" s="4" t="s">
        <v>33</v>
      </c>
      <c r="Q1" s="4" t="s">
        <v>34</v>
      </c>
    </row>
    <row r="2" spans="1:17" x14ac:dyDescent="0.3">
      <c r="A2">
        <v>10001</v>
      </c>
      <c r="B2" t="s">
        <v>8</v>
      </c>
      <c r="C2">
        <v>0</v>
      </c>
      <c r="D2">
        <v>283</v>
      </c>
      <c r="E2">
        <v>52</v>
      </c>
      <c r="F2">
        <v>3.96</v>
      </c>
      <c r="G2">
        <v>1.5309999999999999</v>
      </c>
      <c r="H2">
        <v>1.49</v>
      </c>
      <c r="I2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2" s="1">
        <f>IF(Table5[[#This Row],[agedays]]&lt;=730,VLOOKUP(Table5[[#This Row],[htcm]],WFL_girls_z_exp[[#All],[Length]:[S]],3,FALSE),VLOOKUP(Table5[[#This Row],[htcm]],WFH_girls_z_exp[[#All],[Height]:[S]],3,FALSE))</f>
        <v>9.085E-2</v>
      </c>
      <c r="K2" s="5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" s="5">
        <f>(POWER((Table5[[#This Row],[wtkg]]/Table5[[#This Row],[wlhz_M]]),Table5[[#This Row],[wlhz_L]])-1)/(Table5[[#This Row],[wlhz_L]]*Table5[[#This Row],[wlhz_S]])</f>
        <v>0.47579212822725969</v>
      </c>
      <c r="M2" s="5">
        <f>Table5[[#This Row],[wtkg]]/(Table5[[#This Row],[htcm]]*Table5[[#This Row],[htcm]]/10000)</f>
        <v>14.644970414201184</v>
      </c>
      <c r="N2" s="5">
        <f>VLOOKUP(Table5[[#This Row],[agedays]],BFA_girls_z_exp[[#All],[Day]:[M]],2,FALSE)</f>
        <v>13.3363</v>
      </c>
      <c r="O2" s="5">
        <f>VLOOKUP(Table5[[#This Row],[agedays]],BFA_girls_z_exp[[#All],[Day]:[S]],3,FALSE)</f>
        <v>9.2719999999999997E-2</v>
      </c>
      <c r="P2" s="5">
        <f>VLOOKUP(Table5[[#This Row],[agedays]],BFA_girls_z_exp[[#All],[Day]:[L]],4,FALSE)</f>
        <v>-6.3100000000000003E-2</v>
      </c>
      <c r="Q2" s="5">
        <f>(POWER((Table5[[#This Row],[bmi]]/Table5[[#This Row],[bmi_M]]),Table5[[#This Row],[bmi_L]])-1)/(Table5[[#This Row],[bmi_L]]*Table5[[#This Row],[bmi_S]])</f>
        <v>1.0065941691070761</v>
      </c>
    </row>
    <row r="3" spans="1:17" x14ac:dyDescent="0.3">
      <c r="A3">
        <v>10001</v>
      </c>
      <c r="B3" t="s">
        <v>8</v>
      </c>
      <c r="C3">
        <v>30</v>
      </c>
      <c r="D3">
        <v>283</v>
      </c>
      <c r="E3">
        <v>55.6</v>
      </c>
      <c r="F3">
        <v>4.05</v>
      </c>
      <c r="G3">
        <v>1.0069999999999999</v>
      </c>
      <c r="H3">
        <v>-0.215</v>
      </c>
      <c r="I3" s="2">
        <f>IF(Table5[[#This Row],[agedays]]&lt;=730,VLOOKUP(Table5[[#This Row],[htcm]],WFL_girls_z_exp[[#All],[Length]:[M]],2,FALSE),VLOOKUP(Table5[[#This Row],[htcm]],WFH_girls_z_exp[[#All],[Height]:[M]],2,FALSE))</f>
        <v>4.7093999999999996</v>
      </c>
      <c r="J3" s="2">
        <f>IF(Table5[[#This Row],[agedays]]&lt;=730,VLOOKUP(Table5[[#This Row],[htcm]],WFL_girls_z_exp[[#All],[Length]:[S]],3,FALSE),VLOOKUP(Table5[[#This Row],[htcm]],WFH_girls_z_exp[[#All],[Height]:[S]],3,FALSE))</f>
        <v>9.1149999999999995E-2</v>
      </c>
      <c r="K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" s="2">
        <f>(POWER((Table5[[#This Row],[wtkg]]/Table5[[#This Row],[wlhz_M]]),Table5[[#This Row],[wlhz_L]])-1)/(Table5[[#This Row],[wlhz_L]]*Table5[[#This Row],[wlhz_S]])</f>
        <v>-1.7036716325359811</v>
      </c>
      <c r="M3" s="1">
        <f>Table5[[#This Row],[wtkg]]/(Table5[[#This Row],[htcm]]*Table5[[#This Row],[htcm]]/10000)</f>
        <v>13.101029967392991</v>
      </c>
      <c r="N3" s="1">
        <f>VLOOKUP(Table5[[#This Row],[agedays]],BFA_girls_z_exp[[#All],[Day]:[M]],2,FALSE)</f>
        <v>14.542199999999999</v>
      </c>
      <c r="O3" s="1">
        <f>VLOOKUP(Table5[[#This Row],[agedays]],BFA_girls_z_exp[[#All],[Day]:[S]],3,FALSE)</f>
        <v>9.5589999999999994E-2</v>
      </c>
      <c r="P3" s="1">
        <f>VLOOKUP(Table5[[#This Row],[agedays]],BFA_girls_z_exp[[#All],[Day]:[L]],4,FALSE)</f>
        <v>0.34810000000000002</v>
      </c>
      <c r="Q3" s="1">
        <f>(POWER((Table5[[#This Row],[bmi]]/Table5[[#This Row],[bmi_M]]),Table5[[#This Row],[bmi_L]])-1)/(Table5[[#This Row],[bmi_L]]*Table5[[#This Row],[bmi_S]])</f>
        <v>-1.0721931575586734</v>
      </c>
    </row>
    <row r="4" spans="1:17" x14ac:dyDescent="0.3">
      <c r="A4">
        <v>10001</v>
      </c>
      <c r="B4" t="s">
        <v>8</v>
      </c>
      <c r="C4">
        <v>58</v>
      </c>
      <c r="D4">
        <v>283</v>
      </c>
      <c r="E4">
        <v>58.2</v>
      </c>
      <c r="F4">
        <v>4.5599999999999996</v>
      </c>
      <c r="G4">
        <v>0.7</v>
      </c>
      <c r="H4">
        <v>-0.77900000000000003</v>
      </c>
      <c r="I4" s="1">
        <f>IF(Table5[[#This Row],[agedays]]&lt;=730,VLOOKUP(Table5[[#This Row],[htcm]],WFL_girls_z_exp[[#All],[Length]:[M]],2,FALSE),VLOOKUP(Table5[[#This Row],[htcm]],WFH_girls_z_exp[[#All],[Height]:[M]],2,FALSE))</f>
        <v>5.4039000000000001</v>
      </c>
      <c r="J4" s="1">
        <f>IF(Table5[[#This Row],[agedays]]&lt;=730,VLOOKUP(Table5[[#This Row],[htcm]],WFL_girls_z_exp[[#All],[Length]:[S]],3,FALSE),VLOOKUP(Table5[[#This Row],[htcm]],WFH_girls_z_exp[[#All],[Height]:[S]],3,FALSE))</f>
        <v>9.1310000000000002E-2</v>
      </c>
      <c r="K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" s="1">
        <f>(POWER((Table5[[#This Row],[wtkg]]/Table5[[#This Row],[wlhz_M]]),Table5[[#This Row],[wlhz_L]])-1)/(Table5[[#This Row],[wlhz_L]]*Table5[[#This Row],[wlhz_S]])</f>
        <v>-1.9214291027039316</v>
      </c>
      <c r="M4" s="1">
        <f>Table5[[#This Row],[wtkg]]/(Table5[[#This Row],[htcm]]*Table5[[#This Row],[htcm]]/10000)</f>
        <v>13.462287880398199</v>
      </c>
      <c r="N4" s="1">
        <f>VLOOKUP(Table5[[#This Row],[agedays]],BFA_girls_z_exp[[#All],[Day]:[M]],2,FALSE)</f>
        <v>15.689</v>
      </c>
      <c r="O4" s="1">
        <f>VLOOKUP(Table5[[#This Row],[agedays]],BFA_girls_z_exp[[#All],[Day]:[S]],3,FALSE)</f>
        <v>9.3850000000000003E-2</v>
      </c>
      <c r="P4" s="1">
        <f>VLOOKUP(Table5[[#This Row],[agedays]],BFA_girls_z_exp[[#All],[Day]:[L]],4,FALSE)</f>
        <v>0.1875</v>
      </c>
      <c r="Q4" s="1">
        <f>(POWER((Table5[[#This Row],[bmi]]/Table5[[#This Row],[bmi_M]]),Table5[[#This Row],[bmi_L]])-1)/(Table5[[#This Row],[bmi_L]]*Table5[[#This Row],[bmi_S]])</f>
        <v>-1.6077983556545519</v>
      </c>
    </row>
    <row r="5" spans="1:17" x14ac:dyDescent="0.3">
      <c r="A5">
        <v>10001</v>
      </c>
      <c r="B5" t="s">
        <v>8</v>
      </c>
      <c r="C5">
        <v>93</v>
      </c>
      <c r="D5">
        <v>283</v>
      </c>
      <c r="E5">
        <v>61.2</v>
      </c>
      <c r="F5">
        <v>5.09</v>
      </c>
      <c r="G5">
        <v>0.59799999999999998</v>
      </c>
      <c r="H5">
        <v>-1.143</v>
      </c>
      <c r="I5" s="2">
        <f>IF(Table5[[#This Row],[agedays]]&lt;=730,VLOOKUP(Table5[[#This Row],[htcm]],WFL_girls_z_exp[[#All],[Length]:[M]],2,FALSE),VLOOKUP(Table5[[#This Row],[htcm]],WFH_girls_z_exp[[#All],[Height]:[M]],2,FALSE))</f>
        <v>6.1768000000000001</v>
      </c>
      <c r="J5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" s="2">
        <f>(POWER((Table5[[#This Row],[wtkg]]/Table5[[#This Row],[wlhz_M]]),Table5[[#This Row],[wlhz_L]])-1)/(Table5[[#This Row],[wlhz_L]]*Table5[[#This Row],[wlhz_S]])</f>
        <v>-2.1987827592176492</v>
      </c>
      <c r="M5" s="1">
        <f>Table5[[#This Row],[wtkg]]/(Table5[[#This Row],[htcm]]*Table5[[#This Row],[htcm]]/10000)</f>
        <v>13.589858601392624</v>
      </c>
      <c r="N5" s="1">
        <f>VLOOKUP(Table5[[#This Row],[agedays]],BFA_girls_z_exp[[#All],[Day]:[M]],2,FALSE)</f>
        <v>16.380299999999998</v>
      </c>
      <c r="O5" s="1">
        <f>VLOOKUP(Table5[[#This Row],[agedays]],BFA_girls_z_exp[[#All],[Day]:[S]],3,FALSE)</f>
        <v>9.2490000000000003E-2</v>
      </c>
      <c r="P5" s="1">
        <f>VLOOKUP(Table5[[#This Row],[agedays]],BFA_girls_z_exp[[#All],[Day]:[L]],4,FALSE)</f>
        <v>5.91E-2</v>
      </c>
      <c r="Q5" s="1">
        <f>(POWER((Table5[[#This Row],[bmi]]/Table5[[#This Row],[bmi_M]]),Table5[[#This Row],[bmi_L]])-1)/(Table5[[#This Row],[bmi_L]]*Table5[[#This Row],[bmi_S]])</f>
        <v>-2.0080951105946161</v>
      </c>
    </row>
    <row r="6" spans="1:17" x14ac:dyDescent="0.3">
      <c r="A6">
        <v>10001</v>
      </c>
      <c r="B6" t="s">
        <v>8</v>
      </c>
      <c r="C6">
        <v>184</v>
      </c>
      <c r="D6">
        <v>283</v>
      </c>
      <c r="E6">
        <v>67.2</v>
      </c>
      <c r="F6">
        <v>6.81</v>
      </c>
      <c r="G6">
        <v>0.61499999999999999</v>
      </c>
      <c r="H6">
        <v>-0.58599999999999997</v>
      </c>
      <c r="I6" s="1">
        <f>IF(Table5[[#This Row],[agedays]]&lt;=730,VLOOKUP(Table5[[#This Row],[htcm]],WFL_girls_z_exp[[#All],[Length]:[M]],2,FALSE),VLOOKUP(Table5[[#This Row],[htcm]],WFH_girls_z_exp[[#All],[Height]:[M]],2,FALSE))</f>
        <v>7.5724</v>
      </c>
      <c r="J6" s="1">
        <f>IF(Table5[[#This Row],[agedays]]&lt;=730,VLOOKUP(Table5[[#This Row],[htcm]],WFL_girls_z_exp[[#All],[Length]:[S]],3,FALSE),VLOOKUP(Table5[[#This Row],[htcm]],WFH_girls_z_exp[[#All],[Height]:[S]],3,FALSE))</f>
        <v>9.0990000000000001E-2</v>
      </c>
      <c r="K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" s="1">
        <f>(POWER((Table5[[#This Row],[wtkg]]/Table5[[#This Row],[wlhz_M]]),Table5[[#This Row],[wlhz_L]])-1)/(Table5[[#This Row],[wlhz_L]]*Table5[[#This Row],[wlhz_S]])</f>
        <v>-1.1903030342569301</v>
      </c>
      <c r="M6" s="1">
        <f>Table5[[#This Row],[wtkg]]/(Table5[[#This Row],[htcm]]*Table5[[#This Row],[htcm]]/10000)</f>
        <v>15.080250850340134</v>
      </c>
      <c r="N6" s="1">
        <f>VLOOKUP(Table5[[#This Row],[agedays]],BFA_girls_z_exp[[#All],[Day]:[M]],2,FALSE)</f>
        <v>16.909500000000001</v>
      </c>
      <c r="O6" s="1">
        <f>VLOOKUP(Table5[[#This Row],[agedays]],BFA_girls_z_exp[[#All],[Day]:[S]],3,FALSE)</f>
        <v>9.0329999999999994E-2</v>
      </c>
      <c r="P6" s="1">
        <f>VLOOKUP(Table5[[#This Row],[agedays]],BFA_girls_z_exp[[#All],[Day]:[L]],4,FALSE)</f>
        <v>-0.14530000000000001</v>
      </c>
      <c r="Q6" s="1">
        <f>(POWER((Table5[[#This Row],[bmi]]/Table5[[#This Row],[bmi_M]]),Table5[[#This Row],[bmi_L]])-1)/(Table5[[#This Row],[bmi_L]]*Table5[[#This Row],[bmi_S]])</f>
        <v>-1.2780602929332949</v>
      </c>
    </row>
    <row r="7" spans="1:17" x14ac:dyDescent="0.3">
      <c r="A7">
        <v>10001</v>
      </c>
      <c r="B7" t="s">
        <v>8</v>
      </c>
      <c r="C7">
        <v>275</v>
      </c>
      <c r="D7">
        <v>283</v>
      </c>
      <c r="E7">
        <v>70.2</v>
      </c>
      <c r="F7">
        <v>7.77</v>
      </c>
      <c r="G7">
        <v>4.0000000000000001E-3</v>
      </c>
      <c r="H7">
        <v>-0.47799999999999998</v>
      </c>
      <c r="I7" s="2">
        <f>IF(Table5[[#This Row],[agedays]]&lt;=730,VLOOKUP(Table5[[#This Row],[htcm]],WFL_girls_z_exp[[#All],[Length]:[M]],2,FALSE),VLOOKUP(Table5[[#This Row],[htcm]],WFH_girls_z_exp[[#All],[Height]:[M]],2,FALSE))</f>
        <v>8.2039000000000009</v>
      </c>
      <c r="J7" s="2">
        <f>IF(Table5[[#This Row],[agedays]]&lt;=730,VLOOKUP(Table5[[#This Row],[htcm]],WFL_girls_z_exp[[#All],[Length]:[S]],3,FALSE),VLOOKUP(Table5[[#This Row],[htcm]],WFH_girls_z_exp[[#All],[Height]:[S]],3,FALSE))</f>
        <v>9.0649999999999994E-2</v>
      </c>
      <c r="K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" s="2">
        <f>(POWER((Table5[[#This Row],[wtkg]]/Table5[[#This Row],[wlhz_M]]),Table5[[#This Row],[wlhz_L]])-1)/(Table5[[#This Row],[wlhz_L]]*Table5[[#This Row],[wlhz_S]])</f>
        <v>-0.60572902692939246</v>
      </c>
      <c r="M7" s="1">
        <f>Table5[[#This Row],[wtkg]]/(Table5[[#This Row],[htcm]]*Table5[[#This Row],[htcm]]/10000)</f>
        <v>15.766917476319184</v>
      </c>
      <c r="N7" s="1">
        <f>VLOOKUP(Table5[[#This Row],[agedays]],BFA_girls_z_exp[[#All],[Day]:[M]],2,FALSE)</f>
        <v>16.736699999999999</v>
      </c>
      <c r="O7" s="1">
        <f>VLOOKUP(Table5[[#This Row],[agedays]],BFA_girls_z_exp[[#All],[Day]:[S]],3,FALSE)</f>
        <v>8.8969999999999994E-2</v>
      </c>
      <c r="P7" s="1">
        <f>VLOOKUP(Table5[[#This Row],[agedays]],BFA_girls_z_exp[[#All],[Day]:[L]],4,FALSE)</f>
        <v>-0.2737</v>
      </c>
      <c r="Q7" s="1">
        <f>(POWER((Table5[[#This Row],[bmi]]/Table5[[#This Row],[bmi_M]]),Table5[[#This Row],[bmi_L]])-1)/(Table5[[#This Row],[bmi_L]]*Table5[[#This Row],[bmi_S]])</f>
        <v>-0.67641055575623887</v>
      </c>
    </row>
    <row r="8" spans="1:17" x14ac:dyDescent="0.3">
      <c r="A8">
        <v>10001</v>
      </c>
      <c r="B8" t="s">
        <v>8</v>
      </c>
      <c r="C8">
        <v>366</v>
      </c>
      <c r="D8">
        <v>283</v>
      </c>
      <c r="E8">
        <v>75.7</v>
      </c>
      <c r="F8">
        <v>8.64</v>
      </c>
      <c r="G8">
        <v>0.64200000000000002</v>
      </c>
      <c r="H8">
        <v>-0.29199999999999998</v>
      </c>
      <c r="I8" s="1">
        <f>IF(Table5[[#This Row],[agedays]]&lt;=730,VLOOKUP(Table5[[#This Row],[htcm]],WFL_girls_z_exp[[#All],[Length]:[M]],2,FALSE),VLOOKUP(Table5[[#This Row],[htcm]],WFH_girls_z_exp[[#All],[Height]:[M]],2,FALSE))</f>
        <v>9.2786000000000008</v>
      </c>
      <c r="J8" s="1">
        <f>IF(Table5[[#This Row],[agedays]]&lt;=730,VLOOKUP(Table5[[#This Row],[htcm]],WFL_girls_z_exp[[#All],[Length]:[S]],3,FALSE),VLOOKUP(Table5[[#This Row],[htcm]],WFH_girls_z_exp[[#All],[Height]:[S]],3,FALSE))</f>
        <v>8.9959999999999998E-2</v>
      </c>
      <c r="K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" s="1">
        <f>(POWER((Table5[[#This Row],[wtkg]]/Table5[[#This Row],[wlhz_M]]),Table5[[#This Row],[wlhz_L]])-1)/(Table5[[#This Row],[wlhz_L]]*Table5[[#This Row],[wlhz_S]])</f>
        <v>-0.80359649187199733</v>
      </c>
      <c r="M8" s="1">
        <f>Table5[[#This Row],[wtkg]]/(Table5[[#This Row],[htcm]]*Table5[[#This Row],[htcm]]/10000)</f>
        <v>15.077244703332525</v>
      </c>
      <c r="N8" s="1">
        <f>VLOOKUP(Table5[[#This Row],[agedays]],BFA_girls_z_exp[[#All],[Day]:[M]],2,FALSE)</f>
        <v>16.3536</v>
      </c>
      <c r="O8" s="1">
        <f>VLOOKUP(Table5[[#This Row],[agedays]],BFA_girls_z_exp[[#All],[Day]:[S]],3,FALSE)</f>
        <v>8.7959999999999997E-2</v>
      </c>
      <c r="P8" s="1">
        <f>VLOOKUP(Table5[[#This Row],[agedays]],BFA_girls_z_exp[[#All],[Day]:[L]],4,FALSE)</f>
        <v>-0.3674</v>
      </c>
      <c r="Q8" s="1">
        <f>(POWER((Table5[[#This Row],[bmi]]/Table5[[#This Row],[bmi_M]]),Table5[[#This Row],[bmi_L]])-1)/(Table5[[#This Row],[bmi_L]]*Table5[[#This Row],[bmi_S]])</f>
        <v>-0.93777436788372714</v>
      </c>
    </row>
    <row r="9" spans="1:17" x14ac:dyDescent="0.3">
      <c r="A9">
        <v>10001</v>
      </c>
      <c r="B9" t="s">
        <v>8</v>
      </c>
      <c r="C9">
        <v>429</v>
      </c>
      <c r="D9">
        <v>283</v>
      </c>
      <c r="E9">
        <v>78.5</v>
      </c>
      <c r="F9">
        <v>9.65</v>
      </c>
      <c r="G9">
        <v>0.747</v>
      </c>
      <c r="H9">
        <v>0.20699999999999999</v>
      </c>
      <c r="I9" s="2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9" s="2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" s="2">
        <f>(POWER((Table5[[#This Row],[wtkg]]/Table5[[#This Row],[wlhz_M]]),Table5[[#This Row],[wlhz_L]])-1)/(Table5[[#This Row],[wlhz_L]]*Table5[[#This Row],[wlhz_S]])</f>
        <v>-0.16774996691923766</v>
      </c>
      <c r="M9" s="1">
        <f>Table5[[#This Row],[wtkg]]/(Table5[[#This Row],[htcm]]*Table5[[#This Row],[htcm]]/10000)</f>
        <v>15.65986449754554</v>
      </c>
      <c r="N9" s="1">
        <f>VLOOKUP(Table5[[#This Row],[agedays]],BFA_girls_z_exp[[#All],[Day]:[M]],2,FALSE)</f>
        <v>16.102</v>
      </c>
      <c r="O9" s="1">
        <f>VLOOKUP(Table5[[#This Row],[agedays]],BFA_girls_z_exp[[#All],[Day]:[S]],3,FALSE)</f>
        <v>8.7389999999999995E-2</v>
      </c>
      <c r="P9" s="1">
        <f>VLOOKUP(Table5[[#This Row],[agedays]],BFA_girls_z_exp[[#All],[Day]:[L]],4,FALSE)</f>
        <v>-0.42</v>
      </c>
      <c r="Q9" s="1">
        <f>(POWER((Table5[[#This Row],[bmi]]/Table5[[#This Row],[bmi_M]]),Table5[[#This Row],[bmi_L]])-1)/(Table5[[#This Row],[bmi_L]]*Table5[[#This Row],[bmi_S]])</f>
        <v>-0.32047006486545776</v>
      </c>
    </row>
    <row r="10" spans="1:17" x14ac:dyDescent="0.3">
      <c r="A10">
        <v>10001</v>
      </c>
      <c r="B10" t="s">
        <v>8</v>
      </c>
      <c r="C10">
        <v>572</v>
      </c>
      <c r="D10">
        <v>283</v>
      </c>
      <c r="E10">
        <v>81.8</v>
      </c>
      <c r="F10">
        <v>11.8</v>
      </c>
      <c r="G10">
        <v>9.8000000000000004E-2</v>
      </c>
      <c r="H10">
        <v>1.0109999999999999</v>
      </c>
      <c r="I10" s="1">
        <f>IF(Table5[[#This Row],[agedays]]&lt;=730,VLOOKUP(Table5[[#This Row],[htcm]],WFL_girls_z_exp[[#All],[Length]:[M]],2,FALSE),VLOOKUP(Table5[[#This Row],[htcm]],WFH_girls_z_exp[[#All],[Height]:[M]],2,FALSE))</f>
        <v>10.4697</v>
      </c>
      <c r="J10" s="1">
        <f>IF(Table5[[#This Row],[agedays]]&lt;=730,VLOOKUP(Table5[[#This Row],[htcm]],WFL_girls_z_exp[[#All],[Length]:[S]],3,FALSE),VLOOKUP(Table5[[#This Row],[htcm]],WFH_girls_z_exp[[#All],[Height]:[S]],3,FALSE))</f>
        <v>8.9200000000000002E-2</v>
      </c>
      <c r="K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" s="1">
        <f>(POWER((Table5[[#This Row],[wtkg]]/Table5[[#This Row],[wlhz_M]]),Table5[[#This Row],[wlhz_L]])-1)/(Table5[[#This Row],[wlhz_L]]*Table5[[#This Row],[wlhz_S]])</f>
        <v>1.3106900078011712</v>
      </c>
      <c r="M10" s="1">
        <f>Table5[[#This Row],[wtkg]]/(Table5[[#This Row],[htcm]]*Table5[[#This Row],[htcm]]/10000)</f>
        <v>17.634997399585131</v>
      </c>
      <c r="N10" s="1">
        <f>VLOOKUP(Table5[[#This Row],[agedays]],BFA_girls_z_exp[[#All],[Day]:[M]],2,FALSE)</f>
        <v>15.666499999999999</v>
      </c>
      <c r="O10" s="1">
        <f>VLOOKUP(Table5[[#This Row],[agedays]],BFA_girls_z_exp[[#All],[Day]:[S]],3,FALSE)</f>
        <v>8.634E-2</v>
      </c>
      <c r="P10" s="1">
        <f>VLOOKUP(Table5[[#This Row],[agedays]],BFA_girls_z_exp[[#All],[Day]:[L]],4,FALSE)</f>
        <v>-0.51619999999999999</v>
      </c>
      <c r="Q10" s="1">
        <f>(POWER((Table5[[#This Row],[bmi]]/Table5[[#This Row],[bmi_M]]),Table5[[#This Row],[bmi_L]])-1)/(Table5[[#This Row],[bmi_L]]*Table5[[#This Row],[bmi_S]])</f>
        <v>1.3298294881190864</v>
      </c>
    </row>
    <row r="11" spans="1:17" x14ac:dyDescent="0.3">
      <c r="A11">
        <v>10001</v>
      </c>
      <c r="B11" t="s">
        <v>8</v>
      </c>
      <c r="C11">
        <v>734</v>
      </c>
      <c r="D11">
        <v>283</v>
      </c>
      <c r="E11">
        <v>88.3</v>
      </c>
      <c r="F11">
        <v>13.5</v>
      </c>
      <c r="G11">
        <v>0.76800000000000002</v>
      </c>
      <c r="H11">
        <v>1.2629999999999999</v>
      </c>
      <c r="I11" s="2">
        <f>IF(Table5[[#This Row],[agedays]]&lt;=730,VLOOKUP(Table5[[#This Row],[htcm]],WFL_girls_z_exp[[#All],[Length]:[M]],2,FALSE),VLOOKUP(Table5[[#This Row],[htcm]],WFH_girls_z_exp[[#All],[Height]:[M]],2,FALSE))</f>
        <v>12.222899999999999</v>
      </c>
      <c r="J11" s="2">
        <f>IF(Table5[[#This Row],[agedays]]&lt;=730,VLOOKUP(Table5[[#This Row],[htcm]],WFL_girls_z_exp[[#All],[Length]:[S]],3,FALSE),VLOOKUP(Table5[[#This Row],[htcm]],WFH_girls_z_exp[[#All],[Height]:[S]],3,FALSE))</f>
        <v>8.8999999999999996E-2</v>
      </c>
      <c r="K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" s="2">
        <f>(POWER((Table5[[#This Row],[wtkg]]/Table5[[#This Row],[wlhz_M]]),Table5[[#This Row],[wlhz_L]])-1)/(Table5[[#This Row],[wlhz_L]]*Table5[[#This Row],[wlhz_S]])</f>
        <v>1.0956123570174421</v>
      </c>
      <c r="M11" s="1">
        <f>Table5[[#This Row],[wtkg]]/(Table5[[#This Row],[htcm]]*Table5[[#This Row],[htcm]]/10000)</f>
        <v>17.314595947871524</v>
      </c>
      <c r="N11" s="1">
        <f>VLOOKUP(Table5[[#This Row],[agedays]],BFA_girls_z_exp[[#All],[Day]:[M]],2,FALSE)</f>
        <v>15.6851</v>
      </c>
      <c r="O11" s="1">
        <f>VLOOKUP(Table5[[#This Row],[agedays]],BFA_girls_z_exp[[#All],[Day]:[S]],3,FALSE)</f>
        <v>8.4540000000000004E-2</v>
      </c>
      <c r="P11" s="1">
        <f>VLOOKUP(Table5[[#This Row],[agedays]],BFA_girls_z_exp[[#All],[Day]:[L]],4,FALSE)</f>
        <v>-0.56840000000000002</v>
      </c>
      <c r="Q11" s="1">
        <f>(POWER((Table5[[#This Row],[bmi]]/Table5[[#This Row],[bmi_M]]),Table5[[#This Row],[bmi_L]])-1)/(Table5[[#This Row],[bmi_L]]*Table5[[#This Row],[bmi_S]])</f>
        <v>1.1368999791942311</v>
      </c>
    </row>
    <row r="12" spans="1:17" x14ac:dyDescent="0.3">
      <c r="A12">
        <v>10003</v>
      </c>
      <c r="B12" t="s">
        <v>8</v>
      </c>
      <c r="C12">
        <v>0</v>
      </c>
      <c r="D12">
        <v>283</v>
      </c>
      <c r="E12">
        <v>53</v>
      </c>
      <c r="F12">
        <v>4.17</v>
      </c>
      <c r="G12">
        <v>2.0680000000000001</v>
      </c>
      <c r="H12">
        <v>1.8879999999999999</v>
      </c>
      <c r="I12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12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" s="1">
        <f>(POWER((Table5[[#This Row],[wtkg]]/Table5[[#This Row],[wlhz_M]]),Table5[[#This Row],[wlhz_L]])-1)/(Table5[[#This Row],[wlhz_L]]*Table5[[#This Row],[wlhz_S]])</f>
        <v>0.36449579756979172</v>
      </c>
      <c r="M12" s="1">
        <f>Table5[[#This Row],[wtkg]]/(Table5[[#This Row],[htcm]]*Table5[[#This Row],[htcm]]/10000)</f>
        <v>14.845140619437522</v>
      </c>
      <c r="N12" s="1">
        <f>VLOOKUP(Table5[[#This Row],[agedays]],BFA_girls_z_exp[[#All],[Day]:[M]],2,FALSE)</f>
        <v>13.3363</v>
      </c>
      <c r="O12" s="1">
        <f>VLOOKUP(Table5[[#This Row],[agedays]],BFA_girls_z_exp[[#All],[Day]:[S]],3,FALSE)</f>
        <v>9.2719999999999997E-2</v>
      </c>
      <c r="P12" s="1">
        <f>VLOOKUP(Table5[[#This Row],[agedays]],BFA_girls_z_exp[[#All],[Day]:[L]],4,FALSE)</f>
        <v>-6.3100000000000003E-2</v>
      </c>
      <c r="Q12" s="1">
        <f>(POWER((Table5[[#This Row],[bmi]]/Table5[[#This Row],[bmi_M]]),Table5[[#This Row],[bmi_L]])-1)/(Table5[[#This Row],[bmi_L]]*Table5[[#This Row],[bmi_S]])</f>
        <v>1.1520848097732297</v>
      </c>
    </row>
    <row r="13" spans="1:17" x14ac:dyDescent="0.3">
      <c r="A13">
        <v>10003</v>
      </c>
      <c r="B13" t="s">
        <v>8</v>
      </c>
      <c r="C13">
        <v>27</v>
      </c>
      <c r="D13">
        <v>283</v>
      </c>
      <c r="E13">
        <v>57.7</v>
      </c>
      <c r="F13">
        <v>4.5549999999999997</v>
      </c>
      <c r="G13">
        <v>2.2869999999999999</v>
      </c>
      <c r="H13">
        <v>0.83699999999999997</v>
      </c>
      <c r="I13" s="2">
        <f>IF(Table5[[#This Row],[agedays]]&lt;=730,VLOOKUP(Table5[[#This Row],[htcm]],WFL_girls_z_exp[[#All],[Length]:[M]],2,FALSE),VLOOKUP(Table5[[#This Row],[htcm]],WFH_girls_z_exp[[#All],[Height]:[M]],2,FALSE))</f>
        <v>5.2706999999999997</v>
      </c>
      <c r="J13" s="2">
        <f>IF(Table5[[#This Row],[agedays]]&lt;=730,VLOOKUP(Table5[[#This Row],[htcm]],WFL_girls_z_exp[[#All],[Length]:[S]],3,FALSE),VLOOKUP(Table5[[#This Row],[htcm]],WFH_girls_z_exp[[#All],[Height]:[S]],3,FALSE))</f>
        <v>9.1289999999999996E-2</v>
      </c>
      <c r="K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" s="2">
        <f>(POWER((Table5[[#This Row],[wtkg]]/Table5[[#This Row],[wlhz_M]]),Table5[[#This Row],[wlhz_L]])-1)/(Table5[[#This Row],[wlhz_L]]*Table5[[#This Row],[wlhz_S]])</f>
        <v>-1.6441730453285233</v>
      </c>
      <c r="M13" s="1">
        <f>Table5[[#This Row],[wtkg]]/(Table5[[#This Row],[htcm]]*Table5[[#This Row],[htcm]]/10000)</f>
        <v>13.681595775675893</v>
      </c>
      <c r="N13" s="1">
        <f>VLOOKUP(Table5[[#This Row],[agedays]],BFA_girls_z_exp[[#All],[Day]:[M]],2,FALSE)</f>
        <v>14.357900000000001</v>
      </c>
      <c r="O13" s="1">
        <f>VLOOKUP(Table5[[#This Row],[agedays]],BFA_girls_z_exp[[#All],[Day]:[S]],3,FALSE)</f>
        <v>9.5860000000000001E-2</v>
      </c>
      <c r="P13" s="1">
        <f>VLOOKUP(Table5[[#This Row],[agedays]],BFA_girls_z_exp[[#All],[Day]:[L]],4,FALSE)</f>
        <v>0.37180000000000002</v>
      </c>
      <c r="Q13" s="1">
        <f>(POWER((Table5[[#This Row],[bmi]]/Table5[[#This Row],[bmi_M]]),Table5[[#This Row],[bmi_L]])-1)/(Table5[[#This Row],[bmi_L]]*Table5[[#This Row],[bmi_S]])</f>
        <v>-0.49883756922717404</v>
      </c>
    </row>
    <row r="14" spans="1:17" x14ac:dyDescent="0.3">
      <c r="A14">
        <v>10003</v>
      </c>
      <c r="B14" t="s">
        <v>8</v>
      </c>
      <c r="C14">
        <v>55</v>
      </c>
      <c r="D14">
        <v>283</v>
      </c>
      <c r="E14">
        <v>60.5</v>
      </c>
      <c r="F14">
        <v>5.24</v>
      </c>
      <c r="G14">
        <v>1.9910000000000001</v>
      </c>
      <c r="H14">
        <v>0.40799999999999997</v>
      </c>
      <c r="I14" s="1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14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" s="1">
        <f>(POWER((Table5[[#This Row],[wtkg]]/Table5[[#This Row],[wlhz_M]]),Table5[[#This Row],[wlhz_L]])-1)/(Table5[[#This Row],[wlhz_L]]*Table5[[#This Row],[wlhz_S]])</f>
        <v>-1.5241421978183076</v>
      </c>
      <c r="M14" s="1">
        <f>Table5[[#This Row],[wtkg]]/(Table5[[#This Row],[htcm]]*Table5[[#This Row],[htcm]]/10000)</f>
        <v>14.315962024451883</v>
      </c>
      <c r="N14" s="1">
        <f>VLOOKUP(Table5[[#This Row],[agedays]],BFA_girls_z_exp[[#All],[Day]:[M]],2,FALSE)</f>
        <v>15.6012</v>
      </c>
      <c r="O14" s="1">
        <f>VLOOKUP(Table5[[#This Row],[agedays]],BFA_girls_z_exp[[#All],[Day]:[S]],3,FALSE)</f>
        <v>9.3990000000000004E-2</v>
      </c>
      <c r="P14" s="1">
        <f>VLOOKUP(Table5[[#This Row],[agedays]],BFA_girls_z_exp[[#All],[Day]:[L]],4,FALSE)</f>
        <v>0.20119999999999999</v>
      </c>
      <c r="Q14" s="1">
        <f>(POWER((Table5[[#This Row],[bmi]]/Table5[[#This Row],[bmi_M]]),Table5[[#This Row],[bmi_L]])-1)/(Table5[[#This Row],[bmi_L]]*Table5[[#This Row],[bmi_S]])</f>
        <v>-0.9068347461434717</v>
      </c>
    </row>
    <row r="15" spans="1:17" x14ac:dyDescent="0.3">
      <c r="A15">
        <v>10003</v>
      </c>
      <c r="B15" t="s">
        <v>8</v>
      </c>
      <c r="C15">
        <v>104</v>
      </c>
      <c r="D15">
        <v>283</v>
      </c>
      <c r="E15">
        <v>65.099999999999994</v>
      </c>
      <c r="F15">
        <v>6.44</v>
      </c>
      <c r="G15">
        <v>2.0169999999999999</v>
      </c>
      <c r="H15">
        <v>0.432</v>
      </c>
      <c r="I15" s="2">
        <f>IF(Table5[[#This Row],[agedays]]&lt;=730,VLOOKUP(Table5[[#This Row],[htcm]],WFL_girls_z_exp[[#All],[Length]:[M]],2,FALSE),VLOOKUP(Table5[[#This Row],[htcm]],WFH_girls_z_exp[[#All],[Height]:[M]],2,FALSE))</f>
        <v>7.1040999999999999</v>
      </c>
      <c r="J15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" s="2">
        <f>(POWER((Table5[[#This Row],[wtkg]]/Table5[[#This Row],[wlhz_M]]),Table5[[#This Row],[wlhz_L]])-1)/(Table5[[#This Row],[wlhz_L]]*Table5[[#This Row],[wlhz_S]])</f>
        <v>-1.0968733469080751</v>
      </c>
      <c r="M15" s="1">
        <f>Table5[[#This Row],[wtkg]]/(Table5[[#This Row],[htcm]]*Table5[[#This Row],[htcm]]/10000)</f>
        <v>15.195811241596886</v>
      </c>
      <c r="N15" s="1">
        <f>VLOOKUP(Table5[[#This Row],[agedays]],BFA_girls_z_exp[[#All],[Day]:[M]],2,FALSE)</f>
        <v>16.511700000000001</v>
      </c>
      <c r="O15" s="1">
        <f>VLOOKUP(Table5[[#This Row],[agedays]],BFA_girls_z_exp[[#All],[Day]:[S]],3,FALSE)</f>
        <v>9.2149999999999996E-2</v>
      </c>
      <c r="P15" s="1">
        <f>VLOOKUP(Table5[[#This Row],[agedays]],BFA_girls_z_exp[[#All],[Day]:[L]],4,FALSE)</f>
        <v>2.7E-2</v>
      </c>
      <c r="Q15" s="1">
        <f>(POWER((Table5[[#This Row],[bmi]]/Table5[[#This Row],[bmi_M]]),Table5[[#This Row],[bmi_L]])-1)/(Table5[[#This Row],[bmi_L]]*Table5[[#This Row],[bmi_S]])</f>
        <v>-0.90023184123246158</v>
      </c>
    </row>
    <row r="16" spans="1:17" x14ac:dyDescent="0.3">
      <c r="A16">
        <v>10003</v>
      </c>
      <c r="B16" t="s">
        <v>8</v>
      </c>
      <c r="C16">
        <v>181</v>
      </c>
      <c r="D16">
        <v>283</v>
      </c>
      <c r="E16">
        <v>71.3</v>
      </c>
      <c r="F16">
        <v>7.58</v>
      </c>
      <c r="G16">
        <v>2.4980000000000002</v>
      </c>
      <c r="H16">
        <v>0.33300000000000002</v>
      </c>
      <c r="I16" s="1">
        <f>IF(Table5[[#This Row],[agedays]]&lt;=730,VLOOKUP(Table5[[#This Row],[htcm]],WFL_girls_z_exp[[#All],[Length]:[M]],2,FALSE),VLOOKUP(Table5[[#This Row],[htcm]],WFH_girls_z_exp[[#All],[Height]:[M]],2,FALSE))</f>
        <v>8.4273000000000007</v>
      </c>
      <c r="J16" s="1">
        <f>IF(Table5[[#This Row],[agedays]]&lt;=730,VLOOKUP(Table5[[#This Row],[htcm]],WFL_girls_z_exp[[#All],[Length]:[S]],3,FALSE),VLOOKUP(Table5[[#This Row],[htcm]],WFH_girls_z_exp[[#All],[Height]:[S]],3,FALSE))</f>
        <v>9.0520000000000003E-2</v>
      </c>
      <c r="K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" s="1">
        <f>(POWER((Table5[[#This Row],[wtkg]]/Table5[[#This Row],[wlhz_M]]),Table5[[#This Row],[wlhz_L]])-1)/(Table5[[#This Row],[wlhz_L]]*Table5[[#This Row],[wlhz_S]])</f>
        <v>-1.1947034248290322</v>
      </c>
      <c r="M16" s="1">
        <f>Table5[[#This Row],[wtkg]]/(Table5[[#This Row],[htcm]]*Table5[[#This Row],[htcm]]/10000)</f>
        <v>14.910429235456924</v>
      </c>
      <c r="N16" s="1">
        <f>VLOOKUP(Table5[[#This Row],[agedays]],BFA_girls_z_exp[[#All],[Day]:[M]],2,FALSE)</f>
        <v>16.906600000000001</v>
      </c>
      <c r="O16" s="1">
        <f>VLOOKUP(Table5[[#This Row],[agedays]],BFA_girls_z_exp[[#All],[Day]:[S]],3,FALSE)</f>
        <v>9.0389999999999998E-2</v>
      </c>
      <c r="P16" s="1">
        <f>VLOOKUP(Table5[[#This Row],[agedays]],BFA_girls_z_exp[[#All],[Day]:[L]],4,FALSE)</f>
        <v>-0.1401</v>
      </c>
      <c r="Q16" s="1">
        <f>(POWER((Table5[[#This Row],[bmi]]/Table5[[#This Row],[bmi_M]]),Table5[[#This Row],[bmi_L]])-1)/(Table5[[#This Row],[bmi_L]]*Table5[[#This Row],[bmi_S]])</f>
        <v>-1.402317758054243</v>
      </c>
    </row>
    <row r="17" spans="1:17" x14ac:dyDescent="0.3">
      <c r="A17">
        <v>10003</v>
      </c>
      <c r="B17" t="s">
        <v>8</v>
      </c>
      <c r="C17">
        <v>272</v>
      </c>
      <c r="D17">
        <v>283</v>
      </c>
      <c r="E17">
        <v>76</v>
      </c>
      <c r="F17">
        <v>8.5</v>
      </c>
      <c r="G17">
        <v>2.4630000000000001</v>
      </c>
      <c r="H17">
        <v>0.28499999999999998</v>
      </c>
      <c r="I17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17" s="2">
        <f>IF(Table5[[#This Row],[agedays]]&lt;=730,VLOOKUP(Table5[[#This Row],[htcm]],WFL_girls_z_exp[[#All],[Length]:[S]],3,FALSE),VLOOKUP(Table5[[#This Row],[htcm]],WFH_girls_z_exp[[#All],[Height]:[S]],3,FALSE))</f>
        <v>8.992E-2</v>
      </c>
      <c r="K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" s="2">
        <f>(POWER((Table5[[#This Row],[wtkg]]/Table5[[#This Row],[wlhz_M]]),Table5[[#This Row],[wlhz_L]])-1)/(Table5[[#This Row],[wlhz_L]]*Table5[[#This Row],[wlhz_S]])</f>
        <v>-1.0594236672797031</v>
      </c>
      <c r="M17" s="1">
        <f>Table5[[#This Row],[wtkg]]/(Table5[[#This Row],[htcm]]*Table5[[#This Row],[htcm]]/10000)</f>
        <v>14.71606648199446</v>
      </c>
      <c r="N17" s="1">
        <f>VLOOKUP(Table5[[#This Row],[agedays]],BFA_girls_z_exp[[#All],[Day]:[M]],2,FALSE)</f>
        <v>16.747800000000002</v>
      </c>
      <c r="O17" s="1">
        <f>VLOOKUP(Table5[[#This Row],[agedays]],BFA_girls_z_exp[[#All],[Day]:[S]],3,FALSE)</f>
        <v>8.8999999999999996E-2</v>
      </c>
      <c r="P17" s="1">
        <f>VLOOKUP(Table5[[#This Row],[agedays]],BFA_girls_z_exp[[#All],[Day]:[L]],4,FALSE)</f>
        <v>-0.2702</v>
      </c>
      <c r="Q17" s="1">
        <f>(POWER((Table5[[#This Row],[bmi]]/Table5[[#This Row],[bmi_M]]),Table5[[#This Row],[bmi_L]])-1)/(Table5[[#This Row],[bmi_L]]*Table5[[#This Row],[bmi_S]])</f>
        <v>-1.4788001831940398</v>
      </c>
    </row>
    <row r="18" spans="1:17" x14ac:dyDescent="0.3">
      <c r="A18">
        <v>10003</v>
      </c>
      <c r="B18" t="s">
        <v>8</v>
      </c>
      <c r="C18">
        <v>363</v>
      </c>
      <c r="D18">
        <v>283</v>
      </c>
      <c r="E18">
        <v>78.599999999999994</v>
      </c>
      <c r="F18">
        <v>9.58</v>
      </c>
      <c r="G18">
        <v>1.8180000000000001</v>
      </c>
      <c r="H18">
        <v>0.56799999999999995</v>
      </c>
      <c r="I18" s="1">
        <f>IF(Table5[[#This Row],[agedays]]&lt;=730,VLOOKUP(Table5[[#This Row],[htcm]],WFL_girls_z_exp[[#All],[Length]:[M]],2,FALSE),VLOOKUP(Table5[[#This Row],[htcm]],WFH_girls_z_exp[[#All],[Height]:[M]],2,FALSE))</f>
        <v>9.8147000000000002</v>
      </c>
      <c r="J18" s="1">
        <f>IF(Table5[[#This Row],[agedays]]&lt;=730,VLOOKUP(Table5[[#This Row],[htcm]],WFL_girls_z_exp[[#All],[Length]:[S]],3,FALSE),VLOOKUP(Table5[[#This Row],[htcm]],WFH_girls_z_exp[[#All],[Height]:[S]],3,FALSE))</f>
        <v>8.9569999999999997E-2</v>
      </c>
      <c r="K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" s="1">
        <f>(POWER((Table5[[#This Row],[wtkg]]/Table5[[#This Row],[wlhz_M]]),Table5[[#This Row],[wlhz_L]])-1)/(Table5[[#This Row],[wlhz_L]]*Table5[[#This Row],[wlhz_S]])</f>
        <v>-0.27147805923638052</v>
      </c>
      <c r="M18" s="1">
        <f>Table5[[#This Row],[wtkg]]/(Table5[[#This Row],[htcm]]*Table5[[#This Row],[htcm]]/10000)</f>
        <v>15.506736851646824</v>
      </c>
      <c r="N18" s="1">
        <f>VLOOKUP(Table5[[#This Row],[agedays]],BFA_girls_z_exp[[#All],[Day]:[M]],2,FALSE)</f>
        <v>16.366299999999999</v>
      </c>
      <c r="O18" s="1">
        <f>VLOOKUP(Table5[[#This Row],[agedays]],BFA_girls_z_exp[[#All],[Day]:[S]],3,FALSE)</f>
        <v>8.7989999999999999E-2</v>
      </c>
      <c r="P18" s="1">
        <f>VLOOKUP(Table5[[#This Row],[agedays]],BFA_girls_z_exp[[#All],[Day]:[L]],4,FALSE)</f>
        <v>-0.36470000000000002</v>
      </c>
      <c r="Q18" s="1">
        <f>(POWER((Table5[[#This Row],[bmi]]/Table5[[#This Row],[bmi_M]]),Table5[[#This Row],[bmi_L]])-1)/(Table5[[#This Row],[bmi_L]]*Table5[[#This Row],[bmi_S]])</f>
        <v>-0.61920695072242538</v>
      </c>
    </row>
    <row r="19" spans="1:17" x14ac:dyDescent="0.3">
      <c r="A19">
        <v>10003</v>
      </c>
      <c r="B19" t="s">
        <v>8</v>
      </c>
      <c r="C19">
        <v>426</v>
      </c>
      <c r="D19">
        <v>283</v>
      </c>
      <c r="E19">
        <v>80.5</v>
      </c>
      <c r="F19">
        <v>10.6</v>
      </c>
      <c r="G19">
        <v>1.536</v>
      </c>
      <c r="H19">
        <v>0.97599999999999998</v>
      </c>
      <c r="I19" s="2">
        <f>IF(Table5[[#This Row],[agedays]]&lt;=730,VLOOKUP(Table5[[#This Row],[htcm]],WFL_girls_z_exp[[#All],[Length]:[M]],2,FALSE),VLOOKUP(Table5[[#This Row],[htcm]],WFH_girls_z_exp[[#All],[Height]:[M]],2,FALSE))</f>
        <v>10.191599999999999</v>
      </c>
      <c r="J19" s="2">
        <f>IF(Table5[[#This Row],[agedays]]&lt;=730,VLOOKUP(Table5[[#This Row],[htcm]],WFL_girls_z_exp[[#All],[Length]:[S]],3,FALSE),VLOOKUP(Table5[[#This Row],[htcm]],WFH_girls_z_exp[[#All],[Height]:[S]],3,FALSE))</f>
        <v>8.9340000000000003E-2</v>
      </c>
      <c r="K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" s="2">
        <f>(POWER((Table5[[#This Row],[wtkg]]/Table5[[#This Row],[wlhz_M]]),Table5[[#This Row],[wlhz_L]])-1)/(Table5[[#This Row],[wlhz_L]]*Table5[[#This Row],[wlhz_S]])</f>
        <v>0.43648730672776409</v>
      </c>
      <c r="M19" s="1">
        <f>Table5[[#This Row],[wtkg]]/(Table5[[#This Row],[htcm]]*Table5[[#This Row],[htcm]]/10000)</f>
        <v>16.357393619073338</v>
      </c>
      <c r="N19" s="1">
        <f>VLOOKUP(Table5[[#This Row],[agedays]],BFA_girls_z_exp[[#All],[Day]:[M]],2,FALSE)</f>
        <v>16.113199999999999</v>
      </c>
      <c r="O19" s="1">
        <f>VLOOKUP(Table5[[#This Row],[agedays]],BFA_girls_z_exp[[#All],[Day]:[S]],3,FALSE)</f>
        <v>8.7410000000000002E-2</v>
      </c>
      <c r="P19" s="1">
        <f>VLOOKUP(Table5[[#This Row],[agedays]],BFA_girls_z_exp[[#All],[Day]:[L]],4,FALSE)</f>
        <v>-0.41760000000000003</v>
      </c>
      <c r="Q19" s="1">
        <f>(POWER((Table5[[#This Row],[bmi]]/Table5[[#This Row],[bmi_M]]),Table5[[#This Row],[bmi_L]])-1)/(Table5[[#This Row],[bmi_L]]*Table5[[#This Row],[bmi_S]])</f>
        <v>0.1715370410588625</v>
      </c>
    </row>
    <row r="20" spans="1:17" x14ac:dyDescent="0.3">
      <c r="A20">
        <v>10003</v>
      </c>
      <c r="B20" t="s">
        <v>8</v>
      </c>
      <c r="C20">
        <v>555</v>
      </c>
      <c r="D20">
        <v>283</v>
      </c>
      <c r="E20">
        <v>84.2</v>
      </c>
      <c r="F20">
        <v>12.4</v>
      </c>
      <c r="G20">
        <v>1.115</v>
      </c>
      <c r="H20">
        <v>1.486</v>
      </c>
      <c r="I20" s="1">
        <f>IF(Table5[[#This Row],[agedays]]&lt;=730,VLOOKUP(Table5[[#This Row],[htcm]],WFL_girls_z_exp[[#All],[Length]:[M]],2,FALSE),VLOOKUP(Table5[[#This Row],[htcm]],WFH_girls_z_exp[[#All],[Height]:[M]],2,FALSE))</f>
        <v>11.024800000000001</v>
      </c>
      <c r="J20" s="1">
        <f>IF(Table5[[#This Row],[agedays]]&lt;=730,VLOOKUP(Table5[[#This Row],[htcm]],WFL_girls_z_exp[[#All],[Length]:[S]],3,FALSE),VLOOKUP(Table5[[#This Row],[htcm]],WFH_girls_z_exp[[#All],[Height]:[S]],3,FALSE))</f>
        <v>8.9020000000000002E-2</v>
      </c>
      <c r="K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" s="1">
        <f>(POWER((Table5[[#This Row],[wtkg]]/Table5[[#This Row],[wlhz_M]]),Table5[[#This Row],[wlhz_L]])-1)/(Table5[[#This Row],[wlhz_L]]*Table5[[#This Row],[wlhz_S]])</f>
        <v>1.2911743089441645</v>
      </c>
      <c r="M20" s="1">
        <f>Table5[[#This Row],[wtkg]]/(Table5[[#This Row],[htcm]]*Table5[[#This Row],[htcm]]/10000)</f>
        <v>17.490309804164951</v>
      </c>
      <c r="N20" s="1">
        <f>VLOOKUP(Table5[[#This Row],[agedays]],BFA_girls_z_exp[[#All],[Day]:[M]],2,FALSE)</f>
        <v>15.7081</v>
      </c>
      <c r="O20" s="1">
        <f>VLOOKUP(Table5[[#This Row],[agedays]],BFA_girls_z_exp[[#All],[Day]:[S]],3,FALSE)</f>
        <v>8.6449999999999999E-2</v>
      </c>
      <c r="P20" s="1">
        <f>VLOOKUP(Table5[[#This Row],[agedays]],BFA_girls_z_exp[[#All],[Day]:[L]],4,FALSE)</f>
        <v>-0.50609999999999999</v>
      </c>
      <c r="Q20" s="1">
        <f>(POWER((Table5[[#This Row],[bmi]]/Table5[[#This Row],[bmi_M]]),Table5[[#This Row],[bmi_L]])-1)/(Table5[[#This Row],[bmi_L]]*Table5[[#This Row],[bmi_S]])</f>
        <v>1.2099487750373488</v>
      </c>
    </row>
    <row r="21" spans="1:17" x14ac:dyDescent="0.3">
      <c r="A21">
        <v>10003</v>
      </c>
      <c r="B21" t="s">
        <v>8</v>
      </c>
      <c r="C21">
        <v>731</v>
      </c>
      <c r="D21">
        <v>283</v>
      </c>
      <c r="E21">
        <v>91.5</v>
      </c>
      <c r="F21">
        <v>14.4</v>
      </c>
      <c r="G21">
        <v>1.788</v>
      </c>
      <c r="H21">
        <v>1.7689999999999999</v>
      </c>
      <c r="I21" s="2">
        <f>IF(Table5[[#This Row],[agedays]]&lt;=730,VLOOKUP(Table5[[#This Row],[htcm]],WFL_girls_z_exp[[#All],[Length]:[M]],2,FALSE),VLOOKUP(Table5[[#This Row],[htcm]],WFH_girls_z_exp[[#All],[Height]:[M]],2,FALSE))</f>
        <v>13.0177</v>
      </c>
      <c r="J21" s="2">
        <f>IF(Table5[[#This Row],[agedays]]&lt;=730,VLOOKUP(Table5[[#This Row],[htcm]],WFL_girls_z_exp[[#All],[Length]:[S]],3,FALSE),VLOOKUP(Table5[[#This Row],[htcm]],WFH_girls_z_exp[[#All],[Height]:[S]],3,FALSE))</f>
        <v>8.9249999999999996E-2</v>
      </c>
      <c r="K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" s="2">
        <f>(POWER((Table5[[#This Row],[wtkg]]/Table5[[#This Row],[wlhz_M]]),Table5[[#This Row],[wlhz_L]])-1)/(Table5[[#This Row],[wlhz_L]]*Table5[[#This Row],[wlhz_S]])</f>
        <v>1.109146272546585</v>
      </c>
      <c r="M21" s="1">
        <f>Table5[[#This Row],[wtkg]]/(Table5[[#This Row],[htcm]]*Table5[[#This Row],[htcm]]/10000)</f>
        <v>17.199677506046761</v>
      </c>
      <c r="N21" s="1">
        <f>VLOOKUP(Table5[[#This Row],[agedays]],BFA_girls_z_exp[[#All],[Day]:[M]],2,FALSE)</f>
        <v>15.6881</v>
      </c>
      <c r="O21" s="1">
        <f>VLOOKUP(Table5[[#This Row],[agedays]],BFA_girls_z_exp[[#All],[Day]:[S]],3,FALSE)</f>
        <v>8.4540000000000004E-2</v>
      </c>
      <c r="P21" s="1">
        <f>VLOOKUP(Table5[[#This Row],[agedays]],BFA_girls_z_exp[[#All],[Day]:[L]],4,FALSE)</f>
        <v>-0.56840000000000002</v>
      </c>
      <c r="Q21" s="1">
        <f>(POWER((Table5[[#This Row],[bmi]]/Table5[[#This Row],[bmi_M]]),Table5[[#This Row],[bmi_L]])-1)/(Table5[[#This Row],[bmi_L]]*Table5[[#This Row],[bmi_S]])</f>
        <v>1.0601453958634162</v>
      </c>
    </row>
    <row r="22" spans="1:17" x14ac:dyDescent="0.3">
      <c r="A22">
        <v>10004</v>
      </c>
      <c r="B22" t="s">
        <v>8</v>
      </c>
      <c r="C22">
        <v>0</v>
      </c>
      <c r="D22">
        <v>283</v>
      </c>
      <c r="E22">
        <v>51</v>
      </c>
      <c r="F22">
        <v>3.46</v>
      </c>
      <c r="G22">
        <v>0.99399999999999999</v>
      </c>
      <c r="H22">
        <v>0.48699999999999999</v>
      </c>
      <c r="I22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22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" s="1">
        <f>(POWER((Table5[[#This Row],[wtkg]]/Table5[[#This Row],[wlhz_M]]),Table5[[#This Row],[wlhz_L]])-1)/(Table5[[#This Row],[wlhz_L]]*Table5[[#This Row],[wlhz_S]])</f>
        <v>-0.32690750441286393</v>
      </c>
      <c r="M22" s="1">
        <f>Table5[[#This Row],[wtkg]]/(Table5[[#This Row],[htcm]]*Table5[[#This Row],[htcm]]/10000)</f>
        <v>13.302575932333717</v>
      </c>
      <c r="N22" s="1">
        <f>VLOOKUP(Table5[[#This Row],[agedays]],BFA_girls_z_exp[[#All],[Day]:[M]],2,FALSE)</f>
        <v>13.3363</v>
      </c>
      <c r="O22" s="1">
        <f>VLOOKUP(Table5[[#This Row],[agedays]],BFA_girls_z_exp[[#All],[Day]:[S]],3,FALSE)</f>
        <v>9.2719999999999997E-2</v>
      </c>
      <c r="P22" s="1">
        <f>VLOOKUP(Table5[[#This Row],[agedays]],BFA_girls_z_exp[[#All],[Day]:[L]],4,FALSE)</f>
        <v>-6.3100000000000003E-2</v>
      </c>
      <c r="Q22" s="1">
        <f>(POWER((Table5[[#This Row],[bmi]]/Table5[[#This Row],[bmi_M]]),Table5[[#This Row],[bmi_L]])-1)/(Table5[[#This Row],[bmi_L]]*Table5[[#This Row],[bmi_S]])</f>
        <v>-2.730961355714644E-2</v>
      </c>
    </row>
    <row r="23" spans="1:17" x14ac:dyDescent="0.3">
      <c r="A23">
        <v>10004</v>
      </c>
      <c r="B23" t="s">
        <v>8</v>
      </c>
      <c r="C23">
        <v>24</v>
      </c>
      <c r="D23">
        <v>283</v>
      </c>
      <c r="E23">
        <v>54</v>
      </c>
      <c r="F23">
        <v>3.93</v>
      </c>
      <c r="G23">
        <v>0.58599999999999997</v>
      </c>
      <c r="H23">
        <v>-3.5000000000000003E-2</v>
      </c>
      <c r="I23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23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2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" s="2">
        <f>(POWER((Table5[[#This Row],[wtkg]]/Table5[[#This Row],[wlhz_M]]),Table5[[#This Row],[wlhz_L]])-1)/(Table5[[#This Row],[wlhz_L]]*Table5[[#This Row],[wlhz_S]])</f>
        <v>-0.97268105184719866</v>
      </c>
      <c r="M23" s="1">
        <f>Table5[[#This Row],[wtkg]]/(Table5[[#This Row],[htcm]]*Table5[[#This Row],[htcm]]/10000)</f>
        <v>13.477366255144032</v>
      </c>
      <c r="N23" s="1">
        <f>VLOOKUP(Table5[[#This Row],[agedays]],BFA_girls_z_exp[[#All],[Day]:[M]],2,FALSE)</f>
        <v>14.160299999999999</v>
      </c>
      <c r="O23" s="1">
        <f>VLOOKUP(Table5[[#This Row],[agedays]],BFA_girls_z_exp[[#All],[Day]:[S]],3,FALSE)</f>
        <v>9.6149999999999999E-2</v>
      </c>
      <c r="P23" s="1">
        <f>VLOOKUP(Table5[[#This Row],[agedays]],BFA_girls_z_exp[[#All],[Day]:[L]],4,FALSE)</f>
        <v>0.3977</v>
      </c>
      <c r="Q23" s="1">
        <f>(POWER((Table5[[#This Row],[bmi]]/Table5[[#This Row],[bmi_M]]),Table5[[#This Row],[bmi_L]])-1)/(Table5[[#This Row],[bmi_L]]*Table5[[#This Row],[bmi_S]])</f>
        <v>-0.50907822795240243</v>
      </c>
    </row>
    <row r="24" spans="1:17" x14ac:dyDescent="0.3">
      <c r="A24">
        <v>10004</v>
      </c>
      <c r="B24" t="s">
        <v>8</v>
      </c>
      <c r="C24">
        <v>59</v>
      </c>
      <c r="D24">
        <v>283</v>
      </c>
      <c r="E24">
        <v>57.3</v>
      </c>
      <c r="F24">
        <v>4.8600000000000003</v>
      </c>
      <c r="G24">
        <v>0.20599999999999999</v>
      </c>
      <c r="H24">
        <v>-0.33600000000000002</v>
      </c>
      <c r="I24" s="1">
        <f>IF(Table5[[#This Row],[agedays]]&lt;=730,VLOOKUP(Table5[[#This Row],[htcm]],WFL_girls_z_exp[[#All],[Length]:[M]],2,FALSE),VLOOKUP(Table5[[#This Row],[htcm]],WFH_girls_z_exp[[#All],[Height]:[M]],2,FALSE))</f>
        <v>5.1638999999999999</v>
      </c>
      <c r="J24" s="1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2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" s="1">
        <f>(POWER((Table5[[#This Row],[wtkg]]/Table5[[#This Row],[wlhz_M]]),Table5[[#This Row],[wlhz_L]])-1)/(Table5[[#This Row],[wlhz_L]]*Table5[[#This Row],[wlhz_S]])</f>
        <v>-0.67241092246954837</v>
      </c>
      <c r="M24" s="1">
        <f>Table5[[#This Row],[wtkg]]/(Table5[[#This Row],[htcm]]*Table5[[#This Row],[htcm]]/10000)</f>
        <v>14.802225816178289</v>
      </c>
      <c r="N24" s="1">
        <f>VLOOKUP(Table5[[#This Row],[agedays]],BFA_girls_z_exp[[#All],[Day]:[M]],2,FALSE)</f>
        <v>15.717000000000001</v>
      </c>
      <c r="O24" s="1">
        <f>VLOOKUP(Table5[[#This Row],[agedays]],BFA_girls_z_exp[[#All],[Day]:[S]],3,FALSE)</f>
        <v>9.3799999999999994E-2</v>
      </c>
      <c r="P24" s="1">
        <f>VLOOKUP(Table5[[#This Row],[agedays]],BFA_girls_z_exp[[#All],[Day]:[L]],4,FALSE)</f>
        <v>0.183</v>
      </c>
      <c r="Q24" s="1">
        <f>(POWER((Table5[[#This Row],[bmi]]/Table5[[#This Row],[bmi_M]]),Table5[[#This Row],[bmi_L]])-1)/(Table5[[#This Row],[bmi_L]]*Table5[[#This Row],[bmi_S]])</f>
        <v>-0.63579474450366003</v>
      </c>
    </row>
    <row r="25" spans="1:17" x14ac:dyDescent="0.3">
      <c r="A25">
        <v>10004</v>
      </c>
      <c r="B25" t="s">
        <v>8</v>
      </c>
      <c r="C25">
        <v>87</v>
      </c>
      <c r="D25">
        <v>283</v>
      </c>
      <c r="E25">
        <v>61.3</v>
      </c>
      <c r="F25">
        <v>5.43</v>
      </c>
      <c r="G25">
        <v>0.88500000000000001</v>
      </c>
      <c r="H25">
        <v>-0.45700000000000002</v>
      </c>
      <c r="I25" s="2">
        <f>IF(Table5[[#This Row],[agedays]]&lt;=730,VLOOKUP(Table5[[#This Row],[htcm]],WFL_girls_z_exp[[#All],[Length]:[M]],2,FALSE),VLOOKUP(Table5[[#This Row],[htcm]],WFH_girls_z_exp[[#All],[Height]:[M]],2,FALSE))</f>
        <v>6.2016999999999998</v>
      </c>
      <c r="J25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2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" s="2">
        <f>(POWER((Table5[[#This Row],[wtkg]]/Table5[[#This Row],[wlhz_M]]),Table5[[#This Row],[wlhz_L]])-1)/(Table5[[#This Row],[wlhz_L]]*Table5[[#This Row],[wlhz_S]])</f>
        <v>-1.4921925647177401</v>
      </c>
      <c r="M25" s="1">
        <f>Table5[[#This Row],[wtkg]]/(Table5[[#This Row],[htcm]]*Table5[[#This Row],[htcm]]/10000)</f>
        <v>14.450367113838556</v>
      </c>
      <c r="N25" s="1">
        <f>VLOOKUP(Table5[[#This Row],[agedays]],BFA_girls_z_exp[[#All],[Day]:[M]],2,FALSE)</f>
        <v>16.295200000000001</v>
      </c>
      <c r="O25" s="1">
        <f>VLOOKUP(Table5[[#This Row],[agedays]],BFA_girls_z_exp[[#All],[Day]:[S]],3,FALSE)</f>
        <v>9.2679999999999998E-2</v>
      </c>
      <c r="P25" s="1">
        <f>VLOOKUP(Table5[[#This Row],[agedays]],BFA_girls_z_exp[[#All],[Day]:[L]],4,FALSE)</f>
        <v>7.7899999999999997E-2</v>
      </c>
      <c r="Q25" s="1">
        <f>(POWER((Table5[[#This Row],[bmi]]/Table5[[#This Row],[bmi_M]]),Table5[[#This Row],[bmi_L]])-1)/(Table5[[#This Row],[bmi_L]]*Table5[[#This Row],[bmi_S]])</f>
        <v>-1.2903563426385172</v>
      </c>
    </row>
    <row r="26" spans="1:17" x14ac:dyDescent="0.3">
      <c r="A26">
        <v>10004</v>
      </c>
      <c r="B26" t="s">
        <v>8</v>
      </c>
      <c r="C26">
        <v>192</v>
      </c>
      <c r="D26">
        <v>283</v>
      </c>
      <c r="E26">
        <v>68.5</v>
      </c>
      <c r="F26">
        <v>6.76</v>
      </c>
      <c r="G26">
        <v>0.998</v>
      </c>
      <c r="H26">
        <v>-0.754</v>
      </c>
      <c r="I26" s="1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26" s="1">
        <f>IF(Table5[[#This Row],[agedays]]&lt;=730,VLOOKUP(Table5[[#This Row],[htcm]],WFL_girls_z_exp[[#All],[Length]:[S]],3,FALSE),VLOOKUP(Table5[[#This Row],[htcm]],WFH_girls_z_exp[[#All],[Height]:[S]],3,FALSE))</f>
        <v>9.085E-2</v>
      </c>
      <c r="K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" s="1">
        <f>(POWER((Table5[[#This Row],[wtkg]]/Table5[[#This Row],[wlhz_M]]),Table5[[#This Row],[wlhz_L]])-1)/(Table5[[#This Row],[wlhz_L]]*Table5[[#This Row],[wlhz_S]])</f>
        <v>-1.6948588418459902</v>
      </c>
      <c r="M26" s="1">
        <f>Table5[[#This Row],[wtkg]]/(Table5[[#This Row],[htcm]]*Table5[[#This Row],[htcm]]/10000)</f>
        <v>14.406734509030848</v>
      </c>
      <c r="N26" s="1">
        <f>VLOOKUP(Table5[[#This Row],[agedays]],BFA_girls_z_exp[[#All],[Day]:[M]],2,FALSE)</f>
        <v>16.913499999999999</v>
      </c>
      <c r="O26" s="1">
        <f>VLOOKUP(Table5[[#This Row],[agedays]],BFA_girls_z_exp[[#All],[Day]:[S]],3,FALSE)</f>
        <v>9.0190000000000006E-2</v>
      </c>
      <c r="P26" s="1">
        <f>VLOOKUP(Table5[[#This Row],[agedays]],BFA_girls_z_exp[[#All],[Day]:[L]],4,FALSE)</f>
        <v>-0.15870000000000001</v>
      </c>
      <c r="Q26" s="1">
        <f>(POWER((Table5[[#This Row],[bmi]]/Table5[[#This Row],[bmi_M]]),Table5[[#This Row],[bmi_L]])-1)/(Table5[[#This Row],[bmi_L]]*Table5[[#This Row],[bmi_S]])</f>
        <v>-1.8014827878316813</v>
      </c>
    </row>
    <row r="27" spans="1:17" x14ac:dyDescent="0.3">
      <c r="A27">
        <v>10004</v>
      </c>
      <c r="B27" t="s">
        <v>8</v>
      </c>
      <c r="C27">
        <v>269</v>
      </c>
      <c r="D27">
        <v>283</v>
      </c>
      <c r="E27">
        <v>72.5</v>
      </c>
      <c r="F27">
        <v>7.83</v>
      </c>
      <c r="G27">
        <v>1.071</v>
      </c>
      <c r="H27">
        <v>-0.36199999999999999</v>
      </c>
      <c r="I27" s="2">
        <f>IF(Table5[[#This Row],[agedays]]&lt;=730,VLOOKUP(Table5[[#This Row],[htcm]],WFL_girls_z_exp[[#All],[Length]:[M]],2,FALSE),VLOOKUP(Table5[[#This Row],[htcm]],WFH_girls_z_exp[[#All],[Height]:[M]],2,FALSE))</f>
        <v>8.6674000000000007</v>
      </c>
      <c r="J27" s="2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" s="2">
        <f>(POWER((Table5[[#This Row],[wtkg]]/Table5[[#This Row],[wlhz_M]]),Table5[[#This Row],[wlhz_L]])-1)/(Table5[[#This Row],[wlhz_L]]*Table5[[#This Row],[wlhz_S]])</f>
        <v>-1.1465182552109605</v>
      </c>
      <c r="M27" s="1">
        <f>Table5[[#This Row],[wtkg]]/(Table5[[#This Row],[htcm]]*Table5[[#This Row],[htcm]]/10000)</f>
        <v>14.896551724137931</v>
      </c>
      <c r="N27" s="1">
        <f>VLOOKUP(Table5[[#This Row],[agedays]],BFA_girls_z_exp[[#All],[Day]:[M]],2,FALSE)</f>
        <v>16.758800000000001</v>
      </c>
      <c r="O27" s="1">
        <f>VLOOKUP(Table5[[#This Row],[agedays]],BFA_girls_z_exp[[#All],[Day]:[S]],3,FALSE)</f>
        <v>8.9039999999999994E-2</v>
      </c>
      <c r="P27" s="1">
        <f>VLOOKUP(Table5[[#This Row],[agedays]],BFA_girls_z_exp[[#All],[Day]:[L]],4,FALSE)</f>
        <v>-0.2666</v>
      </c>
      <c r="Q27" s="1">
        <f>(POWER((Table5[[#This Row],[bmi]]/Table5[[#This Row],[bmi_M]]),Table5[[#This Row],[bmi_L]])-1)/(Table5[[#This Row],[bmi_L]]*Table5[[#This Row],[bmi_S]])</f>
        <v>-1.3439222319120363</v>
      </c>
    </row>
    <row r="28" spans="1:17" x14ac:dyDescent="0.3">
      <c r="A28">
        <v>10004</v>
      </c>
      <c r="B28" t="s">
        <v>8</v>
      </c>
      <c r="C28">
        <v>360</v>
      </c>
      <c r="D28">
        <v>283</v>
      </c>
      <c r="E28">
        <v>75.900000000000006</v>
      </c>
      <c r="F28">
        <v>8.31</v>
      </c>
      <c r="G28">
        <v>0.81699999999999995</v>
      </c>
      <c r="H28">
        <v>-0.57199999999999995</v>
      </c>
      <c r="I28" s="1">
        <f>IF(Table5[[#This Row],[agedays]]&lt;=730,VLOOKUP(Table5[[#This Row],[htcm]],WFL_girls_z_exp[[#All],[Length]:[M]],2,FALSE),VLOOKUP(Table5[[#This Row],[htcm]],WFH_girls_z_exp[[#All],[Height]:[M]],2,FALSE))</f>
        <v>9.3154000000000003</v>
      </c>
      <c r="J28" s="1">
        <f>IF(Table5[[#This Row],[agedays]]&lt;=730,VLOOKUP(Table5[[#This Row],[htcm]],WFL_girls_z_exp[[#All],[Length]:[S]],3,FALSE),VLOOKUP(Table5[[#This Row],[htcm]],WFH_girls_z_exp[[#All],[Height]:[S]],3,FALSE))</f>
        <v>8.9929999999999996E-2</v>
      </c>
      <c r="K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" s="1">
        <f>(POWER((Table5[[#This Row],[wtkg]]/Table5[[#This Row],[wlhz_M]]),Table5[[#This Row],[wlhz_L]])-1)/(Table5[[#This Row],[wlhz_L]]*Table5[[#This Row],[wlhz_S]])</f>
        <v>-1.2981880961625287</v>
      </c>
      <c r="M28" s="1">
        <f>Table5[[#This Row],[wtkg]]/(Table5[[#This Row],[htcm]]*Table5[[#This Row],[htcm]]/10000)</f>
        <v>14.425054810000674</v>
      </c>
      <c r="N28" s="1">
        <f>VLOOKUP(Table5[[#This Row],[agedays]],BFA_girls_z_exp[[#All],[Day]:[M]],2,FALSE)</f>
        <v>16.379000000000001</v>
      </c>
      <c r="O28" s="1">
        <f>VLOOKUP(Table5[[#This Row],[agedays]],BFA_girls_z_exp[[#All],[Day]:[S]],3,FALSE)</f>
        <v>8.8020000000000001E-2</v>
      </c>
      <c r="P28" s="1">
        <f>VLOOKUP(Table5[[#This Row],[agedays]],BFA_girls_z_exp[[#All],[Day]:[L]],4,FALSE)</f>
        <v>-0.3619</v>
      </c>
      <c r="Q28" s="1">
        <f>(POWER((Table5[[#This Row],[bmi]]/Table5[[#This Row],[bmi_M]]),Table5[[#This Row],[bmi_L]])-1)/(Table5[[#This Row],[bmi_L]]*Table5[[#This Row],[bmi_S]])</f>
        <v>-1.4769229800034762</v>
      </c>
    </row>
    <row r="29" spans="1:17" x14ac:dyDescent="0.3">
      <c r="A29">
        <v>10004</v>
      </c>
      <c r="B29" t="s">
        <v>8</v>
      </c>
      <c r="C29">
        <v>465</v>
      </c>
      <c r="D29">
        <v>283</v>
      </c>
      <c r="E29">
        <v>78.5</v>
      </c>
      <c r="F29">
        <v>9.27</v>
      </c>
      <c r="G29">
        <v>0.248</v>
      </c>
      <c r="H29">
        <v>-0.33600000000000002</v>
      </c>
      <c r="I29" s="2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29" s="2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" s="2">
        <f>(POWER((Table5[[#This Row],[wtkg]]/Table5[[#This Row],[wlhz_M]]),Table5[[#This Row],[wlhz_L]])-1)/(Table5[[#This Row],[wlhz_L]]*Table5[[#This Row],[wlhz_S]])</f>
        <v>-0.62225011468833591</v>
      </c>
      <c r="M29" s="1">
        <f>Table5[[#This Row],[wtkg]]/(Table5[[#This Row],[htcm]]*Table5[[#This Row],[htcm]]/10000)</f>
        <v>15.043206620958253</v>
      </c>
      <c r="N29" s="1">
        <f>VLOOKUP(Table5[[#This Row],[agedays]],BFA_girls_z_exp[[#All],[Day]:[M]],2,FALSE)</f>
        <v>15.9739</v>
      </c>
      <c r="O29" s="1">
        <f>VLOOKUP(Table5[[#This Row],[agedays]],BFA_girls_z_exp[[#All],[Day]:[S]],3,FALSE)</f>
        <v>8.7099999999999997E-2</v>
      </c>
      <c r="P29" s="1">
        <f>VLOOKUP(Table5[[#This Row],[agedays]],BFA_girls_z_exp[[#All],[Day]:[L]],4,FALSE)</f>
        <v>-0.44679999999999997</v>
      </c>
      <c r="Q29" s="1">
        <f>(POWER((Table5[[#This Row],[bmi]]/Table5[[#This Row],[bmi_M]]),Table5[[#This Row],[bmi_L]])-1)/(Table5[[#This Row],[bmi_L]]*Table5[[#This Row],[bmi_S]])</f>
        <v>-0.6985294940357849</v>
      </c>
    </row>
    <row r="30" spans="1:17" x14ac:dyDescent="0.3">
      <c r="A30">
        <v>10004</v>
      </c>
      <c r="B30" t="s">
        <v>8</v>
      </c>
      <c r="C30">
        <v>552</v>
      </c>
      <c r="D30">
        <v>283</v>
      </c>
      <c r="E30">
        <v>81</v>
      </c>
      <c r="F30">
        <v>10.1</v>
      </c>
      <c r="G30">
        <v>5.2999999999999999E-2</v>
      </c>
      <c r="H30">
        <v>-0.128</v>
      </c>
      <c r="I30" s="1">
        <f>IF(Table5[[#This Row],[agedays]]&lt;=730,VLOOKUP(Table5[[#This Row],[htcm]],WFL_girls_z_exp[[#All],[Length]:[M]],2,FALSE),VLOOKUP(Table5[[#This Row],[htcm]],WFH_girls_z_exp[[#All],[Height]:[M]],2,FALSE))</f>
        <v>10.2965</v>
      </c>
      <c r="J30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3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" s="1">
        <f>(POWER((Table5[[#This Row],[wtkg]]/Table5[[#This Row],[wlhz_M]]),Table5[[#This Row],[wlhz_L]])-1)/(Table5[[#This Row],[wlhz_L]]*Table5[[#This Row],[wlhz_S]])</f>
        <v>-0.21662118038561204</v>
      </c>
      <c r="M30" s="1">
        <f>Table5[[#This Row],[wtkg]]/(Table5[[#This Row],[htcm]]*Table5[[#This Row],[htcm]]/10000)</f>
        <v>15.393994817863129</v>
      </c>
      <c r="N30" s="1">
        <f>VLOOKUP(Table5[[#This Row],[agedays]],BFA_girls_z_exp[[#All],[Day]:[M]],2,FALSE)</f>
        <v>15.7157</v>
      </c>
      <c r="O30" s="1">
        <f>VLOOKUP(Table5[[#This Row],[agedays]],BFA_girls_z_exp[[#All],[Day]:[S]],3,FALSE)</f>
        <v>8.6470000000000005E-2</v>
      </c>
      <c r="P30" s="1">
        <f>VLOOKUP(Table5[[#This Row],[agedays]],BFA_girls_z_exp[[#All],[Day]:[L]],4,FALSE)</f>
        <v>-0.50429999999999997</v>
      </c>
      <c r="Q30" s="1">
        <f>(POWER((Table5[[#This Row],[bmi]]/Table5[[#This Row],[bmi_M]]),Table5[[#This Row],[bmi_L]])-1)/(Table5[[#This Row],[bmi_L]]*Table5[[#This Row],[bmi_S]])</f>
        <v>-0.24044137518696676</v>
      </c>
    </row>
    <row r="31" spans="1:17" x14ac:dyDescent="0.3">
      <c r="A31">
        <v>10004</v>
      </c>
      <c r="B31" t="s">
        <v>8</v>
      </c>
      <c r="C31">
        <v>734</v>
      </c>
      <c r="D31">
        <v>283</v>
      </c>
      <c r="E31">
        <v>87</v>
      </c>
      <c r="F31">
        <v>11.3</v>
      </c>
      <c r="G31">
        <v>0.36599999999999999</v>
      </c>
      <c r="H31">
        <v>-0.14299999999999999</v>
      </c>
      <c r="I31" s="2">
        <f>IF(Table5[[#This Row],[agedays]]&lt;=730,VLOOKUP(Table5[[#This Row],[htcm]],WFL_girls_z_exp[[#All],[Length]:[M]],2,FALSE),VLOOKUP(Table5[[#This Row],[htcm]],WFH_girls_z_exp[[#All],[Height]:[M]],2,FALSE))</f>
        <v>11.8965</v>
      </c>
      <c r="J31" s="2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3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" s="2">
        <f>(POWER((Table5[[#This Row],[wtkg]]/Table5[[#This Row],[wlhz_M]]),Table5[[#This Row],[wlhz_L]])-1)/(Table5[[#This Row],[wlhz_L]]*Table5[[#This Row],[wlhz_S]])</f>
        <v>-0.58399295281055152</v>
      </c>
      <c r="M31" s="1">
        <f>Table5[[#This Row],[wtkg]]/(Table5[[#This Row],[htcm]]*Table5[[#This Row],[htcm]]/10000)</f>
        <v>14.929316950720043</v>
      </c>
      <c r="N31" s="1">
        <f>VLOOKUP(Table5[[#This Row],[agedays]],BFA_girls_z_exp[[#All],[Day]:[M]],2,FALSE)</f>
        <v>15.6851</v>
      </c>
      <c r="O31" s="1">
        <f>VLOOKUP(Table5[[#This Row],[agedays]],BFA_girls_z_exp[[#All],[Day]:[S]],3,FALSE)</f>
        <v>8.4540000000000004E-2</v>
      </c>
      <c r="P31" s="1">
        <f>VLOOKUP(Table5[[#This Row],[agedays]],BFA_girls_z_exp[[#All],[Day]:[L]],4,FALSE)</f>
        <v>-0.56840000000000002</v>
      </c>
      <c r="Q31" s="1">
        <f>(POWER((Table5[[#This Row],[bmi]]/Table5[[#This Row],[bmi_M]]),Table5[[#This Row],[bmi_L]])-1)/(Table5[[#This Row],[bmi_L]]*Table5[[#This Row],[bmi_S]])</f>
        <v>-0.59242960590310401</v>
      </c>
    </row>
    <row r="32" spans="1:17" x14ac:dyDescent="0.3">
      <c r="A32">
        <v>10008</v>
      </c>
      <c r="B32" t="s">
        <v>8</v>
      </c>
      <c r="C32">
        <v>0</v>
      </c>
      <c r="D32">
        <v>290</v>
      </c>
      <c r="E32">
        <v>54</v>
      </c>
      <c r="F32">
        <v>3.72</v>
      </c>
      <c r="G32">
        <v>2.605</v>
      </c>
      <c r="H32">
        <v>1.0189999999999999</v>
      </c>
      <c r="I32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32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3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" s="1">
        <f>(POWER((Table5[[#This Row],[wtkg]]/Table5[[#This Row],[wlhz_M]]),Table5[[#This Row],[wlhz_L]])-1)/(Table5[[#This Row],[wlhz_L]]*Table5[[#This Row],[wlhz_S]])</f>
        <v>-1.6031041591237507</v>
      </c>
      <c r="M32" s="1">
        <f>Table5[[#This Row],[wtkg]]/(Table5[[#This Row],[htcm]]*Table5[[#This Row],[htcm]]/10000)</f>
        <v>12.757201646090534</v>
      </c>
      <c r="N32" s="1">
        <f>VLOOKUP(Table5[[#This Row],[agedays]],BFA_girls_z_exp[[#All],[Day]:[M]],2,FALSE)</f>
        <v>13.3363</v>
      </c>
      <c r="O32" s="1">
        <f>VLOOKUP(Table5[[#This Row],[agedays]],BFA_girls_z_exp[[#All],[Day]:[S]],3,FALSE)</f>
        <v>9.2719999999999997E-2</v>
      </c>
      <c r="P32" s="1">
        <f>VLOOKUP(Table5[[#This Row],[agedays]],BFA_girls_z_exp[[#All],[Day]:[L]],4,FALSE)</f>
        <v>-6.3100000000000003E-2</v>
      </c>
      <c r="Q32" s="1">
        <f>(POWER((Table5[[#This Row],[bmi]]/Table5[[#This Row],[bmi_M]]),Table5[[#This Row],[bmi_L]])-1)/(Table5[[#This Row],[bmi_L]]*Table5[[#This Row],[bmi_S]])</f>
        <v>-0.47946430548415309</v>
      </c>
    </row>
    <row r="33" spans="1:17" x14ac:dyDescent="0.3">
      <c r="A33">
        <v>10008</v>
      </c>
      <c r="B33" t="s">
        <v>8</v>
      </c>
      <c r="C33">
        <v>28</v>
      </c>
      <c r="D33">
        <v>290</v>
      </c>
      <c r="E33">
        <v>54.7</v>
      </c>
      <c r="F33">
        <v>4.38</v>
      </c>
      <c r="G33">
        <v>0.67800000000000005</v>
      </c>
      <c r="H33">
        <v>0.48399999999999999</v>
      </c>
      <c r="I33" s="2">
        <f>IF(Table5[[#This Row],[agedays]]&lt;=730,VLOOKUP(Table5[[#This Row],[htcm]],WFL_girls_z_exp[[#All],[Length]:[M]],2,FALSE),VLOOKUP(Table5[[#This Row],[htcm]],WFH_girls_z_exp[[#All],[Height]:[M]],2,FALSE))</f>
        <v>4.4705000000000004</v>
      </c>
      <c r="J33" s="2">
        <f>IF(Table5[[#This Row],[agedays]]&lt;=730,VLOOKUP(Table5[[#This Row],[htcm]],WFL_girls_z_exp[[#All],[Length]:[S]],3,FALSE),VLOOKUP(Table5[[#This Row],[htcm]],WFH_girls_z_exp[[#All],[Height]:[S]],3,FALSE))</f>
        <v>9.1079999999999994E-2</v>
      </c>
      <c r="K3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" s="2">
        <f>(POWER((Table5[[#This Row],[wtkg]]/Table5[[#This Row],[wlhz_M]]),Table5[[#This Row],[wlhz_L]])-1)/(Table5[[#This Row],[wlhz_L]]*Table5[[#This Row],[wlhz_S]])</f>
        <v>-0.22542715434335286</v>
      </c>
      <c r="M33" s="1">
        <f>Table5[[#This Row],[wtkg]]/(Table5[[#This Row],[htcm]]*Table5[[#This Row],[htcm]]/10000)</f>
        <v>14.638597101023031</v>
      </c>
      <c r="N33" s="1">
        <f>VLOOKUP(Table5[[#This Row],[agedays]],BFA_girls_z_exp[[#All],[Day]:[M]],2,FALSE)</f>
        <v>14.4208</v>
      </c>
      <c r="O33" s="1">
        <f>VLOOKUP(Table5[[#This Row],[agedays]],BFA_girls_z_exp[[#All],[Day]:[S]],3,FALSE)</f>
        <v>9.5769999999999994E-2</v>
      </c>
      <c r="P33" s="1">
        <f>VLOOKUP(Table5[[#This Row],[agedays]],BFA_girls_z_exp[[#All],[Day]:[L]],4,FALSE)</f>
        <v>0.36370000000000002</v>
      </c>
      <c r="Q33" s="1">
        <f>(POWER((Table5[[#This Row],[bmi]]/Table5[[#This Row],[bmi_M]]),Table5[[#This Row],[bmi_L]])-1)/(Table5[[#This Row],[bmi_L]]*Table5[[#This Row],[bmi_S]])</f>
        <v>0.15694899379927321</v>
      </c>
    </row>
    <row r="34" spans="1:17" x14ac:dyDescent="0.3">
      <c r="A34">
        <v>10008</v>
      </c>
      <c r="B34" t="s">
        <v>8</v>
      </c>
      <c r="C34">
        <v>56</v>
      </c>
      <c r="D34">
        <v>290</v>
      </c>
      <c r="E34">
        <v>58.4</v>
      </c>
      <c r="F34">
        <v>5.44</v>
      </c>
      <c r="G34">
        <v>0.90100000000000002</v>
      </c>
      <c r="H34">
        <v>0.65400000000000003</v>
      </c>
      <c r="I34" s="1">
        <f>IF(Table5[[#This Row],[agedays]]&lt;=730,VLOOKUP(Table5[[#This Row],[htcm]],WFL_girls_z_exp[[#All],[Length]:[M]],2,FALSE),VLOOKUP(Table5[[#This Row],[htcm]],WFH_girls_z_exp[[#All],[Height]:[M]],2,FALSE))</f>
        <v>5.4569000000000001</v>
      </c>
      <c r="J34" s="1">
        <f>IF(Table5[[#This Row],[agedays]]&lt;=730,VLOOKUP(Table5[[#This Row],[htcm]],WFL_girls_z_exp[[#All],[Length]:[S]],3,FALSE),VLOOKUP(Table5[[#This Row],[htcm]],WFH_girls_z_exp[[#All],[Height]:[S]],3,FALSE))</f>
        <v>9.1319999999999998E-2</v>
      </c>
      <c r="K3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" s="1">
        <f>(POWER((Table5[[#This Row],[wtkg]]/Table5[[#This Row],[wlhz_M]]),Table5[[#This Row],[wlhz_L]])-1)/(Table5[[#This Row],[wlhz_L]]*Table5[[#This Row],[wlhz_S]])</f>
        <v>-3.398649486059465E-2</v>
      </c>
      <c r="M34" s="1">
        <f>Table5[[#This Row],[wtkg]]/(Table5[[#This Row],[htcm]]*Table5[[#This Row],[htcm]]/10000)</f>
        <v>15.950459748545695</v>
      </c>
      <c r="N34" s="1">
        <f>VLOOKUP(Table5[[#This Row],[agedays]],BFA_girls_z_exp[[#All],[Day]:[M]],2,FALSE)</f>
        <v>15.6311</v>
      </c>
      <c r="O34" s="1">
        <f>VLOOKUP(Table5[[#This Row],[agedays]],BFA_girls_z_exp[[#All],[Day]:[S]],3,FALSE)</f>
        <v>9.3939999999999996E-2</v>
      </c>
      <c r="P34" s="1">
        <f>VLOOKUP(Table5[[#This Row],[agedays]],BFA_girls_z_exp[[#All],[Day]:[L]],4,FALSE)</f>
        <v>0.1966</v>
      </c>
      <c r="Q34" s="1">
        <f>(POWER((Table5[[#This Row],[bmi]]/Table5[[#This Row],[bmi_M]]),Table5[[#This Row],[bmi_L]])-1)/(Table5[[#This Row],[bmi_L]]*Table5[[#This Row],[bmi_S]])</f>
        <v>0.21572703104246696</v>
      </c>
    </row>
    <row r="35" spans="1:17" x14ac:dyDescent="0.3">
      <c r="A35">
        <v>10008</v>
      </c>
      <c r="B35" t="s">
        <v>8</v>
      </c>
      <c r="C35">
        <v>84</v>
      </c>
      <c r="D35">
        <v>290</v>
      </c>
      <c r="E35">
        <v>60.5</v>
      </c>
      <c r="F35">
        <v>6.24</v>
      </c>
      <c r="G35">
        <v>0.626</v>
      </c>
      <c r="H35">
        <v>0.73099999999999998</v>
      </c>
      <c r="I35" s="2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35" s="2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3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" s="2">
        <f>(POWER((Table5[[#This Row],[wtkg]]/Table5[[#This Row],[wlhz_M]]),Table5[[#This Row],[wlhz_L]])-1)/(Table5[[#This Row],[wlhz_L]]*Table5[[#This Row],[wlhz_S]])</f>
        <v>0.42352567919289535</v>
      </c>
      <c r="M35" s="1">
        <f>Table5[[#This Row],[wtkg]]/(Table5[[#This Row],[htcm]]*Table5[[#This Row],[htcm]]/10000)</f>
        <v>17.048015845912165</v>
      </c>
      <c r="N35" s="1">
        <f>VLOOKUP(Table5[[#This Row],[agedays]],BFA_girls_z_exp[[#All],[Day]:[M]],2,FALSE)</f>
        <v>16.2485</v>
      </c>
      <c r="O35" s="1">
        <f>VLOOKUP(Table5[[#This Row],[agedays]],BFA_girls_z_exp[[#All],[Day]:[S]],3,FALSE)</f>
        <v>9.2789999999999997E-2</v>
      </c>
      <c r="P35" s="1">
        <f>VLOOKUP(Table5[[#This Row],[agedays]],BFA_girls_z_exp[[#All],[Day]:[L]],4,FALSE)</f>
        <v>8.77E-2</v>
      </c>
      <c r="Q35" s="1">
        <f>(POWER((Table5[[#This Row],[bmi]]/Table5[[#This Row],[bmi_M]]),Table5[[#This Row],[bmi_L]])-1)/(Table5[[#This Row],[bmi_L]]*Table5[[#This Row],[bmi_S]])</f>
        <v>0.51874706319692543</v>
      </c>
    </row>
    <row r="36" spans="1:17" x14ac:dyDescent="0.3">
      <c r="A36">
        <v>10008</v>
      </c>
      <c r="B36" t="s">
        <v>8</v>
      </c>
      <c r="C36">
        <v>182</v>
      </c>
      <c r="D36">
        <v>290</v>
      </c>
      <c r="E36">
        <v>67.3</v>
      </c>
      <c r="F36">
        <v>8.15</v>
      </c>
      <c r="G36">
        <v>0.70699999999999996</v>
      </c>
      <c r="H36">
        <v>0.91100000000000003</v>
      </c>
      <c r="I36" s="1">
        <f>IF(Table5[[#This Row],[agedays]]&lt;=730,VLOOKUP(Table5[[#This Row],[htcm]],WFL_girls_z_exp[[#All],[Length]:[M]],2,FALSE),VLOOKUP(Table5[[#This Row],[htcm]],WFH_girls_z_exp[[#All],[Height]:[M]],2,FALSE))</f>
        <v>7.5941999999999998</v>
      </c>
      <c r="J36" s="1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3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" s="1">
        <f>(POWER((Table5[[#This Row],[wtkg]]/Table5[[#This Row],[wlhz_M]]),Table5[[#This Row],[wlhz_L]])-1)/(Table5[[#This Row],[wlhz_L]]*Table5[[#This Row],[wlhz_S]])</f>
        <v>0.76594362093761248</v>
      </c>
      <c r="M36" s="1">
        <f>Table5[[#This Row],[wtkg]]/(Table5[[#This Row],[htcm]]*Table5[[#This Row],[htcm]]/10000)</f>
        <v>17.99399022804899</v>
      </c>
      <c r="N36" s="1">
        <f>VLOOKUP(Table5[[#This Row],[agedays]],BFA_girls_z_exp[[#All],[Day]:[M]],2,FALSE)</f>
        <v>16.907699999999998</v>
      </c>
      <c r="O36" s="1">
        <f>VLOOKUP(Table5[[#This Row],[agedays]],BFA_girls_z_exp[[#All],[Day]:[S]],3,FALSE)</f>
        <v>9.0370000000000006E-2</v>
      </c>
      <c r="P36" s="1">
        <f>VLOOKUP(Table5[[#This Row],[agedays]],BFA_girls_z_exp[[#All],[Day]:[L]],4,FALSE)</f>
        <v>-0.14180000000000001</v>
      </c>
      <c r="Q36" s="1">
        <f>(POWER((Table5[[#This Row],[bmi]]/Table5[[#This Row],[bmi_M]]),Table5[[#This Row],[bmi_L]])-1)/(Table5[[#This Row],[bmi_L]]*Table5[[#This Row],[bmi_S]])</f>
        <v>0.68600848611872844</v>
      </c>
    </row>
    <row r="37" spans="1:17" x14ac:dyDescent="0.3">
      <c r="A37">
        <v>10008</v>
      </c>
      <c r="B37" t="s">
        <v>8</v>
      </c>
      <c r="C37">
        <v>259</v>
      </c>
      <c r="D37">
        <v>290</v>
      </c>
      <c r="E37">
        <v>72</v>
      </c>
      <c r="F37">
        <v>9.41</v>
      </c>
      <c r="G37">
        <v>1.06</v>
      </c>
      <c r="H37">
        <v>1.224</v>
      </c>
      <c r="I37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37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3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" s="2">
        <f>(POWER((Table5[[#This Row],[wtkg]]/Table5[[#This Row],[wlhz_M]]),Table5[[#This Row],[wlhz_L]])-1)/(Table5[[#This Row],[wlhz_L]]*Table5[[#This Row],[wlhz_S]])</f>
        <v>1.0183108924527429</v>
      </c>
      <c r="M37" s="1">
        <f>Table5[[#This Row],[wtkg]]/(Table5[[#This Row],[htcm]]*Table5[[#This Row],[htcm]]/10000)</f>
        <v>18.152006172839506</v>
      </c>
      <c r="N37" s="1">
        <f>VLOOKUP(Table5[[#This Row],[agedays]],BFA_girls_z_exp[[#All],[Day]:[M]],2,FALSE)</f>
        <v>16.793399999999998</v>
      </c>
      <c r="O37" s="1">
        <f>VLOOKUP(Table5[[#This Row],[agedays]],BFA_girls_z_exp[[#All],[Day]:[S]],3,FALSE)</f>
        <v>8.9169999999999999E-2</v>
      </c>
      <c r="P37" s="1">
        <f>VLOOKUP(Table5[[#This Row],[agedays]],BFA_girls_z_exp[[#All],[Day]:[L]],4,FALSE)</f>
        <v>-0.25430000000000003</v>
      </c>
      <c r="Q37" s="1">
        <f>(POWER((Table5[[#This Row],[bmi]]/Table5[[#This Row],[bmi_M]]),Table5[[#This Row],[bmi_L]])-1)/(Table5[[#This Row],[bmi_L]]*Table5[[#This Row],[bmi_S]])</f>
        <v>0.8638629882579264</v>
      </c>
    </row>
    <row r="38" spans="1:17" x14ac:dyDescent="0.3">
      <c r="A38">
        <v>10008</v>
      </c>
      <c r="B38" t="s">
        <v>8</v>
      </c>
      <c r="C38">
        <v>357</v>
      </c>
      <c r="D38">
        <v>290</v>
      </c>
      <c r="E38">
        <v>77</v>
      </c>
      <c r="F38">
        <v>10.47</v>
      </c>
      <c r="G38">
        <v>1.296</v>
      </c>
      <c r="H38">
        <v>1.3160000000000001</v>
      </c>
      <c r="I38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38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3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" s="1">
        <f>(POWER((Table5[[#This Row],[wtkg]]/Table5[[#This Row],[wlhz_M]]),Table5[[#This Row],[wlhz_L]])-1)/(Table5[[#This Row],[wlhz_L]]*Table5[[#This Row],[wlhz_S]])</f>
        <v>1.0441081319980499</v>
      </c>
      <c r="M38" s="1">
        <f>Table5[[#This Row],[wtkg]]/(Table5[[#This Row],[htcm]]*Table5[[#This Row],[htcm]]/10000)</f>
        <v>17.658964412211166</v>
      </c>
      <c r="N38" s="1">
        <f>VLOOKUP(Table5[[#This Row],[agedays]],BFA_girls_z_exp[[#All],[Day]:[M]],2,FALSE)</f>
        <v>16.3918</v>
      </c>
      <c r="O38" s="1">
        <f>VLOOKUP(Table5[[#This Row],[agedays]],BFA_girls_z_exp[[#All],[Day]:[S]],3,FALSE)</f>
        <v>8.8050000000000003E-2</v>
      </c>
      <c r="P38" s="1">
        <f>VLOOKUP(Table5[[#This Row],[agedays]],BFA_girls_z_exp[[#All],[Day]:[L]],4,FALSE)</f>
        <v>-0.35920000000000002</v>
      </c>
      <c r="Q38" s="1">
        <f>(POWER((Table5[[#This Row],[bmi]]/Table5[[#This Row],[bmi_M]]),Table5[[#This Row],[bmi_L]])-1)/(Table5[[#This Row],[bmi_L]]*Table5[[#This Row],[bmi_S]])</f>
        <v>0.83447297215838123</v>
      </c>
    </row>
    <row r="39" spans="1:17" x14ac:dyDescent="0.3">
      <c r="A39">
        <v>10008</v>
      </c>
      <c r="B39" t="s">
        <v>8</v>
      </c>
      <c r="C39">
        <v>546</v>
      </c>
      <c r="D39">
        <v>290</v>
      </c>
      <c r="E39">
        <v>84</v>
      </c>
      <c r="F39">
        <v>12.8</v>
      </c>
      <c r="G39">
        <v>1.157</v>
      </c>
      <c r="H39">
        <v>1.7769999999999999</v>
      </c>
      <c r="I39" s="2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39" s="2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3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" s="2">
        <f>(POWER((Table5[[#This Row],[wtkg]]/Table5[[#This Row],[wlhz_M]]),Table5[[#This Row],[wlhz_L]])-1)/(Table5[[#This Row],[wlhz_L]]*Table5[[#This Row],[wlhz_S]])</f>
        <v>1.6762008203948591</v>
      </c>
      <c r="M39" s="1">
        <f>Table5[[#This Row],[wtkg]]/(Table5[[#This Row],[htcm]]*Table5[[#This Row],[htcm]]/10000)</f>
        <v>18.140589569160998</v>
      </c>
      <c r="N39" s="1">
        <f>VLOOKUP(Table5[[#This Row],[agedays]],BFA_girls_z_exp[[#All],[Day]:[M]],2,FALSE)</f>
        <v>15.731199999999999</v>
      </c>
      <c r="O39" s="1">
        <f>VLOOKUP(Table5[[#This Row],[agedays]],BFA_girls_z_exp[[#All],[Day]:[S]],3,FALSE)</f>
        <v>8.6510000000000004E-2</v>
      </c>
      <c r="P39" s="1">
        <f>VLOOKUP(Table5[[#This Row],[agedays]],BFA_girls_z_exp[[#All],[Day]:[L]],4,FALSE)</f>
        <v>-0.50060000000000004</v>
      </c>
      <c r="Q39" s="1">
        <f>(POWER((Table5[[#This Row],[bmi]]/Table5[[#This Row],[bmi_M]]),Table5[[#This Row],[bmi_L]])-1)/(Table5[[#This Row],[bmi_L]]*Table5[[#This Row],[bmi_S]])</f>
        <v>1.5898926484368736</v>
      </c>
    </row>
    <row r="40" spans="1:17" x14ac:dyDescent="0.3">
      <c r="A40">
        <v>10008</v>
      </c>
      <c r="B40" t="s">
        <v>8</v>
      </c>
      <c r="C40">
        <v>766</v>
      </c>
      <c r="D40">
        <v>290</v>
      </c>
      <c r="E40">
        <v>91.5</v>
      </c>
      <c r="F40">
        <v>14.9</v>
      </c>
      <c r="G40">
        <v>1.45</v>
      </c>
      <c r="H40">
        <v>1.865</v>
      </c>
      <c r="I40" s="1">
        <f>IF(Table5[[#This Row],[agedays]]&lt;=730,VLOOKUP(Table5[[#This Row],[htcm]],WFL_girls_z_exp[[#All],[Length]:[M]],2,FALSE),VLOOKUP(Table5[[#This Row],[htcm]],WFH_girls_z_exp[[#All],[Height]:[M]],2,FALSE))</f>
        <v>13.0177</v>
      </c>
      <c r="J40" s="1">
        <f>IF(Table5[[#This Row],[agedays]]&lt;=730,VLOOKUP(Table5[[#This Row],[htcm]],WFL_girls_z_exp[[#All],[Length]:[S]],3,FALSE),VLOOKUP(Table5[[#This Row],[htcm]],WFH_girls_z_exp[[#All],[Height]:[S]],3,FALSE))</f>
        <v>8.9249999999999996E-2</v>
      </c>
      <c r="K4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" s="1">
        <f>(POWER((Table5[[#This Row],[wtkg]]/Table5[[#This Row],[wlhz_M]]),Table5[[#This Row],[wlhz_L]])-1)/(Table5[[#This Row],[wlhz_L]]*Table5[[#This Row],[wlhz_S]])</f>
        <v>1.4746813641534806</v>
      </c>
      <c r="M40" s="1">
        <f>Table5[[#This Row],[wtkg]]/(Table5[[#This Row],[htcm]]*Table5[[#This Row],[htcm]]/10000)</f>
        <v>17.796888530562274</v>
      </c>
      <c r="N40" s="1">
        <f>VLOOKUP(Table5[[#This Row],[agedays]],BFA_girls_z_exp[[#All],[Day]:[M]],2,FALSE)</f>
        <v>15.654199999999999</v>
      </c>
      <c r="O40" s="1">
        <f>VLOOKUP(Table5[[#This Row],[agedays]],BFA_girls_z_exp[[#All],[Day]:[S]],3,FALSE)</f>
        <v>8.4519999999999998E-2</v>
      </c>
      <c r="P40" s="1">
        <f>VLOOKUP(Table5[[#This Row],[agedays]],BFA_girls_z_exp[[#All],[Day]:[L]],4,FALSE)</f>
        <v>-0.56840000000000002</v>
      </c>
      <c r="Q40" s="1">
        <f>(POWER((Table5[[#This Row],[bmi]]/Table5[[#This Row],[bmi_M]]),Table5[[#This Row],[bmi_L]])-1)/(Table5[[#This Row],[bmi_L]]*Table5[[#This Row],[bmi_S]])</f>
        <v>1.4637834632263824</v>
      </c>
    </row>
    <row r="41" spans="1:17" x14ac:dyDescent="0.3">
      <c r="A41">
        <v>10014</v>
      </c>
      <c r="B41" t="s">
        <v>8</v>
      </c>
      <c r="C41">
        <v>0</v>
      </c>
      <c r="D41">
        <v>297</v>
      </c>
      <c r="E41">
        <v>52</v>
      </c>
      <c r="F41">
        <v>3.9</v>
      </c>
      <c r="G41">
        <v>1.5309999999999999</v>
      </c>
      <c r="H41">
        <v>1.3740000000000001</v>
      </c>
      <c r="I41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41" s="2">
        <f>IF(Table5[[#This Row],[agedays]]&lt;=730,VLOOKUP(Table5[[#This Row],[htcm]],WFL_girls_z_exp[[#All],[Length]:[S]],3,FALSE),VLOOKUP(Table5[[#This Row],[htcm]],WFH_girls_z_exp[[#All],[Height]:[S]],3,FALSE))</f>
        <v>9.085E-2</v>
      </c>
      <c r="K4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" s="2">
        <f>(POWER((Table5[[#This Row],[wtkg]]/Table5[[#This Row],[wlhz_M]]),Table5[[#This Row],[wlhz_L]])-1)/(Table5[[#This Row],[wlhz_L]]*Table5[[#This Row],[wlhz_S]])</f>
        <v>0.31004052941757249</v>
      </c>
      <c r="M41" s="1">
        <f>Table5[[#This Row],[wtkg]]/(Table5[[#This Row],[htcm]]*Table5[[#This Row],[htcm]]/10000)</f>
        <v>14.423076923076923</v>
      </c>
      <c r="N41" s="1">
        <f>VLOOKUP(Table5[[#This Row],[agedays]],BFA_girls_z_exp[[#All],[Day]:[M]],2,FALSE)</f>
        <v>13.3363</v>
      </c>
      <c r="O41" s="1">
        <f>VLOOKUP(Table5[[#This Row],[agedays]],BFA_girls_z_exp[[#All],[Day]:[S]],3,FALSE)</f>
        <v>9.2719999999999997E-2</v>
      </c>
      <c r="P41" s="1">
        <f>VLOOKUP(Table5[[#This Row],[agedays]],BFA_girls_z_exp[[#All],[Day]:[L]],4,FALSE)</f>
        <v>-6.3100000000000003E-2</v>
      </c>
      <c r="Q41" s="1">
        <f>(POWER((Table5[[#This Row],[bmi]]/Table5[[#This Row],[bmi_M]]),Table5[[#This Row],[bmi_L]])-1)/(Table5[[#This Row],[bmi_L]]*Table5[[#This Row],[bmi_S]])</f>
        <v>0.84282290123231685</v>
      </c>
    </row>
    <row r="42" spans="1:17" x14ac:dyDescent="0.3">
      <c r="A42">
        <v>10014</v>
      </c>
      <c r="B42" t="s">
        <v>8</v>
      </c>
      <c r="C42">
        <v>27</v>
      </c>
      <c r="D42">
        <v>297</v>
      </c>
      <c r="E42">
        <v>54.5</v>
      </c>
      <c r="F42">
        <v>4.3600000000000003</v>
      </c>
      <c r="G42">
        <v>0.64100000000000001</v>
      </c>
      <c r="H42">
        <v>0.51500000000000001</v>
      </c>
      <c r="I42" s="1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42" s="1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4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" s="1">
        <f>(POWER((Table5[[#This Row],[wtkg]]/Table5[[#This Row],[wlhz_M]]),Table5[[#This Row],[wlhz_L]])-1)/(Table5[[#This Row],[wlhz_L]]*Table5[[#This Row],[wlhz_S]])</f>
        <v>-0.14524295755937103</v>
      </c>
      <c r="M42" s="1">
        <f>Table5[[#This Row],[wtkg]]/(Table5[[#This Row],[htcm]]*Table5[[#This Row],[htcm]]/10000)</f>
        <v>14.67889908256881</v>
      </c>
      <c r="N42" s="1">
        <f>VLOOKUP(Table5[[#This Row],[agedays]],BFA_girls_z_exp[[#All],[Day]:[M]],2,FALSE)</f>
        <v>14.357900000000001</v>
      </c>
      <c r="O42" s="1">
        <f>VLOOKUP(Table5[[#This Row],[agedays]],BFA_girls_z_exp[[#All],[Day]:[S]],3,FALSE)</f>
        <v>9.5860000000000001E-2</v>
      </c>
      <c r="P42" s="1">
        <f>VLOOKUP(Table5[[#This Row],[agedays]],BFA_girls_z_exp[[#All],[Day]:[L]],4,FALSE)</f>
        <v>0.37180000000000002</v>
      </c>
      <c r="Q42" s="1">
        <f>(POWER((Table5[[#This Row],[bmi]]/Table5[[#This Row],[bmi_M]]),Table5[[#This Row],[bmi_L]])-1)/(Table5[[#This Row],[bmi_L]]*Table5[[#This Row],[bmi_S]])</f>
        <v>0.23160698567835244</v>
      </c>
    </row>
    <row r="43" spans="1:17" x14ac:dyDescent="0.3">
      <c r="A43">
        <v>10014</v>
      </c>
      <c r="B43" t="s">
        <v>8</v>
      </c>
      <c r="C43">
        <v>55</v>
      </c>
      <c r="D43">
        <v>297</v>
      </c>
      <c r="E43">
        <v>55</v>
      </c>
      <c r="F43">
        <v>5.21</v>
      </c>
      <c r="G43">
        <v>-0.72899999999999998</v>
      </c>
      <c r="H43">
        <v>0.36399999999999999</v>
      </c>
      <c r="I43" s="2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43" s="2">
        <f>IF(Table5[[#This Row],[agedays]]&lt;=730,VLOOKUP(Table5[[#This Row],[htcm]],WFL_girls_z_exp[[#All],[Length]:[S]],3,FALSE),VLOOKUP(Table5[[#This Row],[htcm]],WFH_girls_z_exp[[#All],[Height]:[S]],3,FALSE))</f>
        <v>9.11E-2</v>
      </c>
      <c r="K4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" s="2">
        <f>(POWER((Table5[[#This Row],[wtkg]]/Table5[[#This Row],[wlhz_M]]),Table5[[#This Row],[wlhz_L]])-1)/(Table5[[#This Row],[wlhz_L]]*Table5[[#This Row],[wlhz_S]])</f>
        <v>1.4493759163406672</v>
      </c>
      <c r="M43" s="1">
        <f>Table5[[#This Row],[wtkg]]/(Table5[[#This Row],[htcm]]*Table5[[#This Row],[htcm]]/10000)</f>
        <v>17.223140495867771</v>
      </c>
      <c r="N43" s="1">
        <f>VLOOKUP(Table5[[#This Row],[agedays]],BFA_girls_z_exp[[#All],[Day]:[M]],2,FALSE)</f>
        <v>15.6012</v>
      </c>
      <c r="O43" s="1">
        <f>VLOOKUP(Table5[[#This Row],[agedays]],BFA_girls_z_exp[[#All],[Day]:[S]],3,FALSE)</f>
        <v>9.3990000000000004E-2</v>
      </c>
      <c r="P43" s="1">
        <f>VLOOKUP(Table5[[#This Row],[agedays]],BFA_girls_z_exp[[#All],[Day]:[L]],4,FALSE)</f>
        <v>0.20119999999999999</v>
      </c>
      <c r="Q43" s="1">
        <f>(POWER((Table5[[#This Row],[bmi]]/Table5[[#This Row],[bmi_M]]),Table5[[#This Row],[bmi_L]])-1)/(Table5[[#This Row],[bmi_L]]*Table5[[#This Row],[bmi_S]])</f>
        <v>1.0628438448465756</v>
      </c>
    </row>
    <row r="44" spans="1:17" x14ac:dyDescent="0.3">
      <c r="A44">
        <v>10014</v>
      </c>
      <c r="B44" t="s">
        <v>8</v>
      </c>
      <c r="C44">
        <v>97</v>
      </c>
      <c r="D44">
        <v>297</v>
      </c>
      <c r="E44">
        <v>59.6</v>
      </c>
      <c r="F44">
        <v>6.13</v>
      </c>
      <c r="G44">
        <v>-0.312</v>
      </c>
      <c r="H44">
        <v>0.22</v>
      </c>
      <c r="I44" s="1">
        <f>IF(Table5[[#This Row],[agedays]]&lt;=730,VLOOKUP(Table5[[#This Row],[htcm]],WFL_girls_z_exp[[#All],[Length]:[M]],2,FALSE),VLOOKUP(Table5[[#This Row],[htcm]],WFH_girls_z_exp[[#All],[Height]:[M]],2,FALSE))</f>
        <v>5.7713000000000001</v>
      </c>
      <c r="J44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4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" s="1">
        <f>(POWER((Table5[[#This Row],[wtkg]]/Table5[[#This Row],[wlhz_M]]),Table5[[#This Row],[wlhz_L]])-1)/(Table5[[#This Row],[wlhz_L]]*Table5[[#This Row],[wlhz_S]])</f>
        <v>0.65242920747668443</v>
      </c>
      <c r="M44" s="1">
        <f>Table5[[#This Row],[wtkg]]/(Table5[[#This Row],[htcm]]*Table5[[#This Row],[htcm]]/10000)</f>
        <v>17.257105535786675</v>
      </c>
      <c r="N44" s="1">
        <f>VLOOKUP(Table5[[#This Row],[agedays]],BFA_girls_z_exp[[#All],[Day]:[M]],2,FALSE)</f>
        <v>16.4316</v>
      </c>
      <c r="O44" s="1">
        <f>VLOOKUP(Table5[[#This Row],[agedays]],BFA_girls_z_exp[[#All],[Day]:[S]],3,FALSE)</f>
        <v>9.2359999999999998E-2</v>
      </c>
      <c r="P44" s="1">
        <f>VLOOKUP(Table5[[#This Row],[agedays]],BFA_girls_z_exp[[#All],[Day]:[L]],4,FALSE)</f>
        <v>4.7100000000000003E-2</v>
      </c>
      <c r="Q44" s="1">
        <f>(POWER((Table5[[#This Row],[bmi]]/Table5[[#This Row],[bmi_M]]),Table5[[#This Row],[bmi_L]])-1)/(Table5[[#This Row],[bmi_L]]*Table5[[#This Row],[bmi_S]])</f>
        <v>0.53133706725916319</v>
      </c>
    </row>
    <row r="45" spans="1:17" x14ac:dyDescent="0.3">
      <c r="A45">
        <v>10014</v>
      </c>
      <c r="B45" t="s">
        <v>8</v>
      </c>
      <c r="C45">
        <v>181</v>
      </c>
      <c r="D45">
        <v>297</v>
      </c>
      <c r="E45">
        <v>62</v>
      </c>
      <c r="F45">
        <v>6.94</v>
      </c>
      <c r="G45">
        <v>-1.61</v>
      </c>
      <c r="H45">
        <v>-0.38900000000000001</v>
      </c>
      <c r="I45" s="2">
        <f>IF(Table5[[#This Row],[agedays]]&lt;=730,VLOOKUP(Table5[[#This Row],[htcm]],WFL_girls_z_exp[[#All],[Length]:[M]],2,FALSE),VLOOKUP(Table5[[#This Row],[htcm]],WFH_girls_z_exp[[#All],[Height]:[M]],2,FALSE))</f>
        <v>6.3738000000000001</v>
      </c>
      <c r="J45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4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" s="2">
        <f>(POWER((Table5[[#This Row],[wtkg]]/Table5[[#This Row],[wlhz_M]]),Table5[[#This Row],[wlhz_L]])-1)/(Table5[[#This Row],[wlhz_L]]*Table5[[#This Row],[wlhz_S]])</f>
        <v>0.91661503427198843</v>
      </c>
      <c r="M45" s="1">
        <f>Table5[[#This Row],[wtkg]]/(Table5[[#This Row],[htcm]]*Table5[[#This Row],[htcm]]/10000)</f>
        <v>18.05411030176899</v>
      </c>
      <c r="N45" s="1">
        <f>VLOOKUP(Table5[[#This Row],[agedays]],BFA_girls_z_exp[[#All],[Day]:[M]],2,FALSE)</f>
        <v>16.906600000000001</v>
      </c>
      <c r="O45" s="1">
        <f>VLOOKUP(Table5[[#This Row],[agedays]],BFA_girls_z_exp[[#All],[Day]:[S]],3,FALSE)</f>
        <v>9.0389999999999998E-2</v>
      </c>
      <c r="P45" s="1">
        <f>VLOOKUP(Table5[[#This Row],[agedays]],BFA_girls_z_exp[[#All],[Day]:[L]],4,FALSE)</f>
        <v>-0.1401</v>
      </c>
      <c r="Q45" s="1">
        <f>(POWER((Table5[[#This Row],[bmi]]/Table5[[#This Row],[bmi_M]]),Table5[[#This Row],[bmi_L]])-1)/(Table5[[#This Row],[bmi_L]]*Table5[[#This Row],[bmi_S]])</f>
        <v>0.72317883480456913</v>
      </c>
    </row>
    <row r="46" spans="1:17" x14ac:dyDescent="0.3">
      <c r="A46">
        <v>10014</v>
      </c>
      <c r="B46" t="s">
        <v>8</v>
      </c>
      <c r="C46">
        <v>258</v>
      </c>
      <c r="D46">
        <v>297</v>
      </c>
      <c r="E46">
        <v>66</v>
      </c>
      <c r="F46">
        <v>7.4</v>
      </c>
      <c r="G46">
        <v>-1.4319999999999999</v>
      </c>
      <c r="H46">
        <v>-0.73</v>
      </c>
      <c r="I46" s="1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46" s="1">
        <f>IF(Table5[[#This Row],[agedays]]&lt;=730,VLOOKUP(Table5[[#This Row],[htcm]],WFL_girls_z_exp[[#All],[Length]:[S]],3,FALSE),VLOOKUP(Table5[[#This Row],[htcm]],WFH_girls_z_exp[[#All],[Height]:[S]],3,FALSE))</f>
        <v>9.11E-2</v>
      </c>
      <c r="K4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" s="1">
        <f>(POWER((Table5[[#This Row],[wtkg]]/Table5[[#This Row],[wlhz_M]]),Table5[[#This Row],[wlhz_L]])-1)/(Table5[[#This Row],[wlhz_L]]*Table5[[#This Row],[wlhz_S]])</f>
        <v>0.13759482133380949</v>
      </c>
      <c r="M46" s="1">
        <f>Table5[[#This Row],[wtkg]]/(Table5[[#This Row],[htcm]]*Table5[[#This Row],[htcm]]/10000)</f>
        <v>16.988062442607898</v>
      </c>
      <c r="N46" s="1">
        <f>VLOOKUP(Table5[[#This Row],[agedays]],BFA_girls_z_exp[[#All],[Day]:[M]],2,FALSE)</f>
        <v>16.796700000000001</v>
      </c>
      <c r="O46" s="1">
        <f>VLOOKUP(Table5[[#This Row],[agedays]],BFA_girls_z_exp[[#All],[Day]:[S]],3,FALSE)</f>
        <v>8.9190000000000005E-2</v>
      </c>
      <c r="P46" s="1">
        <f>VLOOKUP(Table5[[#This Row],[agedays]],BFA_girls_z_exp[[#All],[Day]:[L]],4,FALSE)</f>
        <v>-0.25309999999999999</v>
      </c>
      <c r="Q46" s="1">
        <f>(POWER((Table5[[#This Row],[bmi]]/Table5[[#This Row],[bmi_M]]),Table5[[#This Row],[bmi_L]])-1)/(Table5[[#This Row],[bmi_L]]*Table5[[#This Row],[bmi_S]])</f>
        <v>0.12683287882550506</v>
      </c>
    </row>
    <row r="47" spans="1:17" x14ac:dyDescent="0.3">
      <c r="A47">
        <v>10014</v>
      </c>
      <c r="B47" t="s">
        <v>8</v>
      </c>
      <c r="C47">
        <v>367</v>
      </c>
      <c r="D47">
        <v>297</v>
      </c>
      <c r="E47">
        <v>68.5</v>
      </c>
      <c r="F47">
        <v>8.7100000000000009</v>
      </c>
      <c r="G47">
        <v>-2.1659999999999999</v>
      </c>
      <c r="H47">
        <v>-0.23200000000000001</v>
      </c>
      <c r="I47" s="2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47" s="2">
        <f>IF(Table5[[#This Row],[agedays]]&lt;=730,VLOOKUP(Table5[[#This Row],[htcm]],WFL_girls_z_exp[[#All],[Length]:[S]],3,FALSE),VLOOKUP(Table5[[#This Row],[htcm]],WFH_girls_z_exp[[#All],[Height]:[S]],3,FALSE))</f>
        <v>9.085E-2</v>
      </c>
      <c r="K4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" s="2">
        <f>(POWER((Table5[[#This Row],[wtkg]]/Table5[[#This Row],[wlhz_M]]),Table5[[#This Row],[wlhz_L]])-1)/(Table5[[#This Row],[wlhz_L]]*Table5[[#This Row],[wlhz_S]])</f>
        <v>1.1205735613048189</v>
      </c>
      <c r="M47" s="1">
        <f>Table5[[#This Row],[wtkg]]/(Table5[[#This Row],[htcm]]*Table5[[#This Row],[htcm]]/10000)</f>
        <v>18.562523309712827</v>
      </c>
      <c r="N47" s="1">
        <f>VLOOKUP(Table5[[#This Row],[agedays]],BFA_girls_z_exp[[#All],[Day]:[M]],2,FALSE)</f>
        <v>16.349399999999999</v>
      </c>
      <c r="O47" s="1">
        <f>VLOOKUP(Table5[[#This Row],[agedays]],BFA_girls_z_exp[[#All],[Day]:[S]],3,FALSE)</f>
        <v>8.795E-2</v>
      </c>
      <c r="P47" s="1">
        <f>VLOOKUP(Table5[[#This Row],[agedays]],BFA_girls_z_exp[[#All],[Day]:[L]],4,FALSE)</f>
        <v>-0.36830000000000002</v>
      </c>
      <c r="Q47" s="1">
        <f>(POWER((Table5[[#This Row],[bmi]]/Table5[[#This Row],[bmi_M]]),Table5[[#This Row],[bmi_L]])-1)/(Table5[[#This Row],[bmi_L]]*Table5[[#This Row],[bmi_S]])</f>
        <v>1.410246908452417</v>
      </c>
    </row>
    <row r="48" spans="1:17" x14ac:dyDescent="0.3">
      <c r="A48">
        <v>10014</v>
      </c>
      <c r="B48" t="s">
        <v>8</v>
      </c>
      <c r="C48">
        <v>454</v>
      </c>
      <c r="D48">
        <v>297</v>
      </c>
      <c r="E48">
        <v>71.5</v>
      </c>
      <c r="F48">
        <v>9.9499999999999993</v>
      </c>
      <c r="G48">
        <v>-2.1640000000000001</v>
      </c>
      <c r="H48">
        <v>0.30399999999999999</v>
      </c>
      <c r="I48" s="1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48" s="1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4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" s="1">
        <f>(POWER((Table5[[#This Row],[wtkg]]/Table5[[#This Row],[wlhz_M]]),Table5[[#This Row],[wlhz_L]])-1)/(Table5[[#This Row],[wlhz_L]]*Table5[[#This Row],[wlhz_S]])</f>
        <v>1.7286056649420567</v>
      </c>
      <c r="M48" s="1">
        <f>Table5[[#This Row],[wtkg]]/(Table5[[#This Row],[htcm]]*Table5[[#This Row],[htcm]]/10000)</f>
        <v>19.463054428089389</v>
      </c>
      <c r="N48" s="1">
        <f>VLOOKUP(Table5[[#This Row],[agedays]],BFA_girls_z_exp[[#All],[Day]:[M]],2,FALSE)</f>
        <v>16.011800000000001</v>
      </c>
      <c r="O48" s="1">
        <f>VLOOKUP(Table5[[#This Row],[agedays]],BFA_girls_z_exp[[#All],[Day]:[S]],3,FALSE)</f>
        <v>8.7179999999999994E-2</v>
      </c>
      <c r="P48" s="1">
        <f>VLOOKUP(Table5[[#This Row],[agedays]],BFA_girls_z_exp[[#All],[Day]:[L]],4,FALSE)</f>
        <v>-0.43880000000000002</v>
      </c>
      <c r="Q48" s="1">
        <f>(POWER((Table5[[#This Row],[bmi]]/Table5[[#This Row],[bmi_M]]),Table5[[#This Row],[bmi_L]])-1)/(Table5[[#This Row],[bmi_L]]*Table5[[#This Row],[bmi_S]])</f>
        <v>2.1457510356381397</v>
      </c>
    </row>
    <row r="49" spans="1:17" x14ac:dyDescent="0.3">
      <c r="A49">
        <v>10014</v>
      </c>
      <c r="B49" t="s">
        <v>8</v>
      </c>
      <c r="C49">
        <v>562</v>
      </c>
      <c r="D49">
        <v>297</v>
      </c>
      <c r="E49">
        <v>74.5</v>
      </c>
      <c r="F49">
        <v>11.3</v>
      </c>
      <c r="G49">
        <v>-2.2810000000000001</v>
      </c>
      <c r="H49">
        <v>0.72199999999999998</v>
      </c>
      <c r="I49" s="2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49" s="2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4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" s="2">
        <f>(POWER((Table5[[#This Row],[wtkg]]/Table5[[#This Row],[wlhz_M]]),Table5[[#This Row],[wlhz_L]])-1)/(Table5[[#This Row],[wlhz_L]]*Table5[[#This Row],[wlhz_S]])</f>
        <v>2.3560173347866207</v>
      </c>
      <c r="M49" s="1">
        <f>Table5[[#This Row],[wtkg]]/(Table5[[#This Row],[htcm]]*Table5[[#This Row],[htcm]]/10000)</f>
        <v>20.359443268321247</v>
      </c>
      <c r="N49" s="1">
        <f>VLOOKUP(Table5[[#This Row],[agedays]],BFA_girls_z_exp[[#All],[Day]:[M]],2,FALSE)</f>
        <v>15.6906</v>
      </c>
      <c r="O49" s="1">
        <f>VLOOKUP(Table5[[#This Row],[agedays]],BFA_girls_z_exp[[#All],[Day]:[S]],3,FALSE)</f>
        <v>8.6410000000000001E-2</v>
      </c>
      <c r="P49" s="1">
        <f>VLOOKUP(Table5[[#This Row],[agedays]],BFA_girls_z_exp[[#All],[Day]:[L]],4,FALSE)</f>
        <v>-0.51029999999999998</v>
      </c>
      <c r="Q49" s="1">
        <f>(POWER((Table5[[#This Row],[bmi]]/Table5[[#This Row],[bmi_M]]),Table5[[#This Row],[bmi_L]])-1)/(Table5[[#This Row],[bmi_L]]*Table5[[#This Row],[bmi_S]])</f>
        <v>2.8227404184235074</v>
      </c>
    </row>
    <row r="50" spans="1:17" x14ac:dyDescent="0.3">
      <c r="A50">
        <v>10014</v>
      </c>
      <c r="B50" t="s">
        <v>8</v>
      </c>
      <c r="C50">
        <v>765</v>
      </c>
      <c r="D50">
        <v>297</v>
      </c>
      <c r="E50">
        <v>82</v>
      </c>
      <c r="F50">
        <v>13</v>
      </c>
      <c r="G50">
        <v>-1.4319999999999999</v>
      </c>
      <c r="H50">
        <v>0.82599999999999996</v>
      </c>
      <c r="I50" s="1">
        <f>IF(Table5[[#This Row],[agedays]]&lt;=730,VLOOKUP(Table5[[#This Row],[htcm]],WFL_girls_z_exp[[#All],[Length]:[M]],2,FALSE),VLOOKUP(Table5[[#This Row],[htcm]],WFH_girls_z_exp[[#All],[Height]:[M]],2,FALSE))</f>
        <v>10.671900000000001</v>
      </c>
      <c r="J50" s="1">
        <f>IF(Table5[[#This Row],[agedays]]&lt;=730,VLOOKUP(Table5[[#This Row],[htcm]],WFL_girls_z_exp[[#All],[Length]:[S]],3,FALSE),VLOOKUP(Table5[[#This Row],[htcm]],WFH_girls_z_exp[[#All],[Height]:[S]],3,FALSE))</f>
        <v>8.9120000000000005E-2</v>
      </c>
      <c r="K5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" s="1">
        <f>(POWER((Table5[[#This Row],[wtkg]]/Table5[[#This Row],[wlhz_M]]),Table5[[#This Row],[wlhz_L]])-1)/(Table5[[#This Row],[wlhz_L]]*Table5[[#This Row],[wlhz_S]])</f>
        <v>2.1325944681839566</v>
      </c>
      <c r="M50" s="1">
        <f>Table5[[#This Row],[wtkg]]/(Table5[[#This Row],[htcm]]*Table5[[#This Row],[htcm]]/10000)</f>
        <v>19.333729922665082</v>
      </c>
      <c r="N50" s="1">
        <f>VLOOKUP(Table5[[#This Row],[agedays]],BFA_girls_z_exp[[#All],[Day]:[M]],2,FALSE)</f>
        <v>15.655099999999999</v>
      </c>
      <c r="O50" s="1">
        <f>VLOOKUP(Table5[[#This Row],[agedays]],BFA_girls_z_exp[[#All],[Day]:[S]],3,FALSE)</f>
        <v>8.4519999999999998E-2</v>
      </c>
      <c r="P50" s="1">
        <f>VLOOKUP(Table5[[#This Row],[agedays]],BFA_girls_z_exp[[#All],[Day]:[L]],4,FALSE)</f>
        <v>-0.56840000000000002</v>
      </c>
      <c r="Q50" s="1">
        <f>(POWER((Table5[[#This Row],[bmi]]/Table5[[#This Row],[bmi_M]]),Table5[[#This Row],[bmi_L]])-1)/(Table5[[#This Row],[bmi_L]]*Table5[[#This Row],[bmi_S]])</f>
        <v>2.3531292554517953</v>
      </c>
    </row>
    <row r="51" spans="1:17" x14ac:dyDescent="0.3">
      <c r="A51">
        <v>10015</v>
      </c>
      <c r="B51" t="s">
        <v>8</v>
      </c>
      <c r="C51">
        <v>0</v>
      </c>
      <c r="D51">
        <v>283</v>
      </c>
      <c r="E51">
        <v>52</v>
      </c>
      <c r="F51">
        <v>3.48</v>
      </c>
      <c r="G51">
        <v>1.5309999999999999</v>
      </c>
      <c r="H51">
        <v>0.52900000000000003</v>
      </c>
      <c r="I51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51" s="2">
        <f>IF(Table5[[#This Row],[agedays]]&lt;=730,VLOOKUP(Table5[[#This Row],[htcm]],WFL_girls_z_exp[[#All],[Length]:[S]],3,FALSE),VLOOKUP(Table5[[#This Row],[htcm]],WFH_girls_z_exp[[#All],[Height]:[S]],3,FALSE))</f>
        <v>9.085E-2</v>
      </c>
      <c r="K5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" s="2">
        <f>(POWER((Table5[[#This Row],[wtkg]]/Table5[[#This Row],[wlhz_M]]),Table5[[#This Row],[wlhz_L]])-1)/(Table5[[#This Row],[wlhz_L]]*Table5[[#This Row],[wlhz_S]])</f>
        <v>-0.95811218997106451</v>
      </c>
      <c r="M51" s="1">
        <f>Table5[[#This Row],[wtkg]]/(Table5[[#This Row],[htcm]]*Table5[[#This Row],[htcm]]/10000)</f>
        <v>12.869822485207102</v>
      </c>
      <c r="N51" s="1">
        <f>VLOOKUP(Table5[[#This Row],[agedays]],BFA_girls_z_exp[[#All],[Day]:[M]],2,FALSE)</f>
        <v>13.3363</v>
      </c>
      <c r="O51" s="1">
        <f>VLOOKUP(Table5[[#This Row],[agedays]],BFA_girls_z_exp[[#All],[Day]:[S]],3,FALSE)</f>
        <v>9.2719999999999997E-2</v>
      </c>
      <c r="P51" s="1">
        <f>VLOOKUP(Table5[[#This Row],[agedays]],BFA_girls_z_exp[[#All],[Day]:[L]],4,FALSE)</f>
        <v>-6.3100000000000003E-2</v>
      </c>
      <c r="Q51" s="1">
        <f>(POWER((Table5[[#This Row],[bmi]]/Table5[[#This Row],[bmi_M]]),Table5[[#This Row],[bmi_L]])-1)/(Table5[[#This Row],[bmi_L]]*Table5[[#This Row],[bmi_S]])</f>
        <v>-0.38443094461589661</v>
      </c>
    </row>
    <row r="52" spans="1:17" x14ac:dyDescent="0.3">
      <c r="A52">
        <v>10015</v>
      </c>
      <c r="B52" t="s">
        <v>8</v>
      </c>
      <c r="C52">
        <v>28</v>
      </c>
      <c r="D52">
        <v>283</v>
      </c>
      <c r="E52">
        <v>55.9</v>
      </c>
      <c r="F52">
        <v>4.33</v>
      </c>
      <c r="G52">
        <v>1.294</v>
      </c>
      <c r="H52">
        <v>0.4</v>
      </c>
      <c r="I52" s="1">
        <f>IF(Table5[[#This Row],[agedays]]&lt;=730,VLOOKUP(Table5[[#This Row],[htcm]],WFL_girls_z_exp[[#All],[Length]:[M]],2,FALSE),VLOOKUP(Table5[[#This Row],[htcm]],WFH_girls_z_exp[[#All],[Height]:[M]],2,FALSE))</f>
        <v>4.7895000000000003</v>
      </c>
      <c r="J52" s="1">
        <f>IF(Table5[[#This Row],[agedays]]&lt;=730,VLOOKUP(Table5[[#This Row],[htcm]],WFL_girls_z_exp[[#All],[Length]:[S]],3,FALSE),VLOOKUP(Table5[[#This Row],[htcm]],WFH_girls_z_exp[[#All],[Height]:[S]],3,FALSE))</f>
        <v>9.1170000000000001E-2</v>
      </c>
      <c r="K5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" s="1">
        <f>(POWER((Table5[[#This Row],[wtkg]]/Table5[[#This Row],[wlhz_M]]),Table5[[#This Row],[wlhz_L]])-1)/(Table5[[#This Row],[wlhz_L]]*Table5[[#This Row],[wlhz_S]])</f>
        <v>-1.1279301726480333</v>
      </c>
      <c r="M52" s="1">
        <f>Table5[[#This Row],[wtkg]]/(Table5[[#This Row],[htcm]]*Table5[[#This Row],[htcm]]/10000)</f>
        <v>13.856842496023758</v>
      </c>
      <c r="N52" s="1">
        <f>VLOOKUP(Table5[[#This Row],[agedays]],BFA_girls_z_exp[[#All],[Day]:[M]],2,FALSE)</f>
        <v>14.4208</v>
      </c>
      <c r="O52" s="1">
        <f>VLOOKUP(Table5[[#This Row],[agedays]],BFA_girls_z_exp[[#All],[Day]:[S]],3,FALSE)</f>
        <v>9.5769999999999994E-2</v>
      </c>
      <c r="P52" s="1">
        <f>VLOOKUP(Table5[[#This Row],[agedays]],BFA_girls_z_exp[[#All],[Day]:[L]],4,FALSE)</f>
        <v>0.36370000000000002</v>
      </c>
      <c r="Q52" s="1">
        <f>(POWER((Table5[[#This Row],[bmi]]/Table5[[#This Row],[bmi_M]]),Table5[[#This Row],[bmi_L]])-1)/(Table5[[#This Row],[bmi_L]]*Table5[[#This Row],[bmi_S]])</f>
        <v>-0.41353714274506786</v>
      </c>
    </row>
    <row r="53" spans="1:17" x14ac:dyDescent="0.3">
      <c r="A53">
        <v>10015</v>
      </c>
      <c r="B53" t="s">
        <v>8</v>
      </c>
      <c r="C53">
        <v>56</v>
      </c>
      <c r="D53">
        <v>283</v>
      </c>
      <c r="E53">
        <v>57</v>
      </c>
      <c r="F53">
        <v>5.35</v>
      </c>
      <c r="G53">
        <v>0.20899999999999999</v>
      </c>
      <c r="H53">
        <v>0.52500000000000002</v>
      </c>
      <c r="I53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53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5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" s="2">
        <f>(POWER((Table5[[#This Row],[wtkg]]/Table5[[#This Row],[wlhz_M]]),Table5[[#This Row],[wlhz_L]])-1)/(Table5[[#This Row],[wlhz_L]]*Table5[[#This Row],[wlhz_S]])</f>
        <v>0.55409162085173502</v>
      </c>
      <c r="M53" s="1">
        <f>Table5[[#This Row],[wtkg]]/(Table5[[#This Row],[htcm]]*Table5[[#This Row],[htcm]]/10000)</f>
        <v>16.466605109264385</v>
      </c>
      <c r="N53" s="1">
        <f>VLOOKUP(Table5[[#This Row],[agedays]],BFA_girls_z_exp[[#All],[Day]:[M]],2,FALSE)</f>
        <v>15.6311</v>
      </c>
      <c r="O53" s="1">
        <f>VLOOKUP(Table5[[#This Row],[agedays]],BFA_girls_z_exp[[#All],[Day]:[S]],3,FALSE)</f>
        <v>9.3939999999999996E-2</v>
      </c>
      <c r="P53" s="1">
        <f>VLOOKUP(Table5[[#This Row],[agedays]],BFA_girls_z_exp[[#All],[Day]:[L]],4,FALSE)</f>
        <v>0.1966</v>
      </c>
      <c r="Q53" s="1">
        <f>(POWER((Table5[[#This Row],[bmi]]/Table5[[#This Row],[bmi_M]]),Table5[[#This Row],[bmi_L]])-1)/(Table5[[#This Row],[bmi_L]]*Table5[[#This Row],[bmi_S]])</f>
        <v>0.55715699582595557</v>
      </c>
    </row>
    <row r="54" spans="1:17" x14ac:dyDescent="0.3">
      <c r="A54">
        <v>10015</v>
      </c>
      <c r="B54" t="s">
        <v>8</v>
      </c>
      <c r="C54">
        <v>112</v>
      </c>
      <c r="D54">
        <v>283</v>
      </c>
      <c r="E54">
        <v>62.2</v>
      </c>
      <c r="F54">
        <v>6.67</v>
      </c>
      <c r="G54">
        <v>0.373</v>
      </c>
      <c r="H54">
        <v>0.52100000000000002</v>
      </c>
      <c r="I54" s="1">
        <f>IF(Table5[[#This Row],[agedays]]&lt;=730,VLOOKUP(Table5[[#This Row],[htcm]],WFL_girls_z_exp[[#All],[Length]:[M]],2,FALSE),VLOOKUP(Table5[[#This Row],[htcm]],WFH_girls_z_exp[[#All],[Height]:[M]],2,FALSE))</f>
        <v>6.4223999999999997</v>
      </c>
      <c r="J54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" s="1">
        <f>(POWER((Table5[[#This Row],[wtkg]]/Table5[[#This Row],[wlhz_M]]),Table5[[#This Row],[wlhz_L]])-1)/(Table5[[#This Row],[wlhz_L]]*Table5[[#This Row],[wlhz_S]])</f>
        <v>0.41115675759943643</v>
      </c>
      <c r="M54" s="1">
        <f>Table5[[#This Row],[wtkg]]/(Table5[[#This Row],[htcm]]*Table5[[#This Row],[htcm]]/10000)</f>
        <v>17.240309756929726</v>
      </c>
      <c r="N54" s="1">
        <f>VLOOKUP(Table5[[#This Row],[agedays]],BFA_girls_z_exp[[#All],[Day]:[M]],2,FALSE)</f>
        <v>16.5901</v>
      </c>
      <c r="O54" s="1">
        <f>VLOOKUP(Table5[[#This Row],[agedays]],BFA_girls_z_exp[[#All],[Day]:[S]],3,FALSE)</f>
        <v>9.1920000000000002E-2</v>
      </c>
      <c r="P54" s="1">
        <f>VLOOKUP(Table5[[#This Row],[agedays]],BFA_girls_z_exp[[#All],[Day]:[L]],4,FALSE)</f>
        <v>5.4999999999999997E-3</v>
      </c>
      <c r="Q54" s="1">
        <f>(POWER((Table5[[#This Row],[bmi]]/Table5[[#This Row],[bmi_M]]),Table5[[#This Row],[bmi_L]])-1)/(Table5[[#This Row],[bmi_L]]*Table5[[#This Row],[bmi_S]])</f>
        <v>0.4182785590465764</v>
      </c>
    </row>
    <row r="55" spans="1:17" x14ac:dyDescent="0.3">
      <c r="A55">
        <v>10015</v>
      </c>
      <c r="B55" t="s">
        <v>8</v>
      </c>
      <c r="C55">
        <v>175</v>
      </c>
      <c r="D55">
        <v>283</v>
      </c>
      <c r="E55">
        <v>68</v>
      </c>
      <c r="F55">
        <v>7.83</v>
      </c>
      <c r="G55">
        <v>1.1879999999999999</v>
      </c>
      <c r="H55">
        <v>0.68100000000000005</v>
      </c>
      <c r="I55" s="2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55" s="2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" s="2">
        <f>(POWER((Table5[[#This Row],[wtkg]]/Table5[[#This Row],[wlhz_M]]),Table5[[#This Row],[wlhz_L]])-1)/(Table5[[#This Row],[wlhz_L]]*Table5[[#This Row],[wlhz_S]])</f>
        <v>0.1201094680692108</v>
      </c>
      <c r="M55" s="1">
        <f>Table5[[#This Row],[wtkg]]/(Table5[[#This Row],[htcm]]*Table5[[#This Row],[htcm]]/10000)</f>
        <v>16.933391003460208</v>
      </c>
      <c r="N55" s="1">
        <f>VLOOKUP(Table5[[#This Row],[agedays]],BFA_girls_z_exp[[#All],[Day]:[M]],2,FALSE)</f>
        <v>16.898700000000002</v>
      </c>
      <c r="O55" s="1">
        <f>VLOOKUP(Table5[[#This Row],[agedays]],BFA_girls_z_exp[[#All],[Day]:[S]],3,FALSE)</f>
        <v>9.0499999999999997E-2</v>
      </c>
      <c r="P55" s="1">
        <f>VLOOKUP(Table5[[#This Row],[agedays]],BFA_girls_z_exp[[#All],[Day]:[L]],4,FALSE)</f>
        <v>-0.12959999999999999</v>
      </c>
      <c r="Q55" s="1">
        <f>(POWER((Table5[[#This Row],[bmi]]/Table5[[#This Row],[bmi_M]]),Table5[[#This Row],[bmi_L]])-1)/(Table5[[#This Row],[bmi_L]]*Table5[[#This Row],[bmi_S]])</f>
        <v>2.2657494246571402E-2</v>
      </c>
    </row>
    <row r="56" spans="1:17" x14ac:dyDescent="0.3">
      <c r="A56">
        <v>10015</v>
      </c>
      <c r="B56" t="s">
        <v>8</v>
      </c>
      <c r="C56">
        <v>280</v>
      </c>
      <c r="D56">
        <v>283</v>
      </c>
      <c r="E56">
        <v>72.7</v>
      </c>
      <c r="F56">
        <v>8.7799999999999994</v>
      </c>
      <c r="G56">
        <v>0.94199999999999995</v>
      </c>
      <c r="H56">
        <v>0.48099999999999998</v>
      </c>
      <c r="I56" s="1">
        <f>IF(Table5[[#This Row],[agedays]]&lt;=730,VLOOKUP(Table5[[#This Row],[htcm]],WFL_girls_z_exp[[#All],[Length]:[M]],2,FALSE),VLOOKUP(Table5[[#This Row],[htcm]],WFH_girls_z_exp[[#All],[Height]:[M]],2,FALSE))</f>
        <v>8.7070000000000007</v>
      </c>
      <c r="J56" s="1">
        <f>IF(Table5[[#This Row],[agedays]]&lt;=730,VLOOKUP(Table5[[#This Row],[htcm]],WFL_girls_z_exp[[#All],[Length]:[S]],3,FALSE),VLOOKUP(Table5[[#This Row],[htcm]],WFH_girls_z_exp[[#All],[Height]:[S]],3,FALSE))</f>
        <v>9.035E-2</v>
      </c>
      <c r="K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" s="1">
        <f>(POWER((Table5[[#This Row],[wtkg]]/Table5[[#This Row],[wlhz_M]]),Table5[[#This Row],[wlhz_L]])-1)/(Table5[[#This Row],[wlhz_L]]*Table5[[#This Row],[wlhz_S]])</f>
        <v>9.226079223518667E-2</v>
      </c>
      <c r="M56" s="1">
        <f>Table5[[#This Row],[wtkg]]/(Table5[[#This Row],[htcm]]*Table5[[#This Row],[htcm]]/10000)</f>
        <v>16.612144272121302</v>
      </c>
      <c r="N56" s="1">
        <f>VLOOKUP(Table5[[#This Row],[agedays]],BFA_girls_z_exp[[#All],[Day]:[M]],2,FALSE)</f>
        <v>16.717600000000001</v>
      </c>
      <c r="O56" s="1">
        <f>VLOOKUP(Table5[[#This Row],[agedays]],BFA_girls_z_exp[[#All],[Day]:[S]],3,FALSE)</f>
        <v>8.8900000000000007E-2</v>
      </c>
      <c r="P56" s="1">
        <f>VLOOKUP(Table5[[#This Row],[agedays]],BFA_girls_z_exp[[#All],[Day]:[L]],4,FALSE)</f>
        <v>-0.27960000000000002</v>
      </c>
      <c r="Q56" s="1">
        <f>(POWER((Table5[[#This Row],[bmi]]/Table5[[#This Row],[bmi_M]]),Table5[[#This Row],[bmi_L]])-1)/(Table5[[#This Row],[bmi_L]]*Table5[[#This Row],[bmi_S]])</f>
        <v>-7.1244630115722407E-2</v>
      </c>
    </row>
    <row r="57" spans="1:17" x14ac:dyDescent="0.3">
      <c r="A57">
        <v>10015</v>
      </c>
      <c r="B57" t="s">
        <v>8</v>
      </c>
      <c r="C57">
        <v>357</v>
      </c>
      <c r="D57">
        <v>283</v>
      </c>
      <c r="E57">
        <v>77</v>
      </c>
      <c r="F57">
        <v>9.2100000000000009</v>
      </c>
      <c r="G57">
        <v>1.296</v>
      </c>
      <c r="H57">
        <v>0.28999999999999998</v>
      </c>
      <c r="I57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57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" s="2">
        <f>(POWER((Table5[[#This Row],[wtkg]]/Table5[[#This Row],[wlhz_M]]),Table5[[#This Row],[wlhz_L]])-1)/(Table5[[#This Row],[wlhz_L]]*Table5[[#This Row],[wlhz_S]])</f>
        <v>-0.36701395954515781</v>
      </c>
      <c r="M57" s="1">
        <f>Table5[[#This Row],[wtkg]]/(Table5[[#This Row],[htcm]]*Table5[[#This Row],[htcm]]/10000)</f>
        <v>15.533816832518133</v>
      </c>
      <c r="N57" s="1">
        <f>VLOOKUP(Table5[[#This Row],[agedays]],BFA_girls_z_exp[[#All],[Day]:[M]],2,FALSE)</f>
        <v>16.3918</v>
      </c>
      <c r="O57" s="1">
        <f>VLOOKUP(Table5[[#This Row],[agedays]],BFA_girls_z_exp[[#All],[Day]:[S]],3,FALSE)</f>
        <v>8.8050000000000003E-2</v>
      </c>
      <c r="P57" s="1">
        <f>VLOOKUP(Table5[[#This Row],[agedays]],BFA_girls_z_exp[[#All],[Day]:[L]],4,FALSE)</f>
        <v>-0.35920000000000002</v>
      </c>
      <c r="Q57" s="1">
        <f>(POWER((Table5[[#This Row],[bmi]]/Table5[[#This Row],[bmi_M]]),Table5[[#This Row],[bmi_L]])-1)/(Table5[[#This Row],[bmi_L]]*Table5[[#This Row],[bmi_S]])</f>
        <v>-0.61651667279331324</v>
      </c>
    </row>
    <row r="58" spans="1:17" x14ac:dyDescent="0.3">
      <c r="A58">
        <v>10015</v>
      </c>
      <c r="B58" t="s">
        <v>8</v>
      </c>
      <c r="C58">
        <v>448</v>
      </c>
      <c r="D58">
        <v>283</v>
      </c>
      <c r="E58">
        <v>80.2</v>
      </c>
      <c r="F58">
        <v>9.59</v>
      </c>
      <c r="G58">
        <v>1.103</v>
      </c>
      <c r="H58">
        <v>4.2000000000000003E-2</v>
      </c>
      <c r="I58" s="1">
        <f>IF(Table5[[#This Row],[agedays]]&lt;=730,VLOOKUP(Table5[[#This Row],[htcm]],WFL_girls_z_exp[[#All],[Length]:[M]],2,FALSE),VLOOKUP(Table5[[#This Row],[htcm]],WFH_girls_z_exp[[#All],[Height]:[M]],2,FALSE))</f>
        <v>10.129799999999999</v>
      </c>
      <c r="J58" s="1">
        <f>IF(Table5[[#This Row],[agedays]]&lt;=730,VLOOKUP(Table5[[#This Row],[htcm]],WFL_girls_z_exp[[#All],[Length]:[S]],3,FALSE),VLOOKUP(Table5[[#This Row],[htcm]],WFH_girls_z_exp[[#All],[Height]:[S]],3,FALSE))</f>
        <v>8.9370000000000005E-2</v>
      </c>
      <c r="K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" s="1">
        <f>(POWER((Table5[[#This Row],[wtkg]]/Table5[[#This Row],[wlhz_M]]),Table5[[#This Row],[wlhz_L]])-1)/(Table5[[#This Row],[wlhz_L]]*Table5[[#This Row],[wlhz_S]])</f>
        <v>-0.61921713256409316</v>
      </c>
      <c r="M58" s="1">
        <f>Table5[[#This Row],[wtkg]]/(Table5[[#This Row],[htcm]]*Table5[[#This Row],[htcm]]/10000)</f>
        <v>14.909733148425691</v>
      </c>
      <c r="N58" s="1">
        <f>VLOOKUP(Table5[[#This Row],[agedays]],BFA_girls_z_exp[[#All],[Day]:[M]],2,FALSE)</f>
        <v>16.032900000000001</v>
      </c>
      <c r="O58" s="1">
        <f>VLOOKUP(Table5[[#This Row],[agedays]],BFA_girls_z_exp[[#All],[Day]:[S]],3,FALSE)</f>
        <v>8.7230000000000002E-2</v>
      </c>
      <c r="P58" s="1">
        <f>VLOOKUP(Table5[[#This Row],[agedays]],BFA_girls_z_exp[[#All],[Day]:[L]],4,FALSE)</f>
        <v>-0.43440000000000001</v>
      </c>
      <c r="Q58" s="1">
        <f>(POWER((Table5[[#This Row],[bmi]]/Table5[[#This Row],[bmi_M]]),Table5[[#This Row],[bmi_L]])-1)/(Table5[[#This Row],[bmi_L]]*Table5[[#This Row],[bmi_S]])</f>
        <v>-0.84588429157832989</v>
      </c>
    </row>
    <row r="59" spans="1:17" x14ac:dyDescent="0.3">
      <c r="A59">
        <v>10015</v>
      </c>
      <c r="B59" t="s">
        <v>8</v>
      </c>
      <c r="C59">
        <v>637</v>
      </c>
      <c r="D59">
        <v>283</v>
      </c>
      <c r="E59">
        <v>86.5</v>
      </c>
      <c r="F59">
        <v>11.8</v>
      </c>
      <c r="G59">
        <v>0.94799999999999995</v>
      </c>
      <c r="H59">
        <v>0.68100000000000005</v>
      </c>
      <c r="I59" s="2">
        <f>IF(Table5[[#This Row],[agedays]]&lt;=730,VLOOKUP(Table5[[#This Row],[htcm]],WFL_girls_z_exp[[#All],[Length]:[M]],2,FALSE),VLOOKUP(Table5[[#This Row],[htcm]],WFH_girls_z_exp[[#All],[Height]:[M]],2,FALSE))</f>
        <v>11.593999999999999</v>
      </c>
      <c r="J59" s="2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" s="2">
        <f>(POWER((Table5[[#This Row],[wtkg]]/Table5[[#This Row],[wlhz_M]]),Table5[[#This Row],[wlhz_L]])-1)/(Table5[[#This Row],[wlhz_L]]*Table5[[#This Row],[wlhz_S]])</f>
        <v>0.1973299258027654</v>
      </c>
      <c r="M59" s="1">
        <f>Table5[[#This Row],[wtkg]]/(Table5[[#This Row],[htcm]]*Table5[[#This Row],[htcm]]/10000)</f>
        <v>15.770657222092286</v>
      </c>
      <c r="N59" s="1">
        <f>VLOOKUP(Table5[[#This Row],[agedays]],BFA_girls_z_exp[[#All],[Day]:[M]],2,FALSE)</f>
        <v>15.531599999999999</v>
      </c>
      <c r="O59" s="1">
        <f>VLOOKUP(Table5[[#This Row],[agedays]],BFA_girls_z_exp[[#All],[Day]:[S]],3,FALSE)</f>
        <v>8.5949999999999999E-2</v>
      </c>
      <c r="P59" s="1">
        <f>VLOOKUP(Table5[[#This Row],[agedays]],BFA_girls_z_exp[[#All],[Day]:[L]],4,FALSE)</f>
        <v>-0.55259999999999998</v>
      </c>
      <c r="Q59" s="1">
        <f>(POWER((Table5[[#This Row],[bmi]]/Table5[[#This Row],[bmi_M]]),Table5[[#This Row],[bmi_L]])-1)/(Table5[[#This Row],[bmi_L]]*Table5[[#This Row],[bmi_S]])</f>
        <v>0.17696492557895677</v>
      </c>
    </row>
    <row r="60" spans="1:17" x14ac:dyDescent="0.3">
      <c r="A60">
        <v>10015</v>
      </c>
      <c r="B60" t="s">
        <v>8</v>
      </c>
      <c r="C60">
        <v>732</v>
      </c>
      <c r="D60">
        <v>283</v>
      </c>
      <c r="E60">
        <v>89.5</v>
      </c>
      <c r="F60">
        <v>12.7</v>
      </c>
      <c r="G60">
        <v>1.159</v>
      </c>
      <c r="H60">
        <v>0.79800000000000004</v>
      </c>
      <c r="I60" s="1">
        <f>IF(Table5[[#This Row],[agedays]]&lt;=730,VLOOKUP(Table5[[#This Row],[htcm]],WFL_girls_z_exp[[#All],[Length]:[M]],2,FALSE),VLOOKUP(Table5[[#This Row],[htcm]],WFH_girls_z_exp[[#All],[Height]:[M]],2,FALSE))</f>
        <v>12.522</v>
      </c>
      <c r="J60" s="1">
        <f>IF(Table5[[#This Row],[agedays]]&lt;=730,VLOOKUP(Table5[[#This Row],[htcm]],WFL_girls_z_exp[[#All],[Length]:[S]],3,FALSE),VLOOKUP(Table5[[#This Row],[htcm]],WFH_girls_z_exp[[#All],[Height]:[S]],3,FALSE))</f>
        <v>8.9069999999999996E-2</v>
      </c>
      <c r="K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" s="1">
        <f>(POWER((Table5[[#This Row],[wtkg]]/Table5[[#This Row],[wlhz_M]]),Table5[[#This Row],[wlhz_L]])-1)/(Table5[[#This Row],[wlhz_L]]*Table5[[#This Row],[wlhz_S]])</f>
        <v>0.15804179209074196</v>
      </c>
      <c r="M60" s="1">
        <f>Table5[[#This Row],[wtkg]]/(Table5[[#This Row],[htcm]]*Table5[[#This Row],[htcm]]/10000)</f>
        <v>15.85468618332761</v>
      </c>
      <c r="N60" s="1">
        <f>VLOOKUP(Table5[[#This Row],[agedays]],BFA_girls_z_exp[[#All],[Day]:[M]],2,FALSE)</f>
        <v>15.687099999999999</v>
      </c>
      <c r="O60" s="1">
        <f>VLOOKUP(Table5[[#This Row],[agedays]],BFA_girls_z_exp[[#All],[Day]:[S]],3,FALSE)</f>
        <v>8.4540000000000004E-2</v>
      </c>
      <c r="P60" s="1">
        <f>VLOOKUP(Table5[[#This Row],[agedays]],BFA_girls_z_exp[[#All],[Day]:[L]],4,FALSE)</f>
        <v>-0.56840000000000002</v>
      </c>
      <c r="Q60" s="1">
        <f>(POWER((Table5[[#This Row],[bmi]]/Table5[[#This Row],[bmi_M]]),Table5[[#This Row],[bmi_L]])-1)/(Table5[[#This Row],[bmi_L]]*Table5[[#This Row],[bmi_S]])</f>
        <v>0.12531782453346049</v>
      </c>
    </row>
    <row r="61" spans="1:17" x14ac:dyDescent="0.3">
      <c r="A61">
        <v>10017</v>
      </c>
      <c r="B61" t="s">
        <v>8</v>
      </c>
      <c r="C61">
        <v>0</v>
      </c>
      <c r="D61">
        <v>283</v>
      </c>
      <c r="E61">
        <v>51</v>
      </c>
      <c r="F61">
        <v>3.83</v>
      </c>
      <c r="G61">
        <v>0.99399999999999999</v>
      </c>
      <c r="H61">
        <v>1.2370000000000001</v>
      </c>
      <c r="I61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61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" s="2">
        <f>(POWER((Table5[[#This Row],[wtkg]]/Table5[[#This Row],[wlhz_M]]),Table5[[#This Row],[wlhz_L]])-1)/(Table5[[#This Row],[wlhz_L]]*Table5[[#This Row],[wlhz_S]])</f>
        <v>0.78345690738964169</v>
      </c>
      <c r="M61" s="1">
        <f>Table5[[#This Row],[wtkg]]/(Table5[[#This Row],[htcm]]*Table5[[#This Row],[htcm]]/10000)</f>
        <v>14.725105728565936</v>
      </c>
      <c r="N61" s="1">
        <f>VLOOKUP(Table5[[#This Row],[agedays]],BFA_girls_z_exp[[#All],[Day]:[M]],2,FALSE)</f>
        <v>13.3363</v>
      </c>
      <c r="O61" s="1">
        <f>VLOOKUP(Table5[[#This Row],[agedays]],BFA_girls_z_exp[[#All],[Day]:[S]],3,FALSE)</f>
        <v>9.2719999999999997E-2</v>
      </c>
      <c r="P61" s="1">
        <f>VLOOKUP(Table5[[#This Row],[agedays]],BFA_girls_z_exp[[#All],[Day]:[L]],4,FALSE)</f>
        <v>-6.3100000000000003E-2</v>
      </c>
      <c r="Q61" s="1">
        <f>(POWER((Table5[[#This Row],[bmi]]/Table5[[#This Row],[bmi_M]]),Table5[[#This Row],[bmi_L]])-1)/(Table5[[#This Row],[bmi_L]]*Table5[[#This Row],[bmi_S]])</f>
        <v>1.0650915660176064</v>
      </c>
    </row>
    <row r="62" spans="1:17" x14ac:dyDescent="0.3">
      <c r="A62">
        <v>10017</v>
      </c>
      <c r="B62" t="s">
        <v>8</v>
      </c>
      <c r="C62">
        <v>31</v>
      </c>
      <c r="D62">
        <v>283</v>
      </c>
      <c r="E62">
        <v>57</v>
      </c>
      <c r="F62">
        <v>4.57</v>
      </c>
      <c r="G62">
        <v>1.6579999999999999</v>
      </c>
      <c r="H62">
        <v>0.60699999999999998</v>
      </c>
      <c r="I62" s="1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62" s="1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" s="1">
        <f>(POWER((Table5[[#This Row],[wtkg]]/Table5[[#This Row],[wlhz_M]]),Table5[[#This Row],[wlhz_L]])-1)/(Table5[[#This Row],[wlhz_L]]*Table5[[#This Row],[wlhz_S]])</f>
        <v>-1.1915709832351653</v>
      </c>
      <c r="M62" s="1">
        <f>Table5[[#This Row],[wtkg]]/(Table5[[#This Row],[htcm]]*Table5[[#This Row],[htcm]]/10000)</f>
        <v>14.065866420437057</v>
      </c>
      <c r="N62" s="1">
        <f>VLOOKUP(Table5[[#This Row],[agedays]],BFA_girls_z_exp[[#All],[Day]:[M]],2,FALSE)</f>
        <v>14.600300000000001</v>
      </c>
      <c r="O62" s="1">
        <f>VLOOKUP(Table5[[#This Row],[agedays]],BFA_girls_z_exp[[#All],[Day]:[S]],3,FALSE)</f>
        <v>9.5509999999999998E-2</v>
      </c>
      <c r="P62" s="1">
        <f>VLOOKUP(Table5[[#This Row],[agedays]],BFA_girls_z_exp[[#All],[Day]:[L]],4,FALSE)</f>
        <v>0.34060000000000001</v>
      </c>
      <c r="Q62" s="1">
        <f>(POWER((Table5[[#This Row],[bmi]]/Table5[[#This Row],[bmi_M]]),Table5[[#This Row],[bmi_L]])-1)/(Table5[[#This Row],[bmi_L]]*Table5[[#This Row],[bmi_S]])</f>
        <v>-0.38797206475982143</v>
      </c>
    </row>
    <row r="63" spans="1:17" x14ac:dyDescent="0.3">
      <c r="A63">
        <v>10017</v>
      </c>
      <c r="B63" t="s">
        <v>8</v>
      </c>
      <c r="C63">
        <v>66</v>
      </c>
      <c r="D63">
        <v>283</v>
      </c>
      <c r="E63">
        <v>61.4</v>
      </c>
      <c r="F63">
        <v>5.81</v>
      </c>
      <c r="G63">
        <v>1.871</v>
      </c>
      <c r="H63">
        <v>0.77100000000000002</v>
      </c>
      <c r="I63" s="2">
        <f>IF(Table5[[#This Row],[agedays]]&lt;=730,VLOOKUP(Table5[[#This Row],[htcm]],WFL_girls_z_exp[[#All],[Length]:[M]],2,FALSE),VLOOKUP(Table5[[#This Row],[htcm]],WFH_girls_z_exp[[#All],[Height]:[M]],2,FALSE))</f>
        <v>6.2263999999999999</v>
      </c>
      <c r="J63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" s="2">
        <f>(POWER((Table5[[#This Row],[wtkg]]/Table5[[#This Row],[wlhz_M]]),Table5[[#This Row],[wlhz_L]])-1)/(Table5[[#This Row],[wlhz_L]]*Table5[[#This Row],[wlhz_S]])</f>
        <v>-0.7677772984279172</v>
      </c>
      <c r="M63" s="1">
        <f>Table5[[#This Row],[wtkg]]/(Table5[[#This Row],[htcm]]*Table5[[#This Row],[htcm]]/10000)</f>
        <v>15.411304098717228</v>
      </c>
      <c r="N63" s="1">
        <f>VLOOKUP(Table5[[#This Row],[agedays]],BFA_girls_z_exp[[#All],[Day]:[M]],2,FALSE)</f>
        <v>15.896800000000001</v>
      </c>
      <c r="O63" s="1">
        <f>VLOOKUP(Table5[[#This Row],[agedays]],BFA_girls_z_exp[[#All],[Day]:[S]],3,FALSE)</f>
        <v>9.3479999999999994E-2</v>
      </c>
      <c r="P63" s="1">
        <f>VLOOKUP(Table5[[#This Row],[agedays]],BFA_girls_z_exp[[#All],[Day]:[L]],4,FALSE)</f>
        <v>0.1535</v>
      </c>
      <c r="Q63" s="1">
        <f>(POWER((Table5[[#This Row],[bmi]]/Table5[[#This Row],[bmi_M]]),Table5[[#This Row],[bmi_L]])-1)/(Table5[[#This Row],[bmi_L]]*Table5[[#This Row],[bmi_S]])</f>
        <v>-0.33101027010445111</v>
      </c>
    </row>
    <row r="64" spans="1:17" x14ac:dyDescent="0.3">
      <c r="A64">
        <v>10017</v>
      </c>
      <c r="B64" t="s">
        <v>8</v>
      </c>
      <c r="C64">
        <v>101</v>
      </c>
      <c r="D64">
        <v>283</v>
      </c>
      <c r="E64">
        <v>62.5</v>
      </c>
      <c r="F64">
        <v>6.54</v>
      </c>
      <c r="G64">
        <v>0.90700000000000003</v>
      </c>
      <c r="H64">
        <v>0.63200000000000001</v>
      </c>
      <c r="I64" s="1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64" s="1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" s="1">
        <f>(POWER((Table5[[#This Row],[wtkg]]/Table5[[#This Row],[wlhz_M]]),Table5[[#This Row],[wlhz_L]])-1)/(Table5[[#This Row],[wlhz_L]]*Table5[[#This Row],[wlhz_S]])</f>
        <v>7.5835966517992182E-2</v>
      </c>
      <c r="M64" s="1">
        <f>Table5[[#This Row],[wtkg]]/(Table5[[#This Row],[htcm]]*Table5[[#This Row],[htcm]]/10000)</f>
        <v>16.7424</v>
      </c>
      <c r="N64" s="1">
        <f>VLOOKUP(Table5[[#This Row],[agedays]],BFA_girls_z_exp[[#All],[Day]:[M]],2,FALSE)</f>
        <v>16.4788</v>
      </c>
      <c r="O64" s="1">
        <f>VLOOKUP(Table5[[#This Row],[agedays]],BFA_girls_z_exp[[#All],[Day]:[S]],3,FALSE)</f>
        <v>9.2240000000000003E-2</v>
      </c>
      <c r="P64" s="1">
        <f>VLOOKUP(Table5[[#This Row],[agedays]],BFA_girls_z_exp[[#All],[Day]:[L]],4,FALSE)</f>
        <v>3.5499999999999997E-2</v>
      </c>
      <c r="Q64" s="1">
        <f>(POWER((Table5[[#This Row],[bmi]]/Table5[[#This Row],[bmi_M]]),Table5[[#This Row],[bmi_L]])-1)/(Table5[[#This Row],[bmi_L]]*Table5[[#This Row],[bmi_S]])</f>
        <v>0.17209658288081678</v>
      </c>
    </row>
    <row r="65" spans="1:17" x14ac:dyDescent="0.3">
      <c r="A65">
        <v>10017</v>
      </c>
      <c r="B65" t="s">
        <v>8</v>
      </c>
      <c r="C65">
        <v>178</v>
      </c>
      <c r="D65">
        <v>283</v>
      </c>
      <c r="E65">
        <v>68.599999999999994</v>
      </c>
      <c r="F65">
        <v>7.68</v>
      </c>
      <c r="G65">
        <v>1.379</v>
      </c>
      <c r="H65">
        <v>0.48199999999999998</v>
      </c>
      <c r="I65" s="2">
        <f>IF(Table5[[#This Row],[agedays]]&lt;=730,VLOOKUP(Table5[[#This Row],[htcm]],WFL_girls_z_exp[[#All],[Length]:[M]],2,FALSE),VLOOKUP(Table5[[#This Row],[htcm]],WFH_girls_z_exp[[#All],[Height]:[M]],2,FALSE))</f>
        <v>7.8719999999999999</v>
      </c>
      <c r="J65" s="2">
        <f>IF(Table5[[#This Row],[agedays]]&lt;=730,VLOOKUP(Table5[[#This Row],[htcm]],WFL_girls_z_exp[[#All],[Length]:[S]],3,FALSE),VLOOKUP(Table5[[#This Row],[htcm]],WFH_girls_z_exp[[#All],[Height]:[S]],3,FALSE))</f>
        <v>9.0840000000000004E-2</v>
      </c>
      <c r="K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" s="2">
        <f>(POWER((Table5[[#This Row],[wtkg]]/Table5[[#This Row],[wlhz_M]]),Table5[[#This Row],[wlhz_L]])-1)/(Table5[[#This Row],[wlhz_L]]*Table5[[#This Row],[wlhz_S]])</f>
        <v>-0.27311576336631538</v>
      </c>
      <c r="M65" s="1">
        <f>Table5[[#This Row],[wtkg]]/(Table5[[#This Row],[htcm]]*Table5[[#This Row],[htcm]]/10000)</f>
        <v>16.319730724443051</v>
      </c>
      <c r="N65" s="1">
        <f>VLOOKUP(Table5[[#This Row],[agedays]],BFA_girls_z_exp[[#All],[Day]:[M]],2,FALSE)</f>
        <v>16.903099999999998</v>
      </c>
      <c r="O65" s="1">
        <f>VLOOKUP(Table5[[#This Row],[agedays]],BFA_girls_z_exp[[#All],[Day]:[S]],3,FALSE)</f>
        <v>9.0440000000000006E-2</v>
      </c>
      <c r="P65" s="1">
        <f>VLOOKUP(Table5[[#This Row],[agedays]],BFA_girls_z_exp[[#All],[Day]:[L]],4,FALSE)</f>
        <v>-0.13489999999999999</v>
      </c>
      <c r="Q65" s="1">
        <f>(POWER((Table5[[#This Row],[bmi]]/Table5[[#This Row],[bmi_M]]),Table5[[#This Row],[bmi_L]])-1)/(Table5[[#This Row],[bmi_L]]*Table5[[#This Row],[bmi_S]])</f>
        <v>-0.38926938429043839</v>
      </c>
    </row>
    <row r="66" spans="1:17" x14ac:dyDescent="0.3">
      <c r="A66">
        <v>10017</v>
      </c>
      <c r="B66" t="s">
        <v>8</v>
      </c>
      <c r="C66">
        <v>308</v>
      </c>
      <c r="D66">
        <v>283</v>
      </c>
      <c r="E66">
        <v>74</v>
      </c>
      <c r="F66">
        <v>8.9</v>
      </c>
      <c r="G66">
        <v>0.95499999999999996</v>
      </c>
      <c r="H66">
        <v>0.36599999999999999</v>
      </c>
      <c r="I66" s="1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66" s="1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" s="1">
        <f>(POWER((Table5[[#This Row],[wtkg]]/Table5[[#This Row],[wlhz_M]]),Table5[[#This Row],[wlhz_L]])-1)/(Table5[[#This Row],[wlhz_L]]*Table5[[#This Row],[wlhz_S]])</f>
        <v>-7.4726092706840705E-2</v>
      </c>
      <c r="M66" s="1">
        <f>Table5[[#This Row],[wtkg]]/(Table5[[#This Row],[htcm]]*Table5[[#This Row],[htcm]]/10000)</f>
        <v>16.252739225712201</v>
      </c>
      <c r="N66" s="1">
        <f>VLOOKUP(Table5[[#This Row],[agedays]],BFA_girls_z_exp[[#All],[Day]:[M]],2,FALSE)</f>
        <v>16.603000000000002</v>
      </c>
      <c r="O66" s="1">
        <f>VLOOKUP(Table5[[#This Row],[agedays]],BFA_girls_z_exp[[#All],[Day]:[S]],3,FALSE)</f>
        <v>8.8569999999999996E-2</v>
      </c>
      <c r="P66" s="1">
        <f>VLOOKUP(Table5[[#This Row],[agedays]],BFA_girls_z_exp[[#All],[Day]:[L]],4,FALSE)</f>
        <v>-0.31069999999999998</v>
      </c>
      <c r="Q66" s="1">
        <f>(POWER((Table5[[#This Row],[bmi]]/Table5[[#This Row],[bmi_M]]),Table5[[#This Row],[bmi_L]])-1)/(Table5[[#This Row],[bmi_L]]*Table5[[#This Row],[bmi_S]])</f>
        <v>-0.24153462626618294</v>
      </c>
    </row>
    <row r="67" spans="1:17" x14ac:dyDescent="0.3">
      <c r="A67">
        <v>10017</v>
      </c>
      <c r="B67" t="s">
        <v>8</v>
      </c>
      <c r="C67">
        <v>374</v>
      </c>
      <c r="D67">
        <v>283</v>
      </c>
      <c r="E67">
        <v>75</v>
      </c>
      <c r="F67">
        <v>9.4499999999999993</v>
      </c>
      <c r="G67">
        <v>0.245</v>
      </c>
      <c r="H67">
        <v>0.38400000000000001</v>
      </c>
      <c r="I67" s="2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67" s="2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" s="2">
        <f>(POWER((Table5[[#This Row],[wtkg]]/Table5[[#This Row],[wlhz_M]]),Table5[[#This Row],[wlhz_L]])-1)/(Table5[[#This Row],[wlhz_L]]*Table5[[#This Row],[wlhz_S]])</f>
        <v>0.35724785910121826</v>
      </c>
      <c r="M67" s="1">
        <f>Table5[[#This Row],[wtkg]]/(Table5[[#This Row],[htcm]]*Table5[[#This Row],[htcm]]/10000)</f>
        <v>16.799999999999997</v>
      </c>
      <c r="N67" s="1">
        <f>VLOOKUP(Table5[[#This Row],[agedays]],BFA_girls_z_exp[[#All],[Day]:[M]],2,FALSE)</f>
        <v>16.32</v>
      </c>
      <c r="O67" s="1">
        <f>VLOOKUP(Table5[[#This Row],[agedays]],BFA_girls_z_exp[[#All],[Day]:[S]],3,FALSE)</f>
        <v>8.788E-2</v>
      </c>
      <c r="P67" s="1">
        <f>VLOOKUP(Table5[[#This Row],[agedays]],BFA_girls_z_exp[[#All],[Day]:[L]],4,FALSE)</f>
        <v>-0.3745</v>
      </c>
      <c r="Q67" s="1">
        <f>(POWER((Table5[[#This Row],[bmi]]/Table5[[#This Row],[bmi_M]]),Table5[[#This Row],[bmi_L]])-1)/(Table5[[#This Row],[bmi_L]]*Table5[[#This Row],[bmi_S]])</f>
        <v>0.32806967190803449</v>
      </c>
    </row>
    <row r="68" spans="1:17" x14ac:dyDescent="0.3">
      <c r="A68">
        <v>10017</v>
      </c>
      <c r="B68" t="s">
        <v>8</v>
      </c>
      <c r="C68">
        <v>451</v>
      </c>
      <c r="D68">
        <v>283</v>
      </c>
      <c r="E68">
        <v>79.599999999999994</v>
      </c>
      <c r="F68">
        <v>10.52</v>
      </c>
      <c r="G68">
        <v>0.84099999999999997</v>
      </c>
      <c r="H68">
        <v>0.76800000000000002</v>
      </c>
      <c r="I68" s="1">
        <f>IF(Table5[[#This Row],[agedays]]&lt;=730,VLOOKUP(Table5[[#This Row],[htcm]],WFL_girls_z_exp[[#All],[Length]:[M]],2,FALSE),VLOOKUP(Table5[[#This Row],[htcm]],WFH_girls_z_exp[[#All],[Height]:[M]],2,FALSE))</f>
        <v>10.009</v>
      </c>
      <c r="J68" s="1">
        <f>IF(Table5[[#This Row],[agedays]]&lt;=730,VLOOKUP(Table5[[#This Row],[htcm]],WFL_girls_z_exp[[#All],[Length]:[S]],3,FALSE),VLOOKUP(Table5[[#This Row],[htcm]],WFH_girls_z_exp[[#All],[Height]:[S]],3,FALSE))</f>
        <v>8.9450000000000002E-2</v>
      </c>
      <c r="K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" s="1">
        <f>(POWER((Table5[[#This Row],[wtkg]]/Table5[[#This Row],[wlhz_M]]),Table5[[#This Row],[wlhz_L]])-1)/(Table5[[#This Row],[wlhz_L]]*Table5[[#This Row],[wlhz_S]])</f>
        <v>0.55138459235277015</v>
      </c>
      <c r="M68" s="1">
        <f>Table5[[#This Row],[wtkg]]/(Table5[[#This Row],[htcm]]*Table5[[#This Row],[htcm]]/10000)</f>
        <v>16.603116082927201</v>
      </c>
      <c r="N68" s="1">
        <f>VLOOKUP(Table5[[#This Row],[agedays]],BFA_girls_z_exp[[#All],[Day]:[M]],2,FALSE)</f>
        <v>16.022300000000001</v>
      </c>
      <c r="O68" s="1">
        <f>VLOOKUP(Table5[[#This Row],[agedays]],BFA_girls_z_exp[[#All],[Day]:[S]],3,FALSE)</f>
        <v>8.7209999999999996E-2</v>
      </c>
      <c r="P68" s="1">
        <f>VLOOKUP(Table5[[#This Row],[agedays]],BFA_girls_z_exp[[#All],[Day]:[L]],4,FALSE)</f>
        <v>-0.43659999999999999</v>
      </c>
      <c r="Q68" s="1">
        <f>(POWER((Table5[[#This Row],[bmi]]/Table5[[#This Row],[bmi_M]]),Table5[[#This Row],[bmi_L]])-1)/(Table5[[#This Row],[bmi_L]]*Table5[[#This Row],[bmi_S]])</f>
        <v>0.40515442858369111</v>
      </c>
    </row>
    <row r="69" spans="1:17" x14ac:dyDescent="0.3">
      <c r="A69">
        <v>10017</v>
      </c>
      <c r="B69" t="s">
        <v>8</v>
      </c>
      <c r="C69">
        <v>531</v>
      </c>
      <c r="D69">
        <v>283</v>
      </c>
      <c r="E69">
        <v>82.5</v>
      </c>
      <c r="F69">
        <v>11.4</v>
      </c>
      <c r="G69">
        <v>0.82199999999999995</v>
      </c>
      <c r="H69">
        <v>0.95599999999999996</v>
      </c>
      <c r="I69" s="2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69" s="2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" s="2">
        <f>(POWER((Table5[[#This Row],[wtkg]]/Table5[[#This Row],[wlhz_M]]),Table5[[#This Row],[wlhz_L]])-1)/(Table5[[#This Row],[wlhz_L]]*Table5[[#This Row],[wlhz_S]])</f>
        <v>0.77791217321775041</v>
      </c>
      <c r="M69" s="1">
        <f>Table5[[#This Row],[wtkg]]/(Table5[[#This Row],[htcm]]*Table5[[#This Row],[htcm]]/10000)</f>
        <v>16.749311294765839</v>
      </c>
      <c r="N69" s="1">
        <f>VLOOKUP(Table5[[#This Row],[agedays]],BFA_girls_z_exp[[#All],[Day]:[M]],2,FALSE)</f>
        <v>15.7714</v>
      </c>
      <c r="O69" s="1">
        <f>VLOOKUP(Table5[[#This Row],[agedays]],BFA_girls_z_exp[[#All],[Day]:[S]],3,FALSE)</f>
        <v>8.6620000000000003E-2</v>
      </c>
      <c r="P69" s="1">
        <f>VLOOKUP(Table5[[#This Row],[agedays]],BFA_girls_z_exp[[#All],[Day]:[L]],4,FALSE)</f>
        <v>-0.49120000000000003</v>
      </c>
      <c r="Q69" s="1">
        <f>(POWER((Table5[[#This Row],[bmi]]/Table5[[#This Row],[bmi_M]]),Table5[[#This Row],[bmi_L]])-1)/(Table5[[#This Row],[bmi_L]]*Table5[[#This Row],[bmi_S]])</f>
        <v>0.68435473468334962</v>
      </c>
    </row>
    <row r="70" spans="1:17" x14ac:dyDescent="0.3">
      <c r="A70">
        <v>10017</v>
      </c>
      <c r="B70" t="s">
        <v>8</v>
      </c>
      <c r="C70">
        <v>756</v>
      </c>
      <c r="D70">
        <v>283</v>
      </c>
      <c r="E70">
        <v>90</v>
      </c>
      <c r="F70">
        <v>13.7</v>
      </c>
      <c r="G70">
        <v>1.0860000000000001</v>
      </c>
      <c r="H70">
        <v>1.274</v>
      </c>
      <c r="I70" s="1">
        <f>IF(Table5[[#This Row],[agedays]]&lt;=730,VLOOKUP(Table5[[#This Row],[htcm]],WFL_girls_z_exp[[#All],[Length]:[M]],2,FALSE),VLOOKUP(Table5[[#This Row],[htcm]],WFH_girls_z_exp[[#All],[Height]:[M]],2,FALSE))</f>
        <v>12.646100000000001</v>
      </c>
      <c r="J70" s="1">
        <f>IF(Table5[[#This Row],[agedays]]&lt;=730,VLOOKUP(Table5[[#This Row],[htcm]],WFL_girls_z_exp[[#All],[Length]:[S]],3,FALSE),VLOOKUP(Table5[[#This Row],[htcm]],WFH_girls_z_exp[[#All],[Height]:[S]],3,FALSE))</f>
        <v>8.9109999999999995E-2</v>
      </c>
      <c r="K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" s="1">
        <f>(POWER((Table5[[#This Row],[wtkg]]/Table5[[#This Row],[wlhz_M]]),Table5[[#This Row],[wlhz_L]])-1)/(Table5[[#This Row],[wlhz_L]]*Table5[[#This Row],[wlhz_S]])</f>
        <v>0.88465299561845634</v>
      </c>
      <c r="M70" s="1">
        <f>Table5[[#This Row],[wtkg]]/(Table5[[#This Row],[htcm]]*Table5[[#This Row],[htcm]]/10000)</f>
        <v>16.913580246913579</v>
      </c>
      <c r="N70" s="1">
        <f>VLOOKUP(Table5[[#This Row],[agedays]],BFA_girls_z_exp[[#All],[Day]:[M]],2,FALSE)</f>
        <v>15.6637</v>
      </c>
      <c r="O70" s="1">
        <f>VLOOKUP(Table5[[#This Row],[agedays]],BFA_girls_z_exp[[#All],[Day]:[S]],3,FALSE)</f>
        <v>8.4529999999999994E-2</v>
      </c>
      <c r="P70" s="1">
        <f>VLOOKUP(Table5[[#This Row],[agedays]],BFA_girls_z_exp[[#All],[Day]:[L]],4,FALSE)</f>
        <v>-0.56840000000000002</v>
      </c>
      <c r="Q70" s="1">
        <f>(POWER((Table5[[#This Row],[bmi]]/Table5[[#This Row],[bmi_M]]),Table5[[#This Row],[bmi_L]])-1)/(Table5[[#This Row],[bmi_L]]*Table5[[#This Row],[bmi_S]])</f>
        <v>0.88867881341343335</v>
      </c>
    </row>
    <row r="71" spans="1:17" x14ac:dyDescent="0.3">
      <c r="A71">
        <v>10022</v>
      </c>
      <c r="B71" t="s">
        <v>8</v>
      </c>
      <c r="C71">
        <v>0</v>
      </c>
      <c r="D71">
        <v>283</v>
      </c>
      <c r="E71">
        <v>47</v>
      </c>
      <c r="F71">
        <v>2.95</v>
      </c>
      <c r="G71">
        <v>-1.153</v>
      </c>
      <c r="H71">
        <v>-0.63400000000000001</v>
      </c>
      <c r="I71" s="2">
        <f>IF(Table5[[#This Row],[agedays]]&lt;=730,VLOOKUP(Table5[[#This Row],[htcm]],WFL_girls_z_exp[[#All],[Length]:[M]],2,FALSE),VLOOKUP(Table5[[#This Row],[htcm]],WFH_girls_z_exp[[#All],[Height]:[M]],2,FALSE))</f>
        <v>2.8007</v>
      </c>
      <c r="J71" s="2">
        <f>IF(Table5[[#This Row],[agedays]]&lt;=730,VLOOKUP(Table5[[#This Row],[htcm]],WFL_girls_z_exp[[#All],[Length]:[S]],3,FALSE),VLOOKUP(Table5[[#This Row],[htcm]],WFH_girls_z_exp[[#All],[Height]:[S]],3,FALSE))</f>
        <v>9.0440000000000006E-2</v>
      </c>
      <c r="K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" s="2">
        <f>(POWER((Table5[[#This Row],[wtkg]]/Table5[[#This Row],[wlhz_M]]),Table5[[#This Row],[wlhz_L]])-1)/(Table5[[#This Row],[wlhz_L]]*Table5[[#This Row],[wlhz_S]])</f>
        <v>0.56857867311128452</v>
      </c>
      <c r="M71" s="1">
        <f>Table5[[#This Row],[wtkg]]/(Table5[[#This Row],[htcm]]*Table5[[#This Row],[htcm]]/10000)</f>
        <v>13.354459031235853</v>
      </c>
      <c r="N71" s="1">
        <f>VLOOKUP(Table5[[#This Row],[agedays]],BFA_girls_z_exp[[#All],[Day]:[M]],2,FALSE)</f>
        <v>13.3363</v>
      </c>
      <c r="O71" s="1">
        <f>VLOOKUP(Table5[[#This Row],[agedays]],BFA_girls_z_exp[[#All],[Day]:[S]],3,FALSE)</f>
        <v>9.2719999999999997E-2</v>
      </c>
      <c r="P71" s="1">
        <f>VLOOKUP(Table5[[#This Row],[agedays]],BFA_girls_z_exp[[#All],[Day]:[L]],4,FALSE)</f>
        <v>-6.3100000000000003E-2</v>
      </c>
      <c r="Q71" s="1">
        <f>(POWER((Table5[[#This Row],[bmi]]/Table5[[#This Row],[bmi_M]]),Table5[[#This Row],[bmi_L]])-1)/(Table5[[#This Row],[bmi_L]]*Table5[[#This Row],[bmi_S]])</f>
        <v>1.4674717410264959E-2</v>
      </c>
    </row>
    <row r="72" spans="1:17" x14ac:dyDescent="0.3">
      <c r="A72">
        <v>10022</v>
      </c>
      <c r="B72" t="s">
        <v>8</v>
      </c>
      <c r="C72">
        <v>24</v>
      </c>
      <c r="D72">
        <v>283</v>
      </c>
      <c r="E72">
        <v>52</v>
      </c>
      <c r="F72">
        <v>3.72</v>
      </c>
      <c r="G72">
        <v>-0.44800000000000001</v>
      </c>
      <c r="H72">
        <v>-0.42699999999999999</v>
      </c>
      <c r="I72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72" s="1">
        <f>IF(Table5[[#This Row],[agedays]]&lt;=730,VLOOKUP(Table5[[#This Row],[htcm]],WFL_girls_z_exp[[#All],[Length]:[S]],3,FALSE),VLOOKUP(Table5[[#This Row],[htcm]],WFH_girls_z_exp[[#All],[Height]:[S]],3,FALSE))</f>
        <v>9.085E-2</v>
      </c>
      <c r="K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" s="1">
        <f>(POWER((Table5[[#This Row],[wtkg]]/Table5[[#This Row],[wlhz_M]]),Table5[[#This Row],[wlhz_L]])-1)/(Table5[[#This Row],[wlhz_L]]*Table5[[#This Row],[wlhz_S]])</f>
        <v>-0.20915143548433565</v>
      </c>
      <c r="M72" s="1">
        <f>Table5[[#This Row],[wtkg]]/(Table5[[#This Row],[htcm]]*Table5[[#This Row],[htcm]]/10000)</f>
        <v>13.757396449704144</v>
      </c>
      <c r="N72" s="1">
        <f>VLOOKUP(Table5[[#This Row],[agedays]],BFA_girls_z_exp[[#All],[Day]:[M]],2,FALSE)</f>
        <v>14.160299999999999</v>
      </c>
      <c r="O72" s="1">
        <f>VLOOKUP(Table5[[#This Row],[agedays]],BFA_girls_z_exp[[#All],[Day]:[S]],3,FALSE)</f>
        <v>9.6149999999999999E-2</v>
      </c>
      <c r="P72" s="1">
        <f>VLOOKUP(Table5[[#This Row],[agedays]],BFA_girls_z_exp[[#All],[Day]:[L]],4,FALSE)</f>
        <v>0.3977</v>
      </c>
      <c r="Q72" s="1">
        <f>(POWER((Table5[[#This Row],[bmi]]/Table5[[#This Row],[bmi_M]]),Table5[[#This Row],[bmi_L]])-1)/(Table5[[#This Row],[bmi_L]]*Table5[[#This Row],[bmi_S]])</f>
        <v>-0.29849835054599372</v>
      </c>
    </row>
    <row r="73" spans="1:17" x14ac:dyDescent="0.3">
      <c r="A73">
        <v>10022</v>
      </c>
      <c r="B73" t="s">
        <v>8</v>
      </c>
      <c r="C73">
        <v>66</v>
      </c>
      <c r="D73">
        <v>283</v>
      </c>
      <c r="E73">
        <v>56.7</v>
      </c>
      <c r="F73">
        <v>4.95</v>
      </c>
      <c r="G73">
        <v>-0.42299999999999999</v>
      </c>
      <c r="H73">
        <v>-0.47099999999999997</v>
      </c>
      <c r="I73" s="2">
        <f>IF(Table5[[#This Row],[agedays]]&lt;=730,VLOOKUP(Table5[[#This Row],[htcm]],WFL_girls_z_exp[[#All],[Length]:[M]],2,FALSE),VLOOKUP(Table5[[#This Row],[htcm]],WFH_girls_z_exp[[#All],[Height]:[M]],2,FALSE))</f>
        <v>5.0034000000000001</v>
      </c>
      <c r="J73" s="2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" s="2">
        <f>(POWER((Table5[[#This Row],[wtkg]]/Table5[[#This Row],[wlhz_M]]),Table5[[#This Row],[wlhz_L]])-1)/(Table5[[#This Row],[wlhz_L]]*Table5[[#This Row],[wlhz_S]])</f>
        <v>-0.11785816827167206</v>
      </c>
      <c r="M73" s="1">
        <f>Table5[[#This Row],[wtkg]]/(Table5[[#This Row],[htcm]]*Table5[[#This Row],[htcm]]/10000)</f>
        <v>15.397105344195291</v>
      </c>
      <c r="N73" s="1">
        <f>VLOOKUP(Table5[[#This Row],[agedays]],BFA_girls_z_exp[[#All],[Day]:[M]],2,FALSE)</f>
        <v>15.896800000000001</v>
      </c>
      <c r="O73" s="1">
        <f>VLOOKUP(Table5[[#This Row],[agedays]],BFA_girls_z_exp[[#All],[Day]:[S]],3,FALSE)</f>
        <v>9.3479999999999994E-2</v>
      </c>
      <c r="P73" s="1">
        <f>VLOOKUP(Table5[[#This Row],[agedays]],BFA_girls_z_exp[[#All],[Day]:[L]],4,FALSE)</f>
        <v>0.1535</v>
      </c>
      <c r="Q73" s="1">
        <f>(POWER((Table5[[#This Row],[bmi]]/Table5[[#This Row],[bmi_M]]),Table5[[#This Row],[bmi_L]])-1)/(Table5[[#This Row],[bmi_L]]*Table5[[#This Row],[bmi_S]])</f>
        <v>-0.34082309114681258</v>
      </c>
    </row>
    <row r="74" spans="1:17" x14ac:dyDescent="0.3">
      <c r="A74">
        <v>10022</v>
      </c>
      <c r="B74" t="s">
        <v>8</v>
      </c>
      <c r="C74">
        <v>101</v>
      </c>
      <c r="D74">
        <v>283</v>
      </c>
      <c r="E74">
        <v>60.8</v>
      </c>
      <c r="F74">
        <v>5.66</v>
      </c>
      <c r="G74">
        <v>0.107</v>
      </c>
      <c r="H74">
        <v>-0.52100000000000002</v>
      </c>
      <c r="I74" s="1">
        <f>IF(Table5[[#This Row],[agedays]]&lt;=730,VLOOKUP(Table5[[#This Row],[htcm]],WFL_girls_z_exp[[#All],[Length]:[M]],2,FALSE),VLOOKUP(Table5[[#This Row],[htcm]],WFH_girls_z_exp[[#All],[Height]:[M]],2,FALSE))</f>
        <v>6.0769000000000002</v>
      </c>
      <c r="J74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" s="1">
        <f>(POWER((Table5[[#This Row],[wtkg]]/Table5[[#This Row],[wlhz_M]]),Table5[[#This Row],[wlhz_L]])-1)/(Table5[[#This Row],[wlhz_L]]*Table5[[#This Row],[wlhz_S]])</f>
        <v>-0.78852677314356634</v>
      </c>
      <c r="M74" s="1">
        <f>Table5[[#This Row],[wtkg]]/(Table5[[#This Row],[htcm]]*Table5[[#This Row],[htcm]]/10000)</f>
        <v>15.311201523545707</v>
      </c>
      <c r="N74" s="1">
        <f>VLOOKUP(Table5[[#This Row],[agedays]],BFA_girls_z_exp[[#All],[Day]:[M]],2,FALSE)</f>
        <v>16.4788</v>
      </c>
      <c r="O74" s="1">
        <f>VLOOKUP(Table5[[#This Row],[agedays]],BFA_girls_z_exp[[#All],[Day]:[S]],3,FALSE)</f>
        <v>9.2240000000000003E-2</v>
      </c>
      <c r="P74" s="1">
        <f>VLOOKUP(Table5[[#This Row],[agedays]],BFA_girls_z_exp[[#All],[Day]:[L]],4,FALSE)</f>
        <v>3.5499999999999997E-2</v>
      </c>
      <c r="Q74" s="1">
        <f>(POWER((Table5[[#This Row],[bmi]]/Table5[[#This Row],[bmi_M]]),Table5[[#This Row],[bmi_L]])-1)/(Table5[[#This Row],[bmi_L]]*Table5[[#This Row],[bmi_S]])</f>
        <v>-0.7956877651995985</v>
      </c>
    </row>
    <row r="75" spans="1:17" x14ac:dyDescent="0.3">
      <c r="A75">
        <v>10022</v>
      </c>
      <c r="B75" t="s">
        <v>8</v>
      </c>
      <c r="C75">
        <v>182</v>
      </c>
      <c r="D75">
        <v>283</v>
      </c>
      <c r="E75">
        <v>65.5</v>
      </c>
      <c r="F75">
        <v>6.27</v>
      </c>
      <c r="G75">
        <v>-8.6999999999999994E-2</v>
      </c>
      <c r="H75">
        <v>-1.2410000000000001</v>
      </c>
      <c r="I75" s="2">
        <f>IF(Table5[[#This Row],[agedays]]&lt;=730,VLOOKUP(Table5[[#This Row],[htcm]],WFL_girls_z_exp[[#All],[Length]:[M]],2,FALSE),VLOOKUP(Table5[[#This Row],[htcm]],WFH_girls_z_exp[[#All],[Height]:[M]],2,FALSE))</f>
        <v>7.1950000000000003</v>
      </c>
      <c r="J75" s="2">
        <f>IF(Table5[[#This Row],[agedays]]&lt;=730,VLOOKUP(Table5[[#This Row],[htcm]],WFL_girls_z_exp[[#All],[Length]:[S]],3,FALSE),VLOOKUP(Table5[[#This Row],[htcm]],WFH_girls_z_exp[[#All],[Height]:[S]],3,FALSE))</f>
        <v>9.1149999999999995E-2</v>
      </c>
      <c r="K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" s="2">
        <f>(POWER((Table5[[#This Row],[wtkg]]/Table5[[#This Row],[wlhz_M]]),Table5[[#This Row],[wlhz_L]])-1)/(Table5[[#This Row],[wlhz_L]]*Table5[[#This Row],[wlhz_S]])</f>
        <v>-1.5502339660544597</v>
      </c>
      <c r="M75" s="1">
        <f>Table5[[#This Row],[wtkg]]/(Table5[[#This Row],[htcm]]*Table5[[#This Row],[htcm]]/10000)</f>
        <v>14.614532952625138</v>
      </c>
      <c r="N75" s="1">
        <f>VLOOKUP(Table5[[#This Row],[agedays]],BFA_girls_z_exp[[#All],[Day]:[M]],2,FALSE)</f>
        <v>16.907699999999998</v>
      </c>
      <c r="O75" s="1">
        <f>VLOOKUP(Table5[[#This Row],[agedays]],BFA_girls_z_exp[[#All],[Day]:[S]],3,FALSE)</f>
        <v>9.0370000000000006E-2</v>
      </c>
      <c r="P75" s="1">
        <f>VLOOKUP(Table5[[#This Row],[agedays]],BFA_girls_z_exp[[#All],[Day]:[L]],4,FALSE)</f>
        <v>-0.14180000000000001</v>
      </c>
      <c r="Q75" s="1">
        <f>(POWER((Table5[[#This Row],[bmi]]/Table5[[#This Row],[bmi_M]]),Table5[[#This Row],[bmi_L]])-1)/(Table5[[#This Row],[bmi_L]]*Table5[[#This Row],[bmi_S]])</f>
        <v>-1.6296261742110427</v>
      </c>
    </row>
    <row r="76" spans="1:17" x14ac:dyDescent="0.3">
      <c r="A76">
        <v>10022</v>
      </c>
      <c r="B76" t="s">
        <v>8</v>
      </c>
      <c r="C76">
        <v>269</v>
      </c>
      <c r="D76">
        <v>283</v>
      </c>
      <c r="E76">
        <v>68</v>
      </c>
      <c r="F76">
        <v>7.69</v>
      </c>
      <c r="G76">
        <v>-0.79800000000000004</v>
      </c>
      <c r="H76">
        <v>-0.51100000000000001</v>
      </c>
      <c r="I76" s="1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76" s="1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7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" s="1">
        <f>(POWER((Table5[[#This Row],[wtkg]]/Table5[[#This Row],[wlhz_M]]),Table5[[#This Row],[wlhz_L]])-1)/(Table5[[#This Row],[wlhz_L]]*Table5[[#This Row],[wlhz_S]])</f>
        <v>-7.8223752642479549E-2</v>
      </c>
      <c r="M76" s="1">
        <f>Table5[[#This Row],[wtkg]]/(Table5[[#This Row],[htcm]]*Table5[[#This Row],[htcm]]/10000)</f>
        <v>16.630622837370243</v>
      </c>
      <c r="N76" s="1">
        <f>VLOOKUP(Table5[[#This Row],[agedays]],BFA_girls_z_exp[[#All],[Day]:[M]],2,FALSE)</f>
        <v>16.758800000000001</v>
      </c>
      <c r="O76" s="1">
        <f>VLOOKUP(Table5[[#This Row],[agedays]],BFA_girls_z_exp[[#All],[Day]:[S]],3,FALSE)</f>
        <v>8.9039999999999994E-2</v>
      </c>
      <c r="P76" s="1">
        <f>VLOOKUP(Table5[[#This Row],[agedays]],BFA_girls_z_exp[[#All],[Day]:[L]],4,FALSE)</f>
        <v>-0.2666</v>
      </c>
      <c r="Q76" s="1">
        <f>(POWER((Table5[[#This Row],[bmi]]/Table5[[#This Row],[bmi_M]]),Table5[[#This Row],[bmi_L]])-1)/(Table5[[#This Row],[bmi_L]]*Table5[[#This Row],[bmi_S]])</f>
        <v>-8.631639052179424E-2</v>
      </c>
    </row>
    <row r="77" spans="1:17" x14ac:dyDescent="0.3">
      <c r="A77">
        <v>10022</v>
      </c>
      <c r="B77" t="s">
        <v>8</v>
      </c>
      <c r="C77">
        <v>374</v>
      </c>
      <c r="D77">
        <v>283</v>
      </c>
      <c r="E77">
        <v>73.2</v>
      </c>
      <c r="F77">
        <v>9.36</v>
      </c>
      <c r="G77">
        <v>-0.45</v>
      </c>
      <c r="H77">
        <v>0.307</v>
      </c>
      <c r="I77" s="2">
        <f>IF(Table5[[#This Row],[agedays]]&lt;=730,VLOOKUP(Table5[[#This Row],[htcm]],WFL_girls_z_exp[[#All],[Length]:[M]],2,FALSE),VLOOKUP(Table5[[#This Row],[htcm]],WFH_girls_z_exp[[#All],[Height]:[M]],2,FALSE))</f>
        <v>8.8053000000000008</v>
      </c>
      <c r="J77" s="2">
        <f>IF(Table5[[#This Row],[agedays]]&lt;=730,VLOOKUP(Table5[[#This Row],[htcm]],WFL_girls_z_exp[[#All],[Length]:[S]],3,FALSE),VLOOKUP(Table5[[#This Row],[htcm]],WFH_girls_z_exp[[#All],[Height]:[S]],3,FALSE))</f>
        <v>9.0279999999999999E-2</v>
      </c>
      <c r="K7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" s="2">
        <f>(POWER((Table5[[#This Row],[wtkg]]/Table5[[#This Row],[wlhz_M]]),Table5[[#This Row],[wlhz_L]])-1)/(Table5[[#This Row],[wlhz_L]]*Table5[[#This Row],[wlhz_S]])</f>
        <v>0.66882762439699206</v>
      </c>
      <c r="M77" s="1">
        <f>Table5[[#This Row],[wtkg]]/(Table5[[#This Row],[htcm]]*Table5[[#This Row],[htcm]]/10000)</f>
        <v>17.468422467078739</v>
      </c>
      <c r="N77" s="1">
        <f>VLOOKUP(Table5[[#This Row],[agedays]],BFA_girls_z_exp[[#All],[Day]:[M]],2,FALSE)</f>
        <v>16.32</v>
      </c>
      <c r="O77" s="1">
        <f>VLOOKUP(Table5[[#This Row],[agedays]],BFA_girls_z_exp[[#All],[Day]:[S]],3,FALSE)</f>
        <v>8.788E-2</v>
      </c>
      <c r="P77" s="1">
        <f>VLOOKUP(Table5[[#This Row],[agedays]],BFA_girls_z_exp[[#All],[Day]:[L]],4,FALSE)</f>
        <v>-0.3745</v>
      </c>
      <c r="Q77" s="1">
        <f>(POWER((Table5[[#This Row],[bmi]]/Table5[[#This Row],[bmi_M]]),Table5[[#This Row],[bmi_L]])-1)/(Table5[[#This Row],[bmi_L]]*Table5[[#This Row],[bmi_S]])</f>
        <v>0.76405146816297909</v>
      </c>
    </row>
    <row r="78" spans="1:17" x14ac:dyDescent="0.3">
      <c r="A78">
        <v>10022</v>
      </c>
      <c r="B78" t="s">
        <v>8</v>
      </c>
      <c r="C78">
        <v>465</v>
      </c>
      <c r="D78">
        <v>283</v>
      </c>
      <c r="E78">
        <v>80</v>
      </c>
      <c r="F78">
        <v>10.56</v>
      </c>
      <c r="G78">
        <v>0.79300000000000004</v>
      </c>
      <c r="H78">
        <v>0.71699999999999997</v>
      </c>
      <c r="I78" s="1">
        <f>IF(Table5[[#This Row],[agedays]]&lt;=730,VLOOKUP(Table5[[#This Row],[htcm]],WFL_girls_z_exp[[#All],[Length]:[M]],2,FALSE),VLOOKUP(Table5[[#This Row],[htcm]],WFH_girls_z_exp[[#All],[Height]:[M]],2,FALSE))</f>
        <v>10.0891</v>
      </c>
      <c r="J78" s="1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" s="1">
        <f>(POWER((Table5[[#This Row],[wtkg]]/Table5[[#This Row],[wlhz_M]]),Table5[[#This Row],[wlhz_L]])-1)/(Table5[[#This Row],[wlhz_L]]*Table5[[#This Row],[wlhz_S]])</f>
        <v>0.50582932497027233</v>
      </c>
      <c r="M78" s="1">
        <f>Table5[[#This Row],[wtkg]]/(Table5[[#This Row],[htcm]]*Table5[[#This Row],[htcm]]/10000)</f>
        <v>16.5</v>
      </c>
      <c r="N78" s="1">
        <f>VLOOKUP(Table5[[#This Row],[agedays]],BFA_girls_z_exp[[#All],[Day]:[M]],2,FALSE)</f>
        <v>15.9739</v>
      </c>
      <c r="O78" s="1">
        <f>VLOOKUP(Table5[[#This Row],[agedays]],BFA_girls_z_exp[[#All],[Day]:[S]],3,FALSE)</f>
        <v>8.7099999999999997E-2</v>
      </c>
      <c r="P78" s="1">
        <f>VLOOKUP(Table5[[#This Row],[agedays]],BFA_girls_z_exp[[#All],[Day]:[L]],4,FALSE)</f>
        <v>-0.44679999999999997</v>
      </c>
      <c r="Q78" s="1">
        <f>(POWER((Table5[[#This Row],[bmi]]/Table5[[#This Row],[bmi_M]]),Table5[[#This Row],[bmi_L]])-1)/(Table5[[#This Row],[bmi_L]]*Table5[[#This Row],[bmi_S]])</f>
        <v>0.36935465936482048</v>
      </c>
    </row>
    <row r="79" spans="1:17" x14ac:dyDescent="0.3">
      <c r="A79">
        <v>10022</v>
      </c>
      <c r="B79" t="s">
        <v>8</v>
      </c>
      <c r="C79">
        <v>552</v>
      </c>
      <c r="D79">
        <v>283</v>
      </c>
      <c r="E79">
        <v>81.5</v>
      </c>
      <c r="F79">
        <v>11</v>
      </c>
      <c r="G79">
        <v>0.22500000000000001</v>
      </c>
      <c r="H79">
        <v>0.56100000000000005</v>
      </c>
      <c r="I79" s="2">
        <f>IF(Table5[[#This Row],[agedays]]&lt;=730,VLOOKUP(Table5[[#This Row],[htcm]],WFL_girls_z_exp[[#All],[Length]:[M]],2,FALSE),VLOOKUP(Table5[[#This Row],[htcm]],WFH_girls_z_exp[[#All],[Height]:[M]],2,FALSE))</f>
        <v>10.4041</v>
      </c>
      <c r="J79" s="2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7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" s="2">
        <f>(POWER((Table5[[#This Row],[wtkg]]/Table5[[#This Row],[wlhz_M]]),Table5[[#This Row],[wlhz_L]])-1)/(Table5[[#This Row],[wlhz_L]]*Table5[[#This Row],[wlhz_S]])</f>
        <v>0.61756168709267412</v>
      </c>
      <c r="M79" s="1">
        <f>Table5[[#This Row],[wtkg]]/(Table5[[#This Row],[htcm]]*Table5[[#This Row],[htcm]]/10000)</f>
        <v>16.560653393052053</v>
      </c>
      <c r="N79" s="1">
        <f>VLOOKUP(Table5[[#This Row],[agedays]],BFA_girls_z_exp[[#All],[Day]:[M]],2,FALSE)</f>
        <v>15.7157</v>
      </c>
      <c r="O79" s="1">
        <f>VLOOKUP(Table5[[#This Row],[agedays]],BFA_girls_z_exp[[#All],[Day]:[S]],3,FALSE)</f>
        <v>8.6470000000000005E-2</v>
      </c>
      <c r="P79" s="1">
        <f>VLOOKUP(Table5[[#This Row],[agedays]],BFA_girls_z_exp[[#All],[Day]:[L]],4,FALSE)</f>
        <v>-0.50429999999999997</v>
      </c>
      <c r="Q79" s="1">
        <f>(POWER((Table5[[#This Row],[bmi]]/Table5[[#This Row],[bmi_M]]),Table5[[#This Row],[bmi_L]])-1)/(Table5[[#This Row],[bmi_L]]*Table5[[#This Row],[bmi_S]])</f>
        <v>0.59770908536764278</v>
      </c>
    </row>
    <row r="80" spans="1:17" x14ac:dyDescent="0.3">
      <c r="A80">
        <v>10022</v>
      </c>
      <c r="B80" t="s">
        <v>8</v>
      </c>
      <c r="C80">
        <v>734</v>
      </c>
      <c r="D80">
        <v>283</v>
      </c>
      <c r="E80">
        <v>87</v>
      </c>
      <c r="F80">
        <v>11.55</v>
      </c>
      <c r="G80">
        <v>0.36599999999999999</v>
      </c>
      <c r="H80">
        <v>3.4000000000000002E-2</v>
      </c>
      <c r="I80" s="1">
        <f>IF(Table5[[#This Row],[agedays]]&lt;=730,VLOOKUP(Table5[[#This Row],[htcm]],WFL_girls_z_exp[[#All],[Length]:[M]],2,FALSE),VLOOKUP(Table5[[#This Row],[htcm]],WFH_girls_z_exp[[#All],[Height]:[M]],2,FALSE))</f>
        <v>11.8965</v>
      </c>
      <c r="J80" s="1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8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" s="1">
        <f>(POWER((Table5[[#This Row],[wtkg]]/Table5[[#This Row],[wlhz_M]]),Table5[[#This Row],[wlhz_L]])-1)/(Table5[[#This Row],[wlhz_L]]*Table5[[#This Row],[wlhz_S]])</f>
        <v>-0.33416013266966066</v>
      </c>
      <c r="M80" s="1">
        <f>Table5[[#This Row],[wtkg]]/(Table5[[#This Row],[htcm]]*Table5[[#This Row],[htcm]]/10000)</f>
        <v>15.259611573523584</v>
      </c>
      <c r="N80" s="1">
        <f>VLOOKUP(Table5[[#This Row],[agedays]],BFA_girls_z_exp[[#All],[Day]:[M]],2,FALSE)</f>
        <v>15.6851</v>
      </c>
      <c r="O80" s="1">
        <f>VLOOKUP(Table5[[#This Row],[agedays]],BFA_girls_z_exp[[#All],[Day]:[S]],3,FALSE)</f>
        <v>8.4540000000000004E-2</v>
      </c>
      <c r="P80" s="1">
        <f>VLOOKUP(Table5[[#This Row],[agedays]],BFA_girls_z_exp[[#All],[Day]:[L]],4,FALSE)</f>
        <v>-0.56840000000000002</v>
      </c>
      <c r="Q80" s="1">
        <f>(POWER((Table5[[#This Row],[bmi]]/Table5[[#This Row],[bmi_M]]),Table5[[#This Row],[bmi_L]])-1)/(Table5[[#This Row],[bmi_L]]*Table5[[#This Row],[bmi_S]])</f>
        <v>-0.32786517514108598</v>
      </c>
    </row>
    <row r="81" spans="1:17" x14ac:dyDescent="0.3">
      <c r="A81">
        <v>10023</v>
      </c>
      <c r="B81" t="s">
        <v>8</v>
      </c>
      <c r="C81">
        <v>0</v>
      </c>
      <c r="D81">
        <v>227</v>
      </c>
      <c r="E81">
        <v>45</v>
      </c>
      <c r="F81">
        <v>1.96</v>
      </c>
      <c r="G81">
        <v>-2.2269999999999999</v>
      </c>
      <c r="H81">
        <v>-3.214</v>
      </c>
      <c r="I81" s="2">
        <f>IF(Table5[[#This Row],[agedays]]&lt;=730,VLOOKUP(Table5[[#This Row],[htcm]],WFL_girls_z_exp[[#All],[Length]:[M]],2,FALSE),VLOOKUP(Table5[[#This Row],[htcm]],WFH_girls_z_exp[[#All],[Height]:[M]],2,FALSE))</f>
        <v>2.4607000000000001</v>
      </c>
      <c r="J81" s="2">
        <f>IF(Table5[[#This Row],[agedays]]&lt;=730,VLOOKUP(Table5[[#This Row],[htcm]],WFL_girls_z_exp[[#All],[Length]:[S]],3,FALSE),VLOOKUP(Table5[[#This Row],[htcm]],WFH_girls_z_exp[[#All],[Height]:[S]],3,FALSE))</f>
        <v>9.0289999999999995E-2</v>
      </c>
      <c r="K8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" s="2">
        <f>(POWER((Table5[[#This Row],[wtkg]]/Table5[[#This Row],[wlhz_M]]),Table5[[#This Row],[wlhz_L]])-1)/(Table5[[#This Row],[wlhz_L]]*Table5[[#This Row],[wlhz_S]])</f>
        <v>-2.6327978156565148</v>
      </c>
      <c r="M81" s="1">
        <f>Table5[[#This Row],[wtkg]]/(Table5[[#This Row],[htcm]]*Table5[[#This Row],[htcm]]/10000)</f>
        <v>9.6790123456790109</v>
      </c>
      <c r="N81" s="1">
        <f>VLOOKUP(Table5[[#This Row],[agedays]],BFA_girls_z_exp[[#All],[Day]:[M]],2,FALSE)</f>
        <v>13.3363</v>
      </c>
      <c r="O81" s="1">
        <f>VLOOKUP(Table5[[#This Row],[agedays]],BFA_girls_z_exp[[#All],[Day]:[S]],3,FALSE)</f>
        <v>9.2719999999999997E-2</v>
      </c>
      <c r="P81" s="1">
        <f>VLOOKUP(Table5[[#This Row],[agedays]],BFA_girls_z_exp[[#All],[Day]:[L]],4,FALSE)</f>
        <v>-6.3100000000000003E-2</v>
      </c>
      <c r="Q81" s="1">
        <f>(POWER((Table5[[#This Row],[bmi]]/Table5[[#This Row],[bmi_M]]),Table5[[#This Row],[bmi_L]])-1)/(Table5[[#This Row],[bmi_L]]*Table5[[#This Row],[bmi_S]])</f>
        <v>-3.4921609697293938</v>
      </c>
    </row>
    <row r="82" spans="1:17" x14ac:dyDescent="0.3">
      <c r="A82">
        <v>10023</v>
      </c>
      <c r="B82" t="s">
        <v>8</v>
      </c>
      <c r="C82">
        <v>55</v>
      </c>
      <c r="D82">
        <v>227</v>
      </c>
      <c r="E82">
        <v>52</v>
      </c>
      <c r="F82">
        <v>3.79</v>
      </c>
      <c r="G82">
        <v>-2.2130000000000001</v>
      </c>
      <c r="H82">
        <v>-2.0350000000000001</v>
      </c>
      <c r="I82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82" s="1">
        <f>IF(Table5[[#This Row],[agedays]]&lt;=730,VLOOKUP(Table5[[#This Row],[htcm]],WFL_girls_z_exp[[#All],[Length]:[S]],3,FALSE),VLOOKUP(Table5[[#This Row],[htcm]],WFH_girls_z_exp[[#All],[Height]:[S]],3,FALSE))</f>
        <v>9.085E-2</v>
      </c>
      <c r="K8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" s="1">
        <f>(POWER((Table5[[#This Row],[wtkg]]/Table5[[#This Row],[wlhz_M]]),Table5[[#This Row],[wlhz_L]])-1)/(Table5[[#This Row],[wlhz_L]]*Table5[[#This Row],[wlhz_S]])</f>
        <v>-3.1944028217778574E-3</v>
      </c>
      <c r="M82" s="1">
        <f>Table5[[#This Row],[wtkg]]/(Table5[[#This Row],[htcm]]*Table5[[#This Row],[htcm]]/10000)</f>
        <v>14.016272189349113</v>
      </c>
      <c r="N82" s="1">
        <f>VLOOKUP(Table5[[#This Row],[agedays]],BFA_girls_z_exp[[#All],[Day]:[M]],2,FALSE)</f>
        <v>15.6012</v>
      </c>
      <c r="O82" s="1">
        <f>VLOOKUP(Table5[[#This Row],[agedays]],BFA_girls_z_exp[[#All],[Day]:[S]],3,FALSE)</f>
        <v>9.3990000000000004E-2</v>
      </c>
      <c r="P82" s="1">
        <f>VLOOKUP(Table5[[#This Row],[agedays]],BFA_girls_z_exp[[#All],[Day]:[L]],4,FALSE)</f>
        <v>0.20119999999999999</v>
      </c>
      <c r="Q82" s="1">
        <f>(POWER((Table5[[#This Row],[bmi]]/Table5[[#This Row],[bmi_M]]),Table5[[#This Row],[bmi_L]])-1)/(Table5[[#This Row],[bmi_L]]*Table5[[#This Row],[bmi_S]])</f>
        <v>-1.127594270145849</v>
      </c>
    </row>
    <row r="83" spans="1:17" x14ac:dyDescent="0.3">
      <c r="A83">
        <v>10023</v>
      </c>
      <c r="B83" t="s">
        <v>8</v>
      </c>
      <c r="C83">
        <v>90</v>
      </c>
      <c r="D83">
        <v>227</v>
      </c>
      <c r="E83">
        <v>56</v>
      </c>
      <c r="F83">
        <v>5.18</v>
      </c>
      <c r="G83">
        <v>-1.758</v>
      </c>
      <c r="H83">
        <v>-0.91700000000000004</v>
      </c>
      <c r="I83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83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8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" s="2">
        <f>(POWER((Table5[[#This Row],[wtkg]]/Table5[[#This Row],[wlhz_M]]),Table5[[#This Row],[wlhz_L]])-1)/(Table5[[#This Row],[wlhz_L]]*Table5[[#This Row],[wlhz_S]])</f>
        <v>0.78759533971776308</v>
      </c>
      <c r="M83" s="1">
        <f>Table5[[#This Row],[wtkg]]/(Table5[[#This Row],[htcm]]*Table5[[#This Row],[htcm]]/10000)</f>
        <v>16.517857142857142</v>
      </c>
      <c r="N83" s="1">
        <f>VLOOKUP(Table5[[#This Row],[agedays]],BFA_girls_z_exp[[#All],[Day]:[M]],2,FALSE)</f>
        <v>16.338999999999999</v>
      </c>
      <c r="O83" s="1">
        <f>VLOOKUP(Table5[[#This Row],[agedays]],BFA_girls_z_exp[[#All],[Day]:[S]],3,FALSE)</f>
        <v>9.2579999999999996E-2</v>
      </c>
      <c r="P83" s="1">
        <f>VLOOKUP(Table5[[#This Row],[agedays]],BFA_girls_z_exp[[#All],[Day]:[L]],4,FALSE)</f>
        <v>6.8400000000000002E-2</v>
      </c>
      <c r="Q83" s="1">
        <f>(POWER((Table5[[#This Row],[bmi]]/Table5[[#This Row],[bmi_M]]),Table5[[#This Row],[bmi_L]])-1)/(Table5[[#This Row],[bmi_L]]*Table5[[#This Row],[bmi_S]])</f>
        <v>0.11764110465244905</v>
      </c>
    </row>
    <row r="84" spans="1:17" x14ac:dyDescent="0.3">
      <c r="A84">
        <v>10023</v>
      </c>
      <c r="B84" t="s">
        <v>8</v>
      </c>
      <c r="C84">
        <v>188</v>
      </c>
      <c r="D84">
        <v>227</v>
      </c>
      <c r="E84">
        <v>65</v>
      </c>
      <c r="F84">
        <v>7.56</v>
      </c>
      <c r="G84">
        <v>-0.44600000000000001</v>
      </c>
      <c r="H84">
        <v>0.218</v>
      </c>
      <c r="I84" s="1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84" s="1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8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" s="1">
        <f>(POWER((Table5[[#This Row],[wtkg]]/Table5[[#This Row],[wlhz_M]]),Table5[[#This Row],[wlhz_L]])-1)/(Table5[[#This Row],[wlhz_L]]*Table5[[#This Row],[wlhz_S]])</f>
        <v>0.7085667936147112</v>
      </c>
      <c r="M84" s="1">
        <f>Table5[[#This Row],[wtkg]]/(Table5[[#This Row],[htcm]]*Table5[[#This Row],[htcm]]/10000)</f>
        <v>17.893491124260354</v>
      </c>
      <c r="N84" s="1">
        <f>VLOOKUP(Table5[[#This Row],[agedays]],BFA_girls_z_exp[[#All],[Day]:[M]],2,FALSE)</f>
        <v>16.912099999999999</v>
      </c>
      <c r="O84" s="1">
        <f>VLOOKUP(Table5[[#This Row],[agedays]],BFA_girls_z_exp[[#All],[Day]:[S]],3,FALSE)</f>
        <v>9.0260000000000007E-2</v>
      </c>
      <c r="P84" s="1">
        <f>VLOOKUP(Table5[[#This Row],[agedays]],BFA_girls_z_exp[[#All],[Day]:[L]],4,FALSE)</f>
        <v>-0.152</v>
      </c>
      <c r="Q84" s="1">
        <f>(POWER((Table5[[#This Row],[bmi]]/Table5[[#This Row],[bmi_M]]),Table5[[#This Row],[bmi_L]])-1)/(Table5[[#This Row],[bmi_L]]*Table5[[#This Row],[bmi_S]])</f>
        <v>0.62227510674935438</v>
      </c>
    </row>
    <row r="85" spans="1:17" x14ac:dyDescent="0.3">
      <c r="A85">
        <v>10023</v>
      </c>
      <c r="B85" t="s">
        <v>8</v>
      </c>
      <c r="C85">
        <v>272</v>
      </c>
      <c r="D85">
        <v>227</v>
      </c>
      <c r="E85">
        <v>69.5</v>
      </c>
      <c r="F85">
        <v>8.73</v>
      </c>
      <c r="G85">
        <v>-0.23100000000000001</v>
      </c>
      <c r="H85">
        <v>0.503</v>
      </c>
      <c r="I85" s="2">
        <f>IF(Table5[[#This Row],[agedays]]&lt;=730,VLOOKUP(Table5[[#This Row],[htcm]],WFL_girls_z_exp[[#All],[Length]:[M]],2,FALSE),VLOOKUP(Table5[[#This Row],[htcm]],WFH_girls_z_exp[[#All],[Height]:[M]],2,FALSE))</f>
        <v>8.0599000000000007</v>
      </c>
      <c r="J85" s="2">
        <f>IF(Table5[[#This Row],[agedays]]&lt;=730,VLOOKUP(Table5[[#This Row],[htcm]],WFL_girls_z_exp[[#All],[Length]:[S]],3,FALSE),VLOOKUP(Table5[[#This Row],[htcm]],WFH_girls_z_exp[[#All],[Height]:[S]],3,FALSE))</f>
        <v>9.0740000000000001E-2</v>
      </c>
      <c r="K8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" s="2">
        <f>(POWER((Table5[[#This Row],[wtkg]]/Table5[[#This Row],[wlhz_M]]),Table5[[#This Row],[wlhz_L]])-1)/(Table5[[#This Row],[wlhz_L]]*Table5[[#This Row],[wlhz_S]])</f>
        <v>0.86680845102422388</v>
      </c>
      <c r="M85" s="1">
        <f>Table5[[#This Row],[wtkg]]/(Table5[[#This Row],[htcm]]*Table5[[#This Row],[htcm]]/10000)</f>
        <v>18.073598675016822</v>
      </c>
      <c r="N85" s="1">
        <f>VLOOKUP(Table5[[#This Row],[agedays]],BFA_girls_z_exp[[#All],[Day]:[M]],2,FALSE)</f>
        <v>16.747800000000002</v>
      </c>
      <c r="O85" s="1">
        <f>VLOOKUP(Table5[[#This Row],[agedays]],BFA_girls_z_exp[[#All],[Day]:[S]],3,FALSE)</f>
        <v>8.8999999999999996E-2</v>
      </c>
      <c r="P85" s="1">
        <f>VLOOKUP(Table5[[#This Row],[agedays]],BFA_girls_z_exp[[#All],[Day]:[L]],4,FALSE)</f>
        <v>-0.2702</v>
      </c>
      <c r="Q85" s="1">
        <f>(POWER((Table5[[#This Row],[bmi]]/Table5[[#This Row],[bmi_M]]),Table5[[#This Row],[bmi_L]])-1)/(Table5[[#This Row],[bmi_L]]*Table5[[#This Row],[bmi_S]])</f>
        <v>0.84726444210307816</v>
      </c>
    </row>
    <row r="86" spans="1:17" x14ac:dyDescent="0.3">
      <c r="A86">
        <v>10023</v>
      </c>
      <c r="B86" t="s">
        <v>8</v>
      </c>
      <c r="C86">
        <v>363</v>
      </c>
      <c r="D86">
        <v>227</v>
      </c>
      <c r="E86">
        <v>74</v>
      </c>
      <c r="F86">
        <v>10.56</v>
      </c>
      <c r="G86">
        <v>2.9000000000000001E-2</v>
      </c>
      <c r="H86">
        <v>1.343</v>
      </c>
      <c r="I86" s="1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86" s="1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" s="1">
        <f>(POWER((Table5[[#This Row],[wtkg]]/Table5[[#This Row],[wlhz_M]]),Table5[[#This Row],[wlhz_L]])-1)/(Table5[[#This Row],[wlhz_L]]*Table5[[#This Row],[wlhz_S]])</f>
        <v>1.7656443263777768</v>
      </c>
      <c r="M86" s="1">
        <f>Table5[[#This Row],[wtkg]]/(Table5[[#This Row],[htcm]]*Table5[[#This Row],[htcm]]/10000)</f>
        <v>19.284149013878746</v>
      </c>
      <c r="N86" s="1">
        <f>VLOOKUP(Table5[[#This Row],[agedays]],BFA_girls_z_exp[[#All],[Day]:[M]],2,FALSE)</f>
        <v>16.366299999999999</v>
      </c>
      <c r="O86" s="1">
        <f>VLOOKUP(Table5[[#This Row],[agedays]],BFA_girls_z_exp[[#All],[Day]:[S]],3,FALSE)</f>
        <v>8.7989999999999999E-2</v>
      </c>
      <c r="P86" s="1">
        <f>VLOOKUP(Table5[[#This Row],[agedays]],BFA_girls_z_exp[[#All],[Day]:[L]],4,FALSE)</f>
        <v>-0.36470000000000002</v>
      </c>
      <c r="Q86" s="1">
        <f>(POWER((Table5[[#This Row],[bmi]]/Table5[[#This Row],[bmi_M]]),Table5[[#This Row],[bmi_L]])-1)/(Table5[[#This Row],[bmi_L]]*Table5[[#This Row],[bmi_S]])</f>
        <v>1.8098367796835868</v>
      </c>
    </row>
    <row r="87" spans="1:17" x14ac:dyDescent="0.3">
      <c r="A87">
        <v>10023</v>
      </c>
      <c r="B87" t="s">
        <v>8</v>
      </c>
      <c r="C87">
        <v>454</v>
      </c>
      <c r="D87">
        <v>227</v>
      </c>
      <c r="E87">
        <v>79.2</v>
      </c>
      <c r="F87">
        <v>11.56</v>
      </c>
      <c r="G87">
        <v>0.65200000000000002</v>
      </c>
      <c r="H87">
        <v>1.492</v>
      </c>
      <c r="I87" s="2">
        <f>IF(Table5[[#This Row],[agedays]]&lt;=730,VLOOKUP(Table5[[#This Row],[htcm]],WFL_girls_z_exp[[#All],[Length]:[M]],2,FALSE),VLOOKUP(Table5[[#This Row],[htcm]],WFH_girls_z_exp[[#All],[Height]:[M]],2,FALSE))</f>
        <v>9.9303000000000008</v>
      </c>
      <c r="J87" s="2">
        <f>IF(Table5[[#This Row],[agedays]]&lt;=730,VLOOKUP(Table5[[#This Row],[htcm]],WFL_girls_z_exp[[#All],[Length]:[S]],3,FALSE),VLOOKUP(Table5[[#This Row],[htcm]],WFH_girls_z_exp[[#All],[Height]:[S]],3,FALSE))</f>
        <v>8.9499999999999996E-2</v>
      </c>
      <c r="K8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" s="2">
        <f>(POWER((Table5[[#This Row],[wtkg]]/Table5[[#This Row],[wlhz_M]]),Table5[[#This Row],[wlhz_L]])-1)/(Table5[[#This Row],[wlhz_L]]*Table5[[#This Row],[wlhz_S]])</f>
        <v>1.6493776543621612</v>
      </c>
      <c r="M87" s="1">
        <f>Table5[[#This Row],[wtkg]]/(Table5[[#This Row],[htcm]]*Table5[[#This Row],[htcm]]/10000)</f>
        <v>18.429241914090397</v>
      </c>
      <c r="N87" s="1">
        <f>VLOOKUP(Table5[[#This Row],[agedays]],BFA_girls_z_exp[[#All],[Day]:[M]],2,FALSE)</f>
        <v>16.011800000000001</v>
      </c>
      <c r="O87" s="1">
        <f>VLOOKUP(Table5[[#This Row],[agedays]],BFA_girls_z_exp[[#All],[Day]:[S]],3,FALSE)</f>
        <v>8.7179999999999994E-2</v>
      </c>
      <c r="P87" s="1">
        <f>VLOOKUP(Table5[[#This Row],[agedays]],BFA_girls_z_exp[[#All],[Day]:[L]],4,FALSE)</f>
        <v>-0.43880000000000002</v>
      </c>
      <c r="Q87" s="1">
        <f>(POWER((Table5[[#This Row],[bmi]]/Table5[[#This Row],[bmi_M]]),Table5[[#This Row],[bmi_L]])-1)/(Table5[[#This Row],[bmi_L]]*Table5[[#This Row],[bmi_S]])</f>
        <v>1.5641498671442537</v>
      </c>
    </row>
    <row r="88" spans="1:17" x14ac:dyDescent="0.3">
      <c r="A88">
        <v>10023</v>
      </c>
      <c r="B88" t="s">
        <v>8</v>
      </c>
      <c r="C88">
        <v>534</v>
      </c>
      <c r="D88">
        <v>227</v>
      </c>
      <c r="E88">
        <v>82</v>
      </c>
      <c r="F88">
        <v>12.9</v>
      </c>
      <c r="G88">
        <v>0.61199999999999999</v>
      </c>
      <c r="H88">
        <v>1.899</v>
      </c>
      <c r="I88" s="1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88" s="1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" s="1">
        <f>(POWER((Table5[[#This Row],[wtkg]]/Table5[[#This Row],[wlhz_M]]),Table5[[#This Row],[wlhz_L]])-1)/(Table5[[#This Row],[wlhz_L]]*Table5[[#This Row],[wlhz_S]])</f>
        <v>2.2057485278293725</v>
      </c>
      <c r="M88" s="1">
        <f>Table5[[#This Row],[wtkg]]/(Table5[[#This Row],[htcm]]*Table5[[#This Row],[htcm]]/10000)</f>
        <v>19.185008923259964</v>
      </c>
      <c r="N88" s="1">
        <f>VLOOKUP(Table5[[#This Row],[agedays]],BFA_girls_z_exp[[#All],[Day]:[M]],2,FALSE)</f>
        <v>15.763199999999999</v>
      </c>
      <c r="O88" s="1">
        <f>VLOOKUP(Table5[[#This Row],[agedays]],BFA_girls_z_exp[[#All],[Day]:[S]],3,FALSE)</f>
        <v>8.6599999999999996E-2</v>
      </c>
      <c r="P88" s="1">
        <f>VLOOKUP(Table5[[#This Row],[agedays]],BFA_girls_z_exp[[#All],[Day]:[L]],4,FALSE)</f>
        <v>-0.49309999999999998</v>
      </c>
      <c r="Q88" s="1">
        <f>(POWER((Table5[[#This Row],[bmi]]/Table5[[#This Row],[bmi_M]]),Table5[[#This Row],[bmi_L]])-1)/(Table5[[#This Row],[bmi_L]]*Table5[[#This Row],[bmi_S]])</f>
        <v>2.1620775152789173</v>
      </c>
    </row>
    <row r="89" spans="1:17" x14ac:dyDescent="0.3">
      <c r="A89">
        <v>10023</v>
      </c>
      <c r="B89" t="s">
        <v>8</v>
      </c>
      <c r="C89">
        <v>759</v>
      </c>
      <c r="D89">
        <v>227</v>
      </c>
      <c r="E89">
        <v>89.9</v>
      </c>
      <c r="F89">
        <v>15.1</v>
      </c>
      <c r="G89">
        <v>1.0269999999999999</v>
      </c>
      <c r="H89">
        <v>1.996</v>
      </c>
      <c r="I89" s="2">
        <f>IF(Table5[[#This Row],[agedays]]&lt;=730,VLOOKUP(Table5[[#This Row],[htcm]],WFL_girls_z_exp[[#All],[Length]:[M]],2,FALSE),VLOOKUP(Table5[[#This Row],[htcm]],WFH_girls_z_exp[[#All],[Height]:[M]],2,FALSE))</f>
        <v>12.6213</v>
      </c>
      <c r="J89" s="2">
        <f>IF(Table5[[#This Row],[agedays]]&lt;=730,VLOOKUP(Table5[[#This Row],[htcm]],WFL_girls_z_exp[[#All],[Length]:[S]],3,FALSE),VLOOKUP(Table5[[#This Row],[htcm]],WFH_girls_z_exp[[#All],[Height]:[S]],3,FALSE))</f>
        <v>8.9099999999999999E-2</v>
      </c>
      <c r="K8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" s="2">
        <f>(POWER((Table5[[#This Row],[wtkg]]/Table5[[#This Row],[wlhz_M]]),Table5[[#This Row],[wlhz_L]])-1)/(Table5[[#This Row],[wlhz_L]]*Table5[[#This Row],[wlhz_S]])</f>
        <v>1.9448460874913629</v>
      </c>
      <c r="M89" s="1">
        <f>Table5[[#This Row],[wtkg]]/(Table5[[#This Row],[htcm]]*Table5[[#This Row],[htcm]]/10000)</f>
        <v>18.683471067222136</v>
      </c>
      <c r="N89" s="1">
        <f>VLOOKUP(Table5[[#This Row],[agedays]],BFA_girls_z_exp[[#All],[Day]:[M]],2,FALSE)</f>
        <v>15.6608</v>
      </c>
      <c r="O89" s="1">
        <f>VLOOKUP(Table5[[#This Row],[agedays]],BFA_girls_z_exp[[#All],[Day]:[S]],3,FALSE)</f>
        <v>8.4519999999999998E-2</v>
      </c>
      <c r="P89" s="1">
        <f>VLOOKUP(Table5[[#This Row],[agedays]],BFA_girls_z_exp[[#All],[Day]:[L]],4,FALSE)</f>
        <v>-0.56840000000000002</v>
      </c>
      <c r="Q89" s="1">
        <f>(POWER((Table5[[#This Row],[bmi]]/Table5[[#This Row],[bmi_M]]),Table5[[#This Row],[bmi_L]])-1)/(Table5[[#This Row],[bmi_L]]*Table5[[#This Row],[bmi_S]])</f>
        <v>1.9866994010913968</v>
      </c>
    </row>
    <row r="90" spans="1:17" x14ac:dyDescent="0.3">
      <c r="A90">
        <v>10024</v>
      </c>
      <c r="B90" t="s">
        <v>8</v>
      </c>
      <c r="C90">
        <v>0</v>
      </c>
      <c r="D90">
        <v>290</v>
      </c>
      <c r="E90">
        <v>49</v>
      </c>
      <c r="F90">
        <v>3.35</v>
      </c>
      <c r="G90">
        <v>-7.9000000000000001E-2</v>
      </c>
      <c r="H90">
        <v>0.254</v>
      </c>
      <c r="I90" s="1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90" s="1">
        <f>IF(Table5[[#This Row],[agedays]]&lt;=730,VLOOKUP(Table5[[#This Row],[htcm]],WFL_girls_z_exp[[#All],[Length]:[S]],3,FALSE),VLOOKUP(Table5[[#This Row],[htcm]],WFH_girls_z_exp[[#All],[Height]:[S]],3,FALSE))</f>
        <v>9.06E-2</v>
      </c>
      <c r="K9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" s="1">
        <f>(POWER((Table5[[#This Row],[wtkg]]/Table5[[#This Row],[wlhz_M]]),Table5[[#This Row],[wlhz_L]])-1)/(Table5[[#This Row],[wlhz_L]]*Table5[[#This Row],[wlhz_S]])</f>
        <v>0.65097223433024998</v>
      </c>
      <c r="M90" s="1">
        <f>Table5[[#This Row],[wtkg]]/(Table5[[#This Row],[htcm]]*Table5[[#This Row],[htcm]]/10000)</f>
        <v>13.952519783423574</v>
      </c>
      <c r="N90" s="1">
        <f>VLOOKUP(Table5[[#This Row],[agedays]],BFA_girls_z_exp[[#All],[Day]:[M]],2,FALSE)</f>
        <v>13.3363</v>
      </c>
      <c r="O90" s="1">
        <f>VLOOKUP(Table5[[#This Row],[agedays]],BFA_girls_z_exp[[#All],[Day]:[S]],3,FALSE)</f>
        <v>9.2719999999999997E-2</v>
      </c>
      <c r="P90" s="1">
        <f>VLOOKUP(Table5[[#This Row],[agedays]],BFA_girls_z_exp[[#All],[Day]:[L]],4,FALSE)</f>
        <v>-6.3100000000000003E-2</v>
      </c>
      <c r="Q90" s="1">
        <f>(POWER((Table5[[#This Row],[bmi]]/Table5[[#This Row],[bmi_M]]),Table5[[#This Row],[bmi_L]])-1)/(Table5[[#This Row],[bmi_L]]*Table5[[#This Row],[bmi_S]])</f>
        <v>0.48647722460199189</v>
      </c>
    </row>
    <row r="91" spans="1:17" x14ac:dyDescent="0.3">
      <c r="A91">
        <v>10024</v>
      </c>
      <c r="B91" t="s">
        <v>8</v>
      </c>
      <c r="C91">
        <v>36</v>
      </c>
      <c r="D91">
        <v>290</v>
      </c>
      <c r="E91">
        <v>52.4</v>
      </c>
      <c r="F91">
        <v>3.99</v>
      </c>
      <c r="G91">
        <v>-0.997</v>
      </c>
      <c r="H91">
        <v>-0.68600000000000005</v>
      </c>
      <c r="I91" s="2">
        <f>IF(Table5[[#This Row],[agedays]]&lt;=730,VLOOKUP(Table5[[#This Row],[htcm]],WFL_girls_z_exp[[#All],[Length]:[M]],2,FALSE),VLOOKUP(Table5[[#This Row],[htcm]],WFH_girls_z_exp[[#All],[Height]:[M]],2,FALSE))</f>
        <v>3.8862999999999999</v>
      </c>
      <c r="J91" s="2">
        <f>IF(Table5[[#This Row],[agedays]]&lt;=730,VLOOKUP(Table5[[#This Row],[htcm]],WFL_girls_z_exp[[#All],[Length]:[S]],3,FALSE),VLOOKUP(Table5[[#This Row],[htcm]],WFH_girls_z_exp[[#All],[Height]:[S]],3,FALSE))</f>
        <v>9.0880000000000002E-2</v>
      </c>
      <c r="K9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" s="2">
        <f>(POWER((Table5[[#This Row],[wtkg]]/Table5[[#This Row],[wlhz_M]]),Table5[[#This Row],[wlhz_L]])-1)/(Table5[[#This Row],[wlhz_L]]*Table5[[#This Row],[wlhz_S]])</f>
        <v>0.28830575041993928</v>
      </c>
      <c r="M91" s="1">
        <f>Table5[[#This Row],[wtkg]]/(Table5[[#This Row],[htcm]]*Table5[[#This Row],[htcm]]/10000)</f>
        <v>14.531495833576134</v>
      </c>
      <c r="N91" s="1">
        <f>VLOOKUP(Table5[[#This Row],[agedays]],BFA_girls_z_exp[[#All],[Day]:[M]],2,FALSE)</f>
        <v>14.8657</v>
      </c>
      <c r="O91" s="1">
        <f>VLOOKUP(Table5[[#This Row],[agedays]],BFA_girls_z_exp[[#All],[Day]:[S]],3,FALSE)</f>
        <v>9.5130000000000006E-2</v>
      </c>
      <c r="P91" s="1">
        <f>VLOOKUP(Table5[[#This Row],[agedays]],BFA_girls_z_exp[[#All],[Day]:[L]],4,FALSE)</f>
        <v>0.30580000000000002</v>
      </c>
      <c r="Q91" s="1">
        <f>(POWER((Table5[[#This Row],[bmi]]/Table5[[#This Row],[bmi_M]]),Table5[[#This Row],[bmi_L]])-1)/(Table5[[#This Row],[bmi_L]]*Table5[[#This Row],[bmi_S]])</f>
        <v>-0.23819253430429563</v>
      </c>
    </row>
    <row r="92" spans="1:17" x14ac:dyDescent="0.3">
      <c r="A92">
        <v>10024</v>
      </c>
      <c r="B92" t="s">
        <v>8</v>
      </c>
      <c r="C92">
        <v>71</v>
      </c>
      <c r="D92">
        <v>290</v>
      </c>
      <c r="E92">
        <v>56.5</v>
      </c>
      <c r="F92">
        <v>4.97</v>
      </c>
      <c r="G92">
        <v>-0.746</v>
      </c>
      <c r="H92">
        <v>-0.624</v>
      </c>
      <c r="I92" s="1">
        <f>IF(Table5[[#This Row],[agedays]]&lt;=730,VLOOKUP(Table5[[#This Row],[htcm]],WFL_girls_z_exp[[#All],[Length]:[M]],2,FALSE),VLOOKUP(Table5[[#This Row],[htcm]],WFH_girls_z_exp[[#All],[Height]:[M]],2,FALSE))</f>
        <v>4.95</v>
      </c>
      <c r="J92" s="1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9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" s="1">
        <f>(POWER((Table5[[#This Row],[wtkg]]/Table5[[#This Row],[wlhz_M]]),Table5[[#This Row],[wlhz_L]])-1)/(Table5[[#This Row],[wlhz_L]]*Table5[[#This Row],[wlhz_S]])</f>
        <v>4.4174422396054826E-2</v>
      </c>
      <c r="M92" s="1">
        <f>Table5[[#This Row],[wtkg]]/(Table5[[#This Row],[htcm]]*Table5[[#This Row],[htcm]]/10000)</f>
        <v>15.568956065471063</v>
      </c>
      <c r="N92" s="1">
        <f>VLOOKUP(Table5[[#This Row],[agedays]],BFA_girls_z_exp[[#All],[Day]:[M]],2,FALSE)</f>
        <v>16.008700000000001</v>
      </c>
      <c r="O92" s="1">
        <f>VLOOKUP(Table5[[#This Row],[agedays]],BFA_girls_z_exp[[#All],[Day]:[S]],3,FALSE)</f>
        <v>9.3280000000000002E-2</v>
      </c>
      <c r="P92" s="1">
        <f>VLOOKUP(Table5[[#This Row],[agedays]],BFA_girls_z_exp[[#All],[Day]:[L]],4,FALSE)</f>
        <v>0.13389999999999999</v>
      </c>
      <c r="Q92" s="1">
        <f>(POWER((Table5[[#This Row],[bmi]]/Table5[[#This Row],[bmi_M]]),Table5[[#This Row],[bmi_L]])-1)/(Table5[[#This Row],[bmi_L]]*Table5[[#This Row],[bmi_S]])</f>
        <v>-0.29804366026230256</v>
      </c>
    </row>
    <row r="93" spans="1:17" x14ac:dyDescent="0.3">
      <c r="A93">
        <v>10024</v>
      </c>
      <c r="B93" t="s">
        <v>8</v>
      </c>
      <c r="C93">
        <v>99</v>
      </c>
      <c r="D93">
        <v>290</v>
      </c>
      <c r="E93">
        <v>59.2</v>
      </c>
      <c r="F93">
        <v>5.98</v>
      </c>
      <c r="G93">
        <v>-0.57399999999999995</v>
      </c>
      <c r="H93">
        <v>-3.1E-2</v>
      </c>
      <c r="I93" s="2">
        <f>IF(Table5[[#This Row],[agedays]]&lt;=730,VLOOKUP(Table5[[#This Row],[htcm]],WFL_girls_z_exp[[#All],[Length]:[M]],2,FALSE),VLOOKUP(Table5[[#This Row],[htcm]],WFH_girls_z_exp[[#All],[Height]:[M]],2,FALSE))</f>
        <v>5.6673999999999998</v>
      </c>
      <c r="J93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9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" s="2">
        <f>(POWER((Table5[[#This Row],[wtkg]]/Table5[[#This Row],[wlhz_M]]),Table5[[#This Row],[wlhz_L]])-1)/(Table5[[#This Row],[wlhz_L]]*Table5[[#This Row],[wlhz_S]])</f>
        <v>0.58173425157198311</v>
      </c>
      <c r="M93" s="1">
        <f>Table5[[#This Row],[wtkg]]/(Table5[[#This Row],[htcm]]*Table5[[#This Row],[htcm]]/10000)</f>
        <v>17.063093498904308</v>
      </c>
      <c r="N93" s="1">
        <f>VLOOKUP(Table5[[#This Row],[agedays]],BFA_girls_z_exp[[#All],[Day]:[M]],2,FALSE)</f>
        <v>16.4557</v>
      </c>
      <c r="O93" s="1">
        <f>VLOOKUP(Table5[[#This Row],[agedays]],BFA_girls_z_exp[[#All],[Day]:[S]],3,FALSE)</f>
        <v>9.2299999999999993E-2</v>
      </c>
      <c r="P93" s="1">
        <f>VLOOKUP(Table5[[#This Row],[agedays]],BFA_girls_z_exp[[#All],[Day]:[L]],4,FALSE)</f>
        <v>4.1200000000000001E-2</v>
      </c>
      <c r="Q93" s="1">
        <f>(POWER((Table5[[#This Row],[bmi]]/Table5[[#This Row],[bmi_M]]),Table5[[#This Row],[bmi_L]])-1)/(Table5[[#This Row],[bmi_L]]*Table5[[#This Row],[bmi_S]])</f>
        <v>0.39299037377634671</v>
      </c>
    </row>
    <row r="94" spans="1:17" x14ac:dyDescent="0.3">
      <c r="A94">
        <v>10024</v>
      </c>
      <c r="B94" t="s">
        <v>8</v>
      </c>
      <c r="C94">
        <v>180</v>
      </c>
      <c r="D94">
        <v>290</v>
      </c>
      <c r="E94">
        <v>64.400000000000006</v>
      </c>
      <c r="F94">
        <v>7.45</v>
      </c>
      <c r="G94">
        <v>-0.52700000000000002</v>
      </c>
      <c r="H94">
        <v>0.20599999999999999</v>
      </c>
      <c r="I94" s="1">
        <f>IF(Table5[[#This Row],[agedays]]&lt;=730,VLOOKUP(Table5[[#This Row],[htcm]],WFL_girls_z_exp[[#All],[Length]:[M]],2,FALSE),VLOOKUP(Table5[[#This Row],[htcm]],WFH_girls_z_exp[[#All],[Height]:[M]],2,FALSE))</f>
        <v>6.9431000000000003</v>
      </c>
      <c r="J94" s="1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9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" s="1">
        <f>(POWER((Table5[[#This Row],[wtkg]]/Table5[[#This Row],[wlhz_M]]),Table5[[#This Row],[wlhz_L]])-1)/(Table5[[#This Row],[wlhz_L]]*Table5[[#This Row],[wlhz_S]])</f>
        <v>0.76205810358579629</v>
      </c>
      <c r="M94" s="1">
        <f>Table5[[#This Row],[wtkg]]/(Table5[[#This Row],[htcm]]*Table5[[#This Row],[htcm]]/10000)</f>
        <v>17.963234443115621</v>
      </c>
      <c r="N94" s="1">
        <f>VLOOKUP(Table5[[#This Row],[agedays]],BFA_girls_z_exp[[#All],[Day]:[M]],2,FALSE)</f>
        <v>16.9055</v>
      </c>
      <c r="O94" s="1">
        <f>VLOOKUP(Table5[[#This Row],[agedays]],BFA_girls_z_exp[[#All],[Day]:[S]],3,FALSE)</f>
        <v>9.0410000000000004E-2</v>
      </c>
      <c r="P94" s="1">
        <f>VLOOKUP(Table5[[#This Row],[agedays]],BFA_girls_z_exp[[#All],[Day]:[L]],4,FALSE)</f>
        <v>-0.1384</v>
      </c>
      <c r="Q94" s="1">
        <f>(POWER((Table5[[#This Row],[bmi]]/Table5[[#This Row],[bmi_M]]),Table5[[#This Row],[bmi_L]])-1)/(Table5[[#This Row],[bmi_L]]*Table5[[#This Row],[bmi_S]])</f>
        <v>0.66844342973891779</v>
      </c>
    </row>
    <row r="95" spans="1:17" x14ac:dyDescent="0.3">
      <c r="A95">
        <v>10024</v>
      </c>
      <c r="B95" t="s">
        <v>8</v>
      </c>
      <c r="C95">
        <v>281</v>
      </c>
      <c r="D95">
        <v>290</v>
      </c>
      <c r="E95">
        <v>68.8</v>
      </c>
      <c r="F95">
        <v>9.16</v>
      </c>
      <c r="G95">
        <v>-0.68300000000000005</v>
      </c>
      <c r="H95">
        <v>0.81499999999999995</v>
      </c>
      <c r="I95" s="2">
        <f>IF(Table5[[#This Row],[agedays]]&lt;=730,VLOOKUP(Table5[[#This Row],[htcm]],WFL_girls_z_exp[[#All],[Length]:[M]],2,FALSE),VLOOKUP(Table5[[#This Row],[htcm]],WFH_girls_z_exp[[#All],[Height]:[M]],2,FALSE))</f>
        <v>7.9139999999999997</v>
      </c>
      <c r="J95" s="2">
        <f>IF(Table5[[#This Row],[agedays]]&lt;=730,VLOOKUP(Table5[[#This Row],[htcm]],WFL_girls_z_exp[[#All],[Length]:[S]],3,FALSE),VLOOKUP(Table5[[#This Row],[htcm]],WFH_girls_z_exp[[#All],[Height]:[S]],3,FALSE))</f>
        <v>9.0819999999999998E-2</v>
      </c>
      <c r="K9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" s="2">
        <f>(POWER((Table5[[#This Row],[wtkg]]/Table5[[#This Row],[wlhz_M]]),Table5[[#This Row],[wlhz_L]])-1)/(Table5[[#This Row],[wlhz_L]]*Table5[[#This Row],[wlhz_S]])</f>
        <v>1.56563734333581</v>
      </c>
      <c r="M95" s="1">
        <f>Table5[[#This Row],[wtkg]]/(Table5[[#This Row],[htcm]]*Table5[[#This Row],[htcm]]/10000)</f>
        <v>19.351676581936182</v>
      </c>
      <c r="N95" s="1">
        <f>VLOOKUP(Table5[[#This Row],[agedays]],BFA_girls_z_exp[[#All],[Day]:[M]],2,FALSE)</f>
        <v>16.713699999999999</v>
      </c>
      <c r="O95" s="1">
        <f>VLOOKUP(Table5[[#This Row],[agedays]],BFA_girls_z_exp[[#All],[Day]:[S]],3,FALSE)</f>
        <v>8.8889999999999997E-2</v>
      </c>
      <c r="P95" s="1">
        <f>VLOOKUP(Table5[[#This Row],[agedays]],BFA_girls_z_exp[[#All],[Day]:[L]],4,FALSE)</f>
        <v>-0.28079999999999999</v>
      </c>
      <c r="Q95" s="1">
        <f>(POWER((Table5[[#This Row],[bmi]]/Table5[[#This Row],[bmi_M]]),Table5[[#This Row],[bmi_L]])-1)/(Table5[[#This Row],[bmi_L]]*Table5[[#This Row],[bmi_S]])</f>
        <v>1.6152085531857807</v>
      </c>
    </row>
    <row r="96" spans="1:17" x14ac:dyDescent="0.3">
      <c r="A96">
        <v>10024</v>
      </c>
      <c r="B96" t="s">
        <v>8</v>
      </c>
      <c r="C96">
        <v>372</v>
      </c>
      <c r="D96">
        <v>290</v>
      </c>
      <c r="E96">
        <v>72.5</v>
      </c>
      <c r="F96">
        <v>9.41</v>
      </c>
      <c r="G96">
        <v>-0.69</v>
      </c>
      <c r="H96">
        <v>0.36299999999999999</v>
      </c>
      <c r="I96" s="1">
        <f>IF(Table5[[#This Row],[agedays]]&lt;=730,VLOOKUP(Table5[[#This Row],[htcm]],WFL_girls_z_exp[[#All],[Length]:[M]],2,FALSE),VLOOKUP(Table5[[#This Row],[htcm]],WFH_girls_z_exp[[#All],[Height]:[M]],2,FALSE))</f>
        <v>8.6674000000000007</v>
      </c>
      <c r="J96" s="1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9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" s="1">
        <f>(POWER((Table5[[#This Row],[wtkg]]/Table5[[#This Row],[wlhz_M]]),Table5[[#This Row],[wlhz_L]])-1)/(Table5[[#This Row],[wlhz_L]]*Table5[[#This Row],[wlhz_S]])</f>
        <v>0.89545768237688672</v>
      </c>
      <c r="M96" s="1">
        <f>Table5[[#This Row],[wtkg]]/(Table5[[#This Row],[htcm]]*Table5[[#This Row],[htcm]]/10000)</f>
        <v>17.902497027348396</v>
      </c>
      <c r="N96" s="1">
        <f>VLOOKUP(Table5[[#This Row],[agedays]],BFA_girls_z_exp[[#All],[Day]:[M]],2,FALSE)</f>
        <v>16.328399999999998</v>
      </c>
      <c r="O96" s="1">
        <f>VLOOKUP(Table5[[#This Row],[agedays]],BFA_girls_z_exp[[#All],[Day]:[S]],3,FALSE)</f>
        <v>8.7900000000000006E-2</v>
      </c>
      <c r="P96" s="1">
        <f>VLOOKUP(Table5[[#This Row],[agedays]],BFA_girls_z_exp[[#All],[Day]:[L]],4,FALSE)</f>
        <v>-0.37269999999999998</v>
      </c>
      <c r="Q96" s="1">
        <f>(POWER((Table5[[#This Row],[bmi]]/Table5[[#This Row],[bmi_M]]),Table5[[#This Row],[bmi_L]])-1)/(Table5[[#This Row],[bmi_L]]*Table5[[#This Row],[bmi_S]])</f>
        <v>1.0292802119332252</v>
      </c>
    </row>
    <row r="97" spans="1:17" x14ac:dyDescent="0.3">
      <c r="A97">
        <v>10024</v>
      </c>
      <c r="B97" t="s">
        <v>8</v>
      </c>
      <c r="C97">
        <v>774</v>
      </c>
      <c r="D97">
        <v>290</v>
      </c>
      <c r="E97">
        <v>82.5</v>
      </c>
      <c r="F97">
        <v>11.3</v>
      </c>
      <c r="G97">
        <v>-1.351</v>
      </c>
      <c r="H97">
        <v>-0.33400000000000002</v>
      </c>
      <c r="I97" s="2">
        <f>IF(Table5[[#This Row],[agedays]]&lt;=730,VLOOKUP(Table5[[#This Row],[htcm]],WFL_girls_z_exp[[#All],[Length]:[M]],2,FALSE),VLOOKUP(Table5[[#This Row],[htcm]],WFH_girls_z_exp[[#All],[Height]:[M]],2,FALSE))</f>
        <v>10.7874</v>
      </c>
      <c r="J97" s="2">
        <f>IF(Table5[[#This Row],[agedays]]&lt;=730,VLOOKUP(Table5[[#This Row],[htcm]],WFL_girls_z_exp[[#All],[Length]:[S]],3,FALSE),VLOOKUP(Table5[[#This Row],[htcm]],WFH_girls_z_exp[[#All],[Height]:[S]],3,FALSE))</f>
        <v>8.9080000000000006E-2</v>
      </c>
      <c r="K9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" s="2">
        <f>(POWER((Table5[[#This Row],[wtkg]]/Table5[[#This Row],[wlhz_M]]),Table5[[#This Row],[wlhz_L]])-1)/(Table5[[#This Row],[wlhz_L]]*Table5[[#This Row],[wlhz_S]])</f>
        <v>0.51653948972650066</v>
      </c>
      <c r="M97" s="1">
        <f>Table5[[#This Row],[wtkg]]/(Table5[[#This Row],[htcm]]*Table5[[#This Row],[htcm]]/10000)</f>
        <v>16.602387511478423</v>
      </c>
      <c r="N97" s="1">
        <f>VLOOKUP(Table5[[#This Row],[agedays]],BFA_girls_z_exp[[#All],[Day]:[M]],2,FALSE)</f>
        <v>15.646699999999999</v>
      </c>
      <c r="O97" s="1">
        <f>VLOOKUP(Table5[[#This Row],[agedays]],BFA_girls_z_exp[[#All],[Day]:[S]],3,FALSE)</f>
        <v>8.4510000000000002E-2</v>
      </c>
      <c r="P97" s="1">
        <f>VLOOKUP(Table5[[#This Row],[agedays]],BFA_girls_z_exp[[#All],[Day]:[L]],4,FALSE)</f>
        <v>-0.56840000000000002</v>
      </c>
      <c r="Q97" s="1">
        <f>(POWER((Table5[[#This Row],[bmi]]/Table5[[#This Row],[bmi_M]]),Table5[[#This Row],[bmi_L]])-1)/(Table5[[#This Row],[bmi_L]]*Table5[[#This Row],[bmi_S]])</f>
        <v>0.689843509876924</v>
      </c>
    </row>
    <row r="98" spans="1:17" x14ac:dyDescent="0.3">
      <c r="A98">
        <v>10025</v>
      </c>
      <c r="B98" t="s">
        <v>8</v>
      </c>
      <c r="C98">
        <v>0</v>
      </c>
      <c r="D98">
        <v>283</v>
      </c>
      <c r="E98">
        <v>49</v>
      </c>
      <c r="F98">
        <v>3.63</v>
      </c>
      <c r="G98">
        <v>-7.9000000000000001E-2</v>
      </c>
      <c r="H98">
        <v>0.83699999999999997</v>
      </c>
      <c r="I98" s="1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98" s="1">
        <f>IF(Table5[[#This Row],[agedays]]&lt;=730,VLOOKUP(Table5[[#This Row],[htcm]],WFL_girls_z_exp[[#All],[Length]:[S]],3,FALSE),VLOOKUP(Table5[[#This Row],[htcm]],WFH_girls_z_exp[[#All],[Height]:[S]],3,FALSE))</f>
        <v>9.06E-2</v>
      </c>
      <c r="K9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" s="1">
        <f>(POWER((Table5[[#This Row],[wtkg]]/Table5[[#This Row],[wlhz_M]]),Table5[[#This Row],[wlhz_L]])-1)/(Table5[[#This Row],[wlhz_L]]*Table5[[#This Row],[wlhz_S]])</f>
        <v>1.5037638486252154</v>
      </c>
      <c r="M98" s="1">
        <f>Table5[[#This Row],[wtkg]]/(Table5[[#This Row],[htcm]]*Table5[[#This Row],[htcm]]/10000)</f>
        <v>15.118700541441065</v>
      </c>
      <c r="N98" s="1">
        <f>VLOOKUP(Table5[[#This Row],[agedays]],BFA_girls_z_exp[[#All],[Day]:[M]],2,FALSE)</f>
        <v>13.3363</v>
      </c>
      <c r="O98" s="1">
        <f>VLOOKUP(Table5[[#This Row],[agedays]],BFA_girls_z_exp[[#All],[Day]:[S]],3,FALSE)</f>
        <v>9.2719999999999997E-2</v>
      </c>
      <c r="P98" s="1">
        <f>VLOOKUP(Table5[[#This Row],[agedays]],BFA_girls_z_exp[[#All],[Day]:[L]],4,FALSE)</f>
        <v>-6.3100000000000003E-2</v>
      </c>
      <c r="Q98" s="1">
        <f>(POWER((Table5[[#This Row],[bmi]]/Table5[[#This Row],[bmi_M]]),Table5[[#This Row],[bmi_L]])-1)/(Table5[[#This Row],[bmi_L]]*Table5[[#This Row],[bmi_S]])</f>
        <v>1.3475800612308402</v>
      </c>
    </row>
    <row r="99" spans="1:17" x14ac:dyDescent="0.3">
      <c r="A99">
        <v>10025</v>
      </c>
      <c r="B99" t="s">
        <v>8</v>
      </c>
      <c r="C99">
        <v>32</v>
      </c>
      <c r="D99">
        <v>283</v>
      </c>
      <c r="E99">
        <v>55.2</v>
      </c>
      <c r="F99">
        <v>4.59</v>
      </c>
      <c r="G99">
        <v>0.67300000000000004</v>
      </c>
      <c r="H99">
        <v>0.57799999999999996</v>
      </c>
      <c r="I99" s="2">
        <f>IF(Table5[[#This Row],[agedays]]&lt;=730,VLOOKUP(Table5[[#This Row],[htcm]],WFL_girls_z_exp[[#All],[Length]:[M]],2,FALSE),VLOOKUP(Table5[[#This Row],[htcm]],WFH_girls_z_exp[[#All],[Height]:[M]],2,FALSE))</f>
        <v>4.6029</v>
      </c>
      <c r="J99" s="2">
        <f>IF(Table5[[#This Row],[agedays]]&lt;=730,VLOOKUP(Table5[[#This Row],[htcm]],WFL_girls_z_exp[[#All],[Length]:[S]],3,FALSE),VLOOKUP(Table5[[#This Row],[htcm]],WFH_girls_z_exp[[#All],[Height]:[S]],3,FALSE))</f>
        <v>9.1120000000000007E-2</v>
      </c>
      <c r="K9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9" s="2">
        <f>(POWER((Table5[[#This Row],[wtkg]]/Table5[[#This Row],[wlhz_M]]),Table5[[#This Row],[wlhz_L]])-1)/(Table5[[#This Row],[wlhz_L]]*Table5[[#This Row],[wlhz_S]])</f>
        <v>-3.0816787127014241E-2</v>
      </c>
      <c r="M99" s="1">
        <f>Table5[[#This Row],[wtkg]]/(Table5[[#This Row],[htcm]]*Table5[[#This Row],[htcm]]/10000)</f>
        <v>15.063799621928164</v>
      </c>
      <c r="N99" s="1">
        <f>VLOOKUP(Table5[[#This Row],[agedays]],BFA_girls_z_exp[[#All],[Day]:[M]],2,FALSE)</f>
        <v>14.656599999999999</v>
      </c>
      <c r="O99" s="1">
        <f>VLOOKUP(Table5[[#This Row],[agedays]],BFA_girls_z_exp[[#All],[Day]:[S]],3,FALSE)</f>
        <v>9.5430000000000001E-2</v>
      </c>
      <c r="P99" s="1">
        <f>VLOOKUP(Table5[[#This Row],[agedays]],BFA_girls_z_exp[[#All],[Day]:[L]],4,FALSE)</f>
        <v>0.33329999999999999</v>
      </c>
      <c r="Q99" s="1">
        <f>(POWER((Table5[[#This Row],[bmi]]/Table5[[#This Row],[bmi_M]]),Table5[[#This Row],[bmi_L]])-1)/(Table5[[#This Row],[bmi_L]]*Table5[[#This Row],[bmi_S]])</f>
        <v>0.28847609515484857</v>
      </c>
    </row>
    <row r="100" spans="1:17" x14ac:dyDescent="0.3">
      <c r="A100">
        <v>10025</v>
      </c>
      <c r="B100" t="s">
        <v>8</v>
      </c>
      <c r="C100">
        <v>53</v>
      </c>
      <c r="D100">
        <v>283</v>
      </c>
      <c r="E100">
        <v>57</v>
      </c>
      <c r="F100">
        <v>5.53</v>
      </c>
      <c r="G100">
        <v>0.36399999999999999</v>
      </c>
      <c r="H100">
        <v>0.90800000000000003</v>
      </c>
      <c r="I100" s="1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100" s="1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10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0" s="1">
        <f>(POWER((Table5[[#This Row],[wtkg]]/Table5[[#This Row],[wlhz_M]]),Table5[[#This Row],[wlhz_L]])-1)/(Table5[[#This Row],[wlhz_L]]*Table5[[#This Row],[wlhz_S]])</f>
        <v>0.90746168778902658</v>
      </c>
      <c r="M100" s="1">
        <f>Table5[[#This Row],[wtkg]]/(Table5[[#This Row],[htcm]]*Table5[[#This Row],[htcm]]/10000)</f>
        <v>17.020621729763004</v>
      </c>
      <c r="N100" s="1">
        <f>VLOOKUP(Table5[[#This Row],[agedays]],BFA_girls_z_exp[[#All],[Day]:[M]],2,FALSE)</f>
        <v>15.539300000000001</v>
      </c>
      <c r="O100" s="1">
        <f>VLOOKUP(Table5[[#This Row],[agedays]],BFA_girls_z_exp[[#All],[Day]:[S]],3,FALSE)</f>
        <v>9.4100000000000003E-2</v>
      </c>
      <c r="P100" s="1">
        <f>VLOOKUP(Table5[[#This Row],[agedays]],BFA_girls_z_exp[[#All],[Day]:[L]],4,FALSE)</f>
        <v>0.2107</v>
      </c>
      <c r="Q100" s="1">
        <f>(POWER((Table5[[#This Row],[bmi]]/Table5[[#This Row],[bmi_M]]),Table5[[#This Row],[bmi_L]])-1)/(Table5[[#This Row],[bmi_L]]*Table5[[#This Row],[bmi_S]])</f>
        <v>0.9769648461628001</v>
      </c>
    </row>
    <row r="101" spans="1:17" x14ac:dyDescent="0.3">
      <c r="A101">
        <v>10025</v>
      </c>
      <c r="B101" t="s">
        <v>8</v>
      </c>
      <c r="C101">
        <v>95</v>
      </c>
      <c r="D101">
        <v>283</v>
      </c>
      <c r="E101">
        <v>61.3</v>
      </c>
      <c r="F101">
        <v>6.81</v>
      </c>
      <c r="G101">
        <v>0.56799999999999995</v>
      </c>
      <c r="H101">
        <v>1.1120000000000001</v>
      </c>
      <c r="I101" s="2">
        <f>IF(Table5[[#This Row],[agedays]]&lt;=730,VLOOKUP(Table5[[#This Row],[htcm]],WFL_girls_z_exp[[#All],[Length]:[M]],2,FALSE),VLOOKUP(Table5[[#This Row],[htcm]],WFH_girls_z_exp[[#All],[Height]:[M]],2,FALSE))</f>
        <v>6.2016999999999998</v>
      </c>
      <c r="J101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10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1" s="2">
        <f>(POWER((Table5[[#This Row],[wtkg]]/Table5[[#This Row],[wlhz_M]]),Table5[[#This Row],[wlhz_L]])-1)/(Table5[[#This Row],[wlhz_L]]*Table5[[#This Row],[wlhz_S]])</f>
        <v>1.006027131548602</v>
      </c>
      <c r="M101" s="1">
        <f>Table5[[#This Row],[wtkg]]/(Table5[[#This Row],[htcm]]*Table5[[#This Row],[htcm]]/10000)</f>
        <v>18.122836104095867</v>
      </c>
      <c r="N101" s="1">
        <f>VLOOKUP(Table5[[#This Row],[agedays]],BFA_girls_z_exp[[#All],[Day]:[M]],2,FALSE)</f>
        <v>16.406500000000001</v>
      </c>
      <c r="O101" s="1">
        <f>VLOOKUP(Table5[[#This Row],[agedays]],BFA_girls_z_exp[[#All],[Day]:[S]],3,FALSE)</f>
        <v>9.2420000000000002E-2</v>
      </c>
      <c r="P101" s="1">
        <f>VLOOKUP(Table5[[#This Row],[agedays]],BFA_girls_z_exp[[#All],[Day]:[L]],4,FALSE)</f>
        <v>5.2999999999999999E-2</v>
      </c>
      <c r="Q101" s="1">
        <f>(POWER((Table5[[#This Row],[bmi]]/Table5[[#This Row],[bmi_M]]),Table5[[#This Row],[bmi_L]])-1)/(Table5[[#This Row],[bmi_L]]*Table5[[#This Row],[bmi_S]])</f>
        <v>1.0793984155042917</v>
      </c>
    </row>
    <row r="102" spans="1:17" x14ac:dyDescent="0.3">
      <c r="A102">
        <v>10025</v>
      </c>
      <c r="B102" t="s">
        <v>8</v>
      </c>
      <c r="C102">
        <v>183</v>
      </c>
      <c r="D102">
        <v>283</v>
      </c>
      <c r="E102">
        <v>68.3</v>
      </c>
      <c r="F102">
        <v>9</v>
      </c>
      <c r="G102">
        <v>1.1240000000000001</v>
      </c>
      <c r="H102">
        <v>1.7</v>
      </c>
      <c r="I102" s="1">
        <f>IF(Table5[[#This Row],[agedays]]&lt;=730,VLOOKUP(Table5[[#This Row],[htcm]],WFL_girls_z_exp[[#All],[Length]:[M]],2,FALSE),VLOOKUP(Table5[[#This Row],[htcm]],WFH_girls_z_exp[[#All],[Height]:[M]],2,FALSE))</f>
        <v>7.8086000000000002</v>
      </c>
      <c r="J102" s="1">
        <f>IF(Table5[[#This Row],[agedays]]&lt;=730,VLOOKUP(Table5[[#This Row],[htcm]],WFL_girls_z_exp[[#All],[Length]:[S]],3,FALSE),VLOOKUP(Table5[[#This Row],[htcm]],WFH_girls_z_exp[[#All],[Height]:[S]],3,FALSE))</f>
        <v>9.0870000000000006E-2</v>
      </c>
      <c r="K10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2" s="1">
        <f>(POWER((Table5[[#This Row],[wtkg]]/Table5[[#This Row],[wlhz_M]]),Table5[[#This Row],[wlhz_L]])-1)/(Table5[[#This Row],[wlhz_L]]*Table5[[#This Row],[wlhz_S]])</f>
        <v>1.520894502014835</v>
      </c>
      <c r="M102" s="1">
        <f>Table5[[#This Row],[wtkg]]/(Table5[[#This Row],[htcm]]*Table5[[#This Row],[htcm]]/10000)</f>
        <v>19.293059429054065</v>
      </c>
      <c r="N102" s="1">
        <f>VLOOKUP(Table5[[#This Row],[agedays]],BFA_girls_z_exp[[#All],[Day]:[M]],2,FALSE)</f>
        <v>16.9086</v>
      </c>
      <c r="O102" s="1">
        <f>VLOOKUP(Table5[[#This Row],[agedays]],BFA_girls_z_exp[[#All],[Day]:[S]],3,FALSE)</f>
        <v>9.035E-2</v>
      </c>
      <c r="P102" s="1">
        <f>VLOOKUP(Table5[[#This Row],[agedays]],BFA_girls_z_exp[[#All],[Day]:[L]],4,FALSE)</f>
        <v>-0.14360000000000001</v>
      </c>
      <c r="Q102" s="1">
        <f>(POWER((Table5[[#This Row],[bmi]]/Table5[[#This Row],[bmi_M]]),Table5[[#This Row],[bmi_L]])-1)/(Table5[[#This Row],[bmi_L]]*Table5[[#This Row],[bmi_S]])</f>
        <v>1.4463897784786472</v>
      </c>
    </row>
    <row r="103" spans="1:17" x14ac:dyDescent="0.3">
      <c r="A103">
        <v>10025</v>
      </c>
      <c r="B103" t="s">
        <v>8</v>
      </c>
      <c r="C103">
        <v>281</v>
      </c>
      <c r="D103">
        <v>283</v>
      </c>
      <c r="E103">
        <v>70</v>
      </c>
      <c r="F103">
        <v>10.55</v>
      </c>
      <c r="G103">
        <v>-0.189</v>
      </c>
      <c r="H103">
        <v>1.9430000000000001</v>
      </c>
      <c r="I103" s="2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103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10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3" s="2">
        <f>(POWER((Table5[[#This Row],[wtkg]]/Table5[[#This Row],[wlhz_M]]),Table5[[#This Row],[wlhz_L]])-1)/(Table5[[#This Row],[wlhz_L]]*Table5[[#This Row],[wlhz_S]])</f>
        <v>2.6941659891181113</v>
      </c>
      <c r="M103" s="1">
        <f>Table5[[#This Row],[wtkg]]/(Table5[[#This Row],[htcm]]*Table5[[#This Row],[htcm]]/10000)</f>
        <v>21.530612244897959</v>
      </c>
      <c r="N103" s="1">
        <f>VLOOKUP(Table5[[#This Row],[agedays]],BFA_girls_z_exp[[#All],[Day]:[M]],2,FALSE)</f>
        <v>16.713699999999999</v>
      </c>
      <c r="O103" s="1">
        <f>VLOOKUP(Table5[[#This Row],[agedays]],BFA_girls_z_exp[[#All],[Day]:[S]],3,FALSE)</f>
        <v>8.8889999999999997E-2</v>
      </c>
      <c r="P103" s="1">
        <f>VLOOKUP(Table5[[#This Row],[agedays]],BFA_girls_z_exp[[#All],[Day]:[L]],4,FALSE)</f>
        <v>-0.28079999999999999</v>
      </c>
      <c r="Q103" s="1">
        <f>(POWER((Table5[[#This Row],[bmi]]/Table5[[#This Row],[bmi_M]]),Table5[[#This Row],[bmi_L]])-1)/(Table5[[#This Row],[bmi_L]]*Table5[[#This Row],[bmi_S]])</f>
        <v>2.7500538220498645</v>
      </c>
    </row>
    <row r="104" spans="1:17" x14ac:dyDescent="0.3">
      <c r="A104">
        <v>10025</v>
      </c>
      <c r="B104" t="s">
        <v>8</v>
      </c>
      <c r="C104">
        <v>389</v>
      </c>
      <c r="D104">
        <v>283</v>
      </c>
      <c r="E104">
        <v>76.3</v>
      </c>
      <c r="F104">
        <v>10.93</v>
      </c>
      <c r="G104">
        <v>0.51300000000000001</v>
      </c>
      <c r="H104">
        <v>1.4450000000000001</v>
      </c>
      <c r="I104" s="1">
        <f>IF(Table5[[#This Row],[agedays]]&lt;=730,VLOOKUP(Table5[[#This Row],[htcm]],WFL_girls_z_exp[[#All],[Length]:[M]],2,FALSE),VLOOKUP(Table5[[#This Row],[htcm]],WFH_girls_z_exp[[#All],[Height]:[M]],2,FALSE))</f>
        <v>9.3886000000000003</v>
      </c>
      <c r="J104" s="1">
        <f>IF(Table5[[#This Row],[agedays]]&lt;=730,VLOOKUP(Table5[[#This Row],[htcm]],WFL_girls_z_exp[[#All],[Length]:[S]],3,FALSE),VLOOKUP(Table5[[#This Row],[htcm]],WFH_girls_z_exp[[#All],[Height]:[S]],3,FALSE))</f>
        <v>8.9880000000000002E-2</v>
      </c>
      <c r="K10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4" s="1">
        <f>(POWER((Table5[[#This Row],[wtkg]]/Table5[[#This Row],[wlhz_M]]),Table5[[#This Row],[wlhz_L]])-1)/(Table5[[#This Row],[wlhz_L]]*Table5[[#This Row],[wlhz_S]])</f>
        <v>1.6429809917793248</v>
      </c>
      <c r="M104" s="1">
        <f>Table5[[#This Row],[wtkg]]/(Table5[[#This Row],[htcm]]*Table5[[#This Row],[htcm]]/10000)</f>
        <v>18.77461699266021</v>
      </c>
      <c r="N104" s="1">
        <f>VLOOKUP(Table5[[#This Row],[agedays]],BFA_girls_z_exp[[#All],[Day]:[M]],2,FALSE)</f>
        <v>16.258199999999999</v>
      </c>
      <c r="O104" s="1">
        <f>VLOOKUP(Table5[[#This Row],[agedays]],BFA_girls_z_exp[[#All],[Day]:[S]],3,FALSE)</f>
        <v>8.7739999999999999E-2</v>
      </c>
      <c r="P104" s="1">
        <f>VLOOKUP(Table5[[#This Row],[agedays]],BFA_girls_z_exp[[#All],[Day]:[L]],4,FALSE)</f>
        <v>-0.38750000000000001</v>
      </c>
      <c r="Q104" s="1">
        <f>(POWER((Table5[[#This Row],[bmi]]/Table5[[#This Row],[bmi_M]]),Table5[[#This Row],[bmi_L]])-1)/(Table5[[#This Row],[bmi_L]]*Table5[[#This Row],[bmi_S]])</f>
        <v>1.5952754371374553</v>
      </c>
    </row>
    <row r="105" spans="1:17" x14ac:dyDescent="0.3">
      <c r="A105">
        <v>10025</v>
      </c>
      <c r="B105" t="s">
        <v>8</v>
      </c>
      <c r="C105">
        <v>459</v>
      </c>
      <c r="D105">
        <v>283</v>
      </c>
      <c r="E105">
        <v>77</v>
      </c>
      <c r="F105">
        <v>11.8</v>
      </c>
      <c r="G105">
        <v>-0.218</v>
      </c>
      <c r="H105">
        <v>1.6220000000000001</v>
      </c>
      <c r="I105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105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10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5" s="2">
        <f>(POWER((Table5[[#This Row],[wtkg]]/Table5[[#This Row],[wlhz_M]]),Table5[[#This Row],[wlhz_L]])-1)/(Table5[[#This Row],[wlhz_L]]*Table5[[#This Row],[wlhz_S]])</f>
        <v>2.2991022971889703</v>
      </c>
      <c r="M105" s="1">
        <f>Table5[[#This Row],[wtkg]]/(Table5[[#This Row],[htcm]]*Table5[[#This Row],[htcm]]/10000)</f>
        <v>19.902175746331594</v>
      </c>
      <c r="N105" s="1">
        <f>VLOOKUP(Table5[[#This Row],[agedays]],BFA_girls_z_exp[[#All],[Day]:[M]],2,FALSE)</f>
        <v>15.994400000000001</v>
      </c>
      <c r="O105" s="1">
        <f>VLOOKUP(Table5[[#This Row],[agedays]],BFA_girls_z_exp[[#All],[Day]:[S]],3,FALSE)</f>
        <v>8.7139999999999995E-2</v>
      </c>
      <c r="P105" s="1">
        <f>VLOOKUP(Table5[[#This Row],[agedays]],BFA_girls_z_exp[[#All],[Day]:[L]],4,FALSE)</f>
        <v>-0.4425</v>
      </c>
      <c r="Q105" s="1">
        <f>(POWER((Table5[[#This Row],[bmi]]/Table5[[#This Row],[bmi_M]]),Table5[[#This Row],[bmi_L]])-1)/(Table5[[#This Row],[bmi_L]]*Table5[[#This Row],[bmi_S]])</f>
        <v>2.3909967004387105</v>
      </c>
    </row>
    <row r="106" spans="1:17" x14ac:dyDescent="0.3">
      <c r="A106">
        <v>10025</v>
      </c>
      <c r="B106" t="s">
        <v>8</v>
      </c>
      <c r="C106">
        <v>553</v>
      </c>
      <c r="D106">
        <v>283</v>
      </c>
      <c r="E106">
        <v>82.5</v>
      </c>
      <c r="F106">
        <v>12.7</v>
      </c>
      <c r="G106">
        <v>0.55600000000000005</v>
      </c>
      <c r="H106">
        <v>1.68</v>
      </c>
      <c r="I106" s="1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106" s="1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10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6" s="1">
        <f>(POWER((Table5[[#This Row],[wtkg]]/Table5[[#This Row],[wlhz_M]]),Table5[[#This Row],[wlhz_L]])-1)/(Table5[[#This Row],[wlhz_L]]*Table5[[#This Row],[wlhz_S]])</f>
        <v>1.9330901153856039</v>
      </c>
      <c r="M106" s="1">
        <f>Table5[[#This Row],[wtkg]]/(Table5[[#This Row],[htcm]]*Table5[[#This Row],[htcm]]/10000)</f>
        <v>18.659320477502295</v>
      </c>
      <c r="N106" s="1">
        <f>VLOOKUP(Table5[[#This Row],[agedays]],BFA_girls_z_exp[[#All],[Day]:[M]],2,FALSE)</f>
        <v>15.713200000000001</v>
      </c>
      <c r="O106" s="1">
        <f>VLOOKUP(Table5[[#This Row],[agedays]],BFA_girls_z_exp[[#All],[Day]:[S]],3,FALSE)</f>
        <v>8.6470000000000005E-2</v>
      </c>
      <c r="P106" s="1">
        <f>VLOOKUP(Table5[[#This Row],[agedays]],BFA_girls_z_exp[[#All],[Day]:[L]],4,FALSE)</f>
        <v>-0.50490000000000002</v>
      </c>
      <c r="Q106" s="1">
        <f>(POWER((Table5[[#This Row],[bmi]]/Table5[[#This Row],[bmi_M]]),Table5[[#This Row],[bmi_L]])-1)/(Table5[[#This Row],[bmi_L]]*Table5[[#This Row],[bmi_S]])</f>
        <v>1.9035581303626237</v>
      </c>
    </row>
    <row r="107" spans="1:17" x14ac:dyDescent="0.3">
      <c r="A107">
        <v>10025</v>
      </c>
      <c r="B107" t="s">
        <v>8</v>
      </c>
      <c r="C107">
        <v>749</v>
      </c>
      <c r="D107">
        <v>283</v>
      </c>
      <c r="E107">
        <v>90</v>
      </c>
      <c r="F107">
        <v>14.3</v>
      </c>
      <c r="G107">
        <v>1.151</v>
      </c>
      <c r="H107">
        <v>1.633</v>
      </c>
      <c r="I107" s="2">
        <f>IF(Table5[[#This Row],[agedays]]&lt;=730,VLOOKUP(Table5[[#This Row],[htcm]],WFL_girls_z_exp[[#All],[Length]:[M]],2,FALSE),VLOOKUP(Table5[[#This Row],[htcm]],WFH_girls_z_exp[[#All],[Height]:[M]],2,FALSE))</f>
        <v>12.646100000000001</v>
      </c>
      <c r="J107" s="2">
        <f>IF(Table5[[#This Row],[agedays]]&lt;=730,VLOOKUP(Table5[[#This Row],[htcm]],WFL_girls_z_exp[[#All],[Length]:[S]],3,FALSE),VLOOKUP(Table5[[#This Row],[htcm]],WFH_girls_z_exp[[#All],[Height]:[S]],3,FALSE))</f>
        <v>8.9109999999999995E-2</v>
      </c>
      <c r="K10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7" s="2">
        <f>(POWER((Table5[[#This Row],[wtkg]]/Table5[[#This Row],[wlhz_M]]),Table5[[#This Row],[wlhz_L]])-1)/(Table5[[#This Row],[wlhz_L]]*Table5[[#This Row],[wlhz_S]])</f>
        <v>1.347327388232608</v>
      </c>
      <c r="M107" s="1">
        <f>Table5[[#This Row],[wtkg]]/(Table5[[#This Row],[htcm]]*Table5[[#This Row],[htcm]]/10000)</f>
        <v>17.654320987654319</v>
      </c>
      <c r="N107" s="1">
        <f>VLOOKUP(Table5[[#This Row],[agedays]],BFA_girls_z_exp[[#All],[Day]:[M]],2,FALSE)</f>
        <v>15.670400000000001</v>
      </c>
      <c r="O107" s="1">
        <f>VLOOKUP(Table5[[#This Row],[agedays]],BFA_girls_z_exp[[#All],[Day]:[S]],3,FALSE)</f>
        <v>8.4529999999999994E-2</v>
      </c>
      <c r="P107" s="1">
        <f>VLOOKUP(Table5[[#This Row],[agedays]],BFA_girls_z_exp[[#All],[Day]:[L]],4,FALSE)</f>
        <v>-0.56840000000000002</v>
      </c>
      <c r="Q107" s="1">
        <f>(POWER((Table5[[#This Row],[bmi]]/Table5[[#This Row],[bmi_M]]),Table5[[#This Row],[bmi_L]])-1)/(Table5[[#This Row],[bmi_L]]*Table5[[#This Row],[bmi_S]])</f>
        <v>1.3635171765368659</v>
      </c>
    </row>
    <row r="108" spans="1:17" x14ac:dyDescent="0.3">
      <c r="A108">
        <v>10026</v>
      </c>
      <c r="B108" t="s">
        <v>8</v>
      </c>
      <c r="C108">
        <v>0</v>
      </c>
      <c r="D108">
        <v>276</v>
      </c>
      <c r="E108">
        <v>49</v>
      </c>
      <c r="F108">
        <v>3.5649999999999999</v>
      </c>
      <c r="G108">
        <v>-7.9000000000000001E-2</v>
      </c>
      <c r="H108">
        <v>0.70499999999999996</v>
      </c>
      <c r="I108" s="1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108" s="1">
        <f>IF(Table5[[#This Row],[agedays]]&lt;=730,VLOOKUP(Table5[[#This Row],[htcm]],WFL_girls_z_exp[[#All],[Length]:[S]],3,FALSE),VLOOKUP(Table5[[#This Row],[htcm]],WFH_girls_z_exp[[#All],[Height]:[S]],3,FALSE))</f>
        <v>9.06E-2</v>
      </c>
      <c r="K10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8" s="1">
        <f>(POWER((Table5[[#This Row],[wtkg]]/Table5[[#This Row],[wlhz_M]]),Table5[[#This Row],[wlhz_L]])-1)/(Table5[[#This Row],[wlhz_L]]*Table5[[#This Row],[wlhz_S]])</f>
        <v>1.3140897909225486</v>
      </c>
      <c r="M108" s="1">
        <f>Table5[[#This Row],[wtkg]]/(Table5[[#This Row],[htcm]]*Table5[[#This Row],[htcm]]/10000)</f>
        <v>14.847980008329861</v>
      </c>
      <c r="N108" s="1">
        <f>VLOOKUP(Table5[[#This Row],[agedays]],BFA_girls_z_exp[[#All],[Day]:[M]],2,FALSE)</f>
        <v>13.3363</v>
      </c>
      <c r="O108" s="1">
        <f>VLOOKUP(Table5[[#This Row],[agedays]],BFA_girls_z_exp[[#All],[Day]:[S]],3,FALSE)</f>
        <v>9.2719999999999997E-2</v>
      </c>
      <c r="P108" s="1">
        <f>VLOOKUP(Table5[[#This Row],[agedays]],BFA_girls_z_exp[[#All],[Day]:[L]],4,FALSE)</f>
        <v>-6.3100000000000003E-2</v>
      </c>
      <c r="Q108" s="1">
        <f>(POWER((Table5[[#This Row],[bmi]]/Table5[[#This Row],[bmi_M]]),Table5[[#This Row],[bmi_L]])-1)/(Table5[[#This Row],[bmi_L]]*Table5[[#This Row],[bmi_S]])</f>
        <v>1.1541335446023975</v>
      </c>
    </row>
    <row r="109" spans="1:17" x14ac:dyDescent="0.3">
      <c r="A109">
        <v>10026</v>
      </c>
      <c r="B109" t="s">
        <v>8</v>
      </c>
      <c r="C109">
        <v>30</v>
      </c>
      <c r="D109">
        <v>276</v>
      </c>
      <c r="E109">
        <v>53.5</v>
      </c>
      <c r="F109">
        <v>4.07</v>
      </c>
      <c r="G109">
        <v>-6.8000000000000005E-2</v>
      </c>
      <c r="H109">
        <v>-0.17899999999999999</v>
      </c>
      <c r="I109" s="2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109" s="2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10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09" s="2">
        <f>(POWER((Table5[[#This Row],[wtkg]]/Table5[[#This Row],[wlhz_M]]),Table5[[#This Row],[wlhz_L]])-1)/(Table5[[#This Row],[wlhz_L]]*Table5[[#This Row],[wlhz_S]])</f>
        <v>-0.23901772340197464</v>
      </c>
      <c r="M109" s="1">
        <f>Table5[[#This Row],[wtkg]]/(Table5[[#This Row],[htcm]]*Table5[[#This Row],[htcm]]/10000)</f>
        <v>14.219582496287886</v>
      </c>
      <c r="N109" s="1">
        <f>VLOOKUP(Table5[[#This Row],[agedays]],BFA_girls_z_exp[[#All],[Day]:[M]],2,FALSE)</f>
        <v>14.542199999999999</v>
      </c>
      <c r="O109" s="1">
        <f>VLOOKUP(Table5[[#This Row],[agedays]],BFA_girls_z_exp[[#All],[Day]:[S]],3,FALSE)</f>
        <v>9.5589999999999994E-2</v>
      </c>
      <c r="P109" s="1">
        <f>VLOOKUP(Table5[[#This Row],[agedays]],BFA_girls_z_exp[[#All],[Day]:[L]],4,FALSE)</f>
        <v>0.34810000000000002</v>
      </c>
      <c r="Q109" s="1">
        <f>(POWER((Table5[[#This Row],[bmi]]/Table5[[#This Row],[bmi_M]]),Table5[[#This Row],[bmi_L]])-1)/(Table5[[#This Row],[bmi_L]]*Table5[[#This Row],[bmi_S]])</f>
        <v>-0.23378312829531642</v>
      </c>
    </row>
    <row r="110" spans="1:17" x14ac:dyDescent="0.3">
      <c r="A110">
        <v>10026</v>
      </c>
      <c r="B110" t="s">
        <v>8</v>
      </c>
      <c r="C110">
        <v>58</v>
      </c>
      <c r="D110">
        <v>276</v>
      </c>
      <c r="E110">
        <v>57</v>
      </c>
      <c r="F110">
        <v>4.95</v>
      </c>
      <c r="G110">
        <v>0.108</v>
      </c>
      <c r="H110">
        <v>-0.154</v>
      </c>
      <c r="I110" s="1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110" s="1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1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0" s="1">
        <f>(POWER((Table5[[#This Row],[wtkg]]/Table5[[#This Row],[wlhz_M]]),Table5[[#This Row],[wlhz_L]])-1)/(Table5[[#This Row],[wlhz_L]]*Table5[[#This Row],[wlhz_S]])</f>
        <v>-0.29357110445429307</v>
      </c>
      <c r="M110" s="1">
        <f>Table5[[#This Row],[wtkg]]/(Table5[[#This Row],[htcm]]*Table5[[#This Row],[htcm]]/10000)</f>
        <v>15.235457063711911</v>
      </c>
      <c r="N110" s="1">
        <f>VLOOKUP(Table5[[#This Row],[agedays]],BFA_girls_z_exp[[#All],[Day]:[M]],2,FALSE)</f>
        <v>15.689</v>
      </c>
      <c r="O110" s="1">
        <f>VLOOKUP(Table5[[#This Row],[agedays]],BFA_girls_z_exp[[#All],[Day]:[S]],3,FALSE)</f>
        <v>9.3850000000000003E-2</v>
      </c>
      <c r="P110" s="1">
        <f>VLOOKUP(Table5[[#This Row],[agedays]],BFA_girls_z_exp[[#All],[Day]:[L]],4,FALSE)</f>
        <v>0.1875</v>
      </c>
      <c r="Q110" s="1">
        <f>(POWER((Table5[[#This Row],[bmi]]/Table5[[#This Row],[bmi_M]]),Table5[[#This Row],[bmi_L]])-1)/(Table5[[#This Row],[bmi_L]]*Table5[[#This Row],[bmi_S]])</f>
        <v>-0.3117090254504199</v>
      </c>
    </row>
    <row r="111" spans="1:17" x14ac:dyDescent="0.3">
      <c r="A111">
        <v>10026</v>
      </c>
      <c r="B111" t="s">
        <v>8</v>
      </c>
      <c r="C111">
        <v>93</v>
      </c>
      <c r="D111">
        <v>276</v>
      </c>
      <c r="E111">
        <v>60.2</v>
      </c>
      <c r="F111">
        <v>5.73</v>
      </c>
      <c r="G111">
        <v>0.123</v>
      </c>
      <c r="H111">
        <v>-0.20599999999999999</v>
      </c>
      <c r="I111" s="2">
        <f>IF(Table5[[#This Row],[agedays]]&lt;=730,VLOOKUP(Table5[[#This Row],[htcm]],WFL_girls_z_exp[[#All],[Length]:[M]],2,FALSE),VLOOKUP(Table5[[#This Row],[htcm]],WFH_girls_z_exp[[#All],[Height]:[M]],2,FALSE))</f>
        <v>5.9252000000000002</v>
      </c>
      <c r="J111" s="2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1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1" s="2">
        <f>(POWER((Table5[[#This Row],[wtkg]]/Table5[[#This Row],[wlhz_M]]),Table5[[#This Row],[wlhz_L]])-1)/(Table5[[#This Row],[wlhz_L]]*Table5[[#This Row],[wlhz_S]])</f>
        <v>-0.36899310145079023</v>
      </c>
      <c r="M111" s="1">
        <f>Table5[[#This Row],[wtkg]]/(Table5[[#This Row],[htcm]]*Table5[[#This Row],[htcm]]/10000)</f>
        <v>15.811083762872373</v>
      </c>
      <c r="N111" s="1">
        <f>VLOOKUP(Table5[[#This Row],[agedays]],BFA_girls_z_exp[[#All],[Day]:[M]],2,FALSE)</f>
        <v>16.380299999999998</v>
      </c>
      <c r="O111" s="1">
        <f>VLOOKUP(Table5[[#This Row],[agedays]],BFA_girls_z_exp[[#All],[Day]:[S]],3,FALSE)</f>
        <v>9.2490000000000003E-2</v>
      </c>
      <c r="P111" s="1">
        <f>VLOOKUP(Table5[[#This Row],[agedays]],BFA_girls_z_exp[[#All],[Day]:[L]],4,FALSE)</f>
        <v>5.91E-2</v>
      </c>
      <c r="Q111" s="1">
        <f>(POWER((Table5[[#This Row],[bmi]]/Table5[[#This Row],[bmi_M]]),Table5[[#This Row],[bmi_L]])-1)/(Table5[[#This Row],[bmi_L]]*Table5[[#This Row],[bmi_S]])</f>
        <v>-0.38200082793855705</v>
      </c>
    </row>
    <row r="112" spans="1:17" x14ac:dyDescent="0.3">
      <c r="A112">
        <v>10026</v>
      </c>
      <c r="B112" t="s">
        <v>8</v>
      </c>
      <c r="C112">
        <v>181</v>
      </c>
      <c r="D112">
        <v>276</v>
      </c>
      <c r="E112">
        <v>66.400000000000006</v>
      </c>
      <c r="F112">
        <v>7.51</v>
      </c>
      <c r="G112">
        <v>0.33400000000000002</v>
      </c>
      <c r="H112">
        <v>0.25800000000000001</v>
      </c>
      <c r="I112" s="1">
        <f>IF(Table5[[#This Row],[agedays]]&lt;=730,VLOOKUP(Table5[[#This Row],[htcm]],WFL_girls_z_exp[[#All],[Length]:[M]],2,FALSE),VLOOKUP(Table5[[#This Row],[htcm]],WFH_girls_z_exp[[#All],[Height]:[M]],2,FALSE))</f>
        <v>7.3967000000000001</v>
      </c>
      <c r="J112" s="1">
        <f>IF(Table5[[#This Row],[agedays]]&lt;=730,VLOOKUP(Table5[[#This Row],[htcm]],WFL_girls_z_exp[[#All],[Length]:[S]],3,FALSE),VLOOKUP(Table5[[#This Row],[htcm]],WFH_girls_z_exp[[#All],[Height]:[S]],3,FALSE))</f>
        <v>9.1069999999999998E-2</v>
      </c>
      <c r="K1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2" s="1">
        <f>(POWER((Table5[[#This Row],[wtkg]]/Table5[[#This Row],[wlhz_M]]),Table5[[#This Row],[wlhz_L]])-1)/(Table5[[#This Row],[wlhz_L]]*Table5[[#This Row],[wlhz_S]])</f>
        <v>0.16643581034394747</v>
      </c>
      <c r="M112" s="1">
        <f>Table5[[#This Row],[wtkg]]/(Table5[[#This Row],[htcm]]*Table5[[#This Row],[htcm]]/10000)</f>
        <v>17.033495427493101</v>
      </c>
      <c r="N112" s="1">
        <f>VLOOKUP(Table5[[#This Row],[agedays]],BFA_girls_z_exp[[#All],[Day]:[M]],2,FALSE)</f>
        <v>16.906600000000001</v>
      </c>
      <c r="O112" s="1">
        <f>VLOOKUP(Table5[[#This Row],[agedays]],BFA_girls_z_exp[[#All],[Day]:[S]],3,FALSE)</f>
        <v>9.0389999999999998E-2</v>
      </c>
      <c r="P112" s="1">
        <f>VLOOKUP(Table5[[#This Row],[agedays]],BFA_girls_z_exp[[#All],[Day]:[L]],4,FALSE)</f>
        <v>-0.1401</v>
      </c>
      <c r="Q112" s="1">
        <f>(POWER((Table5[[#This Row],[bmi]]/Table5[[#This Row],[bmi_M]]),Table5[[#This Row],[bmi_L]])-1)/(Table5[[#This Row],[bmi_L]]*Table5[[#This Row],[bmi_S]])</f>
        <v>8.268316251626194E-2</v>
      </c>
    </row>
    <row r="113" spans="1:17" x14ac:dyDescent="0.3">
      <c r="A113">
        <v>10026</v>
      </c>
      <c r="B113" t="s">
        <v>8</v>
      </c>
      <c r="C113">
        <v>279</v>
      </c>
      <c r="D113">
        <v>276</v>
      </c>
      <c r="E113">
        <v>70.5</v>
      </c>
      <c r="F113">
        <v>8.4</v>
      </c>
      <c r="G113">
        <v>5.3999999999999999E-2</v>
      </c>
      <c r="H113">
        <v>0.129</v>
      </c>
      <c r="I113" s="2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113" s="2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1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3" s="2">
        <f>(POWER((Table5[[#This Row],[wtkg]]/Table5[[#This Row],[wlhz_M]]),Table5[[#This Row],[wlhz_L]])-1)/(Table5[[#This Row],[wlhz_L]]*Table5[[#This Row],[wlhz_S]])</f>
        <v>0.17810356882856868</v>
      </c>
      <c r="M113" s="1">
        <f>Table5[[#This Row],[wtkg]]/(Table5[[#This Row],[htcm]]*Table5[[#This Row],[htcm]]/10000)</f>
        <v>16.900558322015996</v>
      </c>
      <c r="N113" s="1">
        <f>VLOOKUP(Table5[[#This Row],[agedays]],BFA_girls_z_exp[[#All],[Day]:[M]],2,FALSE)</f>
        <v>16.721399999999999</v>
      </c>
      <c r="O113" s="1">
        <f>VLOOKUP(Table5[[#This Row],[agedays]],BFA_girls_z_exp[[#All],[Day]:[S]],3,FALSE)</f>
        <v>8.8919999999999999E-2</v>
      </c>
      <c r="P113" s="1">
        <f>VLOOKUP(Table5[[#This Row],[agedays]],BFA_girls_z_exp[[#All],[Day]:[L]],4,FALSE)</f>
        <v>-0.27839999999999998</v>
      </c>
      <c r="Q113" s="1">
        <f>(POWER((Table5[[#This Row],[bmi]]/Table5[[#This Row],[bmi_M]]),Table5[[#This Row],[bmi_L]])-1)/(Table5[[#This Row],[bmi_L]]*Table5[[#This Row],[bmi_S]])</f>
        <v>0.1196752977523864</v>
      </c>
    </row>
    <row r="114" spans="1:17" x14ac:dyDescent="0.3">
      <c r="A114">
        <v>10026</v>
      </c>
      <c r="B114" t="s">
        <v>8</v>
      </c>
      <c r="C114">
        <v>366</v>
      </c>
      <c r="D114">
        <v>276</v>
      </c>
      <c r="E114">
        <v>73</v>
      </c>
      <c r="F114">
        <v>8.52</v>
      </c>
      <c r="G114">
        <v>-0.40600000000000003</v>
      </c>
      <c r="H114">
        <v>-0.40699999999999997</v>
      </c>
      <c r="I114" s="1">
        <f>IF(Table5[[#This Row],[agedays]]&lt;=730,VLOOKUP(Table5[[#This Row],[htcm]],WFL_girls_z_exp[[#All],[Length]:[M]],2,FALSE),VLOOKUP(Table5[[#This Row],[htcm]],WFH_girls_z_exp[[#All],[Height]:[M]],2,FALSE))</f>
        <v>8.7660999999999998</v>
      </c>
      <c r="J114" s="1">
        <f>IF(Table5[[#This Row],[agedays]]&lt;=730,VLOOKUP(Table5[[#This Row],[htcm]],WFL_girls_z_exp[[#All],[Length]:[S]],3,FALSE),VLOOKUP(Table5[[#This Row],[htcm]],WFH_girls_z_exp[[#All],[Height]:[S]],3,FALSE))</f>
        <v>9.0310000000000001E-2</v>
      </c>
      <c r="K1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4" s="1">
        <f>(POWER((Table5[[#This Row],[wtkg]]/Table5[[#This Row],[wlhz_M]]),Table5[[#This Row],[wlhz_L]])-1)/(Table5[[#This Row],[wlhz_L]]*Table5[[#This Row],[wlhz_S]])</f>
        <v>-0.31703729120694935</v>
      </c>
      <c r="M114" s="1">
        <f>Table5[[#This Row],[wtkg]]/(Table5[[#This Row],[htcm]]*Table5[[#This Row],[htcm]]/10000)</f>
        <v>15.987990242071682</v>
      </c>
      <c r="N114" s="1">
        <f>VLOOKUP(Table5[[#This Row],[agedays]],BFA_girls_z_exp[[#All],[Day]:[M]],2,FALSE)</f>
        <v>16.3536</v>
      </c>
      <c r="O114" s="1">
        <f>VLOOKUP(Table5[[#This Row],[agedays]],BFA_girls_z_exp[[#All],[Day]:[S]],3,FALSE)</f>
        <v>8.7959999999999997E-2</v>
      </c>
      <c r="P114" s="1">
        <f>VLOOKUP(Table5[[#This Row],[agedays]],BFA_girls_z_exp[[#All],[Day]:[L]],4,FALSE)</f>
        <v>-0.3674</v>
      </c>
      <c r="Q114" s="1">
        <f>(POWER((Table5[[#This Row],[bmi]]/Table5[[#This Row],[bmi_M]]),Table5[[#This Row],[bmi_L]])-1)/(Table5[[#This Row],[bmi_L]]*Table5[[#This Row],[bmi_S]])</f>
        <v>-0.25812185305472202</v>
      </c>
    </row>
    <row r="115" spans="1:17" x14ac:dyDescent="0.3">
      <c r="A115">
        <v>10026</v>
      </c>
      <c r="B115" t="s">
        <v>8</v>
      </c>
      <c r="C115">
        <v>565</v>
      </c>
      <c r="D115">
        <v>276</v>
      </c>
      <c r="E115">
        <v>80</v>
      </c>
      <c r="F115">
        <v>10.3</v>
      </c>
      <c r="G115">
        <v>-0.436</v>
      </c>
      <c r="H115">
        <v>-3.7999999999999999E-2</v>
      </c>
      <c r="I115" s="2">
        <f>IF(Table5[[#This Row],[agedays]]&lt;=730,VLOOKUP(Table5[[#This Row],[htcm]],WFL_girls_z_exp[[#All],[Length]:[M]],2,FALSE),VLOOKUP(Table5[[#This Row],[htcm]],WFH_girls_z_exp[[#All],[Height]:[M]],2,FALSE))</f>
        <v>10.0891</v>
      </c>
      <c r="J115" s="2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1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5" s="2">
        <f>(POWER((Table5[[#This Row],[wtkg]]/Table5[[#This Row],[wlhz_M]]),Table5[[#This Row],[wlhz_L]])-1)/(Table5[[#This Row],[wlhz_L]]*Table5[[#This Row],[wlhz_S]])</f>
        <v>0.2304972199237687</v>
      </c>
      <c r="M115" s="1">
        <f>Table5[[#This Row],[wtkg]]/(Table5[[#This Row],[htcm]]*Table5[[#This Row],[htcm]]/10000)</f>
        <v>16.09375</v>
      </c>
      <c r="N115" s="1">
        <f>VLOOKUP(Table5[[#This Row],[agedays]],BFA_girls_z_exp[[#All],[Day]:[M]],2,FALSE)</f>
        <v>15.683299999999999</v>
      </c>
      <c r="O115" s="1">
        <f>VLOOKUP(Table5[[#This Row],[agedays]],BFA_girls_z_exp[[#All],[Day]:[S]],3,FALSE)</f>
        <v>8.6389999999999995E-2</v>
      </c>
      <c r="P115" s="1">
        <f>VLOOKUP(Table5[[#This Row],[agedays]],BFA_girls_z_exp[[#All],[Day]:[L]],4,FALSE)</f>
        <v>-0.5121</v>
      </c>
      <c r="Q115" s="1">
        <f>(POWER((Table5[[#This Row],[bmi]]/Table5[[#This Row],[bmi_M]]),Table5[[#This Row],[bmi_L]])-1)/(Table5[[#This Row],[bmi_L]]*Table5[[#This Row],[bmi_S]])</f>
        <v>0.29707608746108288</v>
      </c>
    </row>
    <row r="116" spans="1:17" x14ac:dyDescent="0.3">
      <c r="A116">
        <v>10026</v>
      </c>
      <c r="B116" t="s">
        <v>8</v>
      </c>
      <c r="C116">
        <v>733</v>
      </c>
      <c r="D116">
        <v>276</v>
      </c>
      <c r="E116">
        <v>86.5</v>
      </c>
      <c r="F116">
        <v>12.2</v>
      </c>
      <c r="G116">
        <v>0.22</v>
      </c>
      <c r="H116">
        <v>0.47599999999999998</v>
      </c>
      <c r="I116" s="1">
        <f>IF(Table5[[#This Row],[agedays]]&lt;=730,VLOOKUP(Table5[[#This Row],[htcm]],WFL_girls_z_exp[[#All],[Length]:[M]],2,FALSE),VLOOKUP(Table5[[#This Row],[htcm]],WFH_girls_z_exp[[#All],[Height]:[M]],2,FALSE))</f>
        <v>11.7705</v>
      </c>
      <c r="J116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1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6" s="1">
        <f>(POWER((Table5[[#This Row],[wtkg]]/Table5[[#This Row],[wlhz_M]]),Table5[[#This Row],[wlhz_L]])-1)/(Table5[[#This Row],[wlhz_L]]*Table5[[#This Row],[wlhz_S]])</f>
        <v>0.40016306392207618</v>
      </c>
      <c r="M116" s="1">
        <f>Table5[[#This Row],[wtkg]]/(Table5[[#This Row],[htcm]]*Table5[[#This Row],[htcm]]/10000)</f>
        <v>16.305255771993718</v>
      </c>
      <c r="N116" s="1">
        <f>VLOOKUP(Table5[[#This Row],[agedays]],BFA_girls_z_exp[[#All],[Day]:[M]],2,FALSE)</f>
        <v>15.6861</v>
      </c>
      <c r="O116" s="1">
        <f>VLOOKUP(Table5[[#This Row],[agedays]],BFA_girls_z_exp[[#All],[Day]:[S]],3,FALSE)</f>
        <v>8.4540000000000004E-2</v>
      </c>
      <c r="P116" s="1">
        <f>VLOOKUP(Table5[[#This Row],[agedays]],BFA_girls_z_exp[[#All],[Day]:[L]],4,FALSE)</f>
        <v>-0.56840000000000002</v>
      </c>
      <c r="Q116" s="1">
        <f>(POWER((Table5[[#This Row],[bmi]]/Table5[[#This Row],[bmi_M]]),Table5[[#This Row],[bmi_L]])-1)/(Table5[[#This Row],[bmi_L]]*Table5[[#This Row],[bmi_S]])</f>
        <v>0.45291830818300766</v>
      </c>
    </row>
    <row r="117" spans="1:17" x14ac:dyDescent="0.3">
      <c r="A117">
        <v>10029</v>
      </c>
      <c r="B117" t="s">
        <v>8</v>
      </c>
      <c r="C117">
        <v>0</v>
      </c>
      <c r="D117">
        <v>262</v>
      </c>
      <c r="E117">
        <v>50</v>
      </c>
      <c r="F117">
        <v>3.1</v>
      </c>
      <c r="G117">
        <v>0.45800000000000002</v>
      </c>
      <c r="H117">
        <v>-0.29199999999999998</v>
      </c>
      <c r="I117" s="2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117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1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7" s="2">
        <f>(POWER((Table5[[#This Row],[wtkg]]/Table5[[#This Row],[wlhz_M]]),Table5[[#This Row],[wlhz_L]])-1)/(Table5[[#This Row],[wlhz_L]]*Table5[[#This Row],[wlhz_S]])</f>
        <v>-0.87423915682474773</v>
      </c>
      <c r="M117" s="1">
        <f>Table5[[#This Row],[wtkg]]/(Table5[[#This Row],[htcm]]*Table5[[#This Row],[htcm]]/10000)</f>
        <v>12.4</v>
      </c>
      <c r="N117" s="1">
        <f>VLOOKUP(Table5[[#This Row],[agedays]],BFA_girls_z_exp[[#All],[Day]:[M]],2,FALSE)</f>
        <v>13.3363</v>
      </c>
      <c r="O117" s="1">
        <f>VLOOKUP(Table5[[#This Row],[agedays]],BFA_girls_z_exp[[#All],[Day]:[S]],3,FALSE)</f>
        <v>9.2719999999999997E-2</v>
      </c>
      <c r="P117" s="1">
        <f>VLOOKUP(Table5[[#This Row],[agedays]],BFA_girls_z_exp[[#All],[Day]:[L]],4,FALSE)</f>
        <v>-6.3100000000000003E-2</v>
      </c>
      <c r="Q117" s="1">
        <f>(POWER((Table5[[#This Row],[bmi]]/Table5[[#This Row],[bmi_M]]),Table5[[#This Row],[bmi_L]])-1)/(Table5[[#This Row],[bmi_L]]*Table5[[#This Row],[bmi_S]])</f>
        <v>-0.78689174842193965</v>
      </c>
    </row>
    <row r="118" spans="1:17" x14ac:dyDescent="0.3">
      <c r="A118">
        <v>10029</v>
      </c>
      <c r="B118" t="s">
        <v>8</v>
      </c>
      <c r="C118">
        <v>24</v>
      </c>
      <c r="D118">
        <v>262</v>
      </c>
      <c r="E118">
        <v>50.4</v>
      </c>
      <c r="F118">
        <v>3.44</v>
      </c>
      <c r="G118">
        <v>-1.2749999999999999</v>
      </c>
      <c r="H118">
        <v>-0.97699999999999998</v>
      </c>
      <c r="I118" s="1">
        <f>IF(Table5[[#This Row],[agedays]]&lt;=730,VLOOKUP(Table5[[#This Row],[htcm]],WFL_girls_z_exp[[#All],[Length]:[M]],2,FALSE),VLOOKUP(Table5[[#This Row],[htcm]],WFH_girls_z_exp[[#All],[Height]:[M]],2,FALSE))</f>
        <v>3.4346000000000001</v>
      </c>
      <c r="J118" s="1">
        <f>IF(Table5[[#This Row],[agedays]]&lt;=730,VLOOKUP(Table5[[#This Row],[htcm]],WFL_girls_z_exp[[#All],[Length]:[S]],3,FALSE),VLOOKUP(Table5[[#This Row],[htcm]],WFH_girls_z_exp[[#All],[Height]:[S]],3,FALSE))</f>
        <v>9.0709999999999999E-2</v>
      </c>
      <c r="K1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8" s="1">
        <f>(POWER((Table5[[#This Row],[wtkg]]/Table5[[#This Row],[wlhz_M]]),Table5[[#This Row],[wlhz_L]])-1)/(Table5[[#This Row],[wlhz_L]]*Table5[[#This Row],[wlhz_S]])</f>
        <v>1.7313724088408981E-2</v>
      </c>
      <c r="M118" s="1">
        <f>Table5[[#This Row],[wtkg]]/(Table5[[#This Row],[htcm]]*Table5[[#This Row],[htcm]]/10000)</f>
        <v>13.542454018644497</v>
      </c>
      <c r="N118" s="1">
        <f>VLOOKUP(Table5[[#This Row],[agedays]],BFA_girls_z_exp[[#All],[Day]:[M]],2,FALSE)</f>
        <v>14.160299999999999</v>
      </c>
      <c r="O118" s="1">
        <f>VLOOKUP(Table5[[#This Row],[agedays]],BFA_girls_z_exp[[#All],[Day]:[S]],3,FALSE)</f>
        <v>9.6149999999999999E-2</v>
      </c>
      <c r="P118" s="1">
        <f>VLOOKUP(Table5[[#This Row],[agedays]],BFA_girls_z_exp[[#All],[Day]:[L]],4,FALSE)</f>
        <v>0.3977</v>
      </c>
      <c r="Q118" s="1">
        <f>(POWER((Table5[[#This Row],[bmi]]/Table5[[#This Row],[bmi_M]]),Table5[[#This Row],[bmi_L]])-1)/(Table5[[#This Row],[bmi_L]]*Table5[[#This Row],[bmi_S]])</f>
        <v>-0.45989953594784627</v>
      </c>
    </row>
    <row r="119" spans="1:17" x14ac:dyDescent="0.3">
      <c r="A119">
        <v>10029</v>
      </c>
      <c r="B119" t="s">
        <v>8</v>
      </c>
      <c r="C119">
        <v>59</v>
      </c>
      <c r="D119">
        <v>262</v>
      </c>
      <c r="E119">
        <v>54</v>
      </c>
      <c r="F119">
        <v>4.2300000000000004</v>
      </c>
      <c r="G119">
        <v>-1.4179999999999999</v>
      </c>
      <c r="H119">
        <v>-1.389</v>
      </c>
      <c r="I119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119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1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19" s="2">
        <f>(POWER((Table5[[#This Row],[wtkg]]/Table5[[#This Row],[wlhz_M]]),Table5[[#This Row],[wlhz_L]])-1)/(Table5[[#This Row],[wlhz_L]]*Table5[[#This Row],[wlhz_S]])</f>
        <v>-0.14872354878164856</v>
      </c>
      <c r="M119" s="1">
        <f>Table5[[#This Row],[wtkg]]/(Table5[[#This Row],[htcm]]*Table5[[#This Row],[htcm]]/10000)</f>
        <v>14.506172839506172</v>
      </c>
      <c r="N119" s="1">
        <f>VLOOKUP(Table5[[#This Row],[agedays]],BFA_girls_z_exp[[#All],[Day]:[M]],2,FALSE)</f>
        <v>15.717000000000001</v>
      </c>
      <c r="O119" s="1">
        <f>VLOOKUP(Table5[[#This Row],[agedays]],BFA_girls_z_exp[[#All],[Day]:[S]],3,FALSE)</f>
        <v>9.3799999999999994E-2</v>
      </c>
      <c r="P119" s="1">
        <f>VLOOKUP(Table5[[#This Row],[agedays]],BFA_girls_z_exp[[#All],[Day]:[L]],4,FALSE)</f>
        <v>0.183</v>
      </c>
      <c r="Q119" s="1">
        <f>(POWER((Table5[[#This Row],[bmi]]/Table5[[#This Row],[bmi_M]]),Table5[[#This Row],[bmi_L]])-1)/(Table5[[#This Row],[bmi_L]]*Table5[[#This Row],[bmi_S]])</f>
        <v>-0.84843764144718981</v>
      </c>
    </row>
    <row r="120" spans="1:17" x14ac:dyDescent="0.3">
      <c r="A120">
        <v>10029</v>
      </c>
      <c r="B120" t="s">
        <v>8</v>
      </c>
      <c r="C120">
        <v>101</v>
      </c>
      <c r="D120">
        <v>262</v>
      </c>
      <c r="E120">
        <v>58.4</v>
      </c>
      <c r="F120">
        <v>4.97</v>
      </c>
      <c r="G120">
        <v>-1.0229999999999999</v>
      </c>
      <c r="H120">
        <v>-1.5549999999999999</v>
      </c>
      <c r="I120" s="1">
        <f>IF(Table5[[#This Row],[agedays]]&lt;=730,VLOOKUP(Table5[[#This Row],[htcm]],WFL_girls_z_exp[[#All],[Length]:[M]],2,FALSE),VLOOKUP(Table5[[#This Row],[htcm]],WFH_girls_z_exp[[#All],[Height]:[M]],2,FALSE))</f>
        <v>5.4569000000000001</v>
      </c>
      <c r="J120" s="1">
        <f>IF(Table5[[#This Row],[agedays]]&lt;=730,VLOOKUP(Table5[[#This Row],[htcm]],WFL_girls_z_exp[[#All],[Length]:[S]],3,FALSE),VLOOKUP(Table5[[#This Row],[htcm]],WFH_girls_z_exp[[#All],[Height]:[S]],3,FALSE))</f>
        <v>9.1319999999999998E-2</v>
      </c>
      <c r="K1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0" s="1">
        <f>(POWER((Table5[[#This Row],[wtkg]]/Table5[[#This Row],[wlhz_M]]),Table5[[#This Row],[wlhz_L]])-1)/(Table5[[#This Row],[wlhz_L]]*Table5[[#This Row],[wlhz_S]])</f>
        <v>-1.04199790866169</v>
      </c>
      <c r="M120" s="1">
        <f>Table5[[#This Row],[wtkg]]/(Table5[[#This Row],[htcm]]*Table5[[#This Row],[htcm]]/10000)</f>
        <v>14.572386939388254</v>
      </c>
      <c r="N120" s="1">
        <f>VLOOKUP(Table5[[#This Row],[agedays]],BFA_girls_z_exp[[#All],[Day]:[M]],2,FALSE)</f>
        <v>16.4788</v>
      </c>
      <c r="O120" s="1">
        <f>VLOOKUP(Table5[[#This Row],[agedays]],BFA_girls_z_exp[[#All],[Day]:[S]],3,FALSE)</f>
        <v>9.2240000000000003E-2</v>
      </c>
      <c r="P120" s="1">
        <f>VLOOKUP(Table5[[#This Row],[agedays]],BFA_girls_z_exp[[#All],[Day]:[L]],4,FALSE)</f>
        <v>3.5499999999999997E-2</v>
      </c>
      <c r="Q120" s="1">
        <f>(POWER((Table5[[#This Row],[bmi]]/Table5[[#This Row],[bmi_M]]),Table5[[#This Row],[bmi_L]])-1)/(Table5[[#This Row],[bmi_L]]*Table5[[#This Row],[bmi_S]])</f>
        <v>-1.3299908780981238</v>
      </c>
    </row>
    <row r="121" spans="1:17" x14ac:dyDescent="0.3">
      <c r="A121">
        <v>10029</v>
      </c>
      <c r="B121" t="s">
        <v>8</v>
      </c>
      <c r="C121">
        <v>192</v>
      </c>
      <c r="D121">
        <v>262</v>
      </c>
      <c r="E121">
        <v>64.2</v>
      </c>
      <c r="F121">
        <v>6.3</v>
      </c>
      <c r="G121">
        <v>-0.88700000000000001</v>
      </c>
      <c r="H121">
        <v>-1.3380000000000001</v>
      </c>
      <c r="I121" s="2">
        <f>IF(Table5[[#This Row],[agedays]]&lt;=730,VLOOKUP(Table5[[#This Row],[htcm]],WFL_girls_z_exp[[#All],[Length]:[M]],2,FALSE),VLOOKUP(Table5[[#This Row],[htcm]],WFH_girls_z_exp[[#All],[Height]:[M]],2,FALSE))</f>
        <v>6.8967000000000001</v>
      </c>
      <c r="J121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1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1" s="2">
        <f>(POWER((Table5[[#This Row],[wtkg]]/Table5[[#This Row],[wlhz_M]]),Table5[[#This Row],[wlhz_L]])-1)/(Table5[[#This Row],[wlhz_L]]*Table5[[#This Row],[wlhz_S]])</f>
        <v>-1.0091083814086945</v>
      </c>
      <c r="M121" s="1">
        <f>Table5[[#This Row],[wtkg]]/(Table5[[#This Row],[htcm]]*Table5[[#This Row],[htcm]]/10000)</f>
        <v>15.285177744781201</v>
      </c>
      <c r="N121" s="1">
        <f>VLOOKUP(Table5[[#This Row],[agedays]],BFA_girls_z_exp[[#All],[Day]:[M]],2,FALSE)</f>
        <v>16.913499999999999</v>
      </c>
      <c r="O121" s="1">
        <f>VLOOKUP(Table5[[#This Row],[agedays]],BFA_girls_z_exp[[#All],[Day]:[S]],3,FALSE)</f>
        <v>9.0190000000000006E-2</v>
      </c>
      <c r="P121" s="1">
        <f>VLOOKUP(Table5[[#This Row],[agedays]],BFA_girls_z_exp[[#All],[Day]:[L]],4,FALSE)</f>
        <v>-0.15870000000000001</v>
      </c>
      <c r="Q121" s="1">
        <f>(POWER((Table5[[#This Row],[bmi]]/Table5[[#This Row],[bmi_M]]),Table5[[#This Row],[bmi_L]])-1)/(Table5[[#This Row],[bmi_L]]*Table5[[#This Row],[bmi_S]])</f>
        <v>-1.1314560819324557</v>
      </c>
    </row>
    <row r="122" spans="1:17" x14ac:dyDescent="0.3">
      <c r="A122">
        <v>10029</v>
      </c>
      <c r="B122" t="s">
        <v>8</v>
      </c>
      <c r="C122">
        <v>269</v>
      </c>
      <c r="D122">
        <v>262</v>
      </c>
      <c r="E122">
        <v>68.2</v>
      </c>
      <c r="F122">
        <v>7</v>
      </c>
      <c r="G122">
        <v>-0.71499999999999997</v>
      </c>
      <c r="H122">
        <v>-1.294</v>
      </c>
      <c r="I122" s="1">
        <f>IF(Table5[[#This Row],[agedays]]&lt;=730,VLOOKUP(Table5[[#This Row],[htcm]],WFL_girls_z_exp[[#All],[Length]:[M]],2,FALSE),VLOOKUP(Table5[[#This Row],[htcm]],WFH_girls_z_exp[[#All],[Height]:[M]],2,FALSE))</f>
        <v>7.7873999999999999</v>
      </c>
      <c r="J122" s="1">
        <f>IF(Table5[[#This Row],[agedays]]&lt;=730,VLOOKUP(Table5[[#This Row],[htcm]],WFL_girls_z_exp[[#All],[Length]:[S]],3,FALSE),VLOOKUP(Table5[[#This Row],[htcm]],WFH_girls_z_exp[[#All],[Height]:[S]],3,FALSE))</f>
        <v>9.0880000000000002E-2</v>
      </c>
      <c r="K1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2" s="1">
        <f>(POWER((Table5[[#This Row],[wtkg]]/Table5[[#This Row],[wlhz_M]]),Table5[[#This Row],[wlhz_L]])-1)/(Table5[[#This Row],[wlhz_L]]*Table5[[#This Row],[wlhz_S]])</f>
        <v>-1.1972332519549065</v>
      </c>
      <c r="M122" s="1">
        <f>Table5[[#This Row],[wtkg]]/(Table5[[#This Row],[htcm]]*Table5[[#This Row],[htcm]]/10000)</f>
        <v>15.049750174147107</v>
      </c>
      <c r="N122" s="1">
        <f>VLOOKUP(Table5[[#This Row],[agedays]],BFA_girls_z_exp[[#All],[Day]:[M]],2,FALSE)</f>
        <v>16.758800000000001</v>
      </c>
      <c r="O122" s="1">
        <f>VLOOKUP(Table5[[#This Row],[agedays]],BFA_girls_z_exp[[#All],[Day]:[S]],3,FALSE)</f>
        <v>8.9039999999999994E-2</v>
      </c>
      <c r="P122" s="1">
        <f>VLOOKUP(Table5[[#This Row],[agedays]],BFA_girls_z_exp[[#All],[Day]:[L]],4,FALSE)</f>
        <v>-0.2666</v>
      </c>
      <c r="Q122" s="1">
        <f>(POWER((Table5[[#This Row],[bmi]]/Table5[[#This Row],[bmi_M]]),Table5[[#This Row],[bmi_L]])-1)/(Table5[[#This Row],[bmi_L]]*Table5[[#This Row],[bmi_S]])</f>
        <v>-1.2255073959593938</v>
      </c>
    </row>
    <row r="123" spans="1:17" x14ac:dyDescent="0.3">
      <c r="A123">
        <v>10029</v>
      </c>
      <c r="B123" t="s">
        <v>8</v>
      </c>
      <c r="C123">
        <v>360</v>
      </c>
      <c r="D123">
        <v>262</v>
      </c>
      <c r="E123">
        <v>71.599999999999994</v>
      </c>
      <c r="F123">
        <v>7.67</v>
      </c>
      <c r="G123">
        <v>-0.85899999999999999</v>
      </c>
      <c r="H123">
        <v>-1.24</v>
      </c>
      <c r="I123" s="2">
        <f>IF(Table5[[#This Row],[agedays]]&lt;=730,VLOOKUP(Table5[[#This Row],[htcm]],WFL_girls_z_exp[[#All],[Length]:[M]],2,FALSE),VLOOKUP(Table5[[#This Row],[htcm]],WFH_girls_z_exp[[#All],[Height]:[M]],2,FALSE))</f>
        <v>8.4877000000000002</v>
      </c>
      <c r="J123" s="2">
        <f>IF(Table5[[#This Row],[agedays]]&lt;=730,VLOOKUP(Table5[[#This Row],[htcm]],WFL_girls_z_exp[[#All],[Length]:[S]],3,FALSE),VLOOKUP(Table5[[#This Row],[htcm]],WFH_girls_z_exp[[#All],[Height]:[S]],3,FALSE))</f>
        <v>9.0480000000000005E-2</v>
      </c>
      <c r="K12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3" s="2">
        <f>(POWER((Table5[[#This Row],[wtkg]]/Table5[[#This Row],[wlhz_M]]),Table5[[#This Row],[wlhz_L]])-1)/(Table5[[#This Row],[wlhz_L]]*Table5[[#This Row],[wlhz_S]])</f>
        <v>-1.1416208464032112</v>
      </c>
      <c r="M123" s="1">
        <f>Table5[[#This Row],[wtkg]]/(Table5[[#This Row],[htcm]]*Table5[[#This Row],[htcm]]/10000)</f>
        <v>14.961299584906838</v>
      </c>
      <c r="N123" s="1">
        <f>VLOOKUP(Table5[[#This Row],[agedays]],BFA_girls_z_exp[[#All],[Day]:[M]],2,FALSE)</f>
        <v>16.379000000000001</v>
      </c>
      <c r="O123" s="1">
        <f>VLOOKUP(Table5[[#This Row],[agedays]],BFA_girls_z_exp[[#All],[Day]:[S]],3,FALSE)</f>
        <v>8.8020000000000001E-2</v>
      </c>
      <c r="P123" s="1">
        <f>VLOOKUP(Table5[[#This Row],[agedays]],BFA_girls_z_exp[[#All],[Day]:[L]],4,FALSE)</f>
        <v>-0.3619</v>
      </c>
      <c r="Q123" s="1">
        <f>(POWER((Table5[[#This Row],[bmi]]/Table5[[#This Row],[bmi_M]]),Table5[[#This Row],[bmi_L]])-1)/(Table5[[#This Row],[bmi_L]]*Table5[[#This Row],[bmi_S]])</f>
        <v>-1.0455877193260965</v>
      </c>
    </row>
    <row r="124" spans="1:17" x14ac:dyDescent="0.3">
      <c r="A124">
        <v>10029</v>
      </c>
      <c r="B124" t="s">
        <v>8</v>
      </c>
      <c r="C124">
        <v>465</v>
      </c>
      <c r="D124">
        <v>262</v>
      </c>
      <c r="E124">
        <v>73.3</v>
      </c>
      <c r="F124">
        <v>8.3699999999999992</v>
      </c>
      <c r="G124">
        <v>-1.64</v>
      </c>
      <c r="H124">
        <v>-1.1850000000000001</v>
      </c>
      <c r="I124" s="1">
        <f>IF(Table5[[#This Row],[agedays]]&lt;=730,VLOOKUP(Table5[[#This Row],[htcm]],WFL_girls_z_exp[[#All],[Length]:[M]],2,FALSE),VLOOKUP(Table5[[#This Row],[htcm]],WFH_girls_z_exp[[#All],[Height]:[M]],2,FALSE))</f>
        <v>8.8247999999999998</v>
      </c>
      <c r="J124" s="1">
        <f>IF(Table5[[#This Row],[agedays]]&lt;=730,VLOOKUP(Table5[[#This Row],[htcm]],WFL_girls_z_exp[[#All],[Length]:[S]],3,FALSE),VLOOKUP(Table5[[#This Row],[htcm]],WFH_girls_z_exp[[#All],[Height]:[S]],3,FALSE))</f>
        <v>9.0270000000000003E-2</v>
      </c>
      <c r="K12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4" s="1">
        <f>(POWER((Table5[[#This Row],[wtkg]]/Table5[[#This Row],[wlhz_M]]),Table5[[#This Row],[wlhz_L]])-1)/(Table5[[#This Row],[wlhz_L]]*Table5[[#This Row],[wlhz_S]])</f>
        <v>-0.59213759540259614</v>
      </c>
      <c r="M124" s="1">
        <f>Table5[[#This Row],[wtkg]]/(Table5[[#This Row],[htcm]]*Table5[[#This Row],[htcm]]/10000)</f>
        <v>15.578208375753087</v>
      </c>
      <c r="N124" s="1">
        <f>VLOOKUP(Table5[[#This Row],[agedays]],BFA_girls_z_exp[[#All],[Day]:[M]],2,FALSE)</f>
        <v>15.9739</v>
      </c>
      <c r="O124" s="1">
        <f>VLOOKUP(Table5[[#This Row],[agedays]],BFA_girls_z_exp[[#All],[Day]:[S]],3,FALSE)</f>
        <v>8.7099999999999997E-2</v>
      </c>
      <c r="P124" s="1">
        <f>VLOOKUP(Table5[[#This Row],[agedays]],BFA_girls_z_exp[[#All],[Day]:[L]],4,FALSE)</f>
        <v>-0.44679999999999997</v>
      </c>
      <c r="Q124" s="1">
        <f>(POWER((Table5[[#This Row],[bmi]]/Table5[[#This Row],[bmi_M]]),Table5[[#This Row],[bmi_L]])-1)/(Table5[[#This Row],[bmi_L]]*Table5[[#This Row],[bmi_S]])</f>
        <v>-0.28960026342808071</v>
      </c>
    </row>
    <row r="125" spans="1:17" x14ac:dyDescent="0.3">
      <c r="A125">
        <v>10029</v>
      </c>
      <c r="B125" t="s">
        <v>8</v>
      </c>
      <c r="C125">
        <v>570</v>
      </c>
      <c r="D125">
        <v>262</v>
      </c>
      <c r="E125">
        <v>76.2</v>
      </c>
      <c r="F125">
        <v>9.4</v>
      </c>
      <c r="G125">
        <v>-1.782</v>
      </c>
      <c r="H125">
        <v>-0.81799999999999995</v>
      </c>
      <c r="I125" s="2">
        <f>IF(Table5[[#This Row],[agedays]]&lt;=730,VLOOKUP(Table5[[#This Row],[htcm]],WFL_girls_z_exp[[#All],[Length]:[M]],2,FALSE),VLOOKUP(Table5[[#This Row],[htcm]],WFH_girls_z_exp[[#All],[Height]:[M]],2,FALSE))</f>
        <v>9.3703000000000003</v>
      </c>
      <c r="J125" s="2">
        <f>IF(Table5[[#This Row],[agedays]]&lt;=730,VLOOKUP(Table5[[#This Row],[htcm]],WFL_girls_z_exp[[#All],[Length]:[S]],3,FALSE),VLOOKUP(Table5[[#This Row],[htcm]],WFH_girls_z_exp[[#All],[Height]:[S]],3,FALSE))</f>
        <v>8.9889999999999998E-2</v>
      </c>
      <c r="K12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5" s="2">
        <f>(POWER((Table5[[#This Row],[wtkg]]/Table5[[#This Row],[wlhz_M]]),Table5[[#This Row],[wlhz_L]])-1)/(Table5[[#This Row],[wlhz_L]]*Table5[[#This Row],[wlhz_S]])</f>
        <v>3.5183646131725671E-2</v>
      </c>
      <c r="M125" s="1">
        <f>Table5[[#This Row],[wtkg]]/(Table5[[#This Row],[htcm]]*Table5[[#This Row],[htcm]]/10000)</f>
        <v>16.188921266731423</v>
      </c>
      <c r="N125" s="1">
        <f>VLOOKUP(Table5[[#This Row],[agedays]],BFA_girls_z_exp[[#All],[Day]:[M]],2,FALSE)</f>
        <v>15.671200000000001</v>
      </c>
      <c r="O125" s="1">
        <f>VLOOKUP(Table5[[#This Row],[agedays]],BFA_girls_z_exp[[#All],[Day]:[S]],3,FALSE)</f>
        <v>8.6360000000000006E-2</v>
      </c>
      <c r="P125" s="1">
        <f>VLOOKUP(Table5[[#This Row],[agedays]],BFA_girls_z_exp[[#All],[Day]:[L]],4,FALSE)</f>
        <v>-0.5151</v>
      </c>
      <c r="Q125" s="1">
        <f>(POWER((Table5[[#This Row],[bmi]]/Table5[[#This Row],[bmi_M]]),Table5[[#This Row],[bmi_L]])-1)/(Table5[[#This Row],[bmi_L]]*Table5[[#This Row],[bmi_S]])</f>
        <v>0.37322760469300925</v>
      </c>
    </row>
    <row r="126" spans="1:17" x14ac:dyDescent="0.3">
      <c r="A126">
        <v>10029</v>
      </c>
      <c r="B126" t="s">
        <v>8</v>
      </c>
      <c r="C126">
        <v>734</v>
      </c>
      <c r="D126">
        <v>262</v>
      </c>
      <c r="E126">
        <v>78.5</v>
      </c>
      <c r="F126">
        <v>10.3</v>
      </c>
      <c r="G126">
        <v>-2.2629999999999999</v>
      </c>
      <c r="H126">
        <v>-0.90500000000000003</v>
      </c>
      <c r="I126" s="1">
        <f>IF(Table5[[#This Row],[agedays]]&lt;=730,VLOOKUP(Table5[[#This Row],[htcm]],WFL_girls_z_exp[[#All],[Length]:[M]],2,FALSE),VLOOKUP(Table5[[#This Row],[htcm]],WFH_girls_z_exp[[#All],[Height]:[M]],2,FALSE))</f>
        <v>9.9303000000000008</v>
      </c>
      <c r="J126" s="1">
        <f>IF(Table5[[#This Row],[agedays]]&lt;=730,VLOOKUP(Table5[[#This Row],[htcm]],WFL_girls_z_exp[[#All],[Length]:[S]],3,FALSE),VLOOKUP(Table5[[#This Row],[htcm]],WFH_girls_z_exp[[#All],[Height]:[S]],3,FALSE))</f>
        <v>8.9499999999999996E-2</v>
      </c>
      <c r="K1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6" s="1">
        <f>(POWER((Table5[[#This Row],[wtkg]]/Table5[[#This Row],[wlhz_M]]),Table5[[#This Row],[wlhz_L]])-1)/(Table5[[#This Row],[wlhz_L]]*Table5[[#This Row],[wlhz_S]])</f>
        <v>0.4055679024139861</v>
      </c>
      <c r="M126" s="1">
        <f>Table5[[#This Row],[wtkg]]/(Table5[[#This Row],[htcm]]*Table5[[#This Row],[htcm]]/10000)</f>
        <v>16.71467402328695</v>
      </c>
      <c r="N126" s="1">
        <f>VLOOKUP(Table5[[#This Row],[agedays]],BFA_girls_z_exp[[#All],[Day]:[M]],2,FALSE)</f>
        <v>15.6851</v>
      </c>
      <c r="O126" s="1">
        <f>VLOOKUP(Table5[[#This Row],[agedays]],BFA_girls_z_exp[[#All],[Day]:[S]],3,FALSE)</f>
        <v>8.4540000000000004E-2</v>
      </c>
      <c r="P126" s="1">
        <f>VLOOKUP(Table5[[#This Row],[agedays]],BFA_girls_z_exp[[#All],[Day]:[L]],4,FALSE)</f>
        <v>-0.56840000000000002</v>
      </c>
      <c r="Q126" s="1">
        <f>(POWER((Table5[[#This Row],[bmi]]/Table5[[#This Row],[bmi_M]]),Table5[[#This Row],[bmi_L]])-1)/(Table5[[#This Row],[bmi_L]]*Table5[[#This Row],[bmi_S]])</f>
        <v>0.73859486758748361</v>
      </c>
    </row>
    <row r="127" spans="1:17" x14ac:dyDescent="0.3">
      <c r="A127">
        <v>10035</v>
      </c>
      <c r="B127" t="s">
        <v>8</v>
      </c>
      <c r="C127">
        <v>0</v>
      </c>
      <c r="D127">
        <v>297</v>
      </c>
      <c r="E127">
        <v>51</v>
      </c>
      <c r="F127">
        <v>3.99</v>
      </c>
      <c r="G127">
        <v>0.99399999999999999</v>
      </c>
      <c r="H127">
        <v>1.548</v>
      </c>
      <c r="I127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127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1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7" s="2">
        <f>(POWER((Table5[[#This Row],[wtkg]]/Table5[[#This Row],[wlhz_M]]),Table5[[#This Row],[wlhz_L]])-1)/(Table5[[#This Row],[wlhz_L]]*Table5[[#This Row],[wlhz_S]])</f>
        <v>1.2186743960349453</v>
      </c>
      <c r="M127" s="1">
        <f>Table5[[#This Row],[wtkg]]/(Table5[[#This Row],[htcm]]*Table5[[#This Row],[htcm]]/10000)</f>
        <v>15.340253748558247</v>
      </c>
      <c r="N127" s="1">
        <f>VLOOKUP(Table5[[#This Row],[agedays]],BFA_girls_z_exp[[#All],[Day]:[M]],2,FALSE)</f>
        <v>13.3363</v>
      </c>
      <c r="O127" s="1">
        <f>VLOOKUP(Table5[[#This Row],[agedays]],BFA_girls_z_exp[[#All],[Day]:[S]],3,FALSE)</f>
        <v>9.2719999999999997E-2</v>
      </c>
      <c r="P127" s="1">
        <f>VLOOKUP(Table5[[#This Row],[agedays]],BFA_girls_z_exp[[#All],[Day]:[L]],4,FALSE)</f>
        <v>-6.3100000000000003E-2</v>
      </c>
      <c r="Q127" s="1">
        <f>(POWER((Table5[[#This Row],[bmi]]/Table5[[#This Row],[bmi_M]]),Table5[[#This Row],[bmi_L]])-1)/(Table5[[#This Row],[bmi_L]]*Table5[[#This Row],[bmi_S]])</f>
        <v>1.5031731607193772</v>
      </c>
    </row>
    <row r="128" spans="1:17" x14ac:dyDescent="0.3">
      <c r="A128">
        <v>10035</v>
      </c>
      <c r="B128" t="s">
        <v>8</v>
      </c>
      <c r="C128">
        <v>34</v>
      </c>
      <c r="D128">
        <v>297</v>
      </c>
      <c r="E128">
        <v>55.5</v>
      </c>
      <c r="F128">
        <v>4.6100000000000003</v>
      </c>
      <c r="G128">
        <v>0.7</v>
      </c>
      <c r="H128">
        <v>0.49199999999999999</v>
      </c>
      <c r="I128" s="1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128" s="1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1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8" s="1">
        <f>(POWER((Table5[[#This Row],[wtkg]]/Table5[[#This Row],[wlhz_M]]),Table5[[#This Row],[wlhz_L]])-1)/(Table5[[#This Row],[wlhz_L]]*Table5[[#This Row],[wlhz_S]])</f>
        <v>-0.17219689540423036</v>
      </c>
      <c r="M128" s="1">
        <f>Table5[[#This Row],[wtkg]]/(Table5[[#This Row],[htcm]]*Table5[[#This Row],[htcm]]/10000)</f>
        <v>14.966317669020373</v>
      </c>
      <c r="N128" s="1">
        <f>VLOOKUP(Table5[[#This Row],[agedays]],BFA_girls_z_exp[[#All],[Day]:[M]],2,FALSE)</f>
        <v>14.764200000000001</v>
      </c>
      <c r="O128" s="1">
        <f>VLOOKUP(Table5[[#This Row],[agedays]],BFA_girls_z_exp[[#All],[Day]:[S]],3,FALSE)</f>
        <v>9.5269999999999994E-2</v>
      </c>
      <c r="P128" s="1">
        <f>VLOOKUP(Table5[[#This Row],[agedays]],BFA_girls_z_exp[[#All],[Day]:[L]],4,FALSE)</f>
        <v>0.31919999999999998</v>
      </c>
      <c r="Q128" s="1">
        <f>(POWER((Table5[[#This Row],[bmi]]/Table5[[#This Row],[bmi_M]]),Table5[[#This Row],[bmi_L]])-1)/(Table5[[#This Row],[bmi_L]]*Table5[[#This Row],[bmi_S]])</f>
        <v>0.1430293339060269</v>
      </c>
    </row>
    <row r="129" spans="1:17" x14ac:dyDescent="0.3">
      <c r="A129">
        <v>10035</v>
      </c>
      <c r="B129" t="s">
        <v>8</v>
      </c>
      <c r="C129">
        <v>62</v>
      </c>
      <c r="D129">
        <v>297</v>
      </c>
      <c r="E129">
        <v>59</v>
      </c>
      <c r="F129">
        <v>5.27</v>
      </c>
      <c r="G129">
        <v>0.89300000000000002</v>
      </c>
      <c r="H129">
        <v>0.16600000000000001</v>
      </c>
      <c r="I129" s="2">
        <f>IF(Table5[[#This Row],[agedays]]&lt;=730,VLOOKUP(Table5[[#This Row],[htcm]],WFL_girls_z_exp[[#All],[Length]:[M]],2,FALSE),VLOOKUP(Table5[[#This Row],[htcm]],WFH_girls_z_exp[[#All],[Height]:[M]],2,FALSE))</f>
        <v>5.6151</v>
      </c>
      <c r="J129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1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29" s="2">
        <f>(POWER((Table5[[#This Row],[wtkg]]/Table5[[#This Row],[wlhz_M]]),Table5[[#This Row],[wlhz_L]])-1)/(Table5[[#This Row],[wlhz_L]]*Table5[[#This Row],[wlhz_S]])</f>
        <v>-0.70293821127036793</v>
      </c>
      <c r="M129" s="1">
        <f>Table5[[#This Row],[wtkg]]/(Table5[[#This Row],[htcm]]*Table5[[#This Row],[htcm]]/10000)</f>
        <v>15.13932777937374</v>
      </c>
      <c r="N129" s="1">
        <f>VLOOKUP(Table5[[#This Row],[agedays]],BFA_girls_z_exp[[#All],[Day]:[M]],2,FALSE)</f>
        <v>15.797499999999999</v>
      </c>
      <c r="O129" s="1">
        <f>VLOOKUP(Table5[[#This Row],[agedays]],BFA_girls_z_exp[[#All],[Day]:[S]],3,FALSE)</f>
        <v>9.3659999999999993E-2</v>
      </c>
      <c r="P129" s="1">
        <f>VLOOKUP(Table5[[#This Row],[agedays]],BFA_girls_z_exp[[#All],[Day]:[L]],4,FALSE)</f>
        <v>0.17</v>
      </c>
      <c r="Q129" s="1">
        <f>(POWER((Table5[[#This Row],[bmi]]/Table5[[#This Row],[bmi_M]]),Table5[[#This Row],[bmi_L]])-1)/(Table5[[#This Row],[bmi_L]]*Table5[[#This Row],[bmi_S]])</f>
        <v>-0.45272569334249724</v>
      </c>
    </row>
    <row r="130" spans="1:17" x14ac:dyDescent="0.3">
      <c r="A130">
        <v>10035</v>
      </c>
      <c r="B130" t="s">
        <v>8</v>
      </c>
      <c r="C130">
        <v>125</v>
      </c>
      <c r="D130">
        <v>297</v>
      </c>
      <c r="E130">
        <v>65</v>
      </c>
      <c r="F130">
        <v>6.56</v>
      </c>
      <c r="G130">
        <v>1.2390000000000001</v>
      </c>
      <c r="H130">
        <v>0.10100000000000001</v>
      </c>
      <c r="I130" s="1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130" s="1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13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0" s="1">
        <f>(POWER((Table5[[#This Row],[wtkg]]/Table5[[#This Row],[wlhz_M]]),Table5[[#This Row],[wlhz_L]])-1)/(Table5[[#This Row],[wlhz_L]]*Table5[[#This Row],[wlhz_S]])</f>
        <v>-0.85079509134234399</v>
      </c>
      <c r="M130" s="1">
        <f>Table5[[#This Row],[wtkg]]/(Table5[[#This Row],[htcm]]*Table5[[#This Row],[htcm]]/10000)</f>
        <v>15.526627218934911</v>
      </c>
      <c r="N130" s="1">
        <f>VLOOKUP(Table5[[#This Row],[agedays]],BFA_girls_z_exp[[#All],[Day]:[M]],2,FALSE)</f>
        <v>16.693899999999999</v>
      </c>
      <c r="O130" s="1">
        <f>VLOOKUP(Table5[[#This Row],[agedays]],BFA_girls_z_exp[[#All],[Day]:[S]],3,FALSE)</f>
        <v>9.1579999999999995E-2</v>
      </c>
      <c r="P130" s="1">
        <f>VLOOKUP(Table5[[#This Row],[agedays]],BFA_girls_z_exp[[#All],[Day]:[L]],4,FALSE)</f>
        <v>-2.7E-2</v>
      </c>
      <c r="Q130" s="1">
        <f>(POWER((Table5[[#This Row],[bmi]]/Table5[[#This Row],[bmi_M]]),Table5[[#This Row],[bmi_L]])-1)/(Table5[[#This Row],[bmi_L]]*Table5[[#This Row],[bmi_S]])</f>
        <v>-0.79229010941712308</v>
      </c>
    </row>
    <row r="131" spans="1:17" x14ac:dyDescent="0.3">
      <c r="A131">
        <v>10035</v>
      </c>
      <c r="B131" t="s">
        <v>8</v>
      </c>
      <c r="C131">
        <v>195</v>
      </c>
      <c r="D131">
        <v>297</v>
      </c>
      <c r="E131">
        <v>69</v>
      </c>
      <c r="F131">
        <v>7.62</v>
      </c>
      <c r="G131">
        <v>1.147</v>
      </c>
      <c r="H131">
        <v>0.193</v>
      </c>
      <c r="I131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131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13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1" s="2">
        <f>(POWER((Table5[[#This Row],[wtkg]]/Table5[[#This Row],[wlhz_M]]),Table5[[#This Row],[wlhz_L]])-1)/(Table5[[#This Row],[wlhz_L]]*Table5[[#This Row],[wlhz_S]])</f>
        <v>-0.47908387767572153</v>
      </c>
      <c r="M131" s="1">
        <f>Table5[[#This Row],[wtkg]]/(Table5[[#This Row],[htcm]]*Table5[[#This Row],[htcm]]/10000)</f>
        <v>16.005040957781979</v>
      </c>
      <c r="N131" s="1">
        <f>VLOOKUP(Table5[[#This Row],[agedays]],BFA_girls_z_exp[[#All],[Day]:[M]],2,FALSE)</f>
        <v>16.913699999999999</v>
      </c>
      <c r="O131" s="1">
        <f>VLOOKUP(Table5[[#This Row],[agedays]],BFA_girls_z_exp[[#All],[Day]:[S]],3,FALSE)</f>
        <v>9.0139999999999998E-2</v>
      </c>
      <c r="P131" s="1">
        <f>VLOOKUP(Table5[[#This Row],[agedays]],BFA_girls_z_exp[[#All],[Day]:[L]],4,FALSE)</f>
        <v>-0.16350000000000001</v>
      </c>
      <c r="Q131" s="1">
        <f>(POWER((Table5[[#This Row],[bmi]]/Table5[[#This Row],[bmi_M]]),Table5[[#This Row],[bmi_L]])-1)/(Table5[[#This Row],[bmi_L]]*Table5[[#This Row],[bmi_S]])</f>
        <v>-0.61537876420441329</v>
      </c>
    </row>
    <row r="132" spans="1:17" x14ac:dyDescent="0.3">
      <c r="A132">
        <v>10035</v>
      </c>
      <c r="B132" t="s">
        <v>8</v>
      </c>
      <c r="C132">
        <v>279</v>
      </c>
      <c r="D132">
        <v>297</v>
      </c>
      <c r="E132">
        <v>72.3</v>
      </c>
      <c r="F132">
        <v>8.57</v>
      </c>
      <c r="G132">
        <v>0.79600000000000004</v>
      </c>
      <c r="H132">
        <v>0.29199999999999998</v>
      </c>
      <c r="I132" s="1">
        <f>IF(Table5[[#This Row],[agedays]]&lt;=730,VLOOKUP(Table5[[#This Row],[htcm]],WFL_girls_z_exp[[#All],[Length]:[M]],2,FALSE),VLOOKUP(Table5[[#This Row],[htcm]],WFH_girls_z_exp[[#All],[Height]:[M]],2,FALSE))</f>
        <v>8.6277000000000008</v>
      </c>
      <c r="J132" s="1">
        <f>IF(Table5[[#This Row],[agedays]]&lt;=730,VLOOKUP(Table5[[#This Row],[htcm]],WFL_girls_z_exp[[#All],[Length]:[S]],3,FALSE),VLOOKUP(Table5[[#This Row],[htcm]],WFH_girls_z_exp[[#All],[Height]:[S]],3,FALSE))</f>
        <v>9.0399999999999994E-2</v>
      </c>
      <c r="K13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2" s="1">
        <f>(POWER((Table5[[#This Row],[wtkg]]/Table5[[#This Row],[wlhz_M]]),Table5[[#This Row],[wlhz_L]])-1)/(Table5[[#This Row],[wlhz_L]]*Table5[[#This Row],[wlhz_S]])</f>
        <v>-7.4323690798760084E-2</v>
      </c>
      <c r="M132" s="1">
        <f>Table5[[#This Row],[wtkg]]/(Table5[[#This Row],[htcm]]*Table5[[#This Row],[htcm]]/10000)</f>
        <v>16.394728434810389</v>
      </c>
      <c r="N132" s="1">
        <f>VLOOKUP(Table5[[#This Row],[agedays]],BFA_girls_z_exp[[#All],[Day]:[M]],2,FALSE)</f>
        <v>16.721399999999999</v>
      </c>
      <c r="O132" s="1">
        <f>VLOOKUP(Table5[[#This Row],[agedays]],BFA_girls_z_exp[[#All],[Day]:[S]],3,FALSE)</f>
        <v>8.8919999999999999E-2</v>
      </c>
      <c r="P132" s="1">
        <f>VLOOKUP(Table5[[#This Row],[agedays]],BFA_girls_z_exp[[#All],[Day]:[L]],4,FALSE)</f>
        <v>-0.27839999999999998</v>
      </c>
      <c r="Q132" s="1">
        <f>(POWER((Table5[[#This Row],[bmi]]/Table5[[#This Row],[bmi_M]]),Table5[[#This Row],[bmi_L]])-1)/(Table5[[#This Row],[bmi_L]]*Table5[[#This Row],[bmi_S]])</f>
        <v>-0.22248957804734751</v>
      </c>
    </row>
    <row r="133" spans="1:17" x14ac:dyDescent="0.3">
      <c r="A133">
        <v>10035</v>
      </c>
      <c r="B133" t="s">
        <v>8</v>
      </c>
      <c r="C133">
        <v>377</v>
      </c>
      <c r="D133">
        <v>297</v>
      </c>
      <c r="E133">
        <v>76.5</v>
      </c>
      <c r="F133">
        <v>9.2799999999999994</v>
      </c>
      <c r="G133">
        <v>0.77700000000000002</v>
      </c>
      <c r="H133">
        <v>0.218</v>
      </c>
      <c r="I133" s="2">
        <f>IF(Table5[[#This Row],[agedays]]&lt;=730,VLOOKUP(Table5[[#This Row],[htcm]],WFL_girls_z_exp[[#All],[Length]:[M]],2,FALSE),VLOOKUP(Table5[[#This Row],[htcm]],WFH_girls_z_exp[[#All],[Height]:[M]],2,FALSE))</f>
        <v>9.4252000000000002</v>
      </c>
      <c r="J133" s="2">
        <f>IF(Table5[[#This Row],[agedays]]&lt;=730,VLOOKUP(Table5[[#This Row],[htcm]],WFL_girls_z_exp[[#All],[Length]:[S]],3,FALSE),VLOOKUP(Table5[[#This Row],[htcm]],WFH_girls_z_exp[[#All],[Height]:[S]],3,FALSE))</f>
        <v>8.9849999999999999E-2</v>
      </c>
      <c r="K13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3" s="2">
        <f>(POWER((Table5[[#This Row],[wtkg]]/Table5[[#This Row],[wlhz_M]]),Table5[[#This Row],[wlhz_L]])-1)/(Table5[[#This Row],[wlhz_L]]*Table5[[#This Row],[wlhz_S]])</f>
        <v>-0.17330765965541398</v>
      </c>
      <c r="M133" s="1">
        <f>Table5[[#This Row],[wtkg]]/(Table5[[#This Row],[htcm]]*Table5[[#This Row],[htcm]]/10000)</f>
        <v>15.857148959801785</v>
      </c>
      <c r="N133" s="1">
        <f>VLOOKUP(Table5[[#This Row],[agedays]],BFA_girls_z_exp[[#All],[Day]:[M]],2,FALSE)</f>
        <v>16.307500000000001</v>
      </c>
      <c r="O133" s="1">
        <f>VLOOKUP(Table5[[#This Row],[agedays]],BFA_girls_z_exp[[#All],[Day]:[S]],3,FALSE)</f>
        <v>8.7849999999999998E-2</v>
      </c>
      <c r="P133" s="1">
        <f>VLOOKUP(Table5[[#This Row],[agedays]],BFA_girls_z_exp[[#All],[Day]:[L]],4,FALSE)</f>
        <v>-0.37719999999999998</v>
      </c>
      <c r="Q133" s="1">
        <f>(POWER((Table5[[#This Row],[bmi]]/Table5[[#This Row],[bmi_M]]),Table5[[#This Row],[bmi_L]])-1)/(Table5[[#This Row],[bmi_L]]*Table5[[#This Row],[bmi_S]])</f>
        <v>-0.32046808976184099</v>
      </c>
    </row>
    <row r="134" spans="1:17" x14ac:dyDescent="0.3">
      <c r="A134">
        <v>10035</v>
      </c>
      <c r="B134" t="s">
        <v>8</v>
      </c>
      <c r="C134">
        <v>555</v>
      </c>
      <c r="D134">
        <v>297</v>
      </c>
      <c r="E134">
        <v>82.6</v>
      </c>
      <c r="F134">
        <v>10.6</v>
      </c>
      <c r="G134">
        <v>0.56699999999999995</v>
      </c>
      <c r="H134">
        <v>0.248</v>
      </c>
      <c r="I134" s="1">
        <f>IF(Table5[[#This Row],[agedays]]&lt;=730,VLOOKUP(Table5[[#This Row],[htcm]],WFL_girls_z_exp[[#All],[Length]:[M]],2,FALSE),VLOOKUP(Table5[[#This Row],[htcm]],WFH_girls_z_exp[[#All],[Height]:[M]],2,FALSE))</f>
        <v>10.649100000000001</v>
      </c>
      <c r="J134" s="1">
        <f>IF(Table5[[#This Row],[agedays]]&lt;=730,VLOOKUP(Table5[[#This Row],[htcm]],WFL_girls_z_exp[[#All],[Length]:[S]],3,FALSE),VLOOKUP(Table5[[#This Row],[htcm]],WFH_girls_z_exp[[#All],[Height]:[S]],3,FALSE))</f>
        <v>8.9130000000000001E-2</v>
      </c>
      <c r="K13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4" s="1">
        <f>(POWER((Table5[[#This Row],[wtkg]]/Table5[[#This Row],[wlhz_M]]),Table5[[#This Row],[wlhz_L]])-1)/(Table5[[#This Row],[wlhz_L]]*Table5[[#This Row],[wlhz_S]])</f>
        <v>-5.1895836881597518E-2</v>
      </c>
      <c r="M134" s="1">
        <f>Table5[[#This Row],[wtkg]]/(Table5[[#This Row],[htcm]]*Table5[[#This Row],[htcm]]/10000)</f>
        <v>15.536234603005237</v>
      </c>
      <c r="N134" s="1">
        <f>VLOOKUP(Table5[[#This Row],[agedays]],BFA_girls_z_exp[[#All],[Day]:[M]],2,FALSE)</f>
        <v>15.7081</v>
      </c>
      <c r="O134" s="1">
        <f>VLOOKUP(Table5[[#This Row],[agedays]],BFA_girls_z_exp[[#All],[Day]:[S]],3,FALSE)</f>
        <v>8.6449999999999999E-2</v>
      </c>
      <c r="P134" s="1">
        <f>VLOOKUP(Table5[[#This Row],[agedays]],BFA_girls_z_exp[[#All],[Day]:[L]],4,FALSE)</f>
        <v>-0.50609999999999999</v>
      </c>
      <c r="Q134" s="1">
        <f>(POWER((Table5[[#This Row],[bmi]]/Table5[[#This Row],[bmi_M]]),Table5[[#This Row],[bmi_L]])-1)/(Table5[[#This Row],[bmi_L]]*Table5[[#This Row],[bmi_S]])</f>
        <v>-0.12761336159966638</v>
      </c>
    </row>
    <row r="135" spans="1:17" x14ac:dyDescent="0.3">
      <c r="A135">
        <v>10035</v>
      </c>
      <c r="B135" t="s">
        <v>8</v>
      </c>
      <c r="C135">
        <v>737</v>
      </c>
      <c r="D135">
        <v>297</v>
      </c>
      <c r="E135">
        <v>88</v>
      </c>
      <c r="F135">
        <v>11.8</v>
      </c>
      <c r="G135">
        <v>0.64700000000000002</v>
      </c>
      <c r="H135">
        <v>0.192</v>
      </c>
      <c r="I135" s="2">
        <f>IF(Table5[[#This Row],[agedays]]&lt;=730,VLOOKUP(Table5[[#This Row],[htcm]],WFL_girls_z_exp[[#All],[Length]:[M]],2,FALSE),VLOOKUP(Table5[[#This Row],[htcm]],WFH_girls_z_exp[[#All],[Height]:[M]],2,FALSE))</f>
        <v>12.1478</v>
      </c>
      <c r="J135" s="2">
        <f>IF(Table5[[#This Row],[agedays]]&lt;=730,VLOOKUP(Table5[[#This Row],[htcm]],WFL_girls_z_exp[[#All],[Length]:[S]],3,FALSE),VLOOKUP(Table5[[#This Row],[htcm]],WFH_girls_z_exp[[#All],[Height]:[S]],3,FALSE))</f>
        <v>8.899E-2</v>
      </c>
      <c r="K13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5" s="2">
        <f>(POWER((Table5[[#This Row],[wtkg]]/Table5[[#This Row],[wlhz_M]]),Table5[[#This Row],[wlhz_L]])-1)/(Table5[[#This Row],[wlhz_L]]*Table5[[#This Row],[wlhz_S]])</f>
        <v>-0.3282489227051999</v>
      </c>
      <c r="M135" s="1">
        <f>Table5[[#This Row],[wtkg]]/(Table5[[#This Row],[htcm]]*Table5[[#This Row],[htcm]]/10000)</f>
        <v>15.237603305785125</v>
      </c>
      <c r="N135" s="1">
        <f>VLOOKUP(Table5[[#This Row],[agedays]],BFA_girls_z_exp[[#All],[Day]:[M]],2,FALSE)</f>
        <v>15.6822</v>
      </c>
      <c r="O135" s="1">
        <f>VLOOKUP(Table5[[#This Row],[agedays]],BFA_girls_z_exp[[#All],[Day]:[S]],3,FALSE)</f>
        <v>8.4540000000000004E-2</v>
      </c>
      <c r="P135" s="1">
        <f>VLOOKUP(Table5[[#This Row],[agedays]],BFA_girls_z_exp[[#All],[Day]:[L]],4,FALSE)</f>
        <v>-0.56840000000000002</v>
      </c>
      <c r="Q135" s="1">
        <f>(POWER((Table5[[#This Row],[bmi]]/Table5[[#This Row],[bmi_M]]),Table5[[#This Row],[bmi_L]])-1)/(Table5[[#This Row],[bmi_L]]*Table5[[#This Row],[bmi_S]])</f>
        <v>-0.3429902531211193</v>
      </c>
    </row>
    <row r="136" spans="1:17" x14ac:dyDescent="0.3">
      <c r="A136">
        <v>10037</v>
      </c>
      <c r="B136" t="s">
        <v>8</v>
      </c>
      <c r="C136">
        <v>0</v>
      </c>
      <c r="D136">
        <v>290</v>
      </c>
      <c r="E136">
        <v>53</v>
      </c>
      <c r="F136">
        <v>4.1100000000000003</v>
      </c>
      <c r="G136">
        <v>2.0680000000000001</v>
      </c>
      <c r="H136">
        <v>1.7749999999999999</v>
      </c>
      <c r="I136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136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13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6" s="1">
        <f>(POWER((Table5[[#This Row],[wtkg]]/Table5[[#This Row],[wlhz_M]]),Table5[[#This Row],[wlhz_L]])-1)/(Table5[[#This Row],[wlhz_L]]*Table5[[#This Row],[wlhz_S]])</f>
        <v>0.20669631648694323</v>
      </c>
      <c r="M136" s="1">
        <f>Table5[[#This Row],[wtkg]]/(Table5[[#This Row],[htcm]]*Table5[[#This Row],[htcm]]/10000)</f>
        <v>14.631541473834107</v>
      </c>
      <c r="N136" s="1">
        <f>VLOOKUP(Table5[[#This Row],[agedays]],BFA_girls_z_exp[[#All],[Day]:[M]],2,FALSE)</f>
        <v>13.3363</v>
      </c>
      <c r="O136" s="1">
        <f>VLOOKUP(Table5[[#This Row],[agedays]],BFA_girls_z_exp[[#All],[Day]:[S]],3,FALSE)</f>
        <v>9.2719999999999997E-2</v>
      </c>
      <c r="P136" s="1">
        <f>VLOOKUP(Table5[[#This Row],[agedays]],BFA_girls_z_exp[[#All],[Day]:[L]],4,FALSE)</f>
        <v>-6.3100000000000003E-2</v>
      </c>
      <c r="Q136" s="1">
        <f>(POWER((Table5[[#This Row],[bmi]]/Table5[[#This Row],[bmi_M]]),Table5[[#This Row],[bmi_L]])-1)/(Table5[[#This Row],[bmi_L]]*Table5[[#This Row],[bmi_S]])</f>
        <v>0.99675799124482967</v>
      </c>
    </row>
    <row r="137" spans="1:17" x14ac:dyDescent="0.3">
      <c r="A137">
        <v>10037</v>
      </c>
      <c r="B137" t="s">
        <v>8</v>
      </c>
      <c r="C137">
        <v>28</v>
      </c>
      <c r="D137">
        <v>290</v>
      </c>
      <c r="E137">
        <v>58</v>
      </c>
      <c r="F137">
        <v>5.09</v>
      </c>
      <c r="G137">
        <v>2.3730000000000002</v>
      </c>
      <c r="H137">
        <v>1.6</v>
      </c>
      <c r="I137" s="2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137" s="2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13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7" s="2">
        <f>(POWER((Table5[[#This Row],[wtkg]]/Table5[[#This Row],[wlhz_M]]),Table5[[#This Row],[wlhz_L]])-1)/(Table5[[#This Row],[wlhz_L]]*Table5[[#This Row],[wlhz_S]])</f>
        <v>-0.55236350479380369</v>
      </c>
      <c r="M137" s="1">
        <f>Table5[[#This Row],[wtkg]]/(Table5[[#This Row],[htcm]]*Table5[[#This Row],[htcm]]/10000)</f>
        <v>15.130796670630202</v>
      </c>
      <c r="N137" s="1">
        <f>VLOOKUP(Table5[[#This Row],[agedays]],BFA_girls_z_exp[[#All],[Day]:[M]],2,FALSE)</f>
        <v>14.4208</v>
      </c>
      <c r="O137" s="1">
        <f>VLOOKUP(Table5[[#This Row],[agedays]],BFA_girls_z_exp[[#All],[Day]:[S]],3,FALSE)</f>
        <v>9.5769999999999994E-2</v>
      </c>
      <c r="P137" s="1">
        <f>VLOOKUP(Table5[[#This Row],[agedays]],BFA_girls_z_exp[[#All],[Day]:[L]],4,FALSE)</f>
        <v>0.36370000000000002</v>
      </c>
      <c r="Q137" s="1">
        <f>(POWER((Table5[[#This Row],[bmi]]/Table5[[#This Row],[bmi_M]]),Table5[[#This Row],[bmi_L]])-1)/(Table5[[#This Row],[bmi_L]]*Table5[[#This Row],[bmi_S]])</f>
        <v>0.50624487065180179</v>
      </c>
    </row>
    <row r="138" spans="1:17" x14ac:dyDescent="0.3">
      <c r="A138">
        <v>10037</v>
      </c>
      <c r="B138" t="s">
        <v>8</v>
      </c>
      <c r="C138">
        <v>56</v>
      </c>
      <c r="D138">
        <v>290</v>
      </c>
      <c r="E138">
        <v>60</v>
      </c>
      <c r="F138">
        <v>5.93</v>
      </c>
      <c r="G138">
        <v>1.6910000000000001</v>
      </c>
      <c r="H138">
        <v>1.3220000000000001</v>
      </c>
      <c r="I138" s="1">
        <f>IF(Table5[[#This Row],[agedays]]&lt;=730,VLOOKUP(Table5[[#This Row],[htcm]],WFL_girls_z_exp[[#All],[Length]:[M]],2,FALSE),VLOOKUP(Table5[[#This Row],[htcm]],WFH_girls_z_exp[[#All],[Height]:[M]],2,FALSE))</f>
        <v>5.8742000000000001</v>
      </c>
      <c r="J138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13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8" s="1">
        <f>(POWER((Table5[[#This Row],[wtkg]]/Table5[[#This Row],[wlhz_M]]),Table5[[#This Row],[wlhz_L]])-1)/(Table5[[#This Row],[wlhz_L]]*Table5[[#This Row],[wlhz_S]])</f>
        <v>0.10329709520060584</v>
      </c>
      <c r="M138" s="1">
        <f>Table5[[#This Row],[wtkg]]/(Table5[[#This Row],[htcm]]*Table5[[#This Row],[htcm]]/10000)</f>
        <v>16.472222222222221</v>
      </c>
      <c r="N138" s="1">
        <f>VLOOKUP(Table5[[#This Row],[agedays]],BFA_girls_z_exp[[#All],[Day]:[M]],2,FALSE)</f>
        <v>15.6311</v>
      </c>
      <c r="O138" s="1">
        <f>VLOOKUP(Table5[[#This Row],[agedays]],BFA_girls_z_exp[[#All],[Day]:[S]],3,FALSE)</f>
        <v>9.3939999999999996E-2</v>
      </c>
      <c r="P138" s="1">
        <f>VLOOKUP(Table5[[#This Row],[agedays]],BFA_girls_z_exp[[#All],[Day]:[L]],4,FALSE)</f>
        <v>0.1966</v>
      </c>
      <c r="Q138" s="1">
        <f>(POWER((Table5[[#This Row],[bmi]]/Table5[[#This Row],[bmi_M]]),Table5[[#This Row],[bmi_L]])-1)/(Table5[[#This Row],[bmi_L]]*Table5[[#This Row],[bmi_S]])</f>
        <v>0.56082512857873679</v>
      </c>
    </row>
    <row r="139" spans="1:17" x14ac:dyDescent="0.3">
      <c r="A139">
        <v>10037</v>
      </c>
      <c r="B139" t="s">
        <v>8</v>
      </c>
      <c r="C139">
        <v>91</v>
      </c>
      <c r="D139">
        <v>290</v>
      </c>
      <c r="E139">
        <v>64.5</v>
      </c>
      <c r="F139">
        <v>6.95</v>
      </c>
      <c r="G139">
        <v>2.2440000000000002</v>
      </c>
      <c r="H139">
        <v>1.3839999999999999</v>
      </c>
      <c r="I139" s="2">
        <f>IF(Table5[[#This Row],[agedays]]&lt;=730,VLOOKUP(Table5[[#This Row],[htcm]],WFL_girls_z_exp[[#All],[Length]:[M]],2,FALSE),VLOOKUP(Table5[[#This Row],[htcm]],WFH_girls_z_exp[[#All],[Height]:[M]],2,FALSE))</f>
        <v>6.9661999999999997</v>
      </c>
      <c r="J139" s="2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13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39" s="2">
        <f>(POWER((Table5[[#This Row],[wtkg]]/Table5[[#This Row],[wlhz_M]]),Table5[[#This Row],[wlhz_L]])-1)/(Table5[[#This Row],[wlhz_L]]*Table5[[#This Row],[wlhz_S]])</f>
        <v>-2.5531754988566809E-2</v>
      </c>
      <c r="M139" s="1">
        <f>Table5[[#This Row],[wtkg]]/(Table5[[#This Row],[htcm]]*Table5[[#This Row],[htcm]]/10000)</f>
        <v>16.705726819301727</v>
      </c>
      <c r="N139" s="1">
        <f>VLOOKUP(Table5[[#This Row],[agedays]],BFA_girls_z_exp[[#All],[Day]:[M]],2,FALSE)</f>
        <v>16.353100000000001</v>
      </c>
      <c r="O139" s="1">
        <f>VLOOKUP(Table5[[#This Row],[agedays]],BFA_girls_z_exp[[#All],[Day]:[S]],3,FALSE)</f>
        <v>9.2549999999999993E-2</v>
      </c>
      <c r="P139" s="1">
        <f>VLOOKUP(Table5[[#This Row],[agedays]],BFA_girls_z_exp[[#All],[Day]:[L]],4,FALSE)</f>
        <v>6.5199999999999994E-2</v>
      </c>
      <c r="Q139" s="1">
        <f>(POWER((Table5[[#This Row],[bmi]]/Table5[[#This Row],[bmi_M]]),Table5[[#This Row],[bmi_L]])-1)/(Table5[[#This Row],[bmi_L]]*Table5[[#This Row],[bmi_S]])</f>
        <v>0.23067473479850037</v>
      </c>
    </row>
    <row r="140" spans="1:17" x14ac:dyDescent="0.3">
      <c r="A140">
        <v>10037</v>
      </c>
      <c r="B140" t="s">
        <v>8</v>
      </c>
      <c r="C140">
        <v>189</v>
      </c>
      <c r="D140">
        <v>290</v>
      </c>
      <c r="E140">
        <v>71</v>
      </c>
      <c r="F140">
        <v>9.83</v>
      </c>
      <c r="G140">
        <v>2.1669999999999998</v>
      </c>
      <c r="H140">
        <v>2.331</v>
      </c>
      <c r="I140" s="1">
        <f>IF(Table5[[#This Row],[agedays]]&lt;=730,VLOOKUP(Table5[[#This Row],[htcm]],WFL_girls_z_exp[[#All],[Length]:[M]],2,FALSE),VLOOKUP(Table5[[#This Row],[htcm]],WFH_girls_z_exp[[#All],[Height]:[M]],2,FALSE))</f>
        <v>8.3666</v>
      </c>
      <c r="J140" s="1">
        <f>IF(Table5[[#This Row],[agedays]]&lt;=730,VLOOKUP(Table5[[#This Row],[htcm]],WFL_girls_z_exp[[#All],[Length]:[S]],3,FALSE),VLOOKUP(Table5[[#This Row],[htcm]],WFH_girls_z_exp[[#All],[Height]:[S]],3,FALSE))</f>
        <v>9.0560000000000002E-2</v>
      </c>
      <c r="K14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0" s="1">
        <f>(POWER((Table5[[#This Row],[wtkg]]/Table5[[#This Row],[wlhz_M]]),Table5[[#This Row],[wlhz_L]])-1)/(Table5[[#This Row],[wlhz_L]]*Table5[[#This Row],[wlhz_S]])</f>
        <v>1.7260684530125876</v>
      </c>
      <c r="M140" s="1">
        <f>Table5[[#This Row],[wtkg]]/(Table5[[#This Row],[htcm]]*Table5[[#This Row],[htcm]]/10000)</f>
        <v>19.500099186669313</v>
      </c>
      <c r="N140" s="1">
        <f>VLOOKUP(Table5[[#This Row],[agedays]],BFA_girls_z_exp[[#All],[Day]:[M]],2,FALSE)</f>
        <v>16.912500000000001</v>
      </c>
      <c r="O140" s="1">
        <f>VLOOKUP(Table5[[#This Row],[agedays]],BFA_girls_z_exp[[#All],[Day]:[S]],3,FALSE)</f>
        <v>9.0240000000000001E-2</v>
      </c>
      <c r="P140" s="1">
        <f>VLOOKUP(Table5[[#This Row],[agedays]],BFA_girls_z_exp[[#All],[Day]:[L]],4,FALSE)</f>
        <v>-0.1537</v>
      </c>
      <c r="Q140" s="1">
        <f>(POWER((Table5[[#This Row],[bmi]]/Table5[[#This Row],[bmi_M]]),Table5[[#This Row],[bmi_L]])-1)/(Table5[[#This Row],[bmi_L]]*Table5[[#This Row],[bmi_S]])</f>
        <v>1.5605080204469566</v>
      </c>
    </row>
    <row r="141" spans="1:17" x14ac:dyDescent="0.3">
      <c r="A141">
        <v>10037</v>
      </c>
      <c r="B141" t="s">
        <v>8</v>
      </c>
      <c r="C141">
        <v>273</v>
      </c>
      <c r="D141">
        <v>290</v>
      </c>
      <c r="E141">
        <v>76</v>
      </c>
      <c r="F141">
        <v>11.39</v>
      </c>
      <c r="G141">
        <v>2.4430000000000001</v>
      </c>
      <c r="H141">
        <v>2.6120000000000001</v>
      </c>
      <c r="I141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141" s="2">
        <f>IF(Table5[[#This Row],[agedays]]&lt;=730,VLOOKUP(Table5[[#This Row],[htcm]],WFL_girls_z_exp[[#All],[Length]:[S]],3,FALSE),VLOOKUP(Table5[[#This Row],[htcm]],WFH_girls_z_exp[[#All],[Height]:[S]],3,FALSE))</f>
        <v>8.992E-2</v>
      </c>
      <c r="K14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1" s="2">
        <f>(POWER((Table5[[#This Row],[wtkg]]/Table5[[#This Row],[wlhz_M]]),Table5[[#This Row],[wlhz_L]])-1)/(Table5[[#This Row],[wlhz_L]]*Table5[[#This Row],[wlhz_S]])</f>
        <v>2.1318552443677827</v>
      </c>
      <c r="M141" s="1">
        <f>Table5[[#This Row],[wtkg]]/(Table5[[#This Row],[htcm]]*Table5[[#This Row],[htcm]]/10000)</f>
        <v>19.719529085872576</v>
      </c>
      <c r="N141" s="1">
        <f>VLOOKUP(Table5[[#This Row],[agedays]],BFA_girls_z_exp[[#All],[Day]:[M]],2,FALSE)</f>
        <v>16.7441</v>
      </c>
      <c r="O141" s="1">
        <f>VLOOKUP(Table5[[#This Row],[agedays]],BFA_girls_z_exp[[#All],[Day]:[S]],3,FALSE)</f>
        <v>8.899E-2</v>
      </c>
      <c r="P141" s="1">
        <f>VLOOKUP(Table5[[#This Row],[agedays]],BFA_girls_z_exp[[#All],[Day]:[L]],4,FALSE)</f>
        <v>-0.27139999999999997</v>
      </c>
      <c r="Q141" s="1">
        <f>(POWER((Table5[[#This Row],[bmi]]/Table5[[#This Row],[bmi_M]]),Table5[[#This Row],[bmi_L]])-1)/(Table5[[#This Row],[bmi_L]]*Table5[[#This Row],[bmi_S]])</f>
        <v>1.7978003639955153</v>
      </c>
    </row>
    <row r="142" spans="1:17" x14ac:dyDescent="0.3">
      <c r="A142">
        <v>10037</v>
      </c>
      <c r="B142" t="s">
        <v>8</v>
      </c>
      <c r="C142">
        <v>371</v>
      </c>
      <c r="D142">
        <v>290</v>
      </c>
      <c r="E142">
        <v>80</v>
      </c>
      <c r="F142">
        <v>11.82</v>
      </c>
      <c r="G142">
        <v>2.226</v>
      </c>
      <c r="H142">
        <v>2.169</v>
      </c>
      <c r="I142" s="1">
        <f>IF(Table5[[#This Row],[agedays]]&lt;=730,VLOOKUP(Table5[[#This Row],[htcm]],WFL_girls_z_exp[[#All],[Length]:[M]],2,FALSE),VLOOKUP(Table5[[#This Row],[htcm]],WFH_girls_z_exp[[#All],[Height]:[M]],2,FALSE))</f>
        <v>10.0891</v>
      </c>
      <c r="J142" s="1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14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2" s="1">
        <f>(POWER((Table5[[#This Row],[wtkg]]/Table5[[#This Row],[wlhz_M]]),Table5[[#This Row],[wlhz_L]])-1)/(Table5[[#This Row],[wlhz_L]]*Table5[[#This Row],[wlhz_S]])</f>
        <v>1.7184375784645718</v>
      </c>
      <c r="M142" s="1">
        <f>Table5[[#This Row],[wtkg]]/(Table5[[#This Row],[htcm]]*Table5[[#This Row],[htcm]]/10000)</f>
        <v>18.46875</v>
      </c>
      <c r="N142" s="1">
        <f>VLOOKUP(Table5[[#This Row],[agedays]],BFA_girls_z_exp[[#All],[Day]:[M]],2,FALSE)</f>
        <v>16.332599999999999</v>
      </c>
      <c r="O142" s="1">
        <f>VLOOKUP(Table5[[#This Row],[agedays]],BFA_girls_z_exp[[#All],[Day]:[S]],3,FALSE)</f>
        <v>8.7910000000000002E-2</v>
      </c>
      <c r="P142" s="1">
        <f>VLOOKUP(Table5[[#This Row],[agedays]],BFA_girls_z_exp[[#All],[Day]:[L]],4,FALSE)</f>
        <v>-0.37190000000000001</v>
      </c>
      <c r="Q142" s="1">
        <f>(POWER((Table5[[#This Row],[bmi]]/Table5[[#This Row],[bmi_M]]),Table5[[#This Row],[bmi_L]])-1)/(Table5[[#This Row],[bmi_L]]*Table5[[#This Row],[bmi_S]])</f>
        <v>1.366737415930398</v>
      </c>
    </row>
    <row r="143" spans="1:17" x14ac:dyDescent="0.3">
      <c r="A143">
        <v>10037</v>
      </c>
      <c r="B143" t="s">
        <v>8</v>
      </c>
      <c r="C143">
        <v>455</v>
      </c>
      <c r="D143">
        <v>290</v>
      </c>
      <c r="E143">
        <v>82.7</v>
      </c>
      <c r="F143">
        <v>12.74</v>
      </c>
      <c r="G143">
        <v>1.9179999999999999</v>
      </c>
      <c r="H143">
        <v>2.2330000000000001</v>
      </c>
      <c r="I143" s="2">
        <f>IF(Table5[[#This Row],[agedays]]&lt;=730,VLOOKUP(Table5[[#This Row],[htcm]],WFL_girls_z_exp[[#All],[Length]:[M]],2,FALSE),VLOOKUP(Table5[[#This Row],[htcm]],WFH_girls_z_exp[[#All],[Height]:[M]],2,FALSE))</f>
        <v>10.671900000000001</v>
      </c>
      <c r="J143" s="2">
        <f>IF(Table5[[#This Row],[agedays]]&lt;=730,VLOOKUP(Table5[[#This Row],[htcm]],WFL_girls_z_exp[[#All],[Length]:[S]],3,FALSE),VLOOKUP(Table5[[#This Row],[htcm]],WFH_girls_z_exp[[#All],[Height]:[S]],3,FALSE))</f>
        <v>8.9120000000000005E-2</v>
      </c>
      <c r="K14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3" s="2">
        <f>(POWER((Table5[[#This Row],[wtkg]]/Table5[[#This Row],[wlhz_M]]),Table5[[#This Row],[wlhz_L]])-1)/(Table5[[#This Row],[wlhz_L]]*Table5[[#This Row],[wlhz_S]])</f>
        <v>1.9216016967530727</v>
      </c>
      <c r="M143" s="1">
        <f>Table5[[#This Row],[wtkg]]/(Table5[[#This Row],[htcm]]*Table5[[#This Row],[htcm]]/10000)</f>
        <v>18.627664567520895</v>
      </c>
      <c r="N143" s="1">
        <f>VLOOKUP(Table5[[#This Row],[agedays]],BFA_girls_z_exp[[#All],[Day]:[M]],2,FALSE)</f>
        <v>16.008299999999998</v>
      </c>
      <c r="O143" s="1">
        <f>VLOOKUP(Table5[[#This Row],[agedays]],BFA_girls_z_exp[[#All],[Day]:[S]],3,FALSE)</f>
        <v>8.7179999999999994E-2</v>
      </c>
      <c r="P143" s="1">
        <f>VLOOKUP(Table5[[#This Row],[agedays]],BFA_girls_z_exp[[#All],[Day]:[L]],4,FALSE)</f>
        <v>-0.43959999999999999</v>
      </c>
      <c r="Q143" s="1">
        <f>(POWER((Table5[[#This Row],[bmi]]/Table5[[#This Row],[bmi_M]]),Table5[[#This Row],[bmi_L]])-1)/(Table5[[#This Row],[bmi_L]]*Table5[[#This Row],[bmi_S]])</f>
        <v>1.6816141662064752</v>
      </c>
    </row>
    <row r="144" spans="1:17" x14ac:dyDescent="0.3">
      <c r="A144">
        <v>10037</v>
      </c>
      <c r="B144" t="s">
        <v>8</v>
      </c>
      <c r="C144">
        <v>549</v>
      </c>
      <c r="D144">
        <v>290</v>
      </c>
      <c r="E144">
        <v>86</v>
      </c>
      <c r="F144">
        <v>13.8</v>
      </c>
      <c r="G144">
        <v>1.8080000000000001</v>
      </c>
      <c r="H144">
        <v>2.331</v>
      </c>
      <c r="I144" s="1">
        <f>IF(Table5[[#This Row],[agedays]]&lt;=730,VLOOKUP(Table5[[#This Row],[htcm]],WFL_girls_z_exp[[#All],[Length]:[M]],2,FALSE),VLOOKUP(Table5[[#This Row],[htcm]],WFH_girls_z_exp[[#All],[Height]:[M]],2,FALSE))</f>
        <v>11.468400000000001</v>
      </c>
      <c r="J144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14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4" s="1">
        <f>(POWER((Table5[[#This Row],[wtkg]]/Table5[[#This Row],[wlhz_M]]),Table5[[#This Row],[wlhz_L]])-1)/(Table5[[#This Row],[wlhz_L]]*Table5[[#This Row],[wlhz_S]])</f>
        <v>2.0085583321887115</v>
      </c>
      <c r="M144" s="1">
        <f>Table5[[#This Row],[wtkg]]/(Table5[[#This Row],[htcm]]*Table5[[#This Row],[htcm]]/10000)</f>
        <v>18.658734451054624</v>
      </c>
      <c r="N144" s="1">
        <f>VLOOKUP(Table5[[#This Row],[agedays]],BFA_girls_z_exp[[#All],[Day]:[M]],2,FALSE)</f>
        <v>15.7234</v>
      </c>
      <c r="O144" s="1">
        <f>VLOOKUP(Table5[[#This Row],[agedays]],BFA_girls_z_exp[[#All],[Day]:[S]],3,FALSE)</f>
        <v>8.6489999999999997E-2</v>
      </c>
      <c r="P144" s="1">
        <f>VLOOKUP(Table5[[#This Row],[agedays]],BFA_girls_z_exp[[#All],[Day]:[L]],4,FALSE)</f>
        <v>-0.50239999999999996</v>
      </c>
      <c r="Q144" s="1">
        <f>(POWER((Table5[[#This Row],[bmi]]/Table5[[#This Row],[bmi_M]]),Table5[[#This Row],[bmi_L]])-1)/(Table5[[#This Row],[bmi_L]]*Table5[[#This Row],[bmi_S]])</f>
        <v>1.8963042633590235</v>
      </c>
    </row>
    <row r="145" spans="1:17" x14ac:dyDescent="0.3">
      <c r="A145">
        <v>10037</v>
      </c>
      <c r="B145" t="s">
        <v>8</v>
      </c>
      <c r="C145">
        <v>746</v>
      </c>
      <c r="D145">
        <v>290</v>
      </c>
      <c r="E145">
        <v>92</v>
      </c>
      <c r="F145">
        <v>15.3</v>
      </c>
      <c r="G145">
        <v>1.794</v>
      </c>
      <c r="H145">
        <v>2.1539999999999999</v>
      </c>
      <c r="I145" s="2">
        <f>IF(Table5[[#This Row],[agedays]]&lt;=730,VLOOKUP(Table5[[#This Row],[htcm]],WFL_girls_z_exp[[#All],[Length]:[M]],2,FALSE),VLOOKUP(Table5[[#This Row],[htcm]],WFH_girls_z_exp[[#All],[Height]:[M]],2,FALSE))</f>
        <v>13.141500000000001</v>
      </c>
      <c r="J145" s="2">
        <f>IF(Table5[[#This Row],[agedays]]&lt;=730,VLOOKUP(Table5[[#This Row],[htcm]],WFL_girls_z_exp[[#All],[Length]:[S]],3,FALSE),VLOOKUP(Table5[[#This Row],[htcm]],WFH_girls_z_exp[[#All],[Height]:[S]],3,FALSE))</f>
        <v>8.931E-2</v>
      </c>
      <c r="K14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5" s="2">
        <f>(POWER((Table5[[#This Row],[wtkg]]/Table5[[#This Row],[wlhz_M]]),Table5[[#This Row],[wlhz_L]])-1)/(Table5[[#This Row],[wlhz_L]]*Table5[[#This Row],[wlhz_S]])</f>
        <v>1.6541276676614429</v>
      </c>
      <c r="M145" s="1">
        <f>Table5[[#This Row],[wtkg]]/(Table5[[#This Row],[htcm]]*Table5[[#This Row],[htcm]]/10000)</f>
        <v>18.076559546313799</v>
      </c>
      <c r="N145" s="1">
        <f>VLOOKUP(Table5[[#This Row],[agedays]],BFA_girls_z_exp[[#All],[Day]:[M]],2,FALSE)</f>
        <v>15.673299999999999</v>
      </c>
      <c r="O145" s="1">
        <f>VLOOKUP(Table5[[#This Row],[agedays]],BFA_girls_z_exp[[#All],[Day]:[S]],3,FALSE)</f>
        <v>8.4529999999999994E-2</v>
      </c>
      <c r="P145" s="1">
        <f>VLOOKUP(Table5[[#This Row],[agedays]],BFA_girls_z_exp[[#All],[Day]:[L]],4,FALSE)</f>
        <v>-0.56840000000000002</v>
      </c>
      <c r="Q145" s="1">
        <f>(POWER((Table5[[#This Row],[bmi]]/Table5[[#This Row],[bmi_M]]),Table5[[#This Row],[bmi_L]])-1)/(Table5[[#This Row],[bmi_L]]*Table5[[#This Row],[bmi_S]])</f>
        <v>1.6210438386002224</v>
      </c>
    </row>
    <row r="146" spans="1:17" x14ac:dyDescent="0.3">
      <c r="A146">
        <v>10040</v>
      </c>
      <c r="B146" t="s">
        <v>8</v>
      </c>
      <c r="C146">
        <v>0</v>
      </c>
      <c r="D146">
        <v>290</v>
      </c>
      <c r="E146">
        <v>50</v>
      </c>
      <c r="F146">
        <v>3.65</v>
      </c>
      <c r="G146">
        <v>0.45800000000000002</v>
      </c>
      <c r="H146">
        <v>0.878</v>
      </c>
      <c r="I146" s="1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146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14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6" s="1">
        <f>(POWER((Table5[[#This Row],[wtkg]]/Table5[[#This Row],[wlhz_M]]),Table5[[#This Row],[wlhz_L]])-1)/(Table5[[#This Row],[wlhz_L]]*Table5[[#This Row],[wlhz_S]])</f>
        <v>0.92470805071446049</v>
      </c>
      <c r="M146" s="1">
        <f>Table5[[#This Row],[wtkg]]/(Table5[[#This Row],[htcm]]*Table5[[#This Row],[htcm]]/10000)</f>
        <v>14.6</v>
      </c>
      <c r="N146" s="1">
        <f>VLOOKUP(Table5[[#This Row],[agedays]],BFA_girls_z_exp[[#All],[Day]:[M]],2,FALSE)</f>
        <v>13.3363</v>
      </c>
      <c r="O146" s="1">
        <f>VLOOKUP(Table5[[#This Row],[agedays]],BFA_girls_z_exp[[#All],[Day]:[S]],3,FALSE)</f>
        <v>9.2719999999999997E-2</v>
      </c>
      <c r="P146" s="1">
        <f>VLOOKUP(Table5[[#This Row],[agedays]],BFA_girls_z_exp[[#All],[Day]:[L]],4,FALSE)</f>
        <v>-6.3100000000000003E-2</v>
      </c>
      <c r="Q146" s="1">
        <f>(POWER((Table5[[#This Row],[bmi]]/Table5[[#This Row],[bmi_M]]),Table5[[#This Row],[bmi_L]])-1)/(Table5[[#This Row],[bmi_L]]*Table5[[#This Row],[bmi_S]])</f>
        <v>0.97361729067283476</v>
      </c>
    </row>
    <row r="147" spans="1:17" x14ac:dyDescent="0.3">
      <c r="A147">
        <v>10040</v>
      </c>
      <c r="B147" t="s">
        <v>8</v>
      </c>
      <c r="C147">
        <v>32</v>
      </c>
      <c r="D147">
        <v>290</v>
      </c>
      <c r="E147">
        <v>55.5</v>
      </c>
      <c r="F147">
        <v>4.8099999999999996</v>
      </c>
      <c r="G147">
        <v>0.82699999999999996</v>
      </c>
      <c r="H147">
        <v>0.92700000000000005</v>
      </c>
      <c r="I147" s="2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147" s="2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14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7" s="2">
        <f>(POWER((Table5[[#This Row],[wtkg]]/Table5[[#This Row],[wlhz_M]]),Table5[[#This Row],[wlhz_L]])-1)/(Table5[[#This Row],[wlhz_L]]*Table5[[#This Row],[wlhz_S]])</f>
        <v>0.29278922258646622</v>
      </c>
      <c r="M147" s="1">
        <f>Table5[[#This Row],[wtkg]]/(Table5[[#This Row],[htcm]]*Table5[[#This Row],[htcm]]/10000)</f>
        <v>15.615615615615615</v>
      </c>
      <c r="N147" s="1">
        <f>VLOOKUP(Table5[[#This Row],[agedays]],BFA_girls_z_exp[[#All],[Day]:[M]],2,FALSE)</f>
        <v>14.656599999999999</v>
      </c>
      <c r="O147" s="1">
        <f>VLOOKUP(Table5[[#This Row],[agedays]],BFA_girls_z_exp[[#All],[Day]:[S]],3,FALSE)</f>
        <v>9.5430000000000001E-2</v>
      </c>
      <c r="P147" s="1">
        <f>VLOOKUP(Table5[[#This Row],[agedays]],BFA_girls_z_exp[[#All],[Day]:[L]],4,FALSE)</f>
        <v>0.33329999999999999</v>
      </c>
      <c r="Q147" s="1">
        <f>(POWER((Table5[[#This Row],[bmi]]/Table5[[#This Row],[bmi_M]]),Table5[[#This Row],[bmi_L]])-1)/(Table5[[#This Row],[bmi_L]]*Table5[[#This Row],[bmi_S]])</f>
        <v>0.67122350283258092</v>
      </c>
    </row>
    <row r="148" spans="1:17" x14ac:dyDescent="0.3">
      <c r="A148">
        <v>10040</v>
      </c>
      <c r="B148" t="s">
        <v>8</v>
      </c>
      <c r="C148">
        <v>67</v>
      </c>
      <c r="D148">
        <v>290</v>
      </c>
      <c r="E148">
        <v>59.5</v>
      </c>
      <c r="F148">
        <v>6.07</v>
      </c>
      <c r="G148">
        <v>0.89600000000000002</v>
      </c>
      <c r="H148">
        <v>1.0760000000000001</v>
      </c>
      <c r="I148" s="1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148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14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8" s="1">
        <f>(POWER((Table5[[#This Row],[wtkg]]/Table5[[#This Row],[wlhz_M]]),Table5[[#This Row],[wlhz_L]])-1)/(Table5[[#This Row],[wlhz_L]]*Table5[[#This Row],[wlhz_S]])</f>
        <v>0.59533919267718405</v>
      </c>
      <c r="M148" s="1">
        <f>Table5[[#This Row],[wtkg]]/(Table5[[#This Row],[htcm]]*Table5[[#This Row],[htcm]]/10000)</f>
        <v>17.145681802132618</v>
      </c>
      <c r="N148" s="1">
        <f>VLOOKUP(Table5[[#This Row],[agedays]],BFA_girls_z_exp[[#All],[Day]:[M]],2,FALSE)</f>
        <v>15.920199999999999</v>
      </c>
      <c r="O148" s="1">
        <f>VLOOKUP(Table5[[#This Row],[agedays]],BFA_girls_z_exp[[#All],[Day]:[S]],3,FALSE)</f>
        <v>9.3439999999999995E-2</v>
      </c>
      <c r="P148" s="1">
        <f>VLOOKUP(Table5[[#This Row],[agedays]],BFA_girls_z_exp[[#All],[Day]:[L]],4,FALSE)</f>
        <v>0.14949999999999999</v>
      </c>
      <c r="Q148" s="1">
        <f>(POWER((Table5[[#This Row],[bmi]]/Table5[[#This Row],[bmi_M]]),Table5[[#This Row],[bmi_L]])-1)/(Table5[[#This Row],[bmi_L]]*Table5[[#This Row],[bmi_S]])</f>
        <v>0.79805445887745974</v>
      </c>
    </row>
    <row r="149" spans="1:17" x14ac:dyDescent="0.3">
      <c r="A149">
        <v>10040</v>
      </c>
      <c r="B149" t="s">
        <v>8</v>
      </c>
      <c r="C149">
        <v>99</v>
      </c>
      <c r="D149">
        <v>290</v>
      </c>
      <c r="E149">
        <v>62.6</v>
      </c>
      <c r="F149">
        <v>6.95</v>
      </c>
      <c r="G149">
        <v>1.0289999999999999</v>
      </c>
      <c r="H149">
        <v>1.169</v>
      </c>
      <c r="I149" s="2">
        <f>IF(Table5[[#This Row],[agedays]]&lt;=730,VLOOKUP(Table5[[#This Row],[htcm]],WFL_girls_z_exp[[#All],[Length]:[M]],2,FALSE),VLOOKUP(Table5[[#This Row],[htcm]],WFH_girls_z_exp[[#All],[Height]:[M]],2,FALSE))</f>
        <v>6.5189000000000004</v>
      </c>
      <c r="J149" s="2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14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49" s="2">
        <f>(POWER((Table5[[#This Row],[wtkg]]/Table5[[#This Row],[wlhz_M]]),Table5[[#This Row],[wlhz_L]])-1)/(Table5[[#This Row],[wlhz_L]]*Table5[[#This Row],[wlhz_S]])</f>
        <v>0.69261489199251636</v>
      </c>
      <c r="M149" s="1">
        <f>Table5[[#This Row],[wtkg]]/(Table5[[#This Row],[htcm]]*Table5[[#This Row],[htcm]]/10000)</f>
        <v>17.735201951637762</v>
      </c>
      <c r="N149" s="1">
        <f>VLOOKUP(Table5[[#This Row],[agedays]],BFA_girls_z_exp[[#All],[Day]:[M]],2,FALSE)</f>
        <v>16.4557</v>
      </c>
      <c r="O149" s="1">
        <f>VLOOKUP(Table5[[#This Row],[agedays]],BFA_girls_z_exp[[#All],[Day]:[S]],3,FALSE)</f>
        <v>9.2299999999999993E-2</v>
      </c>
      <c r="P149" s="1">
        <f>VLOOKUP(Table5[[#This Row],[agedays]],BFA_girls_z_exp[[#All],[Day]:[L]],4,FALSE)</f>
        <v>4.1200000000000001E-2</v>
      </c>
      <c r="Q149" s="1">
        <f>(POWER((Table5[[#This Row],[bmi]]/Table5[[#This Row],[bmi_M]]),Table5[[#This Row],[bmi_L]])-1)/(Table5[[#This Row],[bmi_L]]*Table5[[#This Row],[bmi_S]])</f>
        <v>0.8125154450404144</v>
      </c>
    </row>
    <row r="150" spans="1:17" x14ac:dyDescent="0.3">
      <c r="A150">
        <v>10040</v>
      </c>
      <c r="B150" t="s">
        <v>8</v>
      </c>
      <c r="C150">
        <v>186</v>
      </c>
      <c r="D150">
        <v>290</v>
      </c>
      <c r="E150">
        <v>68.5</v>
      </c>
      <c r="F150">
        <v>8.5399999999999991</v>
      </c>
      <c r="G150">
        <v>1.1399999999999999</v>
      </c>
      <c r="H150">
        <v>1.236</v>
      </c>
      <c r="I150" s="1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150" s="1">
        <f>IF(Table5[[#This Row],[agedays]]&lt;=730,VLOOKUP(Table5[[#This Row],[htcm]],WFL_girls_z_exp[[#All],[Length]:[S]],3,FALSE),VLOOKUP(Table5[[#This Row],[htcm]],WFH_girls_z_exp[[#All],[Height]:[S]],3,FALSE))</f>
        <v>9.085E-2</v>
      </c>
      <c r="K15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0" s="1">
        <f>(POWER((Table5[[#This Row],[wtkg]]/Table5[[#This Row],[wlhz_M]]),Table5[[#This Row],[wlhz_L]])-1)/(Table5[[#This Row],[wlhz_L]]*Table5[[#This Row],[wlhz_S]])</f>
        <v>0.91129043098956186</v>
      </c>
      <c r="M150" s="1">
        <f>Table5[[#This Row],[wtkg]]/(Table5[[#This Row],[htcm]]*Table5[[#This Row],[htcm]]/10000)</f>
        <v>18.200223773243113</v>
      </c>
      <c r="N150" s="1">
        <f>VLOOKUP(Table5[[#This Row],[agedays]],BFA_girls_z_exp[[#All],[Day]:[M]],2,FALSE)</f>
        <v>16.910900000000002</v>
      </c>
      <c r="O150" s="1">
        <f>VLOOKUP(Table5[[#This Row],[agedays]],BFA_girls_z_exp[[#All],[Day]:[S]],3,FALSE)</f>
        <v>9.0300000000000005E-2</v>
      </c>
      <c r="P150" s="1">
        <f>VLOOKUP(Table5[[#This Row],[agedays]],BFA_girls_z_exp[[#All],[Day]:[L]],4,FALSE)</f>
        <v>-0.1487</v>
      </c>
      <c r="Q150" s="1">
        <f>(POWER((Table5[[#This Row],[bmi]]/Table5[[#This Row],[bmi_M]]),Table5[[#This Row],[bmi_L]])-1)/(Table5[[#This Row],[bmi_L]]*Table5[[#This Row],[bmi_S]])</f>
        <v>0.80925330054308942</v>
      </c>
    </row>
    <row r="151" spans="1:17" x14ac:dyDescent="0.3">
      <c r="A151">
        <v>10040</v>
      </c>
      <c r="B151" t="s">
        <v>8</v>
      </c>
      <c r="C151">
        <v>277</v>
      </c>
      <c r="D151">
        <v>290</v>
      </c>
      <c r="E151">
        <v>71.5</v>
      </c>
      <c r="F151">
        <v>9.35</v>
      </c>
      <c r="G151">
        <v>0.504</v>
      </c>
      <c r="H151">
        <v>1.014</v>
      </c>
      <c r="I151" s="2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151" s="2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15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1" s="2">
        <f>(POWER((Table5[[#This Row],[wtkg]]/Table5[[#This Row],[wlhz_M]]),Table5[[#This Row],[wlhz_L]])-1)/(Table5[[#This Row],[wlhz_L]]*Table5[[#This Row],[wlhz_S]])</f>
        <v>1.0748020628424348</v>
      </c>
      <c r="M151" s="1">
        <f>Table5[[#This Row],[wtkg]]/(Table5[[#This Row],[htcm]]*Table5[[#This Row],[htcm]]/10000)</f>
        <v>18.289402904787519</v>
      </c>
      <c r="N151" s="1">
        <f>VLOOKUP(Table5[[#This Row],[agedays]],BFA_girls_z_exp[[#All],[Day]:[M]],2,FALSE)</f>
        <v>16.729099999999999</v>
      </c>
      <c r="O151" s="1">
        <f>VLOOKUP(Table5[[#This Row],[agedays]],BFA_girls_z_exp[[#All],[Day]:[S]],3,FALSE)</f>
        <v>8.8940000000000005E-2</v>
      </c>
      <c r="P151" s="1">
        <f>VLOOKUP(Table5[[#This Row],[agedays]],BFA_girls_z_exp[[#All],[Day]:[L]],4,FALSE)</f>
        <v>-0.27610000000000001</v>
      </c>
      <c r="Q151" s="1">
        <f>(POWER((Table5[[#This Row],[bmi]]/Table5[[#This Row],[bmi_M]]),Table5[[#This Row],[bmi_L]])-1)/(Table5[[#This Row],[bmi_L]]*Table5[[#This Row],[bmi_S]])</f>
        <v>0.9903679387552955</v>
      </c>
    </row>
    <row r="152" spans="1:17" x14ac:dyDescent="0.3">
      <c r="A152">
        <v>10040</v>
      </c>
      <c r="B152" t="s">
        <v>8</v>
      </c>
      <c r="C152">
        <v>368</v>
      </c>
      <c r="D152">
        <v>290</v>
      </c>
      <c r="E152">
        <v>76</v>
      </c>
      <c r="F152">
        <v>10.1</v>
      </c>
      <c r="G152">
        <v>0.72699999999999998</v>
      </c>
      <c r="H152">
        <v>0.95699999999999996</v>
      </c>
      <c r="I152" s="1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152" s="1">
        <f>IF(Table5[[#This Row],[agedays]]&lt;=730,VLOOKUP(Table5[[#This Row],[htcm]],WFL_girls_z_exp[[#All],[Length]:[S]],3,FALSE),VLOOKUP(Table5[[#This Row],[htcm]],WFH_girls_z_exp[[#All],[Height]:[S]],3,FALSE))</f>
        <v>8.992E-2</v>
      </c>
      <c r="K15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2" s="1">
        <f>(POWER((Table5[[#This Row],[wtkg]]/Table5[[#This Row],[wlhz_M]]),Table5[[#This Row],[wlhz_L]])-1)/(Table5[[#This Row],[wlhz_L]]*Table5[[#This Row],[wlhz_S]])</f>
        <v>0.86435360118591797</v>
      </c>
      <c r="M152" s="1">
        <f>Table5[[#This Row],[wtkg]]/(Table5[[#This Row],[htcm]]*Table5[[#This Row],[htcm]]/10000)</f>
        <v>17.486149584487535</v>
      </c>
      <c r="N152" s="1">
        <f>VLOOKUP(Table5[[#This Row],[agedays]],BFA_girls_z_exp[[#All],[Day]:[M]],2,FALSE)</f>
        <v>16.345199999999998</v>
      </c>
      <c r="O152" s="1">
        <f>VLOOKUP(Table5[[#This Row],[agedays]],BFA_girls_z_exp[[#All],[Day]:[S]],3,FALSE)</f>
        <v>8.7940000000000004E-2</v>
      </c>
      <c r="P152" s="1">
        <f>VLOOKUP(Table5[[#This Row],[agedays]],BFA_girls_z_exp[[#All],[Day]:[L]],4,FALSE)</f>
        <v>-0.36919999999999997</v>
      </c>
      <c r="Q152" s="1">
        <f>(POWER((Table5[[#This Row],[bmi]]/Table5[[#This Row],[bmi_M]]),Table5[[#This Row],[bmi_L]])-1)/(Table5[[#This Row],[bmi_L]]*Table5[[#This Row],[bmi_S]])</f>
        <v>0.7578043891872559</v>
      </c>
    </row>
    <row r="153" spans="1:17" x14ac:dyDescent="0.3">
      <c r="A153">
        <v>10040</v>
      </c>
      <c r="B153" t="s">
        <v>8</v>
      </c>
      <c r="C153">
        <v>452</v>
      </c>
      <c r="D153">
        <v>290</v>
      </c>
      <c r="E153">
        <v>79</v>
      </c>
      <c r="F153">
        <v>11</v>
      </c>
      <c r="G153">
        <v>0.60699999999999998</v>
      </c>
      <c r="H153">
        <v>1.115</v>
      </c>
      <c r="I153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153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15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3" s="2">
        <f>(POWER((Table5[[#This Row],[wtkg]]/Table5[[#This Row],[wlhz_M]]),Table5[[#This Row],[wlhz_L]])-1)/(Table5[[#This Row],[wlhz_L]]*Table5[[#This Row],[wlhz_S]])</f>
        <v>1.1627146301016225</v>
      </c>
      <c r="M153" s="1">
        <f>Table5[[#This Row],[wtkg]]/(Table5[[#This Row],[htcm]]*Table5[[#This Row],[htcm]]/10000)</f>
        <v>17.625380547989106</v>
      </c>
      <c r="N153" s="1">
        <f>VLOOKUP(Table5[[#This Row],[agedays]],BFA_girls_z_exp[[#All],[Day]:[M]],2,FALSE)</f>
        <v>16.018799999999999</v>
      </c>
      <c r="O153" s="1">
        <f>VLOOKUP(Table5[[#This Row],[agedays]],BFA_girls_z_exp[[#All],[Day]:[S]],3,FALSE)</f>
        <v>8.72E-2</v>
      </c>
      <c r="P153" s="1">
        <f>VLOOKUP(Table5[[#This Row],[agedays]],BFA_girls_z_exp[[#All],[Day]:[L]],4,FALSE)</f>
        <v>-0.43740000000000001</v>
      </c>
      <c r="Q153" s="1">
        <f>(POWER((Table5[[#This Row],[bmi]]/Table5[[#This Row],[bmi_M]]),Table5[[#This Row],[bmi_L]])-1)/(Table5[[#This Row],[bmi_L]]*Table5[[#This Row],[bmi_S]])</f>
        <v>1.0734707115772357</v>
      </c>
    </row>
    <row r="154" spans="1:17" x14ac:dyDescent="0.3">
      <c r="A154">
        <v>10040</v>
      </c>
      <c r="B154" t="s">
        <v>8</v>
      </c>
      <c r="C154">
        <v>553</v>
      </c>
      <c r="D154">
        <v>290</v>
      </c>
      <c r="E154">
        <v>81.5</v>
      </c>
      <c r="F154">
        <v>11.5</v>
      </c>
      <c r="G154">
        <v>0.21299999999999999</v>
      </c>
      <c r="H154">
        <v>0.90800000000000003</v>
      </c>
      <c r="I154" s="1">
        <f>IF(Table5[[#This Row],[agedays]]&lt;=730,VLOOKUP(Table5[[#This Row],[htcm]],WFL_girls_z_exp[[#All],[Length]:[M]],2,FALSE),VLOOKUP(Table5[[#This Row],[htcm]],WFH_girls_z_exp[[#All],[Height]:[M]],2,FALSE))</f>
        <v>10.4041</v>
      </c>
      <c r="J154" s="1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1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4" s="1">
        <f>(POWER((Table5[[#This Row],[wtkg]]/Table5[[#This Row],[wlhz_M]]),Table5[[#This Row],[wlhz_L]])-1)/(Table5[[#This Row],[wlhz_L]]*Table5[[#This Row],[wlhz_S]])</f>
        <v>1.1010791776793605</v>
      </c>
      <c r="M154" s="1">
        <f>Table5[[#This Row],[wtkg]]/(Table5[[#This Row],[htcm]]*Table5[[#This Row],[htcm]]/10000)</f>
        <v>17.313410365463511</v>
      </c>
      <c r="N154" s="1">
        <f>VLOOKUP(Table5[[#This Row],[agedays]],BFA_girls_z_exp[[#All],[Day]:[M]],2,FALSE)</f>
        <v>15.713200000000001</v>
      </c>
      <c r="O154" s="1">
        <f>VLOOKUP(Table5[[#This Row],[agedays]],BFA_girls_z_exp[[#All],[Day]:[S]],3,FALSE)</f>
        <v>8.6470000000000005E-2</v>
      </c>
      <c r="P154" s="1">
        <f>VLOOKUP(Table5[[#This Row],[agedays]],BFA_girls_z_exp[[#All],[Day]:[L]],4,FALSE)</f>
        <v>-0.50490000000000002</v>
      </c>
      <c r="Q154" s="1">
        <f>(POWER((Table5[[#This Row],[bmi]]/Table5[[#This Row],[bmi_M]]),Table5[[#This Row],[bmi_L]])-1)/(Table5[[#This Row],[bmi_L]]*Table5[[#This Row],[bmi_S]])</f>
        <v>1.0945321200056006</v>
      </c>
    </row>
    <row r="155" spans="1:17" x14ac:dyDescent="0.3">
      <c r="A155">
        <v>10040</v>
      </c>
      <c r="B155" t="s">
        <v>8</v>
      </c>
      <c r="C155">
        <v>742</v>
      </c>
      <c r="D155">
        <v>290</v>
      </c>
      <c r="E155">
        <v>88</v>
      </c>
      <c r="F155">
        <v>13.2</v>
      </c>
      <c r="G155">
        <v>0.60099999999999998</v>
      </c>
      <c r="H155">
        <v>1.052</v>
      </c>
      <c r="I155" s="2">
        <f>IF(Table5[[#This Row],[agedays]]&lt;=730,VLOOKUP(Table5[[#This Row],[htcm]],WFL_girls_z_exp[[#All],[Length]:[M]],2,FALSE),VLOOKUP(Table5[[#This Row],[htcm]],WFH_girls_z_exp[[#All],[Height]:[M]],2,FALSE))</f>
        <v>12.1478</v>
      </c>
      <c r="J155" s="2">
        <f>IF(Table5[[#This Row],[agedays]]&lt;=730,VLOOKUP(Table5[[#This Row],[htcm]],WFL_girls_z_exp[[#All],[Length]:[S]],3,FALSE),VLOOKUP(Table5[[#This Row],[htcm]],WFH_girls_z_exp[[#All],[Height]:[S]],3,FALSE))</f>
        <v>8.899E-2</v>
      </c>
      <c r="K1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5" s="2">
        <f>(POWER((Table5[[#This Row],[wtkg]]/Table5[[#This Row],[wlhz_M]]),Table5[[#This Row],[wlhz_L]])-1)/(Table5[[#This Row],[wlhz_L]]*Table5[[#This Row],[wlhz_S]])</f>
        <v>0.91875723308707269</v>
      </c>
      <c r="M155" s="1">
        <f>Table5[[#This Row],[wtkg]]/(Table5[[#This Row],[htcm]]*Table5[[#This Row],[htcm]]/10000)</f>
        <v>17.045454545454547</v>
      </c>
      <c r="N155" s="1">
        <f>VLOOKUP(Table5[[#This Row],[agedays]],BFA_girls_z_exp[[#All],[Day]:[M]],2,FALSE)</f>
        <v>15.677199999999999</v>
      </c>
      <c r="O155" s="1">
        <f>VLOOKUP(Table5[[#This Row],[agedays]],BFA_girls_z_exp[[#All],[Day]:[S]],3,FALSE)</f>
        <v>8.4540000000000004E-2</v>
      </c>
      <c r="P155" s="1">
        <f>VLOOKUP(Table5[[#This Row],[agedays]],BFA_girls_z_exp[[#All],[Day]:[L]],4,FALSE)</f>
        <v>-0.56840000000000002</v>
      </c>
      <c r="Q155" s="1">
        <f>(POWER((Table5[[#This Row],[bmi]]/Table5[[#This Row],[bmi_M]]),Table5[[#This Row],[bmi_L]])-1)/(Table5[[#This Row],[bmi_L]]*Table5[[#This Row],[bmi_S]])</f>
        <v>0.96661270893047857</v>
      </c>
    </row>
    <row r="156" spans="1:17" x14ac:dyDescent="0.3">
      <c r="A156">
        <v>10043</v>
      </c>
      <c r="B156" t="s">
        <v>8</v>
      </c>
      <c r="C156">
        <v>0</v>
      </c>
      <c r="D156">
        <v>283</v>
      </c>
      <c r="E156">
        <v>48</v>
      </c>
      <c r="F156">
        <v>3.08</v>
      </c>
      <c r="G156">
        <v>-0.61599999999999999</v>
      </c>
      <c r="H156">
        <v>-0.33700000000000002</v>
      </c>
      <c r="I156" s="1">
        <f>IF(Table5[[#This Row],[agedays]]&lt;=730,VLOOKUP(Table5[[#This Row],[htcm]],WFL_girls_z_exp[[#All],[Length]:[M]],2,FALSE),VLOOKUP(Table5[[#This Row],[htcm]],WFH_girls_z_exp[[#All],[Height]:[M]],2,FALSE))</f>
        <v>2.9741</v>
      </c>
      <c r="J156" s="1">
        <f>IF(Table5[[#This Row],[agedays]]&lt;=730,VLOOKUP(Table5[[#This Row],[htcm]],WFL_girls_z_exp[[#All],[Length]:[S]],3,FALSE),VLOOKUP(Table5[[#This Row],[htcm]],WFH_girls_z_exp[[#All],[Height]:[S]],3,FALSE))</f>
        <v>9.0520000000000003E-2</v>
      </c>
      <c r="K1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6" s="1">
        <f>(POWER((Table5[[#This Row],[wtkg]]/Table5[[#This Row],[wlhz_M]]),Table5[[#This Row],[wlhz_L]])-1)/(Table5[[#This Row],[wlhz_L]]*Table5[[#This Row],[wlhz_S]])</f>
        <v>0.38394341673580595</v>
      </c>
      <c r="M156" s="1">
        <f>Table5[[#This Row],[wtkg]]/(Table5[[#This Row],[htcm]]*Table5[[#This Row],[htcm]]/10000)</f>
        <v>13.368055555555555</v>
      </c>
      <c r="N156" s="1">
        <f>VLOOKUP(Table5[[#This Row],[agedays]],BFA_girls_z_exp[[#All],[Day]:[M]],2,FALSE)</f>
        <v>13.3363</v>
      </c>
      <c r="O156" s="1">
        <f>VLOOKUP(Table5[[#This Row],[agedays]],BFA_girls_z_exp[[#All],[Day]:[S]],3,FALSE)</f>
        <v>9.2719999999999997E-2</v>
      </c>
      <c r="P156" s="1">
        <f>VLOOKUP(Table5[[#This Row],[agedays]],BFA_girls_z_exp[[#All],[Day]:[L]],4,FALSE)</f>
        <v>-6.3100000000000003E-2</v>
      </c>
      <c r="Q156" s="1">
        <f>(POWER((Table5[[#This Row],[bmi]]/Table5[[#This Row],[bmi_M]]),Table5[[#This Row],[bmi_L]])-1)/(Table5[[#This Row],[bmi_L]]*Table5[[#This Row],[bmi_S]])</f>
        <v>2.5648490086942245E-2</v>
      </c>
    </row>
    <row r="157" spans="1:17" x14ac:dyDescent="0.3">
      <c r="A157">
        <v>10043</v>
      </c>
      <c r="B157" t="s">
        <v>8</v>
      </c>
      <c r="C157">
        <v>32</v>
      </c>
      <c r="D157">
        <v>283</v>
      </c>
      <c r="E157">
        <v>50.3</v>
      </c>
      <c r="F157">
        <v>3.4</v>
      </c>
      <c r="G157">
        <v>-1.8280000000000001</v>
      </c>
      <c r="H157">
        <v>-1.59</v>
      </c>
      <c r="I157" s="2">
        <f>IF(Table5[[#This Row],[agedays]]&lt;=730,VLOOKUP(Table5[[#This Row],[htcm]],WFL_girls_z_exp[[#All],[Length]:[M]],2,FALSE),VLOOKUP(Table5[[#This Row],[htcm]],WFH_girls_z_exp[[#All],[Height]:[M]],2,FALSE))</f>
        <v>3.4136000000000002</v>
      </c>
      <c r="J157" s="2">
        <f>IF(Table5[[#This Row],[agedays]]&lt;=730,VLOOKUP(Table5[[#This Row],[htcm]],WFL_girls_z_exp[[#All],[Length]:[S]],3,FALSE),VLOOKUP(Table5[[#This Row],[htcm]],WFH_girls_z_exp[[#All],[Height]:[S]],3,FALSE))</f>
        <v>9.0700000000000003E-2</v>
      </c>
      <c r="K1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7" s="2">
        <f>(POWER((Table5[[#This Row],[wtkg]]/Table5[[#This Row],[wlhz_M]]),Table5[[#This Row],[wlhz_L]])-1)/(Table5[[#This Row],[wlhz_L]]*Table5[[#This Row],[wlhz_S]])</f>
        <v>-4.4047155536052242E-2</v>
      </c>
      <c r="M157" s="1">
        <f>Table5[[#This Row],[wtkg]]/(Table5[[#This Row],[htcm]]*Table5[[#This Row],[htcm]]/10000)</f>
        <v>13.43825713709789</v>
      </c>
      <c r="N157" s="1">
        <f>VLOOKUP(Table5[[#This Row],[agedays]],BFA_girls_z_exp[[#All],[Day]:[M]],2,FALSE)</f>
        <v>14.656599999999999</v>
      </c>
      <c r="O157" s="1">
        <f>VLOOKUP(Table5[[#This Row],[agedays]],BFA_girls_z_exp[[#All],[Day]:[S]],3,FALSE)</f>
        <v>9.5430000000000001E-2</v>
      </c>
      <c r="P157" s="1">
        <f>VLOOKUP(Table5[[#This Row],[agedays]],BFA_girls_z_exp[[#All],[Day]:[L]],4,FALSE)</f>
        <v>0.33329999999999999</v>
      </c>
      <c r="Q157" s="1">
        <f>(POWER((Table5[[#This Row],[bmi]]/Table5[[#This Row],[bmi_M]]),Table5[[#This Row],[bmi_L]])-1)/(Table5[[#This Row],[bmi_L]]*Table5[[#This Row],[bmi_S]])</f>
        <v>-0.89638438150409017</v>
      </c>
    </row>
    <row r="158" spans="1:17" x14ac:dyDescent="0.3">
      <c r="A158">
        <v>10043</v>
      </c>
      <c r="B158" t="s">
        <v>8</v>
      </c>
      <c r="C158">
        <v>74</v>
      </c>
      <c r="D158">
        <v>283</v>
      </c>
      <c r="E158">
        <v>53.5</v>
      </c>
      <c r="F158">
        <v>4.4800000000000004</v>
      </c>
      <c r="G158">
        <v>-2.3279999999999998</v>
      </c>
      <c r="H158">
        <v>-1.532</v>
      </c>
      <c r="I158" s="1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158" s="1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1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8" s="1">
        <f>(POWER((Table5[[#This Row],[wtkg]]/Table5[[#This Row],[wlhz_M]]),Table5[[#This Row],[wlhz_L]])-1)/(Table5[[#This Row],[wlhz_L]]*Table5[[#This Row],[wlhz_S]])</f>
        <v>0.80540370209338485</v>
      </c>
      <c r="M158" s="1">
        <f>Table5[[#This Row],[wtkg]]/(Table5[[#This Row],[htcm]]*Table5[[#This Row],[htcm]]/10000)</f>
        <v>15.652022010655953</v>
      </c>
      <c r="N158" s="1">
        <f>VLOOKUP(Table5[[#This Row],[agedays]],BFA_girls_z_exp[[#All],[Day]:[M]],2,FALSE)</f>
        <v>16.0702</v>
      </c>
      <c r="O158" s="1">
        <f>VLOOKUP(Table5[[#This Row],[agedays]],BFA_girls_z_exp[[#All],[Day]:[S]],3,FALSE)</f>
        <v>9.3160000000000007E-2</v>
      </c>
      <c r="P158" s="1">
        <f>VLOOKUP(Table5[[#This Row],[agedays]],BFA_girls_z_exp[[#All],[Day]:[L]],4,FALSE)</f>
        <v>0.1226</v>
      </c>
      <c r="Q158" s="1">
        <f>(POWER((Table5[[#This Row],[bmi]]/Table5[[#This Row],[bmi_M]]),Table5[[#This Row],[bmi_L]])-1)/(Table5[[#This Row],[bmi_L]]*Table5[[#This Row],[bmi_S]])</f>
        <v>-0.28256703701529828</v>
      </c>
    </row>
    <row r="159" spans="1:17" x14ac:dyDescent="0.3">
      <c r="A159">
        <v>10043</v>
      </c>
      <c r="B159" t="s">
        <v>8</v>
      </c>
      <c r="C159">
        <v>95</v>
      </c>
      <c r="D159">
        <v>283</v>
      </c>
      <c r="E159">
        <v>56.5</v>
      </c>
      <c r="F159">
        <v>4.91</v>
      </c>
      <c r="G159">
        <v>-1.7050000000000001</v>
      </c>
      <c r="H159">
        <v>-1.4850000000000001</v>
      </c>
      <c r="I159" s="2">
        <f>IF(Table5[[#This Row],[agedays]]&lt;=730,VLOOKUP(Table5[[#This Row],[htcm]],WFL_girls_z_exp[[#All],[Length]:[M]],2,FALSE),VLOOKUP(Table5[[#This Row],[htcm]],WFH_girls_z_exp[[#All],[Height]:[M]],2,FALSE))</f>
        <v>4.95</v>
      </c>
      <c r="J159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1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59" s="2">
        <f>(POWER((Table5[[#This Row],[wtkg]]/Table5[[#This Row],[wlhz_M]]),Table5[[#This Row],[wlhz_L]])-1)/(Table5[[#This Row],[wlhz_L]]*Table5[[#This Row],[wlhz_S]])</f>
        <v>-8.9094007101332681E-2</v>
      </c>
      <c r="M159" s="1">
        <f>Table5[[#This Row],[wtkg]]/(Table5[[#This Row],[htcm]]*Table5[[#This Row],[htcm]]/10000)</f>
        <v>15.381000861461352</v>
      </c>
      <c r="N159" s="1">
        <f>VLOOKUP(Table5[[#This Row],[agedays]],BFA_girls_z_exp[[#All],[Day]:[M]],2,FALSE)</f>
        <v>16.406500000000001</v>
      </c>
      <c r="O159" s="1">
        <f>VLOOKUP(Table5[[#This Row],[agedays]],BFA_girls_z_exp[[#All],[Day]:[S]],3,FALSE)</f>
        <v>9.2420000000000002E-2</v>
      </c>
      <c r="P159" s="1">
        <f>VLOOKUP(Table5[[#This Row],[agedays]],BFA_girls_z_exp[[#All],[Day]:[L]],4,FALSE)</f>
        <v>5.2999999999999999E-2</v>
      </c>
      <c r="Q159" s="1">
        <f>(POWER((Table5[[#This Row],[bmi]]/Table5[[#This Row],[bmi_M]]),Table5[[#This Row],[bmi_L]])-1)/(Table5[[#This Row],[bmi_L]]*Table5[[#This Row],[bmi_S]])</f>
        <v>-0.69718986220758328</v>
      </c>
    </row>
    <row r="160" spans="1:17" x14ac:dyDescent="0.3">
      <c r="A160">
        <v>10043</v>
      </c>
      <c r="B160" t="s">
        <v>8</v>
      </c>
      <c r="C160">
        <v>186</v>
      </c>
      <c r="D160">
        <v>283</v>
      </c>
      <c r="E160">
        <v>61</v>
      </c>
      <c r="F160">
        <v>6.7</v>
      </c>
      <c r="G160">
        <v>-2.161</v>
      </c>
      <c r="H160">
        <v>-0.748</v>
      </c>
      <c r="I160" s="1">
        <f>IF(Table5[[#This Row],[agedays]]&lt;=730,VLOOKUP(Table5[[#This Row],[htcm]],WFL_girls_z_exp[[#All],[Length]:[M]],2,FALSE),VLOOKUP(Table5[[#This Row],[htcm]],WFH_girls_z_exp[[#All],[Height]:[M]],2,FALSE))</f>
        <v>6.1269999999999998</v>
      </c>
      <c r="J160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1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0" s="1">
        <f>(POWER((Table5[[#This Row],[wtkg]]/Table5[[#This Row],[wlhz_M]]),Table5[[#This Row],[wlhz_L]])-1)/(Table5[[#This Row],[wlhz_L]]*Table5[[#This Row],[wlhz_S]])</f>
        <v>0.9618893156532381</v>
      </c>
      <c r="M160" s="1">
        <f>Table5[[#This Row],[wtkg]]/(Table5[[#This Row],[htcm]]*Table5[[#This Row],[htcm]]/10000)</f>
        <v>18.005912389142704</v>
      </c>
      <c r="N160" s="1">
        <f>VLOOKUP(Table5[[#This Row],[agedays]],BFA_girls_z_exp[[#All],[Day]:[M]],2,FALSE)</f>
        <v>16.910900000000002</v>
      </c>
      <c r="O160" s="1">
        <f>VLOOKUP(Table5[[#This Row],[agedays]],BFA_girls_z_exp[[#All],[Day]:[S]],3,FALSE)</f>
        <v>9.0300000000000005E-2</v>
      </c>
      <c r="P160" s="1">
        <f>VLOOKUP(Table5[[#This Row],[agedays]],BFA_girls_z_exp[[#All],[Day]:[L]],4,FALSE)</f>
        <v>-0.1487</v>
      </c>
      <c r="Q160" s="1">
        <f>(POWER((Table5[[#This Row],[bmi]]/Table5[[#This Row],[bmi_M]]),Table5[[#This Row],[bmi_L]])-1)/(Table5[[#This Row],[bmi_L]]*Table5[[#This Row],[bmi_S]])</f>
        <v>0.6915837491561545</v>
      </c>
    </row>
    <row r="161" spans="1:17" x14ac:dyDescent="0.3">
      <c r="A161">
        <v>10043</v>
      </c>
      <c r="B161" t="s">
        <v>8</v>
      </c>
      <c r="C161">
        <v>277</v>
      </c>
      <c r="D161">
        <v>283</v>
      </c>
      <c r="E161">
        <v>66</v>
      </c>
      <c r="F161">
        <v>7.82</v>
      </c>
      <c r="G161">
        <v>-1.768</v>
      </c>
      <c r="H161">
        <v>-0.442</v>
      </c>
      <c r="I161" s="2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161" s="2">
        <f>IF(Table5[[#This Row],[agedays]]&lt;=730,VLOOKUP(Table5[[#This Row],[htcm]],WFL_girls_z_exp[[#All],[Length]:[S]],3,FALSE),VLOOKUP(Table5[[#This Row],[htcm]],WFH_girls_z_exp[[#All],[Height]:[S]],3,FALSE))</f>
        <v>9.11E-2</v>
      </c>
      <c r="K1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1" s="2">
        <f>(POWER((Table5[[#This Row],[wtkg]]/Table5[[#This Row],[wlhz_M]]),Table5[[#This Row],[wlhz_L]])-1)/(Table5[[#This Row],[wlhz_L]]*Table5[[#This Row],[wlhz_S]])</f>
        <v>0.73432522838077519</v>
      </c>
      <c r="M161" s="1">
        <f>Table5[[#This Row],[wtkg]]/(Table5[[#This Row],[htcm]]*Table5[[#This Row],[htcm]]/10000)</f>
        <v>17.952249770431589</v>
      </c>
      <c r="N161" s="1">
        <f>VLOOKUP(Table5[[#This Row],[agedays]],BFA_girls_z_exp[[#All],[Day]:[M]],2,FALSE)</f>
        <v>16.729099999999999</v>
      </c>
      <c r="O161" s="1">
        <f>VLOOKUP(Table5[[#This Row],[agedays]],BFA_girls_z_exp[[#All],[Day]:[S]],3,FALSE)</f>
        <v>8.8940000000000005E-2</v>
      </c>
      <c r="P161" s="1">
        <f>VLOOKUP(Table5[[#This Row],[agedays]],BFA_girls_z_exp[[#All],[Day]:[L]],4,FALSE)</f>
        <v>-0.27610000000000001</v>
      </c>
      <c r="Q161" s="1">
        <f>(POWER((Table5[[#This Row],[bmi]]/Table5[[#This Row],[bmi_M]]),Table5[[#This Row],[bmi_L]])-1)/(Table5[[#This Row],[bmi_L]]*Table5[[#This Row],[bmi_S]])</f>
        <v>0.78572907920002633</v>
      </c>
    </row>
    <row r="162" spans="1:17" x14ac:dyDescent="0.3">
      <c r="A162">
        <v>10043</v>
      </c>
      <c r="B162" t="s">
        <v>8</v>
      </c>
      <c r="C162">
        <v>368</v>
      </c>
      <c r="D162">
        <v>283</v>
      </c>
      <c r="E162">
        <v>70</v>
      </c>
      <c r="F162">
        <v>8.68</v>
      </c>
      <c r="G162">
        <v>-1.599</v>
      </c>
      <c r="H162">
        <v>-0.26700000000000002</v>
      </c>
      <c r="I162" s="1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162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1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2" s="1">
        <f>(POWER((Table5[[#This Row],[wtkg]]/Table5[[#This Row],[wlhz_M]]),Table5[[#This Row],[wlhz_L]])-1)/(Table5[[#This Row],[wlhz_L]]*Table5[[#This Row],[wlhz_S]])</f>
        <v>0.66930607294339395</v>
      </c>
      <c r="M162" s="1">
        <f>Table5[[#This Row],[wtkg]]/(Table5[[#This Row],[htcm]]*Table5[[#This Row],[htcm]]/10000)</f>
        <v>17.714285714285715</v>
      </c>
      <c r="N162" s="1">
        <f>VLOOKUP(Table5[[#This Row],[agedays]],BFA_girls_z_exp[[#All],[Day]:[M]],2,FALSE)</f>
        <v>16.345199999999998</v>
      </c>
      <c r="O162" s="1">
        <f>VLOOKUP(Table5[[#This Row],[agedays]],BFA_girls_z_exp[[#All],[Day]:[S]],3,FALSE)</f>
        <v>8.7940000000000004E-2</v>
      </c>
      <c r="P162" s="1">
        <f>VLOOKUP(Table5[[#This Row],[agedays]],BFA_girls_z_exp[[#All],[Day]:[L]],4,FALSE)</f>
        <v>-0.36919999999999997</v>
      </c>
      <c r="Q162" s="1">
        <f>(POWER((Table5[[#This Row],[bmi]]/Table5[[#This Row],[bmi_M]]),Table5[[#This Row],[bmi_L]])-1)/(Table5[[#This Row],[bmi_L]]*Table5[[#This Row],[bmi_S]])</f>
        <v>0.90123367940498544</v>
      </c>
    </row>
    <row r="163" spans="1:17" x14ac:dyDescent="0.3">
      <c r="A163">
        <v>10043</v>
      </c>
      <c r="B163" t="s">
        <v>8</v>
      </c>
      <c r="C163">
        <v>463</v>
      </c>
      <c r="D163">
        <v>283</v>
      </c>
      <c r="E163">
        <v>74.2</v>
      </c>
      <c r="F163">
        <v>9.34</v>
      </c>
      <c r="G163">
        <v>-1.2889999999999999</v>
      </c>
      <c r="H163">
        <v>-0.26300000000000001</v>
      </c>
      <c r="I163" s="2">
        <f>IF(Table5[[#This Row],[agedays]]&lt;=730,VLOOKUP(Table5[[#This Row],[htcm]],WFL_girls_z_exp[[#All],[Length]:[M]],2,FALSE),VLOOKUP(Table5[[#This Row],[htcm]],WFH_girls_z_exp[[#All],[Height]:[M]],2,FALSE))</f>
        <v>8.9983000000000004</v>
      </c>
      <c r="J163" s="2">
        <f>IF(Table5[[#This Row],[agedays]]&lt;=730,VLOOKUP(Table5[[#This Row],[htcm]],WFL_girls_z_exp[[#All],[Length]:[S]],3,FALSE),VLOOKUP(Table5[[#This Row],[htcm]],WFH_girls_z_exp[[#All],[Height]:[S]],3,FALSE))</f>
        <v>9.0160000000000004E-2</v>
      </c>
      <c r="K1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3" s="2">
        <f>(POWER((Table5[[#This Row],[wtkg]]/Table5[[#This Row],[wlhz_M]]),Table5[[#This Row],[wlhz_L]])-1)/(Table5[[#This Row],[wlhz_L]]*Table5[[#This Row],[wlhz_S]])</f>
        <v>0.41044392799082513</v>
      </c>
      <c r="M163" s="1">
        <f>Table5[[#This Row],[wtkg]]/(Table5[[#This Row],[htcm]]*Table5[[#This Row],[htcm]]/10000)</f>
        <v>16.964421938230611</v>
      </c>
      <c r="N163" s="1">
        <f>VLOOKUP(Table5[[#This Row],[agedays]],BFA_girls_z_exp[[#All],[Day]:[M]],2,FALSE)</f>
        <v>15.980700000000001</v>
      </c>
      <c r="O163" s="1">
        <f>VLOOKUP(Table5[[#This Row],[agedays]],BFA_girls_z_exp[[#All],[Day]:[S]],3,FALSE)</f>
        <v>8.7110000000000007E-2</v>
      </c>
      <c r="P163" s="1">
        <f>VLOOKUP(Table5[[#This Row],[agedays]],BFA_girls_z_exp[[#All],[Day]:[L]],4,FALSE)</f>
        <v>-0.44540000000000002</v>
      </c>
      <c r="Q163" s="1">
        <f>(POWER((Table5[[#This Row],[bmi]]/Table5[[#This Row],[bmi_M]]),Table5[[#This Row],[bmi_L]])-1)/(Table5[[#This Row],[bmi_L]]*Table5[[#This Row],[bmi_S]])</f>
        <v>0.67671777480072326</v>
      </c>
    </row>
    <row r="164" spans="1:17" x14ac:dyDescent="0.3">
      <c r="A164">
        <v>10043</v>
      </c>
      <c r="B164" t="s">
        <v>8</v>
      </c>
      <c r="C164">
        <v>539</v>
      </c>
      <c r="D164">
        <v>283</v>
      </c>
      <c r="E164">
        <v>75.099999999999994</v>
      </c>
      <c r="F164">
        <v>9.6999999999999993</v>
      </c>
      <c r="G164">
        <v>-1.8380000000000001</v>
      </c>
      <c r="H164">
        <v>-0.38700000000000001</v>
      </c>
      <c r="I164" s="1">
        <f>IF(Table5[[#This Row],[agedays]]&lt;=730,VLOOKUP(Table5[[#This Row],[htcm]],WFL_girls_z_exp[[#All],[Length]:[M]],2,FALSE),VLOOKUP(Table5[[#This Row],[htcm]],WFH_girls_z_exp[[#All],[Height]:[M]],2,FALSE))</f>
        <v>9.1676000000000002</v>
      </c>
      <c r="J164" s="1">
        <f>IF(Table5[[#This Row],[agedays]]&lt;=730,VLOOKUP(Table5[[#This Row],[htcm]],WFL_girls_z_exp[[#All],[Length]:[S]],3,FALSE),VLOOKUP(Table5[[#This Row],[htcm]],WFH_girls_z_exp[[#All],[Height]:[S]],3,FALSE))</f>
        <v>9.0039999999999995E-2</v>
      </c>
      <c r="K1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4" s="1">
        <f>(POWER((Table5[[#This Row],[wtkg]]/Table5[[#This Row],[wlhz_M]]),Table5[[#This Row],[wlhz_L]])-1)/(Table5[[#This Row],[wlhz_L]]*Table5[[#This Row],[wlhz_S]])</f>
        <v>0.62021343293527353</v>
      </c>
      <c r="M164" s="1">
        <f>Table5[[#This Row],[wtkg]]/(Table5[[#This Row],[htcm]]*Table5[[#This Row],[htcm]]/10000)</f>
        <v>17.198551066398817</v>
      </c>
      <c r="N164" s="1">
        <f>VLOOKUP(Table5[[#This Row],[agedays]],BFA_girls_z_exp[[#All],[Day]:[M]],2,FALSE)</f>
        <v>15.749700000000001</v>
      </c>
      <c r="O164" s="1">
        <f>VLOOKUP(Table5[[#This Row],[agedays]],BFA_girls_z_exp[[#All],[Day]:[S]],3,FALSE)</f>
        <v>8.6559999999999998E-2</v>
      </c>
      <c r="P164" s="1">
        <f>VLOOKUP(Table5[[#This Row],[agedays]],BFA_girls_z_exp[[#All],[Day]:[L]],4,FALSE)</f>
        <v>-0.49619999999999997</v>
      </c>
      <c r="Q164" s="1">
        <f>(POWER((Table5[[#This Row],[bmi]]/Table5[[#This Row],[bmi_M]]),Table5[[#This Row],[bmi_L]])-1)/(Table5[[#This Row],[bmi_L]]*Table5[[#This Row],[bmi_S]])</f>
        <v>0.99480169630663839</v>
      </c>
    </row>
    <row r="165" spans="1:17" x14ac:dyDescent="0.3">
      <c r="A165">
        <v>10043</v>
      </c>
      <c r="B165" t="s">
        <v>8</v>
      </c>
      <c r="C165">
        <v>750</v>
      </c>
      <c r="D165">
        <v>283</v>
      </c>
      <c r="E165">
        <v>83.5</v>
      </c>
      <c r="F165">
        <v>11.1</v>
      </c>
      <c r="G165">
        <v>-0.85199999999999998</v>
      </c>
      <c r="H165">
        <v>-0.36499999999999999</v>
      </c>
      <c r="I165" s="2">
        <f>IF(Table5[[#This Row],[agedays]]&lt;=730,VLOOKUP(Table5[[#This Row],[htcm]],WFL_girls_z_exp[[#All],[Length]:[M]],2,FALSE),VLOOKUP(Table5[[#This Row],[htcm]],WFH_girls_z_exp[[#All],[Height]:[M]],2,FALSE))</f>
        <v>11.024800000000001</v>
      </c>
      <c r="J165" s="2">
        <f>IF(Table5[[#This Row],[agedays]]&lt;=730,VLOOKUP(Table5[[#This Row],[htcm]],WFL_girls_z_exp[[#All],[Length]:[S]],3,FALSE),VLOOKUP(Table5[[#This Row],[htcm]],WFH_girls_z_exp[[#All],[Height]:[S]],3,FALSE))</f>
        <v>8.9020000000000002E-2</v>
      </c>
      <c r="K1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5" s="2">
        <f>(POWER((Table5[[#This Row],[wtkg]]/Table5[[#This Row],[wlhz_M]]),Table5[[#This Row],[wlhz_L]])-1)/(Table5[[#This Row],[wlhz_L]]*Table5[[#This Row],[wlhz_S]])</f>
        <v>7.6263527200648176E-2</v>
      </c>
      <c r="M165" s="1">
        <f>Table5[[#This Row],[wtkg]]/(Table5[[#This Row],[htcm]]*Table5[[#This Row],[htcm]]/10000)</f>
        <v>15.920255297787659</v>
      </c>
      <c r="N165" s="1">
        <f>VLOOKUP(Table5[[#This Row],[agedays]],BFA_girls_z_exp[[#All],[Day]:[M]],2,FALSE)</f>
        <v>15.669499999999999</v>
      </c>
      <c r="O165" s="1">
        <f>VLOOKUP(Table5[[#This Row],[agedays]],BFA_girls_z_exp[[#All],[Day]:[S]],3,FALSE)</f>
        <v>8.4529999999999994E-2</v>
      </c>
      <c r="P165" s="1">
        <f>VLOOKUP(Table5[[#This Row],[agedays]],BFA_girls_z_exp[[#All],[Day]:[L]],4,FALSE)</f>
        <v>-0.56840000000000002</v>
      </c>
      <c r="Q165" s="1">
        <f>(POWER((Table5[[#This Row],[bmi]]/Table5[[#This Row],[bmi_M]]),Table5[[#This Row],[bmi_L]])-1)/(Table5[[#This Row],[bmi_L]]*Table5[[#This Row],[bmi_S]])</f>
        <v>0.18697091358794921</v>
      </c>
    </row>
    <row r="166" spans="1:17" x14ac:dyDescent="0.3">
      <c r="A166">
        <v>10046</v>
      </c>
      <c r="B166" t="s">
        <v>8</v>
      </c>
      <c r="C166">
        <v>0</v>
      </c>
      <c r="D166">
        <v>290</v>
      </c>
      <c r="E166">
        <v>51</v>
      </c>
      <c r="F166">
        <v>3.6</v>
      </c>
      <c r="G166">
        <v>0.99399999999999999</v>
      </c>
      <c r="H166">
        <v>0.77600000000000002</v>
      </c>
      <c r="I166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166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1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6" s="1">
        <f>(POWER((Table5[[#This Row],[wtkg]]/Table5[[#This Row],[wlhz_M]]),Table5[[#This Row],[wlhz_L]])-1)/(Table5[[#This Row],[wlhz_L]]*Table5[[#This Row],[wlhz_S]])</f>
        <v>0.11175416543901433</v>
      </c>
      <c r="M166" s="1">
        <f>Table5[[#This Row],[wtkg]]/(Table5[[#This Row],[htcm]]*Table5[[#This Row],[htcm]]/10000)</f>
        <v>13.84083044982699</v>
      </c>
      <c r="N166" s="1">
        <f>VLOOKUP(Table5[[#This Row],[agedays]],BFA_girls_z_exp[[#All],[Day]:[M]],2,FALSE)</f>
        <v>13.3363</v>
      </c>
      <c r="O166" s="1">
        <f>VLOOKUP(Table5[[#This Row],[agedays]],BFA_girls_z_exp[[#All],[Day]:[S]],3,FALSE)</f>
        <v>9.2719999999999997E-2</v>
      </c>
      <c r="P166" s="1">
        <f>VLOOKUP(Table5[[#This Row],[agedays]],BFA_girls_z_exp[[#All],[Day]:[L]],4,FALSE)</f>
        <v>-6.3100000000000003E-2</v>
      </c>
      <c r="Q166" s="1">
        <f>(POWER((Table5[[#This Row],[bmi]]/Table5[[#This Row],[bmi_M]]),Table5[[#This Row],[bmi_L]])-1)/(Table5[[#This Row],[bmi_L]]*Table5[[#This Row],[bmi_S]])</f>
        <v>0.4000198608585333</v>
      </c>
    </row>
    <row r="167" spans="1:17" x14ac:dyDescent="0.3">
      <c r="A167">
        <v>10046</v>
      </c>
      <c r="B167" t="s">
        <v>8</v>
      </c>
      <c r="C167">
        <v>30</v>
      </c>
      <c r="D167">
        <v>290</v>
      </c>
      <c r="E167">
        <v>55.6</v>
      </c>
      <c r="F167">
        <v>4.3099999999999996</v>
      </c>
      <c r="G167">
        <v>1.0069999999999999</v>
      </c>
      <c r="H167">
        <v>0.23799999999999999</v>
      </c>
      <c r="I167" s="2">
        <f>IF(Table5[[#This Row],[agedays]]&lt;=730,VLOOKUP(Table5[[#This Row],[htcm]],WFL_girls_z_exp[[#All],[Length]:[M]],2,FALSE),VLOOKUP(Table5[[#This Row],[htcm]],WFH_girls_z_exp[[#All],[Height]:[M]],2,FALSE))</f>
        <v>4.7093999999999996</v>
      </c>
      <c r="J167" s="2">
        <f>IF(Table5[[#This Row],[agedays]]&lt;=730,VLOOKUP(Table5[[#This Row],[htcm]],WFL_girls_z_exp[[#All],[Length]:[S]],3,FALSE),VLOOKUP(Table5[[#This Row],[htcm]],WFH_girls_z_exp[[#All],[Height]:[S]],3,FALSE))</f>
        <v>9.1149999999999995E-2</v>
      </c>
      <c r="K1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7" s="2">
        <f>(POWER((Table5[[#This Row],[wtkg]]/Table5[[#This Row],[wlhz_M]]),Table5[[#This Row],[wlhz_L]])-1)/(Table5[[#This Row],[wlhz_L]]*Table5[[#This Row],[wlhz_S]])</f>
        <v>-0.98897431946637937</v>
      </c>
      <c r="M167" s="1">
        <f>Table5[[#This Row],[wtkg]]/(Table5[[#This Row],[htcm]]*Table5[[#This Row],[htcm]]/10000)</f>
        <v>13.942083743077479</v>
      </c>
      <c r="N167" s="1">
        <f>VLOOKUP(Table5[[#This Row],[agedays]],BFA_girls_z_exp[[#All],[Day]:[M]],2,FALSE)</f>
        <v>14.542199999999999</v>
      </c>
      <c r="O167" s="1">
        <f>VLOOKUP(Table5[[#This Row],[agedays]],BFA_girls_z_exp[[#All],[Day]:[S]],3,FALSE)</f>
        <v>9.5589999999999994E-2</v>
      </c>
      <c r="P167" s="1">
        <f>VLOOKUP(Table5[[#This Row],[agedays]],BFA_girls_z_exp[[#All],[Day]:[L]],4,FALSE)</f>
        <v>0.34810000000000002</v>
      </c>
      <c r="Q167" s="1">
        <f>(POWER((Table5[[#This Row],[bmi]]/Table5[[#This Row],[bmi_M]]),Table5[[#This Row],[bmi_L]])-1)/(Table5[[#This Row],[bmi_L]]*Table5[[#This Row],[bmi_S]])</f>
        <v>-0.43765334217922036</v>
      </c>
    </row>
    <row r="168" spans="1:17" x14ac:dyDescent="0.3">
      <c r="A168">
        <v>10046</v>
      </c>
      <c r="B168" t="s">
        <v>8</v>
      </c>
      <c r="C168">
        <v>58</v>
      </c>
      <c r="D168">
        <v>290</v>
      </c>
      <c r="E168">
        <v>59.5</v>
      </c>
      <c r="F168">
        <v>5.27</v>
      </c>
      <c r="G168">
        <v>1.34</v>
      </c>
      <c r="H168">
        <v>0.32600000000000001</v>
      </c>
      <c r="I168" s="1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168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1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8" s="1">
        <f>(POWER((Table5[[#This Row],[wtkg]]/Table5[[#This Row],[wlhz_M]]),Table5[[#This Row],[wlhz_L]])-1)/(Table5[[#This Row],[wlhz_L]]*Table5[[#This Row],[wlhz_S]])</f>
        <v>-0.96129960117345936</v>
      </c>
      <c r="M168" s="1">
        <f>Table5[[#This Row],[wtkg]]/(Table5[[#This Row],[htcm]]*Table5[[#This Row],[htcm]]/10000)</f>
        <v>14.8859543817527</v>
      </c>
      <c r="N168" s="1">
        <f>VLOOKUP(Table5[[#This Row],[agedays]],BFA_girls_z_exp[[#All],[Day]:[M]],2,FALSE)</f>
        <v>15.689</v>
      </c>
      <c r="O168" s="1">
        <f>VLOOKUP(Table5[[#This Row],[agedays]],BFA_girls_z_exp[[#All],[Day]:[S]],3,FALSE)</f>
        <v>9.3850000000000003E-2</v>
      </c>
      <c r="P168" s="1">
        <f>VLOOKUP(Table5[[#This Row],[agedays]],BFA_girls_z_exp[[#All],[Day]:[L]],4,FALSE)</f>
        <v>0.1875</v>
      </c>
      <c r="Q168" s="1">
        <f>(POWER((Table5[[#This Row],[bmi]]/Table5[[#This Row],[bmi_M]]),Table5[[#This Row],[bmi_L]])-1)/(Table5[[#This Row],[bmi_L]]*Table5[[#This Row],[bmi_S]])</f>
        <v>-0.55709918958090099</v>
      </c>
    </row>
    <row r="169" spans="1:17" x14ac:dyDescent="0.3">
      <c r="A169">
        <v>10046</v>
      </c>
      <c r="B169" t="s">
        <v>8</v>
      </c>
      <c r="C169">
        <v>100</v>
      </c>
      <c r="D169">
        <v>290</v>
      </c>
      <c r="E169">
        <v>62.5</v>
      </c>
      <c r="F169">
        <v>6.8</v>
      </c>
      <c r="G169">
        <v>0.94399999999999995</v>
      </c>
      <c r="H169">
        <v>0.96899999999999997</v>
      </c>
      <c r="I169" s="2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169" s="2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1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69" s="2">
        <f>(POWER((Table5[[#This Row],[wtkg]]/Table5[[#This Row],[wlhz_M]]),Table5[[#This Row],[wlhz_L]])-1)/(Table5[[#This Row],[wlhz_L]]*Table5[[#This Row],[wlhz_S]])</f>
        <v>0.49840119122106813</v>
      </c>
      <c r="M169" s="1">
        <f>Table5[[#This Row],[wtkg]]/(Table5[[#This Row],[htcm]]*Table5[[#This Row],[htcm]]/10000)</f>
        <v>17.408000000000001</v>
      </c>
      <c r="N169" s="1">
        <f>VLOOKUP(Table5[[#This Row],[agedays]],BFA_girls_z_exp[[#All],[Day]:[M]],2,FALSE)</f>
        <v>16.467300000000002</v>
      </c>
      <c r="O169" s="1">
        <f>VLOOKUP(Table5[[#This Row],[agedays]],BFA_girls_z_exp[[#All],[Day]:[S]],3,FALSE)</f>
        <v>9.2270000000000005E-2</v>
      </c>
      <c r="P169" s="1">
        <f>VLOOKUP(Table5[[#This Row],[agedays]],BFA_girls_z_exp[[#All],[Day]:[L]],4,FALSE)</f>
        <v>3.8399999999999997E-2</v>
      </c>
      <c r="Q169" s="1">
        <f>(POWER((Table5[[#This Row],[bmi]]/Table5[[#This Row],[bmi_M]]),Table5[[#This Row],[bmi_L]])-1)/(Table5[[#This Row],[bmi_L]]*Table5[[#This Row],[bmi_S]])</f>
        <v>0.60271562695265968</v>
      </c>
    </row>
    <row r="170" spans="1:17" x14ac:dyDescent="0.3">
      <c r="A170">
        <v>10046</v>
      </c>
      <c r="B170" t="s">
        <v>8</v>
      </c>
      <c r="C170">
        <v>191</v>
      </c>
      <c r="D170">
        <v>290</v>
      </c>
      <c r="E170">
        <v>70.5</v>
      </c>
      <c r="F170">
        <v>8.6199999999999992</v>
      </c>
      <c r="G170">
        <v>1.899</v>
      </c>
      <c r="H170">
        <v>1.2470000000000001</v>
      </c>
      <c r="I170" s="1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170" s="1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1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0" s="1">
        <f>(POWER((Table5[[#This Row],[wtkg]]/Table5[[#This Row],[wlhz_M]]),Table5[[#This Row],[wlhz_L]])-1)/(Table5[[#This Row],[wlhz_L]]*Table5[[#This Row],[wlhz_S]])</f>
        <v>0.46023283412000709</v>
      </c>
      <c r="M170" s="1">
        <f>Table5[[#This Row],[wtkg]]/(Table5[[#This Row],[htcm]]*Table5[[#This Row],[htcm]]/10000)</f>
        <v>17.343191992354509</v>
      </c>
      <c r="N170" s="1">
        <f>VLOOKUP(Table5[[#This Row],[agedays]],BFA_girls_z_exp[[#All],[Day]:[M]],2,FALSE)</f>
        <v>16.9132</v>
      </c>
      <c r="O170" s="1">
        <f>VLOOKUP(Table5[[#This Row],[agedays]],BFA_girls_z_exp[[#All],[Day]:[S]],3,FALSE)</f>
        <v>9.0209999999999999E-2</v>
      </c>
      <c r="P170" s="1">
        <f>VLOOKUP(Table5[[#This Row],[agedays]],BFA_girls_z_exp[[#All],[Day]:[L]],4,FALSE)</f>
        <v>-0.157</v>
      </c>
      <c r="Q170" s="1">
        <f>(POWER((Table5[[#This Row],[bmi]]/Table5[[#This Row],[bmi_M]]),Table5[[#This Row],[bmi_L]])-1)/(Table5[[#This Row],[bmi_L]]*Table5[[#This Row],[bmi_S]])</f>
        <v>0.27775459197287944</v>
      </c>
    </row>
    <row r="171" spans="1:17" x14ac:dyDescent="0.3">
      <c r="A171">
        <v>10046</v>
      </c>
      <c r="B171" t="s">
        <v>8</v>
      </c>
      <c r="C171">
        <v>275</v>
      </c>
      <c r="D171">
        <v>290</v>
      </c>
      <c r="E171">
        <v>73.3</v>
      </c>
      <c r="F171">
        <v>10.08</v>
      </c>
      <c r="G171">
        <v>1.286</v>
      </c>
      <c r="H171">
        <v>1.6319999999999999</v>
      </c>
      <c r="I171" s="2">
        <f>IF(Table5[[#This Row],[agedays]]&lt;=730,VLOOKUP(Table5[[#This Row],[htcm]],WFL_girls_z_exp[[#All],[Length]:[M]],2,FALSE),VLOOKUP(Table5[[#This Row],[htcm]],WFH_girls_z_exp[[#All],[Height]:[M]],2,FALSE))</f>
        <v>8.8247999999999998</v>
      </c>
      <c r="J171" s="2">
        <f>IF(Table5[[#This Row],[agedays]]&lt;=730,VLOOKUP(Table5[[#This Row],[htcm]],WFL_girls_z_exp[[#All],[Length]:[S]],3,FALSE),VLOOKUP(Table5[[#This Row],[htcm]],WFH_girls_z_exp[[#All],[Height]:[S]],3,FALSE))</f>
        <v>9.0270000000000003E-2</v>
      </c>
      <c r="K1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1" s="2">
        <f>(POWER((Table5[[#This Row],[wtkg]]/Table5[[#This Row],[wlhz_M]]),Table5[[#This Row],[wlhz_L]])-1)/(Table5[[#This Row],[wlhz_L]]*Table5[[#This Row],[wlhz_S]])</f>
        <v>1.4362992930677578</v>
      </c>
      <c r="M171" s="1">
        <f>Table5[[#This Row],[wtkg]]/(Table5[[#This Row],[htcm]]*Table5[[#This Row],[htcm]]/10000)</f>
        <v>18.760853097681139</v>
      </c>
      <c r="N171" s="1">
        <f>VLOOKUP(Table5[[#This Row],[agedays]],BFA_girls_z_exp[[#All],[Day]:[M]],2,FALSE)</f>
        <v>16.736699999999999</v>
      </c>
      <c r="O171" s="1">
        <f>VLOOKUP(Table5[[#This Row],[agedays]],BFA_girls_z_exp[[#All],[Day]:[S]],3,FALSE)</f>
        <v>8.8969999999999994E-2</v>
      </c>
      <c r="P171" s="1">
        <f>VLOOKUP(Table5[[#This Row],[agedays]],BFA_girls_z_exp[[#All],[Day]:[L]],4,FALSE)</f>
        <v>-0.2737</v>
      </c>
      <c r="Q171" s="1">
        <f>(POWER((Table5[[#This Row],[bmi]]/Table5[[#This Row],[bmi_M]]),Table5[[#This Row],[bmi_L]])-1)/(Table5[[#This Row],[bmi_L]]*Table5[[#This Row],[bmi_S]])</f>
        <v>1.2633828831293408</v>
      </c>
    </row>
    <row r="172" spans="1:17" x14ac:dyDescent="0.3">
      <c r="A172">
        <v>10046</v>
      </c>
      <c r="B172" t="s">
        <v>8</v>
      </c>
      <c r="C172">
        <v>366</v>
      </c>
      <c r="D172">
        <v>290</v>
      </c>
      <c r="E172">
        <v>76.2</v>
      </c>
      <c r="F172">
        <v>11.53</v>
      </c>
      <c r="G172">
        <v>0.83699999999999997</v>
      </c>
      <c r="H172">
        <v>2.0089999999999999</v>
      </c>
      <c r="I172" s="1">
        <f>IF(Table5[[#This Row],[agedays]]&lt;=730,VLOOKUP(Table5[[#This Row],[htcm]],WFL_girls_z_exp[[#All],[Length]:[M]],2,FALSE),VLOOKUP(Table5[[#This Row],[htcm]],WFH_girls_z_exp[[#All],[Height]:[M]],2,FALSE))</f>
        <v>9.3703000000000003</v>
      </c>
      <c r="J172" s="1">
        <f>IF(Table5[[#This Row],[agedays]]&lt;=730,VLOOKUP(Table5[[#This Row],[htcm]],WFL_girls_z_exp[[#All],[Length]:[S]],3,FALSE),VLOOKUP(Table5[[#This Row],[htcm]],WFH_girls_z_exp[[#All],[Height]:[S]],3,FALSE))</f>
        <v>8.9889999999999998E-2</v>
      </c>
      <c r="K1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2" s="1">
        <f>(POWER((Table5[[#This Row],[wtkg]]/Table5[[#This Row],[wlhz_M]]),Table5[[#This Row],[wlhz_L]])-1)/(Table5[[#This Row],[wlhz_L]]*Table5[[#This Row],[wlhz_S]])</f>
        <v>2.2180116561013823</v>
      </c>
      <c r="M172" s="1">
        <f>Table5[[#This Row],[wtkg]]/(Table5[[#This Row],[htcm]]*Table5[[#This Row],[htcm]]/10000)</f>
        <v>19.857261936746092</v>
      </c>
      <c r="N172" s="1">
        <f>VLOOKUP(Table5[[#This Row],[agedays]],BFA_girls_z_exp[[#All],[Day]:[M]],2,FALSE)</f>
        <v>16.3536</v>
      </c>
      <c r="O172" s="1">
        <f>VLOOKUP(Table5[[#This Row],[agedays]],BFA_girls_z_exp[[#All],[Day]:[S]],3,FALSE)</f>
        <v>8.7959999999999997E-2</v>
      </c>
      <c r="P172" s="1">
        <f>VLOOKUP(Table5[[#This Row],[agedays]],BFA_girls_z_exp[[#All],[Day]:[L]],4,FALSE)</f>
        <v>-0.3674</v>
      </c>
      <c r="Q172" s="1">
        <f>(POWER((Table5[[#This Row],[bmi]]/Table5[[#This Row],[bmi_M]]),Table5[[#This Row],[bmi_L]])-1)/(Table5[[#This Row],[bmi_L]]*Table5[[#This Row],[bmi_S]])</f>
        <v>2.1300703616162924</v>
      </c>
    </row>
    <row r="173" spans="1:17" x14ac:dyDescent="0.3">
      <c r="A173">
        <v>10046</v>
      </c>
      <c r="B173" t="s">
        <v>8</v>
      </c>
      <c r="C173">
        <v>478</v>
      </c>
      <c r="D173">
        <v>290</v>
      </c>
      <c r="E173">
        <v>83</v>
      </c>
      <c r="F173">
        <v>13</v>
      </c>
      <c r="G173">
        <v>1.6970000000000001</v>
      </c>
      <c r="H173">
        <v>2.258</v>
      </c>
      <c r="I173" s="2">
        <f>IF(Table5[[#This Row],[agedays]]&lt;=730,VLOOKUP(Table5[[#This Row],[htcm]],WFL_girls_z_exp[[#All],[Length]:[M]],2,FALSE),VLOOKUP(Table5[[#This Row],[htcm]],WFH_girls_z_exp[[#All],[Height]:[M]],2,FALSE))</f>
        <v>10.741</v>
      </c>
      <c r="J173" s="2">
        <f>IF(Table5[[#This Row],[agedays]]&lt;=730,VLOOKUP(Table5[[#This Row],[htcm]],WFL_girls_z_exp[[#All],[Length]:[S]],3,FALSE),VLOOKUP(Table5[[#This Row],[htcm]],WFH_girls_z_exp[[#All],[Height]:[S]],3,FALSE))</f>
        <v>8.9099999999999999E-2</v>
      </c>
      <c r="K1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3" s="2">
        <f>(POWER((Table5[[#This Row],[wtkg]]/Table5[[#This Row],[wlhz_M]]),Table5[[#This Row],[wlhz_L]])-1)/(Table5[[#This Row],[wlhz_L]]*Table5[[#This Row],[wlhz_S]])</f>
        <v>2.0658306060970753</v>
      </c>
      <c r="M173" s="1">
        <f>Table5[[#This Row],[wtkg]]/(Table5[[#This Row],[htcm]]*Table5[[#This Row],[htcm]]/10000)</f>
        <v>18.870663376397157</v>
      </c>
      <c r="N173" s="1">
        <f>VLOOKUP(Table5[[#This Row],[agedays]],BFA_girls_z_exp[[#All],[Day]:[M]],2,FALSE)</f>
        <v>15.9307</v>
      </c>
      <c r="O173" s="1">
        <f>VLOOKUP(Table5[[#This Row],[agedays]],BFA_girls_z_exp[[#All],[Day]:[S]],3,FALSE)</f>
        <v>8.6999999999999994E-2</v>
      </c>
      <c r="P173" s="1">
        <f>VLOOKUP(Table5[[#This Row],[agedays]],BFA_girls_z_exp[[#All],[Day]:[L]],4,FALSE)</f>
        <v>-0.45600000000000002</v>
      </c>
      <c r="Q173" s="1">
        <f>(POWER((Table5[[#This Row],[bmi]]/Table5[[#This Row],[bmi_M]]),Table5[[#This Row],[bmi_L]])-1)/(Table5[[#This Row],[bmi_L]]*Table5[[#This Row],[bmi_S]])</f>
        <v>1.8734009553404478</v>
      </c>
    </row>
    <row r="174" spans="1:17" x14ac:dyDescent="0.3">
      <c r="A174">
        <v>10046</v>
      </c>
      <c r="B174" t="s">
        <v>8</v>
      </c>
      <c r="C174">
        <v>579</v>
      </c>
      <c r="D174">
        <v>290</v>
      </c>
      <c r="E174">
        <v>87</v>
      </c>
      <c r="F174">
        <v>14.3</v>
      </c>
      <c r="G174">
        <v>1.7769999999999999</v>
      </c>
      <c r="H174">
        <v>2.4460000000000002</v>
      </c>
      <c r="I174" s="1">
        <f>IF(Table5[[#This Row],[agedays]]&lt;=730,VLOOKUP(Table5[[#This Row],[htcm]],WFL_girls_z_exp[[#All],[Length]:[M]],2,FALSE),VLOOKUP(Table5[[#This Row],[htcm]],WFH_girls_z_exp[[#All],[Height]:[M]],2,FALSE))</f>
        <v>11.7201</v>
      </c>
      <c r="J174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1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4" s="1">
        <f>(POWER((Table5[[#This Row],[wtkg]]/Table5[[#This Row],[wlhz_M]]),Table5[[#This Row],[wlhz_L]])-1)/(Table5[[#This Row],[wlhz_L]]*Table5[[#This Row],[wlhz_S]])</f>
        <v>2.1535401301470132</v>
      </c>
      <c r="M174" s="1">
        <f>Table5[[#This Row],[wtkg]]/(Table5[[#This Row],[htcm]]*Table5[[#This Row],[htcm]]/10000)</f>
        <v>18.89285242436253</v>
      </c>
      <c r="N174" s="1">
        <f>VLOOKUP(Table5[[#This Row],[agedays]],BFA_girls_z_exp[[#All],[Day]:[M]],2,FALSE)</f>
        <v>15.6501</v>
      </c>
      <c r="O174" s="1">
        <f>VLOOKUP(Table5[[#This Row],[agedays]],BFA_girls_z_exp[[#All],[Day]:[S]],3,FALSE)</f>
        <v>8.6300000000000002E-2</v>
      </c>
      <c r="P174" s="1">
        <f>VLOOKUP(Table5[[#This Row],[agedays]],BFA_girls_z_exp[[#All],[Day]:[L]],4,FALSE)</f>
        <v>-0.52029999999999998</v>
      </c>
      <c r="Q174" s="1">
        <f>(POWER((Table5[[#This Row],[bmi]]/Table5[[#This Row],[bmi_M]]),Table5[[#This Row],[bmi_L]])-1)/(Table5[[#This Row],[bmi_L]]*Table5[[#This Row],[bmi_S]])</f>
        <v>2.078512880350238</v>
      </c>
    </row>
    <row r="175" spans="1:17" x14ac:dyDescent="0.3">
      <c r="A175">
        <v>10046</v>
      </c>
      <c r="B175" t="s">
        <v>8</v>
      </c>
      <c r="C175">
        <v>741</v>
      </c>
      <c r="D175">
        <v>290</v>
      </c>
      <c r="E175">
        <v>91</v>
      </c>
      <c r="F175">
        <v>15.4</v>
      </c>
      <c r="G175">
        <v>1.5349999999999999</v>
      </c>
      <c r="H175">
        <v>2.2250000000000001</v>
      </c>
      <c r="I175" s="2">
        <f>IF(Table5[[#This Row],[agedays]]&lt;=730,VLOOKUP(Table5[[#This Row],[htcm]],WFL_girls_z_exp[[#All],[Length]:[M]],2,FALSE),VLOOKUP(Table5[[#This Row],[htcm]],WFH_girls_z_exp[[#All],[Height]:[M]],2,FALSE))</f>
        <v>12.8939</v>
      </c>
      <c r="J175" s="2">
        <f>IF(Table5[[#This Row],[agedays]]&lt;=730,VLOOKUP(Table5[[#This Row],[htcm]],WFL_girls_z_exp[[#All],[Length]:[S]],3,FALSE),VLOOKUP(Table5[[#This Row],[htcm]],WFH_girls_z_exp[[#All],[Height]:[S]],3,FALSE))</f>
        <v>8.9200000000000002E-2</v>
      </c>
      <c r="K1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5" s="2">
        <f>(POWER((Table5[[#This Row],[wtkg]]/Table5[[#This Row],[wlhz_M]]),Table5[[#This Row],[wlhz_L]])-1)/(Table5[[#This Row],[wlhz_L]]*Table5[[#This Row],[wlhz_S]])</f>
        <v>1.9249125373494782</v>
      </c>
      <c r="M175" s="1">
        <f>Table5[[#This Row],[wtkg]]/(Table5[[#This Row],[htcm]]*Table5[[#This Row],[htcm]]/10000)</f>
        <v>18.596787827557058</v>
      </c>
      <c r="N175" s="1">
        <f>VLOOKUP(Table5[[#This Row],[agedays]],BFA_girls_z_exp[[#All],[Day]:[M]],2,FALSE)</f>
        <v>15.6782</v>
      </c>
      <c r="O175" s="1">
        <f>VLOOKUP(Table5[[#This Row],[agedays]],BFA_girls_z_exp[[#All],[Day]:[S]],3,FALSE)</f>
        <v>8.4540000000000004E-2</v>
      </c>
      <c r="P175" s="1">
        <f>VLOOKUP(Table5[[#This Row],[agedays]],BFA_girls_z_exp[[#All],[Day]:[L]],4,FALSE)</f>
        <v>-0.56840000000000002</v>
      </c>
      <c r="Q175" s="1">
        <f>(POWER((Table5[[#This Row],[bmi]]/Table5[[#This Row],[bmi_M]]),Table5[[#This Row],[bmi_L]])-1)/(Table5[[#This Row],[bmi_L]]*Table5[[#This Row],[bmi_S]])</f>
        <v>1.9244892452047013</v>
      </c>
    </row>
    <row r="176" spans="1:17" x14ac:dyDescent="0.3">
      <c r="A176">
        <v>10048</v>
      </c>
      <c r="B176" t="s">
        <v>8</v>
      </c>
      <c r="C176">
        <v>0</v>
      </c>
      <c r="D176">
        <v>283</v>
      </c>
      <c r="E176">
        <v>49</v>
      </c>
      <c r="F176">
        <v>3</v>
      </c>
      <c r="G176">
        <v>-7.9000000000000001E-2</v>
      </c>
      <c r="H176">
        <v>-0.51900000000000002</v>
      </c>
      <c r="I176" s="1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176" s="1">
        <f>IF(Table5[[#This Row],[agedays]]&lt;=730,VLOOKUP(Table5[[#This Row],[htcm]],WFL_girls_z_exp[[#All],[Length]:[S]],3,FALSE),VLOOKUP(Table5[[#This Row],[htcm]],WFH_girls_z_exp[[#All],[Height]:[S]],3,FALSE))</f>
        <v>9.06E-2</v>
      </c>
      <c r="K17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6" s="1">
        <f>(POWER((Table5[[#This Row],[wtkg]]/Table5[[#This Row],[wlhz_M]]),Table5[[#This Row],[wlhz_L]])-1)/(Table5[[#This Row],[wlhz_L]]*Table5[[#This Row],[wlhz_S]])</f>
        <v>-0.56499801710357234</v>
      </c>
      <c r="M176" s="1">
        <f>Table5[[#This Row],[wtkg]]/(Table5[[#This Row],[htcm]]*Table5[[#This Row],[htcm]]/10000)</f>
        <v>12.494793835901707</v>
      </c>
      <c r="N176" s="1">
        <f>VLOOKUP(Table5[[#This Row],[agedays]],BFA_girls_z_exp[[#All],[Day]:[M]],2,FALSE)</f>
        <v>13.3363</v>
      </c>
      <c r="O176" s="1">
        <f>VLOOKUP(Table5[[#This Row],[agedays]],BFA_girls_z_exp[[#All],[Day]:[S]],3,FALSE)</f>
        <v>9.2719999999999997E-2</v>
      </c>
      <c r="P176" s="1">
        <f>VLOOKUP(Table5[[#This Row],[agedays]],BFA_girls_z_exp[[#All],[Day]:[L]],4,FALSE)</f>
        <v>-6.3100000000000003E-2</v>
      </c>
      <c r="Q176" s="1">
        <f>(POWER((Table5[[#This Row],[bmi]]/Table5[[#This Row],[bmi_M]]),Table5[[#This Row],[bmi_L]])-1)/(Table5[[#This Row],[bmi_L]]*Table5[[#This Row],[bmi_S]])</f>
        <v>-0.70439806164451835</v>
      </c>
    </row>
    <row r="177" spans="1:17" x14ac:dyDescent="0.3">
      <c r="A177">
        <v>10048</v>
      </c>
      <c r="B177" t="s">
        <v>8</v>
      </c>
      <c r="C177">
        <v>35</v>
      </c>
      <c r="D177">
        <v>283</v>
      </c>
      <c r="E177">
        <v>52.5</v>
      </c>
      <c r="F177">
        <v>3.72</v>
      </c>
      <c r="G177">
        <v>-0.88700000000000001</v>
      </c>
      <c r="H177">
        <v>-1.1339999999999999</v>
      </c>
      <c r="I177" s="2">
        <f>IF(Table5[[#This Row],[agedays]]&lt;=730,VLOOKUP(Table5[[#This Row],[htcm]],WFL_girls_z_exp[[#All],[Length]:[M]],2,FALSE),VLOOKUP(Table5[[#This Row],[htcm]],WFH_girls_z_exp[[#All],[Height]:[M]],2,FALSE))</f>
        <v>3.9104999999999999</v>
      </c>
      <c r="J177" s="2">
        <f>IF(Table5[[#This Row],[agedays]]&lt;=730,VLOOKUP(Table5[[#This Row],[htcm]],WFL_girls_z_exp[[#All],[Length]:[S]],3,FALSE),VLOOKUP(Table5[[#This Row],[htcm]],WFH_girls_z_exp[[#All],[Height]:[S]],3,FALSE))</f>
        <v>9.0889999999999999E-2</v>
      </c>
      <c r="K17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7" s="2">
        <f>(POWER((Table5[[#This Row],[wtkg]]/Table5[[#This Row],[wlhz_M]]),Table5[[#This Row],[wlhz_L]])-1)/(Table5[[#This Row],[wlhz_L]]*Table5[[#This Row],[wlhz_S]])</f>
        <v>-0.55476560078115278</v>
      </c>
      <c r="M177" s="1">
        <f>Table5[[#This Row],[wtkg]]/(Table5[[#This Row],[htcm]]*Table5[[#This Row],[htcm]]/10000)</f>
        <v>13.496598639455783</v>
      </c>
      <c r="N177" s="1">
        <f>VLOOKUP(Table5[[#This Row],[agedays]],BFA_girls_z_exp[[#All],[Day]:[M]],2,FALSE)</f>
        <v>14.8157</v>
      </c>
      <c r="O177" s="1">
        <f>VLOOKUP(Table5[[#This Row],[agedays]],BFA_girls_z_exp[[#All],[Day]:[S]],3,FALSE)</f>
        <v>9.5200000000000007E-2</v>
      </c>
      <c r="P177" s="1">
        <f>VLOOKUP(Table5[[#This Row],[agedays]],BFA_girls_z_exp[[#All],[Day]:[L]],4,FALSE)</f>
        <v>0.31240000000000001</v>
      </c>
      <c r="Q177" s="1">
        <f>(POWER((Table5[[#This Row],[bmi]]/Table5[[#This Row],[bmi_M]]),Table5[[#This Row],[bmi_L]])-1)/(Table5[[#This Row],[bmi_L]]*Table5[[#This Row],[bmi_S]])</f>
        <v>-0.96538427374384783</v>
      </c>
    </row>
    <row r="178" spans="1:17" x14ac:dyDescent="0.3">
      <c r="A178">
        <v>10048</v>
      </c>
      <c r="B178" t="s">
        <v>8</v>
      </c>
      <c r="C178">
        <v>56</v>
      </c>
      <c r="D178">
        <v>283</v>
      </c>
      <c r="E178">
        <v>53.7</v>
      </c>
      <c r="F178">
        <v>4.3</v>
      </c>
      <c r="G178">
        <v>-1.421</v>
      </c>
      <c r="H178">
        <v>-1.137</v>
      </c>
      <c r="I178" s="1">
        <f>IF(Table5[[#This Row],[agedays]]&lt;=730,VLOOKUP(Table5[[#This Row],[htcm]],WFL_girls_z_exp[[#All],[Length]:[M]],2,FALSE),VLOOKUP(Table5[[#This Row],[htcm]],WFH_girls_z_exp[[#All],[Height]:[M]],2,FALSE))</f>
        <v>4.2102000000000004</v>
      </c>
      <c r="J178" s="1">
        <f>IF(Table5[[#This Row],[agedays]]&lt;=730,VLOOKUP(Table5[[#This Row],[htcm]],WFL_girls_z_exp[[#All],[Length]:[S]],3,FALSE),VLOOKUP(Table5[[#This Row],[htcm]],WFH_girls_z_exp[[#All],[Height]:[S]],3,FALSE))</f>
        <v>9.0990000000000001E-2</v>
      </c>
      <c r="K1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8" s="1">
        <f>(POWER((Table5[[#This Row],[wtkg]]/Table5[[#This Row],[wlhz_M]]),Table5[[#This Row],[wlhz_L]])-1)/(Table5[[#This Row],[wlhz_L]]*Table5[[#This Row],[wlhz_S]])</f>
        <v>0.23101149604178073</v>
      </c>
      <c r="M178" s="1">
        <f>Table5[[#This Row],[wtkg]]/(Table5[[#This Row],[htcm]]*Table5[[#This Row],[htcm]]/10000)</f>
        <v>14.911450259910042</v>
      </c>
      <c r="N178" s="1">
        <f>VLOOKUP(Table5[[#This Row],[agedays]],BFA_girls_z_exp[[#All],[Day]:[M]],2,FALSE)</f>
        <v>15.6311</v>
      </c>
      <c r="O178" s="1">
        <f>VLOOKUP(Table5[[#This Row],[agedays]],BFA_girls_z_exp[[#All],[Day]:[S]],3,FALSE)</f>
        <v>9.3939999999999996E-2</v>
      </c>
      <c r="P178" s="1">
        <f>VLOOKUP(Table5[[#This Row],[agedays]],BFA_girls_z_exp[[#All],[Day]:[L]],4,FALSE)</f>
        <v>0.1966</v>
      </c>
      <c r="Q178" s="1">
        <f>(POWER((Table5[[#This Row],[bmi]]/Table5[[#This Row],[bmi_M]]),Table5[[#This Row],[bmi_L]])-1)/(Table5[[#This Row],[bmi_L]]*Table5[[#This Row],[bmi_S]])</f>
        <v>-0.49941903534654752</v>
      </c>
    </row>
    <row r="179" spans="1:17" x14ac:dyDescent="0.3">
      <c r="A179">
        <v>10048</v>
      </c>
      <c r="B179" t="s">
        <v>8</v>
      </c>
      <c r="C179">
        <v>91</v>
      </c>
      <c r="D179">
        <v>283</v>
      </c>
      <c r="E179">
        <v>57</v>
      </c>
      <c r="F179">
        <v>5.08</v>
      </c>
      <c r="G179">
        <v>-1.32</v>
      </c>
      <c r="H179">
        <v>-1.101</v>
      </c>
      <c r="I179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179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17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79" s="2">
        <f>(POWER((Table5[[#This Row],[wtkg]]/Table5[[#This Row],[wlhz_M]]),Table5[[#This Row],[wlhz_L]])-1)/(Table5[[#This Row],[wlhz_L]]*Table5[[#This Row],[wlhz_S]])</f>
        <v>-7.9800870654151909E-3</v>
      </c>
      <c r="M179" s="1">
        <f>Table5[[#This Row],[wtkg]]/(Table5[[#This Row],[htcm]]*Table5[[#This Row],[htcm]]/10000)</f>
        <v>15.635580178516467</v>
      </c>
      <c r="N179" s="1">
        <f>VLOOKUP(Table5[[#This Row],[agedays]],BFA_girls_z_exp[[#All],[Day]:[M]],2,FALSE)</f>
        <v>16.353100000000001</v>
      </c>
      <c r="O179" s="1">
        <f>VLOOKUP(Table5[[#This Row],[agedays]],BFA_girls_z_exp[[#All],[Day]:[S]],3,FALSE)</f>
        <v>9.2549999999999993E-2</v>
      </c>
      <c r="P179" s="1">
        <f>VLOOKUP(Table5[[#This Row],[agedays]],BFA_girls_z_exp[[#All],[Day]:[L]],4,FALSE)</f>
        <v>6.5199999999999994E-2</v>
      </c>
      <c r="Q179" s="1">
        <f>(POWER((Table5[[#This Row],[bmi]]/Table5[[#This Row],[bmi_M]]),Table5[[#This Row],[bmi_L]])-1)/(Table5[[#This Row],[bmi_L]]*Table5[[#This Row],[bmi_S]])</f>
        <v>-0.48409312228961771</v>
      </c>
    </row>
    <row r="180" spans="1:17" x14ac:dyDescent="0.3">
      <c r="A180">
        <v>10048</v>
      </c>
      <c r="B180" t="s">
        <v>8</v>
      </c>
      <c r="C180">
        <v>182</v>
      </c>
      <c r="D180">
        <v>283</v>
      </c>
      <c r="E180">
        <v>63.8</v>
      </c>
      <c r="F180">
        <v>6.7</v>
      </c>
      <c r="G180">
        <v>-0.83799999999999997</v>
      </c>
      <c r="H180">
        <v>-0.69299999999999995</v>
      </c>
      <c r="I180" s="1">
        <f>IF(Table5[[#This Row],[agedays]]&lt;=730,VLOOKUP(Table5[[#This Row],[htcm]],WFL_girls_z_exp[[#All],[Length]:[M]],2,FALSE),VLOOKUP(Table5[[#This Row],[htcm]],WFH_girls_z_exp[[#All],[Height]:[M]],2,FALSE))</f>
        <v>6.8033000000000001</v>
      </c>
      <c r="J180" s="1">
        <f>IF(Table5[[#This Row],[agedays]]&lt;=730,VLOOKUP(Table5[[#This Row],[htcm]],WFL_girls_z_exp[[#All],[Length]:[S]],3,FALSE),VLOOKUP(Table5[[#This Row],[htcm]],WFH_girls_z_exp[[#All],[Height]:[S]],3,FALSE))</f>
        <v>9.1270000000000004E-2</v>
      </c>
      <c r="K18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0" s="1">
        <f>(POWER((Table5[[#This Row],[wtkg]]/Table5[[#This Row],[wlhz_M]]),Table5[[#This Row],[wlhz_L]])-1)/(Table5[[#This Row],[wlhz_L]]*Table5[[#This Row],[wlhz_S]])</f>
        <v>-0.16812988830115666</v>
      </c>
      <c r="M180" s="1">
        <f>Table5[[#This Row],[wtkg]]/(Table5[[#This Row],[htcm]]*Table5[[#This Row],[htcm]]/10000)</f>
        <v>16.46013698764753</v>
      </c>
      <c r="N180" s="1">
        <f>VLOOKUP(Table5[[#This Row],[agedays]],BFA_girls_z_exp[[#All],[Day]:[M]],2,FALSE)</f>
        <v>16.907699999999998</v>
      </c>
      <c r="O180" s="1">
        <f>VLOOKUP(Table5[[#This Row],[agedays]],BFA_girls_z_exp[[#All],[Day]:[S]],3,FALSE)</f>
        <v>9.0370000000000006E-2</v>
      </c>
      <c r="P180" s="1">
        <f>VLOOKUP(Table5[[#This Row],[agedays]],BFA_girls_z_exp[[#All],[Day]:[L]],4,FALSE)</f>
        <v>-0.14180000000000001</v>
      </c>
      <c r="Q180" s="1">
        <f>(POWER((Table5[[#This Row],[bmi]]/Table5[[#This Row],[bmi_M]]),Table5[[#This Row],[bmi_L]])-1)/(Table5[[#This Row],[bmi_L]]*Table5[[#This Row],[bmi_S]])</f>
        <v>-0.29742962048162597</v>
      </c>
    </row>
    <row r="181" spans="1:17" x14ac:dyDescent="0.3">
      <c r="A181">
        <v>10048</v>
      </c>
      <c r="B181" t="s">
        <v>8</v>
      </c>
      <c r="C181">
        <v>273</v>
      </c>
      <c r="D181">
        <v>283</v>
      </c>
      <c r="E181">
        <v>68</v>
      </c>
      <c r="F181">
        <v>7.53</v>
      </c>
      <c r="G181">
        <v>-0.87</v>
      </c>
      <c r="H181">
        <v>-0.72099999999999997</v>
      </c>
      <c r="I181" s="2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181" s="2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18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1" s="2">
        <f>(POWER((Table5[[#This Row],[wtkg]]/Table5[[#This Row],[wlhz_M]]),Table5[[#This Row],[wlhz_L]])-1)/(Table5[[#This Row],[wlhz_L]]*Table5[[#This Row],[wlhz_S]])</f>
        <v>-0.31109758439932322</v>
      </c>
      <c r="M181" s="1">
        <f>Table5[[#This Row],[wtkg]]/(Table5[[#This Row],[htcm]]*Table5[[#This Row],[htcm]]/10000)</f>
        <v>16.284602076124568</v>
      </c>
      <c r="N181" s="1">
        <f>VLOOKUP(Table5[[#This Row],[agedays]],BFA_girls_z_exp[[#All],[Day]:[M]],2,FALSE)</f>
        <v>16.7441</v>
      </c>
      <c r="O181" s="1">
        <f>VLOOKUP(Table5[[#This Row],[agedays]],BFA_girls_z_exp[[#All],[Day]:[S]],3,FALSE)</f>
        <v>8.899E-2</v>
      </c>
      <c r="P181" s="1">
        <f>VLOOKUP(Table5[[#This Row],[agedays]],BFA_girls_z_exp[[#All],[Day]:[L]],4,FALSE)</f>
        <v>-0.27139999999999997</v>
      </c>
      <c r="Q181" s="1">
        <f>(POWER((Table5[[#This Row],[bmi]]/Table5[[#This Row],[bmi_M]]),Table5[[#This Row],[bmi_L]])-1)/(Table5[[#This Row],[bmi_L]]*Table5[[#This Row],[bmi_S]])</f>
        <v>-0.31386997724015281</v>
      </c>
    </row>
    <row r="182" spans="1:17" x14ac:dyDescent="0.3">
      <c r="A182">
        <v>10048</v>
      </c>
      <c r="B182" t="s">
        <v>8</v>
      </c>
      <c r="C182">
        <v>364</v>
      </c>
      <c r="D182">
        <v>283</v>
      </c>
      <c r="E182">
        <v>71</v>
      </c>
      <c r="F182">
        <v>8.77</v>
      </c>
      <c r="G182">
        <v>-1.1519999999999999</v>
      </c>
      <c r="H182">
        <v>-0.156</v>
      </c>
      <c r="I182" s="1">
        <f>IF(Table5[[#This Row],[agedays]]&lt;=730,VLOOKUP(Table5[[#This Row],[htcm]],WFL_girls_z_exp[[#All],[Length]:[M]],2,FALSE),VLOOKUP(Table5[[#This Row],[htcm]],WFH_girls_z_exp[[#All],[Height]:[M]],2,FALSE))</f>
        <v>8.3666</v>
      </c>
      <c r="J182" s="1">
        <f>IF(Table5[[#This Row],[agedays]]&lt;=730,VLOOKUP(Table5[[#This Row],[htcm]],WFL_girls_z_exp[[#All],[Length]:[S]],3,FALSE),VLOOKUP(Table5[[#This Row],[htcm]],WFH_girls_z_exp[[#All],[Height]:[S]],3,FALSE))</f>
        <v>9.0560000000000002E-2</v>
      </c>
      <c r="K18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2" s="1">
        <f>(POWER((Table5[[#This Row],[wtkg]]/Table5[[#This Row],[wlhz_M]]),Table5[[#This Row],[wlhz_L]])-1)/(Table5[[#This Row],[wlhz_L]]*Table5[[#This Row],[wlhz_S]])</f>
        <v>0.5153135900309227</v>
      </c>
      <c r="M182" s="1">
        <f>Table5[[#This Row],[wtkg]]/(Table5[[#This Row],[htcm]]*Table5[[#This Row],[htcm]]/10000)</f>
        <v>17.397341797262449</v>
      </c>
      <c r="N182" s="1">
        <f>VLOOKUP(Table5[[#This Row],[agedays]],BFA_girls_z_exp[[#All],[Day]:[M]],2,FALSE)</f>
        <v>16.362100000000002</v>
      </c>
      <c r="O182" s="1">
        <f>VLOOKUP(Table5[[#This Row],[agedays]],BFA_girls_z_exp[[#All],[Day]:[S]],3,FALSE)</f>
        <v>8.7980000000000003E-2</v>
      </c>
      <c r="P182" s="1">
        <f>VLOOKUP(Table5[[#This Row],[agedays]],BFA_girls_z_exp[[#All],[Day]:[L]],4,FALSE)</f>
        <v>-0.36559999999999998</v>
      </c>
      <c r="Q182" s="1">
        <f>(POWER((Table5[[#This Row],[bmi]]/Table5[[#This Row],[bmi_M]]),Table5[[#This Row],[bmi_L]])-1)/(Table5[[#This Row],[bmi_L]]*Table5[[#This Row],[bmi_S]])</f>
        <v>0.68955255555566175</v>
      </c>
    </row>
    <row r="183" spans="1:17" x14ac:dyDescent="0.3">
      <c r="A183">
        <v>10048</v>
      </c>
      <c r="B183" t="s">
        <v>8</v>
      </c>
      <c r="C183">
        <v>459</v>
      </c>
      <c r="D183">
        <v>283</v>
      </c>
      <c r="E183">
        <v>76.5</v>
      </c>
      <c r="F183">
        <v>9.5</v>
      </c>
      <c r="G183">
        <v>-0.4</v>
      </c>
      <c r="H183">
        <v>-0.1</v>
      </c>
      <c r="I183" s="2">
        <f>IF(Table5[[#This Row],[agedays]]&lt;=730,VLOOKUP(Table5[[#This Row],[htcm]],WFL_girls_z_exp[[#All],[Length]:[M]],2,FALSE),VLOOKUP(Table5[[#This Row],[htcm]],WFH_girls_z_exp[[#All],[Height]:[M]],2,FALSE))</f>
        <v>9.4252000000000002</v>
      </c>
      <c r="J183" s="2">
        <f>IF(Table5[[#This Row],[agedays]]&lt;=730,VLOOKUP(Table5[[#This Row],[htcm]],WFL_girls_z_exp[[#All],[Length]:[S]],3,FALSE),VLOOKUP(Table5[[#This Row],[htcm]],WFH_girls_z_exp[[#All],[Height]:[S]],3,FALSE))</f>
        <v>8.9849999999999999E-2</v>
      </c>
      <c r="K18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3" s="2">
        <f>(POWER((Table5[[#This Row],[wtkg]]/Table5[[#This Row],[wlhz_M]]),Table5[[#This Row],[wlhz_L]])-1)/(Table5[[#This Row],[wlhz_L]]*Table5[[#This Row],[wlhz_S]])</f>
        <v>8.7845095951611676E-2</v>
      </c>
      <c r="M183" s="1">
        <f>Table5[[#This Row],[wtkg]]/(Table5[[#This Row],[htcm]]*Table5[[#This Row],[htcm]]/10000)</f>
        <v>16.233072749797088</v>
      </c>
      <c r="N183" s="1">
        <f>VLOOKUP(Table5[[#This Row],[agedays]],BFA_girls_z_exp[[#All],[Day]:[M]],2,FALSE)</f>
        <v>15.994400000000001</v>
      </c>
      <c r="O183" s="1">
        <f>VLOOKUP(Table5[[#This Row],[agedays]],BFA_girls_z_exp[[#All],[Day]:[S]],3,FALSE)</f>
        <v>8.7139999999999995E-2</v>
      </c>
      <c r="P183" s="1">
        <f>VLOOKUP(Table5[[#This Row],[agedays]],BFA_girls_z_exp[[#All],[Day]:[L]],4,FALSE)</f>
        <v>-0.4425</v>
      </c>
      <c r="Q183" s="1">
        <f>(POWER((Table5[[#This Row],[bmi]]/Table5[[#This Row],[bmi_M]]),Table5[[#This Row],[bmi_L]])-1)/(Table5[[#This Row],[bmi_L]]*Table5[[#This Row],[bmi_S]])</f>
        <v>0.16942382852494348</v>
      </c>
    </row>
    <row r="184" spans="1:17" x14ac:dyDescent="0.3">
      <c r="A184">
        <v>10048</v>
      </c>
      <c r="B184" t="s">
        <v>8</v>
      </c>
      <c r="C184">
        <v>570</v>
      </c>
      <c r="D184">
        <v>283</v>
      </c>
      <c r="E184">
        <v>78.2</v>
      </c>
      <c r="F184">
        <v>10.6</v>
      </c>
      <c r="G184">
        <v>-1.1020000000000001</v>
      </c>
      <c r="H184">
        <v>0.16800000000000001</v>
      </c>
      <c r="I184" s="1">
        <f>IF(Table5[[#This Row],[agedays]]&lt;=730,VLOOKUP(Table5[[#This Row],[htcm]],WFL_girls_z_exp[[#All],[Length]:[M]],2,FALSE),VLOOKUP(Table5[[#This Row],[htcm]],WFH_girls_z_exp[[#All],[Height]:[M]],2,FALSE))</f>
        <v>9.7390000000000008</v>
      </c>
      <c r="J184" s="1">
        <f>IF(Table5[[#This Row],[agedays]]&lt;=730,VLOOKUP(Table5[[#This Row],[htcm]],WFL_girls_z_exp[[#All],[Length]:[S]],3,FALSE),VLOOKUP(Table5[[#This Row],[htcm]],WFH_girls_z_exp[[#All],[Height]:[S]],3,FALSE))</f>
        <v>8.9630000000000001E-2</v>
      </c>
      <c r="K18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4" s="1">
        <f>(POWER((Table5[[#This Row],[wtkg]]/Table5[[#This Row],[wlhz_M]]),Table5[[#This Row],[wlhz_L]])-1)/(Table5[[#This Row],[wlhz_L]]*Table5[[#This Row],[wlhz_S]])</f>
        <v>0.92998890848905602</v>
      </c>
      <c r="M184" s="1">
        <f>Table5[[#This Row],[wtkg]]/(Table5[[#This Row],[htcm]]*Table5[[#This Row],[htcm]]/10000)</f>
        <v>17.333743238204875</v>
      </c>
      <c r="N184" s="1">
        <f>VLOOKUP(Table5[[#This Row],[agedays]],BFA_girls_z_exp[[#All],[Day]:[M]],2,FALSE)</f>
        <v>15.671200000000001</v>
      </c>
      <c r="O184" s="1">
        <f>VLOOKUP(Table5[[#This Row],[agedays]],BFA_girls_z_exp[[#All],[Day]:[S]],3,FALSE)</f>
        <v>8.6360000000000006E-2</v>
      </c>
      <c r="P184" s="1">
        <f>VLOOKUP(Table5[[#This Row],[agedays]],BFA_girls_z_exp[[#All],[Day]:[L]],4,FALSE)</f>
        <v>-0.5151</v>
      </c>
      <c r="Q184" s="1">
        <f>(POWER((Table5[[#This Row],[bmi]]/Table5[[#This Row],[bmi_M]]),Table5[[#This Row],[bmi_L]])-1)/(Table5[[#This Row],[bmi_L]]*Table5[[#This Row],[bmi_S]])</f>
        <v>1.1377575372874233</v>
      </c>
    </row>
    <row r="185" spans="1:17" x14ac:dyDescent="0.3">
      <c r="A185">
        <v>10048</v>
      </c>
      <c r="B185" t="s">
        <v>8</v>
      </c>
      <c r="C185">
        <v>756</v>
      </c>
      <c r="D185">
        <v>283</v>
      </c>
      <c r="E185">
        <v>84</v>
      </c>
      <c r="F185">
        <v>11.9</v>
      </c>
      <c r="G185">
        <v>-0.749</v>
      </c>
      <c r="H185">
        <v>0.16900000000000001</v>
      </c>
      <c r="I185" s="2">
        <f>IF(Table5[[#This Row],[agedays]]&lt;=730,VLOOKUP(Table5[[#This Row],[htcm]],WFL_girls_z_exp[[#All],[Length]:[M]],2,FALSE),VLOOKUP(Table5[[#This Row],[htcm]],WFH_girls_z_exp[[#All],[Height]:[M]],2,FALSE))</f>
        <v>11.1462</v>
      </c>
      <c r="J185" s="2">
        <f>IF(Table5[[#This Row],[agedays]]&lt;=730,VLOOKUP(Table5[[#This Row],[htcm]],WFL_girls_z_exp[[#All],[Length]:[S]],3,FALSE),VLOOKUP(Table5[[#This Row],[htcm]],WFH_girls_z_exp[[#All],[Height]:[S]],3,FALSE))</f>
        <v>8.899E-2</v>
      </c>
      <c r="K18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5" s="2">
        <f>(POWER((Table5[[#This Row],[wtkg]]/Table5[[#This Row],[wlhz_M]]),Table5[[#This Row],[wlhz_L]])-1)/(Table5[[#This Row],[wlhz_L]]*Table5[[#This Row],[wlhz_S]])</f>
        <v>0.72621498789307559</v>
      </c>
      <c r="M185" s="1">
        <f>Table5[[#This Row],[wtkg]]/(Table5[[#This Row],[htcm]]*Table5[[#This Row],[htcm]]/10000)</f>
        <v>16.865079365079364</v>
      </c>
      <c r="N185" s="1">
        <f>VLOOKUP(Table5[[#This Row],[agedays]],BFA_girls_z_exp[[#All],[Day]:[M]],2,FALSE)</f>
        <v>15.6637</v>
      </c>
      <c r="O185" s="1">
        <f>VLOOKUP(Table5[[#This Row],[agedays]],BFA_girls_z_exp[[#All],[Day]:[S]],3,FALSE)</f>
        <v>8.4529999999999994E-2</v>
      </c>
      <c r="P185" s="1">
        <f>VLOOKUP(Table5[[#This Row],[agedays]],BFA_girls_z_exp[[#All],[Day]:[L]],4,FALSE)</f>
        <v>-0.56840000000000002</v>
      </c>
      <c r="Q185" s="1">
        <f>(POWER((Table5[[#This Row],[bmi]]/Table5[[#This Row],[bmi_M]]),Table5[[#This Row],[bmi_L]])-1)/(Table5[[#This Row],[bmi_L]]*Table5[[#This Row],[bmi_S]])</f>
        <v>0.85613038636618544</v>
      </c>
    </row>
    <row r="186" spans="1:17" x14ac:dyDescent="0.3">
      <c r="A186">
        <v>10050</v>
      </c>
      <c r="B186" t="s">
        <v>8</v>
      </c>
      <c r="C186">
        <v>24</v>
      </c>
      <c r="D186">
        <v>290</v>
      </c>
      <c r="E186">
        <v>52.2</v>
      </c>
      <c r="F186">
        <v>3.68</v>
      </c>
      <c r="G186">
        <v>-0.34399999999999997</v>
      </c>
      <c r="H186">
        <v>-0.503</v>
      </c>
      <c r="I186" s="1">
        <f>IF(Table5[[#This Row],[agedays]]&lt;=730,VLOOKUP(Table5[[#This Row],[htcm]],WFL_girls_z_exp[[#All],[Length]:[M]],2,FALSE),VLOOKUP(Table5[[#This Row],[htcm]],WFH_girls_z_exp[[#All],[Height]:[M]],2,FALSE))</f>
        <v>3.8384999999999998</v>
      </c>
      <c r="J186" s="1">
        <f>IF(Table5[[#This Row],[agedays]]&lt;=730,VLOOKUP(Table5[[#This Row],[htcm]],WFL_girls_z_exp[[#All],[Length]:[S]],3,FALSE),VLOOKUP(Table5[[#This Row],[htcm]],WFH_girls_z_exp[[#All],[Height]:[S]],3,FALSE))</f>
        <v>9.0859999999999996E-2</v>
      </c>
      <c r="K1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6" s="1">
        <f>(POWER((Table5[[#This Row],[wtkg]]/Table5[[#This Row],[wlhz_M]]),Table5[[#This Row],[wlhz_L]])-1)/(Table5[[#This Row],[wlhz_L]]*Table5[[#This Row],[wlhz_S]])</f>
        <v>-0.46787972718364196</v>
      </c>
      <c r="M186" s="1">
        <f>Table5[[#This Row],[wtkg]]/(Table5[[#This Row],[htcm]]*Table5[[#This Row],[htcm]]/10000)</f>
        <v>13.505380132411444</v>
      </c>
      <c r="N186" s="1">
        <f>VLOOKUP(Table5[[#This Row],[agedays]],BFA_girls_z_exp[[#All],[Day]:[M]],2,FALSE)</f>
        <v>14.160299999999999</v>
      </c>
      <c r="O186" s="1">
        <f>VLOOKUP(Table5[[#This Row],[agedays]],BFA_girls_z_exp[[#All],[Day]:[S]],3,FALSE)</f>
        <v>9.6149999999999999E-2</v>
      </c>
      <c r="P186" s="1">
        <f>VLOOKUP(Table5[[#This Row],[agedays]],BFA_girls_z_exp[[#All],[Day]:[L]],4,FALSE)</f>
        <v>0.3977</v>
      </c>
      <c r="Q186" s="1">
        <f>(POWER((Table5[[#This Row],[bmi]]/Table5[[#This Row],[bmi_M]]),Table5[[#This Row],[bmi_L]])-1)/(Table5[[#This Row],[bmi_L]]*Table5[[#This Row],[bmi_S]])</f>
        <v>-0.48789414489103494</v>
      </c>
    </row>
    <row r="187" spans="1:17" x14ac:dyDescent="0.3">
      <c r="A187">
        <v>10050</v>
      </c>
      <c r="B187" t="s">
        <v>8</v>
      </c>
      <c r="C187">
        <v>70</v>
      </c>
      <c r="D187">
        <v>290</v>
      </c>
      <c r="E187">
        <v>57</v>
      </c>
      <c r="F187">
        <v>5.22</v>
      </c>
      <c r="G187">
        <v>-0.45800000000000002</v>
      </c>
      <c r="H187">
        <v>-0.20799999999999999</v>
      </c>
      <c r="I187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187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18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7" s="2">
        <f>(POWER((Table5[[#This Row],[wtkg]]/Table5[[#This Row],[wlhz_M]]),Table5[[#This Row],[wlhz_L]])-1)/(Table5[[#This Row],[wlhz_L]]*Table5[[#This Row],[wlhz_S]])</f>
        <v>0.28848603620746027</v>
      </c>
      <c r="M187" s="1">
        <f>Table5[[#This Row],[wtkg]]/(Table5[[#This Row],[htcm]]*Table5[[#This Row],[htcm]]/10000)</f>
        <v>16.066481994459831</v>
      </c>
      <c r="N187" s="1">
        <f>VLOOKUP(Table5[[#This Row],[agedays]],BFA_girls_z_exp[[#All],[Day]:[M]],2,FALSE)</f>
        <v>15.987399999999999</v>
      </c>
      <c r="O187" s="1">
        <f>VLOOKUP(Table5[[#This Row],[agedays]],BFA_girls_z_exp[[#All],[Day]:[S]],3,FALSE)</f>
        <v>9.332E-2</v>
      </c>
      <c r="P187" s="1">
        <f>VLOOKUP(Table5[[#This Row],[agedays]],BFA_girls_z_exp[[#All],[Day]:[L]],4,FALSE)</f>
        <v>0.13769999999999999</v>
      </c>
      <c r="Q187" s="1">
        <f>(POWER((Table5[[#This Row],[bmi]]/Table5[[#This Row],[bmi_M]]),Table5[[#This Row],[bmi_L]])-1)/(Table5[[#This Row],[bmi_L]]*Table5[[#This Row],[bmi_S]])</f>
        <v>5.2893301683820365E-2</v>
      </c>
    </row>
    <row r="188" spans="1:17" x14ac:dyDescent="0.3">
      <c r="A188">
        <v>10050</v>
      </c>
      <c r="B188" t="s">
        <v>8</v>
      </c>
      <c r="C188">
        <v>84</v>
      </c>
      <c r="D188">
        <v>290</v>
      </c>
      <c r="E188">
        <v>57.9</v>
      </c>
      <c r="F188">
        <v>5.45</v>
      </c>
      <c r="G188">
        <v>-0.61799999999999999</v>
      </c>
      <c r="H188">
        <v>-0.33700000000000002</v>
      </c>
      <c r="I188" s="1">
        <f>IF(Table5[[#This Row],[agedays]]&lt;=730,VLOOKUP(Table5[[#This Row],[htcm]],WFL_girls_z_exp[[#All],[Length]:[M]],2,FALSE),VLOOKUP(Table5[[#This Row],[htcm]],WFH_girls_z_exp[[#All],[Height]:[M]],2,FALSE))</f>
        <v>5.3239999999999998</v>
      </c>
      <c r="J188" s="1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1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8" s="1">
        <f>(POWER((Table5[[#This Row],[wtkg]]/Table5[[#This Row],[wlhz_M]]),Table5[[#This Row],[wlhz_L]])-1)/(Table5[[#This Row],[wlhz_L]]*Table5[[#This Row],[wlhz_S]])</f>
        <v>0.25505108719233976</v>
      </c>
      <c r="M188" s="1">
        <f>Table5[[#This Row],[wtkg]]/(Table5[[#This Row],[htcm]]*Table5[[#This Row],[htcm]]/10000)</f>
        <v>16.256961409851421</v>
      </c>
      <c r="N188" s="1">
        <f>VLOOKUP(Table5[[#This Row],[agedays]],BFA_girls_z_exp[[#All],[Day]:[M]],2,FALSE)</f>
        <v>16.2485</v>
      </c>
      <c r="O188" s="1">
        <f>VLOOKUP(Table5[[#This Row],[agedays]],BFA_girls_z_exp[[#All],[Day]:[S]],3,FALSE)</f>
        <v>9.2789999999999997E-2</v>
      </c>
      <c r="P188" s="1">
        <f>VLOOKUP(Table5[[#This Row],[agedays]],BFA_girls_z_exp[[#All],[Day]:[L]],4,FALSE)</f>
        <v>8.77E-2</v>
      </c>
      <c r="Q188" s="1">
        <f>(POWER((Table5[[#This Row],[bmi]]/Table5[[#This Row],[bmi_M]]),Table5[[#This Row],[bmi_L]])-1)/(Table5[[#This Row],[bmi_L]]*Table5[[#This Row],[bmi_S]])</f>
        <v>5.6108045682085233E-3</v>
      </c>
    </row>
    <row r="189" spans="1:17" x14ac:dyDescent="0.3">
      <c r="A189">
        <v>10050</v>
      </c>
      <c r="B189" t="s">
        <v>8</v>
      </c>
      <c r="C189">
        <v>171</v>
      </c>
      <c r="D189">
        <v>290</v>
      </c>
      <c r="E189">
        <v>65.3</v>
      </c>
      <c r="F189">
        <v>7.48</v>
      </c>
      <c r="G189">
        <v>8.7999999999999995E-2</v>
      </c>
      <c r="H189">
        <v>0.36599999999999999</v>
      </c>
      <c r="I189" s="2">
        <f>IF(Table5[[#This Row],[agedays]]&lt;=730,VLOOKUP(Table5[[#This Row],[htcm]],WFL_girls_z_exp[[#All],[Length]:[M]],2,FALSE),VLOOKUP(Table5[[#This Row],[htcm]],WFH_girls_z_exp[[#All],[Height]:[M]],2,FALSE))</f>
        <v>7.1497000000000002</v>
      </c>
      <c r="J189" s="2">
        <f>IF(Table5[[#This Row],[agedays]]&lt;=730,VLOOKUP(Table5[[#This Row],[htcm]],WFL_girls_z_exp[[#All],[Length]:[S]],3,FALSE),VLOOKUP(Table5[[#This Row],[htcm]],WFH_girls_z_exp[[#All],[Height]:[S]],3,FALSE))</f>
        <v>9.1160000000000005E-2</v>
      </c>
      <c r="K18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89" s="2">
        <f>(POWER((Table5[[#This Row],[wtkg]]/Table5[[#This Row],[wlhz_M]]),Table5[[#This Row],[wlhz_L]])-1)/(Table5[[#This Row],[wlhz_L]]*Table5[[#This Row],[wlhz_S]])</f>
        <v>0.49115558018129718</v>
      </c>
      <c r="M189" s="1">
        <f>Table5[[#This Row],[wtkg]]/(Table5[[#This Row],[htcm]]*Table5[[#This Row],[htcm]]/10000)</f>
        <v>17.541843629004081</v>
      </c>
      <c r="N189" s="1">
        <f>VLOOKUP(Table5[[#This Row],[agedays]],BFA_girls_z_exp[[#All],[Day]:[M]],2,FALSE)</f>
        <v>16.8917</v>
      </c>
      <c r="O189" s="1">
        <f>VLOOKUP(Table5[[#This Row],[agedays]],BFA_girls_z_exp[[#All],[Day]:[S]],3,FALSE)</f>
        <v>9.0579999999999994E-2</v>
      </c>
      <c r="P189" s="1">
        <f>VLOOKUP(Table5[[#This Row],[agedays]],BFA_girls_z_exp[[#All],[Day]:[L]],4,FALSE)</f>
        <v>-0.12239999999999999</v>
      </c>
      <c r="Q189" s="1">
        <f>(POWER((Table5[[#This Row],[bmi]]/Table5[[#This Row],[bmi_M]]),Table5[[#This Row],[bmi_L]])-1)/(Table5[[#This Row],[bmi_L]]*Table5[[#This Row],[bmi_S]])</f>
        <v>0.41598098529001271</v>
      </c>
    </row>
    <row r="190" spans="1:17" x14ac:dyDescent="0.3">
      <c r="A190">
        <v>10050</v>
      </c>
      <c r="B190" t="s">
        <v>8</v>
      </c>
      <c r="C190">
        <v>269</v>
      </c>
      <c r="D190">
        <v>290</v>
      </c>
      <c r="E190">
        <v>70</v>
      </c>
      <c r="F190">
        <v>8.9499999999999993</v>
      </c>
      <c r="G190">
        <v>3.3000000000000002E-2</v>
      </c>
      <c r="H190">
        <v>0.73099999999999998</v>
      </c>
      <c r="I190" s="1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190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19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0" s="1">
        <f>(POWER((Table5[[#This Row],[wtkg]]/Table5[[#This Row],[wlhz_M]]),Table5[[#This Row],[wlhz_L]])-1)/(Table5[[#This Row],[wlhz_L]]*Table5[[#This Row],[wlhz_S]])</f>
        <v>0.99732146598931815</v>
      </c>
      <c r="M190" s="1">
        <f>Table5[[#This Row],[wtkg]]/(Table5[[#This Row],[htcm]]*Table5[[#This Row],[htcm]]/10000)</f>
        <v>18.26530612244898</v>
      </c>
      <c r="N190" s="1">
        <f>VLOOKUP(Table5[[#This Row],[agedays]],BFA_girls_z_exp[[#All],[Day]:[M]],2,FALSE)</f>
        <v>16.758800000000001</v>
      </c>
      <c r="O190" s="1">
        <f>VLOOKUP(Table5[[#This Row],[agedays]],BFA_girls_z_exp[[#All],[Day]:[S]],3,FALSE)</f>
        <v>8.9039999999999994E-2</v>
      </c>
      <c r="P190" s="1">
        <f>VLOOKUP(Table5[[#This Row],[agedays]],BFA_girls_z_exp[[#All],[Day]:[L]],4,FALSE)</f>
        <v>-0.2666</v>
      </c>
      <c r="Q190" s="1">
        <f>(POWER((Table5[[#This Row],[bmi]]/Table5[[#This Row],[bmi_M]]),Table5[[#This Row],[bmi_L]])-1)/(Table5[[#This Row],[bmi_L]]*Table5[[#This Row],[bmi_S]])</f>
        <v>0.95574706973273649</v>
      </c>
    </row>
    <row r="191" spans="1:17" x14ac:dyDescent="0.3">
      <c r="A191">
        <v>10050</v>
      </c>
      <c r="B191" t="s">
        <v>8</v>
      </c>
      <c r="C191">
        <v>367</v>
      </c>
      <c r="D191">
        <v>290</v>
      </c>
      <c r="E191">
        <v>76</v>
      </c>
      <c r="F191">
        <v>10.25</v>
      </c>
      <c r="G191">
        <v>0.74299999999999999</v>
      </c>
      <c r="H191">
        <v>1.081</v>
      </c>
      <c r="I191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191" s="2">
        <f>IF(Table5[[#This Row],[agedays]]&lt;=730,VLOOKUP(Table5[[#This Row],[htcm]],WFL_girls_z_exp[[#All],[Length]:[S]],3,FALSE),VLOOKUP(Table5[[#This Row],[htcm]],WFH_girls_z_exp[[#All],[Height]:[S]],3,FALSE))</f>
        <v>8.992E-2</v>
      </c>
      <c r="K19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1" s="2">
        <f>(POWER((Table5[[#This Row],[wtkg]]/Table5[[#This Row],[wlhz_M]]),Table5[[#This Row],[wlhz_L]])-1)/(Table5[[#This Row],[wlhz_L]]*Table5[[#This Row],[wlhz_S]])</f>
        <v>1.0229696773827701</v>
      </c>
      <c r="M191" s="1">
        <f>Table5[[#This Row],[wtkg]]/(Table5[[#This Row],[htcm]]*Table5[[#This Row],[htcm]]/10000)</f>
        <v>17.745844875346261</v>
      </c>
      <c r="N191" s="1">
        <f>VLOOKUP(Table5[[#This Row],[agedays]],BFA_girls_z_exp[[#All],[Day]:[M]],2,FALSE)</f>
        <v>16.349399999999999</v>
      </c>
      <c r="O191" s="1">
        <f>VLOOKUP(Table5[[#This Row],[agedays]],BFA_girls_z_exp[[#All],[Day]:[S]],3,FALSE)</f>
        <v>8.795E-2</v>
      </c>
      <c r="P191" s="1">
        <f>VLOOKUP(Table5[[#This Row],[agedays]],BFA_girls_z_exp[[#All],[Day]:[L]],4,FALSE)</f>
        <v>-0.36830000000000002</v>
      </c>
      <c r="Q191" s="1">
        <f>(POWER((Table5[[#This Row],[bmi]]/Table5[[#This Row],[bmi_M]]),Table5[[#This Row],[bmi_L]])-1)/(Table5[[#This Row],[bmi_L]]*Table5[[#This Row],[bmi_S]])</f>
        <v>0.91797075912027282</v>
      </c>
    </row>
    <row r="192" spans="1:17" x14ac:dyDescent="0.3">
      <c r="A192">
        <v>10050</v>
      </c>
      <c r="B192" t="s">
        <v>8</v>
      </c>
      <c r="C192">
        <v>472</v>
      </c>
      <c r="D192">
        <v>290</v>
      </c>
      <c r="E192">
        <v>79</v>
      </c>
      <c r="F192">
        <v>11.39</v>
      </c>
      <c r="G192">
        <v>0.33600000000000002</v>
      </c>
      <c r="H192">
        <v>1.274</v>
      </c>
      <c r="I192" s="1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192" s="1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19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2" s="1">
        <f>(POWER((Table5[[#This Row],[wtkg]]/Table5[[#This Row],[wlhz_M]]),Table5[[#This Row],[wlhz_L]])-1)/(Table5[[#This Row],[wlhz_L]]*Table5[[#This Row],[wlhz_S]])</f>
        <v>1.5338957647627056</v>
      </c>
      <c r="M192" s="1">
        <f>Table5[[#This Row],[wtkg]]/(Table5[[#This Row],[htcm]]*Table5[[#This Row],[htcm]]/10000)</f>
        <v>18.250280403781446</v>
      </c>
      <c r="N192" s="1">
        <f>VLOOKUP(Table5[[#This Row],[agedays]],BFA_girls_z_exp[[#All],[Day]:[M]],2,FALSE)</f>
        <v>15.9504</v>
      </c>
      <c r="O192" s="1">
        <f>VLOOKUP(Table5[[#This Row],[agedays]],BFA_girls_z_exp[[#All],[Day]:[S]],3,FALSE)</f>
        <v>8.7040000000000006E-2</v>
      </c>
      <c r="P192" s="1">
        <f>VLOOKUP(Table5[[#This Row],[agedays]],BFA_girls_z_exp[[#All],[Day]:[L]],4,FALSE)</f>
        <v>-0.45179999999999998</v>
      </c>
      <c r="Q192" s="1">
        <f>(POWER((Table5[[#This Row],[bmi]]/Table5[[#This Row],[bmi_M]]),Table5[[#This Row],[bmi_L]])-1)/(Table5[[#This Row],[bmi_L]]*Table5[[#This Row],[bmi_S]])</f>
        <v>1.5013773949657376</v>
      </c>
    </row>
    <row r="193" spans="1:17" x14ac:dyDescent="0.3">
      <c r="A193">
        <v>10050</v>
      </c>
      <c r="B193" t="s">
        <v>8</v>
      </c>
      <c r="C193">
        <v>558</v>
      </c>
      <c r="D193">
        <v>290</v>
      </c>
      <c r="E193">
        <v>81</v>
      </c>
      <c r="F193">
        <v>11.7</v>
      </c>
      <c r="G193">
        <v>-1.6E-2</v>
      </c>
      <c r="H193">
        <v>1.0169999999999999</v>
      </c>
      <c r="I193" s="2">
        <f>IF(Table5[[#This Row],[agedays]]&lt;=730,VLOOKUP(Table5[[#This Row],[htcm]],WFL_girls_z_exp[[#All],[Length]:[M]],2,FALSE),VLOOKUP(Table5[[#This Row],[htcm]],WFH_girls_z_exp[[#All],[Height]:[M]],2,FALSE))</f>
        <v>10.2965</v>
      </c>
      <c r="J193" s="2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19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3" s="2">
        <f>(POWER((Table5[[#This Row],[wtkg]]/Table5[[#This Row],[wlhz_M]]),Table5[[#This Row],[wlhz_L]])-1)/(Table5[[#This Row],[wlhz_L]]*Table5[[#This Row],[wlhz_S]])</f>
        <v>1.3967947933976488</v>
      </c>
      <c r="M193" s="1">
        <f>Table5[[#This Row],[wtkg]]/(Table5[[#This Row],[htcm]]*Table5[[#This Row],[htcm]]/10000)</f>
        <v>17.832647462277091</v>
      </c>
      <c r="N193" s="1">
        <f>VLOOKUP(Table5[[#This Row],[agedays]],BFA_girls_z_exp[[#All],[Day]:[M]],2,FALSE)</f>
        <v>15.7005</v>
      </c>
      <c r="O193" s="1">
        <f>VLOOKUP(Table5[[#This Row],[agedays]],BFA_girls_z_exp[[#All],[Day]:[S]],3,FALSE)</f>
        <v>8.6430000000000007E-2</v>
      </c>
      <c r="P193" s="1">
        <f>VLOOKUP(Table5[[#This Row],[agedays]],BFA_girls_z_exp[[#All],[Day]:[L]],4,FALSE)</f>
        <v>-0.50790000000000002</v>
      </c>
      <c r="Q193" s="1">
        <f>(POWER((Table5[[#This Row],[bmi]]/Table5[[#This Row],[bmi_M]]),Table5[[#This Row],[bmi_L]])-1)/(Table5[[#This Row],[bmi_L]]*Table5[[#This Row],[bmi_S]])</f>
        <v>1.4266792644912802</v>
      </c>
    </row>
    <row r="194" spans="1:17" x14ac:dyDescent="0.3">
      <c r="A194">
        <v>10050</v>
      </c>
      <c r="B194" t="s">
        <v>8</v>
      </c>
      <c r="C194">
        <v>727</v>
      </c>
      <c r="D194">
        <v>290</v>
      </c>
      <c r="E194">
        <v>86.5</v>
      </c>
      <c r="F194">
        <v>12.5</v>
      </c>
      <c r="G194">
        <v>5.8000000000000003E-2</v>
      </c>
      <c r="H194">
        <v>0.69699999999999995</v>
      </c>
      <c r="I194" s="1">
        <f>IF(Table5[[#This Row],[agedays]]&lt;=730,VLOOKUP(Table5[[#This Row],[htcm]],WFL_girls_z_exp[[#All],[Length]:[M]],2,FALSE),VLOOKUP(Table5[[#This Row],[htcm]],WFH_girls_z_exp[[#All],[Height]:[M]],2,FALSE))</f>
        <v>11.593999999999999</v>
      </c>
      <c r="J194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19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4" s="1">
        <f>(POWER((Table5[[#This Row],[wtkg]]/Table5[[#This Row],[wlhz_M]]),Table5[[#This Row],[wlhz_L]])-1)/(Table5[[#This Row],[wlhz_L]]*Table5[[#This Row],[wlhz_S]])</f>
        <v>0.8337977342962597</v>
      </c>
      <c r="M194" s="1">
        <f>Table5[[#This Row],[wtkg]]/(Table5[[#This Row],[htcm]]*Table5[[#This Row],[htcm]]/10000)</f>
        <v>16.706204684419792</v>
      </c>
      <c r="N194" s="1">
        <f>VLOOKUP(Table5[[#This Row],[agedays]],BFA_girls_z_exp[[#All],[Day]:[M]],2,FALSE)</f>
        <v>15.408200000000001</v>
      </c>
      <c r="O194" s="1">
        <f>VLOOKUP(Table5[[#This Row],[agedays]],BFA_girls_z_exp[[#All],[Day]:[S]],3,FALSE)</f>
        <v>8.5459999999999994E-2</v>
      </c>
      <c r="P194" s="1">
        <f>VLOOKUP(Table5[[#This Row],[agedays]],BFA_girls_z_exp[[#All],[Day]:[L]],4,FALSE)</f>
        <v>-0.59750000000000003</v>
      </c>
      <c r="Q194" s="1">
        <f>(POWER((Table5[[#This Row],[bmi]]/Table5[[#This Row],[bmi_M]]),Table5[[#This Row],[bmi_L]])-1)/(Table5[[#This Row],[bmi_L]]*Table5[[#This Row],[bmi_S]])</f>
        <v>0.92390762259529469</v>
      </c>
    </row>
    <row r="195" spans="1:17" x14ac:dyDescent="0.3">
      <c r="A195">
        <v>10051</v>
      </c>
      <c r="B195" t="s">
        <v>8</v>
      </c>
      <c r="C195">
        <v>0</v>
      </c>
      <c r="D195">
        <v>262</v>
      </c>
      <c r="E195">
        <v>47</v>
      </c>
      <c r="F195">
        <v>2.54</v>
      </c>
      <c r="G195">
        <v>-1.153</v>
      </c>
      <c r="H195">
        <v>-1.625</v>
      </c>
      <c r="I195" s="2">
        <f>IF(Table5[[#This Row],[agedays]]&lt;=730,VLOOKUP(Table5[[#This Row],[htcm]],WFL_girls_z_exp[[#All],[Length]:[M]],2,FALSE),VLOOKUP(Table5[[#This Row],[htcm]],WFH_girls_z_exp[[#All],[Height]:[M]],2,FALSE))</f>
        <v>2.8007</v>
      </c>
      <c r="J195" s="2">
        <f>IF(Table5[[#This Row],[agedays]]&lt;=730,VLOOKUP(Table5[[#This Row],[htcm]],WFL_girls_z_exp[[#All],[Length]:[S]],3,FALSE),VLOOKUP(Table5[[#This Row],[htcm]],WFH_girls_z_exp[[#All],[Height]:[S]],3,FALSE))</f>
        <v>9.0440000000000006E-2</v>
      </c>
      <c r="K19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5" s="2">
        <f>(POWER((Table5[[#This Row],[wtkg]]/Table5[[#This Row],[wlhz_M]]),Table5[[#This Row],[wlhz_L]])-1)/(Table5[[#This Row],[wlhz_L]]*Table5[[#This Row],[wlhz_S]])</f>
        <v>-1.1008172605353153</v>
      </c>
      <c r="M195" s="1">
        <f>Table5[[#This Row],[wtkg]]/(Table5[[#This Row],[htcm]]*Table5[[#This Row],[htcm]]/10000)</f>
        <v>11.49841557265731</v>
      </c>
      <c r="N195" s="1">
        <f>VLOOKUP(Table5[[#This Row],[agedays]],BFA_girls_z_exp[[#All],[Day]:[M]],2,FALSE)</f>
        <v>13.3363</v>
      </c>
      <c r="O195" s="1">
        <f>VLOOKUP(Table5[[#This Row],[agedays]],BFA_girls_z_exp[[#All],[Day]:[S]],3,FALSE)</f>
        <v>9.2719999999999997E-2</v>
      </c>
      <c r="P195" s="1">
        <f>VLOOKUP(Table5[[#This Row],[agedays]],BFA_girls_z_exp[[#All],[Day]:[L]],4,FALSE)</f>
        <v>-6.3100000000000003E-2</v>
      </c>
      <c r="Q195" s="1">
        <f>(POWER((Table5[[#This Row],[bmi]]/Table5[[#This Row],[bmi_M]]),Table5[[#This Row],[bmi_L]])-1)/(Table5[[#This Row],[bmi_L]]*Table5[[#This Row],[bmi_S]])</f>
        <v>-1.6067326562299824</v>
      </c>
    </row>
    <row r="196" spans="1:17" x14ac:dyDescent="0.3">
      <c r="A196">
        <v>10051</v>
      </c>
      <c r="B196" t="s">
        <v>8</v>
      </c>
      <c r="C196">
        <v>43</v>
      </c>
      <c r="D196">
        <v>262</v>
      </c>
      <c r="E196">
        <v>55</v>
      </c>
      <c r="F196">
        <v>4.0999999999999996</v>
      </c>
      <c r="G196">
        <v>-8.8999999999999996E-2</v>
      </c>
      <c r="H196">
        <v>-0.872</v>
      </c>
      <c r="I196" s="1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196" s="1">
        <f>IF(Table5[[#This Row],[agedays]]&lt;=730,VLOOKUP(Table5[[#This Row],[htcm]],WFL_girls_z_exp[[#All],[Length]:[S]],3,FALSE),VLOOKUP(Table5[[#This Row],[htcm]],WFH_girls_z_exp[[#All],[Height]:[S]],3,FALSE))</f>
        <v>9.11E-2</v>
      </c>
      <c r="K19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6" s="1">
        <f>(POWER((Table5[[#This Row],[wtkg]]/Table5[[#This Row],[wlhz_M]]),Table5[[#This Row],[wlhz_L]])-1)/(Table5[[#This Row],[wlhz_L]]*Table5[[#This Row],[wlhz_S]])</f>
        <v>-1.1657621033246661</v>
      </c>
      <c r="M196" s="1">
        <f>Table5[[#This Row],[wtkg]]/(Table5[[#This Row],[htcm]]*Table5[[#This Row],[htcm]]/10000)</f>
        <v>13.553719008264462</v>
      </c>
      <c r="N196" s="1">
        <f>VLOOKUP(Table5[[#This Row],[agedays]],BFA_girls_z_exp[[#All],[Day]:[M]],2,FALSE)</f>
        <v>15.179399999999999</v>
      </c>
      <c r="O196" s="1">
        <f>VLOOKUP(Table5[[#This Row],[agedays]],BFA_girls_z_exp[[#All],[Day]:[S]],3,FALSE)</f>
        <v>9.4659999999999994E-2</v>
      </c>
      <c r="P196" s="1">
        <f>VLOOKUP(Table5[[#This Row],[agedays]],BFA_girls_z_exp[[#All],[Day]:[L]],4,FALSE)</f>
        <v>0.26300000000000001</v>
      </c>
      <c r="Q196" s="1">
        <f>(POWER((Table5[[#This Row],[bmi]]/Table5[[#This Row],[bmi_M]]),Table5[[#This Row],[bmi_L]])-1)/(Table5[[#This Row],[bmi_L]]*Table5[[#This Row],[bmi_S]])</f>
        <v>-1.1790354928691313</v>
      </c>
    </row>
    <row r="197" spans="1:17" x14ac:dyDescent="0.3">
      <c r="A197">
        <v>10051</v>
      </c>
      <c r="B197" t="s">
        <v>8</v>
      </c>
      <c r="C197">
        <v>61</v>
      </c>
      <c r="D197">
        <v>262</v>
      </c>
      <c r="E197">
        <v>57</v>
      </c>
      <c r="F197">
        <v>4.7699999999999996</v>
      </c>
      <c r="G197">
        <v>-3.9E-2</v>
      </c>
      <c r="H197">
        <v>-0.56000000000000005</v>
      </c>
      <c r="I197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197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19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7" s="2">
        <f>(POWER((Table5[[#This Row],[wtkg]]/Table5[[#This Row],[wlhz_M]]),Table5[[#This Row],[wlhz_L]])-1)/(Table5[[#This Row],[wlhz_L]]*Table5[[#This Row],[wlhz_S]])</f>
        <v>-0.70659605714844376</v>
      </c>
      <c r="M197" s="1">
        <f>Table5[[#This Row],[wtkg]]/(Table5[[#This Row],[htcm]]*Table5[[#This Row],[htcm]]/10000)</f>
        <v>14.681440443213294</v>
      </c>
      <c r="N197" s="1">
        <f>VLOOKUP(Table5[[#This Row],[agedays]],BFA_girls_z_exp[[#All],[Day]:[M]],2,FALSE)</f>
        <v>15.7713</v>
      </c>
      <c r="O197" s="1">
        <f>VLOOKUP(Table5[[#This Row],[agedays]],BFA_girls_z_exp[[#All],[Day]:[S]],3,FALSE)</f>
        <v>9.3710000000000002E-2</v>
      </c>
      <c r="P197" s="1">
        <f>VLOOKUP(Table5[[#This Row],[agedays]],BFA_girls_z_exp[[#All],[Day]:[L]],4,FALSE)</f>
        <v>0.17430000000000001</v>
      </c>
      <c r="Q197" s="1">
        <f>(POWER((Table5[[#This Row],[bmi]]/Table5[[#This Row],[bmi_M]]),Table5[[#This Row],[bmi_L]])-1)/(Table5[[#This Row],[bmi_L]]*Table5[[#This Row],[bmi_S]])</f>
        <v>-0.75939247758598261</v>
      </c>
    </row>
    <row r="198" spans="1:17" x14ac:dyDescent="0.3">
      <c r="A198">
        <v>10051</v>
      </c>
      <c r="B198" t="s">
        <v>8</v>
      </c>
      <c r="C198">
        <v>120</v>
      </c>
      <c r="D198">
        <v>262</v>
      </c>
      <c r="E198">
        <v>62.4</v>
      </c>
      <c r="F198">
        <v>6.08</v>
      </c>
      <c r="G198">
        <v>0.2</v>
      </c>
      <c r="H198">
        <v>-0.40500000000000003</v>
      </c>
      <c r="I198" s="1">
        <f>IF(Table5[[#This Row],[agedays]]&lt;=730,VLOOKUP(Table5[[#This Row],[htcm]],WFL_girls_z_exp[[#All],[Length]:[M]],2,FALSE),VLOOKUP(Table5[[#This Row],[htcm]],WFH_girls_z_exp[[#All],[Height]:[M]],2,FALSE))</f>
        <v>6.4707999999999997</v>
      </c>
      <c r="J198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19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8" s="1">
        <f>(POWER((Table5[[#This Row],[wtkg]]/Table5[[#This Row],[wlhz_M]]),Table5[[#This Row],[wlhz_L]])-1)/(Table5[[#This Row],[wlhz_L]]*Table5[[#This Row],[wlhz_S]])</f>
        <v>-0.69022047971771772</v>
      </c>
      <c r="M198" s="1">
        <f>Table5[[#This Row],[wtkg]]/(Table5[[#This Row],[htcm]]*Table5[[#This Row],[htcm]]/10000)</f>
        <v>15.614727153188692</v>
      </c>
      <c r="N198" s="1">
        <f>VLOOKUP(Table5[[#This Row],[agedays]],BFA_girls_z_exp[[#All],[Day]:[M]],2,FALSE)</f>
        <v>16.657</v>
      </c>
      <c r="O198" s="1">
        <f>VLOOKUP(Table5[[#This Row],[agedays]],BFA_girls_z_exp[[#All],[Day]:[S]],3,FALSE)</f>
        <v>9.171E-2</v>
      </c>
      <c r="P198" s="1">
        <f>VLOOKUP(Table5[[#This Row],[agedays]],BFA_girls_z_exp[[#All],[Day]:[L]],4,FALSE)</f>
        <v>-1.4800000000000001E-2</v>
      </c>
      <c r="Q198" s="1">
        <f>(POWER((Table5[[#This Row],[bmi]]/Table5[[#This Row],[bmi_M]]),Table5[[#This Row],[bmi_L]])-1)/(Table5[[#This Row],[bmi_L]]*Table5[[#This Row],[bmi_S]])</f>
        <v>-0.70490609372973057</v>
      </c>
    </row>
    <row r="199" spans="1:17" x14ac:dyDescent="0.3">
      <c r="A199">
        <v>10051</v>
      </c>
      <c r="B199" t="s">
        <v>8</v>
      </c>
      <c r="C199">
        <v>190</v>
      </c>
      <c r="D199">
        <v>262</v>
      </c>
      <c r="E199">
        <v>67</v>
      </c>
      <c r="F199">
        <v>7.25</v>
      </c>
      <c r="G199">
        <v>0.38700000000000001</v>
      </c>
      <c r="H199">
        <v>-0.151</v>
      </c>
      <c r="I199" s="2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199" s="2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19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199" s="2">
        <f>(POWER((Table5[[#This Row],[wtkg]]/Table5[[#This Row],[wlhz_M]]),Table5[[#This Row],[wlhz_L]])-1)/(Table5[[#This Row],[wlhz_L]]*Table5[[#This Row],[wlhz_S]])</f>
        <v>-0.41762886181773301</v>
      </c>
      <c r="M199" s="1">
        <f>Table5[[#This Row],[wtkg]]/(Table5[[#This Row],[htcm]]*Table5[[#This Row],[htcm]]/10000)</f>
        <v>16.150590331922476</v>
      </c>
      <c r="N199" s="1">
        <f>VLOOKUP(Table5[[#This Row],[agedays]],BFA_girls_z_exp[[#All],[Day]:[M]],2,FALSE)</f>
        <v>16.9129</v>
      </c>
      <c r="O199" s="1">
        <f>VLOOKUP(Table5[[#This Row],[agedays]],BFA_girls_z_exp[[#All],[Day]:[S]],3,FALSE)</f>
        <v>9.0230000000000005E-2</v>
      </c>
      <c r="P199" s="1">
        <f>VLOOKUP(Table5[[#This Row],[agedays]],BFA_girls_z_exp[[#All],[Day]:[L]],4,FALSE)</f>
        <v>-0.15540000000000001</v>
      </c>
      <c r="Q199" s="1">
        <f>(POWER((Table5[[#This Row],[bmi]]/Table5[[#This Row],[bmi_M]]),Table5[[#This Row],[bmi_L]])-1)/(Table5[[#This Row],[bmi_L]]*Table5[[#This Row],[bmi_S]])</f>
        <v>-0.51297473433853369</v>
      </c>
    </row>
    <row r="200" spans="1:17" x14ac:dyDescent="0.3">
      <c r="A200">
        <v>10051</v>
      </c>
      <c r="B200" t="s">
        <v>8</v>
      </c>
      <c r="C200">
        <v>281</v>
      </c>
      <c r="D200">
        <v>262</v>
      </c>
      <c r="E200">
        <v>70.900000000000006</v>
      </c>
      <c r="F200">
        <v>8.43</v>
      </c>
      <c r="G200">
        <v>0.182</v>
      </c>
      <c r="H200">
        <v>0.14099999999999999</v>
      </c>
      <c r="I200" s="1">
        <f>IF(Table5[[#This Row],[agedays]]&lt;=730,VLOOKUP(Table5[[#This Row],[htcm]],WFL_girls_z_exp[[#All],[Length]:[M]],2,FALSE),VLOOKUP(Table5[[#This Row],[htcm]],WFH_girls_z_exp[[#All],[Height]:[M]],2,FALSE))</f>
        <v>8.3463999999999992</v>
      </c>
      <c r="J200" s="1">
        <f>IF(Table5[[#This Row],[agedays]]&lt;=730,VLOOKUP(Table5[[#This Row],[htcm]],WFL_girls_z_exp[[#All],[Length]:[S]],3,FALSE),VLOOKUP(Table5[[#This Row],[htcm]],WFH_girls_z_exp[[#All],[Height]:[S]],3,FALSE))</f>
        <v>9.0569999999999998E-2</v>
      </c>
      <c r="K20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0" s="1">
        <f>(POWER((Table5[[#This Row],[wtkg]]/Table5[[#This Row],[wlhz_M]]),Table5[[#This Row],[wlhz_L]])-1)/(Table5[[#This Row],[wlhz_L]]*Table5[[#This Row],[wlhz_S]])</f>
        <v>0.10983163728066356</v>
      </c>
      <c r="M200" s="1">
        <f>Table5[[#This Row],[wtkg]]/(Table5[[#This Row],[htcm]]*Table5[[#This Row],[htcm]]/10000)</f>
        <v>16.770078837274532</v>
      </c>
      <c r="N200" s="1">
        <f>VLOOKUP(Table5[[#This Row],[agedays]],BFA_girls_z_exp[[#All],[Day]:[M]],2,FALSE)</f>
        <v>16.713699999999999</v>
      </c>
      <c r="O200" s="1">
        <f>VLOOKUP(Table5[[#This Row],[agedays]],BFA_girls_z_exp[[#All],[Day]:[S]],3,FALSE)</f>
        <v>8.8889999999999997E-2</v>
      </c>
      <c r="P200" s="1">
        <f>VLOOKUP(Table5[[#This Row],[agedays]],BFA_girls_z_exp[[#All],[Day]:[L]],4,FALSE)</f>
        <v>-0.28079999999999999</v>
      </c>
      <c r="Q200" s="1">
        <f>(POWER((Table5[[#This Row],[bmi]]/Table5[[#This Row],[bmi_M]]),Table5[[#This Row],[bmi_L]])-1)/(Table5[[#This Row],[bmi_L]]*Table5[[#This Row],[bmi_S]])</f>
        <v>3.7866383683104965E-2</v>
      </c>
    </row>
    <row r="201" spans="1:17" x14ac:dyDescent="0.3">
      <c r="A201">
        <v>10051</v>
      </c>
      <c r="B201" t="s">
        <v>8</v>
      </c>
      <c r="C201">
        <v>358</v>
      </c>
      <c r="D201">
        <v>262</v>
      </c>
      <c r="E201">
        <v>75</v>
      </c>
      <c r="F201">
        <v>9.15</v>
      </c>
      <c r="G201">
        <v>0.499</v>
      </c>
      <c r="H201">
        <v>0.23</v>
      </c>
      <c r="I201" s="2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201" s="2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20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1" s="2">
        <f>(POWER((Table5[[#This Row],[wtkg]]/Table5[[#This Row],[wlhz_M]]),Table5[[#This Row],[wlhz_L]])-1)/(Table5[[#This Row],[wlhz_L]]*Table5[[#This Row],[wlhz_S]])</f>
        <v>1.2136957324099908E-3</v>
      </c>
      <c r="M201" s="1">
        <f>Table5[[#This Row],[wtkg]]/(Table5[[#This Row],[htcm]]*Table5[[#This Row],[htcm]]/10000)</f>
        <v>16.266666666666666</v>
      </c>
      <c r="N201" s="1">
        <f>VLOOKUP(Table5[[#This Row],[agedays]],BFA_girls_z_exp[[#All],[Day]:[M]],2,FALSE)</f>
        <v>16.387499999999999</v>
      </c>
      <c r="O201" s="1">
        <f>VLOOKUP(Table5[[#This Row],[agedays]],BFA_girls_z_exp[[#All],[Day]:[S]],3,FALSE)</f>
        <v>8.8039999999999993E-2</v>
      </c>
      <c r="P201" s="1">
        <f>VLOOKUP(Table5[[#This Row],[agedays]],BFA_girls_z_exp[[#All],[Day]:[L]],4,FALSE)</f>
        <v>-0.36009999999999998</v>
      </c>
      <c r="Q201" s="1">
        <f>(POWER((Table5[[#This Row],[bmi]]/Table5[[#This Row],[bmi_M]]),Table5[[#This Row],[bmi_L]])-1)/(Table5[[#This Row],[bmi_L]]*Table5[[#This Row],[bmi_S]])</f>
        <v>-8.4174186751030861E-2</v>
      </c>
    </row>
    <row r="202" spans="1:17" x14ac:dyDescent="0.3">
      <c r="A202">
        <v>10052</v>
      </c>
      <c r="B202" t="s">
        <v>8</v>
      </c>
      <c r="C202">
        <v>0</v>
      </c>
      <c r="D202">
        <v>283</v>
      </c>
      <c r="E202">
        <v>51</v>
      </c>
      <c r="F202">
        <v>3.13</v>
      </c>
      <c r="G202">
        <v>0.99399999999999999</v>
      </c>
      <c r="H202">
        <v>-0.22500000000000001</v>
      </c>
      <c r="I202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202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20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2" s="1">
        <f>(POWER((Table5[[#This Row],[wtkg]]/Table5[[#This Row],[wlhz_M]]),Table5[[#This Row],[wlhz_L]])-1)/(Table5[[#This Row],[wlhz_L]]*Table5[[#This Row],[wlhz_S]])</f>
        <v>-1.4656045111225955</v>
      </c>
      <c r="M202" s="1">
        <f>Table5[[#This Row],[wtkg]]/(Table5[[#This Row],[htcm]]*Table5[[#This Row],[htcm]]/10000)</f>
        <v>12.033833141099576</v>
      </c>
      <c r="N202" s="1">
        <f>VLOOKUP(Table5[[#This Row],[agedays]],BFA_girls_z_exp[[#All],[Day]:[M]],2,FALSE)</f>
        <v>13.3363</v>
      </c>
      <c r="O202" s="1">
        <f>VLOOKUP(Table5[[#This Row],[agedays]],BFA_girls_z_exp[[#All],[Day]:[S]],3,FALSE)</f>
        <v>9.2719999999999997E-2</v>
      </c>
      <c r="P202" s="1">
        <f>VLOOKUP(Table5[[#This Row],[agedays]],BFA_girls_z_exp[[#All],[Day]:[L]],4,FALSE)</f>
        <v>-6.3100000000000003E-2</v>
      </c>
      <c r="Q202" s="1">
        <f>(POWER((Table5[[#This Row],[bmi]]/Table5[[#This Row],[bmi_M]]),Table5[[#This Row],[bmi_L]])-1)/(Table5[[#This Row],[bmi_L]]*Table5[[#This Row],[bmi_S]])</f>
        <v>-1.111965657709717</v>
      </c>
    </row>
    <row r="203" spans="1:17" x14ac:dyDescent="0.3">
      <c r="A203">
        <v>10052</v>
      </c>
      <c r="B203" t="s">
        <v>8</v>
      </c>
      <c r="C203">
        <v>25</v>
      </c>
      <c r="D203">
        <v>283</v>
      </c>
      <c r="E203">
        <v>54.2</v>
      </c>
      <c r="F203">
        <v>3.94</v>
      </c>
      <c r="G203">
        <v>0.621</v>
      </c>
      <c r="H203">
        <v>-8.5999999999999993E-2</v>
      </c>
      <c r="I203" s="2">
        <f>IF(Table5[[#This Row],[agedays]]&lt;=730,VLOOKUP(Table5[[#This Row],[htcm]],WFL_girls_z_exp[[#All],[Length]:[M]],2,FALSE),VLOOKUP(Table5[[#This Row],[htcm]],WFH_girls_z_exp[[#All],[Height]:[M]],2,FALSE))</f>
        <v>4.3395000000000001</v>
      </c>
      <c r="J203" s="2">
        <f>IF(Table5[[#This Row],[agedays]]&lt;=730,VLOOKUP(Table5[[#This Row],[htcm]],WFL_girls_z_exp[[#All],[Length]:[S]],3,FALSE),VLOOKUP(Table5[[#This Row],[htcm]],WFH_girls_z_exp[[#All],[Height]:[S]],3,FALSE))</f>
        <v>9.1039999999999996E-2</v>
      </c>
      <c r="K20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3" s="2">
        <f>(POWER((Table5[[#This Row],[wtkg]]/Table5[[#This Row],[wlhz_M]]),Table5[[#This Row],[wlhz_L]])-1)/(Table5[[#This Row],[wlhz_L]]*Table5[[#This Row],[wlhz_S]])</f>
        <v>-1.0807147260285173</v>
      </c>
      <c r="M203" s="1">
        <f>Table5[[#This Row],[wtkg]]/(Table5[[#This Row],[htcm]]*Table5[[#This Row],[htcm]]/10000)</f>
        <v>13.41212674119361</v>
      </c>
      <c r="N203" s="1">
        <f>VLOOKUP(Table5[[#This Row],[agedays]],BFA_girls_z_exp[[#All],[Day]:[M]],2,FALSE)</f>
        <v>14.227600000000001</v>
      </c>
      <c r="O203" s="1">
        <f>VLOOKUP(Table5[[#This Row],[agedays]],BFA_girls_z_exp[[#All],[Day]:[S]],3,FALSE)</f>
        <v>9.6049999999999996E-2</v>
      </c>
      <c r="P203" s="1">
        <f>VLOOKUP(Table5[[#This Row],[agedays]],BFA_girls_z_exp[[#All],[Day]:[L]],4,FALSE)</f>
        <v>0.38879999999999998</v>
      </c>
      <c r="Q203" s="1">
        <f>(POWER((Table5[[#This Row],[bmi]]/Table5[[#This Row],[bmi_M]]),Table5[[#This Row],[bmi_L]])-1)/(Table5[[#This Row],[bmi_L]]*Table5[[#This Row],[bmi_S]])</f>
        <v>-0.607520513148611</v>
      </c>
    </row>
    <row r="204" spans="1:17" x14ac:dyDescent="0.3">
      <c r="A204">
        <v>10052</v>
      </c>
      <c r="B204" t="s">
        <v>8</v>
      </c>
      <c r="C204">
        <v>57</v>
      </c>
      <c r="D204">
        <v>283</v>
      </c>
      <c r="E204">
        <v>55.5</v>
      </c>
      <c r="F204">
        <v>5.14</v>
      </c>
      <c r="G204">
        <v>-0.58199999999999996</v>
      </c>
      <c r="H204">
        <v>0.17599999999999999</v>
      </c>
      <c r="I204" s="1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204" s="1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20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4" s="1">
        <f>(POWER((Table5[[#This Row],[wtkg]]/Table5[[#This Row],[wlhz_M]]),Table5[[#This Row],[wlhz_L]])-1)/(Table5[[#This Row],[wlhz_L]]*Table5[[#This Row],[wlhz_S]])</f>
        <v>1.004321997428717</v>
      </c>
      <c r="M204" s="1">
        <f>Table5[[#This Row],[wtkg]]/(Table5[[#This Row],[htcm]]*Table5[[#This Row],[htcm]]/10000)</f>
        <v>16.686957227497768</v>
      </c>
      <c r="N204" s="1">
        <f>VLOOKUP(Table5[[#This Row],[agedays]],BFA_girls_z_exp[[#All],[Day]:[M]],2,FALSE)</f>
        <v>15.660399999999999</v>
      </c>
      <c r="O204" s="1">
        <f>VLOOKUP(Table5[[#This Row],[agedays]],BFA_girls_z_exp[[#All],[Day]:[S]],3,FALSE)</f>
        <v>9.3890000000000001E-2</v>
      </c>
      <c r="P204" s="1">
        <f>VLOOKUP(Table5[[#This Row],[agedays]],BFA_girls_z_exp[[#All],[Day]:[L]],4,FALSE)</f>
        <v>0.192</v>
      </c>
      <c r="Q204" s="1">
        <f>(POWER((Table5[[#This Row],[bmi]]/Table5[[#This Row],[bmi_M]]),Table5[[#This Row],[bmi_L]])-1)/(Table5[[#This Row],[bmi_L]]*Table5[[#This Row],[bmi_S]])</f>
        <v>0.68037868703637405</v>
      </c>
    </row>
    <row r="205" spans="1:17" x14ac:dyDescent="0.3">
      <c r="A205">
        <v>10052</v>
      </c>
      <c r="B205" t="s">
        <v>8</v>
      </c>
      <c r="C205">
        <v>95</v>
      </c>
      <c r="D205">
        <v>283</v>
      </c>
      <c r="E205">
        <v>59.5</v>
      </c>
      <c r="F205">
        <v>5.9</v>
      </c>
      <c r="G205">
        <v>-0.28499999999999998</v>
      </c>
      <c r="H205">
        <v>-0.03</v>
      </c>
      <c r="I205" s="2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205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20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5" s="2">
        <f>(POWER((Table5[[#This Row],[wtkg]]/Table5[[#This Row],[wlhz_M]]),Table5[[#This Row],[wlhz_L]])-1)/(Table5[[#This Row],[wlhz_L]]*Table5[[#This Row],[wlhz_S]])</f>
        <v>0.2891970475936948</v>
      </c>
      <c r="M205" s="1">
        <f>Table5[[#This Row],[wtkg]]/(Table5[[#This Row],[htcm]]*Table5[[#This Row],[htcm]]/10000)</f>
        <v>16.665489725301889</v>
      </c>
      <c r="N205" s="1">
        <f>VLOOKUP(Table5[[#This Row],[agedays]],BFA_girls_z_exp[[#All],[Day]:[M]],2,FALSE)</f>
        <v>16.406500000000001</v>
      </c>
      <c r="O205" s="1">
        <f>VLOOKUP(Table5[[#This Row],[agedays]],BFA_girls_z_exp[[#All],[Day]:[S]],3,FALSE)</f>
        <v>9.2420000000000002E-2</v>
      </c>
      <c r="P205" s="1">
        <f>VLOOKUP(Table5[[#This Row],[agedays]],BFA_girls_z_exp[[#All],[Day]:[L]],4,FALSE)</f>
        <v>5.2999999999999999E-2</v>
      </c>
      <c r="Q205" s="1">
        <f>(POWER((Table5[[#This Row],[bmi]]/Table5[[#This Row],[bmi_M]]),Table5[[#This Row],[bmi_L]])-1)/(Table5[[#This Row],[bmi_L]]*Table5[[#This Row],[bmi_S]])</f>
        <v>0.1695412533148401</v>
      </c>
    </row>
    <row r="206" spans="1:17" x14ac:dyDescent="0.3">
      <c r="A206">
        <v>10052</v>
      </c>
      <c r="B206" t="s">
        <v>8</v>
      </c>
      <c r="C206">
        <v>186</v>
      </c>
      <c r="D206">
        <v>283</v>
      </c>
      <c r="E206">
        <v>66</v>
      </c>
      <c r="F206">
        <v>7.66</v>
      </c>
      <c r="G206">
        <v>0.04</v>
      </c>
      <c r="H206">
        <v>0.35199999999999998</v>
      </c>
      <c r="I206" s="1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206" s="1">
        <f>IF(Table5[[#This Row],[agedays]]&lt;=730,VLOOKUP(Table5[[#This Row],[htcm]],WFL_girls_z_exp[[#All],[Length]:[S]],3,FALSE),VLOOKUP(Table5[[#This Row],[htcm]],WFH_girls_z_exp[[#All],[Height]:[S]],3,FALSE))</f>
        <v>9.11E-2</v>
      </c>
      <c r="K20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6" s="1">
        <f>(POWER((Table5[[#This Row],[wtkg]]/Table5[[#This Row],[wlhz_M]]),Table5[[#This Row],[wlhz_L]])-1)/(Table5[[#This Row],[wlhz_L]]*Table5[[#This Row],[wlhz_S]])</f>
        <v>0.5123438225043303</v>
      </c>
      <c r="M206" s="1">
        <f>Table5[[#This Row],[wtkg]]/(Table5[[#This Row],[htcm]]*Table5[[#This Row],[htcm]]/10000)</f>
        <v>17.584940312213039</v>
      </c>
      <c r="N206" s="1">
        <f>VLOOKUP(Table5[[#This Row],[agedays]],BFA_girls_z_exp[[#All],[Day]:[M]],2,FALSE)</f>
        <v>16.910900000000002</v>
      </c>
      <c r="O206" s="1">
        <f>VLOOKUP(Table5[[#This Row],[agedays]],BFA_girls_z_exp[[#All],[Day]:[S]],3,FALSE)</f>
        <v>9.0300000000000005E-2</v>
      </c>
      <c r="P206" s="1">
        <f>VLOOKUP(Table5[[#This Row],[agedays]],BFA_girls_z_exp[[#All],[Day]:[L]],4,FALSE)</f>
        <v>-0.1487</v>
      </c>
      <c r="Q206" s="1">
        <f>(POWER((Table5[[#This Row],[bmi]]/Table5[[#This Row],[bmi_M]]),Table5[[#This Row],[bmi_L]])-1)/(Table5[[#This Row],[bmi_L]]*Table5[[#This Row],[bmi_S]])</f>
        <v>0.43157397675294151</v>
      </c>
    </row>
    <row r="207" spans="1:17" x14ac:dyDescent="0.3">
      <c r="A207">
        <v>10052</v>
      </c>
      <c r="B207" t="s">
        <v>8</v>
      </c>
      <c r="C207">
        <v>284</v>
      </c>
      <c r="D207">
        <v>283</v>
      </c>
      <c r="E207">
        <v>72</v>
      </c>
      <c r="F207">
        <v>9.17</v>
      </c>
      <c r="G207">
        <v>0.57899999999999996</v>
      </c>
      <c r="H207">
        <v>0.79900000000000004</v>
      </c>
      <c r="I207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207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20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7" s="2">
        <f>(POWER((Table5[[#This Row],[wtkg]]/Table5[[#This Row],[wlhz_M]]),Table5[[#This Row],[wlhz_L]])-1)/(Table5[[#This Row],[wlhz_L]]*Table5[[#This Row],[wlhz_S]])</f>
        <v>0.74132787238953213</v>
      </c>
      <c r="M207" s="1">
        <f>Table5[[#This Row],[wtkg]]/(Table5[[#This Row],[htcm]]*Table5[[#This Row],[htcm]]/10000)</f>
        <v>17.689043209876544</v>
      </c>
      <c r="N207" s="1">
        <f>VLOOKUP(Table5[[#This Row],[agedays]],BFA_girls_z_exp[[#All],[Day]:[M]],2,FALSE)</f>
        <v>16.701899999999998</v>
      </c>
      <c r="O207" s="1">
        <f>VLOOKUP(Table5[[#This Row],[agedays]],BFA_girls_z_exp[[#All],[Day]:[S]],3,FALSE)</f>
        <v>8.8849999999999998E-2</v>
      </c>
      <c r="P207" s="1">
        <f>VLOOKUP(Table5[[#This Row],[agedays]],BFA_girls_z_exp[[#All],[Day]:[L]],4,FALSE)</f>
        <v>-0.28420000000000001</v>
      </c>
      <c r="Q207" s="1">
        <f>(POWER((Table5[[#This Row],[bmi]]/Table5[[#This Row],[bmi_M]]),Table5[[#This Row],[bmi_L]])-1)/(Table5[[#This Row],[bmi_L]]*Table5[[#This Row],[bmi_S]])</f>
        <v>0.64104573702023149</v>
      </c>
    </row>
    <row r="208" spans="1:17" x14ac:dyDescent="0.3">
      <c r="A208">
        <v>10052</v>
      </c>
      <c r="B208" t="s">
        <v>8</v>
      </c>
      <c r="C208">
        <v>389</v>
      </c>
      <c r="D208">
        <v>283</v>
      </c>
      <c r="E208">
        <v>78</v>
      </c>
      <c r="F208">
        <v>10.7</v>
      </c>
      <c r="G208">
        <v>1.163</v>
      </c>
      <c r="H208">
        <v>1.278</v>
      </c>
      <c r="I208" s="1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208" s="1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20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8" s="1">
        <f>(POWER((Table5[[#This Row],[wtkg]]/Table5[[#This Row],[wlhz_M]]),Table5[[#This Row],[wlhz_L]])-1)/(Table5[[#This Row],[wlhz_L]]*Table5[[#This Row],[wlhz_S]])</f>
        <v>1.0724685911056178</v>
      </c>
      <c r="M208" s="1">
        <f>Table5[[#This Row],[wtkg]]/(Table5[[#This Row],[htcm]]*Table5[[#This Row],[htcm]]/10000)</f>
        <v>17.587113740959893</v>
      </c>
      <c r="N208" s="1">
        <f>VLOOKUP(Table5[[#This Row],[agedays]],BFA_girls_z_exp[[#All],[Day]:[M]],2,FALSE)</f>
        <v>16.258199999999999</v>
      </c>
      <c r="O208" s="1">
        <f>VLOOKUP(Table5[[#This Row],[agedays]],BFA_girls_z_exp[[#All],[Day]:[S]],3,FALSE)</f>
        <v>8.7739999999999999E-2</v>
      </c>
      <c r="P208" s="1">
        <f>VLOOKUP(Table5[[#This Row],[agedays]],BFA_girls_z_exp[[#All],[Day]:[L]],4,FALSE)</f>
        <v>-0.38750000000000001</v>
      </c>
      <c r="Q208" s="1">
        <f>(POWER((Table5[[#This Row],[bmi]]/Table5[[#This Row],[bmi_M]]),Table5[[#This Row],[bmi_L]])-1)/(Table5[[#This Row],[bmi_L]]*Table5[[#This Row],[bmi_S]])</f>
        <v>0.88198166935019562</v>
      </c>
    </row>
    <row r="209" spans="1:17" x14ac:dyDescent="0.3">
      <c r="A209">
        <v>10052</v>
      </c>
      <c r="B209" t="s">
        <v>8</v>
      </c>
      <c r="C209">
        <v>459</v>
      </c>
      <c r="D209">
        <v>283</v>
      </c>
      <c r="E209">
        <v>80</v>
      </c>
      <c r="F209">
        <v>11.07</v>
      </c>
      <c r="G209">
        <v>0.875</v>
      </c>
      <c r="H209">
        <v>1.1240000000000001</v>
      </c>
      <c r="I209" s="2">
        <f>IF(Table5[[#This Row],[agedays]]&lt;=730,VLOOKUP(Table5[[#This Row],[htcm]],WFL_girls_z_exp[[#All],[Length]:[M]],2,FALSE),VLOOKUP(Table5[[#This Row],[htcm]],WFH_girls_z_exp[[#All],[Height]:[M]],2,FALSE))</f>
        <v>10.0891</v>
      </c>
      <c r="J209" s="2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20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09" s="2">
        <f>(POWER((Table5[[#This Row],[wtkg]]/Table5[[#This Row],[wlhz_M]]),Table5[[#This Row],[wlhz_L]])-1)/(Table5[[#This Row],[wlhz_L]]*Table5[[#This Row],[wlhz_S]])</f>
        <v>1.019604482712964</v>
      </c>
      <c r="M209" s="1">
        <f>Table5[[#This Row],[wtkg]]/(Table5[[#This Row],[htcm]]*Table5[[#This Row],[htcm]]/10000)</f>
        <v>17.296875</v>
      </c>
      <c r="N209" s="1">
        <f>VLOOKUP(Table5[[#This Row],[agedays]],BFA_girls_z_exp[[#All],[Day]:[M]],2,FALSE)</f>
        <v>15.994400000000001</v>
      </c>
      <c r="O209" s="1">
        <f>VLOOKUP(Table5[[#This Row],[agedays]],BFA_girls_z_exp[[#All],[Day]:[S]],3,FALSE)</f>
        <v>8.7139999999999995E-2</v>
      </c>
      <c r="P209" s="1">
        <f>VLOOKUP(Table5[[#This Row],[agedays]],BFA_girls_z_exp[[#All],[Day]:[L]],4,FALSE)</f>
        <v>-0.4425</v>
      </c>
      <c r="Q209" s="1">
        <f>(POWER((Table5[[#This Row],[bmi]]/Table5[[#This Row],[bmi_M]]),Table5[[#This Row],[bmi_L]])-1)/(Table5[[#This Row],[bmi_L]]*Table5[[#This Row],[bmi_S]])</f>
        <v>0.88302382996479434</v>
      </c>
    </row>
    <row r="210" spans="1:17" x14ac:dyDescent="0.3">
      <c r="A210">
        <v>10052</v>
      </c>
      <c r="B210" t="s">
        <v>8</v>
      </c>
      <c r="C210">
        <v>560</v>
      </c>
      <c r="D210">
        <v>283</v>
      </c>
      <c r="E210">
        <v>82.4</v>
      </c>
      <c r="F210">
        <v>12.5</v>
      </c>
      <c r="G210">
        <v>0.44</v>
      </c>
      <c r="H210">
        <v>1.522</v>
      </c>
      <c r="I210" s="1">
        <f>IF(Table5[[#This Row],[agedays]]&lt;=730,VLOOKUP(Table5[[#This Row],[htcm]],WFL_girls_z_exp[[#All],[Length]:[M]],2,FALSE),VLOOKUP(Table5[[#This Row],[htcm]],WFH_girls_z_exp[[#All],[Height]:[M]],2,FALSE))</f>
        <v>10.6037</v>
      </c>
      <c r="J210" s="1">
        <f>IF(Table5[[#This Row],[agedays]]&lt;=730,VLOOKUP(Table5[[#This Row],[htcm]],WFL_girls_z_exp[[#All],[Length]:[S]],3,FALSE),VLOOKUP(Table5[[#This Row],[htcm]],WFH_girls_z_exp[[#All],[Height]:[S]],3,FALSE))</f>
        <v>8.9149999999999993E-2</v>
      </c>
      <c r="K2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0" s="1">
        <f>(POWER((Table5[[#This Row],[wtkg]]/Table5[[#This Row],[wlhz_M]]),Table5[[#This Row],[wlhz_L]])-1)/(Table5[[#This Row],[wlhz_L]]*Table5[[#This Row],[wlhz_S]])</f>
        <v>1.7885057307910839</v>
      </c>
      <c r="M210" s="1">
        <f>Table5[[#This Row],[wtkg]]/(Table5[[#This Row],[htcm]]*Table5[[#This Row],[htcm]]/10000)</f>
        <v>18.410076350268636</v>
      </c>
      <c r="N210" s="1">
        <f>VLOOKUP(Table5[[#This Row],[agedays]],BFA_girls_z_exp[[#All],[Day]:[M]],2,FALSE)</f>
        <v>15.695600000000001</v>
      </c>
      <c r="O210" s="1">
        <f>VLOOKUP(Table5[[#This Row],[agedays]],BFA_girls_z_exp[[#All],[Day]:[S]],3,FALSE)</f>
        <v>8.6419999999999997E-2</v>
      </c>
      <c r="P210" s="1">
        <f>VLOOKUP(Table5[[#This Row],[agedays]],BFA_girls_z_exp[[#All],[Day]:[L]],4,FALSE)</f>
        <v>-0.5091</v>
      </c>
      <c r="Q210" s="1">
        <f>(POWER((Table5[[#This Row],[bmi]]/Table5[[#This Row],[bmi_M]]),Table5[[#This Row],[bmi_L]])-1)/(Table5[[#This Row],[bmi_L]]*Table5[[#This Row],[bmi_S]])</f>
        <v>1.7728801979005713</v>
      </c>
    </row>
    <row r="211" spans="1:17" x14ac:dyDescent="0.3">
      <c r="A211">
        <v>10052</v>
      </c>
      <c r="B211" t="s">
        <v>8</v>
      </c>
      <c r="C211">
        <v>742</v>
      </c>
      <c r="D211">
        <v>283</v>
      </c>
      <c r="E211">
        <v>87.5</v>
      </c>
      <c r="F211">
        <v>13.9</v>
      </c>
      <c r="G211">
        <v>0.44700000000000001</v>
      </c>
      <c r="H211">
        <v>1.4490000000000001</v>
      </c>
      <c r="I211" s="2">
        <f>IF(Table5[[#This Row],[agedays]]&lt;=730,VLOOKUP(Table5[[#This Row],[htcm]],WFL_girls_z_exp[[#All],[Length]:[M]],2,FALSE),VLOOKUP(Table5[[#This Row],[htcm]],WFH_girls_z_exp[[#All],[Height]:[M]],2,FALSE))</f>
        <v>12.0223</v>
      </c>
      <c r="J211" s="2">
        <f>IF(Table5[[#This Row],[agedays]]&lt;=730,VLOOKUP(Table5[[#This Row],[htcm]],WFL_girls_z_exp[[#All],[Length]:[S]],3,FALSE),VLOOKUP(Table5[[#This Row],[htcm]],WFH_girls_z_exp[[#All],[Height]:[S]],3,FALSE))</f>
        <v>8.8969999999999994E-2</v>
      </c>
      <c r="K2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1" s="2">
        <f>(POWER((Table5[[#This Row],[wtkg]]/Table5[[#This Row],[wlhz_M]]),Table5[[#This Row],[wlhz_L]])-1)/(Table5[[#This Row],[wlhz_L]]*Table5[[#This Row],[wlhz_S]])</f>
        <v>1.5866356360477969</v>
      </c>
      <c r="M211" s="1">
        <f>Table5[[#This Row],[wtkg]]/(Table5[[#This Row],[htcm]]*Table5[[#This Row],[htcm]]/10000)</f>
        <v>18.155102040816328</v>
      </c>
      <c r="N211" s="1">
        <f>VLOOKUP(Table5[[#This Row],[agedays]],BFA_girls_z_exp[[#All],[Day]:[M]],2,FALSE)</f>
        <v>15.677199999999999</v>
      </c>
      <c r="O211" s="1">
        <f>VLOOKUP(Table5[[#This Row],[agedays]],BFA_girls_z_exp[[#All],[Day]:[S]],3,FALSE)</f>
        <v>8.4540000000000004E-2</v>
      </c>
      <c r="P211" s="1">
        <f>VLOOKUP(Table5[[#This Row],[agedays]],BFA_girls_z_exp[[#All],[Day]:[L]],4,FALSE)</f>
        <v>-0.56840000000000002</v>
      </c>
      <c r="Q211" s="1">
        <f>(POWER((Table5[[#This Row],[bmi]]/Table5[[#This Row],[bmi_M]]),Table5[[#This Row],[bmi_L]])-1)/(Table5[[#This Row],[bmi_L]]*Table5[[#This Row],[bmi_S]])</f>
        <v>1.665376605881095</v>
      </c>
    </row>
    <row r="212" spans="1:17" x14ac:dyDescent="0.3">
      <c r="A212">
        <v>10053</v>
      </c>
      <c r="B212" t="s">
        <v>8</v>
      </c>
      <c r="C212">
        <v>0</v>
      </c>
      <c r="D212">
        <v>290</v>
      </c>
      <c r="E212">
        <v>51</v>
      </c>
      <c r="F212">
        <v>3.24</v>
      </c>
      <c r="G212">
        <v>0.99399999999999999</v>
      </c>
      <c r="H212">
        <v>1.7000000000000001E-2</v>
      </c>
      <c r="I212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212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2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2" s="1">
        <f>(POWER((Table5[[#This Row],[wtkg]]/Table5[[#This Row],[wlhz_M]]),Table5[[#This Row],[wlhz_L]])-1)/(Table5[[#This Row],[wlhz_L]]*Table5[[#This Row],[wlhz_S]])</f>
        <v>-1.0682692401807512</v>
      </c>
      <c r="M212" s="1">
        <f>Table5[[#This Row],[wtkg]]/(Table5[[#This Row],[htcm]]*Table5[[#This Row],[htcm]]/10000)</f>
        <v>12.456747404844291</v>
      </c>
      <c r="N212" s="1">
        <f>VLOOKUP(Table5[[#This Row],[agedays]],BFA_girls_z_exp[[#All],[Day]:[M]],2,FALSE)</f>
        <v>13.3363</v>
      </c>
      <c r="O212" s="1">
        <f>VLOOKUP(Table5[[#This Row],[agedays]],BFA_girls_z_exp[[#All],[Day]:[S]],3,FALSE)</f>
        <v>9.2719999999999997E-2</v>
      </c>
      <c r="P212" s="1">
        <f>VLOOKUP(Table5[[#This Row],[agedays]],BFA_girls_z_exp[[#All],[Day]:[L]],4,FALSE)</f>
        <v>-6.3100000000000003E-2</v>
      </c>
      <c r="Q212" s="1">
        <f>(POWER((Table5[[#This Row],[bmi]]/Table5[[#This Row],[bmi_M]]),Table5[[#This Row],[bmi_L]])-1)/(Table5[[#This Row],[bmi_L]]*Table5[[#This Row],[bmi_S]])</f>
        <v>-0.73742751364223691</v>
      </c>
    </row>
    <row r="213" spans="1:17" x14ac:dyDescent="0.3">
      <c r="A213">
        <v>10053</v>
      </c>
      <c r="B213" t="s">
        <v>8</v>
      </c>
      <c r="C213">
        <v>34</v>
      </c>
      <c r="D213">
        <v>290</v>
      </c>
      <c r="E213">
        <v>55.5</v>
      </c>
      <c r="F213">
        <v>4.1500000000000004</v>
      </c>
      <c r="G213">
        <v>0.7</v>
      </c>
      <c r="H213">
        <v>-0.28199999999999997</v>
      </c>
      <c r="I213" s="2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213" s="2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2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3" s="2">
        <f>(POWER((Table5[[#This Row],[wtkg]]/Table5[[#This Row],[wlhz_M]]),Table5[[#This Row],[wlhz_L]])-1)/(Table5[[#This Row],[wlhz_L]]*Table5[[#This Row],[wlhz_S]])</f>
        <v>-1.3562134615191626</v>
      </c>
      <c r="M213" s="1">
        <f>Table5[[#This Row],[wtkg]]/(Table5[[#This Row],[htcm]]*Table5[[#This Row],[htcm]]/10000)</f>
        <v>13.472932391851312</v>
      </c>
      <c r="N213" s="1">
        <f>VLOOKUP(Table5[[#This Row],[agedays]],BFA_girls_z_exp[[#All],[Day]:[M]],2,FALSE)</f>
        <v>14.764200000000001</v>
      </c>
      <c r="O213" s="1">
        <f>VLOOKUP(Table5[[#This Row],[agedays]],BFA_girls_z_exp[[#All],[Day]:[S]],3,FALSE)</f>
        <v>9.5269999999999994E-2</v>
      </c>
      <c r="P213" s="1">
        <f>VLOOKUP(Table5[[#This Row],[agedays]],BFA_girls_z_exp[[#All],[Day]:[L]],4,FALSE)</f>
        <v>0.31919999999999998</v>
      </c>
      <c r="Q213" s="1">
        <f>(POWER((Table5[[#This Row],[bmi]]/Table5[[#This Row],[bmi_M]]),Table5[[#This Row],[bmi_L]])-1)/(Table5[[#This Row],[bmi_L]]*Table5[[#This Row],[bmi_S]])</f>
        <v>-0.94676936683225144</v>
      </c>
    </row>
    <row r="214" spans="1:17" x14ac:dyDescent="0.3">
      <c r="A214">
        <v>10053</v>
      </c>
      <c r="B214" t="s">
        <v>8</v>
      </c>
      <c r="C214">
        <v>62</v>
      </c>
      <c r="D214">
        <v>290</v>
      </c>
      <c r="E214">
        <v>56</v>
      </c>
      <c r="F214">
        <v>4.8899999999999997</v>
      </c>
      <c r="G214">
        <v>-0.57799999999999996</v>
      </c>
      <c r="H214">
        <v>-0.41</v>
      </c>
      <c r="I214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214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2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4" s="1">
        <f>(POWER((Table5[[#This Row],[wtkg]]/Table5[[#This Row],[wlhz_M]]),Table5[[#This Row],[wlhz_L]])-1)/(Table5[[#This Row],[wlhz_L]]*Table5[[#This Row],[wlhz_S]])</f>
        <v>0.16629561399821394</v>
      </c>
      <c r="M214" s="1">
        <f>Table5[[#This Row],[wtkg]]/(Table5[[#This Row],[htcm]]*Table5[[#This Row],[htcm]]/10000)</f>
        <v>15.593112244897959</v>
      </c>
      <c r="N214" s="1">
        <f>VLOOKUP(Table5[[#This Row],[agedays]],BFA_girls_z_exp[[#All],[Day]:[M]],2,FALSE)</f>
        <v>15.797499999999999</v>
      </c>
      <c r="O214" s="1">
        <f>VLOOKUP(Table5[[#This Row],[agedays]],BFA_girls_z_exp[[#All],[Day]:[S]],3,FALSE)</f>
        <v>9.3659999999999993E-2</v>
      </c>
      <c r="P214" s="1">
        <f>VLOOKUP(Table5[[#This Row],[agedays]],BFA_girls_z_exp[[#All],[Day]:[L]],4,FALSE)</f>
        <v>0.17</v>
      </c>
      <c r="Q214" s="1">
        <f>(POWER((Table5[[#This Row],[bmi]]/Table5[[#This Row],[bmi_M]]),Table5[[#This Row],[bmi_L]])-1)/(Table5[[#This Row],[bmi_L]]*Table5[[#This Row],[bmi_S]])</f>
        <v>-0.13888534854518719</v>
      </c>
    </row>
    <row r="215" spans="1:17" x14ac:dyDescent="0.3">
      <c r="A215">
        <v>10053</v>
      </c>
      <c r="B215" t="s">
        <v>8</v>
      </c>
      <c r="C215">
        <v>97</v>
      </c>
      <c r="D215">
        <v>290</v>
      </c>
      <c r="E215">
        <v>59.5</v>
      </c>
      <c r="F215">
        <v>5.86</v>
      </c>
      <c r="G215">
        <v>-0.35899999999999999</v>
      </c>
      <c r="H215">
        <v>-0.13800000000000001</v>
      </c>
      <c r="I215" s="2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215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2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5" s="2">
        <f>(POWER((Table5[[#This Row],[wtkg]]/Table5[[#This Row],[wlhz_M]]),Table5[[#This Row],[wlhz_L]])-1)/(Table5[[#This Row],[wlhz_L]]*Table5[[#This Row],[wlhz_S]])</f>
        <v>0.21538589198899788</v>
      </c>
      <c r="M215" s="1">
        <f>Table5[[#This Row],[wtkg]]/(Table5[[#This Row],[htcm]]*Table5[[#This Row],[htcm]]/10000)</f>
        <v>16.552503354282891</v>
      </c>
      <c r="N215" s="1">
        <f>VLOOKUP(Table5[[#This Row],[agedays]],BFA_girls_z_exp[[#All],[Day]:[M]],2,FALSE)</f>
        <v>16.4316</v>
      </c>
      <c r="O215" s="1">
        <f>VLOOKUP(Table5[[#This Row],[agedays]],BFA_girls_z_exp[[#All],[Day]:[S]],3,FALSE)</f>
        <v>9.2359999999999998E-2</v>
      </c>
      <c r="P215" s="1">
        <f>VLOOKUP(Table5[[#This Row],[agedays]],BFA_girls_z_exp[[#All],[Day]:[L]],4,FALSE)</f>
        <v>4.7100000000000003E-2</v>
      </c>
      <c r="Q215" s="1">
        <f>(POWER((Table5[[#This Row],[bmi]]/Table5[[#This Row],[bmi_M]]),Table5[[#This Row],[bmi_L]])-1)/(Table5[[#This Row],[bmi_L]]*Table5[[#This Row],[bmi_S]])</f>
        <v>7.9388329778640021E-2</v>
      </c>
    </row>
    <row r="216" spans="1:17" x14ac:dyDescent="0.3">
      <c r="A216">
        <v>10053</v>
      </c>
      <c r="B216" t="s">
        <v>8</v>
      </c>
      <c r="C216">
        <v>181</v>
      </c>
      <c r="D216">
        <v>290</v>
      </c>
      <c r="E216">
        <v>65.5</v>
      </c>
      <c r="F216">
        <v>7.6</v>
      </c>
      <c r="G216">
        <v>-6.4000000000000001E-2</v>
      </c>
      <c r="H216">
        <v>0.35499999999999998</v>
      </c>
      <c r="I216" s="1">
        <f>IF(Table5[[#This Row],[agedays]]&lt;=730,VLOOKUP(Table5[[#This Row],[htcm]],WFL_girls_z_exp[[#All],[Length]:[M]],2,FALSE),VLOOKUP(Table5[[#This Row],[htcm]],WFH_girls_z_exp[[#All],[Height]:[M]],2,FALSE))</f>
        <v>7.1950000000000003</v>
      </c>
      <c r="J216" s="1">
        <f>IF(Table5[[#This Row],[agedays]]&lt;=730,VLOOKUP(Table5[[#This Row],[htcm]],WFL_girls_z_exp[[#All],[Length]:[S]],3,FALSE),VLOOKUP(Table5[[#This Row],[htcm]],WFH_girls_z_exp[[#All],[Height]:[S]],3,FALSE))</f>
        <v>9.1149999999999995E-2</v>
      </c>
      <c r="K2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6" s="1">
        <f>(POWER((Table5[[#This Row],[wtkg]]/Table5[[#This Row],[wlhz_M]]),Table5[[#This Row],[wlhz_L]])-1)/(Table5[[#This Row],[wlhz_L]]*Table5[[#This Row],[wlhz_S]])</f>
        <v>0.59452742120659408</v>
      </c>
      <c r="M216" s="1">
        <f>Table5[[#This Row],[wtkg]]/(Table5[[#This Row],[htcm]]*Table5[[#This Row],[htcm]]/10000)</f>
        <v>17.714585397121379</v>
      </c>
      <c r="N216" s="1">
        <f>VLOOKUP(Table5[[#This Row],[agedays]],BFA_girls_z_exp[[#All],[Day]:[M]],2,FALSE)</f>
        <v>16.906600000000001</v>
      </c>
      <c r="O216" s="1">
        <f>VLOOKUP(Table5[[#This Row],[agedays]],BFA_girls_z_exp[[#All],[Day]:[S]],3,FALSE)</f>
        <v>9.0389999999999998E-2</v>
      </c>
      <c r="P216" s="1">
        <f>VLOOKUP(Table5[[#This Row],[agedays]],BFA_girls_z_exp[[#All],[Day]:[L]],4,FALSE)</f>
        <v>-0.1401</v>
      </c>
      <c r="Q216" s="1">
        <f>(POWER((Table5[[#This Row],[bmi]]/Table5[[#This Row],[bmi_M]]),Table5[[#This Row],[bmi_L]])-1)/(Table5[[#This Row],[bmi_L]]*Table5[[#This Row],[bmi_S]])</f>
        <v>0.5147905708077215</v>
      </c>
    </row>
    <row r="217" spans="1:17" x14ac:dyDescent="0.3">
      <c r="A217">
        <v>10053</v>
      </c>
      <c r="B217" t="s">
        <v>8</v>
      </c>
      <c r="C217">
        <v>272</v>
      </c>
      <c r="D217">
        <v>290</v>
      </c>
      <c r="E217">
        <v>69.5</v>
      </c>
      <c r="F217">
        <v>9.27</v>
      </c>
      <c r="G217">
        <v>-0.23100000000000001</v>
      </c>
      <c r="H217">
        <v>0.98799999999999999</v>
      </c>
      <c r="I217" s="2">
        <f>IF(Table5[[#This Row],[agedays]]&lt;=730,VLOOKUP(Table5[[#This Row],[htcm]],WFL_girls_z_exp[[#All],[Length]:[M]],2,FALSE),VLOOKUP(Table5[[#This Row],[htcm]],WFH_girls_z_exp[[#All],[Height]:[M]],2,FALSE))</f>
        <v>8.0599000000000007</v>
      </c>
      <c r="J217" s="2">
        <f>IF(Table5[[#This Row],[agedays]]&lt;=730,VLOOKUP(Table5[[#This Row],[htcm]],WFL_girls_z_exp[[#All],[Length]:[S]],3,FALSE),VLOOKUP(Table5[[#This Row],[htcm]],WFH_girls_z_exp[[#All],[Height]:[S]],3,FALSE))</f>
        <v>9.0740000000000001E-2</v>
      </c>
      <c r="K2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7" s="2">
        <f>(POWER((Table5[[#This Row],[wtkg]]/Table5[[#This Row],[wlhz_M]]),Table5[[#This Row],[wlhz_L]])-1)/(Table5[[#This Row],[wlhz_L]]*Table5[[#This Row],[wlhz_S]])</f>
        <v>1.5009735492123188</v>
      </c>
      <c r="M217" s="1">
        <f>Table5[[#This Row],[wtkg]]/(Table5[[#This Row],[htcm]]*Table5[[#This Row],[htcm]]/10000)</f>
        <v>19.191553232234355</v>
      </c>
      <c r="N217" s="1">
        <f>VLOOKUP(Table5[[#This Row],[agedays]],BFA_girls_z_exp[[#All],[Day]:[M]],2,FALSE)</f>
        <v>16.747800000000002</v>
      </c>
      <c r="O217" s="1">
        <f>VLOOKUP(Table5[[#This Row],[agedays]],BFA_girls_z_exp[[#All],[Day]:[S]],3,FALSE)</f>
        <v>8.8999999999999996E-2</v>
      </c>
      <c r="P217" s="1">
        <f>VLOOKUP(Table5[[#This Row],[agedays]],BFA_girls_z_exp[[#All],[Day]:[L]],4,FALSE)</f>
        <v>-0.2702</v>
      </c>
      <c r="Q217" s="1">
        <f>(POWER((Table5[[#This Row],[bmi]]/Table5[[#This Row],[bmi_M]]),Table5[[#This Row],[bmi_L]])-1)/(Table5[[#This Row],[bmi_L]]*Table5[[#This Row],[bmi_S]])</f>
        <v>1.5025563759868052</v>
      </c>
    </row>
    <row r="218" spans="1:17" x14ac:dyDescent="0.3">
      <c r="A218">
        <v>10053</v>
      </c>
      <c r="B218" t="s">
        <v>8</v>
      </c>
      <c r="C218">
        <v>363</v>
      </c>
      <c r="D218">
        <v>290</v>
      </c>
      <c r="E218">
        <v>75.3</v>
      </c>
      <c r="F218">
        <v>10</v>
      </c>
      <c r="G218">
        <v>0.53500000000000003</v>
      </c>
      <c r="H218">
        <v>0.91100000000000003</v>
      </c>
      <c r="I218" s="1">
        <f>IF(Table5[[#This Row],[agedays]]&lt;=730,VLOOKUP(Table5[[#This Row],[htcm]],WFL_girls_z_exp[[#All],[Length]:[M]],2,FALSE),VLOOKUP(Table5[[#This Row],[htcm]],WFH_girls_z_exp[[#All],[Height]:[M]],2,FALSE))</f>
        <v>9.2048000000000005</v>
      </c>
      <c r="J218" s="1">
        <f>IF(Table5[[#This Row],[agedays]]&lt;=730,VLOOKUP(Table5[[#This Row],[htcm]],WFL_girls_z_exp[[#All],[Length]:[S]],3,FALSE),VLOOKUP(Table5[[#This Row],[htcm]],WFH_girls_z_exp[[#All],[Height]:[S]],3,FALSE))</f>
        <v>9.0010000000000007E-2</v>
      </c>
      <c r="K2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8" s="1">
        <f>(POWER((Table5[[#This Row],[wtkg]]/Table5[[#This Row],[wlhz_M]]),Table5[[#This Row],[wlhz_L]])-1)/(Table5[[#This Row],[wlhz_L]]*Table5[[#This Row],[wlhz_S]])</f>
        <v>0.90609931604626515</v>
      </c>
      <c r="M218" s="1">
        <f>Table5[[#This Row],[wtkg]]/(Table5[[#This Row],[htcm]]*Table5[[#This Row],[htcm]]/10000)</f>
        <v>17.636404360424617</v>
      </c>
      <c r="N218" s="1">
        <f>VLOOKUP(Table5[[#This Row],[agedays]],BFA_girls_z_exp[[#All],[Day]:[M]],2,FALSE)</f>
        <v>16.366299999999999</v>
      </c>
      <c r="O218" s="1">
        <f>VLOOKUP(Table5[[#This Row],[agedays]],BFA_girls_z_exp[[#All],[Day]:[S]],3,FALSE)</f>
        <v>8.7989999999999999E-2</v>
      </c>
      <c r="P218" s="1">
        <f>VLOOKUP(Table5[[#This Row],[agedays]],BFA_girls_z_exp[[#All],[Day]:[L]],4,FALSE)</f>
        <v>-0.36470000000000002</v>
      </c>
      <c r="Q218" s="1">
        <f>(POWER((Table5[[#This Row],[bmi]]/Table5[[#This Row],[bmi_M]]),Table5[[#This Row],[bmi_L]])-1)/(Table5[[#This Row],[bmi_L]]*Table5[[#This Row],[bmi_S]])</f>
        <v>0.83795207092001811</v>
      </c>
    </row>
    <row r="219" spans="1:17" x14ac:dyDescent="0.3">
      <c r="A219">
        <v>10053</v>
      </c>
      <c r="B219" t="s">
        <v>8</v>
      </c>
      <c r="C219">
        <v>454</v>
      </c>
      <c r="D219">
        <v>290</v>
      </c>
      <c r="E219">
        <v>78.5</v>
      </c>
      <c r="F219">
        <v>11</v>
      </c>
      <c r="G219">
        <v>0.39600000000000002</v>
      </c>
      <c r="H219">
        <v>1.103</v>
      </c>
      <c r="I219" s="2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219" s="2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2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19" s="2">
        <f>(POWER((Table5[[#This Row],[wtkg]]/Table5[[#This Row],[wlhz_M]]),Table5[[#This Row],[wlhz_L]])-1)/(Table5[[#This Row],[wlhz_L]]*Table5[[#This Row],[wlhz_S]])</f>
        <v>1.265909295602349</v>
      </c>
      <c r="M219" s="1">
        <f>Table5[[#This Row],[wtkg]]/(Table5[[#This Row],[htcm]]*Table5[[#This Row],[htcm]]/10000)</f>
        <v>17.850622743316158</v>
      </c>
      <c r="N219" s="1">
        <f>VLOOKUP(Table5[[#This Row],[agedays]],BFA_girls_z_exp[[#All],[Day]:[M]],2,FALSE)</f>
        <v>16.011800000000001</v>
      </c>
      <c r="O219" s="1">
        <f>VLOOKUP(Table5[[#This Row],[agedays]],BFA_girls_z_exp[[#All],[Day]:[S]],3,FALSE)</f>
        <v>8.7179999999999994E-2</v>
      </c>
      <c r="P219" s="1">
        <f>VLOOKUP(Table5[[#This Row],[agedays]],BFA_girls_z_exp[[#All],[Day]:[L]],4,FALSE)</f>
        <v>-0.43880000000000002</v>
      </c>
      <c r="Q219" s="1">
        <f>(POWER((Table5[[#This Row],[bmi]]/Table5[[#This Row],[bmi_M]]),Table5[[#This Row],[bmi_L]])-1)/(Table5[[#This Row],[bmi_L]]*Table5[[#This Row],[bmi_S]])</f>
        <v>1.2177131490178763</v>
      </c>
    </row>
    <row r="220" spans="1:17" x14ac:dyDescent="0.3">
      <c r="A220">
        <v>10053</v>
      </c>
      <c r="B220" t="s">
        <v>8</v>
      </c>
      <c r="C220">
        <v>541</v>
      </c>
      <c r="D220">
        <v>290</v>
      </c>
      <c r="E220">
        <v>81.5</v>
      </c>
      <c r="F220">
        <v>11.7</v>
      </c>
      <c r="G220">
        <v>0.35399999999999998</v>
      </c>
      <c r="H220">
        <v>1.107</v>
      </c>
      <c r="I220" s="1">
        <f>IF(Table5[[#This Row],[agedays]]&lt;=730,VLOOKUP(Table5[[#This Row],[htcm]],WFL_girls_z_exp[[#All],[Length]:[M]],2,FALSE),VLOOKUP(Table5[[#This Row],[htcm]],WFH_girls_z_exp[[#All],[Height]:[M]],2,FALSE))</f>
        <v>10.4041</v>
      </c>
      <c r="J220" s="1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2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0" s="1">
        <f>(POWER((Table5[[#This Row],[wtkg]]/Table5[[#This Row],[wlhz_M]]),Table5[[#This Row],[wlhz_L]])-1)/(Table5[[#This Row],[wlhz_L]]*Table5[[#This Row],[wlhz_S]])</f>
        <v>1.2864180826174529</v>
      </c>
      <c r="M220" s="1">
        <f>Table5[[#This Row],[wtkg]]/(Table5[[#This Row],[htcm]]*Table5[[#This Row],[htcm]]/10000)</f>
        <v>17.614513154428092</v>
      </c>
      <c r="N220" s="1">
        <f>VLOOKUP(Table5[[#This Row],[agedays]],BFA_girls_z_exp[[#All],[Day]:[M]],2,FALSE)</f>
        <v>15.744400000000001</v>
      </c>
      <c r="O220" s="1">
        <f>VLOOKUP(Table5[[#This Row],[agedays]],BFA_girls_z_exp[[#All],[Day]:[S]],3,FALSE)</f>
        <v>8.6550000000000002E-2</v>
      </c>
      <c r="P220" s="1">
        <f>VLOOKUP(Table5[[#This Row],[agedays]],BFA_girls_z_exp[[#All],[Day]:[L]],4,FALSE)</f>
        <v>-0.4975</v>
      </c>
      <c r="Q220" s="1">
        <f>(POWER((Table5[[#This Row],[bmi]]/Table5[[#This Row],[bmi_M]]),Table5[[#This Row],[bmi_L]])-1)/(Table5[[#This Row],[bmi_L]]*Table5[[#This Row],[bmi_S]])</f>
        <v>1.2612631770317728</v>
      </c>
    </row>
    <row r="221" spans="1:17" x14ac:dyDescent="0.3">
      <c r="A221">
        <v>10053</v>
      </c>
      <c r="B221" t="s">
        <v>8</v>
      </c>
      <c r="C221">
        <v>737</v>
      </c>
      <c r="D221">
        <v>290</v>
      </c>
      <c r="E221">
        <v>86</v>
      </c>
      <c r="F221">
        <v>12.75</v>
      </c>
      <c r="G221">
        <v>0.03</v>
      </c>
      <c r="H221">
        <v>0.80500000000000005</v>
      </c>
      <c r="I221" s="2">
        <f>IF(Table5[[#This Row],[agedays]]&lt;=730,VLOOKUP(Table5[[#This Row],[htcm]],WFL_girls_z_exp[[#All],[Length]:[M]],2,FALSE),VLOOKUP(Table5[[#This Row],[htcm]],WFH_girls_z_exp[[#All],[Height]:[M]],2,FALSE))</f>
        <v>11.644399999999999</v>
      </c>
      <c r="J221" s="2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2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1" s="2">
        <f>(POWER((Table5[[#This Row],[wtkg]]/Table5[[#This Row],[wlhz_M]]),Table5[[#This Row],[wlhz_L]])-1)/(Table5[[#This Row],[wlhz_L]]*Table5[[#This Row],[wlhz_S]])</f>
        <v>1.0022169575140143</v>
      </c>
      <c r="M221" s="1">
        <f>Table5[[#This Row],[wtkg]]/(Table5[[#This Row],[htcm]]*Table5[[#This Row],[htcm]]/10000)</f>
        <v>17.239048134126556</v>
      </c>
      <c r="N221" s="1">
        <f>VLOOKUP(Table5[[#This Row],[agedays]],BFA_girls_z_exp[[#All],[Day]:[M]],2,FALSE)</f>
        <v>15.6822</v>
      </c>
      <c r="O221" s="1">
        <f>VLOOKUP(Table5[[#This Row],[agedays]],BFA_girls_z_exp[[#All],[Day]:[S]],3,FALSE)</f>
        <v>8.4540000000000004E-2</v>
      </c>
      <c r="P221" s="1">
        <f>VLOOKUP(Table5[[#This Row],[agedays]],BFA_girls_z_exp[[#All],[Day]:[L]],4,FALSE)</f>
        <v>-0.56840000000000002</v>
      </c>
      <c r="Q221" s="1">
        <f>(POWER((Table5[[#This Row],[bmi]]/Table5[[#This Row],[bmi_M]]),Table5[[#This Row],[bmi_L]])-1)/(Table5[[#This Row],[bmi_L]]*Table5[[#This Row],[bmi_S]])</f>
        <v>1.0900131447342236</v>
      </c>
    </row>
    <row r="222" spans="1:17" x14ac:dyDescent="0.3">
      <c r="A222">
        <v>10057</v>
      </c>
      <c r="B222" t="s">
        <v>8</v>
      </c>
      <c r="C222">
        <v>0</v>
      </c>
      <c r="D222">
        <v>283</v>
      </c>
      <c r="E222">
        <v>51</v>
      </c>
      <c r="F222">
        <v>3.25</v>
      </c>
      <c r="G222">
        <v>0.99399999999999999</v>
      </c>
      <c r="H222">
        <v>3.9E-2</v>
      </c>
      <c r="I222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222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2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2" s="1">
        <f>(POWER((Table5[[#This Row],[wtkg]]/Table5[[#This Row],[wlhz_M]]),Table5[[#This Row],[wlhz_L]])-1)/(Table5[[#This Row],[wlhz_L]]*Table5[[#This Row],[wlhz_S]])</f>
        <v>-1.0330741714305927</v>
      </c>
      <c r="M222" s="1">
        <f>Table5[[#This Row],[wtkg]]/(Table5[[#This Row],[htcm]]*Table5[[#This Row],[htcm]]/10000)</f>
        <v>12.49519415609381</v>
      </c>
      <c r="N222" s="1">
        <f>VLOOKUP(Table5[[#This Row],[agedays]],BFA_girls_z_exp[[#All],[Day]:[M]],2,FALSE)</f>
        <v>13.3363</v>
      </c>
      <c r="O222" s="1">
        <f>VLOOKUP(Table5[[#This Row],[agedays]],BFA_girls_z_exp[[#All],[Day]:[S]],3,FALSE)</f>
        <v>9.2719999999999997E-2</v>
      </c>
      <c r="P222" s="1">
        <f>VLOOKUP(Table5[[#This Row],[agedays]],BFA_girls_z_exp[[#All],[Day]:[L]],4,FALSE)</f>
        <v>-6.3100000000000003E-2</v>
      </c>
      <c r="Q222" s="1">
        <f>(POWER((Table5[[#This Row],[bmi]]/Table5[[#This Row],[bmi_M]]),Table5[[#This Row],[bmi_L]])-1)/(Table5[[#This Row],[bmi_L]]*Table5[[#This Row],[bmi_S]])</f>
        <v>-0.70405109821025136</v>
      </c>
    </row>
    <row r="223" spans="1:17" x14ac:dyDescent="0.3">
      <c r="A223">
        <v>10057</v>
      </c>
      <c r="B223" t="s">
        <v>8</v>
      </c>
      <c r="C223">
        <v>35</v>
      </c>
      <c r="D223">
        <v>283</v>
      </c>
      <c r="E223">
        <v>55.5</v>
      </c>
      <c r="F223">
        <v>4.12</v>
      </c>
      <c r="G223">
        <v>0.63800000000000001</v>
      </c>
      <c r="H223">
        <v>-0.39400000000000002</v>
      </c>
      <c r="I223" s="2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223" s="2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22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3" s="2">
        <f>(POWER((Table5[[#This Row],[wtkg]]/Table5[[#This Row],[wlhz_M]]),Table5[[#This Row],[wlhz_L]])-1)/(Table5[[#This Row],[wlhz_L]]*Table5[[#This Row],[wlhz_S]])</f>
        <v>-1.4397056870724798</v>
      </c>
      <c r="M223" s="1">
        <f>Table5[[#This Row],[wtkg]]/(Table5[[#This Row],[htcm]]*Table5[[#This Row],[htcm]]/10000)</f>
        <v>13.375537699862026</v>
      </c>
      <c r="N223" s="1">
        <f>VLOOKUP(Table5[[#This Row],[agedays]],BFA_girls_z_exp[[#All],[Day]:[M]],2,FALSE)</f>
        <v>14.8157</v>
      </c>
      <c r="O223" s="1">
        <f>VLOOKUP(Table5[[#This Row],[agedays]],BFA_girls_z_exp[[#All],[Day]:[S]],3,FALSE)</f>
        <v>9.5200000000000007E-2</v>
      </c>
      <c r="P223" s="1">
        <f>VLOOKUP(Table5[[#This Row],[agedays]],BFA_girls_z_exp[[#All],[Day]:[L]],4,FALSE)</f>
        <v>0.31240000000000001</v>
      </c>
      <c r="Q223" s="1">
        <f>(POWER((Table5[[#This Row],[bmi]]/Table5[[#This Row],[bmi_M]]),Table5[[#This Row],[bmi_L]])-1)/(Table5[[#This Row],[bmi_L]]*Table5[[#This Row],[bmi_S]])</f>
        <v>-1.0571826977280387</v>
      </c>
    </row>
    <row r="224" spans="1:17" x14ac:dyDescent="0.3">
      <c r="A224">
        <v>10057</v>
      </c>
      <c r="B224" t="s">
        <v>8</v>
      </c>
      <c r="C224">
        <v>59</v>
      </c>
      <c r="D224">
        <v>283</v>
      </c>
      <c r="E224">
        <v>56.5</v>
      </c>
      <c r="F224">
        <v>4.8</v>
      </c>
      <c r="G224">
        <v>-0.187</v>
      </c>
      <c r="H224">
        <v>-0.43099999999999999</v>
      </c>
      <c r="I224" s="1">
        <f>IF(Table5[[#This Row],[agedays]]&lt;=730,VLOOKUP(Table5[[#This Row],[htcm]],WFL_girls_z_exp[[#All],[Length]:[M]],2,FALSE),VLOOKUP(Table5[[#This Row],[htcm]],WFH_girls_z_exp[[#All],[Height]:[M]],2,FALSE))</f>
        <v>4.95</v>
      </c>
      <c r="J224" s="1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22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4" s="1">
        <f>(POWER((Table5[[#This Row],[wtkg]]/Table5[[#This Row],[wlhz_M]]),Table5[[#This Row],[wlhz_L]])-1)/(Table5[[#This Row],[wlhz_L]]*Table5[[#This Row],[wlhz_S]])</f>
        <v>-0.33936900201161996</v>
      </c>
      <c r="M224" s="1">
        <f>Table5[[#This Row],[wtkg]]/(Table5[[#This Row],[htcm]]*Table5[[#This Row],[htcm]]/10000)</f>
        <v>15.036416320776882</v>
      </c>
      <c r="N224" s="1">
        <f>VLOOKUP(Table5[[#This Row],[agedays]],BFA_girls_z_exp[[#All],[Day]:[M]],2,FALSE)</f>
        <v>15.717000000000001</v>
      </c>
      <c r="O224" s="1">
        <f>VLOOKUP(Table5[[#This Row],[agedays]],BFA_girls_z_exp[[#All],[Day]:[S]],3,FALSE)</f>
        <v>9.3799999999999994E-2</v>
      </c>
      <c r="P224" s="1">
        <f>VLOOKUP(Table5[[#This Row],[agedays]],BFA_girls_z_exp[[#All],[Day]:[L]],4,FALSE)</f>
        <v>0.183</v>
      </c>
      <c r="Q224" s="1">
        <f>(POWER((Table5[[#This Row],[bmi]]/Table5[[#This Row],[bmi_M]]),Table5[[#This Row],[bmi_L]])-1)/(Table5[[#This Row],[bmi_L]]*Table5[[#This Row],[bmi_S]])</f>
        <v>-0.47003295201593082</v>
      </c>
    </row>
    <row r="225" spans="1:17" x14ac:dyDescent="0.3">
      <c r="A225">
        <v>10057</v>
      </c>
      <c r="B225" t="s">
        <v>8</v>
      </c>
      <c r="C225">
        <v>94</v>
      </c>
      <c r="D225">
        <v>283</v>
      </c>
      <c r="E225">
        <v>60</v>
      </c>
      <c r="F225">
        <v>5.87</v>
      </c>
      <c r="G225">
        <v>-0.01</v>
      </c>
      <c r="H225">
        <v>-4.2999999999999997E-2</v>
      </c>
      <c r="I225" s="2">
        <f>IF(Table5[[#This Row],[agedays]]&lt;=730,VLOOKUP(Table5[[#This Row],[htcm]],WFL_girls_z_exp[[#All],[Length]:[M]],2,FALSE),VLOOKUP(Table5[[#This Row],[htcm]],WFH_girls_z_exp[[#All],[Height]:[M]],2,FALSE))</f>
        <v>5.8742000000000001</v>
      </c>
      <c r="J225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22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5" s="2">
        <f>(POWER((Table5[[#This Row],[wtkg]]/Table5[[#This Row],[wlhz_M]]),Table5[[#This Row],[wlhz_L]])-1)/(Table5[[#This Row],[wlhz_L]]*Table5[[#This Row],[wlhz_S]])</f>
        <v>-7.829955760746193E-3</v>
      </c>
      <c r="M225" s="1">
        <f>Table5[[#This Row],[wtkg]]/(Table5[[#This Row],[htcm]]*Table5[[#This Row],[htcm]]/10000)</f>
        <v>16.305555555555557</v>
      </c>
      <c r="N225" s="1">
        <f>VLOOKUP(Table5[[#This Row],[agedays]],BFA_girls_z_exp[[#All],[Day]:[M]],2,FALSE)</f>
        <v>16.3935</v>
      </c>
      <c r="O225" s="1">
        <f>VLOOKUP(Table5[[#This Row],[agedays]],BFA_girls_z_exp[[#All],[Day]:[S]],3,FALSE)</f>
        <v>9.2450000000000004E-2</v>
      </c>
      <c r="P225" s="1">
        <f>VLOOKUP(Table5[[#This Row],[agedays]],BFA_girls_z_exp[[#All],[Day]:[L]],4,FALSE)</f>
        <v>5.6000000000000001E-2</v>
      </c>
      <c r="Q225" s="1">
        <f>(POWER((Table5[[#This Row],[bmi]]/Table5[[#This Row],[bmi_M]]),Table5[[#This Row],[bmi_L]])-1)/(Table5[[#This Row],[bmi_L]]*Table5[[#This Row],[bmi_S]])</f>
        <v>-5.817440086573436E-2</v>
      </c>
    </row>
    <row r="226" spans="1:17" x14ac:dyDescent="0.3">
      <c r="A226">
        <v>10057</v>
      </c>
      <c r="B226" t="s">
        <v>8</v>
      </c>
      <c r="C226">
        <v>178</v>
      </c>
      <c r="D226">
        <v>283</v>
      </c>
      <c r="E226">
        <v>65.3</v>
      </c>
      <c r="F226">
        <v>6.95</v>
      </c>
      <c r="G226">
        <v>-8.1000000000000003E-2</v>
      </c>
      <c r="H226">
        <v>-0.33600000000000002</v>
      </c>
      <c r="I226" s="1">
        <f>IF(Table5[[#This Row],[agedays]]&lt;=730,VLOOKUP(Table5[[#This Row],[htcm]],WFL_girls_z_exp[[#All],[Length]:[M]],2,FALSE),VLOOKUP(Table5[[#This Row],[htcm]],WFH_girls_z_exp[[#All],[Height]:[M]],2,FALSE))</f>
        <v>7.1497000000000002</v>
      </c>
      <c r="J226" s="1">
        <f>IF(Table5[[#This Row],[agedays]]&lt;=730,VLOOKUP(Table5[[#This Row],[htcm]],WFL_girls_z_exp[[#All],[Length]:[S]],3,FALSE),VLOOKUP(Table5[[#This Row],[htcm]],WFH_girls_z_exp[[#All],[Height]:[S]],3,FALSE))</f>
        <v>9.1160000000000005E-2</v>
      </c>
      <c r="K2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6" s="1">
        <f>(POWER((Table5[[#This Row],[wtkg]]/Table5[[#This Row],[wlhz_M]]),Table5[[#This Row],[wlhz_L]])-1)/(Table5[[#This Row],[wlhz_L]]*Table5[[#This Row],[wlhz_S]])</f>
        <v>-0.3124517207759005</v>
      </c>
      <c r="M226" s="1">
        <f>Table5[[#This Row],[wtkg]]/(Table5[[#This Row],[htcm]]*Table5[[#This Row],[htcm]]/10000)</f>
        <v>16.298905510906199</v>
      </c>
      <c r="N226" s="1">
        <f>VLOOKUP(Table5[[#This Row],[agedays]],BFA_girls_z_exp[[#All],[Day]:[M]],2,FALSE)</f>
        <v>16.903099999999998</v>
      </c>
      <c r="O226" s="1">
        <f>VLOOKUP(Table5[[#This Row],[agedays]],BFA_girls_z_exp[[#All],[Day]:[S]],3,FALSE)</f>
        <v>9.0440000000000006E-2</v>
      </c>
      <c r="P226" s="1">
        <f>VLOOKUP(Table5[[#This Row],[agedays]],BFA_girls_z_exp[[#All],[Day]:[L]],4,FALSE)</f>
        <v>-0.13489999999999999</v>
      </c>
      <c r="Q226" s="1">
        <f>(POWER((Table5[[#This Row],[bmi]]/Table5[[#This Row],[bmi_M]]),Table5[[#This Row],[bmi_L]])-1)/(Table5[[#This Row],[bmi_L]]*Table5[[#This Row],[bmi_S]])</f>
        <v>-0.40345630852409681</v>
      </c>
    </row>
    <row r="227" spans="1:17" x14ac:dyDescent="0.3">
      <c r="A227">
        <v>10057</v>
      </c>
      <c r="B227" t="s">
        <v>8</v>
      </c>
      <c r="C227">
        <v>262</v>
      </c>
      <c r="D227">
        <v>283</v>
      </c>
      <c r="E227">
        <v>69.900000000000006</v>
      </c>
      <c r="F227">
        <v>7.74</v>
      </c>
      <c r="G227">
        <v>0.124</v>
      </c>
      <c r="H227">
        <v>-0.39400000000000002</v>
      </c>
      <c r="I227" s="2">
        <f>IF(Table5[[#This Row],[agedays]]&lt;=730,VLOOKUP(Table5[[#This Row],[htcm]],WFL_girls_z_exp[[#All],[Length]:[M]],2,FALSE),VLOOKUP(Table5[[#This Row],[htcm]],WFH_girls_z_exp[[#All],[Height]:[M]],2,FALSE))</f>
        <v>8.1424000000000003</v>
      </c>
      <c r="J227" s="2">
        <f>IF(Table5[[#This Row],[agedays]]&lt;=730,VLOOKUP(Table5[[#This Row],[htcm]],WFL_girls_z_exp[[#All],[Length]:[S]],3,FALSE),VLOOKUP(Table5[[#This Row],[htcm]],WFH_girls_z_exp[[#All],[Height]:[S]],3,FALSE))</f>
        <v>9.0690000000000007E-2</v>
      </c>
      <c r="K2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7" s="2">
        <f>(POWER((Table5[[#This Row],[wtkg]]/Table5[[#This Row],[wlhz_M]]),Table5[[#This Row],[wlhz_L]])-1)/(Table5[[#This Row],[wlhz_L]]*Table5[[#This Row],[wlhz_S]])</f>
        <v>-0.56432685554442508</v>
      </c>
      <c r="M227" s="1">
        <f>Table5[[#This Row],[wtkg]]/(Table5[[#This Row],[htcm]]*Table5[[#This Row],[htcm]]/10000)</f>
        <v>15.841146456924973</v>
      </c>
      <c r="N227" s="1">
        <f>VLOOKUP(Table5[[#This Row],[agedays]],BFA_girls_z_exp[[#All],[Day]:[M]],2,FALSE)</f>
        <v>16.783300000000001</v>
      </c>
      <c r="O227" s="1">
        <f>VLOOKUP(Table5[[#This Row],[agedays]],BFA_girls_z_exp[[#All],[Day]:[S]],3,FALSE)</f>
        <v>8.9130000000000001E-2</v>
      </c>
      <c r="P227" s="1">
        <f>VLOOKUP(Table5[[#This Row],[agedays]],BFA_girls_z_exp[[#All],[Day]:[L]],4,FALSE)</f>
        <v>-0.25800000000000001</v>
      </c>
      <c r="Q227" s="1">
        <f>(POWER((Table5[[#This Row],[bmi]]/Table5[[#This Row],[bmi_M]]),Table5[[#This Row],[bmi_L]])-1)/(Table5[[#This Row],[bmi_L]]*Table5[[#This Row],[bmi_S]])</f>
        <v>-0.65304953584506786</v>
      </c>
    </row>
    <row r="228" spans="1:17" x14ac:dyDescent="0.3">
      <c r="A228">
        <v>10057</v>
      </c>
      <c r="B228" t="s">
        <v>8</v>
      </c>
      <c r="C228">
        <v>367</v>
      </c>
      <c r="D228">
        <v>283</v>
      </c>
      <c r="E228">
        <v>75</v>
      </c>
      <c r="F228">
        <v>8.6</v>
      </c>
      <c r="G228">
        <v>0.35499999999999998</v>
      </c>
      <c r="H228">
        <v>-0.33700000000000002</v>
      </c>
      <c r="I228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228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2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8" s="1">
        <f>(POWER((Table5[[#This Row],[wtkg]]/Table5[[#This Row],[wlhz_M]]),Table5[[#This Row],[wlhz_L]])-1)/(Table5[[#This Row],[wlhz_L]]*Table5[[#This Row],[wlhz_S]])</f>
        <v>-0.69541507767246624</v>
      </c>
      <c r="M228" s="1">
        <f>Table5[[#This Row],[wtkg]]/(Table5[[#This Row],[htcm]]*Table5[[#This Row],[htcm]]/10000)</f>
        <v>15.288888888888888</v>
      </c>
      <c r="N228" s="1">
        <f>VLOOKUP(Table5[[#This Row],[agedays]],BFA_girls_z_exp[[#All],[Day]:[M]],2,FALSE)</f>
        <v>16.349399999999999</v>
      </c>
      <c r="O228" s="1">
        <f>VLOOKUP(Table5[[#This Row],[agedays]],BFA_girls_z_exp[[#All],[Day]:[S]],3,FALSE)</f>
        <v>8.795E-2</v>
      </c>
      <c r="P228" s="1">
        <f>VLOOKUP(Table5[[#This Row],[agedays]],BFA_girls_z_exp[[#All],[Day]:[L]],4,FALSE)</f>
        <v>-0.36830000000000002</v>
      </c>
      <c r="Q228" s="1">
        <f>(POWER((Table5[[#This Row],[bmi]]/Table5[[#This Row],[bmi_M]]),Table5[[#This Row],[bmi_L]])-1)/(Table5[[#This Row],[bmi_L]]*Table5[[#This Row],[bmi_S]])</f>
        <v>-0.77202914422949154</v>
      </c>
    </row>
    <row r="229" spans="1:17" x14ac:dyDescent="0.3">
      <c r="A229">
        <v>10057</v>
      </c>
      <c r="B229" t="s">
        <v>8</v>
      </c>
      <c r="C229">
        <v>458</v>
      </c>
      <c r="D229">
        <v>283</v>
      </c>
      <c r="E229">
        <v>79.5</v>
      </c>
      <c r="F229">
        <v>9.27</v>
      </c>
      <c r="G229">
        <v>0.70699999999999996</v>
      </c>
      <c r="H229">
        <v>-0.29499999999999998</v>
      </c>
      <c r="I229" s="2">
        <f>IF(Table5[[#This Row],[agedays]]&lt;=730,VLOOKUP(Table5[[#This Row],[htcm]],WFL_girls_z_exp[[#All],[Length]:[M]],2,FALSE),VLOOKUP(Table5[[#This Row],[htcm]],WFH_girls_z_exp[[#All],[Height]:[M]],2,FALSE))</f>
        <v>9.9892000000000003</v>
      </c>
      <c r="J229" s="2">
        <f>IF(Table5[[#This Row],[agedays]]&lt;=730,VLOOKUP(Table5[[#This Row],[htcm]],WFL_girls_z_exp[[#All],[Length]:[S]],3,FALSE),VLOOKUP(Table5[[#This Row],[htcm]],WFH_girls_z_exp[[#All],[Height]:[S]],3,FALSE))</f>
        <v>8.9459999999999998E-2</v>
      </c>
      <c r="K2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29" s="2">
        <f>(POWER((Table5[[#This Row],[wtkg]]/Table5[[#This Row],[wlhz_M]]),Table5[[#This Row],[wlhz_L]])-1)/(Table5[[#This Row],[wlhz_L]]*Table5[[#This Row],[wlhz_S]])</f>
        <v>-0.84732224597390371</v>
      </c>
      <c r="M229" s="1">
        <f>Table5[[#This Row],[wtkg]]/(Table5[[#This Row],[htcm]]*Table5[[#This Row],[htcm]]/10000)</f>
        <v>14.667141331434674</v>
      </c>
      <c r="N229" s="1">
        <f>VLOOKUP(Table5[[#This Row],[agedays]],BFA_girls_z_exp[[#All],[Day]:[M]],2,FALSE)</f>
        <v>15.9979</v>
      </c>
      <c r="O229" s="1">
        <f>VLOOKUP(Table5[[#This Row],[agedays]],BFA_girls_z_exp[[#All],[Day]:[S]],3,FALSE)</f>
        <v>8.7150000000000005E-2</v>
      </c>
      <c r="P229" s="1">
        <f>VLOOKUP(Table5[[#This Row],[agedays]],BFA_girls_z_exp[[#All],[Day]:[L]],4,FALSE)</f>
        <v>-0.44180000000000003</v>
      </c>
      <c r="Q229" s="1">
        <f>(POWER((Table5[[#This Row],[bmi]]/Table5[[#This Row],[bmi_M]]),Table5[[#This Row],[bmi_L]])-1)/(Table5[[#This Row],[bmi_L]]*Table5[[#This Row],[bmi_S]])</f>
        <v>-1.015896918739126</v>
      </c>
    </row>
    <row r="230" spans="1:17" x14ac:dyDescent="0.3">
      <c r="A230">
        <v>10057</v>
      </c>
      <c r="B230" t="s">
        <v>8</v>
      </c>
      <c r="C230">
        <v>546</v>
      </c>
      <c r="D230">
        <v>283</v>
      </c>
      <c r="E230">
        <v>82.5</v>
      </c>
      <c r="F230">
        <v>9.8000000000000007</v>
      </c>
      <c r="G230">
        <v>0.64</v>
      </c>
      <c r="H230">
        <v>-0.34200000000000003</v>
      </c>
      <c r="I230" s="1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230" s="1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23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0" s="1">
        <f>(POWER((Table5[[#This Row],[wtkg]]/Table5[[#This Row],[wlhz_M]]),Table5[[#This Row],[wlhz_L]])-1)/(Table5[[#This Row],[wlhz_L]]*Table5[[#This Row],[wlhz_S]])</f>
        <v>-0.9223538088551726</v>
      </c>
      <c r="M230" s="1">
        <f>Table5[[#This Row],[wtkg]]/(Table5[[#This Row],[htcm]]*Table5[[#This Row],[htcm]]/10000)</f>
        <v>14.398530762167127</v>
      </c>
      <c r="N230" s="1">
        <f>VLOOKUP(Table5[[#This Row],[agedays]],BFA_girls_z_exp[[#All],[Day]:[M]],2,FALSE)</f>
        <v>15.731199999999999</v>
      </c>
      <c r="O230" s="1">
        <f>VLOOKUP(Table5[[#This Row],[agedays]],BFA_girls_z_exp[[#All],[Day]:[S]],3,FALSE)</f>
        <v>8.6510000000000004E-2</v>
      </c>
      <c r="P230" s="1">
        <f>VLOOKUP(Table5[[#This Row],[agedays]],BFA_girls_z_exp[[#All],[Day]:[L]],4,FALSE)</f>
        <v>-0.50060000000000004</v>
      </c>
      <c r="Q230" s="1">
        <f>(POWER((Table5[[#This Row],[bmi]]/Table5[[#This Row],[bmi_M]]),Table5[[#This Row],[bmi_L]])-1)/(Table5[[#This Row],[bmi_L]]*Table5[[#This Row],[bmi_S]])</f>
        <v>-1.0462422311369881</v>
      </c>
    </row>
    <row r="231" spans="1:17" x14ac:dyDescent="0.3">
      <c r="A231">
        <v>10057</v>
      </c>
      <c r="B231" t="s">
        <v>8</v>
      </c>
      <c r="C231">
        <v>728</v>
      </c>
      <c r="D231">
        <v>283</v>
      </c>
      <c r="E231">
        <v>86.7</v>
      </c>
      <c r="F231">
        <v>11</v>
      </c>
      <c r="G231">
        <v>0.111</v>
      </c>
      <c r="H231">
        <v>-0.33300000000000002</v>
      </c>
      <c r="I231" s="2">
        <f>IF(Table5[[#This Row],[agedays]]&lt;=730,VLOOKUP(Table5[[#This Row],[htcm]],WFL_girls_z_exp[[#All],[Length]:[M]],2,FALSE),VLOOKUP(Table5[[#This Row],[htcm]],WFH_girls_z_exp[[#All],[Height]:[M]],2,FALSE))</f>
        <v>11.644399999999999</v>
      </c>
      <c r="J231" s="2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23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1" s="2">
        <f>(POWER((Table5[[#This Row],[wtkg]]/Table5[[#This Row],[wlhz_M]]),Table5[[#This Row],[wlhz_L]])-1)/(Table5[[#This Row],[wlhz_L]]*Table5[[#This Row],[wlhz_S]])</f>
        <v>-0.64705781318178424</v>
      </c>
      <c r="M231" s="1">
        <f>Table5[[#This Row],[wtkg]]/(Table5[[#This Row],[htcm]]*Table5[[#This Row],[htcm]]/10000)</f>
        <v>14.633711548259985</v>
      </c>
      <c r="N231" s="1">
        <f>VLOOKUP(Table5[[#This Row],[agedays]],BFA_girls_z_exp[[#All],[Day]:[M]],2,FALSE)</f>
        <v>15.4072</v>
      </c>
      <c r="O231" s="1">
        <f>VLOOKUP(Table5[[#This Row],[agedays]],BFA_girls_z_exp[[#All],[Day]:[S]],3,FALSE)</f>
        <v>8.5459999999999994E-2</v>
      </c>
      <c r="P231" s="1">
        <f>VLOOKUP(Table5[[#This Row],[agedays]],BFA_girls_z_exp[[#All],[Day]:[L]],4,FALSE)</f>
        <v>-0.59789999999999999</v>
      </c>
      <c r="Q231" s="1">
        <f>(POWER((Table5[[#This Row],[bmi]]/Table5[[#This Row],[bmi_M]]),Table5[[#This Row],[bmi_L]])-1)/(Table5[[#This Row],[bmi_L]]*Table5[[#This Row],[bmi_S]])</f>
        <v>-0.61208012436341352</v>
      </c>
    </row>
    <row r="232" spans="1:17" x14ac:dyDescent="0.3">
      <c r="A232">
        <v>10059</v>
      </c>
      <c r="B232" t="s">
        <v>8</v>
      </c>
      <c r="C232">
        <v>0</v>
      </c>
      <c r="D232">
        <v>241</v>
      </c>
      <c r="E232">
        <v>44</v>
      </c>
      <c r="F232">
        <v>2</v>
      </c>
      <c r="G232">
        <v>-2.7639999999999998</v>
      </c>
      <c r="H232">
        <v>-3.0960000000000001</v>
      </c>
      <c r="I232" s="1" t="e">
        <f>IF(Table5[[#This Row],[agedays]]&lt;=730,VLOOKUP(Table5[[#This Row],[htcm]],WFL_girls_z_exp[[#All],[Length]:[M]],2,FALSE),VLOOKUP(Table5[[#This Row],[htcm]],WFH_girls_z_exp[[#All],[Height]:[M]],2,FALSE))</f>
        <v>#N/A</v>
      </c>
      <c r="J232" s="1" t="e">
        <f>IF(Table5[[#This Row],[agedays]]&lt;=730,VLOOKUP(Table5[[#This Row],[htcm]],WFL_girls_z_exp[[#All],[Length]:[S]],3,FALSE),VLOOKUP(Table5[[#This Row],[htcm]],WFH_girls_z_exp[[#All],[Height]:[S]],3,FALSE))</f>
        <v>#N/A</v>
      </c>
      <c r="K232" s="1" t="e">
        <f>IF(Table5[[#This Row],[agedays]]&lt;=730,VLOOKUP(Table5[[#This Row],[htcm]],WFL_girls_z_exp[[#All],[Length]:[L]],4,FALSE),VLOOKUP(Table5[[#This Row],[htcm]],WFH_girls_z_exp[[#All],[Height]:[L]],4,FALSE))</f>
        <v>#N/A</v>
      </c>
      <c r="L232" s="1" t="e">
        <f>(POWER((Table5[[#This Row],[wtkg]]/Table5[[#This Row],[wlhz_M]]),Table5[[#This Row],[wlhz_L]])-1)/(Table5[[#This Row],[wlhz_L]]*Table5[[#This Row],[wlhz_S]])</f>
        <v>#N/A</v>
      </c>
      <c r="M232" s="1">
        <f>Table5[[#This Row],[wtkg]]/(Table5[[#This Row],[htcm]]*Table5[[#This Row],[htcm]]/10000)</f>
        <v>10.330578512396695</v>
      </c>
      <c r="N232" s="1">
        <f>VLOOKUP(Table5[[#This Row],[agedays]],BFA_girls_z_exp[[#All],[Day]:[M]],2,FALSE)</f>
        <v>13.3363</v>
      </c>
      <c r="O232" s="1">
        <f>VLOOKUP(Table5[[#This Row],[agedays]],BFA_girls_z_exp[[#All],[Day]:[S]],3,FALSE)</f>
        <v>9.2719999999999997E-2</v>
      </c>
      <c r="P232" s="1">
        <f>VLOOKUP(Table5[[#This Row],[agedays]],BFA_girls_z_exp[[#All],[Day]:[L]],4,FALSE)</f>
        <v>-6.3100000000000003E-2</v>
      </c>
      <c r="Q232" s="1">
        <f>(POWER((Table5[[#This Row],[bmi]]/Table5[[#This Row],[bmi_M]]),Table5[[#This Row],[bmi_L]])-1)/(Table5[[#This Row],[bmi_L]]*Table5[[#This Row],[bmi_S]])</f>
        <v>-2.776640779605775</v>
      </c>
    </row>
    <row r="233" spans="1:17" x14ac:dyDescent="0.3">
      <c r="A233">
        <v>10059</v>
      </c>
      <c r="B233" t="s">
        <v>8</v>
      </c>
      <c r="C233">
        <v>72</v>
      </c>
      <c r="D233">
        <v>241</v>
      </c>
      <c r="E233">
        <v>51.5</v>
      </c>
      <c r="F233">
        <v>4.22</v>
      </c>
      <c r="G233">
        <v>-3.214</v>
      </c>
      <c r="H233">
        <v>-1.919</v>
      </c>
      <c r="I233" s="2">
        <f>IF(Table5[[#This Row],[agedays]]&lt;=730,VLOOKUP(Table5[[#This Row],[htcm]],WFL_girls_z_exp[[#All],[Length]:[M]],2,FALSE),VLOOKUP(Table5[[#This Row],[htcm]],WFH_girls_z_exp[[#All],[Height]:[M]],2,FALSE))</f>
        <v>3.6753999999999998</v>
      </c>
      <c r="J233" s="2">
        <f>IF(Table5[[#This Row],[agedays]]&lt;=730,VLOOKUP(Table5[[#This Row],[htcm]],WFL_girls_z_exp[[#All],[Length]:[S]],3,FALSE),VLOOKUP(Table5[[#This Row],[htcm]],WFH_girls_z_exp[[#All],[Height]:[S]],3,FALSE))</f>
        <v>9.0800000000000006E-2</v>
      </c>
      <c r="K23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3" s="2">
        <f>(POWER((Table5[[#This Row],[wtkg]]/Table5[[#This Row],[wlhz_M]]),Table5[[#This Row],[wlhz_L]])-1)/(Table5[[#This Row],[wlhz_L]]*Table5[[#This Row],[wlhz_S]])</f>
        <v>1.4821361087149278</v>
      </c>
      <c r="M233" s="1">
        <f>Table5[[#This Row],[wtkg]]/(Table5[[#This Row],[htcm]]*Table5[[#This Row],[htcm]]/10000)</f>
        <v>15.911018946177773</v>
      </c>
      <c r="N233" s="1">
        <f>VLOOKUP(Table5[[#This Row],[agedays]],BFA_girls_z_exp[[#All],[Day]:[M]],2,FALSE)</f>
        <v>16.029699999999998</v>
      </c>
      <c r="O233" s="1">
        <f>VLOOKUP(Table5[[#This Row],[agedays]],BFA_girls_z_exp[[#All],[Day]:[S]],3,FALSE)</f>
        <v>9.3240000000000003E-2</v>
      </c>
      <c r="P233" s="1">
        <f>VLOOKUP(Table5[[#This Row],[agedays]],BFA_girls_z_exp[[#All],[Day]:[L]],4,FALSE)</f>
        <v>0.13009999999999999</v>
      </c>
      <c r="Q233" s="1">
        <f>(POWER((Table5[[#This Row],[bmi]]/Table5[[#This Row],[bmi_M]]),Table5[[#This Row],[bmi_L]])-1)/(Table5[[#This Row],[bmi_L]]*Table5[[#This Row],[bmi_S]])</f>
        <v>-7.966297307379204E-2</v>
      </c>
    </row>
    <row r="234" spans="1:17" x14ac:dyDescent="0.3">
      <c r="A234">
        <v>10059</v>
      </c>
      <c r="B234" t="s">
        <v>8</v>
      </c>
      <c r="C234">
        <v>107</v>
      </c>
      <c r="D234">
        <v>241</v>
      </c>
      <c r="E234">
        <v>55.3</v>
      </c>
      <c r="F234">
        <v>5.3</v>
      </c>
      <c r="G234">
        <v>-2.6819999999999999</v>
      </c>
      <c r="H234">
        <v>-1.2</v>
      </c>
      <c r="I234" s="1">
        <f>IF(Table5[[#This Row],[agedays]]&lt;=730,VLOOKUP(Table5[[#This Row],[htcm]],WFL_girls_z_exp[[#All],[Length]:[M]],2,FALSE),VLOOKUP(Table5[[#This Row],[htcm]],WFH_girls_z_exp[[#All],[Height]:[M]],2,FALSE))</f>
        <v>4.6295000000000002</v>
      </c>
      <c r="J234" s="1">
        <f>IF(Table5[[#This Row],[agedays]]&lt;=730,VLOOKUP(Table5[[#This Row],[htcm]],WFL_girls_z_exp[[#All],[Length]:[S]],3,FALSE),VLOOKUP(Table5[[#This Row],[htcm]],WFH_girls_z_exp[[#All],[Height]:[S]],3,FALSE))</f>
        <v>9.1130000000000003E-2</v>
      </c>
      <c r="K23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4" s="1">
        <f>(POWER((Table5[[#This Row],[wtkg]]/Table5[[#This Row],[wlhz_M]]),Table5[[#This Row],[wlhz_L]])-1)/(Table5[[#This Row],[wlhz_L]]*Table5[[#This Row],[wlhz_S]])</f>
        <v>1.4464126257230665</v>
      </c>
      <c r="M234" s="1">
        <f>Table5[[#This Row],[wtkg]]/(Table5[[#This Row],[htcm]]*Table5[[#This Row],[htcm]]/10000)</f>
        <v>17.331079203031962</v>
      </c>
      <c r="N234" s="1">
        <f>VLOOKUP(Table5[[#This Row],[agedays]],BFA_girls_z_exp[[#All],[Day]:[M]],2,FALSE)</f>
        <v>16.5426</v>
      </c>
      <c r="O234" s="1">
        <f>VLOOKUP(Table5[[#This Row],[agedays]],BFA_girls_z_exp[[#All],[Day]:[S]],3,FALSE)</f>
        <v>9.2060000000000003E-2</v>
      </c>
      <c r="P234" s="1">
        <f>VLOOKUP(Table5[[#This Row],[agedays]],BFA_girls_z_exp[[#All],[Day]:[L]],4,FALSE)</f>
        <v>1.8800000000000001E-2</v>
      </c>
      <c r="Q234" s="1">
        <f>(POWER((Table5[[#This Row],[bmi]]/Table5[[#This Row],[bmi_M]]),Table5[[#This Row],[bmi_L]])-1)/(Table5[[#This Row],[bmi_L]]*Table5[[#This Row],[bmi_S]])</f>
        <v>0.50600574985509261</v>
      </c>
    </row>
    <row r="235" spans="1:17" x14ac:dyDescent="0.3">
      <c r="A235">
        <v>10059</v>
      </c>
      <c r="B235" t="s">
        <v>8</v>
      </c>
      <c r="C235">
        <v>170</v>
      </c>
      <c r="D235">
        <v>241</v>
      </c>
      <c r="E235">
        <v>62.2</v>
      </c>
      <c r="F235">
        <v>7.33</v>
      </c>
      <c r="G235">
        <v>-1.268</v>
      </c>
      <c r="H235">
        <v>0.215</v>
      </c>
      <c r="I235" s="2">
        <f>IF(Table5[[#This Row],[agedays]]&lt;=730,VLOOKUP(Table5[[#This Row],[htcm]],WFL_girls_z_exp[[#All],[Length]:[M]],2,FALSE),VLOOKUP(Table5[[#This Row],[htcm]],WFH_girls_z_exp[[#All],[Height]:[M]],2,FALSE))</f>
        <v>6.4223999999999997</v>
      </c>
      <c r="J235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23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5" s="2">
        <f>(POWER((Table5[[#This Row],[wtkg]]/Table5[[#This Row],[wlhz_M]]),Table5[[#This Row],[wlhz_L]])-1)/(Table5[[#This Row],[wlhz_L]]*Table5[[#This Row],[wlhz_S]])</f>
        <v>1.4111109414201484</v>
      </c>
      <c r="M235" s="1">
        <f>Table5[[#This Row],[wtkg]]/(Table5[[#This Row],[htcm]]*Table5[[#This Row],[htcm]]/10000)</f>
        <v>18.946247454017225</v>
      </c>
      <c r="N235" s="1">
        <f>VLOOKUP(Table5[[#This Row],[agedays]],BFA_girls_z_exp[[#All],[Day]:[M]],2,FALSE)</f>
        <v>16.889700000000001</v>
      </c>
      <c r="O235" s="1">
        <f>VLOOKUP(Table5[[#This Row],[agedays]],BFA_girls_z_exp[[#All],[Day]:[S]],3,FALSE)</f>
        <v>9.0590000000000004E-2</v>
      </c>
      <c r="P235" s="1">
        <f>VLOOKUP(Table5[[#This Row],[agedays]],BFA_girls_z_exp[[#All],[Day]:[L]],4,FALSE)</f>
        <v>-0.1206</v>
      </c>
      <c r="Q235" s="1">
        <f>(POWER((Table5[[#This Row],[bmi]]/Table5[[#This Row],[bmi_M]]),Table5[[#This Row],[bmi_L]])-1)/(Table5[[#This Row],[bmi_L]]*Table5[[#This Row],[bmi_S]])</f>
        <v>1.2596255267784409</v>
      </c>
    </row>
    <row r="236" spans="1:17" x14ac:dyDescent="0.3">
      <c r="A236">
        <v>10059</v>
      </c>
      <c r="B236" t="s">
        <v>8</v>
      </c>
      <c r="C236">
        <v>275</v>
      </c>
      <c r="D236">
        <v>241</v>
      </c>
      <c r="E236">
        <v>68.599999999999994</v>
      </c>
      <c r="F236">
        <v>8.92</v>
      </c>
      <c r="G236">
        <v>-0.65800000000000003</v>
      </c>
      <c r="H236">
        <v>0.65100000000000002</v>
      </c>
      <c r="I236" s="1">
        <f>IF(Table5[[#This Row],[agedays]]&lt;=730,VLOOKUP(Table5[[#This Row],[htcm]],WFL_girls_z_exp[[#All],[Length]:[M]],2,FALSE),VLOOKUP(Table5[[#This Row],[htcm]],WFH_girls_z_exp[[#All],[Height]:[M]],2,FALSE))</f>
        <v>7.8719999999999999</v>
      </c>
      <c r="J236" s="1">
        <f>IF(Table5[[#This Row],[agedays]]&lt;=730,VLOOKUP(Table5[[#This Row],[htcm]],WFL_girls_z_exp[[#All],[Length]:[S]],3,FALSE),VLOOKUP(Table5[[#This Row],[htcm]],WFH_girls_z_exp[[#All],[Height]:[S]],3,FALSE))</f>
        <v>9.0840000000000004E-2</v>
      </c>
      <c r="K23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6" s="1">
        <f>(POWER((Table5[[#This Row],[wtkg]]/Table5[[#This Row],[wlhz_M]]),Table5[[#This Row],[wlhz_L]])-1)/(Table5[[#This Row],[wlhz_L]]*Table5[[#This Row],[wlhz_S]])</f>
        <v>1.3434309972551393</v>
      </c>
      <c r="M236" s="1">
        <f>Table5[[#This Row],[wtkg]]/(Table5[[#This Row],[htcm]]*Table5[[#This Row],[htcm]]/10000)</f>
        <v>18.954687247660416</v>
      </c>
      <c r="N236" s="1">
        <f>VLOOKUP(Table5[[#This Row],[agedays]],BFA_girls_z_exp[[#All],[Day]:[M]],2,FALSE)</f>
        <v>16.736699999999999</v>
      </c>
      <c r="O236" s="1">
        <f>VLOOKUP(Table5[[#This Row],[agedays]],BFA_girls_z_exp[[#All],[Day]:[S]],3,FALSE)</f>
        <v>8.8969999999999994E-2</v>
      </c>
      <c r="P236" s="1">
        <f>VLOOKUP(Table5[[#This Row],[agedays]],BFA_girls_z_exp[[#All],[Day]:[L]],4,FALSE)</f>
        <v>-0.2737</v>
      </c>
      <c r="Q236" s="1">
        <f>(POWER((Table5[[#This Row],[bmi]]/Table5[[#This Row],[bmi_M]]),Table5[[#This Row],[bmi_L]])-1)/(Table5[[#This Row],[bmi_L]]*Table5[[#This Row],[bmi_S]])</f>
        <v>1.3752026619943731</v>
      </c>
    </row>
    <row r="237" spans="1:17" x14ac:dyDescent="0.3">
      <c r="A237">
        <v>10059</v>
      </c>
      <c r="B237" t="s">
        <v>8</v>
      </c>
      <c r="C237">
        <v>352</v>
      </c>
      <c r="D237">
        <v>241</v>
      </c>
      <c r="E237">
        <v>74</v>
      </c>
      <c r="F237">
        <v>10.11</v>
      </c>
      <c r="G237">
        <v>0.20399999999999999</v>
      </c>
      <c r="H237">
        <v>1.0720000000000001</v>
      </c>
      <c r="I237" s="2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237" s="2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23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7" s="2">
        <f>(POWER((Table5[[#This Row],[wtkg]]/Table5[[#This Row],[wlhz_M]]),Table5[[#This Row],[wlhz_L]])-1)/(Table5[[#This Row],[wlhz_L]]*Table5[[#This Row],[wlhz_S]])</f>
        <v>1.308407459699779</v>
      </c>
      <c r="M237" s="1">
        <f>Table5[[#This Row],[wtkg]]/(Table5[[#This Row],[htcm]]*Table5[[#This Row],[htcm]]/10000)</f>
        <v>18.462381300219139</v>
      </c>
      <c r="N237" s="1">
        <f>VLOOKUP(Table5[[#This Row],[agedays]],BFA_girls_z_exp[[#All],[Day]:[M]],2,FALSE)</f>
        <v>16.4132</v>
      </c>
      <c r="O237" s="1">
        <f>VLOOKUP(Table5[[#This Row],[agedays]],BFA_girls_z_exp[[#All],[Day]:[S]],3,FALSE)</f>
        <v>8.8099999999999998E-2</v>
      </c>
      <c r="P237" s="1">
        <f>VLOOKUP(Table5[[#This Row],[agedays]],BFA_girls_z_exp[[#All],[Day]:[L]],4,FALSE)</f>
        <v>-0.35449999999999998</v>
      </c>
      <c r="Q237" s="1">
        <f>(POWER((Table5[[#This Row],[bmi]]/Table5[[#This Row],[bmi_M]]),Table5[[#This Row],[bmi_L]])-1)/(Table5[[#This Row],[bmi_L]]*Table5[[#This Row],[bmi_S]])</f>
        <v>1.3079421380299556</v>
      </c>
    </row>
    <row r="238" spans="1:17" x14ac:dyDescent="0.3">
      <c r="A238">
        <v>10059</v>
      </c>
      <c r="B238" t="s">
        <v>8</v>
      </c>
      <c r="C238">
        <v>471</v>
      </c>
      <c r="D238">
        <v>241</v>
      </c>
      <c r="E238">
        <v>80</v>
      </c>
      <c r="F238">
        <v>11.21</v>
      </c>
      <c r="G238">
        <v>0.71099999999999997</v>
      </c>
      <c r="H238">
        <v>1.155</v>
      </c>
      <c r="I238" s="1">
        <f>IF(Table5[[#This Row],[agedays]]&lt;=730,VLOOKUP(Table5[[#This Row],[htcm]],WFL_girls_z_exp[[#All],[Length]:[M]],2,FALSE),VLOOKUP(Table5[[#This Row],[htcm]],WFH_girls_z_exp[[#All],[Height]:[M]],2,FALSE))</f>
        <v>10.0891</v>
      </c>
      <c r="J238" s="1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23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8" s="1">
        <f>(POWER((Table5[[#This Row],[wtkg]]/Table5[[#This Row],[wlhz_M]]),Table5[[#This Row],[wlhz_L]])-1)/(Table5[[#This Row],[wlhz_L]]*Table5[[#This Row],[wlhz_S]])</f>
        <v>1.1549426496411614</v>
      </c>
      <c r="M238" s="1">
        <f>Table5[[#This Row],[wtkg]]/(Table5[[#This Row],[htcm]]*Table5[[#This Row],[htcm]]/10000)</f>
        <v>17.515625</v>
      </c>
      <c r="N238" s="1">
        <f>VLOOKUP(Table5[[#This Row],[agedays]],BFA_girls_z_exp[[#All],[Day]:[M]],2,FALSE)</f>
        <v>15.9537</v>
      </c>
      <c r="O238" s="1">
        <f>VLOOKUP(Table5[[#This Row],[agedays]],BFA_girls_z_exp[[#All],[Day]:[S]],3,FALSE)</f>
        <v>8.7050000000000002E-2</v>
      </c>
      <c r="P238" s="1">
        <f>VLOOKUP(Table5[[#This Row],[agedays]],BFA_girls_z_exp[[#All],[Day]:[L]],4,FALSE)</f>
        <v>-0.4511</v>
      </c>
      <c r="Q238" s="1">
        <f>(POWER((Table5[[#This Row],[bmi]]/Table5[[#This Row],[bmi_M]]),Table5[[#This Row],[bmi_L]])-1)/(Table5[[#This Row],[bmi_L]]*Table5[[#This Row],[bmi_S]])</f>
        <v>1.0506858425542711</v>
      </c>
    </row>
    <row r="239" spans="1:17" x14ac:dyDescent="0.3">
      <c r="A239">
        <v>10059</v>
      </c>
      <c r="B239" t="s">
        <v>8</v>
      </c>
      <c r="C239">
        <v>551</v>
      </c>
      <c r="D239">
        <v>241</v>
      </c>
      <c r="E239">
        <v>81.5</v>
      </c>
      <c r="F239">
        <v>11.4</v>
      </c>
      <c r="G239">
        <v>0.23599999999999999</v>
      </c>
      <c r="H239">
        <v>0.85</v>
      </c>
      <c r="I239" s="2">
        <f>IF(Table5[[#This Row],[agedays]]&lt;=730,VLOOKUP(Table5[[#This Row],[htcm]],WFL_girls_z_exp[[#All],[Length]:[M]],2,FALSE),VLOOKUP(Table5[[#This Row],[htcm]],WFH_girls_z_exp[[#All],[Height]:[M]],2,FALSE))</f>
        <v>10.4041</v>
      </c>
      <c r="J239" s="2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23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39" s="2">
        <f>(POWER((Table5[[#This Row],[wtkg]]/Table5[[#This Row],[wlhz_M]]),Table5[[#This Row],[wlhz_L]])-1)/(Table5[[#This Row],[wlhz_L]]*Table5[[#This Row],[wlhz_S]])</f>
        <v>1.0067290440734009</v>
      </c>
      <c r="M239" s="1">
        <f>Table5[[#This Row],[wtkg]]/(Table5[[#This Row],[htcm]]*Table5[[#This Row],[htcm]]/10000)</f>
        <v>17.162858970981219</v>
      </c>
      <c r="N239" s="1">
        <f>VLOOKUP(Table5[[#This Row],[agedays]],BFA_girls_z_exp[[#All],[Day]:[M]],2,FALSE)</f>
        <v>15.718299999999999</v>
      </c>
      <c r="O239" s="1">
        <f>VLOOKUP(Table5[[#This Row],[agedays]],BFA_girls_z_exp[[#All],[Day]:[S]],3,FALSE)</f>
        <v>8.6480000000000001E-2</v>
      </c>
      <c r="P239" s="1">
        <f>VLOOKUP(Table5[[#This Row],[agedays]],BFA_girls_z_exp[[#All],[Day]:[L]],4,FALSE)</f>
        <v>-0.50360000000000005</v>
      </c>
      <c r="Q239" s="1">
        <f>(POWER((Table5[[#This Row],[bmi]]/Table5[[#This Row],[bmi_M]]),Table5[[#This Row],[bmi_L]])-1)/(Table5[[#This Row],[bmi_L]]*Table5[[#This Row],[bmi_S]])</f>
        <v>0.9944955526896484</v>
      </c>
    </row>
    <row r="240" spans="1:17" x14ac:dyDescent="0.3">
      <c r="A240">
        <v>10059</v>
      </c>
      <c r="B240" t="s">
        <v>8</v>
      </c>
      <c r="C240">
        <v>733</v>
      </c>
      <c r="D240">
        <v>241</v>
      </c>
      <c r="E240">
        <v>89.2</v>
      </c>
      <c r="F240">
        <v>12.5</v>
      </c>
      <c r="G240">
        <v>1.056</v>
      </c>
      <c r="H240">
        <v>0.66800000000000004</v>
      </c>
      <c r="I240" s="1">
        <f>IF(Table5[[#This Row],[agedays]]&lt;=730,VLOOKUP(Table5[[#This Row],[htcm]],WFL_girls_z_exp[[#All],[Length]:[M]],2,FALSE),VLOOKUP(Table5[[#This Row],[htcm]],WFH_girls_z_exp[[#All],[Height]:[M]],2,FALSE))</f>
        <v>12.4474</v>
      </c>
      <c r="J240" s="1">
        <f>IF(Table5[[#This Row],[agedays]]&lt;=730,VLOOKUP(Table5[[#This Row],[htcm]],WFL_girls_z_exp[[#All],[Length]:[S]],3,FALSE),VLOOKUP(Table5[[#This Row],[htcm]],WFH_girls_z_exp[[#All],[Height]:[S]],3,FALSE))</f>
        <v>8.9050000000000004E-2</v>
      </c>
      <c r="K24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0" s="1">
        <f>(POWER((Table5[[#This Row],[wtkg]]/Table5[[#This Row],[wlhz_M]]),Table5[[#This Row],[wlhz_L]])-1)/(Table5[[#This Row],[wlhz_L]]*Table5[[#This Row],[wlhz_S]])</f>
        <v>4.7315805173673169E-2</v>
      </c>
      <c r="M240" s="1">
        <f>Table5[[#This Row],[wtkg]]/(Table5[[#This Row],[htcm]]*Table5[[#This Row],[htcm]]/10000)</f>
        <v>15.710149007621308</v>
      </c>
      <c r="N240" s="1">
        <f>VLOOKUP(Table5[[#This Row],[agedays]],BFA_girls_z_exp[[#All],[Day]:[M]],2,FALSE)</f>
        <v>15.6861</v>
      </c>
      <c r="O240" s="1">
        <f>VLOOKUP(Table5[[#This Row],[agedays]],BFA_girls_z_exp[[#All],[Day]:[S]],3,FALSE)</f>
        <v>8.4540000000000004E-2</v>
      </c>
      <c r="P240" s="1">
        <f>VLOOKUP(Table5[[#This Row],[agedays]],BFA_girls_z_exp[[#All],[Day]:[L]],4,FALSE)</f>
        <v>-0.56840000000000002</v>
      </c>
      <c r="Q240" s="1">
        <f>(POWER((Table5[[#This Row],[bmi]]/Table5[[#This Row],[bmi_M]]),Table5[[#This Row],[bmi_L]])-1)/(Table5[[#This Row],[bmi_L]]*Table5[[#This Row],[bmi_S]])</f>
        <v>1.8113324209415655E-2</v>
      </c>
    </row>
    <row r="241" spans="1:17" x14ac:dyDescent="0.3">
      <c r="A241">
        <v>10060</v>
      </c>
      <c r="B241" t="s">
        <v>8</v>
      </c>
      <c r="C241">
        <v>0</v>
      </c>
      <c r="D241">
        <v>283</v>
      </c>
      <c r="E241">
        <v>52</v>
      </c>
      <c r="F241">
        <v>4.2699999999999996</v>
      </c>
      <c r="G241">
        <v>1.5309999999999999</v>
      </c>
      <c r="H241">
        <v>2.073</v>
      </c>
      <c r="I241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241" s="2">
        <f>IF(Table5[[#This Row],[agedays]]&lt;=730,VLOOKUP(Table5[[#This Row],[htcm]],WFL_girls_z_exp[[#All],[Length]:[S]],3,FALSE),VLOOKUP(Table5[[#This Row],[htcm]],WFH_girls_z_exp[[#All],[Height]:[S]],3,FALSE))</f>
        <v>9.085E-2</v>
      </c>
      <c r="K24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1" s="2">
        <f>(POWER((Table5[[#This Row],[wtkg]]/Table5[[#This Row],[wlhz_M]]),Table5[[#This Row],[wlhz_L]])-1)/(Table5[[#This Row],[wlhz_L]]*Table5[[#This Row],[wlhz_S]])</f>
        <v>1.2799817734066246</v>
      </c>
      <c r="M241" s="1">
        <f>Table5[[#This Row],[wtkg]]/(Table5[[#This Row],[htcm]]*Table5[[#This Row],[htcm]]/10000)</f>
        <v>15.791420118343195</v>
      </c>
      <c r="N241" s="1">
        <f>VLOOKUP(Table5[[#This Row],[agedays]],BFA_girls_z_exp[[#All],[Day]:[M]],2,FALSE)</f>
        <v>13.3363</v>
      </c>
      <c r="O241" s="1">
        <f>VLOOKUP(Table5[[#This Row],[agedays]],BFA_girls_z_exp[[#All],[Day]:[S]],3,FALSE)</f>
        <v>9.2719999999999997E-2</v>
      </c>
      <c r="P241" s="1">
        <f>VLOOKUP(Table5[[#This Row],[agedays]],BFA_girls_z_exp[[#All],[Day]:[L]],4,FALSE)</f>
        <v>-6.3100000000000003E-2</v>
      </c>
      <c r="Q241" s="1">
        <f>(POWER((Table5[[#This Row],[bmi]]/Table5[[#This Row],[bmi_M]]),Table5[[#This Row],[bmi_L]])-1)/(Table5[[#This Row],[bmi_L]]*Table5[[#This Row],[bmi_S]])</f>
        <v>1.8127637945190045</v>
      </c>
    </row>
    <row r="242" spans="1:17" x14ac:dyDescent="0.3">
      <c r="A242">
        <v>10060</v>
      </c>
      <c r="B242" t="s">
        <v>8</v>
      </c>
      <c r="C242">
        <v>27</v>
      </c>
      <c r="D242">
        <v>283</v>
      </c>
      <c r="E242">
        <v>54</v>
      </c>
      <c r="F242">
        <v>4.66</v>
      </c>
      <c r="G242">
        <v>0.38400000000000001</v>
      </c>
      <c r="H242">
        <v>1.0049999999999999</v>
      </c>
      <c r="I242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242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24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2" s="1">
        <f>(POWER((Table5[[#This Row],[wtkg]]/Table5[[#This Row],[wlhz_M]]),Table5[[#This Row],[wlhz_L]])-1)/(Table5[[#This Row],[wlhz_L]]*Table5[[#This Row],[wlhz_S]])</f>
        <v>0.90085116313776814</v>
      </c>
      <c r="M242" s="1">
        <f>Table5[[#This Row],[wtkg]]/(Table5[[#This Row],[htcm]]*Table5[[#This Row],[htcm]]/10000)</f>
        <v>15.98079561042524</v>
      </c>
      <c r="N242" s="1">
        <f>VLOOKUP(Table5[[#This Row],[agedays]],BFA_girls_z_exp[[#All],[Day]:[M]],2,FALSE)</f>
        <v>14.357900000000001</v>
      </c>
      <c r="O242" s="1">
        <f>VLOOKUP(Table5[[#This Row],[agedays]],BFA_girls_z_exp[[#All],[Day]:[S]],3,FALSE)</f>
        <v>9.5860000000000001E-2</v>
      </c>
      <c r="P242" s="1">
        <f>VLOOKUP(Table5[[#This Row],[agedays]],BFA_girls_z_exp[[#All],[Day]:[L]],4,FALSE)</f>
        <v>0.37180000000000002</v>
      </c>
      <c r="Q242" s="1">
        <f>(POWER((Table5[[#This Row],[bmi]]/Table5[[#This Row],[bmi_M]]),Table5[[#This Row],[bmi_L]])-1)/(Table5[[#This Row],[bmi_L]]*Table5[[#This Row],[bmi_S]])</f>
        <v>1.1396603255283306</v>
      </c>
    </row>
    <row r="243" spans="1:17" x14ac:dyDescent="0.3">
      <c r="A243">
        <v>10060</v>
      </c>
      <c r="B243" t="s">
        <v>8</v>
      </c>
      <c r="C243">
        <v>62</v>
      </c>
      <c r="D243">
        <v>283</v>
      </c>
      <c r="E243">
        <v>58.8</v>
      </c>
      <c r="F243">
        <v>5.5</v>
      </c>
      <c r="G243">
        <v>0.79500000000000004</v>
      </c>
      <c r="H243">
        <v>0.496</v>
      </c>
      <c r="I243" s="2">
        <f>IF(Table5[[#This Row],[agedays]]&lt;=730,VLOOKUP(Table5[[#This Row],[htcm]],WFL_girls_z_exp[[#All],[Length]:[M]],2,FALSE),VLOOKUP(Table5[[#This Row],[htcm]],WFH_girls_z_exp[[#All],[Height]:[M]],2,FALSE))</f>
        <v>5.5625</v>
      </c>
      <c r="J243" s="2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24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3" s="2">
        <f>(POWER((Table5[[#This Row],[wtkg]]/Table5[[#This Row],[wlhz_M]]),Table5[[#This Row],[wlhz_L]])-1)/(Table5[[#This Row],[wlhz_L]]*Table5[[#This Row],[wlhz_S]])</f>
        <v>-0.12399058887256569</v>
      </c>
      <c r="M243" s="1">
        <f>Table5[[#This Row],[wtkg]]/(Table5[[#This Row],[htcm]]*Table5[[#This Row],[htcm]]/10000)</f>
        <v>15.907723633671159</v>
      </c>
      <c r="N243" s="1">
        <f>VLOOKUP(Table5[[#This Row],[agedays]],BFA_girls_z_exp[[#All],[Day]:[M]],2,FALSE)</f>
        <v>15.797499999999999</v>
      </c>
      <c r="O243" s="1">
        <f>VLOOKUP(Table5[[#This Row],[agedays]],BFA_girls_z_exp[[#All],[Day]:[S]],3,FALSE)</f>
        <v>9.3659999999999993E-2</v>
      </c>
      <c r="P243" s="1">
        <f>VLOOKUP(Table5[[#This Row],[agedays]],BFA_girls_z_exp[[#All],[Day]:[L]],4,FALSE)</f>
        <v>0.17</v>
      </c>
      <c r="Q243" s="1">
        <f>(POWER((Table5[[#This Row],[bmi]]/Table5[[#This Row],[bmi_M]]),Table5[[#This Row],[bmi_L]])-1)/(Table5[[#This Row],[bmi_L]]*Table5[[#This Row],[bmi_S]])</f>
        <v>7.4281077108890425E-2</v>
      </c>
    </row>
    <row r="244" spans="1:17" x14ac:dyDescent="0.3">
      <c r="A244">
        <v>10060</v>
      </c>
      <c r="B244" t="s">
        <v>8</v>
      </c>
      <c r="C244">
        <v>97</v>
      </c>
      <c r="D244">
        <v>283</v>
      </c>
      <c r="E244">
        <v>61</v>
      </c>
      <c r="F244">
        <v>5.77</v>
      </c>
      <c r="G244">
        <v>0.35</v>
      </c>
      <c r="H244">
        <v>-0.26200000000000001</v>
      </c>
      <c r="I244" s="1">
        <f>IF(Table5[[#This Row],[agedays]]&lt;=730,VLOOKUP(Table5[[#This Row],[htcm]],WFL_girls_z_exp[[#All],[Length]:[M]],2,FALSE),VLOOKUP(Table5[[#This Row],[htcm]],WFH_girls_z_exp[[#All],[Height]:[M]],2,FALSE))</f>
        <v>6.1269999999999998</v>
      </c>
      <c r="J244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24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4" s="1">
        <f>(POWER((Table5[[#This Row],[wtkg]]/Table5[[#This Row],[wlhz_M]]),Table5[[#This Row],[wlhz_L]])-1)/(Table5[[#This Row],[wlhz_L]]*Table5[[#This Row],[wlhz_S]])</f>
        <v>-0.66465124616408688</v>
      </c>
      <c r="M244" s="1">
        <f>Table5[[#This Row],[wtkg]]/(Table5[[#This Row],[htcm]]*Table5[[#This Row],[htcm]]/10000)</f>
        <v>15.506584251545283</v>
      </c>
      <c r="N244" s="1">
        <f>VLOOKUP(Table5[[#This Row],[agedays]],BFA_girls_z_exp[[#All],[Day]:[M]],2,FALSE)</f>
        <v>16.4316</v>
      </c>
      <c r="O244" s="1">
        <f>VLOOKUP(Table5[[#This Row],[agedays]],BFA_girls_z_exp[[#All],[Day]:[S]],3,FALSE)</f>
        <v>9.2359999999999998E-2</v>
      </c>
      <c r="P244" s="1">
        <f>VLOOKUP(Table5[[#This Row],[agedays]],BFA_girls_z_exp[[#All],[Day]:[L]],4,FALSE)</f>
        <v>4.7100000000000003E-2</v>
      </c>
      <c r="Q244" s="1">
        <f>(POWER((Table5[[#This Row],[bmi]]/Table5[[#This Row],[bmi_M]]),Table5[[#This Row],[bmi_L]])-1)/(Table5[[#This Row],[bmi_L]]*Table5[[#This Row],[bmi_S]])</f>
        <v>-0.62648977005687778</v>
      </c>
    </row>
    <row r="245" spans="1:17" x14ac:dyDescent="0.3">
      <c r="A245">
        <v>10060</v>
      </c>
      <c r="B245" t="s">
        <v>8</v>
      </c>
      <c r="C245">
        <v>181</v>
      </c>
      <c r="D245">
        <v>283</v>
      </c>
      <c r="E245">
        <v>65.3</v>
      </c>
      <c r="F245">
        <v>7</v>
      </c>
      <c r="G245">
        <v>-0.152</v>
      </c>
      <c r="H245">
        <v>-0.31900000000000001</v>
      </c>
      <c r="I245" s="2">
        <f>IF(Table5[[#This Row],[agedays]]&lt;=730,VLOOKUP(Table5[[#This Row],[htcm]],WFL_girls_z_exp[[#All],[Length]:[M]],2,FALSE),VLOOKUP(Table5[[#This Row],[htcm]],WFH_girls_z_exp[[#All],[Height]:[M]],2,FALSE))</f>
        <v>7.1497000000000002</v>
      </c>
      <c r="J245" s="2">
        <f>IF(Table5[[#This Row],[agedays]]&lt;=730,VLOOKUP(Table5[[#This Row],[htcm]],WFL_girls_z_exp[[#All],[Length]:[S]],3,FALSE),VLOOKUP(Table5[[#This Row],[htcm]],WFH_girls_z_exp[[#All],[Height]:[S]],3,FALSE))</f>
        <v>9.1160000000000005E-2</v>
      </c>
      <c r="K24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5" s="2">
        <f>(POWER((Table5[[#This Row],[wtkg]]/Table5[[#This Row],[wlhz_M]]),Table5[[#This Row],[wlhz_L]])-1)/(Table5[[#This Row],[wlhz_L]]*Table5[[#This Row],[wlhz_S]])</f>
        <v>-0.23306596820471767</v>
      </c>
      <c r="M245" s="1">
        <f>Table5[[#This Row],[wtkg]]/(Table5[[#This Row],[htcm]]*Table5[[#This Row],[htcm]]/10000)</f>
        <v>16.416163823934301</v>
      </c>
      <c r="N245" s="1">
        <f>VLOOKUP(Table5[[#This Row],[agedays]],BFA_girls_z_exp[[#All],[Day]:[M]],2,FALSE)</f>
        <v>16.906600000000001</v>
      </c>
      <c r="O245" s="1">
        <f>VLOOKUP(Table5[[#This Row],[agedays]],BFA_girls_z_exp[[#All],[Day]:[S]],3,FALSE)</f>
        <v>9.0389999999999998E-2</v>
      </c>
      <c r="P245" s="1">
        <f>VLOOKUP(Table5[[#This Row],[agedays]],BFA_girls_z_exp[[#All],[Day]:[L]],4,FALSE)</f>
        <v>-0.1401</v>
      </c>
      <c r="Q245" s="1">
        <f>(POWER((Table5[[#This Row],[bmi]]/Table5[[#This Row],[bmi_M]]),Table5[[#This Row],[bmi_L]])-1)/(Table5[[#This Row],[bmi_L]]*Table5[[#This Row],[bmi_S]])</f>
        <v>-0.32634602077821323</v>
      </c>
    </row>
    <row r="246" spans="1:17" x14ac:dyDescent="0.3">
      <c r="A246">
        <v>10060</v>
      </c>
      <c r="B246" t="s">
        <v>8</v>
      </c>
      <c r="C246">
        <v>307</v>
      </c>
      <c r="D246">
        <v>283</v>
      </c>
      <c r="E246">
        <v>70.5</v>
      </c>
      <c r="F246">
        <v>8.1</v>
      </c>
      <c r="G246">
        <v>-0.443</v>
      </c>
      <c r="H246">
        <v>-0.39700000000000002</v>
      </c>
      <c r="I246" s="1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246" s="1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24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6" s="1">
        <f>(POWER((Table5[[#This Row],[wtkg]]/Table5[[#This Row],[wlhz_M]]),Table5[[#This Row],[wlhz_L]])-1)/(Table5[[#This Row],[wlhz_L]]*Table5[[#This Row],[wlhz_S]])</f>
        <v>-0.22352680554001617</v>
      </c>
      <c r="M246" s="1">
        <f>Table5[[#This Row],[wtkg]]/(Table5[[#This Row],[htcm]]*Table5[[#This Row],[htcm]]/10000)</f>
        <v>16.296966953372568</v>
      </c>
      <c r="N246" s="1">
        <f>VLOOKUP(Table5[[#This Row],[agedays]],BFA_girls_z_exp[[#All],[Day]:[M]],2,FALSE)</f>
        <v>16.607299999999999</v>
      </c>
      <c r="O246" s="1">
        <f>VLOOKUP(Table5[[#This Row],[agedays]],BFA_girls_z_exp[[#All],[Day]:[S]],3,FALSE)</f>
        <v>8.8580000000000006E-2</v>
      </c>
      <c r="P246" s="1">
        <f>VLOOKUP(Table5[[#This Row],[agedays]],BFA_girls_z_exp[[#All],[Day]:[L]],4,FALSE)</f>
        <v>-0.30959999999999999</v>
      </c>
      <c r="Q246" s="1">
        <f>(POWER((Table5[[#This Row],[bmi]]/Table5[[#This Row],[bmi_M]]),Table5[[#This Row],[bmi_L]])-1)/(Table5[[#This Row],[bmi_L]]*Table5[[#This Row],[bmi_S]])</f>
        <v>-0.21357567084169993</v>
      </c>
    </row>
    <row r="247" spans="1:17" x14ac:dyDescent="0.3">
      <c r="A247">
        <v>10060</v>
      </c>
      <c r="B247" t="s">
        <v>8</v>
      </c>
      <c r="C247">
        <v>370</v>
      </c>
      <c r="D247">
        <v>283</v>
      </c>
      <c r="E247">
        <v>74</v>
      </c>
      <c r="F247">
        <v>9.5500000000000007</v>
      </c>
      <c r="G247">
        <v>-7.9000000000000001E-2</v>
      </c>
      <c r="H247">
        <v>0.496</v>
      </c>
      <c r="I247" s="2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247" s="2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24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7" s="2">
        <f>(POWER((Table5[[#This Row],[wtkg]]/Table5[[#This Row],[wlhz_M]]),Table5[[#This Row],[wlhz_L]])-1)/(Table5[[#This Row],[wlhz_L]]*Table5[[#This Row],[wlhz_S]])</f>
        <v>0.69845818343692756</v>
      </c>
      <c r="M247" s="1">
        <f>Table5[[#This Row],[wtkg]]/(Table5[[#This Row],[htcm]]*Table5[[#This Row],[htcm]]/10000)</f>
        <v>17.439737034331632</v>
      </c>
      <c r="N247" s="1">
        <f>VLOOKUP(Table5[[#This Row],[agedays]],BFA_girls_z_exp[[#All],[Day]:[M]],2,FALSE)</f>
        <v>16.3368</v>
      </c>
      <c r="O247" s="1">
        <f>VLOOKUP(Table5[[#This Row],[agedays]],BFA_girls_z_exp[[#All],[Day]:[S]],3,FALSE)</f>
        <v>8.7919999999999998E-2</v>
      </c>
      <c r="P247" s="1">
        <f>VLOOKUP(Table5[[#This Row],[agedays]],BFA_girls_z_exp[[#All],[Day]:[L]],4,FALSE)</f>
        <v>-0.371</v>
      </c>
      <c r="Q247" s="1">
        <f>(POWER((Table5[[#This Row],[bmi]]/Table5[[#This Row],[bmi_M]]),Table5[[#This Row],[bmi_L]])-1)/(Table5[[#This Row],[bmi_L]]*Table5[[#This Row],[bmi_S]])</f>
        <v>0.73414153622566025</v>
      </c>
    </row>
    <row r="248" spans="1:17" x14ac:dyDescent="0.3">
      <c r="A248">
        <v>10060</v>
      </c>
      <c r="B248" t="s">
        <v>8</v>
      </c>
      <c r="C248">
        <v>447</v>
      </c>
      <c r="D248">
        <v>283</v>
      </c>
      <c r="E248">
        <v>77.2</v>
      </c>
      <c r="F248">
        <v>10.1</v>
      </c>
      <c r="G248">
        <v>1.4999999999999999E-2</v>
      </c>
      <c r="H248">
        <v>0.46600000000000003</v>
      </c>
      <c r="I248" s="1">
        <f>IF(Table5[[#This Row],[agedays]]&lt;=730,VLOOKUP(Table5[[#This Row],[htcm]],WFL_girls_z_exp[[#All],[Length]:[M]],2,FALSE),VLOOKUP(Table5[[#This Row],[htcm]],WFH_girls_z_exp[[#All],[Height]:[M]],2,FALSE))</f>
        <v>9.5533000000000001</v>
      </c>
      <c r="J248" s="1">
        <f>IF(Table5[[#This Row],[agedays]]&lt;=730,VLOOKUP(Table5[[#This Row],[htcm]],WFL_girls_z_exp[[#All],[Length]:[S]],3,FALSE),VLOOKUP(Table5[[#This Row],[htcm]],WFH_girls_z_exp[[#All],[Height]:[S]],3,FALSE))</f>
        <v>8.9760000000000006E-2</v>
      </c>
      <c r="K24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8" s="1">
        <f>(POWER((Table5[[#This Row],[wtkg]]/Table5[[#This Row],[wlhz_M]]),Table5[[#This Row],[wlhz_L]])-1)/(Table5[[#This Row],[wlhz_L]]*Table5[[#This Row],[wlhz_S]])</f>
        <v>0.6134077267500937</v>
      </c>
      <c r="M248" s="1">
        <f>Table5[[#This Row],[wtkg]]/(Table5[[#This Row],[htcm]]*Table5[[#This Row],[htcm]]/10000)</f>
        <v>16.946763671507956</v>
      </c>
      <c r="N248" s="1">
        <f>VLOOKUP(Table5[[#This Row],[agedays]],BFA_girls_z_exp[[#All],[Day]:[M]],2,FALSE)</f>
        <v>16.0365</v>
      </c>
      <c r="O248" s="1">
        <f>VLOOKUP(Table5[[#This Row],[agedays]],BFA_girls_z_exp[[#All],[Day]:[S]],3,FALSE)</f>
        <v>8.7239999999999998E-2</v>
      </c>
      <c r="P248" s="1">
        <f>VLOOKUP(Table5[[#This Row],[agedays]],BFA_girls_z_exp[[#All],[Day]:[L]],4,FALSE)</f>
        <v>-0.43369999999999997</v>
      </c>
      <c r="Q248" s="1">
        <f>(POWER((Table5[[#This Row],[bmi]]/Table5[[#This Row],[bmi_M]]),Table5[[#This Row],[bmi_L]])-1)/(Table5[[#This Row],[bmi_L]]*Table5[[#This Row],[bmi_S]])</f>
        <v>0.6253298200656946</v>
      </c>
    </row>
    <row r="249" spans="1:17" x14ac:dyDescent="0.3">
      <c r="A249">
        <v>10060</v>
      </c>
      <c r="B249" t="s">
        <v>8</v>
      </c>
      <c r="C249">
        <v>555</v>
      </c>
      <c r="D249">
        <v>283</v>
      </c>
      <c r="E249">
        <v>82.5</v>
      </c>
      <c r="F249">
        <v>10.7</v>
      </c>
      <c r="G249">
        <v>0.53300000000000003</v>
      </c>
      <c r="H249">
        <v>0.32300000000000001</v>
      </c>
      <c r="I249" s="2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249" s="2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24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49" s="2">
        <f>(POWER((Table5[[#This Row],[wtkg]]/Table5[[#This Row],[wlhz_M]]),Table5[[#This Row],[wlhz_L]])-1)/(Table5[[#This Row],[wlhz_L]]*Table5[[#This Row],[wlhz_S]])</f>
        <v>7.74347532373236E-2</v>
      </c>
      <c r="M249" s="1">
        <f>Table5[[#This Row],[wtkg]]/(Table5[[#This Row],[htcm]]*Table5[[#This Row],[htcm]]/10000)</f>
        <v>15.720844811753901</v>
      </c>
      <c r="N249" s="1">
        <f>VLOOKUP(Table5[[#This Row],[agedays]],BFA_girls_z_exp[[#All],[Day]:[M]],2,FALSE)</f>
        <v>15.7081</v>
      </c>
      <c r="O249" s="1">
        <f>VLOOKUP(Table5[[#This Row],[agedays]],BFA_girls_z_exp[[#All],[Day]:[S]],3,FALSE)</f>
        <v>8.6449999999999999E-2</v>
      </c>
      <c r="P249" s="1">
        <f>VLOOKUP(Table5[[#This Row],[agedays]],BFA_girls_z_exp[[#All],[Day]:[L]],4,FALSE)</f>
        <v>-0.50609999999999999</v>
      </c>
      <c r="Q249" s="1">
        <f>(POWER((Table5[[#This Row],[bmi]]/Table5[[#This Row],[bmi_M]]),Table5[[#This Row],[bmi_L]])-1)/(Table5[[#This Row],[bmi_L]]*Table5[[#This Row],[bmi_S]])</f>
        <v>9.3794963690567567E-3</v>
      </c>
    </row>
    <row r="250" spans="1:17" x14ac:dyDescent="0.3">
      <c r="A250">
        <v>10060</v>
      </c>
      <c r="B250" t="s">
        <v>8</v>
      </c>
      <c r="C250">
        <v>737</v>
      </c>
      <c r="D250">
        <v>283</v>
      </c>
      <c r="E250">
        <v>88.5</v>
      </c>
      <c r="F250">
        <v>12</v>
      </c>
      <c r="G250">
        <v>0.80200000000000005</v>
      </c>
      <c r="H250">
        <v>0.32600000000000001</v>
      </c>
      <c r="I250" s="1">
        <f>IF(Table5[[#This Row],[agedays]]&lt;=730,VLOOKUP(Table5[[#This Row],[htcm]],WFL_girls_z_exp[[#All],[Length]:[M]],2,FALSE),VLOOKUP(Table5[[#This Row],[htcm]],WFH_girls_z_exp[[#All],[Height]:[M]],2,FALSE))</f>
        <v>12.2729</v>
      </c>
      <c r="J250" s="1">
        <f>IF(Table5[[#This Row],[agedays]]&lt;=730,VLOOKUP(Table5[[#This Row],[htcm]],WFL_girls_z_exp[[#All],[Length]:[S]],3,FALSE),VLOOKUP(Table5[[#This Row],[htcm]],WFH_girls_z_exp[[#All],[Height]:[S]],3,FALSE))</f>
        <v>8.9010000000000006E-2</v>
      </c>
      <c r="K25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0" s="1">
        <f>(POWER((Table5[[#This Row],[wtkg]]/Table5[[#This Row],[wlhz_M]]),Table5[[#This Row],[wlhz_L]])-1)/(Table5[[#This Row],[wlhz_L]]*Table5[[#This Row],[wlhz_S]])</f>
        <v>-0.2537256373828003</v>
      </c>
      <c r="M250" s="1">
        <f>Table5[[#This Row],[wtkg]]/(Table5[[#This Row],[htcm]]*Table5[[#This Row],[htcm]]/10000)</f>
        <v>15.321267834913341</v>
      </c>
      <c r="N250" s="1">
        <f>VLOOKUP(Table5[[#This Row],[agedays]],BFA_girls_z_exp[[#All],[Day]:[M]],2,FALSE)</f>
        <v>15.6822</v>
      </c>
      <c r="O250" s="1">
        <f>VLOOKUP(Table5[[#This Row],[agedays]],BFA_girls_z_exp[[#All],[Day]:[S]],3,FALSE)</f>
        <v>8.4540000000000004E-2</v>
      </c>
      <c r="P250" s="1">
        <f>VLOOKUP(Table5[[#This Row],[agedays]],BFA_girls_z_exp[[#All],[Day]:[L]],4,FALSE)</f>
        <v>-0.56840000000000002</v>
      </c>
      <c r="Q250" s="1">
        <f>(POWER((Table5[[#This Row],[bmi]]/Table5[[#This Row],[bmi_M]]),Table5[[#This Row],[bmi_L]])-1)/(Table5[[#This Row],[bmi_L]]*Table5[[#This Row],[bmi_S]])</f>
        <v>-0.27725524241658334</v>
      </c>
    </row>
    <row r="251" spans="1:17" x14ac:dyDescent="0.3">
      <c r="A251">
        <v>10061</v>
      </c>
      <c r="B251" t="s">
        <v>8</v>
      </c>
      <c r="C251">
        <v>0</v>
      </c>
      <c r="D251">
        <v>290</v>
      </c>
      <c r="E251">
        <v>51</v>
      </c>
      <c r="F251">
        <v>3.5</v>
      </c>
      <c r="G251">
        <v>0.99399999999999999</v>
      </c>
      <c r="H251">
        <v>0.56999999999999995</v>
      </c>
      <c r="I251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251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25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1" s="2">
        <f>(POWER((Table5[[#This Row],[wtkg]]/Table5[[#This Row],[wlhz_M]]),Table5[[#This Row],[wlhz_L]])-1)/(Table5[[#This Row],[wlhz_L]]*Table5[[#This Row],[wlhz_S]])</f>
        <v>-0.19910309064126241</v>
      </c>
      <c r="M251" s="1">
        <f>Table5[[#This Row],[wtkg]]/(Table5[[#This Row],[htcm]]*Table5[[#This Row],[htcm]]/10000)</f>
        <v>13.456362937331795</v>
      </c>
      <c r="N251" s="1">
        <f>VLOOKUP(Table5[[#This Row],[agedays]],BFA_girls_z_exp[[#All],[Day]:[M]],2,FALSE)</f>
        <v>13.3363</v>
      </c>
      <c r="O251" s="1">
        <f>VLOOKUP(Table5[[#This Row],[agedays]],BFA_girls_z_exp[[#All],[Day]:[S]],3,FALSE)</f>
        <v>9.2719999999999997E-2</v>
      </c>
      <c r="P251" s="1">
        <f>VLOOKUP(Table5[[#This Row],[agedays]],BFA_girls_z_exp[[#All],[Day]:[L]],4,FALSE)</f>
        <v>-6.3100000000000003E-2</v>
      </c>
      <c r="Q251" s="1">
        <f>(POWER((Table5[[#This Row],[bmi]]/Table5[[#This Row],[bmi_M]]),Table5[[#This Row],[bmi_L]])-1)/(Table5[[#This Row],[bmi_L]]*Table5[[#This Row],[bmi_S]])</f>
        <v>9.6633957541131882E-2</v>
      </c>
    </row>
    <row r="252" spans="1:17" x14ac:dyDescent="0.3">
      <c r="A252">
        <v>10061</v>
      </c>
      <c r="B252" t="s">
        <v>8</v>
      </c>
      <c r="C252">
        <v>36</v>
      </c>
      <c r="D252">
        <v>290</v>
      </c>
      <c r="E252">
        <v>54</v>
      </c>
      <c r="F252">
        <v>4.66</v>
      </c>
      <c r="G252">
        <v>-0.185</v>
      </c>
      <c r="H252">
        <v>0.45600000000000002</v>
      </c>
      <c r="I252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252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25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2" s="1">
        <f>(POWER((Table5[[#This Row],[wtkg]]/Table5[[#This Row],[wlhz_M]]),Table5[[#This Row],[wlhz_L]])-1)/(Table5[[#This Row],[wlhz_L]]*Table5[[#This Row],[wlhz_S]])</f>
        <v>0.90085116313776814</v>
      </c>
      <c r="M252" s="1">
        <f>Table5[[#This Row],[wtkg]]/(Table5[[#This Row],[htcm]]*Table5[[#This Row],[htcm]]/10000)</f>
        <v>15.98079561042524</v>
      </c>
      <c r="N252" s="1">
        <f>VLOOKUP(Table5[[#This Row],[agedays]],BFA_girls_z_exp[[#All],[Day]:[M]],2,FALSE)</f>
        <v>14.8657</v>
      </c>
      <c r="O252" s="1">
        <f>VLOOKUP(Table5[[#This Row],[agedays]],BFA_girls_z_exp[[#All],[Day]:[S]],3,FALSE)</f>
        <v>9.5130000000000006E-2</v>
      </c>
      <c r="P252" s="1">
        <f>VLOOKUP(Table5[[#This Row],[agedays]],BFA_girls_z_exp[[#All],[Day]:[L]],4,FALSE)</f>
        <v>0.30580000000000002</v>
      </c>
      <c r="Q252" s="1">
        <f>(POWER((Table5[[#This Row],[bmi]]/Table5[[#This Row],[bmi_M]]),Table5[[#This Row],[bmi_L]])-1)/(Table5[[#This Row],[bmi_L]]*Table5[[#This Row],[bmi_S]])</f>
        <v>0.76881166873389772</v>
      </c>
    </row>
    <row r="253" spans="1:17" x14ac:dyDescent="0.3">
      <c r="A253">
        <v>10061</v>
      </c>
      <c r="B253" t="s">
        <v>8</v>
      </c>
      <c r="C253">
        <v>64</v>
      </c>
      <c r="D253">
        <v>290</v>
      </c>
      <c r="E253">
        <v>56.5</v>
      </c>
      <c r="F253">
        <v>5.42</v>
      </c>
      <c r="G253">
        <v>-0.42699999999999999</v>
      </c>
      <c r="H253">
        <v>0.30499999999999999</v>
      </c>
      <c r="I253" s="2">
        <f>IF(Table5[[#This Row],[agedays]]&lt;=730,VLOOKUP(Table5[[#This Row],[htcm]],WFL_girls_z_exp[[#All],[Length]:[M]],2,FALSE),VLOOKUP(Table5[[#This Row],[htcm]],WFH_girls_z_exp[[#All],[Height]:[M]],2,FALSE))</f>
        <v>4.95</v>
      </c>
      <c r="J253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25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3" s="2">
        <f>(POWER((Table5[[#This Row],[wtkg]]/Table5[[#This Row],[wlhz_M]]),Table5[[#This Row],[wlhz_L]])-1)/(Table5[[#This Row],[wlhz_L]]*Table5[[#This Row],[wlhz_S]])</f>
        <v>0.97740887245298214</v>
      </c>
      <c r="M253" s="1">
        <f>Table5[[#This Row],[wtkg]]/(Table5[[#This Row],[htcm]]*Table5[[#This Row],[htcm]]/10000)</f>
        <v>16.978620095543896</v>
      </c>
      <c r="N253" s="1">
        <f>VLOOKUP(Table5[[#This Row],[agedays]],BFA_girls_z_exp[[#All],[Day]:[M]],2,FALSE)</f>
        <v>15.8483</v>
      </c>
      <c r="O253" s="1">
        <f>VLOOKUP(Table5[[#This Row],[agedays]],BFA_girls_z_exp[[#All],[Day]:[S]],3,FALSE)</f>
        <v>9.357E-2</v>
      </c>
      <c r="P253" s="1">
        <f>VLOOKUP(Table5[[#This Row],[agedays]],BFA_girls_z_exp[[#All],[Day]:[L]],4,FALSE)</f>
        <v>0.16170000000000001</v>
      </c>
      <c r="Q253" s="1">
        <f>(POWER((Table5[[#This Row],[bmi]]/Table5[[#This Row],[bmi_M]]),Table5[[#This Row],[bmi_L]])-1)/(Table5[[#This Row],[bmi_L]]*Table5[[#This Row],[bmi_S]])</f>
        <v>0.74038507270030707</v>
      </c>
    </row>
    <row r="254" spans="1:17" x14ac:dyDescent="0.3">
      <c r="A254">
        <v>10061</v>
      </c>
      <c r="B254" t="s">
        <v>8</v>
      </c>
      <c r="C254">
        <v>99</v>
      </c>
      <c r="D254">
        <v>290</v>
      </c>
      <c r="E254">
        <v>59.5</v>
      </c>
      <c r="F254">
        <v>6.13</v>
      </c>
      <c r="G254">
        <v>-0.433</v>
      </c>
      <c r="H254">
        <v>0.16700000000000001</v>
      </c>
      <c r="I254" s="1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254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2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4" s="1">
        <f>(POWER((Table5[[#This Row],[wtkg]]/Table5[[#This Row],[wlhz_M]]),Table5[[#This Row],[wlhz_L]])-1)/(Table5[[#This Row],[wlhz_L]]*Table5[[#This Row],[wlhz_S]])</f>
        <v>0.70057151852624966</v>
      </c>
      <c r="M254" s="1">
        <f>Table5[[#This Row],[wtkg]]/(Table5[[#This Row],[htcm]]*Table5[[#This Row],[htcm]]/10000)</f>
        <v>17.315161358661111</v>
      </c>
      <c r="N254" s="1">
        <f>VLOOKUP(Table5[[#This Row],[agedays]],BFA_girls_z_exp[[#All],[Day]:[M]],2,FALSE)</f>
        <v>16.4557</v>
      </c>
      <c r="O254" s="1">
        <f>VLOOKUP(Table5[[#This Row],[agedays]],BFA_girls_z_exp[[#All],[Day]:[S]],3,FALSE)</f>
        <v>9.2299999999999993E-2</v>
      </c>
      <c r="P254" s="1">
        <f>VLOOKUP(Table5[[#This Row],[agedays]],BFA_girls_z_exp[[#All],[Day]:[L]],4,FALSE)</f>
        <v>4.1200000000000001E-2</v>
      </c>
      <c r="Q254" s="1">
        <f>(POWER((Table5[[#This Row],[bmi]]/Table5[[#This Row],[bmi_M]]),Table5[[#This Row],[bmi_L]])-1)/(Table5[[#This Row],[bmi_L]]*Table5[[#This Row],[bmi_S]])</f>
        <v>0.55215607025748992</v>
      </c>
    </row>
    <row r="255" spans="1:17" x14ac:dyDescent="0.3">
      <c r="A255">
        <v>10061</v>
      </c>
      <c r="B255" t="s">
        <v>8</v>
      </c>
      <c r="C255">
        <v>204</v>
      </c>
      <c r="D255">
        <v>290</v>
      </c>
      <c r="E255">
        <v>66</v>
      </c>
      <c r="F255">
        <v>7.97</v>
      </c>
      <c r="G255">
        <v>-0.36299999999999999</v>
      </c>
      <c r="H255">
        <v>0.45</v>
      </c>
      <c r="I255" s="2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255" s="2">
        <f>IF(Table5[[#This Row],[agedays]]&lt;=730,VLOOKUP(Table5[[#This Row],[htcm]],WFL_girls_z_exp[[#All],[Length]:[S]],3,FALSE),VLOOKUP(Table5[[#This Row],[htcm]],WFH_girls_z_exp[[#All],[Height]:[S]],3,FALSE))</f>
        <v>9.11E-2</v>
      </c>
      <c r="K2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5" s="2">
        <f>(POWER((Table5[[#This Row],[wtkg]]/Table5[[#This Row],[wlhz_M]]),Table5[[#This Row],[wlhz_L]])-1)/(Table5[[#This Row],[wlhz_L]]*Table5[[#This Row],[wlhz_S]])</f>
        <v>0.93680054131787249</v>
      </c>
      <c r="M255" s="1">
        <f>Table5[[#This Row],[wtkg]]/(Table5[[#This Row],[htcm]]*Table5[[#This Row],[htcm]]/10000)</f>
        <v>18.296602387511477</v>
      </c>
      <c r="N255" s="1">
        <f>VLOOKUP(Table5[[#This Row],[agedays]],BFA_girls_z_exp[[#All],[Day]:[M]],2,FALSE)</f>
        <v>16.910599999999999</v>
      </c>
      <c r="O255" s="1">
        <f>VLOOKUP(Table5[[#This Row],[agedays]],BFA_girls_z_exp[[#All],[Day]:[S]],3,FALSE)</f>
        <v>8.9990000000000001E-2</v>
      </c>
      <c r="P255" s="1">
        <f>VLOOKUP(Table5[[#This Row],[agedays]],BFA_girls_z_exp[[#All],[Day]:[L]],4,FALSE)</f>
        <v>-0.17780000000000001</v>
      </c>
      <c r="Q255" s="1">
        <f>(POWER((Table5[[#This Row],[bmi]]/Table5[[#This Row],[bmi_M]]),Table5[[#This Row],[bmi_L]])-1)/(Table5[[#This Row],[bmi_L]]*Table5[[#This Row],[bmi_S]])</f>
        <v>0.86927033828082678</v>
      </c>
    </row>
    <row r="256" spans="1:17" x14ac:dyDescent="0.3">
      <c r="A256">
        <v>10061</v>
      </c>
      <c r="B256" t="s">
        <v>8</v>
      </c>
      <c r="C256">
        <v>288</v>
      </c>
      <c r="D256">
        <v>290</v>
      </c>
      <c r="E256">
        <v>70</v>
      </c>
      <c r="F256">
        <v>8.73</v>
      </c>
      <c r="G256">
        <v>-0.315</v>
      </c>
      <c r="H256">
        <v>0.36799999999999999</v>
      </c>
      <c r="I256" s="1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256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2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6" s="1">
        <f>(POWER((Table5[[#This Row],[wtkg]]/Table5[[#This Row],[wlhz_M]]),Table5[[#This Row],[wlhz_L]])-1)/(Table5[[#This Row],[wlhz_L]]*Table5[[#This Row],[wlhz_S]])</f>
        <v>0.73110633846395701</v>
      </c>
      <c r="M256" s="1">
        <f>Table5[[#This Row],[wtkg]]/(Table5[[#This Row],[htcm]]*Table5[[#This Row],[htcm]]/10000)</f>
        <v>17.816326530612248</v>
      </c>
      <c r="N256" s="1">
        <f>VLOOKUP(Table5[[#This Row],[agedays]],BFA_girls_z_exp[[#All],[Day]:[M]],2,FALSE)</f>
        <v>16.686</v>
      </c>
      <c r="O256" s="1">
        <f>VLOOKUP(Table5[[#This Row],[agedays]],BFA_girls_z_exp[[#All],[Day]:[S]],3,FALSE)</f>
        <v>8.881E-2</v>
      </c>
      <c r="P256" s="1">
        <f>VLOOKUP(Table5[[#This Row],[agedays]],BFA_girls_z_exp[[#All],[Day]:[L]],4,FALSE)</f>
        <v>-0.2888</v>
      </c>
      <c r="Q256" s="1">
        <f>(POWER((Table5[[#This Row],[bmi]]/Table5[[#This Row],[bmi_M]]),Table5[[#This Row],[bmi_L]])-1)/(Table5[[#This Row],[bmi_L]]*Table5[[#This Row],[bmi_S]])</f>
        <v>0.73109719102939918</v>
      </c>
    </row>
    <row r="257" spans="1:17" x14ac:dyDescent="0.3">
      <c r="A257">
        <v>10061</v>
      </c>
      <c r="B257" t="s">
        <v>8</v>
      </c>
      <c r="C257">
        <v>372</v>
      </c>
      <c r="D257">
        <v>290</v>
      </c>
      <c r="E257">
        <v>74.599999999999994</v>
      </c>
      <c r="F257">
        <v>9.85</v>
      </c>
      <c r="G257">
        <v>0.122</v>
      </c>
      <c r="H257">
        <v>0.73099999999999998</v>
      </c>
      <c r="I257" s="2">
        <f>IF(Table5[[#This Row],[agedays]]&lt;=730,VLOOKUP(Table5[[#This Row],[htcm]],WFL_girls_z_exp[[#All],[Length]:[M]],2,FALSE),VLOOKUP(Table5[[#This Row],[htcm]],WFH_girls_z_exp[[#All],[Height]:[M]],2,FALSE))</f>
        <v>9.0739999999999998</v>
      </c>
      <c r="J257" s="2">
        <f>IF(Table5[[#This Row],[agedays]]&lt;=730,VLOOKUP(Table5[[#This Row],[htcm]],WFL_girls_z_exp[[#All],[Length]:[S]],3,FALSE),VLOOKUP(Table5[[#This Row],[htcm]],WFH_girls_z_exp[[#All],[Height]:[S]],3,FALSE))</f>
        <v>9.0109999999999996E-2</v>
      </c>
      <c r="K2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7" s="2">
        <f>(POWER((Table5[[#This Row],[wtkg]]/Table5[[#This Row],[wlhz_M]]),Table5[[#This Row],[wlhz_L]])-1)/(Table5[[#This Row],[wlhz_L]]*Table5[[#This Row],[wlhz_S]])</f>
        <v>0.8964733242756272</v>
      </c>
      <c r="M257" s="1">
        <f>Table5[[#This Row],[wtkg]]/(Table5[[#This Row],[htcm]]*Table5[[#This Row],[htcm]]/10000)</f>
        <v>17.699401275075651</v>
      </c>
      <c r="N257" s="1">
        <f>VLOOKUP(Table5[[#This Row],[agedays]],BFA_girls_z_exp[[#All],[Day]:[M]],2,FALSE)</f>
        <v>16.328399999999998</v>
      </c>
      <c r="O257" s="1">
        <f>VLOOKUP(Table5[[#This Row],[agedays]],BFA_girls_z_exp[[#All],[Day]:[S]],3,FALSE)</f>
        <v>8.7900000000000006E-2</v>
      </c>
      <c r="P257" s="1">
        <f>VLOOKUP(Table5[[#This Row],[agedays]],BFA_girls_z_exp[[#All],[Day]:[L]],4,FALSE)</f>
        <v>-0.37269999999999998</v>
      </c>
      <c r="Q257" s="1">
        <f>(POWER((Table5[[#This Row],[bmi]]/Table5[[#This Row],[bmi_M]]),Table5[[#This Row],[bmi_L]])-1)/(Table5[[#This Row],[bmi_L]]*Table5[[#This Row],[bmi_S]])</f>
        <v>0.90359030539739771</v>
      </c>
    </row>
    <row r="258" spans="1:17" x14ac:dyDescent="0.3">
      <c r="A258">
        <v>10061</v>
      </c>
      <c r="B258" t="s">
        <v>8</v>
      </c>
      <c r="C258">
        <v>463</v>
      </c>
      <c r="D258">
        <v>290</v>
      </c>
      <c r="E258">
        <v>78.5</v>
      </c>
      <c r="F258">
        <v>10.45</v>
      </c>
      <c r="G258">
        <v>0.27500000000000002</v>
      </c>
      <c r="H258">
        <v>0.64500000000000002</v>
      </c>
      <c r="I258" s="1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258" s="1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2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8" s="1">
        <f>(POWER((Table5[[#This Row],[wtkg]]/Table5[[#This Row],[wlhz_M]]),Table5[[#This Row],[wlhz_L]])-1)/(Table5[[#This Row],[wlhz_L]]*Table5[[#This Row],[wlhz_S]])</f>
        <v>0.71284527805011488</v>
      </c>
      <c r="M258" s="1">
        <f>Table5[[#This Row],[wtkg]]/(Table5[[#This Row],[htcm]]*Table5[[#This Row],[htcm]]/10000)</f>
        <v>16.958091606150351</v>
      </c>
      <c r="N258" s="1">
        <f>VLOOKUP(Table5[[#This Row],[agedays]],BFA_girls_z_exp[[#All],[Day]:[M]],2,FALSE)</f>
        <v>15.980700000000001</v>
      </c>
      <c r="O258" s="1">
        <f>VLOOKUP(Table5[[#This Row],[agedays]],BFA_girls_z_exp[[#All],[Day]:[S]],3,FALSE)</f>
        <v>8.7110000000000007E-2</v>
      </c>
      <c r="P258" s="1">
        <f>VLOOKUP(Table5[[#This Row],[agedays]],BFA_girls_z_exp[[#All],[Day]:[L]],4,FALSE)</f>
        <v>-0.44540000000000002</v>
      </c>
      <c r="Q258" s="1">
        <f>(POWER((Table5[[#This Row],[bmi]]/Table5[[#This Row],[bmi_M]]),Table5[[#This Row],[bmi_L]])-1)/(Table5[[#This Row],[bmi_L]]*Table5[[#This Row],[bmi_S]])</f>
        <v>0.67254541817419589</v>
      </c>
    </row>
    <row r="259" spans="1:17" x14ac:dyDescent="0.3">
      <c r="A259">
        <v>10061</v>
      </c>
      <c r="B259" t="s">
        <v>8</v>
      </c>
      <c r="C259">
        <v>537</v>
      </c>
      <c r="D259">
        <v>290</v>
      </c>
      <c r="E259">
        <v>80.3</v>
      </c>
      <c r="F259">
        <v>10.95</v>
      </c>
      <c r="G259">
        <v>-1.4E-2</v>
      </c>
      <c r="H259">
        <v>0.60499999999999998</v>
      </c>
      <c r="I259" s="2">
        <f>IF(Table5[[#This Row],[agedays]]&lt;=730,VLOOKUP(Table5[[#This Row],[htcm]],WFL_girls_z_exp[[#All],[Length]:[M]],2,FALSE),VLOOKUP(Table5[[#This Row],[htcm]],WFH_girls_z_exp[[#All],[Height]:[M]],2,FALSE))</f>
        <v>10.1503</v>
      </c>
      <c r="J259" s="2">
        <f>IF(Table5[[#This Row],[agedays]]&lt;=730,VLOOKUP(Table5[[#This Row],[htcm]],WFL_girls_z_exp[[#All],[Length]:[S]],3,FALSE),VLOOKUP(Table5[[#This Row],[htcm]],WFH_girls_z_exp[[#All],[Height]:[S]],3,FALSE))</f>
        <v>8.9359999999999995E-2</v>
      </c>
      <c r="K2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59" s="2">
        <f>(POWER((Table5[[#This Row],[wtkg]]/Table5[[#This Row],[wlhz_M]]),Table5[[#This Row],[wlhz_L]])-1)/(Table5[[#This Row],[wlhz_L]]*Table5[[#This Row],[wlhz_S]])</f>
        <v>0.8364435235789478</v>
      </c>
      <c r="M259" s="1">
        <f>Table5[[#This Row],[wtkg]]/(Table5[[#This Row],[htcm]]*Table5[[#This Row],[htcm]]/10000)</f>
        <v>16.981772897090455</v>
      </c>
      <c r="N259" s="1">
        <f>VLOOKUP(Table5[[#This Row],[agedays]],BFA_girls_z_exp[[#All],[Day]:[M]],2,FALSE)</f>
        <v>15.755100000000001</v>
      </c>
      <c r="O259" s="1">
        <f>VLOOKUP(Table5[[#This Row],[agedays]],BFA_girls_z_exp[[#All],[Day]:[S]],3,FALSE)</f>
        <v>8.6569999999999994E-2</v>
      </c>
      <c r="P259" s="1">
        <f>VLOOKUP(Table5[[#This Row],[agedays]],BFA_girls_z_exp[[#All],[Day]:[L]],4,FALSE)</f>
        <v>-0.495</v>
      </c>
      <c r="Q259" s="1">
        <f>(POWER((Table5[[#This Row],[bmi]]/Table5[[#This Row],[bmi_M]]),Table5[[#This Row],[bmi_L]])-1)/(Table5[[#This Row],[bmi_L]]*Table5[[#This Row],[bmi_S]])</f>
        <v>0.85020450127950453</v>
      </c>
    </row>
    <row r="260" spans="1:17" x14ac:dyDescent="0.3">
      <c r="A260">
        <v>10061</v>
      </c>
      <c r="B260" t="s">
        <v>8</v>
      </c>
      <c r="C260">
        <v>739</v>
      </c>
      <c r="D260">
        <v>290</v>
      </c>
      <c r="E260">
        <v>86</v>
      </c>
      <c r="F260">
        <v>12.5</v>
      </c>
      <c r="G260">
        <v>1.2E-2</v>
      </c>
      <c r="H260">
        <v>0.64</v>
      </c>
      <c r="I260" s="1">
        <f>IF(Table5[[#This Row],[agedays]]&lt;=730,VLOOKUP(Table5[[#This Row],[htcm]],WFL_girls_z_exp[[#All],[Length]:[M]],2,FALSE),VLOOKUP(Table5[[#This Row],[htcm]],WFH_girls_z_exp[[#All],[Height]:[M]],2,FALSE))</f>
        <v>11.644399999999999</v>
      </c>
      <c r="J260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2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0" s="1">
        <f>(POWER((Table5[[#This Row],[wtkg]]/Table5[[#This Row],[wlhz_M]]),Table5[[#This Row],[wlhz_L]])-1)/(Table5[[#This Row],[wlhz_L]]*Table5[[#This Row],[wlhz_S]])</f>
        <v>0.7863795264269694</v>
      </c>
      <c r="M260" s="1">
        <f>Table5[[#This Row],[wtkg]]/(Table5[[#This Row],[htcm]]*Table5[[#This Row],[htcm]]/10000)</f>
        <v>16.901027582477013</v>
      </c>
      <c r="N260" s="1">
        <f>VLOOKUP(Table5[[#This Row],[agedays]],BFA_girls_z_exp[[#All],[Day]:[M]],2,FALSE)</f>
        <v>15.680199999999999</v>
      </c>
      <c r="O260" s="1">
        <f>VLOOKUP(Table5[[#This Row],[agedays]],BFA_girls_z_exp[[#All],[Day]:[S]],3,FALSE)</f>
        <v>8.4540000000000004E-2</v>
      </c>
      <c r="P260" s="1">
        <f>VLOOKUP(Table5[[#This Row],[agedays]],BFA_girls_z_exp[[#All],[Day]:[L]],4,FALSE)</f>
        <v>-0.56840000000000002</v>
      </c>
      <c r="Q260" s="1">
        <f>(POWER((Table5[[#This Row],[bmi]]/Table5[[#This Row],[bmi_M]]),Table5[[#This Row],[bmi_L]])-1)/(Table5[[#This Row],[bmi_L]]*Table5[[#This Row],[bmi_S]])</f>
        <v>0.86823422224866187</v>
      </c>
    </row>
    <row r="261" spans="1:17" x14ac:dyDescent="0.3">
      <c r="A261">
        <v>10062</v>
      </c>
      <c r="B261" t="s">
        <v>8</v>
      </c>
      <c r="C261">
        <v>0</v>
      </c>
      <c r="D261">
        <v>290</v>
      </c>
      <c r="E261">
        <v>52</v>
      </c>
      <c r="F261">
        <v>3.5</v>
      </c>
      <c r="G261">
        <v>1.5309999999999999</v>
      </c>
      <c r="H261">
        <v>0.56999999999999995</v>
      </c>
      <c r="I261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261" s="2">
        <f>IF(Table5[[#This Row],[agedays]]&lt;=730,VLOOKUP(Table5[[#This Row],[htcm]],WFL_girls_z_exp[[#All],[Length]:[S]],3,FALSE),VLOOKUP(Table5[[#This Row],[htcm]],WFH_girls_z_exp[[#All],[Height]:[S]],3,FALSE))</f>
        <v>9.085E-2</v>
      </c>
      <c r="K2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1" s="2">
        <f>(POWER((Table5[[#This Row],[wtkg]]/Table5[[#This Row],[wlhz_M]]),Table5[[#This Row],[wlhz_L]])-1)/(Table5[[#This Row],[wlhz_L]]*Table5[[#This Row],[wlhz_S]])</f>
        <v>-0.89300074601282453</v>
      </c>
      <c r="M261" s="1">
        <f>Table5[[#This Row],[wtkg]]/(Table5[[#This Row],[htcm]]*Table5[[#This Row],[htcm]]/10000)</f>
        <v>12.943786982248522</v>
      </c>
      <c r="N261" s="1">
        <f>VLOOKUP(Table5[[#This Row],[agedays]],BFA_girls_z_exp[[#All],[Day]:[M]],2,FALSE)</f>
        <v>13.3363</v>
      </c>
      <c r="O261" s="1">
        <f>VLOOKUP(Table5[[#This Row],[agedays]],BFA_girls_z_exp[[#All],[Day]:[S]],3,FALSE)</f>
        <v>9.2719999999999997E-2</v>
      </c>
      <c r="P261" s="1">
        <f>VLOOKUP(Table5[[#This Row],[agedays]],BFA_girls_z_exp[[#All],[Day]:[L]],4,FALSE)</f>
        <v>-6.3100000000000003E-2</v>
      </c>
      <c r="Q261" s="1">
        <f>(POWER((Table5[[#This Row],[bmi]]/Table5[[#This Row],[bmi_M]]),Table5[[#This Row],[bmi_L]])-1)/(Table5[[#This Row],[bmi_L]]*Table5[[#This Row],[bmi_S]])</f>
        <v>-0.32249688929935694</v>
      </c>
    </row>
    <row r="262" spans="1:17" x14ac:dyDescent="0.3">
      <c r="A262">
        <v>10062</v>
      </c>
      <c r="B262" t="s">
        <v>8</v>
      </c>
      <c r="C262">
        <v>36</v>
      </c>
      <c r="D262">
        <v>290</v>
      </c>
      <c r="E262">
        <v>56.1</v>
      </c>
      <c r="F262">
        <v>4.3600000000000003</v>
      </c>
      <c r="G262">
        <v>0.88</v>
      </c>
      <c r="H262">
        <v>-3.6999999999999998E-2</v>
      </c>
      <c r="I262" s="1">
        <f>IF(Table5[[#This Row],[agedays]]&lt;=730,VLOOKUP(Table5[[#This Row],[htcm]],WFL_girls_z_exp[[#All],[Length]:[M]],2,FALSE),VLOOKUP(Table5[[#This Row],[htcm]],WFH_girls_z_exp[[#All],[Height]:[M]],2,FALSE))</f>
        <v>4.843</v>
      </c>
      <c r="J262" s="1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2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2" s="1">
        <f>(POWER((Table5[[#This Row],[wtkg]]/Table5[[#This Row],[wlhz_M]]),Table5[[#This Row],[wlhz_L]])-1)/(Table5[[#This Row],[wlhz_L]]*Table5[[#This Row],[wlhz_S]])</f>
        <v>-1.175638123845604</v>
      </c>
      <c r="M262" s="1">
        <f>Table5[[#This Row],[wtkg]]/(Table5[[#This Row],[htcm]]*Table5[[#This Row],[htcm]]/10000)</f>
        <v>13.853540119661542</v>
      </c>
      <c r="N262" s="1">
        <f>VLOOKUP(Table5[[#This Row],[agedays]],BFA_girls_z_exp[[#All],[Day]:[M]],2,FALSE)</f>
        <v>14.8657</v>
      </c>
      <c r="O262" s="1">
        <f>VLOOKUP(Table5[[#This Row],[agedays]],BFA_girls_z_exp[[#All],[Day]:[S]],3,FALSE)</f>
        <v>9.5130000000000006E-2</v>
      </c>
      <c r="P262" s="1">
        <f>VLOOKUP(Table5[[#This Row],[agedays]],BFA_girls_z_exp[[#All],[Day]:[L]],4,FALSE)</f>
        <v>0.30580000000000002</v>
      </c>
      <c r="Q262" s="1">
        <f>(POWER((Table5[[#This Row],[bmi]]/Table5[[#This Row],[bmi_M]]),Table5[[#This Row],[bmi_L]])-1)/(Table5[[#This Row],[bmi_L]]*Table5[[#This Row],[bmi_S]])</f>
        <v>-0.733321627999034</v>
      </c>
    </row>
    <row r="263" spans="1:17" x14ac:dyDescent="0.3">
      <c r="A263">
        <v>10062</v>
      </c>
      <c r="B263" t="s">
        <v>8</v>
      </c>
      <c r="C263">
        <v>57</v>
      </c>
      <c r="D263">
        <v>290</v>
      </c>
      <c r="E263">
        <v>57.5</v>
      </c>
      <c r="F263">
        <v>5.0599999999999996</v>
      </c>
      <c r="G263">
        <v>0.40500000000000003</v>
      </c>
      <c r="H263">
        <v>5.5E-2</v>
      </c>
      <c r="I263" s="2">
        <f>IF(Table5[[#This Row],[agedays]]&lt;=730,VLOOKUP(Table5[[#This Row],[htcm]],WFL_girls_z_exp[[#All],[Length]:[M]],2,FALSE),VLOOKUP(Table5[[#This Row],[htcm]],WFH_girls_z_exp[[#All],[Height]:[M]],2,FALSE))</f>
        <v>5.2172999999999998</v>
      </c>
      <c r="J263" s="2">
        <f>IF(Table5[[#This Row],[agedays]]&lt;=730,VLOOKUP(Table5[[#This Row],[htcm]],WFL_girls_z_exp[[#All],[Length]:[S]],3,FALSE),VLOOKUP(Table5[[#This Row],[htcm]],WFH_girls_z_exp[[#All],[Height]:[S]],3,FALSE))</f>
        <v>9.128E-2</v>
      </c>
      <c r="K2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3" s="2">
        <f>(POWER((Table5[[#This Row],[wtkg]]/Table5[[#This Row],[wlhz_M]]),Table5[[#This Row],[wlhz_L]])-1)/(Table5[[#This Row],[wlhz_L]]*Table5[[#This Row],[wlhz_S]])</f>
        <v>-0.33735605038698901</v>
      </c>
      <c r="M263" s="1">
        <f>Table5[[#This Row],[wtkg]]/(Table5[[#This Row],[htcm]]*Table5[[#This Row],[htcm]]/10000)</f>
        <v>15.304347826086955</v>
      </c>
      <c r="N263" s="1">
        <f>VLOOKUP(Table5[[#This Row],[agedays]],BFA_girls_z_exp[[#All],[Day]:[M]],2,FALSE)</f>
        <v>15.660399999999999</v>
      </c>
      <c r="O263" s="1">
        <f>VLOOKUP(Table5[[#This Row],[agedays]],BFA_girls_z_exp[[#All],[Day]:[S]],3,FALSE)</f>
        <v>9.3890000000000001E-2</v>
      </c>
      <c r="P263" s="1">
        <f>VLOOKUP(Table5[[#This Row],[agedays]],BFA_girls_z_exp[[#All],[Day]:[L]],4,FALSE)</f>
        <v>0.192</v>
      </c>
      <c r="Q263" s="1">
        <f>(POWER((Table5[[#This Row],[bmi]]/Table5[[#This Row],[bmi_M]]),Table5[[#This Row],[bmi_L]])-1)/(Table5[[#This Row],[bmi_L]]*Table5[[#This Row],[bmi_S]])</f>
        <v>-0.24440911312213309</v>
      </c>
    </row>
    <row r="264" spans="1:17" x14ac:dyDescent="0.3">
      <c r="A264">
        <v>10062</v>
      </c>
      <c r="B264" t="s">
        <v>8</v>
      </c>
      <c r="C264">
        <v>92</v>
      </c>
      <c r="D264">
        <v>290</v>
      </c>
      <c r="E264">
        <v>63.5</v>
      </c>
      <c r="F264">
        <v>6.03</v>
      </c>
      <c r="G264">
        <v>1.7290000000000001</v>
      </c>
      <c r="H264">
        <v>0.22700000000000001</v>
      </c>
      <c r="I264" s="1">
        <f>IF(Table5[[#This Row],[agedays]]&lt;=730,VLOOKUP(Table5[[#This Row],[htcm]],WFL_girls_z_exp[[#All],[Length]:[M]],2,FALSE),VLOOKUP(Table5[[#This Row],[htcm]],WFH_girls_z_exp[[#All],[Height]:[M]],2,FALSE))</f>
        <v>6.7328000000000001</v>
      </c>
      <c r="J264" s="1">
        <f>IF(Table5[[#This Row],[agedays]]&lt;=730,VLOOKUP(Table5[[#This Row],[htcm]],WFL_girls_z_exp[[#All],[Length]:[S]],3,FALSE),VLOOKUP(Table5[[#This Row],[htcm]],WFH_girls_z_exp[[#All],[Height]:[S]],3,FALSE))</f>
        <v>9.1289999999999996E-2</v>
      </c>
      <c r="K2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4" s="1">
        <f>(POWER((Table5[[#This Row],[wtkg]]/Table5[[#This Row],[wlhz_M]]),Table5[[#This Row],[wlhz_L]])-1)/(Table5[[#This Row],[wlhz_L]]*Table5[[#This Row],[wlhz_S]])</f>
        <v>-1.2335033475323225</v>
      </c>
      <c r="M264" s="1">
        <f>Table5[[#This Row],[wtkg]]/(Table5[[#This Row],[htcm]]*Table5[[#This Row],[htcm]]/10000)</f>
        <v>14.954429908859819</v>
      </c>
      <c r="N264" s="1">
        <f>VLOOKUP(Table5[[#This Row],[agedays]],BFA_girls_z_exp[[#All],[Day]:[M]],2,FALSE)</f>
        <v>16.366800000000001</v>
      </c>
      <c r="O264" s="1">
        <f>VLOOKUP(Table5[[#This Row],[agedays]],BFA_girls_z_exp[[#All],[Day]:[S]],3,FALSE)</f>
        <v>9.2520000000000005E-2</v>
      </c>
      <c r="P264" s="1">
        <f>VLOOKUP(Table5[[#This Row],[agedays]],BFA_girls_z_exp[[#All],[Day]:[L]],4,FALSE)</f>
        <v>6.2100000000000002E-2</v>
      </c>
      <c r="Q264" s="1">
        <f>(POWER((Table5[[#This Row],[bmi]]/Table5[[#This Row],[bmi_M]]),Table5[[#This Row],[bmi_L]])-1)/(Table5[[#This Row],[bmi_L]]*Table5[[#This Row],[bmi_S]])</f>
        <v>-0.97270757031815991</v>
      </c>
    </row>
    <row r="265" spans="1:17" x14ac:dyDescent="0.3">
      <c r="A265">
        <v>10062</v>
      </c>
      <c r="B265" t="s">
        <v>8</v>
      </c>
      <c r="C265">
        <v>176</v>
      </c>
      <c r="D265">
        <v>290</v>
      </c>
      <c r="E265">
        <v>67.7</v>
      </c>
      <c r="F265">
        <v>7.75</v>
      </c>
      <c r="G265">
        <v>1.0309999999999999</v>
      </c>
      <c r="H265">
        <v>0.58399999999999996</v>
      </c>
      <c r="I265" s="2">
        <f>IF(Table5[[#This Row],[agedays]]&lt;=730,VLOOKUP(Table5[[#This Row],[htcm]],WFL_girls_z_exp[[#All],[Length]:[M]],2,FALSE),VLOOKUP(Table5[[#This Row],[htcm]],WFH_girls_z_exp[[#All],[Height]:[M]],2,FALSE))</f>
        <v>7.6806000000000001</v>
      </c>
      <c r="J265" s="2">
        <f>IF(Table5[[#This Row],[agedays]]&lt;=730,VLOOKUP(Table5[[#This Row],[htcm]],WFL_girls_z_exp[[#All],[Length]:[S]],3,FALSE),VLOOKUP(Table5[[#This Row],[htcm]],WFH_girls_z_exp[[#All],[Height]:[S]],3,FALSE))</f>
        <v>9.0939999999999993E-2</v>
      </c>
      <c r="K2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5" s="2">
        <f>(POWER((Table5[[#This Row],[wtkg]]/Table5[[#This Row],[wlhz_M]]),Table5[[#This Row],[wlhz_L]])-1)/(Table5[[#This Row],[wlhz_L]]*Table5[[#This Row],[wlhz_S]])</f>
        <v>9.8742963017047852E-2</v>
      </c>
      <c r="M265" s="1">
        <f>Table5[[#This Row],[wtkg]]/(Table5[[#This Row],[htcm]]*Table5[[#This Row],[htcm]]/10000)</f>
        <v>16.909250778370996</v>
      </c>
      <c r="N265" s="1">
        <f>VLOOKUP(Table5[[#This Row],[agedays]],BFA_girls_z_exp[[#All],[Day]:[M]],2,FALSE)</f>
        <v>16.900200000000002</v>
      </c>
      <c r="O265" s="1">
        <f>VLOOKUP(Table5[[#This Row],[agedays]],BFA_girls_z_exp[[#All],[Day]:[S]],3,FALSE)</f>
        <v>9.0480000000000005E-2</v>
      </c>
      <c r="P265" s="1">
        <f>VLOOKUP(Table5[[#This Row],[agedays]],BFA_girls_z_exp[[#All],[Day]:[L]],4,FALSE)</f>
        <v>-0.13139999999999999</v>
      </c>
      <c r="Q265" s="1">
        <f>(POWER((Table5[[#This Row],[bmi]]/Table5[[#This Row],[bmi_M]]),Table5[[#This Row],[bmi_L]])-1)/(Table5[[#This Row],[bmi_L]]*Table5[[#This Row],[bmi_S]])</f>
        <v>5.9171142111720003E-3</v>
      </c>
    </row>
    <row r="266" spans="1:17" x14ac:dyDescent="0.3">
      <c r="A266">
        <v>10062</v>
      </c>
      <c r="B266" t="s">
        <v>8</v>
      </c>
      <c r="C266">
        <v>267</v>
      </c>
      <c r="D266">
        <v>290</v>
      </c>
      <c r="E266">
        <v>71.3</v>
      </c>
      <c r="F266">
        <v>9</v>
      </c>
      <c r="G266">
        <v>0.61099999999999999</v>
      </c>
      <c r="H266">
        <v>0.79300000000000004</v>
      </c>
      <c r="I266" s="1">
        <f>IF(Table5[[#This Row],[agedays]]&lt;=730,VLOOKUP(Table5[[#This Row],[htcm]],WFL_girls_z_exp[[#All],[Length]:[M]],2,FALSE),VLOOKUP(Table5[[#This Row],[htcm]],WFH_girls_z_exp[[#All],[Height]:[M]],2,FALSE))</f>
        <v>8.4273000000000007</v>
      </c>
      <c r="J266" s="1">
        <f>IF(Table5[[#This Row],[agedays]]&lt;=730,VLOOKUP(Table5[[#This Row],[htcm]],WFL_girls_z_exp[[#All],[Length]:[S]],3,FALSE),VLOOKUP(Table5[[#This Row],[htcm]],WFH_girls_z_exp[[#All],[Height]:[S]],3,FALSE))</f>
        <v>9.0520000000000003E-2</v>
      </c>
      <c r="K2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6" s="1">
        <f>(POWER((Table5[[#This Row],[wtkg]]/Table5[[#This Row],[wlhz_M]]),Table5[[#This Row],[wlhz_L]])-1)/(Table5[[#This Row],[wlhz_L]]*Table5[[#This Row],[wlhz_S]])</f>
        <v>0.71726236289628909</v>
      </c>
      <c r="M266" s="1">
        <f>Table5[[#This Row],[wtkg]]/(Table5[[#This Row],[htcm]]*Table5[[#This Row],[htcm]]/10000)</f>
        <v>17.703675873233813</v>
      </c>
      <c r="N266" s="1">
        <f>VLOOKUP(Table5[[#This Row],[agedays]],BFA_girls_z_exp[[#All],[Day]:[M]],2,FALSE)</f>
        <v>16.765899999999998</v>
      </c>
      <c r="O266" s="1">
        <f>VLOOKUP(Table5[[#This Row],[agedays]],BFA_girls_z_exp[[#All],[Day]:[S]],3,FALSE)</f>
        <v>8.9069999999999996E-2</v>
      </c>
      <c r="P266" s="1">
        <f>VLOOKUP(Table5[[#This Row],[agedays]],BFA_girls_z_exp[[#All],[Day]:[L]],4,FALSE)</f>
        <v>-0.26419999999999999</v>
      </c>
      <c r="Q266" s="1">
        <f>(POWER((Table5[[#This Row],[bmi]]/Table5[[#This Row],[bmi_M]]),Table5[[#This Row],[bmi_L]])-1)/(Table5[[#This Row],[bmi_L]]*Table5[[#This Row],[bmi_S]])</f>
        <v>0.60666674860756664</v>
      </c>
    </row>
    <row r="267" spans="1:17" x14ac:dyDescent="0.3">
      <c r="A267">
        <v>10062</v>
      </c>
      <c r="B267" t="s">
        <v>8</v>
      </c>
      <c r="C267">
        <v>372</v>
      </c>
      <c r="D267">
        <v>290</v>
      </c>
      <c r="E267">
        <v>74.5</v>
      </c>
      <c r="F267">
        <v>10.199999999999999</v>
      </c>
      <c r="G267">
        <v>8.3000000000000004E-2</v>
      </c>
      <c r="H267">
        <v>1.0089999999999999</v>
      </c>
      <c r="I267" s="2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267" s="2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2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7" s="2">
        <f>(POWER((Table5[[#This Row],[wtkg]]/Table5[[#This Row],[wlhz_M]]),Table5[[#This Row],[wlhz_L]])-1)/(Table5[[#This Row],[wlhz_L]]*Table5[[#This Row],[wlhz_S]])</f>
        <v>1.291314012639192</v>
      </c>
      <c r="M267" s="1">
        <f>Table5[[#This Row],[wtkg]]/(Table5[[#This Row],[htcm]]*Table5[[#This Row],[htcm]]/10000)</f>
        <v>18.377550560785551</v>
      </c>
      <c r="N267" s="1">
        <f>VLOOKUP(Table5[[#This Row],[agedays]],BFA_girls_z_exp[[#All],[Day]:[M]],2,FALSE)</f>
        <v>16.328399999999998</v>
      </c>
      <c r="O267" s="1">
        <f>VLOOKUP(Table5[[#This Row],[agedays]],BFA_girls_z_exp[[#All],[Day]:[S]],3,FALSE)</f>
        <v>8.7900000000000006E-2</v>
      </c>
      <c r="P267" s="1">
        <f>VLOOKUP(Table5[[#This Row],[agedays]],BFA_girls_z_exp[[#All],[Day]:[L]],4,FALSE)</f>
        <v>-0.37269999999999998</v>
      </c>
      <c r="Q267" s="1">
        <f>(POWER((Table5[[#This Row],[bmi]]/Table5[[#This Row],[bmi_M]]),Table5[[#This Row],[bmi_L]])-1)/(Table5[[#This Row],[bmi_L]]*Table5[[#This Row],[bmi_S]])</f>
        <v>1.3157811264241932</v>
      </c>
    </row>
    <row r="268" spans="1:17" x14ac:dyDescent="0.3">
      <c r="A268">
        <v>10062</v>
      </c>
      <c r="B268" t="s">
        <v>8</v>
      </c>
      <c r="C268">
        <v>456</v>
      </c>
      <c r="D268">
        <v>290</v>
      </c>
      <c r="E268">
        <v>79.400000000000006</v>
      </c>
      <c r="F268">
        <v>11.02</v>
      </c>
      <c r="G268">
        <v>0.69799999999999995</v>
      </c>
      <c r="H268">
        <v>1.1060000000000001</v>
      </c>
      <c r="I268" s="1">
        <f>IF(Table5[[#This Row],[agedays]]&lt;=730,VLOOKUP(Table5[[#This Row],[htcm]],WFL_girls_z_exp[[#All],[Length]:[M]],2,FALSE),VLOOKUP(Table5[[#This Row],[htcm]],WFH_girls_z_exp[[#All],[Height]:[M]],2,FALSE))</f>
        <v>9.9695</v>
      </c>
      <c r="J268" s="1">
        <f>IF(Table5[[#This Row],[agedays]]&lt;=730,VLOOKUP(Table5[[#This Row],[htcm]],WFL_girls_z_exp[[#All],[Length]:[S]],3,FALSE),VLOOKUP(Table5[[#This Row],[htcm]],WFH_girls_z_exp[[#All],[Height]:[S]],3,FALSE))</f>
        <v>8.9469999999999994E-2</v>
      </c>
      <c r="K2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8" s="1">
        <f>(POWER((Table5[[#This Row],[wtkg]]/Table5[[#This Row],[wlhz_M]]),Table5[[#This Row],[wlhz_L]])-1)/(Table5[[#This Row],[wlhz_L]]*Table5[[#This Row],[wlhz_S]])</f>
        <v>1.0984944517751232</v>
      </c>
      <c r="M268" s="1">
        <f>Table5[[#This Row],[wtkg]]/(Table5[[#This Row],[htcm]]*Table5[[#This Row],[htcm]]/10000)</f>
        <v>17.479966245582418</v>
      </c>
      <c r="N268" s="1">
        <f>VLOOKUP(Table5[[#This Row],[agedays]],BFA_girls_z_exp[[#All],[Day]:[M]],2,FALSE)</f>
        <v>16.004799999999999</v>
      </c>
      <c r="O268" s="1">
        <f>VLOOKUP(Table5[[#This Row],[agedays]],BFA_girls_z_exp[[#All],[Day]:[S]],3,FALSE)</f>
        <v>8.7169999999999997E-2</v>
      </c>
      <c r="P268" s="1">
        <f>VLOOKUP(Table5[[#This Row],[agedays]],BFA_girls_z_exp[[#All],[Day]:[L]],4,FALSE)</f>
        <v>-0.44030000000000002</v>
      </c>
      <c r="Q268" s="1">
        <f>(POWER((Table5[[#This Row],[bmi]]/Table5[[#This Row],[bmi_M]]),Table5[[#This Row],[bmi_L]])-1)/(Table5[[#This Row],[bmi_L]]*Table5[[#This Row],[bmi_S]])</f>
        <v>0.9920544199641953</v>
      </c>
    </row>
    <row r="269" spans="1:17" x14ac:dyDescent="0.3">
      <c r="A269">
        <v>10062</v>
      </c>
      <c r="B269" t="s">
        <v>8</v>
      </c>
      <c r="C269">
        <v>578</v>
      </c>
      <c r="D269">
        <v>290</v>
      </c>
      <c r="E269">
        <v>83</v>
      </c>
      <c r="F269">
        <v>11.9</v>
      </c>
      <c r="G269">
        <v>0.437</v>
      </c>
      <c r="H269">
        <v>1.046</v>
      </c>
      <c r="I269" s="2">
        <f>IF(Table5[[#This Row],[agedays]]&lt;=730,VLOOKUP(Table5[[#This Row],[htcm]],WFL_girls_z_exp[[#All],[Length]:[M]],2,FALSE),VLOOKUP(Table5[[#This Row],[htcm]],WFH_girls_z_exp[[#All],[Height]:[M]],2,FALSE))</f>
        <v>10.741</v>
      </c>
      <c r="J269" s="2">
        <f>IF(Table5[[#This Row],[agedays]]&lt;=730,VLOOKUP(Table5[[#This Row],[htcm]],WFL_girls_z_exp[[#All],[Length]:[S]],3,FALSE),VLOOKUP(Table5[[#This Row],[htcm]],WFH_girls_z_exp[[#All],[Height]:[S]],3,FALSE))</f>
        <v>8.9099999999999999E-2</v>
      </c>
      <c r="K2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69" s="2">
        <f>(POWER((Table5[[#This Row],[wtkg]]/Table5[[#This Row],[wlhz_M]]),Table5[[#This Row],[wlhz_L]])-1)/(Table5[[#This Row],[wlhz_L]]*Table5[[#This Row],[wlhz_S]])</f>
        <v>1.1277659111829128</v>
      </c>
      <c r="M269" s="1">
        <f>Table5[[#This Row],[wtkg]]/(Table5[[#This Row],[htcm]]*Table5[[#This Row],[htcm]]/10000)</f>
        <v>17.27391493685586</v>
      </c>
      <c r="N269" s="1">
        <f>VLOOKUP(Table5[[#This Row],[agedays]],BFA_girls_z_exp[[#All],[Day]:[M]],2,FALSE)</f>
        <v>15.6524</v>
      </c>
      <c r="O269" s="1">
        <f>VLOOKUP(Table5[[#This Row],[agedays]],BFA_girls_z_exp[[#All],[Day]:[S]],3,FALSE)</f>
        <v>8.6309999999999998E-2</v>
      </c>
      <c r="P269" s="1">
        <f>VLOOKUP(Table5[[#This Row],[agedays]],BFA_girls_z_exp[[#All],[Day]:[L]],4,FALSE)</f>
        <v>-0.51970000000000005</v>
      </c>
      <c r="Q269" s="1">
        <f>(POWER((Table5[[#This Row],[bmi]]/Table5[[#This Row],[bmi_M]]),Table5[[#This Row],[bmi_L]])-1)/(Table5[[#This Row],[bmi_L]]*Table5[[#This Row],[bmi_S]])</f>
        <v>1.1133238591027397</v>
      </c>
    </row>
    <row r="270" spans="1:17" x14ac:dyDescent="0.3">
      <c r="A270">
        <v>10062</v>
      </c>
      <c r="B270" t="s">
        <v>8</v>
      </c>
      <c r="C270">
        <v>740</v>
      </c>
      <c r="D270">
        <v>290</v>
      </c>
      <c r="E270">
        <v>87.5</v>
      </c>
      <c r="F270">
        <v>12.9</v>
      </c>
      <c r="G270">
        <v>0.46500000000000002</v>
      </c>
      <c r="H270">
        <v>0.88200000000000001</v>
      </c>
      <c r="I270" s="1">
        <f>IF(Table5[[#This Row],[agedays]]&lt;=730,VLOOKUP(Table5[[#This Row],[htcm]],WFL_girls_z_exp[[#All],[Length]:[M]],2,FALSE),VLOOKUP(Table5[[#This Row],[htcm]],WFH_girls_z_exp[[#All],[Height]:[M]],2,FALSE))</f>
        <v>12.0223</v>
      </c>
      <c r="J270" s="1">
        <f>IF(Table5[[#This Row],[agedays]]&lt;=730,VLOOKUP(Table5[[#This Row],[htcm]],WFL_girls_z_exp[[#All],[Length]:[S]],3,FALSE),VLOOKUP(Table5[[#This Row],[htcm]],WFH_girls_z_exp[[#All],[Height]:[S]],3,FALSE))</f>
        <v>8.8969999999999994E-2</v>
      </c>
      <c r="K2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0" s="1">
        <f>(POWER((Table5[[#This Row],[wtkg]]/Table5[[#This Row],[wlhz_M]]),Table5[[#This Row],[wlhz_L]])-1)/(Table5[[#This Row],[wlhz_L]]*Table5[[#This Row],[wlhz_S]])</f>
        <v>0.78139805567910903</v>
      </c>
      <c r="M270" s="1">
        <f>Table5[[#This Row],[wtkg]]/(Table5[[#This Row],[htcm]]*Table5[[#This Row],[htcm]]/10000)</f>
        <v>16.848979591836734</v>
      </c>
      <c r="N270" s="1">
        <f>VLOOKUP(Table5[[#This Row],[agedays]],BFA_girls_z_exp[[#All],[Day]:[M]],2,FALSE)</f>
        <v>15.6792</v>
      </c>
      <c r="O270" s="1">
        <f>VLOOKUP(Table5[[#This Row],[agedays]],BFA_girls_z_exp[[#All],[Day]:[S]],3,FALSE)</f>
        <v>8.4540000000000004E-2</v>
      </c>
      <c r="P270" s="1">
        <f>VLOOKUP(Table5[[#This Row],[agedays]],BFA_girls_z_exp[[#All],[Day]:[L]],4,FALSE)</f>
        <v>-0.56840000000000002</v>
      </c>
      <c r="Q270" s="1">
        <f>(POWER((Table5[[#This Row],[bmi]]/Table5[[#This Row],[bmi_M]]),Table5[[#This Row],[bmi_L]])-1)/(Table5[[#This Row],[bmi_L]]*Table5[[#This Row],[bmi_S]])</f>
        <v>0.8339662226658846</v>
      </c>
    </row>
    <row r="271" spans="1:17" x14ac:dyDescent="0.3">
      <c r="A271">
        <v>10065</v>
      </c>
      <c r="B271" t="s">
        <v>8</v>
      </c>
      <c r="C271">
        <v>0</v>
      </c>
      <c r="D271">
        <v>283</v>
      </c>
      <c r="E271">
        <v>51</v>
      </c>
      <c r="F271">
        <v>3.78</v>
      </c>
      <c r="G271">
        <v>0.99399999999999999</v>
      </c>
      <c r="H271">
        <v>1.1379999999999999</v>
      </c>
      <c r="I271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271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2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1" s="2">
        <f>(POWER((Table5[[#This Row],[wtkg]]/Table5[[#This Row],[wlhz_M]]),Table5[[#This Row],[wlhz_L]])-1)/(Table5[[#This Row],[wlhz_L]]*Table5[[#This Row],[wlhz_S]])</f>
        <v>0.6422616040663125</v>
      </c>
      <c r="M271" s="1">
        <f>Table5[[#This Row],[wtkg]]/(Table5[[#This Row],[htcm]]*Table5[[#This Row],[htcm]]/10000)</f>
        <v>14.532871972318338</v>
      </c>
      <c r="N271" s="1">
        <f>VLOOKUP(Table5[[#This Row],[agedays]],BFA_girls_z_exp[[#All],[Day]:[M]],2,FALSE)</f>
        <v>13.3363</v>
      </c>
      <c r="O271" s="1">
        <f>VLOOKUP(Table5[[#This Row],[agedays]],BFA_girls_z_exp[[#All],[Day]:[S]],3,FALSE)</f>
        <v>9.2719999999999997E-2</v>
      </c>
      <c r="P271" s="1">
        <f>VLOOKUP(Table5[[#This Row],[agedays]],BFA_girls_z_exp[[#All],[Day]:[L]],4,FALSE)</f>
        <v>-6.3100000000000003E-2</v>
      </c>
      <c r="Q271" s="1">
        <f>(POWER((Table5[[#This Row],[bmi]]/Table5[[#This Row],[bmi_M]]),Table5[[#This Row],[bmi_L]])-1)/(Table5[[#This Row],[bmi_L]]*Table5[[#This Row],[bmi_S]])</f>
        <v>0.92419075860715827</v>
      </c>
    </row>
    <row r="272" spans="1:17" x14ac:dyDescent="0.3">
      <c r="A272">
        <v>10065</v>
      </c>
      <c r="B272" t="s">
        <v>8</v>
      </c>
      <c r="C272">
        <v>37</v>
      </c>
      <c r="D272">
        <v>283</v>
      </c>
      <c r="E272">
        <v>56</v>
      </c>
      <c r="F272">
        <v>4.5599999999999996</v>
      </c>
      <c r="G272">
        <v>0.76800000000000002</v>
      </c>
      <c r="H272">
        <v>0.23899999999999999</v>
      </c>
      <c r="I272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272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2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2" s="1">
        <f>(POWER((Table5[[#This Row],[wtkg]]/Table5[[#This Row],[wlhz_M]]),Table5[[#This Row],[wlhz_L]])-1)/(Table5[[#This Row],[wlhz_L]]*Table5[[#This Row],[wlhz_S]])</f>
        <v>-0.60582674639891931</v>
      </c>
      <c r="M272" s="1">
        <f>Table5[[#This Row],[wtkg]]/(Table5[[#This Row],[htcm]]*Table5[[#This Row],[htcm]]/10000)</f>
        <v>14.540816326530612</v>
      </c>
      <c r="N272" s="1">
        <f>VLOOKUP(Table5[[#This Row],[agedays]],BFA_girls_z_exp[[#All],[Day]:[M]],2,FALSE)</f>
        <v>14.914199999999999</v>
      </c>
      <c r="O272" s="1">
        <f>VLOOKUP(Table5[[#This Row],[agedays]],BFA_girls_z_exp[[#All],[Day]:[S]],3,FALSE)</f>
        <v>9.5060000000000006E-2</v>
      </c>
      <c r="P272" s="1">
        <f>VLOOKUP(Table5[[#This Row],[agedays]],BFA_girls_z_exp[[#All],[Day]:[L]],4,FALSE)</f>
        <v>0.29930000000000001</v>
      </c>
      <c r="Q272" s="1">
        <f>(POWER((Table5[[#This Row],[bmi]]/Table5[[#This Row],[bmi_M]]),Table5[[#This Row],[bmi_L]])-1)/(Table5[[#This Row],[bmi_L]]*Table5[[#This Row],[bmi_S]])</f>
        <v>-0.26570805841540762</v>
      </c>
    </row>
    <row r="273" spans="1:17" x14ac:dyDescent="0.3">
      <c r="A273">
        <v>10065</v>
      </c>
      <c r="B273" t="s">
        <v>8</v>
      </c>
      <c r="C273">
        <v>68</v>
      </c>
      <c r="D273">
        <v>283</v>
      </c>
      <c r="E273">
        <v>59.5</v>
      </c>
      <c r="F273">
        <v>5.44</v>
      </c>
      <c r="G273">
        <v>0.84899999999999998</v>
      </c>
      <c r="H273">
        <v>0.185</v>
      </c>
      <c r="I273" s="2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273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2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3" s="2">
        <f>(POWER((Table5[[#This Row],[wtkg]]/Table5[[#This Row],[wlhz_M]]),Table5[[#This Row],[wlhz_L]])-1)/(Table5[[#This Row],[wlhz_L]]*Table5[[#This Row],[wlhz_S]])</f>
        <v>-0.60422827365938803</v>
      </c>
      <c r="M273" s="1">
        <f>Table5[[#This Row],[wtkg]]/(Table5[[#This Row],[htcm]]*Table5[[#This Row],[htcm]]/10000)</f>
        <v>15.366146458583435</v>
      </c>
      <c r="N273" s="1">
        <f>VLOOKUP(Table5[[#This Row],[agedays]],BFA_girls_z_exp[[#All],[Day]:[M]],2,FALSE)</f>
        <v>15.943099999999999</v>
      </c>
      <c r="O273" s="1">
        <f>VLOOKUP(Table5[[#This Row],[agedays]],BFA_girls_z_exp[[#All],[Day]:[S]],3,FALSE)</f>
        <v>9.3399999999999997E-2</v>
      </c>
      <c r="P273" s="1">
        <f>VLOOKUP(Table5[[#This Row],[agedays]],BFA_girls_z_exp[[#All],[Day]:[L]],4,FALSE)</f>
        <v>0.14549999999999999</v>
      </c>
      <c r="Q273" s="1">
        <f>(POWER((Table5[[#This Row],[bmi]]/Table5[[#This Row],[bmi_M]]),Table5[[#This Row],[bmi_L]])-1)/(Table5[[#This Row],[bmi_L]]*Table5[[#This Row],[bmi_S]])</f>
        <v>-0.39358312199191109</v>
      </c>
    </row>
    <row r="274" spans="1:17" x14ac:dyDescent="0.3">
      <c r="A274">
        <v>10065</v>
      </c>
      <c r="B274" t="s">
        <v>8</v>
      </c>
      <c r="C274">
        <v>93</v>
      </c>
      <c r="D274">
        <v>283</v>
      </c>
      <c r="E274">
        <v>61.2</v>
      </c>
      <c r="F274">
        <v>6.05</v>
      </c>
      <c r="G274">
        <v>0.59799999999999998</v>
      </c>
      <c r="H274">
        <v>0.22500000000000001</v>
      </c>
      <c r="I274" s="1">
        <f>IF(Table5[[#This Row],[agedays]]&lt;=730,VLOOKUP(Table5[[#This Row],[htcm]],WFL_girls_z_exp[[#All],[Length]:[M]],2,FALSE),VLOOKUP(Table5[[#This Row],[htcm]],WFH_girls_z_exp[[#All],[Height]:[M]],2,FALSE))</f>
        <v>6.1768000000000001</v>
      </c>
      <c r="J274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2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4" s="1">
        <f>(POWER((Table5[[#This Row],[wtkg]]/Table5[[#This Row],[wlhz_M]]),Table5[[#This Row],[wlhz_L]])-1)/(Table5[[#This Row],[wlhz_L]]*Table5[[#This Row],[wlhz_S]])</f>
        <v>-0.22794154041592554</v>
      </c>
      <c r="M274" s="1">
        <f>Table5[[#This Row],[wtkg]]/(Table5[[#This Row],[htcm]]*Table5[[#This Row],[htcm]]/10000)</f>
        <v>16.152975351360585</v>
      </c>
      <c r="N274" s="1">
        <f>VLOOKUP(Table5[[#This Row],[agedays]],BFA_girls_z_exp[[#All],[Day]:[M]],2,FALSE)</f>
        <v>16.380299999999998</v>
      </c>
      <c r="O274" s="1">
        <f>VLOOKUP(Table5[[#This Row],[agedays]],BFA_girls_z_exp[[#All],[Day]:[S]],3,FALSE)</f>
        <v>9.2490000000000003E-2</v>
      </c>
      <c r="P274" s="1">
        <f>VLOOKUP(Table5[[#This Row],[agedays]],BFA_girls_z_exp[[#All],[Day]:[L]],4,FALSE)</f>
        <v>5.91E-2</v>
      </c>
      <c r="Q274" s="1">
        <f>(POWER((Table5[[#This Row],[bmi]]/Table5[[#This Row],[bmi_M]]),Table5[[#This Row],[bmi_L]])-1)/(Table5[[#This Row],[bmi_L]]*Table5[[#This Row],[bmi_S]])</f>
        <v>-0.15103642169176751</v>
      </c>
    </row>
    <row r="275" spans="1:17" x14ac:dyDescent="0.3">
      <c r="A275">
        <v>10065</v>
      </c>
      <c r="B275" t="s">
        <v>8</v>
      </c>
      <c r="C275">
        <v>191</v>
      </c>
      <c r="D275">
        <v>283</v>
      </c>
      <c r="E275">
        <v>69</v>
      </c>
      <c r="F275">
        <v>7.61</v>
      </c>
      <c r="G275">
        <v>1.2410000000000001</v>
      </c>
      <c r="H275">
        <v>0.23300000000000001</v>
      </c>
      <c r="I275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275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2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5" s="2">
        <f>(POWER((Table5[[#This Row],[wtkg]]/Table5[[#This Row],[wlhz_M]]),Table5[[#This Row],[wlhz_L]])-1)/(Table5[[#This Row],[wlhz_L]]*Table5[[#This Row],[wlhz_S]])</f>
        <v>-0.49379284957302821</v>
      </c>
      <c r="M275" s="1">
        <f>Table5[[#This Row],[wtkg]]/(Table5[[#This Row],[htcm]]*Table5[[#This Row],[htcm]]/10000)</f>
        <v>15.984036967023734</v>
      </c>
      <c r="N275" s="1">
        <f>VLOOKUP(Table5[[#This Row],[agedays]],BFA_girls_z_exp[[#All],[Day]:[M]],2,FALSE)</f>
        <v>16.9132</v>
      </c>
      <c r="O275" s="1">
        <f>VLOOKUP(Table5[[#This Row],[agedays]],BFA_girls_z_exp[[#All],[Day]:[S]],3,FALSE)</f>
        <v>9.0209999999999999E-2</v>
      </c>
      <c r="P275" s="1">
        <f>VLOOKUP(Table5[[#This Row],[agedays]],BFA_girls_z_exp[[#All],[Day]:[L]],4,FALSE)</f>
        <v>-0.157</v>
      </c>
      <c r="Q275" s="1">
        <f>(POWER((Table5[[#This Row],[bmi]]/Table5[[#This Row],[bmi_M]]),Table5[[#This Row],[bmi_L]])-1)/(Table5[[#This Row],[bmi_L]]*Table5[[#This Row],[bmi_S]])</f>
        <v>-0.6291455049422261</v>
      </c>
    </row>
    <row r="276" spans="1:17" x14ac:dyDescent="0.3">
      <c r="A276">
        <v>10065</v>
      </c>
      <c r="B276" t="s">
        <v>8</v>
      </c>
      <c r="C276">
        <v>275</v>
      </c>
      <c r="D276">
        <v>283</v>
      </c>
      <c r="E276">
        <v>74.5</v>
      </c>
      <c r="F276">
        <v>8.6999999999999993</v>
      </c>
      <c r="G276">
        <v>1.782</v>
      </c>
      <c r="H276">
        <v>0.44900000000000001</v>
      </c>
      <c r="I276" s="1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276" s="1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27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6" s="1">
        <f>(POWER((Table5[[#This Row],[wtkg]]/Table5[[#This Row],[wlhz_M]]),Table5[[#This Row],[wlhz_L]])-1)/(Table5[[#This Row],[wlhz_L]]*Table5[[#This Row],[wlhz_S]])</f>
        <v>-0.44745467651464682</v>
      </c>
      <c r="M276" s="1">
        <f>Table5[[#This Row],[wtkg]]/(Table5[[#This Row],[htcm]]*Table5[[#This Row],[htcm]]/10000)</f>
        <v>15.674969595964145</v>
      </c>
      <c r="N276" s="1">
        <f>VLOOKUP(Table5[[#This Row],[agedays]],BFA_girls_z_exp[[#All],[Day]:[M]],2,FALSE)</f>
        <v>16.736699999999999</v>
      </c>
      <c r="O276" s="1">
        <f>VLOOKUP(Table5[[#This Row],[agedays]],BFA_girls_z_exp[[#All],[Day]:[S]],3,FALSE)</f>
        <v>8.8969999999999994E-2</v>
      </c>
      <c r="P276" s="1">
        <f>VLOOKUP(Table5[[#This Row],[agedays]],BFA_girls_z_exp[[#All],[Day]:[L]],4,FALSE)</f>
        <v>-0.2737</v>
      </c>
      <c r="Q276" s="1">
        <f>(POWER((Table5[[#This Row],[bmi]]/Table5[[#This Row],[bmi_M]]),Table5[[#This Row],[bmi_L]])-1)/(Table5[[#This Row],[bmi_L]]*Table5[[#This Row],[bmi_S]])</f>
        <v>-0.74328551867255543</v>
      </c>
    </row>
    <row r="277" spans="1:17" x14ac:dyDescent="0.3">
      <c r="A277">
        <v>10065</v>
      </c>
      <c r="B277" t="s">
        <v>8</v>
      </c>
      <c r="C277">
        <v>366</v>
      </c>
      <c r="D277">
        <v>283</v>
      </c>
      <c r="E277">
        <v>77</v>
      </c>
      <c r="F277">
        <v>9.74</v>
      </c>
      <c r="G277">
        <v>1.147</v>
      </c>
      <c r="H277">
        <v>0.68</v>
      </c>
      <c r="I277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277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27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7" s="2">
        <f>(POWER((Table5[[#This Row],[wtkg]]/Table5[[#This Row],[wlhz_M]]),Table5[[#This Row],[wlhz_L]])-1)/(Table5[[#This Row],[wlhz_L]]*Table5[[#This Row],[wlhz_S]])</f>
        <v>0.25727359527675386</v>
      </c>
      <c r="M277" s="1">
        <f>Table5[[#This Row],[wtkg]]/(Table5[[#This Row],[htcm]]*Table5[[#This Row],[htcm]]/10000)</f>
        <v>16.427728116039805</v>
      </c>
      <c r="N277" s="1">
        <f>VLOOKUP(Table5[[#This Row],[agedays]],BFA_girls_z_exp[[#All],[Day]:[M]],2,FALSE)</f>
        <v>16.3536</v>
      </c>
      <c r="O277" s="1">
        <f>VLOOKUP(Table5[[#This Row],[agedays]],BFA_girls_z_exp[[#All],[Day]:[S]],3,FALSE)</f>
        <v>8.7959999999999997E-2</v>
      </c>
      <c r="P277" s="1">
        <f>VLOOKUP(Table5[[#This Row],[agedays]],BFA_girls_z_exp[[#All],[Day]:[L]],4,FALSE)</f>
        <v>-0.3674</v>
      </c>
      <c r="Q277" s="1">
        <f>(POWER((Table5[[#This Row],[bmi]]/Table5[[#This Row],[bmi_M]]),Table5[[#This Row],[bmi_L]])-1)/(Table5[[#This Row],[bmi_L]]*Table5[[#This Row],[bmi_S]])</f>
        <v>5.1373738575719557E-2</v>
      </c>
    </row>
    <row r="278" spans="1:17" x14ac:dyDescent="0.3">
      <c r="A278">
        <v>10065</v>
      </c>
      <c r="B278" t="s">
        <v>8</v>
      </c>
      <c r="C278">
        <v>471</v>
      </c>
      <c r="D278">
        <v>283</v>
      </c>
      <c r="E278">
        <v>81</v>
      </c>
      <c r="F278">
        <v>11.4</v>
      </c>
      <c r="G278">
        <v>1.073</v>
      </c>
      <c r="H278">
        <v>1.286</v>
      </c>
      <c r="I278" s="1">
        <f>IF(Table5[[#This Row],[agedays]]&lt;=730,VLOOKUP(Table5[[#This Row],[htcm]],WFL_girls_z_exp[[#All],[Length]:[M]],2,FALSE),VLOOKUP(Table5[[#This Row],[htcm]],WFH_girls_z_exp[[#All],[Height]:[M]],2,FALSE))</f>
        <v>10.2965</v>
      </c>
      <c r="J278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2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8" s="1">
        <f>(POWER((Table5[[#This Row],[wtkg]]/Table5[[#This Row],[wlhz_M]]),Table5[[#This Row],[wlhz_L]])-1)/(Table5[[#This Row],[wlhz_L]]*Table5[[#This Row],[wlhz_S]])</f>
        <v>1.1183740437015837</v>
      </c>
      <c r="M278" s="1">
        <f>Table5[[#This Row],[wtkg]]/(Table5[[#This Row],[htcm]]*Table5[[#This Row],[htcm]]/10000)</f>
        <v>17.375400091449475</v>
      </c>
      <c r="N278" s="1">
        <f>VLOOKUP(Table5[[#This Row],[agedays]],BFA_girls_z_exp[[#All],[Day]:[M]],2,FALSE)</f>
        <v>15.9537</v>
      </c>
      <c r="O278" s="1">
        <f>VLOOKUP(Table5[[#This Row],[agedays]],BFA_girls_z_exp[[#All],[Day]:[S]],3,FALSE)</f>
        <v>8.7050000000000002E-2</v>
      </c>
      <c r="P278" s="1">
        <f>VLOOKUP(Table5[[#This Row],[agedays]],BFA_girls_z_exp[[#All],[Day]:[L]],4,FALSE)</f>
        <v>-0.4511</v>
      </c>
      <c r="Q278" s="1">
        <f>(POWER((Table5[[#This Row],[bmi]]/Table5[[#This Row],[bmi_M]]),Table5[[#This Row],[bmi_L]])-1)/(Table5[[#This Row],[bmi_L]]*Table5[[#This Row],[bmi_S]])</f>
        <v>0.96199800418337256</v>
      </c>
    </row>
    <row r="279" spans="1:17" x14ac:dyDescent="0.3">
      <c r="A279">
        <v>10065</v>
      </c>
      <c r="B279" t="s">
        <v>8</v>
      </c>
      <c r="C279">
        <v>558</v>
      </c>
      <c r="D279">
        <v>283</v>
      </c>
      <c r="E279">
        <v>83.5</v>
      </c>
      <c r="F279">
        <v>11.8</v>
      </c>
      <c r="G279">
        <v>0.84</v>
      </c>
      <c r="H279">
        <v>1.0840000000000001</v>
      </c>
      <c r="I279" s="2">
        <f>IF(Table5[[#This Row],[agedays]]&lt;=730,VLOOKUP(Table5[[#This Row],[htcm]],WFL_girls_z_exp[[#All],[Length]:[M]],2,FALSE),VLOOKUP(Table5[[#This Row],[htcm]],WFH_girls_z_exp[[#All],[Height]:[M]],2,FALSE))</f>
        <v>10.857799999999999</v>
      </c>
      <c r="J279" s="2">
        <f>IF(Table5[[#This Row],[agedays]]&lt;=730,VLOOKUP(Table5[[#This Row],[htcm]],WFL_girls_z_exp[[#All],[Length]:[S]],3,FALSE),VLOOKUP(Table5[[#This Row],[htcm]],WFH_girls_z_exp[[#All],[Height]:[S]],3,FALSE))</f>
        <v>8.906E-2</v>
      </c>
      <c r="K27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79" s="2">
        <f>(POWER((Table5[[#This Row],[wtkg]]/Table5[[#This Row],[wlhz_M]]),Table5[[#This Row],[wlhz_L]])-1)/(Table5[[#This Row],[wlhz_L]]*Table5[[#This Row],[wlhz_S]])</f>
        <v>0.91963465961990698</v>
      </c>
      <c r="M279" s="1">
        <f>Table5[[#This Row],[wtkg]]/(Table5[[#This Row],[htcm]]*Table5[[#This Row],[htcm]]/10000)</f>
        <v>16.924235361612105</v>
      </c>
      <c r="N279" s="1">
        <f>VLOOKUP(Table5[[#This Row],[agedays]],BFA_girls_z_exp[[#All],[Day]:[M]],2,FALSE)</f>
        <v>15.7005</v>
      </c>
      <c r="O279" s="1">
        <f>VLOOKUP(Table5[[#This Row],[agedays]],BFA_girls_z_exp[[#All],[Day]:[S]],3,FALSE)</f>
        <v>8.6430000000000007E-2</v>
      </c>
      <c r="P279" s="1">
        <f>VLOOKUP(Table5[[#This Row],[agedays]],BFA_girls_z_exp[[#All],[Day]:[L]],4,FALSE)</f>
        <v>-0.50790000000000002</v>
      </c>
      <c r="Q279" s="1">
        <f>(POWER((Table5[[#This Row],[bmi]]/Table5[[#This Row],[bmi_M]]),Table5[[#This Row],[bmi_L]])-1)/(Table5[[#This Row],[bmi_L]]*Table5[[#This Row],[bmi_S]])</f>
        <v>0.85203698391369065</v>
      </c>
    </row>
    <row r="280" spans="1:17" x14ac:dyDescent="0.3">
      <c r="A280">
        <v>10065</v>
      </c>
      <c r="B280" t="s">
        <v>8</v>
      </c>
      <c r="C280">
        <v>726</v>
      </c>
      <c r="D280">
        <v>283</v>
      </c>
      <c r="E280">
        <v>89.5</v>
      </c>
      <c r="F280">
        <v>12.6</v>
      </c>
      <c r="G280">
        <v>0.999</v>
      </c>
      <c r="H280">
        <v>0.76400000000000001</v>
      </c>
      <c r="I280" s="1">
        <f>IF(Table5[[#This Row],[agedays]]&lt;=730,VLOOKUP(Table5[[#This Row],[htcm]],WFL_girls_z_exp[[#All],[Length]:[M]],2,FALSE),VLOOKUP(Table5[[#This Row],[htcm]],WFH_girls_z_exp[[#All],[Height]:[M]],2,FALSE))</f>
        <v>12.3477</v>
      </c>
      <c r="J280" s="1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28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0" s="1">
        <f>(POWER((Table5[[#This Row],[wtkg]]/Table5[[#This Row],[wlhz_M]]),Table5[[#This Row],[wlhz_L]])-1)/(Table5[[#This Row],[wlhz_L]]*Table5[[#This Row],[wlhz_S]])</f>
        <v>0.22631467156996951</v>
      </c>
      <c r="M280" s="1">
        <f>Table5[[#This Row],[wtkg]]/(Table5[[#This Row],[htcm]]*Table5[[#This Row],[htcm]]/10000)</f>
        <v>15.729846134639992</v>
      </c>
      <c r="N280" s="1">
        <f>VLOOKUP(Table5[[#This Row],[agedays]],BFA_girls_z_exp[[#All],[Day]:[M]],2,FALSE)</f>
        <v>15.4092</v>
      </c>
      <c r="O280" s="1">
        <f>VLOOKUP(Table5[[#This Row],[agedays]],BFA_girls_z_exp[[#All],[Day]:[S]],3,FALSE)</f>
        <v>8.5470000000000004E-2</v>
      </c>
      <c r="P280" s="1">
        <f>VLOOKUP(Table5[[#This Row],[agedays]],BFA_girls_z_exp[[#All],[Day]:[L]],4,FALSE)</f>
        <v>-0.59699999999999998</v>
      </c>
      <c r="Q280" s="1">
        <f>(POWER((Table5[[#This Row],[bmi]]/Table5[[#This Row],[bmi_M]]),Table5[[#This Row],[bmi_L]])-1)/(Table5[[#This Row],[bmi_L]]*Table5[[#This Row],[bmi_S]])</f>
        <v>0.2394887866525785</v>
      </c>
    </row>
    <row r="281" spans="1:17" x14ac:dyDescent="0.3">
      <c r="A281">
        <v>10070</v>
      </c>
      <c r="B281" t="s">
        <v>8</v>
      </c>
      <c r="C281">
        <v>0</v>
      </c>
      <c r="D281">
        <v>276</v>
      </c>
      <c r="E281">
        <v>52</v>
      </c>
      <c r="F281">
        <v>3.85</v>
      </c>
      <c r="G281">
        <v>1.5309999999999999</v>
      </c>
      <c r="H281">
        <v>1.276</v>
      </c>
      <c r="I281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281" s="2">
        <f>IF(Table5[[#This Row],[agedays]]&lt;=730,VLOOKUP(Table5[[#This Row],[htcm]],WFL_girls_z_exp[[#All],[Length]:[S]],3,FALSE),VLOOKUP(Table5[[#This Row],[htcm]],WFH_girls_z_exp[[#All],[Height]:[S]],3,FALSE))</f>
        <v>9.085E-2</v>
      </c>
      <c r="K28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1" s="2">
        <f>(POWER((Table5[[#This Row],[wtkg]]/Table5[[#This Row],[wlhz_M]]),Table5[[#This Row],[wlhz_L]])-1)/(Table5[[#This Row],[wlhz_L]]*Table5[[#This Row],[wlhz_S]])</f>
        <v>0.16919616639187887</v>
      </c>
      <c r="M281" s="1">
        <f>Table5[[#This Row],[wtkg]]/(Table5[[#This Row],[htcm]]*Table5[[#This Row],[htcm]]/10000)</f>
        <v>14.238165680473374</v>
      </c>
      <c r="N281" s="1">
        <f>VLOOKUP(Table5[[#This Row],[agedays]],BFA_girls_z_exp[[#All],[Day]:[M]],2,FALSE)</f>
        <v>13.3363</v>
      </c>
      <c r="O281" s="1">
        <f>VLOOKUP(Table5[[#This Row],[agedays]],BFA_girls_z_exp[[#All],[Day]:[S]],3,FALSE)</f>
        <v>9.2719999999999997E-2</v>
      </c>
      <c r="P281" s="1">
        <f>VLOOKUP(Table5[[#This Row],[agedays]],BFA_girls_z_exp[[#All],[Day]:[L]],4,FALSE)</f>
        <v>-6.3100000000000003E-2</v>
      </c>
      <c r="Q281" s="1">
        <f>(POWER((Table5[[#This Row],[bmi]]/Table5[[#This Row],[bmi_M]]),Table5[[#This Row],[bmi_L]])-1)/(Table5[[#This Row],[bmi_L]]*Table5[[#This Row],[bmi_S]])</f>
        <v>0.70428746046038615</v>
      </c>
    </row>
    <row r="282" spans="1:17" x14ac:dyDescent="0.3">
      <c r="A282">
        <v>10070</v>
      </c>
      <c r="B282" t="s">
        <v>8</v>
      </c>
      <c r="C282">
        <v>35</v>
      </c>
      <c r="D282">
        <v>276</v>
      </c>
      <c r="E282">
        <v>56.5</v>
      </c>
      <c r="F282">
        <v>4.8099999999999996</v>
      </c>
      <c r="G282">
        <v>1.1459999999999999</v>
      </c>
      <c r="H282">
        <v>0.75</v>
      </c>
      <c r="I282" s="1">
        <f>IF(Table5[[#This Row],[agedays]]&lt;=730,VLOOKUP(Table5[[#This Row],[htcm]],WFL_girls_z_exp[[#All],[Length]:[M]],2,FALSE),VLOOKUP(Table5[[#This Row],[htcm]],WFH_girls_z_exp[[#All],[Height]:[M]],2,FALSE))</f>
        <v>4.95</v>
      </c>
      <c r="J282" s="1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28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2" s="1">
        <f>(POWER((Table5[[#This Row],[wtkg]]/Table5[[#This Row],[wlhz_M]]),Table5[[#This Row],[wlhz_L]])-1)/(Table5[[#This Row],[wlhz_L]]*Table5[[#This Row],[wlhz_S]])</f>
        <v>-0.31629018699061567</v>
      </c>
      <c r="M282" s="1">
        <f>Table5[[#This Row],[wtkg]]/(Table5[[#This Row],[htcm]]*Table5[[#This Row],[htcm]]/10000)</f>
        <v>15.067742188111833</v>
      </c>
      <c r="N282" s="1">
        <f>VLOOKUP(Table5[[#This Row],[agedays]],BFA_girls_z_exp[[#All],[Day]:[M]],2,FALSE)</f>
        <v>14.8157</v>
      </c>
      <c r="O282" s="1">
        <f>VLOOKUP(Table5[[#This Row],[agedays]],BFA_girls_z_exp[[#All],[Day]:[S]],3,FALSE)</f>
        <v>9.5200000000000007E-2</v>
      </c>
      <c r="P282" s="1">
        <f>VLOOKUP(Table5[[#This Row],[agedays]],BFA_girls_z_exp[[#All],[Day]:[L]],4,FALSE)</f>
        <v>0.31240000000000001</v>
      </c>
      <c r="Q282" s="1">
        <f>(POWER((Table5[[#This Row],[bmi]]/Table5[[#This Row],[bmi_M]]),Table5[[#This Row],[bmi_L]])-1)/(Table5[[#This Row],[bmi_L]]*Table5[[#This Row],[bmi_S]])</f>
        <v>0.17766046324017082</v>
      </c>
    </row>
    <row r="283" spans="1:17" x14ac:dyDescent="0.3">
      <c r="A283">
        <v>10070</v>
      </c>
      <c r="B283" t="s">
        <v>8</v>
      </c>
      <c r="C283">
        <v>56</v>
      </c>
      <c r="D283">
        <v>276</v>
      </c>
      <c r="E283">
        <v>59.5</v>
      </c>
      <c r="F283">
        <v>5.62</v>
      </c>
      <c r="G283">
        <v>1.444</v>
      </c>
      <c r="H283">
        <v>0.90500000000000003</v>
      </c>
      <c r="I283" s="2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283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28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3" s="2">
        <f>(POWER((Table5[[#This Row],[wtkg]]/Table5[[#This Row],[wlhz_M]]),Table5[[#This Row],[wlhz_L]])-1)/(Table5[[#This Row],[wlhz_L]]*Table5[[#This Row],[wlhz_S]])</f>
        <v>-0.24259952110000235</v>
      </c>
      <c r="M283" s="1">
        <f>Table5[[#This Row],[wtkg]]/(Table5[[#This Row],[htcm]]*Table5[[#This Row],[htcm]]/10000)</f>
        <v>15.874585128168915</v>
      </c>
      <c r="N283" s="1">
        <f>VLOOKUP(Table5[[#This Row],[agedays]],BFA_girls_z_exp[[#All],[Day]:[M]],2,FALSE)</f>
        <v>15.6311</v>
      </c>
      <c r="O283" s="1">
        <f>VLOOKUP(Table5[[#This Row],[agedays]],BFA_girls_z_exp[[#All],[Day]:[S]],3,FALSE)</f>
        <v>9.3939999999999996E-2</v>
      </c>
      <c r="P283" s="1">
        <f>VLOOKUP(Table5[[#This Row],[agedays]],BFA_girls_z_exp[[#All],[Day]:[L]],4,FALSE)</f>
        <v>0.1966</v>
      </c>
      <c r="Q283" s="1">
        <f>(POWER((Table5[[#This Row],[bmi]]/Table5[[#This Row],[bmi_M]]),Table5[[#This Row],[bmi_L]])-1)/(Table5[[#This Row],[bmi_L]]*Table5[[#This Row],[bmi_S]])</f>
        <v>0.16479029745028803</v>
      </c>
    </row>
    <row r="284" spans="1:17" x14ac:dyDescent="0.3">
      <c r="A284">
        <v>10070</v>
      </c>
      <c r="B284" t="s">
        <v>8</v>
      </c>
      <c r="C284">
        <v>91</v>
      </c>
      <c r="D284">
        <v>276</v>
      </c>
      <c r="E284">
        <v>64</v>
      </c>
      <c r="F284">
        <v>6.34</v>
      </c>
      <c r="G284">
        <v>2.0070000000000001</v>
      </c>
      <c r="H284">
        <v>0.65300000000000002</v>
      </c>
      <c r="I284" s="1">
        <f>IF(Table5[[#This Row],[agedays]]&lt;=730,VLOOKUP(Table5[[#This Row],[htcm]],WFL_girls_z_exp[[#All],[Length]:[M]],2,FALSE),VLOOKUP(Table5[[#This Row],[htcm]],WFH_girls_z_exp[[#All],[Height]:[M]],2,FALSE))</f>
        <v>6.8501000000000003</v>
      </c>
      <c r="J284" s="1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28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4" s="1">
        <f>(POWER((Table5[[#This Row],[wtkg]]/Table5[[#This Row],[wlhz_M]]),Table5[[#This Row],[wlhz_L]])-1)/(Table5[[#This Row],[wlhz_L]]*Table5[[#This Row],[wlhz_S]])</f>
        <v>-0.86065727498199041</v>
      </c>
      <c r="M284" s="1">
        <f>Table5[[#This Row],[wtkg]]/(Table5[[#This Row],[htcm]]*Table5[[#This Row],[htcm]]/10000)</f>
        <v>15.478515624999998</v>
      </c>
      <c r="N284" s="1">
        <f>VLOOKUP(Table5[[#This Row],[agedays]],BFA_girls_z_exp[[#All],[Day]:[M]],2,FALSE)</f>
        <v>16.353100000000001</v>
      </c>
      <c r="O284" s="1">
        <f>VLOOKUP(Table5[[#This Row],[agedays]],BFA_girls_z_exp[[#All],[Day]:[S]],3,FALSE)</f>
        <v>9.2549999999999993E-2</v>
      </c>
      <c r="P284" s="1">
        <f>VLOOKUP(Table5[[#This Row],[agedays]],BFA_girls_z_exp[[#All],[Day]:[L]],4,FALSE)</f>
        <v>6.5199999999999994E-2</v>
      </c>
      <c r="Q284" s="1">
        <f>(POWER((Table5[[#This Row],[bmi]]/Table5[[#This Row],[bmi_M]]),Table5[[#This Row],[bmi_L]])-1)/(Table5[[#This Row],[bmi_L]]*Table5[[#This Row],[bmi_S]])</f>
        <v>-0.59282698961382052</v>
      </c>
    </row>
    <row r="285" spans="1:17" x14ac:dyDescent="0.3">
      <c r="A285">
        <v>10070</v>
      </c>
      <c r="B285" t="s">
        <v>8</v>
      </c>
      <c r="C285">
        <v>175</v>
      </c>
      <c r="D285">
        <v>276</v>
      </c>
      <c r="E285">
        <v>68</v>
      </c>
      <c r="F285">
        <v>7.1</v>
      </c>
      <c r="G285">
        <v>1.1879999999999999</v>
      </c>
      <c r="H285">
        <v>-0.11799999999999999</v>
      </c>
      <c r="I285" s="2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285" s="2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28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5" s="2">
        <f>(POWER((Table5[[#This Row],[wtkg]]/Table5[[#This Row],[wlhz_M]]),Table5[[#This Row],[wlhz_L]])-1)/(Table5[[#This Row],[wlhz_L]]*Table5[[#This Row],[wlhz_S]])</f>
        <v>-0.9724009474334232</v>
      </c>
      <c r="M285" s="1">
        <f>Table5[[#This Row],[wtkg]]/(Table5[[#This Row],[htcm]]*Table5[[#This Row],[htcm]]/10000)</f>
        <v>15.354671280276817</v>
      </c>
      <c r="N285" s="1">
        <f>VLOOKUP(Table5[[#This Row],[agedays]],BFA_girls_z_exp[[#All],[Day]:[M]],2,FALSE)</f>
        <v>16.898700000000002</v>
      </c>
      <c r="O285" s="1">
        <f>VLOOKUP(Table5[[#This Row],[agedays]],BFA_girls_z_exp[[#All],[Day]:[S]],3,FALSE)</f>
        <v>9.0499999999999997E-2</v>
      </c>
      <c r="P285" s="1">
        <f>VLOOKUP(Table5[[#This Row],[agedays]],BFA_girls_z_exp[[#All],[Day]:[L]],4,FALSE)</f>
        <v>-0.12959999999999999</v>
      </c>
      <c r="Q285" s="1">
        <f>(POWER((Table5[[#This Row],[bmi]]/Table5[[#This Row],[bmi_M]]),Table5[[#This Row],[bmi_L]])-1)/(Table5[[#This Row],[bmi_L]]*Table5[[#This Row],[bmi_S]])</f>
        <v>-1.0653518450757127</v>
      </c>
    </row>
    <row r="286" spans="1:17" x14ac:dyDescent="0.3">
      <c r="A286">
        <v>10070</v>
      </c>
      <c r="B286" t="s">
        <v>8</v>
      </c>
      <c r="C286">
        <v>273</v>
      </c>
      <c r="D286">
        <v>276</v>
      </c>
      <c r="E286">
        <v>75</v>
      </c>
      <c r="F286">
        <v>8.1</v>
      </c>
      <c r="G286">
        <v>2.0289999999999999</v>
      </c>
      <c r="H286">
        <v>-0.11799999999999999</v>
      </c>
      <c r="I286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286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2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6" s="1">
        <f>(POWER((Table5[[#This Row],[wtkg]]/Table5[[#This Row],[wlhz_M]]),Table5[[#This Row],[wlhz_L]])-1)/(Table5[[#This Row],[wlhz_L]]*Table5[[#This Row],[wlhz_S]])</f>
        <v>-1.3844256703438573</v>
      </c>
      <c r="M286" s="1">
        <f>Table5[[#This Row],[wtkg]]/(Table5[[#This Row],[htcm]]*Table5[[#This Row],[htcm]]/10000)</f>
        <v>14.399999999999999</v>
      </c>
      <c r="N286" s="1">
        <f>VLOOKUP(Table5[[#This Row],[agedays]],BFA_girls_z_exp[[#All],[Day]:[M]],2,FALSE)</f>
        <v>16.7441</v>
      </c>
      <c r="O286" s="1">
        <f>VLOOKUP(Table5[[#This Row],[agedays]],BFA_girls_z_exp[[#All],[Day]:[S]],3,FALSE)</f>
        <v>8.899E-2</v>
      </c>
      <c r="P286" s="1">
        <f>VLOOKUP(Table5[[#This Row],[agedays]],BFA_girls_z_exp[[#All],[Day]:[L]],4,FALSE)</f>
        <v>-0.27139999999999997</v>
      </c>
      <c r="Q286" s="1">
        <f>(POWER((Table5[[#This Row],[bmi]]/Table5[[#This Row],[bmi_M]]),Table5[[#This Row],[bmi_L]])-1)/(Table5[[#This Row],[bmi_L]]*Table5[[#This Row],[bmi_S]])</f>
        <v>-1.7299351685741557</v>
      </c>
    </row>
    <row r="287" spans="1:17" x14ac:dyDescent="0.3">
      <c r="A287">
        <v>10070</v>
      </c>
      <c r="B287" t="s">
        <v>8</v>
      </c>
      <c r="C287">
        <v>368</v>
      </c>
      <c r="D287">
        <v>276</v>
      </c>
      <c r="E287">
        <v>79</v>
      </c>
      <c r="F287">
        <v>9.3000000000000007</v>
      </c>
      <c r="G287">
        <v>1.89</v>
      </c>
      <c r="H287">
        <v>0.29499999999999998</v>
      </c>
      <c r="I287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287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28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7" s="2">
        <f>(POWER((Table5[[#This Row],[wtkg]]/Table5[[#This Row],[wlhz_M]]),Table5[[#This Row],[wlhz_L]])-1)/(Table5[[#This Row],[wlhz_L]]*Table5[[#This Row],[wlhz_S]])</f>
        <v>-0.69700463656109468</v>
      </c>
      <c r="M287" s="1">
        <f>Table5[[#This Row],[wtkg]]/(Table5[[#This Row],[htcm]]*Table5[[#This Row],[htcm]]/10000)</f>
        <v>14.901458099663516</v>
      </c>
      <c r="N287" s="1">
        <f>VLOOKUP(Table5[[#This Row],[agedays]],BFA_girls_z_exp[[#All],[Day]:[M]],2,FALSE)</f>
        <v>16.345199999999998</v>
      </c>
      <c r="O287" s="1">
        <f>VLOOKUP(Table5[[#This Row],[agedays]],BFA_girls_z_exp[[#All],[Day]:[S]],3,FALSE)</f>
        <v>8.7940000000000004E-2</v>
      </c>
      <c r="P287" s="1">
        <f>VLOOKUP(Table5[[#This Row],[agedays]],BFA_girls_z_exp[[#All],[Day]:[L]],4,FALSE)</f>
        <v>-0.36919999999999997</v>
      </c>
      <c r="Q287" s="1">
        <f>(POWER((Table5[[#This Row],[bmi]]/Table5[[#This Row],[bmi_M]]),Table5[[#This Row],[bmi_L]])-1)/(Table5[[#This Row],[bmi_L]]*Table5[[#This Row],[bmi_S]])</f>
        <v>-1.0697289805492562</v>
      </c>
    </row>
    <row r="288" spans="1:17" x14ac:dyDescent="0.3">
      <c r="A288">
        <v>10070</v>
      </c>
      <c r="B288" t="s">
        <v>8</v>
      </c>
      <c r="C288">
        <v>476</v>
      </c>
      <c r="D288">
        <v>276</v>
      </c>
      <c r="E288">
        <v>82.5</v>
      </c>
      <c r="F288">
        <v>10.8</v>
      </c>
      <c r="G288">
        <v>1.5449999999999999</v>
      </c>
      <c r="H288">
        <v>0.83199999999999996</v>
      </c>
      <c r="I288" s="1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288" s="1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2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8" s="1">
        <f>(POWER((Table5[[#This Row],[wtkg]]/Table5[[#This Row],[wlhz_M]]),Table5[[#This Row],[wlhz_L]])-1)/(Table5[[#This Row],[wlhz_L]]*Table5[[#This Row],[wlhz_S]])</f>
        <v>0.18133042430481808</v>
      </c>
      <c r="M288" s="1">
        <f>Table5[[#This Row],[wtkg]]/(Table5[[#This Row],[htcm]]*Table5[[#This Row],[htcm]]/10000)</f>
        <v>15.867768595041323</v>
      </c>
      <c r="N288" s="1">
        <f>VLOOKUP(Table5[[#This Row],[agedays]],BFA_girls_z_exp[[#All],[Day]:[M]],2,FALSE)</f>
        <v>15.937200000000001</v>
      </c>
      <c r="O288" s="1">
        <f>VLOOKUP(Table5[[#This Row],[agedays]],BFA_girls_z_exp[[#All],[Day]:[S]],3,FALSE)</f>
        <v>8.7010000000000004E-2</v>
      </c>
      <c r="P288" s="1">
        <f>VLOOKUP(Table5[[#This Row],[agedays]],BFA_girls_z_exp[[#All],[Day]:[L]],4,FALSE)</f>
        <v>-0.4546</v>
      </c>
      <c r="Q288" s="1">
        <f>(POWER((Table5[[#This Row],[bmi]]/Table5[[#This Row],[bmi_M]]),Table5[[#This Row],[bmi_L]])-1)/(Table5[[#This Row],[bmi_L]]*Table5[[#This Row],[bmi_S]])</f>
        <v>-5.0228888588298569E-2</v>
      </c>
    </row>
    <row r="289" spans="1:17" x14ac:dyDescent="0.3">
      <c r="A289">
        <v>10070</v>
      </c>
      <c r="B289" t="s">
        <v>8</v>
      </c>
      <c r="C289">
        <v>556</v>
      </c>
      <c r="D289">
        <v>276</v>
      </c>
      <c r="E289">
        <v>88</v>
      </c>
      <c r="F289">
        <v>11.8</v>
      </c>
      <c r="G289">
        <v>2.4049999999999998</v>
      </c>
      <c r="H289">
        <v>1.0940000000000001</v>
      </c>
      <c r="I289" s="2">
        <f>IF(Table5[[#This Row],[agedays]]&lt;=730,VLOOKUP(Table5[[#This Row],[htcm]],WFL_girls_z_exp[[#All],[Length]:[M]],2,FALSE),VLOOKUP(Table5[[#This Row],[htcm]],WFH_girls_z_exp[[#All],[Height]:[M]],2,FALSE))</f>
        <v>11.972</v>
      </c>
      <c r="J289" s="2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28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89" s="2">
        <f>(POWER((Table5[[#This Row],[wtkg]]/Table5[[#This Row],[wlhz_M]]),Table5[[#This Row],[wlhz_L]])-1)/(Table5[[#This Row],[wlhz_L]]*Table5[[#This Row],[wlhz_S]])</f>
        <v>-0.1631212516463281</v>
      </c>
      <c r="M289" s="1">
        <f>Table5[[#This Row],[wtkg]]/(Table5[[#This Row],[htcm]]*Table5[[#This Row],[htcm]]/10000)</f>
        <v>15.237603305785125</v>
      </c>
      <c r="N289" s="1">
        <f>VLOOKUP(Table5[[#This Row],[agedays]],BFA_girls_z_exp[[#All],[Day]:[M]],2,FALSE)</f>
        <v>15.7056</v>
      </c>
      <c r="O289" s="1">
        <f>VLOOKUP(Table5[[#This Row],[agedays]],BFA_girls_z_exp[[#All],[Day]:[S]],3,FALSE)</f>
        <v>8.6449999999999999E-2</v>
      </c>
      <c r="P289" s="1">
        <f>VLOOKUP(Table5[[#This Row],[agedays]],BFA_girls_z_exp[[#All],[Day]:[L]],4,FALSE)</f>
        <v>-0.50670000000000004</v>
      </c>
      <c r="Q289" s="1">
        <f>(POWER((Table5[[#This Row],[bmi]]/Table5[[#This Row],[bmi_M]]),Table5[[#This Row],[bmi_L]])-1)/(Table5[[#This Row],[bmi_L]]*Table5[[#This Row],[bmi_S]])</f>
        <v>-0.35262115307650416</v>
      </c>
    </row>
    <row r="290" spans="1:17" x14ac:dyDescent="0.3">
      <c r="A290">
        <v>10070</v>
      </c>
      <c r="B290" t="s">
        <v>8</v>
      </c>
      <c r="C290">
        <v>752</v>
      </c>
      <c r="D290">
        <v>276</v>
      </c>
      <c r="E290">
        <v>92.5</v>
      </c>
      <c r="F290">
        <v>13.2</v>
      </c>
      <c r="G290">
        <v>1.889</v>
      </c>
      <c r="H290">
        <v>1.0049999999999999</v>
      </c>
      <c r="I290" s="1">
        <f>IF(Table5[[#This Row],[agedays]]&lt;=730,VLOOKUP(Table5[[#This Row],[htcm]],WFL_girls_z_exp[[#All],[Length]:[M]],2,FALSE),VLOOKUP(Table5[[#This Row],[htcm]],WFH_girls_z_exp[[#All],[Height]:[M]],2,FALSE))</f>
        <v>13.2654</v>
      </c>
      <c r="J290" s="1">
        <f>IF(Table5[[#This Row],[agedays]]&lt;=730,VLOOKUP(Table5[[#This Row],[htcm]],WFL_girls_z_exp[[#All],[Length]:[S]],3,FALSE),VLOOKUP(Table5[[#This Row],[htcm]],WFH_girls_z_exp[[#All],[Height]:[S]],3,FALSE))</f>
        <v>8.9370000000000005E-2</v>
      </c>
      <c r="K29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0" s="1">
        <f>(POWER((Table5[[#This Row],[wtkg]]/Table5[[#This Row],[wlhz_M]]),Table5[[#This Row],[wlhz_L]])-1)/(Table5[[#This Row],[wlhz_L]]*Table5[[#This Row],[wlhz_S]])</f>
        <v>-5.5354105081723698E-2</v>
      </c>
      <c r="M290" s="1">
        <f>Table5[[#This Row],[wtkg]]/(Table5[[#This Row],[htcm]]*Table5[[#This Row],[htcm]]/10000)</f>
        <v>15.427319211102995</v>
      </c>
      <c r="N290" s="1">
        <f>VLOOKUP(Table5[[#This Row],[agedays]],BFA_girls_z_exp[[#All],[Day]:[M]],2,FALSE)</f>
        <v>15.6675</v>
      </c>
      <c r="O290" s="1">
        <f>VLOOKUP(Table5[[#This Row],[agedays]],BFA_girls_z_exp[[#All],[Day]:[S]],3,FALSE)</f>
        <v>8.4529999999999994E-2</v>
      </c>
      <c r="P290" s="1">
        <f>VLOOKUP(Table5[[#This Row],[agedays]],BFA_girls_z_exp[[#All],[Day]:[L]],4,FALSE)</f>
        <v>-0.56840000000000002</v>
      </c>
      <c r="Q290" s="1">
        <f>(POWER((Table5[[#This Row],[bmi]]/Table5[[#This Row],[bmi_M]]),Table5[[#This Row],[bmi_L]])-1)/(Table5[[#This Row],[bmi_L]]*Table5[[#This Row],[bmi_S]])</f>
        <v>-0.18356342628894809</v>
      </c>
    </row>
    <row r="291" spans="1:17" x14ac:dyDescent="0.3">
      <c r="A291">
        <v>10072</v>
      </c>
      <c r="B291" t="s">
        <v>8</v>
      </c>
      <c r="C291">
        <v>0</v>
      </c>
      <c r="D291">
        <v>269</v>
      </c>
      <c r="E291">
        <v>46</v>
      </c>
      <c r="F291">
        <v>3</v>
      </c>
      <c r="G291">
        <v>-1.69</v>
      </c>
      <c r="H291">
        <v>-0.51900000000000002</v>
      </c>
      <c r="I291" s="2">
        <f>IF(Table5[[#This Row],[agedays]]&lt;=730,VLOOKUP(Table5[[#This Row],[htcm]],WFL_girls_z_exp[[#All],[Length]:[M]],2,FALSE),VLOOKUP(Table5[[#This Row],[htcm]],WFH_girls_z_exp[[#All],[Height]:[M]],2,FALSE))</f>
        <v>2.6305999999999998</v>
      </c>
      <c r="J291" s="2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29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1" s="2">
        <f>(POWER((Table5[[#This Row],[wtkg]]/Table5[[#This Row],[wlhz_M]]),Table5[[#This Row],[wlhz_L]])-1)/(Table5[[#This Row],[wlhz_L]]*Table5[[#This Row],[wlhz_S]])</f>
        <v>1.4180165455083558</v>
      </c>
      <c r="M291" s="1">
        <f>Table5[[#This Row],[wtkg]]/(Table5[[#This Row],[htcm]]*Table5[[#This Row],[htcm]]/10000)</f>
        <v>14.177693761814744</v>
      </c>
      <c r="N291" s="1">
        <f>VLOOKUP(Table5[[#This Row],[agedays]],BFA_girls_z_exp[[#All],[Day]:[M]],2,FALSE)</f>
        <v>13.3363</v>
      </c>
      <c r="O291" s="1">
        <f>VLOOKUP(Table5[[#This Row],[agedays]],BFA_girls_z_exp[[#All],[Day]:[S]],3,FALSE)</f>
        <v>9.2719999999999997E-2</v>
      </c>
      <c r="P291" s="1">
        <f>VLOOKUP(Table5[[#This Row],[agedays]],BFA_girls_z_exp[[#All],[Day]:[L]],4,FALSE)</f>
        <v>-6.3100000000000003E-2</v>
      </c>
      <c r="Q291" s="1">
        <f>(POWER((Table5[[#This Row],[bmi]]/Table5[[#This Row],[bmi_M]]),Table5[[#This Row],[bmi_L]])-1)/(Table5[[#This Row],[bmi_L]]*Table5[[#This Row],[bmi_S]])</f>
        <v>0.6585665066948988</v>
      </c>
    </row>
    <row r="292" spans="1:17" x14ac:dyDescent="0.3">
      <c r="A292">
        <v>10072</v>
      </c>
      <c r="B292" t="s">
        <v>8</v>
      </c>
      <c r="C292">
        <v>27</v>
      </c>
      <c r="D292">
        <v>269</v>
      </c>
      <c r="E292">
        <v>50</v>
      </c>
      <c r="F292">
        <v>3.63</v>
      </c>
      <c r="G292">
        <v>-1.6739999999999999</v>
      </c>
      <c r="H292">
        <v>-0.80400000000000005</v>
      </c>
      <c r="I292" s="1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292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29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2" s="1">
        <f>(POWER((Table5[[#This Row],[wtkg]]/Table5[[#This Row],[wlhz_M]]),Table5[[#This Row],[wlhz_L]])-1)/(Table5[[#This Row],[wlhz_L]]*Table5[[#This Row],[wlhz_S]])</f>
        <v>0.8660013281342458</v>
      </c>
      <c r="M292" s="1">
        <f>Table5[[#This Row],[wtkg]]/(Table5[[#This Row],[htcm]]*Table5[[#This Row],[htcm]]/10000)</f>
        <v>14.52</v>
      </c>
      <c r="N292" s="1">
        <f>VLOOKUP(Table5[[#This Row],[agedays]],BFA_girls_z_exp[[#All],[Day]:[M]],2,FALSE)</f>
        <v>14.357900000000001</v>
      </c>
      <c r="O292" s="1">
        <f>VLOOKUP(Table5[[#This Row],[agedays]],BFA_girls_z_exp[[#All],[Day]:[S]],3,FALSE)</f>
        <v>9.5860000000000001E-2</v>
      </c>
      <c r="P292" s="1">
        <f>VLOOKUP(Table5[[#This Row],[agedays]],BFA_girls_z_exp[[#All],[Day]:[L]],4,FALSE)</f>
        <v>0.37180000000000002</v>
      </c>
      <c r="Q292" s="1">
        <f>(POWER((Table5[[#This Row],[bmi]]/Table5[[#This Row],[bmi_M]]),Table5[[#This Row],[bmi_L]])-1)/(Table5[[#This Row],[bmi_L]]*Table5[[#This Row],[bmi_S]])</f>
        <v>0.11736030935140281</v>
      </c>
    </row>
    <row r="293" spans="1:17" x14ac:dyDescent="0.3">
      <c r="A293">
        <v>10072</v>
      </c>
      <c r="B293" t="s">
        <v>8</v>
      </c>
      <c r="C293">
        <v>55</v>
      </c>
      <c r="D293">
        <v>269</v>
      </c>
      <c r="E293">
        <v>53.4</v>
      </c>
      <c r="F293">
        <v>4.53</v>
      </c>
      <c r="G293">
        <v>-1.52</v>
      </c>
      <c r="H293">
        <v>-0.70099999999999996</v>
      </c>
      <c r="I293" s="2">
        <f>IF(Table5[[#This Row],[agedays]]&lt;=730,VLOOKUP(Table5[[#This Row],[htcm]],WFL_girls_z_exp[[#All],[Length]:[M]],2,FALSE),VLOOKUP(Table5[[#This Row],[htcm]],WFH_girls_z_exp[[#All],[Height]:[M]],2,FALSE))</f>
        <v>4.1337000000000002</v>
      </c>
      <c r="J293" s="2">
        <f>IF(Table5[[#This Row],[agedays]]&lt;=730,VLOOKUP(Table5[[#This Row],[htcm]],WFL_girls_z_exp[[#All],[Length]:[S]],3,FALSE),VLOOKUP(Table5[[#This Row],[htcm]],WFH_girls_z_exp[[#All],[Height]:[S]],3,FALSE))</f>
        <v>9.0969999999999995E-2</v>
      </c>
      <c r="K29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3" s="2">
        <f>(POWER((Table5[[#This Row],[wtkg]]/Table5[[#This Row],[wlhz_M]]),Table5[[#This Row],[wlhz_L]])-1)/(Table5[[#This Row],[wlhz_L]]*Table5[[#This Row],[wlhz_S]])</f>
        <v>0.98891296039849608</v>
      </c>
      <c r="M293" s="1">
        <f>Table5[[#This Row],[wtkg]]/(Table5[[#This Row],[htcm]]*Table5[[#This Row],[htcm]]/10000)</f>
        <v>15.886041324748559</v>
      </c>
      <c r="N293" s="1">
        <f>VLOOKUP(Table5[[#This Row],[agedays]],BFA_girls_z_exp[[#All],[Day]:[M]],2,FALSE)</f>
        <v>15.6012</v>
      </c>
      <c r="O293" s="1">
        <f>VLOOKUP(Table5[[#This Row],[agedays]],BFA_girls_z_exp[[#All],[Day]:[S]],3,FALSE)</f>
        <v>9.3990000000000004E-2</v>
      </c>
      <c r="P293" s="1">
        <f>VLOOKUP(Table5[[#This Row],[agedays]],BFA_girls_z_exp[[#All],[Day]:[L]],4,FALSE)</f>
        <v>0.20119999999999999</v>
      </c>
      <c r="Q293" s="1">
        <f>(POWER((Table5[[#This Row],[bmi]]/Table5[[#This Row],[bmi_M]]),Table5[[#This Row],[bmi_L]])-1)/(Table5[[#This Row],[bmi_L]]*Table5[[#This Row],[bmi_S]])</f>
        <v>0.19284984771817013</v>
      </c>
    </row>
    <row r="294" spans="1:17" x14ac:dyDescent="0.3">
      <c r="A294">
        <v>10072</v>
      </c>
      <c r="B294" t="s">
        <v>8</v>
      </c>
      <c r="C294">
        <v>83</v>
      </c>
      <c r="D294">
        <v>269</v>
      </c>
      <c r="E294">
        <v>56.5</v>
      </c>
      <c r="F294">
        <v>5.27</v>
      </c>
      <c r="G294">
        <v>-1.2490000000000001</v>
      </c>
      <c r="H294">
        <v>-0.56999999999999995</v>
      </c>
      <c r="I294" s="1">
        <f>IF(Table5[[#This Row],[agedays]]&lt;=730,VLOOKUP(Table5[[#This Row],[htcm]],WFL_girls_z_exp[[#All],[Length]:[M]],2,FALSE),VLOOKUP(Table5[[#This Row],[htcm]],WFH_girls_z_exp[[#All],[Height]:[M]],2,FALSE))</f>
        <v>4.95</v>
      </c>
      <c r="J294" s="1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29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4" s="1">
        <f>(POWER((Table5[[#This Row],[wtkg]]/Table5[[#This Row],[wlhz_M]]),Table5[[#This Row],[wlhz_L]])-1)/(Table5[[#This Row],[wlhz_L]]*Table5[[#This Row],[wlhz_S]])</f>
        <v>0.67861760649711711</v>
      </c>
      <c r="M294" s="1">
        <f>Table5[[#This Row],[wtkg]]/(Table5[[#This Row],[htcm]]*Table5[[#This Row],[htcm]]/10000)</f>
        <v>16.508732085519618</v>
      </c>
      <c r="N294" s="1">
        <f>VLOOKUP(Table5[[#This Row],[agedays]],BFA_girls_z_exp[[#All],[Day]:[M]],2,FALSE)</f>
        <v>16.232299999999999</v>
      </c>
      <c r="O294" s="1">
        <f>VLOOKUP(Table5[[#This Row],[agedays]],BFA_girls_z_exp[[#All],[Day]:[S]],3,FALSE)</f>
        <v>9.282E-2</v>
      </c>
      <c r="P294" s="1">
        <f>VLOOKUP(Table5[[#This Row],[agedays]],BFA_girls_z_exp[[#All],[Day]:[L]],4,FALSE)</f>
        <v>9.11E-2</v>
      </c>
      <c r="Q294" s="1">
        <f>(POWER((Table5[[#This Row],[bmi]]/Table5[[#This Row],[bmi_M]]),Table5[[#This Row],[bmi_L]])-1)/(Table5[[#This Row],[bmi_L]]*Table5[[#This Row],[bmi_S]])</f>
        <v>0.18206603198948371</v>
      </c>
    </row>
    <row r="295" spans="1:17" x14ac:dyDescent="0.3">
      <c r="A295">
        <v>10072</v>
      </c>
      <c r="B295" t="s">
        <v>8</v>
      </c>
      <c r="C295">
        <v>188</v>
      </c>
      <c r="D295">
        <v>269</v>
      </c>
      <c r="E295">
        <v>64.5</v>
      </c>
      <c r="F295">
        <v>8.16</v>
      </c>
      <c r="G295">
        <v>-0.66600000000000004</v>
      </c>
      <c r="H295">
        <v>0.84099999999999997</v>
      </c>
      <c r="I295" s="2">
        <f>IF(Table5[[#This Row],[agedays]]&lt;=730,VLOOKUP(Table5[[#This Row],[htcm]],WFL_girls_z_exp[[#All],[Length]:[M]],2,FALSE),VLOOKUP(Table5[[#This Row],[htcm]],WFH_girls_z_exp[[#All],[Height]:[M]],2,FALSE))</f>
        <v>6.9661999999999997</v>
      </c>
      <c r="J295" s="2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29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5" s="2">
        <f>(POWER((Table5[[#This Row],[wtkg]]/Table5[[#This Row],[wlhz_M]]),Table5[[#This Row],[wlhz_L]])-1)/(Table5[[#This Row],[wlhz_L]]*Table5[[#This Row],[wlhz_S]])</f>
        <v>1.6822846242625322</v>
      </c>
      <c r="M295" s="1">
        <f>Table5[[#This Row],[wtkg]]/(Table5[[#This Row],[htcm]]*Table5[[#This Row],[htcm]]/10000)</f>
        <v>19.614205877050658</v>
      </c>
      <c r="N295" s="1">
        <f>VLOOKUP(Table5[[#This Row],[agedays]],BFA_girls_z_exp[[#All],[Day]:[M]],2,FALSE)</f>
        <v>16.912099999999999</v>
      </c>
      <c r="O295" s="1">
        <f>VLOOKUP(Table5[[#This Row],[agedays]],BFA_girls_z_exp[[#All],[Day]:[S]],3,FALSE)</f>
        <v>9.0260000000000007E-2</v>
      </c>
      <c r="P295" s="1">
        <f>VLOOKUP(Table5[[#This Row],[agedays]],BFA_girls_z_exp[[#All],[Day]:[L]],4,FALSE)</f>
        <v>-0.152</v>
      </c>
      <c r="Q295" s="1">
        <f>(POWER((Table5[[#This Row],[bmi]]/Table5[[#This Row],[bmi_M]]),Table5[[#This Row],[bmi_L]])-1)/(Table5[[#This Row],[bmi_L]]*Table5[[#This Row],[bmi_S]])</f>
        <v>1.6238362190901112</v>
      </c>
    </row>
    <row r="296" spans="1:17" x14ac:dyDescent="0.3">
      <c r="A296">
        <v>10072</v>
      </c>
      <c r="B296" t="s">
        <v>8</v>
      </c>
      <c r="C296">
        <v>279</v>
      </c>
      <c r="D296">
        <v>269</v>
      </c>
      <c r="E296">
        <v>70</v>
      </c>
      <c r="F296">
        <v>9.5500000000000007</v>
      </c>
      <c r="G296">
        <v>-0.153</v>
      </c>
      <c r="H296">
        <v>1.167</v>
      </c>
      <c r="I296" s="1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296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29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6" s="1">
        <f>(POWER((Table5[[#This Row],[wtkg]]/Table5[[#This Row],[wlhz_M]]),Table5[[#This Row],[wlhz_L]])-1)/(Table5[[#This Row],[wlhz_L]]*Table5[[#This Row],[wlhz_S]])</f>
        <v>1.6795643870561279</v>
      </c>
      <c r="M296" s="1">
        <f>Table5[[#This Row],[wtkg]]/(Table5[[#This Row],[htcm]]*Table5[[#This Row],[htcm]]/10000)</f>
        <v>19.489795918367349</v>
      </c>
      <c r="N296" s="1">
        <f>VLOOKUP(Table5[[#This Row],[agedays]],BFA_girls_z_exp[[#All],[Day]:[M]],2,FALSE)</f>
        <v>16.721399999999999</v>
      </c>
      <c r="O296" s="1">
        <f>VLOOKUP(Table5[[#This Row],[agedays]],BFA_girls_z_exp[[#All],[Day]:[S]],3,FALSE)</f>
        <v>8.8919999999999999E-2</v>
      </c>
      <c r="P296" s="1">
        <f>VLOOKUP(Table5[[#This Row],[agedays]],BFA_girls_z_exp[[#All],[Day]:[L]],4,FALSE)</f>
        <v>-0.27839999999999998</v>
      </c>
      <c r="Q296" s="1">
        <f>(POWER((Table5[[#This Row],[bmi]]/Table5[[#This Row],[bmi_M]]),Table5[[#This Row],[bmi_L]])-1)/(Table5[[#This Row],[bmi_L]]*Table5[[#This Row],[bmi_S]])</f>
        <v>1.686690666611099</v>
      </c>
    </row>
    <row r="297" spans="1:17" x14ac:dyDescent="0.3">
      <c r="A297">
        <v>10072</v>
      </c>
      <c r="B297" t="s">
        <v>8</v>
      </c>
      <c r="C297">
        <v>405</v>
      </c>
      <c r="D297">
        <v>269</v>
      </c>
      <c r="E297">
        <v>77</v>
      </c>
      <c r="F297">
        <v>10.51</v>
      </c>
      <c r="G297">
        <v>0.53800000000000003</v>
      </c>
      <c r="H297">
        <v>1.036</v>
      </c>
      <c r="I297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297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29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7" s="2">
        <f>(POWER((Table5[[#This Row],[wtkg]]/Table5[[#This Row],[wlhz_M]]),Table5[[#This Row],[wlhz_L]])-1)/(Table5[[#This Row],[wlhz_L]]*Table5[[#This Row],[wlhz_S]])</f>
        <v>1.0850197103072596</v>
      </c>
      <c r="M297" s="1">
        <f>Table5[[#This Row],[wtkg]]/(Table5[[#This Row],[htcm]]*Table5[[#This Row],[htcm]]/10000)</f>
        <v>17.726429414741101</v>
      </c>
      <c r="N297" s="1">
        <f>VLOOKUP(Table5[[#This Row],[agedays]],BFA_girls_z_exp[[#All],[Day]:[M]],2,FALSE)</f>
        <v>16.193999999999999</v>
      </c>
      <c r="O297" s="1">
        <f>VLOOKUP(Table5[[#This Row],[agedays]],BFA_girls_z_exp[[#All],[Day]:[S]],3,FALSE)</f>
        <v>8.7599999999999997E-2</v>
      </c>
      <c r="P297" s="1">
        <f>VLOOKUP(Table5[[#This Row],[agedays]],BFA_girls_z_exp[[#All],[Day]:[L]],4,FALSE)</f>
        <v>-0.40089999999999998</v>
      </c>
      <c r="Q297" s="1">
        <f>(POWER((Table5[[#This Row],[bmi]]/Table5[[#This Row],[bmi_M]]),Table5[[#This Row],[bmi_L]])-1)/(Table5[[#This Row],[bmi_L]]*Table5[[#This Row],[bmi_S]])</f>
        <v>1.0136626164457871</v>
      </c>
    </row>
    <row r="298" spans="1:17" x14ac:dyDescent="0.3">
      <c r="A298">
        <v>10072</v>
      </c>
      <c r="B298" t="s">
        <v>8</v>
      </c>
      <c r="C298">
        <v>482</v>
      </c>
      <c r="D298">
        <v>269</v>
      </c>
      <c r="E298">
        <v>77</v>
      </c>
      <c r="F298">
        <v>10.9</v>
      </c>
      <c r="G298">
        <v>-0.51300000000000001</v>
      </c>
      <c r="H298">
        <v>0.872</v>
      </c>
      <c r="I298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298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29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8" s="1">
        <f>(POWER((Table5[[#This Row],[wtkg]]/Table5[[#This Row],[wlhz_M]]),Table5[[#This Row],[wlhz_L]])-1)/(Table5[[#This Row],[wlhz_L]]*Table5[[#This Row],[wlhz_S]])</f>
        <v>1.4729383661931323</v>
      </c>
      <c r="M298" s="1">
        <f>Table5[[#This Row],[wtkg]]/(Table5[[#This Row],[htcm]]*Table5[[#This Row],[htcm]]/10000)</f>
        <v>18.384213189407994</v>
      </c>
      <c r="N298" s="1">
        <f>VLOOKUP(Table5[[#This Row],[agedays]],BFA_girls_z_exp[[#All],[Day]:[M]],2,FALSE)</f>
        <v>15.9177</v>
      </c>
      <c r="O298" s="1">
        <f>VLOOKUP(Table5[[#This Row],[agedays]],BFA_girls_z_exp[[#All],[Day]:[S]],3,FALSE)</f>
        <v>8.6970000000000006E-2</v>
      </c>
      <c r="P298" s="1">
        <f>VLOOKUP(Table5[[#This Row],[agedays]],BFA_girls_z_exp[[#All],[Day]:[L]],4,FALSE)</f>
        <v>-0.45879999999999999</v>
      </c>
      <c r="Q298" s="1">
        <f>(POWER((Table5[[#This Row],[bmi]]/Table5[[#This Row],[bmi_M]]),Table5[[#This Row],[bmi_L]])-1)/(Table5[[#This Row],[bmi_L]]*Table5[[#This Row],[bmi_S]])</f>
        <v>1.6028855295525628</v>
      </c>
    </row>
    <row r="299" spans="1:17" x14ac:dyDescent="0.3">
      <c r="A299">
        <v>10072</v>
      </c>
      <c r="B299" t="s">
        <v>8</v>
      </c>
      <c r="C299">
        <v>611</v>
      </c>
      <c r="D299">
        <v>269</v>
      </c>
      <c r="E299">
        <v>82</v>
      </c>
      <c r="F299">
        <v>11.2</v>
      </c>
      <c r="G299">
        <v>-0.25700000000000001</v>
      </c>
      <c r="H299">
        <v>0.39700000000000002</v>
      </c>
      <c r="I299" s="2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299" s="2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29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299" s="2">
        <f>(POWER((Table5[[#This Row],[wtkg]]/Table5[[#This Row],[wlhz_M]]),Table5[[#This Row],[wlhz_L]])-1)/(Table5[[#This Row],[wlhz_L]]*Table5[[#This Row],[wlhz_S]])</f>
        <v>0.70023075126657597</v>
      </c>
      <c r="M299" s="1">
        <f>Table5[[#This Row],[wtkg]]/(Table5[[#This Row],[htcm]]*Table5[[#This Row],[htcm]]/10000)</f>
        <v>16.656751933372991</v>
      </c>
      <c r="N299" s="1">
        <f>VLOOKUP(Table5[[#This Row],[agedays]],BFA_girls_z_exp[[#All],[Day]:[M]],2,FALSE)</f>
        <v>15.5809</v>
      </c>
      <c r="O299" s="1">
        <f>VLOOKUP(Table5[[#This Row],[agedays]],BFA_girls_z_exp[[#All],[Day]:[S]],3,FALSE)</f>
        <v>8.6099999999999996E-2</v>
      </c>
      <c r="P299" s="1">
        <f>VLOOKUP(Table5[[#This Row],[agedays]],BFA_girls_z_exp[[#All],[Day]:[L]],4,FALSE)</f>
        <v>-0.53849999999999998</v>
      </c>
      <c r="Q299" s="1">
        <f>(POWER((Table5[[#This Row],[bmi]]/Table5[[#This Row],[bmi_M]]),Table5[[#This Row],[bmi_L]])-1)/(Table5[[#This Row],[bmi_L]]*Table5[[#This Row],[bmi_S]])</f>
        <v>0.76171585459671609</v>
      </c>
    </row>
    <row r="300" spans="1:17" x14ac:dyDescent="0.3">
      <c r="A300">
        <v>10072</v>
      </c>
      <c r="B300" t="s">
        <v>8</v>
      </c>
      <c r="C300">
        <v>752</v>
      </c>
      <c r="D300">
        <v>269</v>
      </c>
      <c r="E300">
        <v>87.5</v>
      </c>
      <c r="F300">
        <v>12.4</v>
      </c>
      <c r="G300">
        <v>0.35699999999999998</v>
      </c>
      <c r="H300">
        <v>0.51500000000000001</v>
      </c>
      <c r="I300" s="1">
        <f>IF(Table5[[#This Row],[agedays]]&lt;=730,VLOOKUP(Table5[[#This Row],[htcm]],WFL_girls_z_exp[[#All],[Length]:[M]],2,FALSE),VLOOKUP(Table5[[#This Row],[htcm]],WFH_girls_z_exp[[#All],[Height]:[M]],2,FALSE))</f>
        <v>12.0223</v>
      </c>
      <c r="J300" s="1">
        <f>IF(Table5[[#This Row],[agedays]]&lt;=730,VLOOKUP(Table5[[#This Row],[htcm]],WFL_girls_z_exp[[#All],[Length]:[S]],3,FALSE),VLOOKUP(Table5[[#This Row],[htcm]],WFH_girls_z_exp[[#All],[Height]:[S]],3,FALSE))</f>
        <v>8.8969999999999994E-2</v>
      </c>
      <c r="K30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0" s="1">
        <f>(POWER((Table5[[#This Row],[wtkg]]/Table5[[#This Row],[wlhz_M]]),Table5[[#This Row],[wlhz_L]])-1)/(Table5[[#This Row],[wlhz_L]]*Table5[[#This Row],[wlhz_S]])</f>
        <v>0.3456283438189971</v>
      </c>
      <c r="M300" s="1">
        <f>Table5[[#This Row],[wtkg]]/(Table5[[#This Row],[htcm]]*Table5[[#This Row],[htcm]]/10000)</f>
        <v>16.195918367346938</v>
      </c>
      <c r="N300" s="1">
        <f>VLOOKUP(Table5[[#This Row],[agedays]],BFA_girls_z_exp[[#All],[Day]:[M]],2,FALSE)</f>
        <v>15.6675</v>
      </c>
      <c r="O300" s="1">
        <f>VLOOKUP(Table5[[#This Row],[agedays]],BFA_girls_z_exp[[#All],[Day]:[S]],3,FALSE)</f>
        <v>8.4529999999999994E-2</v>
      </c>
      <c r="P300" s="1">
        <f>VLOOKUP(Table5[[#This Row],[agedays]],BFA_girls_z_exp[[#All],[Day]:[L]],4,FALSE)</f>
        <v>-0.56840000000000002</v>
      </c>
      <c r="Q300" s="1">
        <f>(POWER((Table5[[#This Row],[bmi]]/Table5[[#This Row],[bmi_M]]),Table5[[#This Row],[bmi_L]])-1)/(Table5[[#This Row],[bmi_L]]*Table5[[#This Row],[bmi_S]])</f>
        <v>0.38873779511004775</v>
      </c>
    </row>
    <row r="301" spans="1:17" x14ac:dyDescent="0.3">
      <c r="A301">
        <v>10073</v>
      </c>
      <c r="B301" t="s">
        <v>8</v>
      </c>
      <c r="C301">
        <v>0</v>
      </c>
      <c r="D301">
        <v>283</v>
      </c>
      <c r="E301">
        <v>55</v>
      </c>
      <c r="F301">
        <v>3.99</v>
      </c>
      <c r="G301">
        <v>3.1419999999999999</v>
      </c>
      <c r="H301">
        <v>1.548</v>
      </c>
      <c r="I301" s="2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301" s="2">
        <f>IF(Table5[[#This Row],[agedays]]&lt;=730,VLOOKUP(Table5[[#This Row],[htcm]],WFL_girls_z_exp[[#All],[Length]:[S]],3,FALSE),VLOOKUP(Table5[[#This Row],[htcm]],WFH_girls_z_exp[[#All],[Height]:[S]],3,FALSE))</f>
        <v>9.11E-2</v>
      </c>
      <c r="K30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1" s="2">
        <f>(POWER((Table5[[#This Row],[wtkg]]/Table5[[#This Row],[wlhz_M]]),Table5[[#This Row],[wlhz_L]])-1)/(Table5[[#This Row],[wlhz_L]]*Table5[[#This Row],[wlhz_S]])</f>
        <v>-1.478065339219923</v>
      </c>
      <c r="M301" s="1">
        <f>Table5[[#This Row],[wtkg]]/(Table5[[#This Row],[htcm]]*Table5[[#This Row],[htcm]]/10000)</f>
        <v>13.190082644628101</v>
      </c>
      <c r="N301" s="1">
        <f>VLOOKUP(Table5[[#This Row],[agedays]],BFA_girls_z_exp[[#All],[Day]:[M]],2,FALSE)</f>
        <v>13.3363</v>
      </c>
      <c r="O301" s="1">
        <f>VLOOKUP(Table5[[#This Row],[agedays]],BFA_girls_z_exp[[#All],[Day]:[S]],3,FALSE)</f>
        <v>9.2719999999999997E-2</v>
      </c>
      <c r="P301" s="1">
        <f>VLOOKUP(Table5[[#This Row],[agedays]],BFA_girls_z_exp[[#All],[Day]:[L]],4,FALSE)</f>
        <v>-6.3100000000000003E-2</v>
      </c>
      <c r="Q301" s="1">
        <f>(POWER((Table5[[#This Row],[bmi]]/Table5[[#This Row],[bmi_M]]),Table5[[#This Row],[bmi_L]])-1)/(Table5[[#This Row],[bmi_L]]*Table5[[#This Row],[bmi_S]])</f>
        <v>-0.11894136845607806</v>
      </c>
    </row>
    <row r="302" spans="1:17" x14ac:dyDescent="0.3">
      <c r="A302">
        <v>10073</v>
      </c>
      <c r="B302" t="s">
        <v>8</v>
      </c>
      <c r="C302">
        <v>36</v>
      </c>
      <c r="D302">
        <v>283</v>
      </c>
      <c r="E302">
        <v>55.7</v>
      </c>
      <c r="F302">
        <v>4.37</v>
      </c>
      <c r="G302">
        <v>0.67700000000000005</v>
      </c>
      <c r="H302">
        <v>-0.02</v>
      </c>
      <c r="I302" s="1">
        <f>IF(Table5[[#This Row],[agedays]]&lt;=730,VLOOKUP(Table5[[#This Row],[htcm]],WFL_girls_z_exp[[#All],[Length]:[M]],2,FALSE),VLOOKUP(Table5[[#This Row],[htcm]],WFH_girls_z_exp[[#All],[Height]:[M]],2,FALSE))</f>
        <v>4.7361000000000004</v>
      </c>
      <c r="J302" s="1">
        <f>IF(Table5[[#This Row],[agedays]]&lt;=730,VLOOKUP(Table5[[#This Row],[htcm]],WFL_girls_z_exp[[#All],[Length]:[S]],3,FALSE),VLOOKUP(Table5[[#This Row],[htcm]],WFH_girls_z_exp[[#All],[Height]:[S]],3,FALSE))</f>
        <v>9.1160000000000005E-2</v>
      </c>
      <c r="K30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2" s="1">
        <f>(POWER((Table5[[#This Row],[wtkg]]/Table5[[#This Row],[wlhz_M]]),Table5[[#This Row],[wlhz_L]])-1)/(Table5[[#This Row],[wlhz_L]]*Table5[[#This Row],[wlhz_S]])</f>
        <v>-0.89627337509149152</v>
      </c>
      <c r="M302" s="1">
        <f>Table5[[#This Row],[wtkg]]/(Table5[[#This Row],[htcm]]*Table5[[#This Row],[htcm]]/10000)</f>
        <v>14.085460388268778</v>
      </c>
      <c r="N302" s="1">
        <f>VLOOKUP(Table5[[#This Row],[agedays]],BFA_girls_z_exp[[#All],[Day]:[M]],2,FALSE)</f>
        <v>14.8657</v>
      </c>
      <c r="O302" s="1">
        <f>VLOOKUP(Table5[[#This Row],[agedays]],BFA_girls_z_exp[[#All],[Day]:[S]],3,FALSE)</f>
        <v>9.5130000000000006E-2</v>
      </c>
      <c r="P302" s="1">
        <f>VLOOKUP(Table5[[#This Row],[agedays]],BFA_girls_z_exp[[#All],[Day]:[L]],4,FALSE)</f>
        <v>0.30580000000000002</v>
      </c>
      <c r="Q302" s="1">
        <f>(POWER((Table5[[#This Row],[bmi]]/Table5[[#This Row],[bmi_M]]),Table5[[#This Row],[bmi_L]])-1)/(Table5[[#This Row],[bmi_L]]*Table5[[#This Row],[bmi_S]])</f>
        <v>-0.56208832642973883</v>
      </c>
    </row>
    <row r="303" spans="1:17" x14ac:dyDescent="0.3">
      <c r="A303">
        <v>10073</v>
      </c>
      <c r="B303" t="s">
        <v>8</v>
      </c>
      <c r="C303">
        <v>64</v>
      </c>
      <c r="D303">
        <v>283</v>
      </c>
      <c r="E303">
        <v>58</v>
      </c>
      <c r="F303">
        <v>5.36</v>
      </c>
      <c r="G303">
        <v>0.307</v>
      </c>
      <c r="H303">
        <v>0.219</v>
      </c>
      <c r="I303" s="2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303" s="2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30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3" s="2">
        <f>(POWER((Table5[[#This Row],[wtkg]]/Table5[[#This Row],[wlhz_M]]),Table5[[#This Row],[wlhz_L]])-1)/(Table5[[#This Row],[wlhz_L]]*Table5[[#This Row],[wlhz_S]])</f>
        <v>1.9014280159422331E-2</v>
      </c>
      <c r="M303" s="1">
        <f>Table5[[#This Row],[wtkg]]/(Table5[[#This Row],[htcm]]*Table5[[#This Row],[htcm]]/10000)</f>
        <v>15.933412604042807</v>
      </c>
      <c r="N303" s="1">
        <f>VLOOKUP(Table5[[#This Row],[agedays]],BFA_girls_z_exp[[#All],[Day]:[M]],2,FALSE)</f>
        <v>15.8483</v>
      </c>
      <c r="O303" s="1">
        <f>VLOOKUP(Table5[[#This Row],[agedays]],BFA_girls_z_exp[[#All],[Day]:[S]],3,FALSE)</f>
        <v>9.357E-2</v>
      </c>
      <c r="P303" s="1">
        <f>VLOOKUP(Table5[[#This Row],[agedays]],BFA_girls_z_exp[[#All],[Day]:[L]],4,FALSE)</f>
        <v>0.16170000000000001</v>
      </c>
      <c r="Q303" s="1">
        <f>(POWER((Table5[[#This Row],[bmi]]/Table5[[#This Row],[bmi_M]]),Table5[[#This Row],[bmi_L]])-1)/(Table5[[#This Row],[bmi_L]]*Table5[[#This Row],[bmi_S]])</f>
        <v>5.7266292435329928E-2</v>
      </c>
    </row>
    <row r="304" spans="1:17" x14ac:dyDescent="0.3">
      <c r="A304">
        <v>10073</v>
      </c>
      <c r="B304" t="s">
        <v>8</v>
      </c>
      <c r="C304">
        <v>92</v>
      </c>
      <c r="D304">
        <v>283</v>
      </c>
      <c r="E304">
        <v>61</v>
      </c>
      <c r="F304">
        <v>6.31</v>
      </c>
      <c r="G304">
        <v>0.54200000000000004</v>
      </c>
      <c r="H304">
        <v>0.58699999999999997</v>
      </c>
      <c r="I304" s="1">
        <f>IF(Table5[[#This Row],[agedays]]&lt;=730,VLOOKUP(Table5[[#This Row],[htcm]],WFL_girls_z_exp[[#All],[Length]:[M]],2,FALSE),VLOOKUP(Table5[[#This Row],[htcm]],WFH_girls_z_exp[[#All],[Height]:[M]],2,FALSE))</f>
        <v>6.1269999999999998</v>
      </c>
      <c r="J304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30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4" s="1">
        <f>(POWER((Table5[[#This Row],[wtkg]]/Table5[[#This Row],[wlhz_M]]),Table5[[#This Row],[wlhz_L]])-1)/(Table5[[#This Row],[wlhz_L]]*Table5[[#This Row],[wlhz_S]])</f>
        <v>0.32029186178131702</v>
      </c>
      <c r="M304" s="1">
        <f>Table5[[#This Row],[wtkg]]/(Table5[[#This Row],[htcm]]*Table5[[#This Row],[htcm]]/10000)</f>
        <v>16.957807041117977</v>
      </c>
      <c r="N304" s="1">
        <f>VLOOKUP(Table5[[#This Row],[agedays]],BFA_girls_z_exp[[#All],[Day]:[M]],2,FALSE)</f>
        <v>16.366800000000001</v>
      </c>
      <c r="O304" s="1">
        <f>VLOOKUP(Table5[[#This Row],[agedays]],BFA_girls_z_exp[[#All],[Day]:[S]],3,FALSE)</f>
        <v>9.2520000000000005E-2</v>
      </c>
      <c r="P304" s="1">
        <f>VLOOKUP(Table5[[#This Row],[agedays]],BFA_girls_z_exp[[#All],[Day]:[L]],4,FALSE)</f>
        <v>6.2100000000000002E-2</v>
      </c>
      <c r="Q304" s="1">
        <f>(POWER((Table5[[#This Row],[bmi]]/Table5[[#This Row],[bmi_M]]),Table5[[#This Row],[bmi_L]])-1)/(Table5[[#This Row],[bmi_L]]*Table5[[#This Row],[bmi_S]])</f>
        <v>0.38383623383497378</v>
      </c>
    </row>
    <row r="305" spans="1:17" x14ac:dyDescent="0.3">
      <c r="A305">
        <v>10073</v>
      </c>
      <c r="B305" t="s">
        <v>8</v>
      </c>
      <c r="C305">
        <v>183</v>
      </c>
      <c r="D305">
        <v>283</v>
      </c>
      <c r="E305">
        <v>67.5</v>
      </c>
      <c r="F305">
        <v>7.95</v>
      </c>
      <c r="G305">
        <v>0.77100000000000002</v>
      </c>
      <c r="H305">
        <v>0.69499999999999995</v>
      </c>
      <c r="I305" s="2">
        <f>IF(Table5[[#This Row],[agedays]]&lt;=730,VLOOKUP(Table5[[#This Row],[htcm]],WFL_girls_z_exp[[#All],[Length]:[M]],2,FALSE),VLOOKUP(Table5[[#This Row],[htcm]],WFH_girls_z_exp[[#All],[Height]:[M]],2,FALSE))</f>
        <v>7.6375000000000002</v>
      </c>
      <c r="J305" s="2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30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5" s="2">
        <f>(POWER((Table5[[#This Row],[wtkg]]/Table5[[#This Row],[wlhz_M]]),Table5[[#This Row],[wlhz_L]])-1)/(Table5[[#This Row],[wlhz_L]]*Table5[[#This Row],[wlhz_S]])</f>
        <v>0.43749975211842379</v>
      </c>
      <c r="M305" s="1">
        <f>Table5[[#This Row],[wtkg]]/(Table5[[#This Row],[htcm]]*Table5[[#This Row],[htcm]]/10000)</f>
        <v>17.448559670781894</v>
      </c>
      <c r="N305" s="1">
        <f>VLOOKUP(Table5[[#This Row],[agedays]],BFA_girls_z_exp[[#All],[Day]:[M]],2,FALSE)</f>
        <v>16.9086</v>
      </c>
      <c r="O305" s="1">
        <f>VLOOKUP(Table5[[#This Row],[agedays]],BFA_girls_z_exp[[#All],[Day]:[S]],3,FALSE)</f>
        <v>9.035E-2</v>
      </c>
      <c r="P305" s="1">
        <f>VLOOKUP(Table5[[#This Row],[agedays]],BFA_girls_z_exp[[#All],[Day]:[L]],4,FALSE)</f>
        <v>-0.14360000000000001</v>
      </c>
      <c r="Q305" s="1">
        <f>(POWER((Table5[[#This Row],[bmi]]/Table5[[#This Row],[bmi_M]]),Table5[[#This Row],[bmi_L]])-1)/(Table5[[#This Row],[bmi_L]]*Table5[[#This Row],[bmi_S]])</f>
        <v>0.34713773813960686</v>
      </c>
    </row>
    <row r="306" spans="1:17" x14ac:dyDescent="0.3">
      <c r="A306">
        <v>10073</v>
      </c>
      <c r="B306" t="s">
        <v>8</v>
      </c>
      <c r="C306">
        <v>274</v>
      </c>
      <c r="D306">
        <v>283</v>
      </c>
      <c r="E306">
        <v>71</v>
      </c>
      <c r="F306">
        <v>8.75</v>
      </c>
      <c r="G306">
        <v>0.35299999999999998</v>
      </c>
      <c r="H306">
        <v>0.504</v>
      </c>
      <c r="I306" s="1">
        <f>IF(Table5[[#This Row],[agedays]]&lt;=730,VLOOKUP(Table5[[#This Row],[htcm]],WFL_girls_z_exp[[#All],[Length]:[M]],2,FALSE),VLOOKUP(Table5[[#This Row],[htcm]],WFH_girls_z_exp[[#All],[Height]:[M]],2,FALSE))</f>
        <v>8.3666</v>
      </c>
      <c r="J306" s="1">
        <f>IF(Table5[[#This Row],[agedays]]&lt;=730,VLOOKUP(Table5[[#This Row],[htcm]],WFL_girls_z_exp[[#All],[Length]:[S]],3,FALSE),VLOOKUP(Table5[[#This Row],[htcm]],WFH_girls_z_exp[[#All],[Height]:[S]],3,FALSE))</f>
        <v>9.0560000000000002E-2</v>
      </c>
      <c r="K30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6" s="1">
        <f>(POWER((Table5[[#This Row],[wtkg]]/Table5[[#This Row],[wlhz_M]]),Table5[[#This Row],[wlhz_L]])-1)/(Table5[[#This Row],[wlhz_L]]*Table5[[#This Row],[wlhz_S]])</f>
        <v>0.49054273504778401</v>
      </c>
      <c r="M306" s="1">
        <f>Table5[[#This Row],[wtkg]]/(Table5[[#This Row],[htcm]]*Table5[[#This Row],[htcm]]/10000)</f>
        <v>17.357667129537791</v>
      </c>
      <c r="N306" s="1">
        <f>VLOOKUP(Table5[[#This Row],[agedays]],BFA_girls_z_exp[[#All],[Day]:[M]],2,FALSE)</f>
        <v>16.740400000000001</v>
      </c>
      <c r="O306" s="1">
        <f>VLOOKUP(Table5[[#This Row],[agedays]],BFA_girls_z_exp[[#All],[Day]:[S]],3,FALSE)</f>
        <v>8.8980000000000004E-2</v>
      </c>
      <c r="P306" s="1">
        <f>VLOOKUP(Table5[[#This Row],[agedays]],BFA_girls_z_exp[[#All],[Day]:[L]],4,FALSE)</f>
        <v>-0.27260000000000001</v>
      </c>
      <c r="Q306" s="1">
        <f>(POWER((Table5[[#This Row],[bmi]]/Table5[[#This Row],[bmi_M]]),Table5[[#This Row],[bmi_L]])-1)/(Table5[[#This Row],[bmi_L]]*Table5[[#This Row],[bmi_S]])</f>
        <v>0.40493638818953109</v>
      </c>
    </row>
    <row r="307" spans="1:17" x14ac:dyDescent="0.3">
      <c r="A307">
        <v>10073</v>
      </c>
      <c r="B307" t="s">
        <v>8</v>
      </c>
      <c r="C307">
        <v>365</v>
      </c>
      <c r="D307">
        <v>283</v>
      </c>
      <c r="E307">
        <v>77</v>
      </c>
      <c r="F307">
        <v>10.01</v>
      </c>
      <c r="G307">
        <v>1.163</v>
      </c>
      <c r="H307">
        <v>0.90600000000000003</v>
      </c>
      <c r="I307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307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30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7" s="2">
        <f>(POWER((Table5[[#This Row],[wtkg]]/Table5[[#This Row],[wlhz_M]]),Table5[[#This Row],[wlhz_L]])-1)/(Table5[[#This Row],[wlhz_L]]*Table5[[#This Row],[wlhz_S]])</f>
        <v>0.55752793875614715</v>
      </c>
      <c r="M307" s="1">
        <f>Table5[[#This Row],[wtkg]]/(Table5[[#This Row],[htcm]]*Table5[[#This Row],[htcm]]/10000)</f>
        <v>16.883116883116884</v>
      </c>
      <c r="N307" s="1">
        <f>VLOOKUP(Table5[[#This Row],[agedays]],BFA_girls_z_exp[[#All],[Day]:[M]],2,FALSE)</f>
        <v>16.357800000000001</v>
      </c>
      <c r="O307" s="1">
        <f>VLOOKUP(Table5[[#This Row],[agedays]],BFA_girls_z_exp[[#All],[Day]:[S]],3,FALSE)</f>
        <v>8.7970000000000007E-2</v>
      </c>
      <c r="P307" s="1">
        <f>VLOOKUP(Table5[[#This Row],[agedays]],BFA_girls_z_exp[[#All],[Day]:[L]],4,FALSE)</f>
        <v>-0.36649999999999999</v>
      </c>
      <c r="Q307" s="1">
        <f>(POWER((Table5[[#This Row],[bmi]]/Table5[[#This Row],[bmi_M]]),Table5[[#This Row],[bmi_L]])-1)/(Table5[[#This Row],[bmi_L]]*Table5[[#This Row],[bmi_S]])</f>
        <v>0.35724548417836527</v>
      </c>
    </row>
    <row r="308" spans="1:17" x14ac:dyDescent="0.3">
      <c r="A308">
        <v>10073</v>
      </c>
      <c r="B308" t="s">
        <v>8</v>
      </c>
      <c r="C308">
        <v>463</v>
      </c>
      <c r="D308">
        <v>283</v>
      </c>
      <c r="E308">
        <v>79</v>
      </c>
      <c r="F308">
        <v>11.22</v>
      </c>
      <c r="G308">
        <v>0.45700000000000002</v>
      </c>
      <c r="H308">
        <v>1.2070000000000001</v>
      </c>
      <c r="I308" s="1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308" s="1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30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8" s="1">
        <f>(POWER((Table5[[#This Row],[wtkg]]/Table5[[#This Row],[wlhz_M]]),Table5[[#This Row],[wlhz_L]])-1)/(Table5[[#This Row],[wlhz_L]]*Table5[[#This Row],[wlhz_S]])</f>
        <v>1.3742941989247976</v>
      </c>
      <c r="M308" s="1">
        <f>Table5[[#This Row],[wtkg]]/(Table5[[#This Row],[htcm]]*Table5[[#This Row],[htcm]]/10000)</f>
        <v>17.977888158948886</v>
      </c>
      <c r="N308" s="1">
        <f>VLOOKUP(Table5[[#This Row],[agedays]],BFA_girls_z_exp[[#All],[Day]:[M]],2,FALSE)</f>
        <v>15.980700000000001</v>
      </c>
      <c r="O308" s="1">
        <f>VLOOKUP(Table5[[#This Row],[agedays]],BFA_girls_z_exp[[#All],[Day]:[S]],3,FALSE)</f>
        <v>8.7110000000000007E-2</v>
      </c>
      <c r="P308" s="1">
        <f>VLOOKUP(Table5[[#This Row],[agedays]],BFA_girls_z_exp[[#All],[Day]:[L]],4,FALSE)</f>
        <v>-0.44540000000000002</v>
      </c>
      <c r="Q308" s="1">
        <f>(POWER((Table5[[#This Row],[bmi]]/Table5[[#This Row],[bmi_M]]),Table5[[#This Row],[bmi_L]])-1)/(Table5[[#This Row],[bmi_L]]*Table5[[#This Row],[bmi_S]])</f>
        <v>1.3170221564683253</v>
      </c>
    </row>
    <row r="309" spans="1:17" x14ac:dyDescent="0.3">
      <c r="A309">
        <v>10073</v>
      </c>
      <c r="B309" t="s">
        <v>8</v>
      </c>
      <c r="C309">
        <v>543</v>
      </c>
      <c r="D309">
        <v>283</v>
      </c>
      <c r="E309">
        <v>82</v>
      </c>
      <c r="F309">
        <v>12</v>
      </c>
      <c r="G309">
        <v>0.503</v>
      </c>
      <c r="H309">
        <v>1.294</v>
      </c>
      <c r="I309" s="2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309" s="2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30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09" s="2">
        <f>(POWER((Table5[[#This Row],[wtkg]]/Table5[[#This Row],[wlhz_M]]),Table5[[#This Row],[wlhz_L]])-1)/(Table5[[#This Row],[wlhz_L]]*Table5[[#This Row],[wlhz_S]])</f>
        <v>1.445452209356995</v>
      </c>
      <c r="M309" s="1">
        <f>Table5[[#This Row],[wtkg]]/(Table5[[#This Row],[htcm]]*Table5[[#This Row],[htcm]]/10000)</f>
        <v>17.846519928613919</v>
      </c>
      <c r="N309" s="1">
        <f>VLOOKUP(Table5[[#This Row],[agedays]],BFA_girls_z_exp[[#All],[Day]:[M]],2,FALSE)</f>
        <v>15.739100000000001</v>
      </c>
      <c r="O309" s="1">
        <f>VLOOKUP(Table5[[#This Row],[agedays]],BFA_girls_z_exp[[#All],[Day]:[S]],3,FALSE)</f>
        <v>8.6529999999999996E-2</v>
      </c>
      <c r="P309" s="1">
        <f>VLOOKUP(Table5[[#This Row],[agedays]],BFA_girls_z_exp[[#All],[Day]:[L]],4,FALSE)</f>
        <v>-0.49869999999999998</v>
      </c>
      <c r="Q309" s="1">
        <f>(POWER((Table5[[#This Row],[bmi]]/Table5[[#This Row],[bmi_M]]),Table5[[#This Row],[bmi_L]])-1)/(Table5[[#This Row],[bmi_L]]*Table5[[#This Row],[bmi_S]])</f>
        <v>1.4076512869576345</v>
      </c>
    </row>
    <row r="310" spans="1:17" x14ac:dyDescent="0.3">
      <c r="A310">
        <v>10073</v>
      </c>
      <c r="B310" t="s">
        <v>8</v>
      </c>
      <c r="C310">
        <v>739</v>
      </c>
      <c r="D310">
        <v>283</v>
      </c>
      <c r="E310">
        <v>90.5</v>
      </c>
      <c r="F310">
        <v>13.1</v>
      </c>
      <c r="G310">
        <v>1.4</v>
      </c>
      <c r="H310">
        <v>1.0069999999999999</v>
      </c>
      <c r="I310" s="1">
        <f>IF(Table5[[#This Row],[agedays]]&lt;=730,VLOOKUP(Table5[[#This Row],[htcm]],WFL_girls_z_exp[[#All],[Length]:[M]],2,FALSE),VLOOKUP(Table5[[#This Row],[htcm]],WFH_girls_z_exp[[#All],[Height]:[M]],2,FALSE))</f>
        <v>12.77</v>
      </c>
      <c r="J310" s="1">
        <f>IF(Table5[[#This Row],[agedays]]&lt;=730,VLOOKUP(Table5[[#This Row],[htcm]],WFL_girls_z_exp[[#All],[Length]:[S]],3,FALSE),VLOOKUP(Table5[[#This Row],[htcm]],WFH_girls_z_exp[[#All],[Height]:[S]],3,FALSE))</f>
        <v>8.9149999999999993E-2</v>
      </c>
      <c r="K3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0" s="1">
        <f>(POWER((Table5[[#This Row],[wtkg]]/Table5[[#This Row],[wlhz_M]]),Table5[[#This Row],[wlhz_L]])-1)/(Table5[[#This Row],[wlhz_L]]*Table5[[#This Row],[wlhz_S]])</f>
        <v>0.28479206787624295</v>
      </c>
      <c r="M310" s="1">
        <f>Table5[[#This Row],[wtkg]]/(Table5[[#This Row],[htcm]]*Table5[[#This Row],[htcm]]/10000)</f>
        <v>15.994627758615426</v>
      </c>
      <c r="N310" s="1">
        <f>VLOOKUP(Table5[[#This Row],[agedays]],BFA_girls_z_exp[[#All],[Day]:[M]],2,FALSE)</f>
        <v>15.680199999999999</v>
      </c>
      <c r="O310" s="1">
        <f>VLOOKUP(Table5[[#This Row],[agedays]],BFA_girls_z_exp[[#All],[Day]:[S]],3,FALSE)</f>
        <v>8.4540000000000004E-2</v>
      </c>
      <c r="P310" s="1">
        <f>VLOOKUP(Table5[[#This Row],[agedays]],BFA_girls_z_exp[[#All],[Day]:[L]],4,FALSE)</f>
        <v>-0.56840000000000002</v>
      </c>
      <c r="Q310" s="1">
        <f>(POWER((Table5[[#This Row],[bmi]]/Table5[[#This Row],[bmi_M]]),Table5[[#This Row],[bmi_L]])-1)/(Table5[[#This Row],[bmi_L]]*Table5[[#This Row],[bmi_S]])</f>
        <v>0.23352878223869819</v>
      </c>
    </row>
    <row r="311" spans="1:17" x14ac:dyDescent="0.3">
      <c r="A311">
        <v>10075</v>
      </c>
      <c r="B311" t="s">
        <v>8</v>
      </c>
      <c r="C311">
        <v>0</v>
      </c>
      <c r="D311">
        <v>290</v>
      </c>
      <c r="E311">
        <v>54</v>
      </c>
      <c r="F311">
        <v>3.9</v>
      </c>
      <c r="G311">
        <v>2.605</v>
      </c>
      <c r="H311">
        <v>1.3740000000000001</v>
      </c>
      <c r="I311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311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3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1" s="2">
        <f>(POWER((Table5[[#This Row],[wtkg]]/Table5[[#This Row],[wlhz_M]]),Table5[[#This Row],[wlhz_L]])-1)/(Table5[[#This Row],[wlhz_L]]*Table5[[#This Row],[wlhz_S]])</f>
        <v>-1.0598548399265391</v>
      </c>
      <c r="M311" s="1">
        <f>Table5[[#This Row],[wtkg]]/(Table5[[#This Row],[htcm]]*Table5[[#This Row],[htcm]]/10000)</f>
        <v>13.374485596707817</v>
      </c>
      <c r="N311" s="1">
        <f>VLOOKUP(Table5[[#This Row],[agedays]],BFA_girls_z_exp[[#All],[Day]:[M]],2,FALSE)</f>
        <v>13.3363</v>
      </c>
      <c r="O311" s="1">
        <f>VLOOKUP(Table5[[#This Row],[agedays]],BFA_girls_z_exp[[#All],[Day]:[S]],3,FALSE)</f>
        <v>9.2719999999999997E-2</v>
      </c>
      <c r="P311" s="1">
        <f>VLOOKUP(Table5[[#This Row],[agedays]],BFA_girls_z_exp[[#All],[Day]:[L]],4,FALSE)</f>
        <v>-6.3100000000000003E-2</v>
      </c>
      <c r="Q311" s="1">
        <f>(POWER((Table5[[#This Row],[bmi]]/Table5[[#This Row],[bmi_M]]),Table5[[#This Row],[bmi_L]])-1)/(Table5[[#This Row],[bmi_L]]*Table5[[#This Row],[bmi_S]])</f>
        <v>3.0834052867957609E-2</v>
      </c>
    </row>
    <row r="312" spans="1:17" x14ac:dyDescent="0.3">
      <c r="A312">
        <v>10075</v>
      </c>
      <c r="B312" t="s">
        <v>8</v>
      </c>
      <c r="C312">
        <v>32</v>
      </c>
      <c r="D312">
        <v>290</v>
      </c>
      <c r="E312">
        <v>55.6</v>
      </c>
      <c r="F312">
        <v>4.33</v>
      </c>
      <c r="G312">
        <v>0.878</v>
      </c>
      <c r="H312">
        <v>0.14899999999999999</v>
      </c>
      <c r="I312" s="1">
        <f>IF(Table5[[#This Row],[agedays]]&lt;=730,VLOOKUP(Table5[[#This Row],[htcm]],WFL_girls_z_exp[[#All],[Length]:[M]],2,FALSE),VLOOKUP(Table5[[#This Row],[htcm]],WFH_girls_z_exp[[#All],[Height]:[M]],2,FALSE))</f>
        <v>4.7093999999999996</v>
      </c>
      <c r="J312" s="1">
        <f>IF(Table5[[#This Row],[agedays]]&lt;=730,VLOOKUP(Table5[[#This Row],[htcm]],WFL_girls_z_exp[[#All],[Length]:[S]],3,FALSE),VLOOKUP(Table5[[#This Row],[htcm]],WFH_girls_z_exp[[#All],[Height]:[S]],3,FALSE))</f>
        <v>9.1149999999999995E-2</v>
      </c>
      <c r="K3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2" s="1">
        <f>(POWER((Table5[[#This Row],[wtkg]]/Table5[[#This Row],[wlhz_M]]),Table5[[#This Row],[wlhz_L]])-1)/(Table5[[#This Row],[wlhz_L]]*Table5[[#This Row],[wlhz_S]])</f>
        <v>-0.93647452042794976</v>
      </c>
      <c r="M312" s="1">
        <f>Table5[[#This Row],[wtkg]]/(Table5[[#This Row],[htcm]]*Table5[[#This Row],[htcm]]/10000)</f>
        <v>14.006780187360901</v>
      </c>
      <c r="N312" s="1">
        <f>VLOOKUP(Table5[[#This Row],[agedays]],BFA_girls_z_exp[[#All],[Day]:[M]],2,FALSE)</f>
        <v>14.656599999999999</v>
      </c>
      <c r="O312" s="1">
        <f>VLOOKUP(Table5[[#This Row],[agedays]],BFA_girls_z_exp[[#All],[Day]:[S]],3,FALSE)</f>
        <v>9.5430000000000001E-2</v>
      </c>
      <c r="P312" s="1">
        <f>VLOOKUP(Table5[[#This Row],[agedays]],BFA_girls_z_exp[[#All],[Day]:[L]],4,FALSE)</f>
        <v>0.33329999999999999</v>
      </c>
      <c r="Q312" s="1">
        <f>(POWER((Table5[[#This Row],[bmi]]/Table5[[#This Row],[bmi_M]]),Table5[[#This Row],[bmi_L]])-1)/(Table5[[#This Row],[bmi_L]]*Table5[[#This Row],[bmi_S]])</f>
        <v>-0.47163606995790291</v>
      </c>
    </row>
    <row r="313" spans="1:17" x14ac:dyDescent="0.3">
      <c r="A313">
        <v>10075</v>
      </c>
      <c r="B313" t="s">
        <v>8</v>
      </c>
      <c r="C313">
        <v>60</v>
      </c>
      <c r="D313">
        <v>290</v>
      </c>
      <c r="E313">
        <v>57.4</v>
      </c>
      <c r="F313">
        <v>4.97</v>
      </c>
      <c r="G313">
        <v>0.20599999999999999</v>
      </c>
      <c r="H313">
        <v>-0.20599999999999999</v>
      </c>
      <c r="I313" s="2">
        <f>IF(Table5[[#This Row],[agedays]]&lt;=730,VLOOKUP(Table5[[#This Row],[htcm]],WFL_girls_z_exp[[#All],[Length]:[M]],2,FALSE),VLOOKUP(Table5[[#This Row],[htcm]],WFH_girls_z_exp[[#All],[Height]:[M]],2,FALSE))</f>
        <v>5.1905999999999999</v>
      </c>
      <c r="J313" s="2">
        <f>IF(Table5[[#This Row],[agedays]]&lt;=730,VLOOKUP(Table5[[#This Row],[htcm]],WFL_girls_z_exp[[#All],[Length]:[S]],3,FALSE),VLOOKUP(Table5[[#This Row],[htcm]],WFH_girls_z_exp[[#All],[Height]:[S]],3,FALSE))</f>
        <v>9.1270000000000004E-2</v>
      </c>
      <c r="K3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3" s="2">
        <f>(POWER((Table5[[#This Row],[wtkg]]/Table5[[#This Row],[wlhz_M]]),Table5[[#This Row],[wlhz_L]])-1)/(Table5[[#This Row],[wlhz_L]]*Table5[[#This Row],[wlhz_S]])</f>
        <v>-0.47981752964924318</v>
      </c>
      <c r="M313" s="1">
        <f>Table5[[#This Row],[wtkg]]/(Table5[[#This Row],[htcm]]*Table5[[#This Row],[htcm]]/10000)</f>
        <v>15.084558511090338</v>
      </c>
      <c r="N313" s="1">
        <f>VLOOKUP(Table5[[#This Row],[agedays]],BFA_girls_z_exp[[#All],[Day]:[M]],2,FALSE)</f>
        <v>15.744400000000001</v>
      </c>
      <c r="O313" s="1">
        <f>VLOOKUP(Table5[[#This Row],[agedays]],BFA_girls_z_exp[[#All],[Day]:[S]],3,FALSE)</f>
        <v>9.375E-2</v>
      </c>
      <c r="P313" s="1">
        <f>VLOOKUP(Table5[[#This Row],[agedays]],BFA_girls_z_exp[[#All],[Day]:[L]],4,FALSE)</f>
        <v>0.1787</v>
      </c>
      <c r="Q313" s="1">
        <f>(POWER((Table5[[#This Row],[bmi]]/Table5[[#This Row],[bmi_M]]),Table5[[#This Row],[bmi_L]])-1)/(Table5[[#This Row],[bmi_L]]*Table5[[#This Row],[bmi_S]])</f>
        <v>-0.45493101332205921</v>
      </c>
    </row>
    <row r="314" spans="1:17" x14ac:dyDescent="0.3">
      <c r="A314">
        <v>10075</v>
      </c>
      <c r="B314" t="s">
        <v>8</v>
      </c>
      <c r="C314">
        <v>137</v>
      </c>
      <c r="D314">
        <v>290</v>
      </c>
      <c r="E314">
        <v>64</v>
      </c>
      <c r="F314">
        <v>6.22</v>
      </c>
      <c r="G314">
        <v>0.41099999999999998</v>
      </c>
      <c r="H314">
        <v>-0.57099999999999995</v>
      </c>
      <c r="I314" s="1">
        <f>IF(Table5[[#This Row],[agedays]]&lt;=730,VLOOKUP(Table5[[#This Row],[htcm]],WFL_girls_z_exp[[#All],[Length]:[M]],2,FALSE),VLOOKUP(Table5[[#This Row],[htcm]],WFH_girls_z_exp[[#All],[Height]:[M]],2,FALSE))</f>
        <v>6.8501000000000003</v>
      </c>
      <c r="J314" s="1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3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4" s="1">
        <f>(POWER((Table5[[#This Row],[wtkg]]/Table5[[#This Row],[wlhz_M]]),Table5[[#This Row],[wlhz_L]])-1)/(Table5[[#This Row],[wlhz_L]]*Table5[[#This Row],[wlhz_S]])</f>
        <v>-1.0771421784086848</v>
      </c>
      <c r="M314" s="1">
        <f>Table5[[#This Row],[wtkg]]/(Table5[[#This Row],[htcm]]*Table5[[#This Row],[htcm]]/10000)</f>
        <v>15.185546874999998</v>
      </c>
      <c r="N314" s="1">
        <f>VLOOKUP(Table5[[#This Row],[agedays]],BFA_girls_z_exp[[#All],[Day]:[M]],2,FALSE)</f>
        <v>16.768899999999999</v>
      </c>
      <c r="O314" s="1">
        <f>VLOOKUP(Table5[[#This Row],[agedays]],BFA_girls_z_exp[[#All],[Day]:[S]],3,FALSE)</f>
        <v>9.1289999999999996E-2</v>
      </c>
      <c r="P314" s="1">
        <f>VLOOKUP(Table5[[#This Row],[agedays]],BFA_girls_z_exp[[#All],[Day]:[L]],4,FALSE)</f>
        <v>-5.45E-2</v>
      </c>
      <c r="Q314" s="1">
        <f>(POWER((Table5[[#This Row],[bmi]]/Table5[[#This Row],[bmi_M]]),Table5[[#This Row],[bmi_L]])-1)/(Table5[[#This Row],[bmi_L]]*Table5[[#This Row],[bmi_S]])</f>
        <v>-1.0893899816014361</v>
      </c>
    </row>
    <row r="315" spans="1:17" x14ac:dyDescent="0.3">
      <c r="A315">
        <v>10075</v>
      </c>
      <c r="B315" t="s">
        <v>8</v>
      </c>
      <c r="C315">
        <v>207</v>
      </c>
      <c r="D315">
        <v>290</v>
      </c>
      <c r="E315">
        <v>67.5</v>
      </c>
      <c r="F315">
        <v>7.12</v>
      </c>
      <c r="G315">
        <v>0.223</v>
      </c>
      <c r="H315">
        <v>-0.51200000000000001</v>
      </c>
      <c r="I315" s="2">
        <f>IF(Table5[[#This Row],[agedays]]&lt;=730,VLOOKUP(Table5[[#This Row],[htcm]],WFL_girls_z_exp[[#All],[Length]:[M]],2,FALSE),VLOOKUP(Table5[[#This Row],[htcm]],WFH_girls_z_exp[[#All],[Height]:[M]],2,FALSE))</f>
        <v>7.6375000000000002</v>
      </c>
      <c r="J315" s="2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3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5" s="2">
        <f>(POWER((Table5[[#This Row],[wtkg]]/Table5[[#This Row],[wlhz_M]]),Table5[[#This Row],[wlhz_L]])-1)/(Table5[[#This Row],[wlhz_L]]*Table5[[#This Row],[wlhz_S]])</f>
        <v>-0.78182241131814789</v>
      </c>
      <c r="M315" s="1">
        <f>Table5[[#This Row],[wtkg]]/(Table5[[#This Row],[htcm]]*Table5[[#This Row],[htcm]]/10000)</f>
        <v>15.626886145404663</v>
      </c>
      <c r="N315" s="1">
        <f>VLOOKUP(Table5[[#This Row],[agedays]],BFA_girls_z_exp[[#All],[Day]:[M]],2,FALSE)</f>
        <v>16.908300000000001</v>
      </c>
      <c r="O315" s="1">
        <f>VLOOKUP(Table5[[#This Row],[agedays]],BFA_girls_z_exp[[#All],[Day]:[S]],3,FALSE)</f>
        <v>8.9940000000000006E-2</v>
      </c>
      <c r="P315" s="1">
        <f>VLOOKUP(Table5[[#This Row],[agedays]],BFA_girls_z_exp[[#All],[Day]:[L]],4,FALSE)</f>
        <v>-0.18240000000000001</v>
      </c>
      <c r="Q315" s="1">
        <f>(POWER((Table5[[#This Row],[bmi]]/Table5[[#This Row],[bmi_M]]),Table5[[#This Row],[bmi_L]])-1)/(Table5[[#This Row],[bmi_L]]*Table5[[#This Row],[bmi_S]])</f>
        <v>-0.88259859461518719</v>
      </c>
    </row>
    <row r="316" spans="1:17" x14ac:dyDescent="0.3">
      <c r="A316">
        <v>10075</v>
      </c>
      <c r="B316" t="s">
        <v>8</v>
      </c>
      <c r="C316">
        <v>277</v>
      </c>
      <c r="D316">
        <v>290</v>
      </c>
      <c r="E316">
        <v>71.5</v>
      </c>
      <c r="F316">
        <v>8.1999999999999993</v>
      </c>
      <c r="G316">
        <v>0.504</v>
      </c>
      <c r="H316">
        <v>-5.1999999999999998E-2</v>
      </c>
      <c r="I316" s="1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316" s="1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3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6" s="1">
        <f>(POWER((Table5[[#This Row],[wtkg]]/Table5[[#This Row],[wlhz_M]]),Table5[[#This Row],[wlhz_L]])-1)/(Table5[[#This Row],[wlhz_L]]*Table5[[#This Row],[wlhz_S]])</f>
        <v>-0.35703217917811431</v>
      </c>
      <c r="M316" s="1">
        <f>Table5[[#This Row],[wtkg]]/(Table5[[#This Row],[htcm]]*Table5[[#This Row],[htcm]]/10000)</f>
        <v>16.03990415179226</v>
      </c>
      <c r="N316" s="1">
        <f>VLOOKUP(Table5[[#This Row],[agedays]],BFA_girls_z_exp[[#All],[Day]:[M]],2,FALSE)</f>
        <v>16.729099999999999</v>
      </c>
      <c r="O316" s="1">
        <f>VLOOKUP(Table5[[#This Row],[agedays]],BFA_girls_z_exp[[#All],[Day]:[S]],3,FALSE)</f>
        <v>8.8940000000000005E-2</v>
      </c>
      <c r="P316" s="1">
        <f>VLOOKUP(Table5[[#This Row],[agedays]],BFA_girls_z_exp[[#All],[Day]:[L]],4,FALSE)</f>
        <v>-0.27610000000000001</v>
      </c>
      <c r="Q316" s="1">
        <f>(POWER((Table5[[#This Row],[bmi]]/Table5[[#This Row],[bmi_M]]),Table5[[#This Row],[bmi_L]])-1)/(Table5[[#This Row],[bmi_L]]*Table5[[#This Row],[bmi_S]])</f>
        <v>-0.47577438244218206</v>
      </c>
    </row>
    <row r="317" spans="1:17" x14ac:dyDescent="0.3">
      <c r="A317">
        <v>10075</v>
      </c>
      <c r="B317" t="s">
        <v>8</v>
      </c>
      <c r="C317">
        <v>368</v>
      </c>
      <c r="D317">
        <v>290</v>
      </c>
      <c r="E317">
        <v>76</v>
      </c>
      <c r="F317">
        <v>9.32</v>
      </c>
      <c r="G317">
        <v>0.72699999999999998</v>
      </c>
      <c r="H317">
        <v>0.312</v>
      </c>
      <c r="I317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317" s="2">
        <f>IF(Table5[[#This Row],[agedays]]&lt;=730,VLOOKUP(Table5[[#This Row],[htcm]],WFL_girls_z_exp[[#All],[Length]:[S]],3,FALSE),VLOOKUP(Table5[[#This Row],[htcm]],WFH_girls_z_exp[[#All],[Height]:[S]],3,FALSE))</f>
        <v>8.992E-2</v>
      </c>
      <c r="K3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7" s="2">
        <f>(POWER((Table5[[#This Row],[wtkg]]/Table5[[#This Row],[wlhz_M]]),Table5[[#This Row],[wlhz_L]])-1)/(Table5[[#This Row],[wlhz_L]]*Table5[[#This Row],[wlhz_S]])</f>
        <v>-1.6339983699134242E-2</v>
      </c>
      <c r="M317" s="1">
        <f>Table5[[#This Row],[wtkg]]/(Table5[[#This Row],[htcm]]*Table5[[#This Row],[htcm]]/10000)</f>
        <v>16.13573407202216</v>
      </c>
      <c r="N317" s="1">
        <f>VLOOKUP(Table5[[#This Row],[agedays]],BFA_girls_z_exp[[#All],[Day]:[M]],2,FALSE)</f>
        <v>16.345199999999998</v>
      </c>
      <c r="O317" s="1">
        <f>VLOOKUP(Table5[[#This Row],[agedays]],BFA_girls_z_exp[[#All],[Day]:[S]],3,FALSE)</f>
        <v>8.7940000000000004E-2</v>
      </c>
      <c r="P317" s="1">
        <f>VLOOKUP(Table5[[#This Row],[agedays]],BFA_girls_z_exp[[#All],[Day]:[L]],4,FALSE)</f>
        <v>-0.36919999999999997</v>
      </c>
      <c r="Q317" s="1">
        <f>(POWER((Table5[[#This Row],[bmi]]/Table5[[#This Row],[bmi_M]]),Table5[[#This Row],[bmi_L]])-1)/(Table5[[#This Row],[bmi_L]]*Table5[[#This Row],[bmi_S]])</f>
        <v>-0.14701744956065363</v>
      </c>
    </row>
    <row r="318" spans="1:17" x14ac:dyDescent="0.3">
      <c r="A318">
        <v>10075</v>
      </c>
      <c r="B318" t="s">
        <v>8</v>
      </c>
      <c r="C318">
        <v>567</v>
      </c>
      <c r="D318">
        <v>290</v>
      </c>
      <c r="E318">
        <v>81</v>
      </c>
      <c r="F318">
        <v>10.3</v>
      </c>
      <c r="G318">
        <v>-0.11799999999999999</v>
      </c>
      <c r="H318">
        <v>-4.9000000000000002E-2</v>
      </c>
      <c r="I318" s="1">
        <f>IF(Table5[[#This Row],[agedays]]&lt;=730,VLOOKUP(Table5[[#This Row],[htcm]],WFL_girls_z_exp[[#All],[Length]:[M]],2,FALSE),VLOOKUP(Table5[[#This Row],[htcm]],WFH_girls_z_exp[[#All],[Height]:[M]],2,FALSE))</f>
        <v>10.2965</v>
      </c>
      <c r="J318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3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8" s="1">
        <f>(POWER((Table5[[#This Row],[wtkg]]/Table5[[#This Row],[wlhz_M]]),Table5[[#This Row],[wlhz_L]])-1)/(Table5[[#This Row],[wlhz_L]]*Table5[[#This Row],[wlhz_S]])</f>
        <v>3.8064677007361401E-3</v>
      </c>
      <c r="M318" s="1">
        <f>Table5[[#This Row],[wtkg]]/(Table5[[#This Row],[htcm]]*Table5[[#This Row],[htcm]]/10000)</f>
        <v>15.698826398414877</v>
      </c>
      <c r="N318" s="1">
        <f>VLOOKUP(Table5[[#This Row],[agedays]],BFA_girls_z_exp[[#All],[Day]:[M]],2,FALSE)</f>
        <v>15.6784</v>
      </c>
      <c r="O318" s="1">
        <f>VLOOKUP(Table5[[#This Row],[agedays]],BFA_girls_z_exp[[#All],[Day]:[S]],3,FALSE)</f>
        <v>8.6379999999999998E-2</v>
      </c>
      <c r="P318" s="1">
        <f>VLOOKUP(Table5[[#This Row],[agedays]],BFA_girls_z_exp[[#All],[Day]:[L]],4,FALSE)</f>
        <v>-0.51329999999999998</v>
      </c>
      <c r="Q318" s="1">
        <f>(POWER((Table5[[#This Row],[bmi]]/Table5[[#This Row],[bmi_M]]),Table5[[#This Row],[bmi_L]])-1)/(Table5[[#This Row],[bmi_L]]*Table5[[#This Row],[bmi_S]])</f>
        <v>1.5067770289983393E-2</v>
      </c>
    </row>
    <row r="319" spans="1:17" x14ac:dyDescent="0.3">
      <c r="A319">
        <v>10075</v>
      </c>
      <c r="B319" t="s">
        <v>8</v>
      </c>
      <c r="C319">
        <v>978</v>
      </c>
      <c r="D319">
        <v>290</v>
      </c>
      <c r="E319">
        <v>90</v>
      </c>
      <c r="F319">
        <v>13</v>
      </c>
      <c r="G319">
        <v>-0.63</v>
      </c>
      <c r="H319">
        <v>-7.0999999999999994E-2</v>
      </c>
      <c r="I319" s="2">
        <f>IF(Table5[[#This Row],[agedays]]&lt;=730,VLOOKUP(Table5[[#This Row],[htcm]],WFL_girls_z_exp[[#All],[Length]:[M]],2,FALSE),VLOOKUP(Table5[[#This Row],[htcm]],WFH_girls_z_exp[[#All],[Height]:[M]],2,FALSE))</f>
        <v>12.646100000000001</v>
      </c>
      <c r="J319" s="2">
        <f>IF(Table5[[#This Row],[agedays]]&lt;=730,VLOOKUP(Table5[[#This Row],[htcm]],WFL_girls_z_exp[[#All],[Length]:[S]],3,FALSE),VLOOKUP(Table5[[#This Row],[htcm]],WFH_girls_z_exp[[#All],[Height]:[S]],3,FALSE))</f>
        <v>8.9109999999999995E-2</v>
      </c>
      <c r="K3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19" s="2">
        <f>(POWER((Table5[[#This Row],[wtkg]]/Table5[[#This Row],[wlhz_M]]),Table5[[#This Row],[wlhz_L]])-1)/(Table5[[#This Row],[wlhz_L]]*Table5[[#This Row],[wlhz_S]])</f>
        <v>0.30810242637229535</v>
      </c>
      <c r="M319" s="1">
        <f>Table5[[#This Row],[wtkg]]/(Table5[[#This Row],[htcm]]*Table5[[#This Row],[htcm]]/10000)</f>
        <v>16.049382716049383</v>
      </c>
      <c r="N319" s="1">
        <f>VLOOKUP(Table5[[#This Row],[agedays]],BFA_girls_z_exp[[#All],[Day]:[M]],2,FALSE)</f>
        <v>15.476800000000001</v>
      </c>
      <c r="O319" s="1">
        <f>VLOOKUP(Table5[[#This Row],[agedays]],BFA_girls_z_exp[[#All],[Day]:[S]],3,FALSE)</f>
        <v>8.4559999999999996E-2</v>
      </c>
      <c r="P319" s="1">
        <f>VLOOKUP(Table5[[#This Row],[agedays]],BFA_girls_z_exp[[#All],[Day]:[L]],4,FALSE)</f>
        <v>-0.56840000000000002</v>
      </c>
      <c r="Q319" s="1">
        <f>(POWER((Table5[[#This Row],[bmi]]/Table5[[#This Row],[bmi_M]]),Table5[[#This Row],[bmi_L]])-1)/(Table5[[#This Row],[bmi_L]]*Table5[[#This Row],[bmi_S]])</f>
        <v>0.42521000297064432</v>
      </c>
    </row>
    <row r="320" spans="1:17" x14ac:dyDescent="0.3">
      <c r="A320">
        <v>10076</v>
      </c>
      <c r="B320" t="s">
        <v>8</v>
      </c>
      <c r="C320">
        <v>0</v>
      </c>
      <c r="D320">
        <v>290</v>
      </c>
      <c r="E320">
        <v>51</v>
      </c>
      <c r="F320">
        <v>3.35</v>
      </c>
      <c r="G320">
        <v>0.99399999999999999</v>
      </c>
      <c r="H320">
        <v>0.254</v>
      </c>
      <c r="I320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320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3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0" s="1">
        <f>(POWER((Table5[[#This Row],[wtkg]]/Table5[[#This Row],[wlhz_M]]),Table5[[#This Row],[wlhz_L]])-1)/(Table5[[#This Row],[wlhz_L]]*Table5[[#This Row],[wlhz_S]])</f>
        <v>-0.68916876557152862</v>
      </c>
      <c r="M320" s="1">
        <f>Table5[[#This Row],[wtkg]]/(Table5[[#This Row],[htcm]]*Table5[[#This Row],[htcm]]/10000)</f>
        <v>12.879661668589005</v>
      </c>
      <c r="N320" s="1">
        <f>VLOOKUP(Table5[[#This Row],[agedays]],BFA_girls_z_exp[[#All],[Day]:[M]],2,FALSE)</f>
        <v>13.3363</v>
      </c>
      <c r="O320" s="1">
        <f>VLOOKUP(Table5[[#This Row],[agedays]],BFA_girls_z_exp[[#All],[Day]:[S]],3,FALSE)</f>
        <v>9.2719999999999997E-2</v>
      </c>
      <c r="P320" s="1">
        <f>VLOOKUP(Table5[[#This Row],[agedays]],BFA_girls_z_exp[[#All],[Day]:[L]],4,FALSE)</f>
        <v>-6.3100000000000003E-2</v>
      </c>
      <c r="Q320" s="1">
        <f>(POWER((Table5[[#This Row],[bmi]]/Table5[[#This Row],[bmi_M]]),Table5[[#This Row],[bmi_L]])-1)/(Table5[[#This Row],[bmi_L]]*Table5[[#This Row],[bmi_S]])</f>
        <v>-0.37617033027358598</v>
      </c>
    </row>
    <row r="321" spans="1:17" x14ac:dyDescent="0.3">
      <c r="A321">
        <v>10076</v>
      </c>
      <c r="B321" t="s">
        <v>8</v>
      </c>
      <c r="C321">
        <v>28</v>
      </c>
      <c r="D321">
        <v>290</v>
      </c>
      <c r="E321">
        <v>56.1</v>
      </c>
      <c r="F321">
        <v>4.33</v>
      </c>
      <c r="G321">
        <v>1.397</v>
      </c>
      <c r="H321">
        <v>0.4</v>
      </c>
      <c r="I321" s="2">
        <f>IF(Table5[[#This Row],[agedays]]&lt;=730,VLOOKUP(Table5[[#This Row],[htcm]],WFL_girls_z_exp[[#All],[Length]:[M]],2,FALSE),VLOOKUP(Table5[[#This Row],[htcm]],WFH_girls_z_exp[[#All],[Height]:[M]],2,FALSE))</f>
        <v>4.843</v>
      </c>
      <c r="J321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3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1" s="2">
        <f>(POWER((Table5[[#This Row],[wtkg]]/Table5[[#This Row],[wlhz_M]]),Table5[[#This Row],[wlhz_L]])-1)/(Table5[[#This Row],[wlhz_L]]*Table5[[#This Row],[wlhz_S]])</f>
        <v>-1.2545695582578926</v>
      </c>
      <c r="M321" s="1">
        <f>Table5[[#This Row],[wtkg]]/(Table5[[#This Row],[htcm]]*Table5[[#This Row],[htcm]]/10000)</f>
        <v>13.758217595902401</v>
      </c>
      <c r="N321" s="1">
        <f>VLOOKUP(Table5[[#This Row],[agedays]],BFA_girls_z_exp[[#All],[Day]:[M]],2,FALSE)</f>
        <v>14.4208</v>
      </c>
      <c r="O321" s="1">
        <f>VLOOKUP(Table5[[#This Row],[agedays]],BFA_girls_z_exp[[#All],[Day]:[S]],3,FALSE)</f>
        <v>9.5769999999999994E-2</v>
      </c>
      <c r="P321" s="1">
        <f>VLOOKUP(Table5[[#This Row],[agedays]],BFA_girls_z_exp[[#All],[Day]:[L]],4,FALSE)</f>
        <v>0.36370000000000002</v>
      </c>
      <c r="Q321" s="1">
        <f>(POWER((Table5[[#This Row],[bmi]]/Table5[[#This Row],[bmi_M]]),Table5[[#This Row],[bmi_L]])-1)/(Table5[[#This Row],[bmi_L]]*Table5[[#This Row],[bmi_S]])</f>
        <v>-0.4869509611875511</v>
      </c>
    </row>
    <row r="322" spans="1:17" x14ac:dyDescent="0.3">
      <c r="A322">
        <v>10076</v>
      </c>
      <c r="B322" t="s">
        <v>8</v>
      </c>
      <c r="C322">
        <v>84</v>
      </c>
      <c r="D322">
        <v>290</v>
      </c>
      <c r="E322">
        <v>61.5</v>
      </c>
      <c r="F322">
        <v>6.16</v>
      </c>
      <c r="G322">
        <v>1.1040000000000001</v>
      </c>
      <c r="H322">
        <v>0.629</v>
      </c>
      <c r="I322" s="1">
        <f>IF(Table5[[#This Row],[agedays]]&lt;=730,VLOOKUP(Table5[[#This Row],[htcm]],WFL_girls_z_exp[[#All],[Length]:[M]],2,FALSE),VLOOKUP(Table5[[#This Row],[htcm]],WFH_girls_z_exp[[#All],[Height]:[M]],2,FALSE))</f>
        <v>6.2511000000000001</v>
      </c>
      <c r="J322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3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2" s="1">
        <f>(POWER((Table5[[#This Row],[wtkg]]/Table5[[#This Row],[wlhz_M]]),Table5[[#This Row],[wlhz_L]])-1)/(Table5[[#This Row],[wlhz_L]]*Table5[[#This Row],[wlhz_S]])</f>
        <v>-0.16114331337917948</v>
      </c>
      <c r="M322" s="1">
        <f>Table5[[#This Row],[wtkg]]/(Table5[[#This Row],[htcm]]*Table5[[#This Row],[htcm]]/10000)</f>
        <v>16.286601890409148</v>
      </c>
      <c r="N322" s="1">
        <f>VLOOKUP(Table5[[#This Row],[agedays]],BFA_girls_z_exp[[#All],[Day]:[M]],2,FALSE)</f>
        <v>16.2485</v>
      </c>
      <c r="O322" s="1">
        <f>VLOOKUP(Table5[[#This Row],[agedays]],BFA_girls_z_exp[[#All],[Day]:[S]],3,FALSE)</f>
        <v>9.2789999999999997E-2</v>
      </c>
      <c r="P322" s="1">
        <f>VLOOKUP(Table5[[#This Row],[agedays]],BFA_girls_z_exp[[#All],[Day]:[L]],4,FALSE)</f>
        <v>8.77E-2</v>
      </c>
      <c r="Q322" s="1">
        <f>(POWER((Table5[[#This Row],[bmi]]/Table5[[#This Row],[bmi_M]]),Table5[[#This Row],[bmi_L]])-1)/(Table5[[#This Row],[bmi_L]]*Table5[[#This Row],[bmi_S]])</f>
        <v>2.5244569971976525E-2</v>
      </c>
    </row>
    <row r="323" spans="1:17" x14ac:dyDescent="0.3">
      <c r="A323">
        <v>10076</v>
      </c>
      <c r="B323" t="s">
        <v>8</v>
      </c>
      <c r="C323">
        <v>182</v>
      </c>
      <c r="D323">
        <v>290</v>
      </c>
      <c r="E323">
        <v>69</v>
      </c>
      <c r="F323">
        <v>8.19</v>
      </c>
      <c r="G323">
        <v>1.458</v>
      </c>
      <c r="H323">
        <v>0.95</v>
      </c>
      <c r="I323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323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32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3" s="2">
        <f>(POWER((Table5[[#This Row],[wtkg]]/Table5[[#This Row],[wlhz_M]]),Table5[[#This Row],[wlhz_L]])-1)/(Table5[[#This Row],[wlhz_L]]*Table5[[#This Row],[wlhz_S]])</f>
        <v>0.3176508734961454</v>
      </c>
      <c r="M323" s="1">
        <f>Table5[[#This Row],[wtkg]]/(Table5[[#This Row],[htcm]]*Table5[[#This Row],[htcm]]/10000)</f>
        <v>17.202268431001887</v>
      </c>
      <c r="N323" s="1">
        <f>VLOOKUP(Table5[[#This Row],[agedays]],BFA_girls_z_exp[[#All],[Day]:[M]],2,FALSE)</f>
        <v>16.907699999999998</v>
      </c>
      <c r="O323" s="1">
        <f>VLOOKUP(Table5[[#This Row],[agedays]],BFA_girls_z_exp[[#All],[Day]:[S]],3,FALSE)</f>
        <v>9.0370000000000006E-2</v>
      </c>
      <c r="P323" s="1">
        <f>VLOOKUP(Table5[[#This Row],[agedays]],BFA_girls_z_exp[[#All],[Day]:[L]],4,FALSE)</f>
        <v>-0.14180000000000001</v>
      </c>
      <c r="Q323" s="1">
        <f>(POWER((Table5[[#This Row],[bmi]]/Table5[[#This Row],[bmi_M]]),Table5[[#This Row],[bmi_L]])-1)/(Table5[[#This Row],[bmi_L]]*Table5[[#This Row],[bmi_S]])</f>
        <v>0.19089285284421459</v>
      </c>
    </row>
    <row r="324" spans="1:17" x14ac:dyDescent="0.3">
      <c r="A324">
        <v>10076</v>
      </c>
      <c r="B324" t="s">
        <v>8</v>
      </c>
      <c r="C324">
        <v>287</v>
      </c>
      <c r="D324">
        <v>290</v>
      </c>
      <c r="E324">
        <v>75</v>
      </c>
      <c r="F324">
        <v>9.43</v>
      </c>
      <c r="G324">
        <v>1.754</v>
      </c>
      <c r="H324">
        <v>0.999</v>
      </c>
      <c r="I324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324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32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4" s="1">
        <f>(POWER((Table5[[#This Row],[wtkg]]/Table5[[#This Row],[wlhz_M]]),Table5[[#This Row],[wlhz_L]])-1)/(Table5[[#This Row],[wlhz_L]]*Table5[[#This Row],[wlhz_S]])</f>
        <v>0.33400110627040147</v>
      </c>
      <c r="M324" s="1">
        <f>Table5[[#This Row],[wtkg]]/(Table5[[#This Row],[htcm]]*Table5[[#This Row],[htcm]]/10000)</f>
        <v>16.764444444444443</v>
      </c>
      <c r="N324" s="1">
        <f>VLOOKUP(Table5[[#This Row],[agedays]],BFA_girls_z_exp[[#All],[Day]:[M]],2,FALSE)</f>
        <v>16.690000000000001</v>
      </c>
      <c r="O324" s="1">
        <f>VLOOKUP(Table5[[#This Row],[agedays]],BFA_girls_z_exp[[#All],[Day]:[S]],3,FALSE)</f>
        <v>8.8819999999999996E-2</v>
      </c>
      <c r="P324" s="1">
        <f>VLOOKUP(Table5[[#This Row],[agedays]],BFA_girls_z_exp[[#All],[Day]:[L]],4,FALSE)</f>
        <v>-0.28760000000000002</v>
      </c>
      <c r="Q324" s="1">
        <f>(POWER((Table5[[#This Row],[bmi]]/Table5[[#This Row],[bmi_M]]),Table5[[#This Row],[bmi_L]])-1)/(Table5[[#This Row],[bmi_L]]*Table5[[#This Row],[bmi_S]])</f>
        <v>5.0074947597469679E-2</v>
      </c>
    </row>
    <row r="325" spans="1:17" x14ac:dyDescent="0.3">
      <c r="A325">
        <v>10076</v>
      </c>
      <c r="B325" t="s">
        <v>8</v>
      </c>
      <c r="C325">
        <v>392</v>
      </c>
      <c r="D325">
        <v>290</v>
      </c>
      <c r="E325">
        <v>78.5</v>
      </c>
      <c r="F325">
        <v>9.7100000000000009</v>
      </c>
      <c r="G325">
        <v>1.306</v>
      </c>
      <c r="H325">
        <v>0.48599999999999999</v>
      </c>
      <c r="I325" s="2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325" s="2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32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5" s="2">
        <f>(POWER((Table5[[#This Row],[wtkg]]/Table5[[#This Row],[wlhz_M]]),Table5[[#This Row],[wlhz_L]])-1)/(Table5[[#This Row],[wlhz_L]]*Table5[[#This Row],[wlhz_S]])</f>
        <v>-9.8248091752397265E-2</v>
      </c>
      <c r="M325" s="1">
        <f>Table5[[#This Row],[wtkg]]/(Table5[[#This Row],[htcm]]*Table5[[#This Row],[htcm]]/10000)</f>
        <v>15.757231530690902</v>
      </c>
      <c r="N325" s="1">
        <f>VLOOKUP(Table5[[#This Row],[agedays]],BFA_girls_z_exp[[#All],[Day]:[M]],2,FALSE)</f>
        <v>16.245999999999999</v>
      </c>
      <c r="O325" s="1">
        <f>VLOOKUP(Table5[[#This Row],[agedays]],BFA_girls_z_exp[[#All],[Day]:[S]],3,FALSE)</f>
        <v>8.7709999999999996E-2</v>
      </c>
      <c r="P325" s="1">
        <f>VLOOKUP(Table5[[#This Row],[agedays]],BFA_girls_z_exp[[#All],[Day]:[L]],4,FALSE)</f>
        <v>-0.3901</v>
      </c>
      <c r="Q325" s="1">
        <f>(POWER((Table5[[#This Row],[bmi]]/Table5[[#This Row],[bmi_M]]),Table5[[#This Row],[bmi_L]])-1)/(Table5[[#This Row],[bmi_L]]*Table5[[#This Row],[bmi_S]])</f>
        <v>-0.35035975109627515</v>
      </c>
    </row>
    <row r="326" spans="1:17" x14ac:dyDescent="0.3">
      <c r="A326">
        <v>10076</v>
      </c>
      <c r="B326" t="s">
        <v>8</v>
      </c>
      <c r="C326">
        <v>429</v>
      </c>
      <c r="D326">
        <v>290</v>
      </c>
      <c r="E326">
        <v>81</v>
      </c>
      <c r="F326">
        <v>9.9</v>
      </c>
      <c r="G326">
        <v>1.677</v>
      </c>
      <c r="H326">
        <v>0.41299999999999998</v>
      </c>
      <c r="I326" s="1">
        <f>IF(Table5[[#This Row],[agedays]]&lt;=730,VLOOKUP(Table5[[#This Row],[htcm]],WFL_girls_z_exp[[#All],[Length]:[M]],2,FALSE),VLOOKUP(Table5[[#This Row],[htcm]],WFH_girls_z_exp[[#All],[Height]:[M]],2,FALSE))</f>
        <v>10.2965</v>
      </c>
      <c r="J326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3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6" s="1">
        <f>(POWER((Table5[[#This Row],[wtkg]]/Table5[[#This Row],[wlhz_M]]),Table5[[#This Row],[wlhz_L]])-1)/(Table5[[#This Row],[wlhz_L]]*Table5[[#This Row],[wlhz_S]])</f>
        <v>-0.44317094285446956</v>
      </c>
      <c r="M326" s="1">
        <f>Table5[[#This Row],[wtkg]]/(Table5[[#This Row],[htcm]]*Table5[[#This Row],[htcm]]/10000)</f>
        <v>15.089163237311386</v>
      </c>
      <c r="N326" s="1">
        <f>VLOOKUP(Table5[[#This Row],[agedays]],BFA_girls_z_exp[[#All],[Day]:[M]],2,FALSE)</f>
        <v>16.102</v>
      </c>
      <c r="O326" s="1">
        <f>VLOOKUP(Table5[[#This Row],[agedays]],BFA_girls_z_exp[[#All],[Day]:[S]],3,FALSE)</f>
        <v>8.7389999999999995E-2</v>
      </c>
      <c r="P326" s="1">
        <f>VLOOKUP(Table5[[#This Row],[agedays]],BFA_girls_z_exp[[#All],[Day]:[L]],4,FALSE)</f>
        <v>-0.42</v>
      </c>
      <c r="Q326" s="1">
        <f>(POWER((Table5[[#This Row],[bmi]]/Table5[[#This Row],[bmi_M]]),Table5[[#This Row],[bmi_L]])-1)/(Table5[[#This Row],[bmi_L]]*Table5[[#This Row],[bmi_S]])</f>
        <v>-0.75364601478838722</v>
      </c>
    </row>
    <row r="327" spans="1:17" x14ac:dyDescent="0.3">
      <c r="A327">
        <v>10076</v>
      </c>
      <c r="B327" t="s">
        <v>8</v>
      </c>
      <c r="C327">
        <v>549</v>
      </c>
      <c r="D327">
        <v>290</v>
      </c>
      <c r="E327">
        <v>84</v>
      </c>
      <c r="F327">
        <v>10.6</v>
      </c>
      <c r="G327">
        <v>1.1200000000000001</v>
      </c>
      <c r="H327">
        <v>0.28000000000000003</v>
      </c>
      <c r="I327" s="2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327" s="2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3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7" s="2">
        <f>(POWER((Table5[[#This Row],[wtkg]]/Table5[[#This Row],[wlhz_M]]),Table5[[#This Row],[wlhz_L]])-1)/(Table5[[#This Row],[wlhz_L]]*Table5[[#This Row],[wlhz_S]])</f>
        <v>-0.39487363940700754</v>
      </c>
      <c r="M327" s="1">
        <f>Table5[[#This Row],[wtkg]]/(Table5[[#This Row],[htcm]]*Table5[[#This Row],[htcm]]/10000)</f>
        <v>15.022675736961451</v>
      </c>
      <c r="N327" s="1">
        <f>VLOOKUP(Table5[[#This Row],[agedays]],BFA_girls_z_exp[[#All],[Day]:[M]],2,FALSE)</f>
        <v>15.7234</v>
      </c>
      <c r="O327" s="1">
        <f>VLOOKUP(Table5[[#This Row],[agedays]],BFA_girls_z_exp[[#All],[Day]:[S]],3,FALSE)</f>
        <v>8.6489999999999997E-2</v>
      </c>
      <c r="P327" s="1">
        <f>VLOOKUP(Table5[[#This Row],[agedays]],BFA_girls_z_exp[[#All],[Day]:[L]],4,FALSE)</f>
        <v>-0.50239999999999996</v>
      </c>
      <c r="Q327" s="1">
        <f>(POWER((Table5[[#This Row],[bmi]]/Table5[[#This Row],[bmi_M]]),Table5[[#This Row],[bmi_L]])-1)/(Table5[[#This Row],[bmi_L]]*Table5[[#This Row],[bmi_S]])</f>
        <v>-0.53318732370652844</v>
      </c>
    </row>
    <row r="328" spans="1:17" x14ac:dyDescent="0.3">
      <c r="A328">
        <v>10076</v>
      </c>
      <c r="B328" t="s">
        <v>8</v>
      </c>
      <c r="C328">
        <v>738</v>
      </c>
      <c r="D328">
        <v>290</v>
      </c>
      <c r="E328">
        <v>89.5</v>
      </c>
      <c r="F328">
        <v>12.1</v>
      </c>
      <c r="G328">
        <v>1.101</v>
      </c>
      <c r="H328">
        <v>0.38700000000000001</v>
      </c>
      <c r="I328" s="1">
        <f>IF(Table5[[#This Row],[agedays]]&lt;=730,VLOOKUP(Table5[[#This Row],[htcm]],WFL_girls_z_exp[[#All],[Length]:[M]],2,FALSE),VLOOKUP(Table5[[#This Row],[htcm]],WFH_girls_z_exp[[#All],[Height]:[M]],2,FALSE))</f>
        <v>12.522</v>
      </c>
      <c r="J328" s="1">
        <f>IF(Table5[[#This Row],[agedays]]&lt;=730,VLOOKUP(Table5[[#This Row],[htcm]],WFL_girls_z_exp[[#All],[Length]:[S]],3,FALSE),VLOOKUP(Table5[[#This Row],[htcm]],WFH_girls_z_exp[[#All],[Height]:[S]],3,FALSE))</f>
        <v>8.9069999999999996E-2</v>
      </c>
      <c r="K3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8" s="1">
        <f>(POWER((Table5[[#This Row],[wtkg]]/Table5[[#This Row],[wlhz_M]]),Table5[[#This Row],[wlhz_L]])-1)/(Table5[[#This Row],[wlhz_L]]*Table5[[#This Row],[wlhz_S]])</f>
        <v>-0.38742413332033615</v>
      </c>
      <c r="M328" s="1">
        <f>Table5[[#This Row],[wtkg]]/(Table5[[#This Row],[htcm]]*Table5[[#This Row],[htcm]]/10000)</f>
        <v>15.105645891201897</v>
      </c>
      <c r="N328" s="1">
        <f>VLOOKUP(Table5[[#This Row],[agedays]],BFA_girls_z_exp[[#All],[Day]:[M]],2,FALSE)</f>
        <v>15.6812</v>
      </c>
      <c r="O328" s="1">
        <f>VLOOKUP(Table5[[#This Row],[agedays]],BFA_girls_z_exp[[#All],[Day]:[S]],3,FALSE)</f>
        <v>8.4540000000000004E-2</v>
      </c>
      <c r="P328" s="1">
        <f>VLOOKUP(Table5[[#This Row],[agedays]],BFA_girls_z_exp[[#All],[Day]:[L]],4,FALSE)</f>
        <v>-0.56840000000000002</v>
      </c>
      <c r="Q328" s="1">
        <f>(POWER((Table5[[#This Row],[bmi]]/Table5[[#This Row],[bmi_M]]),Table5[[#This Row],[bmi_L]])-1)/(Table5[[#This Row],[bmi_L]]*Table5[[#This Row],[bmi_S]])</f>
        <v>-0.44705699714201552</v>
      </c>
    </row>
    <row r="329" spans="1:17" x14ac:dyDescent="0.3">
      <c r="A329">
        <v>10079</v>
      </c>
      <c r="B329" t="s">
        <v>8</v>
      </c>
      <c r="C329">
        <v>0</v>
      </c>
      <c r="D329">
        <v>283</v>
      </c>
      <c r="E329">
        <v>50</v>
      </c>
      <c r="F329">
        <v>3.1</v>
      </c>
      <c r="G329">
        <v>0.45800000000000002</v>
      </c>
      <c r="H329">
        <v>-0.29199999999999998</v>
      </c>
      <c r="I329" s="2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329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3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29" s="2">
        <f>(POWER((Table5[[#This Row],[wtkg]]/Table5[[#This Row],[wlhz_M]]),Table5[[#This Row],[wlhz_L]])-1)/(Table5[[#This Row],[wlhz_L]]*Table5[[#This Row],[wlhz_S]])</f>
        <v>-0.87423915682474773</v>
      </c>
      <c r="M329" s="1">
        <f>Table5[[#This Row],[wtkg]]/(Table5[[#This Row],[htcm]]*Table5[[#This Row],[htcm]]/10000)</f>
        <v>12.4</v>
      </c>
      <c r="N329" s="1">
        <f>VLOOKUP(Table5[[#This Row],[agedays]],BFA_girls_z_exp[[#All],[Day]:[M]],2,FALSE)</f>
        <v>13.3363</v>
      </c>
      <c r="O329" s="1">
        <f>VLOOKUP(Table5[[#This Row],[agedays]],BFA_girls_z_exp[[#All],[Day]:[S]],3,FALSE)</f>
        <v>9.2719999999999997E-2</v>
      </c>
      <c r="P329" s="1">
        <f>VLOOKUP(Table5[[#This Row],[agedays]],BFA_girls_z_exp[[#All],[Day]:[L]],4,FALSE)</f>
        <v>-6.3100000000000003E-2</v>
      </c>
      <c r="Q329" s="1">
        <f>(POWER((Table5[[#This Row],[bmi]]/Table5[[#This Row],[bmi_M]]),Table5[[#This Row],[bmi_L]])-1)/(Table5[[#This Row],[bmi_L]]*Table5[[#This Row],[bmi_S]])</f>
        <v>-0.78689174842193965</v>
      </c>
    </row>
    <row r="330" spans="1:17" x14ac:dyDescent="0.3">
      <c r="A330">
        <v>10079</v>
      </c>
      <c r="B330" t="s">
        <v>8</v>
      </c>
      <c r="C330">
        <v>33</v>
      </c>
      <c r="D330">
        <v>283</v>
      </c>
      <c r="E330">
        <v>53.5</v>
      </c>
      <c r="F330">
        <v>3.77</v>
      </c>
      <c r="G330">
        <v>-0.25600000000000001</v>
      </c>
      <c r="H330">
        <v>-0.91800000000000004</v>
      </c>
      <c r="I330" s="1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330" s="1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33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0" s="1">
        <f>(POWER((Table5[[#This Row],[wtkg]]/Table5[[#This Row],[wlhz_M]]),Table5[[#This Row],[wlhz_L]])-1)/(Table5[[#This Row],[wlhz_L]]*Table5[[#This Row],[wlhz_S]])</f>
        <v>-1.1001994639206663</v>
      </c>
      <c r="M330" s="1">
        <f>Table5[[#This Row],[wtkg]]/(Table5[[#This Row],[htcm]]*Table5[[#This Row],[htcm]]/10000)</f>
        <v>13.171456022360031</v>
      </c>
      <c r="N330" s="1">
        <f>VLOOKUP(Table5[[#This Row],[agedays]],BFA_girls_z_exp[[#All],[Day]:[M]],2,FALSE)</f>
        <v>14.7112</v>
      </c>
      <c r="O330" s="1">
        <f>VLOOKUP(Table5[[#This Row],[agedays]],BFA_girls_z_exp[[#All],[Day]:[S]],3,FALSE)</f>
        <v>9.5350000000000004E-2</v>
      </c>
      <c r="P330" s="1">
        <f>VLOOKUP(Table5[[#This Row],[agedays]],BFA_girls_z_exp[[#All],[Day]:[L]],4,FALSE)</f>
        <v>0.32619999999999999</v>
      </c>
      <c r="Q330" s="1">
        <f>(POWER((Table5[[#This Row],[bmi]]/Table5[[#This Row],[bmi_M]]),Table5[[#This Row],[bmi_L]])-1)/(Table5[[#This Row],[bmi_L]]*Table5[[#This Row],[bmi_S]])</f>
        <v>-1.1388279474728205</v>
      </c>
    </row>
    <row r="331" spans="1:17" x14ac:dyDescent="0.3">
      <c r="A331">
        <v>10079</v>
      </c>
      <c r="B331" t="s">
        <v>8</v>
      </c>
      <c r="C331">
        <v>61</v>
      </c>
      <c r="D331">
        <v>283</v>
      </c>
      <c r="E331">
        <v>56.5</v>
      </c>
      <c r="F331">
        <v>4.34</v>
      </c>
      <c r="G331">
        <v>-0.28499999999999998</v>
      </c>
      <c r="H331">
        <v>-1.2789999999999999</v>
      </c>
      <c r="I331" s="2">
        <f>IF(Table5[[#This Row],[agedays]]&lt;=730,VLOOKUP(Table5[[#This Row],[htcm]],WFL_girls_z_exp[[#All],[Length]:[M]],2,FALSE),VLOOKUP(Table5[[#This Row],[htcm]],WFH_girls_z_exp[[#All],[Height]:[M]],2,FALSE))</f>
        <v>4.95</v>
      </c>
      <c r="J331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33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1" s="2">
        <f>(POWER((Table5[[#This Row],[wtkg]]/Table5[[#This Row],[wlhz_M]]),Table5[[#This Row],[wlhz_L]])-1)/(Table5[[#This Row],[wlhz_L]]*Table5[[#This Row],[wlhz_S]])</f>
        <v>-1.4788330380716883</v>
      </c>
      <c r="M331" s="1">
        <f>Table5[[#This Row],[wtkg]]/(Table5[[#This Row],[htcm]]*Table5[[#This Row],[htcm]]/10000)</f>
        <v>13.595426423369098</v>
      </c>
      <c r="N331" s="1">
        <f>VLOOKUP(Table5[[#This Row],[agedays]],BFA_girls_z_exp[[#All],[Day]:[M]],2,FALSE)</f>
        <v>15.7713</v>
      </c>
      <c r="O331" s="1">
        <f>VLOOKUP(Table5[[#This Row],[agedays]],BFA_girls_z_exp[[#All],[Day]:[S]],3,FALSE)</f>
        <v>9.3710000000000002E-2</v>
      </c>
      <c r="P331" s="1">
        <f>VLOOKUP(Table5[[#This Row],[agedays]],BFA_girls_z_exp[[#All],[Day]:[L]],4,FALSE)</f>
        <v>0.17430000000000001</v>
      </c>
      <c r="Q331" s="1">
        <f>(POWER((Table5[[#This Row],[bmi]]/Table5[[#This Row],[bmi_M]]),Table5[[#This Row],[bmi_L]])-1)/(Table5[[#This Row],[bmi_L]]*Table5[[#This Row],[bmi_S]])</f>
        <v>-1.5639107140037727</v>
      </c>
    </row>
    <row r="332" spans="1:17" x14ac:dyDescent="0.3">
      <c r="A332">
        <v>10079</v>
      </c>
      <c r="B332" t="s">
        <v>8</v>
      </c>
      <c r="C332">
        <v>86</v>
      </c>
      <c r="D332">
        <v>283</v>
      </c>
      <c r="E332">
        <v>57.7</v>
      </c>
      <c r="F332">
        <v>4.84</v>
      </c>
      <c r="G332">
        <v>-0.79400000000000004</v>
      </c>
      <c r="H332">
        <v>-1.33</v>
      </c>
      <c r="I332" s="1">
        <f>IF(Table5[[#This Row],[agedays]]&lt;=730,VLOOKUP(Table5[[#This Row],[htcm]],WFL_girls_z_exp[[#All],[Length]:[M]],2,FALSE),VLOOKUP(Table5[[#This Row],[htcm]],WFH_girls_z_exp[[#All],[Height]:[M]],2,FALSE))</f>
        <v>5.2706999999999997</v>
      </c>
      <c r="J332" s="1">
        <f>IF(Table5[[#This Row],[agedays]]&lt;=730,VLOOKUP(Table5[[#This Row],[htcm]],WFL_girls_z_exp[[#All],[Length]:[S]],3,FALSE),VLOOKUP(Table5[[#This Row],[htcm]],WFH_girls_z_exp[[#All],[Height]:[S]],3,FALSE))</f>
        <v>9.1289999999999996E-2</v>
      </c>
      <c r="K33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2" s="1">
        <f>(POWER((Table5[[#This Row],[wtkg]]/Table5[[#This Row],[wlhz_M]]),Table5[[#This Row],[wlhz_L]])-1)/(Table5[[#This Row],[wlhz_L]]*Table5[[#This Row],[wlhz_S]])</f>
        <v>-0.94924452978077634</v>
      </c>
      <c r="M332" s="1">
        <f>Table5[[#This Row],[wtkg]]/(Table5[[#This Row],[htcm]]*Table5[[#This Row],[htcm]]/10000)</f>
        <v>14.537634150224219</v>
      </c>
      <c r="N332" s="1">
        <f>VLOOKUP(Table5[[#This Row],[agedays]],BFA_girls_z_exp[[#All],[Day]:[M]],2,FALSE)</f>
        <v>16.28</v>
      </c>
      <c r="O332" s="1">
        <f>VLOOKUP(Table5[[#This Row],[agedays]],BFA_girls_z_exp[[#All],[Day]:[S]],3,FALSE)</f>
        <v>9.2719999999999997E-2</v>
      </c>
      <c r="P332" s="1">
        <f>VLOOKUP(Table5[[#This Row],[agedays]],BFA_girls_z_exp[[#All],[Day]:[L]],4,FALSE)</f>
        <v>8.1100000000000005E-2</v>
      </c>
      <c r="Q332" s="1">
        <f>(POWER((Table5[[#This Row],[bmi]]/Table5[[#This Row],[bmi_M]]),Table5[[#This Row],[bmi_L]])-1)/(Table5[[#This Row],[bmi_L]]*Table5[[#This Row],[bmi_S]])</f>
        <v>-1.2152568472462286</v>
      </c>
    </row>
    <row r="333" spans="1:17" x14ac:dyDescent="0.3">
      <c r="A333">
        <v>10079</v>
      </c>
      <c r="B333" t="s">
        <v>8</v>
      </c>
      <c r="C333">
        <v>187</v>
      </c>
      <c r="D333">
        <v>283</v>
      </c>
      <c r="E333">
        <v>64.5</v>
      </c>
      <c r="F333">
        <v>6.23</v>
      </c>
      <c r="G333">
        <v>-0.64300000000000002</v>
      </c>
      <c r="H333">
        <v>-1.3640000000000001</v>
      </c>
      <c r="I333" s="2">
        <f>IF(Table5[[#This Row],[agedays]]&lt;=730,VLOOKUP(Table5[[#This Row],[htcm]],WFL_girls_z_exp[[#All],[Length]:[M]],2,FALSE),VLOOKUP(Table5[[#This Row],[htcm]],WFH_girls_z_exp[[#All],[Height]:[M]],2,FALSE))</f>
        <v>6.9661999999999997</v>
      </c>
      <c r="J333" s="2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33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3" s="2">
        <f>(POWER((Table5[[#This Row],[wtkg]]/Table5[[#This Row],[wlhz_M]]),Table5[[#This Row],[wlhz_L]])-1)/(Table5[[#This Row],[wlhz_L]]*Table5[[#This Row],[wlhz_S]])</f>
        <v>-1.2508928848723357</v>
      </c>
      <c r="M333" s="1">
        <f>Table5[[#This Row],[wtkg]]/(Table5[[#This Row],[htcm]]*Table5[[#This Row],[htcm]]/10000)</f>
        <v>14.975061594856081</v>
      </c>
      <c r="N333" s="1">
        <f>VLOOKUP(Table5[[#This Row],[agedays]],BFA_girls_z_exp[[#All],[Day]:[M]],2,FALSE)</f>
        <v>16.9116</v>
      </c>
      <c r="O333" s="1">
        <f>VLOOKUP(Table5[[#This Row],[agedays]],BFA_girls_z_exp[[#All],[Day]:[S]],3,FALSE)</f>
        <v>9.0279999999999999E-2</v>
      </c>
      <c r="P333" s="1">
        <f>VLOOKUP(Table5[[#This Row],[agedays]],BFA_girls_z_exp[[#All],[Day]:[L]],4,FALSE)</f>
        <v>-0.15029999999999999</v>
      </c>
      <c r="Q333" s="1">
        <f>(POWER((Table5[[#This Row],[bmi]]/Table5[[#This Row],[bmi_M]]),Table5[[#This Row],[bmi_L]])-1)/(Table5[[#This Row],[bmi_L]]*Table5[[#This Row],[bmi_S]])</f>
        <v>-1.3594570215976878</v>
      </c>
    </row>
    <row r="334" spans="1:17" x14ac:dyDescent="0.3">
      <c r="A334">
        <v>10079</v>
      </c>
      <c r="B334" t="s">
        <v>8</v>
      </c>
      <c r="C334">
        <v>278</v>
      </c>
      <c r="D334">
        <v>283</v>
      </c>
      <c r="E334">
        <v>68.3</v>
      </c>
      <c r="F334">
        <v>7.44</v>
      </c>
      <c r="G334">
        <v>-0.83599999999999997</v>
      </c>
      <c r="H334">
        <v>-0.86399999999999999</v>
      </c>
      <c r="I334" s="1">
        <f>IF(Table5[[#This Row],[agedays]]&lt;=730,VLOOKUP(Table5[[#This Row],[htcm]],WFL_girls_z_exp[[#All],[Length]:[M]],2,FALSE),VLOOKUP(Table5[[#This Row],[htcm]],WFH_girls_z_exp[[#All],[Height]:[M]],2,FALSE))</f>
        <v>7.8086000000000002</v>
      </c>
      <c r="J334" s="1">
        <f>IF(Table5[[#This Row],[agedays]]&lt;=730,VLOOKUP(Table5[[#This Row],[htcm]],WFL_girls_z_exp[[#All],[Length]:[S]],3,FALSE),VLOOKUP(Table5[[#This Row],[htcm]],WFH_girls_z_exp[[#All],[Height]:[S]],3,FALSE))</f>
        <v>9.0870000000000006E-2</v>
      </c>
      <c r="K33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4" s="1">
        <f>(POWER((Table5[[#This Row],[wtkg]]/Table5[[#This Row],[wlhz_M]]),Table5[[#This Row],[wlhz_L]])-1)/(Table5[[#This Row],[wlhz_L]]*Table5[[#This Row],[wlhz_S]])</f>
        <v>-0.5370940597685494</v>
      </c>
      <c r="M334" s="1">
        <f>Table5[[#This Row],[wtkg]]/(Table5[[#This Row],[htcm]]*Table5[[#This Row],[htcm]]/10000)</f>
        <v>15.948929128018028</v>
      </c>
      <c r="N334" s="1">
        <f>VLOOKUP(Table5[[#This Row],[agedays]],BFA_girls_z_exp[[#All],[Day]:[M]],2,FALSE)</f>
        <v>16.725300000000001</v>
      </c>
      <c r="O334" s="1">
        <f>VLOOKUP(Table5[[#This Row],[agedays]],BFA_girls_z_exp[[#All],[Day]:[S]],3,FALSE)</f>
        <v>8.8929999999999995E-2</v>
      </c>
      <c r="P334" s="1">
        <f>VLOOKUP(Table5[[#This Row],[agedays]],BFA_girls_z_exp[[#All],[Day]:[L]],4,FALSE)</f>
        <v>-0.27729999999999999</v>
      </c>
      <c r="Q334" s="1">
        <f>(POWER((Table5[[#This Row],[bmi]]/Table5[[#This Row],[bmi_M]]),Table5[[#This Row],[bmi_L]])-1)/(Table5[[#This Row],[bmi_L]]*Table5[[#This Row],[bmi_S]])</f>
        <v>-0.53801272626429253</v>
      </c>
    </row>
    <row r="335" spans="1:17" x14ac:dyDescent="0.3">
      <c r="A335">
        <v>10079</v>
      </c>
      <c r="B335" t="s">
        <v>8</v>
      </c>
      <c r="C335">
        <v>369</v>
      </c>
      <c r="D335">
        <v>283</v>
      </c>
      <c r="E335">
        <v>73.5</v>
      </c>
      <c r="F335">
        <v>8.3800000000000008</v>
      </c>
      <c r="G335">
        <v>-0.25800000000000001</v>
      </c>
      <c r="H335">
        <v>-0.56399999999999995</v>
      </c>
      <c r="I335" s="2">
        <f>IF(Table5[[#This Row],[agedays]]&lt;=730,VLOOKUP(Table5[[#This Row],[htcm]],WFL_girls_z_exp[[#All],[Length]:[M]],2,FALSE),VLOOKUP(Table5[[#This Row],[htcm]],WFH_girls_z_exp[[#All],[Height]:[M]],2,FALSE))</f>
        <v>8.8637999999999995</v>
      </c>
      <c r="J335" s="2">
        <f>IF(Table5[[#This Row],[agedays]]&lt;=730,VLOOKUP(Table5[[#This Row],[htcm]],WFL_girls_z_exp[[#All],[Length]:[S]],3,FALSE),VLOOKUP(Table5[[#This Row],[htcm]],WFH_girls_z_exp[[#All],[Height]:[S]],3,FALSE))</f>
        <v>9.0249999999999997E-2</v>
      </c>
      <c r="K33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5" s="2">
        <f>(POWER((Table5[[#This Row],[wtkg]]/Table5[[#This Row],[wlhz_M]]),Table5[[#This Row],[wlhz_L]])-1)/(Table5[[#This Row],[wlhz_L]]*Table5[[#This Row],[wlhz_S]])</f>
        <v>-0.62865111034252452</v>
      </c>
      <c r="M335" s="1">
        <f>Table5[[#This Row],[wtkg]]/(Table5[[#This Row],[htcm]]*Table5[[#This Row],[htcm]]/10000)</f>
        <v>15.512055162200937</v>
      </c>
      <c r="N335" s="1">
        <f>VLOOKUP(Table5[[#This Row],[agedays]],BFA_girls_z_exp[[#All],[Day]:[M]],2,FALSE)</f>
        <v>16.341000000000001</v>
      </c>
      <c r="O335" s="1">
        <f>VLOOKUP(Table5[[#This Row],[agedays]],BFA_girls_z_exp[[#All],[Day]:[S]],3,FALSE)</f>
        <v>8.7929999999999994E-2</v>
      </c>
      <c r="P335" s="1">
        <f>VLOOKUP(Table5[[#This Row],[agedays]],BFA_girls_z_exp[[#All],[Day]:[L]],4,FALSE)</f>
        <v>-0.37009999999999998</v>
      </c>
      <c r="Q335" s="1">
        <f>(POWER((Table5[[#This Row],[bmi]]/Table5[[#This Row],[bmi_M]]),Table5[[#This Row],[bmi_L]])-1)/(Table5[[#This Row],[bmi_L]]*Table5[[#This Row],[bmi_S]])</f>
        <v>-0.59780025722524754</v>
      </c>
    </row>
    <row r="336" spans="1:17" x14ac:dyDescent="0.3">
      <c r="A336">
        <v>10079</v>
      </c>
      <c r="B336" t="s">
        <v>8</v>
      </c>
      <c r="C336">
        <v>460</v>
      </c>
      <c r="D336">
        <v>283</v>
      </c>
      <c r="E336">
        <v>77.5</v>
      </c>
      <c r="F336">
        <v>9.18</v>
      </c>
      <c r="G336">
        <v>-4.9000000000000002E-2</v>
      </c>
      <c r="H336">
        <v>-0.38700000000000001</v>
      </c>
      <c r="I336" s="1">
        <f>IF(Table5[[#This Row],[agedays]]&lt;=730,VLOOKUP(Table5[[#This Row],[htcm]],WFL_girls_z_exp[[#All],[Length]:[M]],2,FALSE),VLOOKUP(Table5[[#This Row],[htcm]],WFH_girls_z_exp[[#All],[Height]:[M]],2,FALSE))</f>
        <v>9.6085999999999991</v>
      </c>
      <c r="J336" s="1">
        <f>IF(Table5[[#This Row],[agedays]]&lt;=730,VLOOKUP(Table5[[#This Row],[htcm]],WFL_girls_z_exp[[#All],[Length]:[S]],3,FALSE),VLOOKUP(Table5[[#This Row],[htcm]],WFH_girls_z_exp[[#All],[Height]:[S]],3,FALSE))</f>
        <v>8.9719999999999994E-2</v>
      </c>
      <c r="K33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6" s="1">
        <f>(POWER((Table5[[#This Row],[wtkg]]/Table5[[#This Row],[wlhz_M]]),Table5[[#This Row],[wlhz_L]])-1)/(Table5[[#This Row],[wlhz_L]]*Table5[[#This Row],[wlhz_S]])</f>
        <v>-0.51307088717770344</v>
      </c>
      <c r="M336" s="1">
        <f>Table5[[#This Row],[wtkg]]/(Table5[[#This Row],[htcm]]*Table5[[#This Row],[htcm]]/10000)</f>
        <v>15.284079084287201</v>
      </c>
      <c r="N336" s="1">
        <f>VLOOKUP(Table5[[#This Row],[agedays]],BFA_girls_z_exp[[#All],[Day]:[M]],2,FALSE)</f>
        <v>15.991</v>
      </c>
      <c r="O336" s="1">
        <f>VLOOKUP(Table5[[#This Row],[agedays]],BFA_girls_z_exp[[#All],[Day]:[S]],3,FALSE)</f>
        <v>8.7139999999999995E-2</v>
      </c>
      <c r="P336" s="1">
        <f>VLOOKUP(Table5[[#This Row],[agedays]],BFA_girls_z_exp[[#All],[Day]:[L]],4,FALSE)</f>
        <v>-0.44319999999999998</v>
      </c>
      <c r="Q336" s="1">
        <f>(POWER((Table5[[#This Row],[bmi]]/Table5[[#This Row],[bmi_M]]),Table5[[#This Row],[bmi_L]])-1)/(Table5[[#This Row],[bmi_L]]*Table5[[#This Row],[bmi_S]])</f>
        <v>-0.52410404805417143</v>
      </c>
    </row>
    <row r="337" spans="1:17" x14ac:dyDescent="0.3">
      <c r="A337">
        <v>10079</v>
      </c>
      <c r="B337" t="s">
        <v>8</v>
      </c>
      <c r="C337">
        <v>540</v>
      </c>
      <c r="D337">
        <v>283</v>
      </c>
      <c r="E337">
        <v>80</v>
      </c>
      <c r="F337">
        <v>9.85</v>
      </c>
      <c r="G337">
        <v>-0.153</v>
      </c>
      <c r="H337">
        <v>-0.26700000000000002</v>
      </c>
      <c r="I337" s="2">
        <f>IF(Table5[[#This Row],[agedays]]&lt;=730,VLOOKUP(Table5[[#This Row],[htcm]],WFL_girls_z_exp[[#All],[Length]:[M]],2,FALSE),VLOOKUP(Table5[[#This Row],[htcm]],WFH_girls_z_exp[[#All],[Height]:[M]],2,FALSE))</f>
        <v>10.0891</v>
      </c>
      <c r="J337" s="2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33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7" s="2">
        <f>(POWER((Table5[[#This Row],[wtkg]]/Table5[[#This Row],[wlhz_M]]),Table5[[#This Row],[wlhz_L]])-1)/(Table5[[#This Row],[wlhz_L]]*Table5[[#This Row],[wlhz_S]])</f>
        <v>-0.26951634772065192</v>
      </c>
      <c r="M337" s="1">
        <f>Table5[[#This Row],[wtkg]]/(Table5[[#This Row],[htcm]]*Table5[[#This Row],[htcm]]/10000)</f>
        <v>15.390625</v>
      </c>
      <c r="N337" s="1">
        <f>VLOOKUP(Table5[[#This Row],[agedays]],BFA_girls_z_exp[[#All],[Day]:[M]],2,FALSE)</f>
        <v>15.747</v>
      </c>
      <c r="O337" s="1">
        <f>VLOOKUP(Table5[[#This Row],[agedays]],BFA_girls_z_exp[[#All],[Day]:[S]],3,FALSE)</f>
        <v>8.6550000000000002E-2</v>
      </c>
      <c r="P337" s="1">
        <f>VLOOKUP(Table5[[#This Row],[agedays]],BFA_girls_z_exp[[#All],[Day]:[L]],4,FALSE)</f>
        <v>-0.49690000000000001</v>
      </c>
      <c r="Q337" s="1">
        <f>(POWER((Table5[[#This Row],[bmi]]/Table5[[#This Row],[bmi_M]]),Table5[[#This Row],[bmi_L]])-1)/(Table5[[#This Row],[bmi_L]]*Table5[[#This Row],[bmi_S]])</f>
        <v>-0.26599652218299202</v>
      </c>
    </row>
    <row r="338" spans="1:17" x14ac:dyDescent="0.3">
      <c r="A338">
        <v>10079</v>
      </c>
      <c r="B338" t="s">
        <v>8</v>
      </c>
      <c r="C338">
        <v>743</v>
      </c>
      <c r="D338">
        <v>283</v>
      </c>
      <c r="E338">
        <v>86</v>
      </c>
      <c r="F338">
        <v>11</v>
      </c>
      <c r="G338">
        <v>-2.4E-2</v>
      </c>
      <c r="H338">
        <v>-0.40600000000000003</v>
      </c>
      <c r="I338" s="1">
        <f>IF(Table5[[#This Row],[agedays]]&lt;=730,VLOOKUP(Table5[[#This Row],[htcm]],WFL_girls_z_exp[[#All],[Length]:[M]],2,FALSE),VLOOKUP(Table5[[#This Row],[htcm]],WFH_girls_z_exp[[#All],[Height]:[M]],2,FALSE))</f>
        <v>11.644399999999999</v>
      </c>
      <c r="J338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33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8" s="1">
        <f>(POWER((Table5[[#This Row],[wtkg]]/Table5[[#This Row],[wlhz_M]]),Table5[[#This Row],[wlhz_L]])-1)/(Table5[[#This Row],[wlhz_L]]*Table5[[#This Row],[wlhz_S]])</f>
        <v>-0.64705781318178424</v>
      </c>
      <c r="M338" s="1">
        <f>Table5[[#This Row],[wtkg]]/(Table5[[#This Row],[htcm]]*Table5[[#This Row],[htcm]]/10000)</f>
        <v>14.872904272579772</v>
      </c>
      <c r="N338" s="1">
        <f>VLOOKUP(Table5[[#This Row],[agedays]],BFA_girls_z_exp[[#All],[Day]:[M]],2,FALSE)</f>
        <v>15.676299999999999</v>
      </c>
      <c r="O338" s="1">
        <f>VLOOKUP(Table5[[#This Row],[agedays]],BFA_girls_z_exp[[#All],[Day]:[S]],3,FALSE)</f>
        <v>8.4540000000000004E-2</v>
      </c>
      <c r="P338" s="1">
        <f>VLOOKUP(Table5[[#This Row],[agedays]],BFA_girls_z_exp[[#All],[Day]:[L]],4,FALSE)</f>
        <v>-0.56840000000000002</v>
      </c>
      <c r="Q338" s="1">
        <f>(POWER((Table5[[#This Row],[bmi]]/Table5[[#This Row],[bmi_M]]),Table5[[#This Row],[bmi_L]])-1)/(Table5[[#This Row],[bmi_L]]*Table5[[#This Row],[bmi_S]])</f>
        <v>-0.63169441697645856</v>
      </c>
    </row>
    <row r="339" spans="1:17" x14ac:dyDescent="0.3">
      <c r="A339">
        <v>10080</v>
      </c>
      <c r="B339" t="s">
        <v>8</v>
      </c>
      <c r="C339">
        <v>0</v>
      </c>
      <c r="D339">
        <v>297</v>
      </c>
      <c r="E339">
        <v>51</v>
      </c>
      <c r="F339">
        <v>3.6</v>
      </c>
      <c r="G339">
        <v>0.99399999999999999</v>
      </c>
      <c r="H339">
        <v>0.77600000000000002</v>
      </c>
      <c r="I339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339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33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39" s="2">
        <f>(POWER((Table5[[#This Row],[wtkg]]/Table5[[#This Row],[wlhz_M]]),Table5[[#This Row],[wlhz_L]])-1)/(Table5[[#This Row],[wlhz_L]]*Table5[[#This Row],[wlhz_S]])</f>
        <v>0.11175416543901433</v>
      </c>
      <c r="M339" s="1">
        <f>Table5[[#This Row],[wtkg]]/(Table5[[#This Row],[htcm]]*Table5[[#This Row],[htcm]]/10000)</f>
        <v>13.84083044982699</v>
      </c>
      <c r="N339" s="1">
        <f>VLOOKUP(Table5[[#This Row],[agedays]],BFA_girls_z_exp[[#All],[Day]:[M]],2,FALSE)</f>
        <v>13.3363</v>
      </c>
      <c r="O339" s="1">
        <f>VLOOKUP(Table5[[#This Row],[agedays]],BFA_girls_z_exp[[#All],[Day]:[S]],3,FALSE)</f>
        <v>9.2719999999999997E-2</v>
      </c>
      <c r="P339" s="1">
        <f>VLOOKUP(Table5[[#This Row],[agedays]],BFA_girls_z_exp[[#All],[Day]:[L]],4,FALSE)</f>
        <v>-6.3100000000000003E-2</v>
      </c>
      <c r="Q339" s="1">
        <f>(POWER((Table5[[#This Row],[bmi]]/Table5[[#This Row],[bmi_M]]),Table5[[#This Row],[bmi_L]])-1)/(Table5[[#This Row],[bmi_L]]*Table5[[#This Row],[bmi_S]])</f>
        <v>0.4000198608585333</v>
      </c>
    </row>
    <row r="340" spans="1:17" x14ac:dyDescent="0.3">
      <c r="A340">
        <v>10080</v>
      </c>
      <c r="B340" t="s">
        <v>8</v>
      </c>
      <c r="C340">
        <v>37</v>
      </c>
      <c r="D340">
        <v>297</v>
      </c>
      <c r="E340">
        <v>56</v>
      </c>
      <c r="F340">
        <v>4.43</v>
      </c>
      <c r="G340">
        <v>0.76800000000000002</v>
      </c>
      <c r="H340">
        <v>2.4E-2</v>
      </c>
      <c r="I340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340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34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0" s="1">
        <f>(POWER((Table5[[#This Row],[wtkg]]/Table5[[#This Row],[wlhz_M]]),Table5[[#This Row],[wlhz_L]])-1)/(Table5[[#This Row],[wlhz_L]]*Table5[[#This Row],[wlhz_S]])</f>
        <v>-0.93155341695455351</v>
      </c>
      <c r="M340" s="1">
        <f>Table5[[#This Row],[wtkg]]/(Table5[[#This Row],[htcm]]*Table5[[#This Row],[htcm]]/10000)</f>
        <v>14.126275510204081</v>
      </c>
      <c r="N340" s="1">
        <f>VLOOKUP(Table5[[#This Row],[agedays]],BFA_girls_z_exp[[#All],[Day]:[M]],2,FALSE)</f>
        <v>14.914199999999999</v>
      </c>
      <c r="O340" s="1">
        <f>VLOOKUP(Table5[[#This Row],[agedays]],BFA_girls_z_exp[[#All],[Day]:[S]],3,FALSE)</f>
        <v>9.5060000000000006E-2</v>
      </c>
      <c r="P340" s="1">
        <f>VLOOKUP(Table5[[#This Row],[agedays]],BFA_girls_z_exp[[#All],[Day]:[L]],4,FALSE)</f>
        <v>0.29930000000000001</v>
      </c>
      <c r="Q340" s="1">
        <f>(POWER((Table5[[#This Row],[bmi]]/Table5[[#This Row],[bmi_M]]),Table5[[#This Row],[bmi_L]])-1)/(Table5[[#This Row],[bmi_L]]*Table5[[#This Row],[bmi_S]])</f>
        <v>-0.56636557151066147</v>
      </c>
    </row>
    <row r="341" spans="1:17" x14ac:dyDescent="0.3">
      <c r="A341">
        <v>10080</v>
      </c>
      <c r="B341" t="s">
        <v>8</v>
      </c>
      <c r="C341">
        <v>54</v>
      </c>
      <c r="D341">
        <v>297</v>
      </c>
      <c r="E341">
        <v>57</v>
      </c>
      <c r="F341">
        <v>4.82</v>
      </c>
      <c r="G341">
        <v>0.312</v>
      </c>
      <c r="H341">
        <v>-0.187</v>
      </c>
      <c r="I341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341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34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1" s="2">
        <f>(POWER((Table5[[#This Row],[wtkg]]/Table5[[#This Row],[wlhz_M]]),Table5[[#This Row],[wlhz_L]])-1)/(Table5[[#This Row],[wlhz_L]]*Table5[[#This Row],[wlhz_S]])</f>
        <v>-0.58973024195196555</v>
      </c>
      <c r="M341" s="1">
        <f>Table5[[#This Row],[wtkg]]/(Table5[[#This Row],[htcm]]*Table5[[#This Row],[htcm]]/10000)</f>
        <v>14.835333948907357</v>
      </c>
      <c r="N341" s="1">
        <f>VLOOKUP(Table5[[#This Row],[agedays]],BFA_girls_z_exp[[#All],[Day]:[M]],2,FALSE)</f>
        <v>15.570600000000001</v>
      </c>
      <c r="O341" s="1">
        <f>VLOOKUP(Table5[[#This Row],[agedays]],BFA_girls_z_exp[[#All],[Day]:[S]],3,FALSE)</f>
        <v>9.4039999999999999E-2</v>
      </c>
      <c r="P341" s="1">
        <f>VLOOKUP(Table5[[#This Row],[agedays]],BFA_girls_z_exp[[#All],[Day]:[L]],4,FALSE)</f>
        <v>0.2059</v>
      </c>
      <c r="Q341" s="1">
        <f>(POWER((Table5[[#This Row],[bmi]]/Table5[[#This Row],[bmi_M]]),Table5[[#This Row],[bmi_L]])-1)/(Table5[[#This Row],[bmi_L]]*Table5[[#This Row],[bmi_S]])</f>
        <v>-0.51183176339051739</v>
      </c>
    </row>
    <row r="342" spans="1:17" x14ac:dyDescent="0.3">
      <c r="A342">
        <v>10080</v>
      </c>
      <c r="B342" t="s">
        <v>8</v>
      </c>
      <c r="C342">
        <v>89</v>
      </c>
      <c r="D342">
        <v>297</v>
      </c>
      <c r="E342">
        <v>60</v>
      </c>
      <c r="F342">
        <v>5.62</v>
      </c>
      <c r="G342">
        <v>0.184</v>
      </c>
      <c r="H342">
        <v>-0.245</v>
      </c>
      <c r="I342" s="1">
        <f>IF(Table5[[#This Row],[agedays]]&lt;=730,VLOOKUP(Table5[[#This Row],[htcm]],WFL_girls_z_exp[[#All],[Length]:[M]],2,FALSE),VLOOKUP(Table5[[#This Row],[htcm]],WFH_girls_z_exp[[#All],[Height]:[M]],2,FALSE))</f>
        <v>5.8742000000000001</v>
      </c>
      <c r="J342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34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2" s="1">
        <f>(POWER((Table5[[#This Row],[wtkg]]/Table5[[#This Row],[wlhz_M]]),Table5[[#This Row],[wlhz_L]])-1)/(Table5[[#This Row],[wlhz_L]]*Table5[[#This Row],[wlhz_S]])</f>
        <v>-0.48834729009046141</v>
      </c>
      <c r="M342" s="1">
        <f>Table5[[#This Row],[wtkg]]/(Table5[[#This Row],[htcm]]*Table5[[#This Row],[htcm]]/10000)</f>
        <v>15.611111111111112</v>
      </c>
      <c r="N342" s="1">
        <f>VLOOKUP(Table5[[#This Row],[agedays]],BFA_girls_z_exp[[#All],[Day]:[M]],2,FALSE)</f>
        <v>16.3247</v>
      </c>
      <c r="O342" s="1">
        <f>VLOOKUP(Table5[[#This Row],[agedays]],BFA_girls_z_exp[[#All],[Day]:[S]],3,FALSE)</f>
        <v>9.2619999999999994E-2</v>
      </c>
      <c r="P342" s="1">
        <f>VLOOKUP(Table5[[#This Row],[agedays]],BFA_girls_z_exp[[#All],[Day]:[L]],4,FALSE)</f>
        <v>7.1499999999999994E-2</v>
      </c>
      <c r="Q342" s="1">
        <f>(POWER((Table5[[#This Row],[bmi]]/Table5[[#This Row],[bmi_M]]),Table5[[#This Row],[bmi_L]])-1)/(Table5[[#This Row],[bmi_L]]*Table5[[#This Row],[bmi_S]])</f>
        <v>-0.48180784586179221</v>
      </c>
    </row>
    <row r="343" spans="1:17" x14ac:dyDescent="0.3">
      <c r="A343">
        <v>10080</v>
      </c>
      <c r="B343" t="s">
        <v>8</v>
      </c>
      <c r="C343">
        <v>187</v>
      </c>
      <c r="D343">
        <v>297</v>
      </c>
      <c r="E343">
        <v>66.5</v>
      </c>
      <c r="F343">
        <v>8.06</v>
      </c>
      <c r="G343">
        <v>0.23699999999999999</v>
      </c>
      <c r="H343">
        <v>0.754</v>
      </c>
      <c r="I343" s="2">
        <f>IF(Table5[[#This Row],[agedays]]&lt;=730,VLOOKUP(Table5[[#This Row],[htcm]],WFL_girls_z_exp[[#All],[Length]:[M]],2,FALSE),VLOOKUP(Table5[[#This Row],[htcm]],WFH_girls_z_exp[[#All],[Height]:[M]],2,FALSE))</f>
        <v>7.4188999999999998</v>
      </c>
      <c r="J343" s="2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34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3" s="2">
        <f>(POWER((Table5[[#This Row],[wtkg]]/Table5[[#This Row],[wlhz_M]]),Table5[[#This Row],[wlhz_L]])-1)/(Table5[[#This Row],[wlhz_L]]*Table5[[#This Row],[wlhz_S]])</f>
        <v>0.89589326283113169</v>
      </c>
      <c r="M343" s="1">
        <f>Table5[[#This Row],[wtkg]]/(Table5[[#This Row],[htcm]]*Table5[[#This Row],[htcm]]/10000)</f>
        <v>18.22601616824015</v>
      </c>
      <c r="N343" s="1">
        <f>VLOOKUP(Table5[[#This Row],[agedays]],BFA_girls_z_exp[[#All],[Day]:[M]],2,FALSE)</f>
        <v>16.9116</v>
      </c>
      <c r="O343" s="1">
        <f>VLOOKUP(Table5[[#This Row],[agedays]],BFA_girls_z_exp[[#All],[Day]:[S]],3,FALSE)</f>
        <v>9.0279999999999999E-2</v>
      </c>
      <c r="P343" s="1">
        <f>VLOOKUP(Table5[[#This Row],[agedays]],BFA_girls_z_exp[[#All],[Day]:[L]],4,FALSE)</f>
        <v>-0.15029999999999999</v>
      </c>
      <c r="Q343" s="1">
        <f>(POWER((Table5[[#This Row],[bmi]]/Table5[[#This Row],[bmi_M]]),Table5[[#This Row],[bmi_L]])-1)/(Table5[[#This Row],[bmi_L]]*Table5[[#This Row],[bmi_S]])</f>
        <v>0.82444393176990072</v>
      </c>
    </row>
    <row r="344" spans="1:17" x14ac:dyDescent="0.3">
      <c r="A344">
        <v>10080</v>
      </c>
      <c r="B344" t="s">
        <v>8</v>
      </c>
      <c r="C344">
        <v>278</v>
      </c>
      <c r="D344">
        <v>297</v>
      </c>
      <c r="E344">
        <v>71.2</v>
      </c>
      <c r="F344">
        <v>9.07</v>
      </c>
      <c r="G344">
        <v>0.36099999999999999</v>
      </c>
      <c r="H344">
        <v>0.76100000000000001</v>
      </c>
      <c r="I344" s="1">
        <f>IF(Table5[[#This Row],[agedays]]&lt;=730,VLOOKUP(Table5[[#This Row],[htcm]],WFL_girls_z_exp[[#All],[Length]:[M]],2,FALSE),VLOOKUP(Table5[[#This Row],[htcm]],WFH_girls_z_exp[[#All],[Height]:[M]],2,FALSE))</f>
        <v>8.4070999999999998</v>
      </c>
      <c r="J344" s="1">
        <f>IF(Table5[[#This Row],[agedays]]&lt;=730,VLOOKUP(Table5[[#This Row],[htcm]],WFL_girls_z_exp[[#All],[Length]:[S]],3,FALSE),VLOOKUP(Table5[[#This Row],[htcm]],WFH_girls_z_exp[[#All],[Height]:[S]],3,FALSE))</f>
        <v>9.0529999999999999E-2</v>
      </c>
      <c r="K34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4" s="1">
        <f>(POWER((Table5[[#This Row],[wtkg]]/Table5[[#This Row],[wlhz_M]]),Table5[[#This Row],[wlhz_L]])-1)/(Table5[[#This Row],[wlhz_L]]*Table5[[#This Row],[wlhz_S]])</f>
        <v>0.82627163468877407</v>
      </c>
      <c r="M344" s="1">
        <f>Table5[[#This Row],[wtkg]]/(Table5[[#This Row],[htcm]]*Table5[[#This Row],[htcm]]/10000)</f>
        <v>17.891522535033452</v>
      </c>
      <c r="N344" s="1">
        <f>VLOOKUP(Table5[[#This Row],[agedays]],BFA_girls_z_exp[[#All],[Day]:[M]],2,FALSE)</f>
        <v>16.725300000000001</v>
      </c>
      <c r="O344" s="1">
        <f>VLOOKUP(Table5[[#This Row],[agedays]],BFA_girls_z_exp[[#All],[Day]:[S]],3,FALSE)</f>
        <v>8.8929999999999995E-2</v>
      </c>
      <c r="P344" s="1">
        <f>VLOOKUP(Table5[[#This Row],[agedays]],BFA_girls_z_exp[[#All],[Day]:[L]],4,FALSE)</f>
        <v>-0.27729999999999999</v>
      </c>
      <c r="Q344" s="1">
        <f>(POWER((Table5[[#This Row],[bmi]]/Table5[[#This Row],[bmi_M]]),Table5[[#This Row],[bmi_L]])-1)/(Table5[[#This Row],[bmi_L]]*Table5[[#This Row],[bmi_S]])</f>
        <v>0.75090999359805288</v>
      </c>
    </row>
    <row r="345" spans="1:17" x14ac:dyDescent="0.3">
      <c r="A345">
        <v>10080</v>
      </c>
      <c r="B345" t="s">
        <v>8</v>
      </c>
      <c r="C345">
        <v>369</v>
      </c>
      <c r="D345">
        <v>297</v>
      </c>
      <c r="E345">
        <v>75.599999999999994</v>
      </c>
      <c r="F345">
        <v>10.039999999999999</v>
      </c>
      <c r="G345">
        <v>0.55600000000000005</v>
      </c>
      <c r="H345">
        <v>0.90300000000000002</v>
      </c>
      <c r="I345" s="2">
        <f>IF(Table5[[#This Row],[agedays]]&lt;=730,VLOOKUP(Table5[[#This Row],[htcm]],WFL_girls_z_exp[[#All],[Length]:[M]],2,FALSE),VLOOKUP(Table5[[#This Row],[htcm]],WFH_girls_z_exp[[#All],[Height]:[M]],2,FALSE))</f>
        <v>9.2601999999999993</v>
      </c>
      <c r="J345" s="2">
        <f>IF(Table5[[#This Row],[agedays]]&lt;=730,VLOOKUP(Table5[[#This Row],[htcm]],WFL_girls_z_exp[[#All],[Length]:[S]],3,FALSE),VLOOKUP(Table5[[#This Row],[htcm]],WFH_girls_z_exp[[#All],[Height]:[S]],3,FALSE))</f>
        <v>8.9969999999999994E-2</v>
      </c>
      <c r="K34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5" s="2">
        <f>(POWER((Table5[[#This Row],[wtkg]]/Table5[[#This Row],[wlhz_M]]),Table5[[#This Row],[wlhz_L]])-1)/(Table5[[#This Row],[wlhz_L]]*Table5[[#This Row],[wlhz_S]])</f>
        <v>0.88486719167160877</v>
      </c>
      <c r="M345" s="1">
        <f>Table5[[#This Row],[wtkg]]/(Table5[[#This Row],[htcm]]*Table5[[#This Row],[htcm]]/10000)</f>
        <v>17.566697460877361</v>
      </c>
      <c r="N345" s="1">
        <f>VLOOKUP(Table5[[#This Row],[agedays]],BFA_girls_z_exp[[#All],[Day]:[M]],2,FALSE)</f>
        <v>16.341000000000001</v>
      </c>
      <c r="O345" s="1">
        <f>VLOOKUP(Table5[[#This Row],[agedays]],BFA_girls_z_exp[[#All],[Day]:[S]],3,FALSE)</f>
        <v>8.7929999999999994E-2</v>
      </c>
      <c r="P345" s="1">
        <f>VLOOKUP(Table5[[#This Row],[agedays]],BFA_girls_z_exp[[#All],[Day]:[L]],4,FALSE)</f>
        <v>-0.37009999999999998</v>
      </c>
      <c r="Q345" s="1">
        <f>(POWER((Table5[[#This Row],[bmi]]/Table5[[#This Row],[bmi_M]]),Table5[[#This Row],[bmi_L]])-1)/(Table5[[#This Row],[bmi_L]]*Table5[[#This Row],[bmi_S]])</f>
        <v>0.81164748632936323</v>
      </c>
    </row>
    <row r="346" spans="1:17" x14ac:dyDescent="0.3">
      <c r="A346">
        <v>10080</v>
      </c>
      <c r="B346" t="s">
        <v>8</v>
      </c>
      <c r="C346">
        <v>519</v>
      </c>
      <c r="D346">
        <v>297</v>
      </c>
      <c r="E346">
        <v>82.5</v>
      </c>
      <c r="F346">
        <v>11.4</v>
      </c>
      <c r="G346">
        <v>0.97299999999999998</v>
      </c>
      <c r="H346">
        <v>1.0209999999999999</v>
      </c>
      <c r="I346" s="1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346" s="1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34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6" s="1">
        <f>(POWER((Table5[[#This Row],[wtkg]]/Table5[[#This Row],[wlhz_M]]),Table5[[#This Row],[wlhz_L]])-1)/(Table5[[#This Row],[wlhz_L]]*Table5[[#This Row],[wlhz_S]])</f>
        <v>0.77791217321775041</v>
      </c>
      <c r="M346" s="1">
        <f>Table5[[#This Row],[wtkg]]/(Table5[[#This Row],[htcm]]*Table5[[#This Row],[htcm]]/10000)</f>
        <v>16.749311294765839</v>
      </c>
      <c r="N346" s="1">
        <f>VLOOKUP(Table5[[#This Row],[agedays]],BFA_girls_z_exp[[#All],[Day]:[M]],2,FALSE)</f>
        <v>15.805099999999999</v>
      </c>
      <c r="O346" s="1">
        <f>VLOOKUP(Table5[[#This Row],[agedays]],BFA_girls_z_exp[[#All],[Day]:[S]],3,FALSE)</f>
        <v>8.6699999999999999E-2</v>
      </c>
      <c r="P346" s="1">
        <f>VLOOKUP(Table5[[#This Row],[agedays]],BFA_girls_z_exp[[#All],[Day]:[L]],4,FALSE)</f>
        <v>-0.48359999999999997</v>
      </c>
      <c r="Q346" s="1">
        <f>(POWER((Table5[[#This Row],[bmi]]/Table5[[#This Row],[bmi_M]]),Table5[[#This Row],[bmi_L]])-1)/(Table5[[#This Row],[bmi_L]]*Table5[[#This Row],[bmi_S]])</f>
        <v>0.65995303241803616</v>
      </c>
    </row>
    <row r="347" spans="1:17" x14ac:dyDescent="0.3">
      <c r="A347">
        <v>10080</v>
      </c>
      <c r="B347" t="s">
        <v>8</v>
      </c>
      <c r="C347">
        <v>736</v>
      </c>
      <c r="D347">
        <v>297</v>
      </c>
      <c r="E347">
        <v>88</v>
      </c>
      <c r="F347">
        <v>12.8</v>
      </c>
      <c r="G347">
        <v>0.65700000000000003</v>
      </c>
      <c r="H347">
        <v>0.84</v>
      </c>
      <c r="I347" s="2">
        <f>IF(Table5[[#This Row],[agedays]]&lt;=730,VLOOKUP(Table5[[#This Row],[htcm]],WFL_girls_z_exp[[#All],[Length]:[M]],2,FALSE),VLOOKUP(Table5[[#This Row],[htcm]],WFH_girls_z_exp[[#All],[Height]:[M]],2,FALSE))</f>
        <v>12.1478</v>
      </c>
      <c r="J347" s="2">
        <f>IF(Table5[[#This Row],[agedays]]&lt;=730,VLOOKUP(Table5[[#This Row],[htcm]],WFL_girls_z_exp[[#All],[Length]:[S]],3,FALSE),VLOOKUP(Table5[[#This Row],[htcm]],WFH_girls_z_exp[[#All],[Height]:[S]],3,FALSE))</f>
        <v>8.899E-2</v>
      </c>
      <c r="K34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7" s="2">
        <f>(POWER((Table5[[#This Row],[wtkg]]/Table5[[#This Row],[wlhz_M]]),Table5[[#This Row],[wlhz_L]])-1)/(Table5[[#This Row],[wlhz_L]]*Table5[[#This Row],[wlhz_S]])</f>
        <v>0.58182281618257115</v>
      </c>
      <c r="M347" s="1">
        <f>Table5[[#This Row],[wtkg]]/(Table5[[#This Row],[htcm]]*Table5[[#This Row],[htcm]]/10000)</f>
        <v>16.528925619834713</v>
      </c>
      <c r="N347" s="1">
        <f>VLOOKUP(Table5[[#This Row],[agedays]],BFA_girls_z_exp[[#All],[Day]:[M]],2,FALSE)</f>
        <v>15.6831</v>
      </c>
      <c r="O347" s="1">
        <f>VLOOKUP(Table5[[#This Row],[agedays]],BFA_girls_z_exp[[#All],[Day]:[S]],3,FALSE)</f>
        <v>8.4540000000000004E-2</v>
      </c>
      <c r="P347" s="1">
        <f>VLOOKUP(Table5[[#This Row],[agedays]],BFA_girls_z_exp[[#All],[Day]:[L]],4,FALSE)</f>
        <v>-0.56840000000000002</v>
      </c>
      <c r="Q347" s="1">
        <f>(POWER((Table5[[#This Row],[bmi]]/Table5[[#This Row],[bmi_M]]),Table5[[#This Row],[bmi_L]])-1)/(Table5[[#This Row],[bmi_L]]*Table5[[#This Row],[bmi_S]])</f>
        <v>0.61215746943065608</v>
      </c>
    </row>
    <row r="348" spans="1:17" x14ac:dyDescent="0.3">
      <c r="A348">
        <v>10081</v>
      </c>
      <c r="B348" t="s">
        <v>8</v>
      </c>
      <c r="C348">
        <v>0</v>
      </c>
      <c r="D348">
        <v>283</v>
      </c>
      <c r="E348">
        <v>55</v>
      </c>
      <c r="F348">
        <v>4.55</v>
      </c>
      <c r="G348">
        <v>3.1419999999999999</v>
      </c>
      <c r="H348">
        <v>2.577</v>
      </c>
      <c r="I348" s="1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348" s="1">
        <f>IF(Table5[[#This Row],[agedays]]&lt;=730,VLOOKUP(Table5[[#This Row],[htcm]],WFL_girls_z_exp[[#All],[Length]:[S]],3,FALSE),VLOOKUP(Table5[[#This Row],[htcm]],WFH_girls_z_exp[[#All],[Height]:[S]],3,FALSE))</f>
        <v>9.11E-2</v>
      </c>
      <c r="K34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8" s="1">
        <f>(POWER((Table5[[#This Row],[wtkg]]/Table5[[#This Row],[wlhz_M]]),Table5[[#This Row],[wlhz_L]])-1)/(Table5[[#This Row],[wlhz_L]]*Table5[[#This Row],[wlhz_S]])</f>
        <v>4.8250976666946766E-4</v>
      </c>
      <c r="M348" s="1">
        <f>Table5[[#This Row],[wtkg]]/(Table5[[#This Row],[htcm]]*Table5[[#This Row],[htcm]]/10000)</f>
        <v>15.041322314049587</v>
      </c>
      <c r="N348" s="1">
        <f>VLOOKUP(Table5[[#This Row],[agedays]],BFA_girls_z_exp[[#All],[Day]:[M]],2,FALSE)</f>
        <v>13.3363</v>
      </c>
      <c r="O348" s="1">
        <f>VLOOKUP(Table5[[#This Row],[agedays]],BFA_girls_z_exp[[#All],[Day]:[S]],3,FALSE)</f>
        <v>9.2719999999999997E-2</v>
      </c>
      <c r="P348" s="1">
        <f>VLOOKUP(Table5[[#This Row],[agedays]],BFA_girls_z_exp[[#All],[Day]:[L]],4,FALSE)</f>
        <v>-6.3100000000000003E-2</v>
      </c>
      <c r="Q348" s="1">
        <f>(POWER((Table5[[#This Row],[bmi]]/Table5[[#This Row],[bmi_M]]),Table5[[#This Row],[bmi_L]])-1)/(Table5[[#This Row],[bmi_L]]*Table5[[#This Row],[bmi_S]])</f>
        <v>1.2926667902928253</v>
      </c>
    </row>
    <row r="349" spans="1:17" x14ac:dyDescent="0.3">
      <c r="A349">
        <v>10081</v>
      </c>
      <c r="B349" t="s">
        <v>8</v>
      </c>
      <c r="C349">
        <v>28</v>
      </c>
      <c r="D349">
        <v>283</v>
      </c>
      <c r="E349">
        <v>56.5</v>
      </c>
      <c r="F349">
        <v>5.1100000000000003</v>
      </c>
      <c r="G349">
        <v>1.6020000000000001</v>
      </c>
      <c r="H349">
        <v>1.629</v>
      </c>
      <c r="I349" s="2">
        <f>IF(Table5[[#This Row],[agedays]]&lt;=730,VLOOKUP(Table5[[#This Row],[htcm]],WFL_girls_z_exp[[#All],[Length]:[M]],2,FALSE),VLOOKUP(Table5[[#This Row],[htcm]],WFH_girls_z_exp[[#All],[Height]:[M]],2,FALSE))</f>
        <v>4.95</v>
      </c>
      <c r="J349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34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49" s="2">
        <f>(POWER((Table5[[#This Row],[wtkg]]/Table5[[#This Row],[wlhz_M]]),Table5[[#This Row],[wlhz_L]])-1)/(Table5[[#This Row],[wlhz_L]]*Table5[[#This Row],[wlhz_S]])</f>
        <v>0.34665787961845429</v>
      </c>
      <c r="M349" s="1">
        <f>Table5[[#This Row],[wtkg]]/(Table5[[#This Row],[htcm]]*Table5[[#This Row],[htcm]]/10000)</f>
        <v>16.007518208160391</v>
      </c>
      <c r="N349" s="1">
        <f>VLOOKUP(Table5[[#This Row],[agedays]],BFA_girls_z_exp[[#All],[Day]:[M]],2,FALSE)</f>
        <v>14.4208</v>
      </c>
      <c r="O349" s="1">
        <f>VLOOKUP(Table5[[#This Row],[agedays]],BFA_girls_z_exp[[#All],[Day]:[S]],3,FALSE)</f>
        <v>9.5769999999999994E-2</v>
      </c>
      <c r="P349" s="1">
        <f>VLOOKUP(Table5[[#This Row],[agedays]],BFA_girls_z_exp[[#All],[Day]:[L]],4,FALSE)</f>
        <v>0.36370000000000002</v>
      </c>
      <c r="Q349" s="1">
        <f>(POWER((Table5[[#This Row],[bmi]]/Table5[[#This Row],[bmi_M]]),Table5[[#This Row],[bmi_L]])-1)/(Table5[[#This Row],[bmi_L]]*Table5[[#This Row],[bmi_S]])</f>
        <v>1.1109299223361806</v>
      </c>
    </row>
    <row r="350" spans="1:17" x14ac:dyDescent="0.3">
      <c r="A350">
        <v>10081</v>
      </c>
      <c r="B350" t="s">
        <v>8</v>
      </c>
      <c r="C350">
        <v>56</v>
      </c>
      <c r="D350">
        <v>283</v>
      </c>
      <c r="E350">
        <v>59.2</v>
      </c>
      <c r="F350">
        <v>5.84</v>
      </c>
      <c r="G350">
        <v>1.296</v>
      </c>
      <c r="H350">
        <v>1.2030000000000001</v>
      </c>
      <c r="I350" s="1">
        <f>IF(Table5[[#This Row],[agedays]]&lt;=730,VLOOKUP(Table5[[#This Row],[htcm]],WFL_girls_z_exp[[#All],[Length]:[M]],2,FALSE),VLOOKUP(Table5[[#This Row],[htcm]],WFH_girls_z_exp[[#All],[Height]:[M]],2,FALSE))</f>
        <v>5.6673999999999998</v>
      </c>
      <c r="J350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35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0" s="1">
        <f>(POWER((Table5[[#This Row],[wtkg]]/Table5[[#This Row],[wlhz_M]]),Table5[[#This Row],[wlhz_L]])-1)/(Table5[[#This Row],[wlhz_L]]*Table5[[#This Row],[wlhz_S]])</f>
        <v>0.32652992264872299</v>
      </c>
      <c r="M350" s="1">
        <f>Table5[[#This Row],[wtkg]]/(Table5[[#This Row],[htcm]]*Table5[[#This Row],[htcm]]/10000)</f>
        <v>16.663623082541999</v>
      </c>
      <c r="N350" s="1">
        <f>VLOOKUP(Table5[[#This Row],[agedays]],BFA_girls_z_exp[[#All],[Day]:[M]],2,FALSE)</f>
        <v>15.6311</v>
      </c>
      <c r="O350" s="1">
        <f>VLOOKUP(Table5[[#This Row],[agedays]],BFA_girls_z_exp[[#All],[Day]:[S]],3,FALSE)</f>
        <v>9.3939999999999996E-2</v>
      </c>
      <c r="P350" s="1">
        <f>VLOOKUP(Table5[[#This Row],[agedays]],BFA_girls_z_exp[[#All],[Day]:[L]],4,FALSE)</f>
        <v>0.1966</v>
      </c>
      <c r="Q350" s="1">
        <f>(POWER((Table5[[#This Row],[bmi]]/Table5[[#This Row],[bmi_M]]),Table5[[#This Row],[bmi_L]])-1)/(Table5[[#This Row],[bmi_L]]*Table5[[#This Row],[bmi_S]])</f>
        <v>0.68521886897400941</v>
      </c>
    </row>
    <row r="351" spans="1:17" x14ac:dyDescent="0.3">
      <c r="A351">
        <v>10081</v>
      </c>
      <c r="B351" t="s">
        <v>8</v>
      </c>
      <c r="C351">
        <v>91</v>
      </c>
      <c r="D351">
        <v>283</v>
      </c>
      <c r="E351">
        <v>61</v>
      </c>
      <c r="F351">
        <v>6.41</v>
      </c>
      <c r="G351">
        <v>0.58099999999999996</v>
      </c>
      <c r="H351">
        <v>0.74</v>
      </c>
      <c r="I351" s="2">
        <f>IF(Table5[[#This Row],[agedays]]&lt;=730,VLOOKUP(Table5[[#This Row],[htcm]],WFL_girls_z_exp[[#All],[Length]:[M]],2,FALSE),VLOOKUP(Table5[[#This Row],[htcm]],WFH_girls_z_exp[[#All],[Height]:[M]],2,FALSE))</f>
        <v>6.1269999999999998</v>
      </c>
      <c r="J351" s="2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35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1" s="2">
        <f>(POWER((Table5[[#This Row],[wtkg]]/Table5[[#This Row],[wlhz_M]]),Table5[[#This Row],[wlhz_L]])-1)/(Table5[[#This Row],[wlhz_L]]*Table5[[#This Row],[wlhz_S]])</f>
        <v>0.48993684014156025</v>
      </c>
      <c r="M351" s="1">
        <f>Table5[[#This Row],[wtkg]]/(Table5[[#This Row],[htcm]]*Table5[[#This Row],[htcm]]/10000)</f>
        <v>17.226552002149962</v>
      </c>
      <c r="N351" s="1">
        <f>VLOOKUP(Table5[[#This Row],[agedays]],BFA_girls_z_exp[[#All],[Day]:[M]],2,FALSE)</f>
        <v>16.353100000000001</v>
      </c>
      <c r="O351" s="1">
        <f>VLOOKUP(Table5[[#This Row],[agedays]],BFA_girls_z_exp[[#All],[Day]:[S]],3,FALSE)</f>
        <v>9.2549999999999993E-2</v>
      </c>
      <c r="P351" s="1">
        <f>VLOOKUP(Table5[[#This Row],[agedays]],BFA_girls_z_exp[[#All],[Day]:[L]],4,FALSE)</f>
        <v>6.5199999999999994E-2</v>
      </c>
      <c r="Q351" s="1">
        <f>(POWER((Table5[[#This Row],[bmi]]/Table5[[#This Row],[bmi_M]]),Table5[[#This Row],[bmi_L]])-1)/(Table5[[#This Row],[bmi_L]]*Table5[[#This Row],[bmi_S]])</f>
        <v>0.56318530338790662</v>
      </c>
    </row>
    <row r="352" spans="1:17" x14ac:dyDescent="0.3">
      <c r="A352">
        <v>10081</v>
      </c>
      <c r="B352" t="s">
        <v>8</v>
      </c>
      <c r="C352">
        <v>182</v>
      </c>
      <c r="D352">
        <v>283</v>
      </c>
      <c r="E352">
        <v>67.5</v>
      </c>
      <c r="F352">
        <v>8</v>
      </c>
      <c r="G352">
        <v>0.79600000000000004</v>
      </c>
      <c r="H352">
        <v>0.76</v>
      </c>
      <c r="I352" s="1">
        <f>IF(Table5[[#This Row],[agedays]]&lt;=730,VLOOKUP(Table5[[#This Row],[htcm]],WFL_girls_z_exp[[#All],[Length]:[M]],2,FALSE),VLOOKUP(Table5[[#This Row],[htcm]],WFH_girls_z_exp[[#All],[Height]:[M]],2,FALSE))</f>
        <v>7.6375000000000002</v>
      </c>
      <c r="J352" s="1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35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2" s="1">
        <f>(POWER((Table5[[#This Row],[wtkg]]/Table5[[#This Row],[wlhz_M]]),Table5[[#This Row],[wlhz_L]])-1)/(Table5[[#This Row],[wlhz_L]]*Table5[[#This Row],[wlhz_S]])</f>
        <v>0.50529402945896396</v>
      </c>
      <c r="M352" s="1">
        <f>Table5[[#This Row],[wtkg]]/(Table5[[#This Row],[htcm]]*Table5[[#This Row],[htcm]]/10000)</f>
        <v>17.558299039780522</v>
      </c>
      <c r="N352" s="1">
        <f>VLOOKUP(Table5[[#This Row],[agedays]],BFA_girls_z_exp[[#All],[Day]:[M]],2,FALSE)</f>
        <v>16.907699999999998</v>
      </c>
      <c r="O352" s="1">
        <f>VLOOKUP(Table5[[#This Row],[agedays]],BFA_girls_z_exp[[#All],[Day]:[S]],3,FALSE)</f>
        <v>9.0370000000000006E-2</v>
      </c>
      <c r="P352" s="1">
        <f>VLOOKUP(Table5[[#This Row],[agedays]],BFA_girls_z_exp[[#All],[Day]:[L]],4,FALSE)</f>
        <v>-0.14180000000000001</v>
      </c>
      <c r="Q352" s="1">
        <f>(POWER((Table5[[#This Row],[bmi]]/Table5[[#This Row],[bmi_M]]),Table5[[#This Row],[bmi_L]])-1)/(Table5[[#This Row],[bmi_L]]*Table5[[#This Row],[bmi_S]])</f>
        <v>0.41669449019705923</v>
      </c>
    </row>
    <row r="353" spans="1:17" x14ac:dyDescent="0.3">
      <c r="A353">
        <v>10081</v>
      </c>
      <c r="B353" t="s">
        <v>8</v>
      </c>
      <c r="C353">
        <v>291</v>
      </c>
      <c r="D353">
        <v>283</v>
      </c>
      <c r="E353">
        <v>73</v>
      </c>
      <c r="F353">
        <v>9.02</v>
      </c>
      <c r="G353">
        <v>0.85899999999999999</v>
      </c>
      <c r="H353">
        <v>0.60799999999999998</v>
      </c>
      <c r="I353" s="2">
        <f>IF(Table5[[#This Row],[agedays]]&lt;=730,VLOOKUP(Table5[[#This Row],[htcm]],WFL_girls_z_exp[[#All],[Length]:[M]],2,FALSE),VLOOKUP(Table5[[#This Row],[htcm]],WFH_girls_z_exp[[#All],[Height]:[M]],2,FALSE))</f>
        <v>8.7660999999999998</v>
      </c>
      <c r="J353" s="2">
        <f>IF(Table5[[#This Row],[agedays]]&lt;=730,VLOOKUP(Table5[[#This Row],[htcm]],WFL_girls_z_exp[[#All],[Length]:[S]],3,FALSE),VLOOKUP(Table5[[#This Row],[htcm]],WFH_girls_z_exp[[#All],[Height]:[S]],3,FALSE))</f>
        <v>9.0310000000000001E-2</v>
      </c>
      <c r="K35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3" s="2">
        <f>(POWER((Table5[[#This Row],[wtkg]]/Table5[[#This Row],[wlhz_M]]),Table5[[#This Row],[wlhz_L]])-1)/(Table5[[#This Row],[wlhz_L]]*Table5[[#This Row],[wlhz_S]])</f>
        <v>0.31443531183523227</v>
      </c>
      <c r="M353" s="1">
        <f>Table5[[#This Row],[wtkg]]/(Table5[[#This Row],[htcm]]*Table5[[#This Row],[htcm]]/10000)</f>
        <v>16.926252580221426</v>
      </c>
      <c r="N353" s="1">
        <f>VLOOKUP(Table5[[#This Row],[agedays]],BFA_girls_z_exp[[#All],[Day]:[M]],2,FALSE)</f>
        <v>16.6739</v>
      </c>
      <c r="O353" s="1">
        <f>VLOOKUP(Table5[[#This Row],[agedays]],BFA_girls_z_exp[[#All],[Day]:[S]],3,FALSE)</f>
        <v>8.8770000000000002E-2</v>
      </c>
      <c r="P353" s="1">
        <f>VLOOKUP(Table5[[#This Row],[agedays]],BFA_girls_z_exp[[#All],[Day]:[L]],4,FALSE)</f>
        <v>-0.29220000000000002</v>
      </c>
      <c r="Q353" s="1">
        <f>(POWER((Table5[[#This Row],[bmi]]/Table5[[#This Row],[bmi_M]]),Table5[[#This Row],[bmi_L]])-1)/(Table5[[#This Row],[bmi_L]]*Table5[[#This Row],[bmi_S]])</f>
        <v>0.16884402199105933</v>
      </c>
    </row>
    <row r="354" spans="1:17" x14ac:dyDescent="0.3">
      <c r="A354">
        <v>10081</v>
      </c>
      <c r="B354" t="s">
        <v>8</v>
      </c>
      <c r="C354">
        <v>441</v>
      </c>
      <c r="D354">
        <v>283</v>
      </c>
      <c r="E354">
        <v>78</v>
      </c>
      <c r="F354">
        <v>10.7</v>
      </c>
      <c r="G354">
        <v>0.39200000000000002</v>
      </c>
      <c r="H354">
        <v>0.96099999999999997</v>
      </c>
      <c r="I354" s="1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354" s="1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3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4" s="1">
        <f>(POWER((Table5[[#This Row],[wtkg]]/Table5[[#This Row],[wlhz_M]]),Table5[[#This Row],[wlhz_L]])-1)/(Table5[[#This Row],[wlhz_L]]*Table5[[#This Row],[wlhz_S]])</f>
        <v>1.0724685911056178</v>
      </c>
      <c r="M354" s="1">
        <f>Table5[[#This Row],[wtkg]]/(Table5[[#This Row],[htcm]]*Table5[[#This Row],[htcm]]/10000)</f>
        <v>17.587113740959893</v>
      </c>
      <c r="N354" s="1">
        <f>VLOOKUP(Table5[[#This Row],[agedays]],BFA_girls_z_exp[[#All],[Day]:[M]],2,FALSE)</f>
        <v>16.058</v>
      </c>
      <c r="O354" s="1">
        <f>VLOOKUP(Table5[[#This Row],[agedays]],BFA_girls_z_exp[[#All],[Day]:[S]],3,FALSE)</f>
        <v>8.7290000000000006E-2</v>
      </c>
      <c r="P354" s="1">
        <f>VLOOKUP(Table5[[#This Row],[agedays]],BFA_girls_z_exp[[#All],[Day]:[L]],4,FALSE)</f>
        <v>-0.42920000000000003</v>
      </c>
      <c r="Q354" s="1">
        <f>(POWER((Table5[[#This Row],[bmi]]/Table5[[#This Row],[bmi_M]]),Table5[[#This Row],[bmi_L]])-1)/(Table5[[#This Row],[bmi_L]]*Table5[[#This Row],[bmi_S]])</f>
        <v>1.0219573914743725</v>
      </c>
    </row>
    <row r="355" spans="1:17" x14ac:dyDescent="0.3">
      <c r="A355">
        <v>10081</v>
      </c>
      <c r="B355" t="s">
        <v>8</v>
      </c>
      <c r="C355">
        <v>535</v>
      </c>
      <c r="D355">
        <v>283</v>
      </c>
      <c r="E355">
        <v>81</v>
      </c>
      <c r="F355">
        <v>11.4</v>
      </c>
      <c r="G355">
        <v>0.252</v>
      </c>
      <c r="H355">
        <v>0.93500000000000005</v>
      </c>
      <c r="I355" s="2">
        <f>IF(Table5[[#This Row],[agedays]]&lt;=730,VLOOKUP(Table5[[#This Row],[htcm]],WFL_girls_z_exp[[#All],[Length]:[M]],2,FALSE),VLOOKUP(Table5[[#This Row],[htcm]],WFH_girls_z_exp[[#All],[Height]:[M]],2,FALSE))</f>
        <v>10.2965</v>
      </c>
      <c r="J355" s="2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3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5" s="2">
        <f>(POWER((Table5[[#This Row],[wtkg]]/Table5[[#This Row],[wlhz_M]]),Table5[[#This Row],[wlhz_L]])-1)/(Table5[[#This Row],[wlhz_L]]*Table5[[#This Row],[wlhz_S]])</f>
        <v>1.1183740437015837</v>
      </c>
      <c r="M355" s="1">
        <f>Table5[[#This Row],[wtkg]]/(Table5[[#This Row],[htcm]]*Table5[[#This Row],[htcm]]/10000)</f>
        <v>17.375400091449475</v>
      </c>
      <c r="N355" s="1">
        <f>VLOOKUP(Table5[[#This Row],[agedays]],BFA_girls_z_exp[[#All],[Day]:[M]],2,FALSE)</f>
        <v>15.7605</v>
      </c>
      <c r="O355" s="1">
        <f>VLOOKUP(Table5[[#This Row],[agedays]],BFA_girls_z_exp[[#All],[Day]:[S]],3,FALSE)</f>
        <v>8.659E-2</v>
      </c>
      <c r="P355" s="1">
        <f>VLOOKUP(Table5[[#This Row],[agedays]],BFA_girls_z_exp[[#All],[Day]:[L]],4,FALSE)</f>
        <v>-0.49370000000000003</v>
      </c>
      <c r="Q355" s="1">
        <f>(POWER((Table5[[#This Row],[bmi]]/Table5[[#This Row],[bmi_M]]),Table5[[#This Row],[bmi_L]])-1)/(Table5[[#This Row],[bmi_L]]*Table5[[#This Row],[bmi_S]])</f>
        <v>1.0998603622915135</v>
      </c>
    </row>
    <row r="356" spans="1:17" x14ac:dyDescent="0.3">
      <c r="A356">
        <v>10081</v>
      </c>
      <c r="B356" t="s">
        <v>8</v>
      </c>
      <c r="C356">
        <v>710</v>
      </c>
      <c r="D356">
        <v>283</v>
      </c>
      <c r="E356">
        <v>86</v>
      </c>
      <c r="F356">
        <v>12.5</v>
      </c>
      <c r="G356">
        <v>5.8000000000000003E-2</v>
      </c>
      <c r="H356">
        <v>0.77800000000000002</v>
      </c>
      <c r="I356" s="1">
        <f>IF(Table5[[#This Row],[agedays]]&lt;=730,VLOOKUP(Table5[[#This Row],[htcm]],WFL_girls_z_exp[[#All],[Length]:[M]],2,FALSE),VLOOKUP(Table5[[#This Row],[htcm]],WFH_girls_z_exp[[#All],[Height]:[M]],2,FALSE))</f>
        <v>11.468400000000001</v>
      </c>
      <c r="J356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3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6" s="1">
        <f>(POWER((Table5[[#This Row],[wtkg]]/Table5[[#This Row],[wlhz_M]]),Table5[[#This Row],[wlhz_L]])-1)/(Table5[[#This Row],[wlhz_L]]*Table5[[#This Row],[wlhz_S]])</f>
        <v>0.95252274363639144</v>
      </c>
      <c r="M356" s="1">
        <f>Table5[[#This Row],[wtkg]]/(Table5[[#This Row],[htcm]]*Table5[[#This Row],[htcm]]/10000)</f>
        <v>16.901027582477013</v>
      </c>
      <c r="N356" s="1">
        <f>VLOOKUP(Table5[[#This Row],[agedays]],BFA_girls_z_exp[[#All],[Day]:[M]],2,FALSE)</f>
        <v>15.426299999999999</v>
      </c>
      <c r="O356" s="1">
        <f>VLOOKUP(Table5[[#This Row],[agedays]],BFA_girls_z_exp[[#All],[Day]:[S]],3,FALSE)</f>
        <v>8.5550000000000001E-2</v>
      </c>
      <c r="P356" s="1">
        <f>VLOOKUP(Table5[[#This Row],[agedays]],BFA_girls_z_exp[[#All],[Day]:[L]],4,FALSE)</f>
        <v>-0.58940000000000003</v>
      </c>
      <c r="Q356" s="1">
        <f>(POWER((Table5[[#This Row],[bmi]]/Table5[[#This Row],[bmi_M]]),Table5[[#This Row],[bmi_L]])-1)/(Table5[[#This Row],[bmi_L]]*Table5[[#This Row],[bmi_S]])</f>
        <v>1.0390122486770668</v>
      </c>
    </row>
    <row r="357" spans="1:17" x14ac:dyDescent="0.3">
      <c r="A357">
        <v>10083</v>
      </c>
      <c r="B357" t="s">
        <v>8</v>
      </c>
      <c r="C357">
        <v>0</v>
      </c>
      <c r="D357">
        <v>297</v>
      </c>
      <c r="E357">
        <v>49</v>
      </c>
      <c r="F357">
        <v>3.08</v>
      </c>
      <c r="G357">
        <v>-7.9000000000000001E-2</v>
      </c>
      <c r="H357">
        <v>-0.33700000000000002</v>
      </c>
      <c r="I357" s="2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357" s="2">
        <f>IF(Table5[[#This Row],[agedays]]&lt;=730,VLOOKUP(Table5[[#This Row],[htcm]],WFL_girls_z_exp[[#All],[Length]:[S]],3,FALSE),VLOOKUP(Table5[[#This Row],[htcm]],WFH_girls_z_exp[[#All],[Height]:[S]],3,FALSE))</f>
        <v>9.06E-2</v>
      </c>
      <c r="K3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7" s="2">
        <f>(POWER((Table5[[#This Row],[wtkg]]/Table5[[#This Row],[wlhz_M]]),Table5[[#This Row],[wlhz_L]])-1)/(Table5[[#This Row],[wlhz_L]]*Table5[[#This Row],[wlhz_S]])</f>
        <v>-0.27030944880962676</v>
      </c>
      <c r="M357" s="1">
        <f>Table5[[#This Row],[wtkg]]/(Table5[[#This Row],[htcm]]*Table5[[#This Row],[htcm]]/10000)</f>
        <v>12.827988338192419</v>
      </c>
      <c r="N357" s="1">
        <f>VLOOKUP(Table5[[#This Row],[agedays]],BFA_girls_z_exp[[#All],[Day]:[M]],2,FALSE)</f>
        <v>13.3363</v>
      </c>
      <c r="O357" s="1">
        <f>VLOOKUP(Table5[[#This Row],[agedays]],BFA_girls_z_exp[[#All],[Day]:[S]],3,FALSE)</f>
        <v>9.2719999999999997E-2</v>
      </c>
      <c r="P357" s="1">
        <f>VLOOKUP(Table5[[#This Row],[agedays]],BFA_girls_z_exp[[#All],[Day]:[L]],4,FALSE)</f>
        <v>-6.3100000000000003E-2</v>
      </c>
      <c r="Q357" s="1">
        <f>(POWER((Table5[[#This Row],[bmi]]/Table5[[#This Row],[bmi_M]]),Table5[[#This Row],[bmi_L]])-1)/(Table5[[#This Row],[bmi_L]]*Table5[[#This Row],[bmi_S]])</f>
        <v>-0.41962846442906804</v>
      </c>
    </row>
    <row r="358" spans="1:17" x14ac:dyDescent="0.3">
      <c r="A358">
        <v>10083</v>
      </c>
      <c r="B358" t="s">
        <v>8</v>
      </c>
      <c r="C358">
        <v>27</v>
      </c>
      <c r="D358">
        <v>297</v>
      </c>
      <c r="E358">
        <v>54</v>
      </c>
      <c r="F358">
        <v>3.8</v>
      </c>
      <c r="G358">
        <v>0.38400000000000001</v>
      </c>
      <c r="H358">
        <v>-0.47799999999999998</v>
      </c>
      <c r="I358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358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3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8" s="1">
        <f>(POWER((Table5[[#This Row],[wtkg]]/Table5[[#This Row],[wlhz_M]]),Table5[[#This Row],[wlhz_L]])-1)/(Table5[[#This Row],[wlhz_L]]*Table5[[#This Row],[wlhz_S]])</f>
        <v>-1.357267490370397</v>
      </c>
      <c r="M358" s="1">
        <f>Table5[[#This Row],[wtkg]]/(Table5[[#This Row],[htcm]]*Table5[[#This Row],[htcm]]/10000)</f>
        <v>13.031550068587103</v>
      </c>
      <c r="N358" s="1">
        <f>VLOOKUP(Table5[[#This Row],[agedays]],BFA_girls_z_exp[[#All],[Day]:[M]],2,FALSE)</f>
        <v>14.357900000000001</v>
      </c>
      <c r="O358" s="1">
        <f>VLOOKUP(Table5[[#This Row],[agedays]],BFA_girls_z_exp[[#All],[Day]:[S]],3,FALSE)</f>
        <v>9.5860000000000001E-2</v>
      </c>
      <c r="P358" s="1">
        <f>VLOOKUP(Table5[[#This Row],[agedays]],BFA_girls_z_exp[[#All],[Day]:[L]],4,FALSE)</f>
        <v>0.37180000000000002</v>
      </c>
      <c r="Q358" s="1">
        <f>(POWER((Table5[[#This Row],[bmi]]/Table5[[#This Row],[bmi_M]]),Table5[[#This Row],[bmi_L]])-1)/(Table5[[#This Row],[bmi_L]]*Table5[[#This Row],[bmi_S]])</f>
        <v>-0.99312810056209699</v>
      </c>
    </row>
    <row r="359" spans="1:17" x14ac:dyDescent="0.3">
      <c r="A359">
        <v>10083</v>
      </c>
      <c r="B359" t="s">
        <v>8</v>
      </c>
      <c r="C359">
        <v>58</v>
      </c>
      <c r="D359">
        <v>297</v>
      </c>
      <c r="E359">
        <v>58.3</v>
      </c>
      <c r="F359">
        <v>5</v>
      </c>
      <c r="G359">
        <v>0.749</v>
      </c>
      <c r="H359">
        <v>-7.8E-2</v>
      </c>
      <c r="I359" s="2">
        <f>IF(Table5[[#This Row],[agedays]]&lt;=730,VLOOKUP(Table5[[#This Row],[htcm]],WFL_girls_z_exp[[#All],[Length]:[M]],2,FALSE),VLOOKUP(Table5[[#This Row],[htcm]],WFH_girls_z_exp[[#All],[Height]:[M]],2,FALSE))</f>
        <v>5.4303999999999997</v>
      </c>
      <c r="J359" s="2">
        <f>IF(Table5[[#This Row],[agedays]]&lt;=730,VLOOKUP(Table5[[#This Row],[htcm]],WFL_girls_z_exp[[#All],[Length]:[S]],3,FALSE),VLOOKUP(Table5[[#This Row],[htcm]],WFH_girls_z_exp[[#All],[Height]:[S]],3,FALSE))</f>
        <v>9.1310000000000002E-2</v>
      </c>
      <c r="K3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59" s="2">
        <f>(POWER((Table5[[#This Row],[wtkg]]/Table5[[#This Row],[wlhz_M]]),Table5[[#This Row],[wlhz_L]])-1)/(Table5[[#This Row],[wlhz_L]]*Table5[[#This Row],[wlhz_S]])</f>
        <v>-0.91879933526925484</v>
      </c>
      <c r="M359" s="1">
        <f>Table5[[#This Row],[wtkg]]/(Table5[[#This Row],[htcm]]*Table5[[#This Row],[htcm]]/10000)</f>
        <v>14.710684958913058</v>
      </c>
      <c r="N359" s="1">
        <f>VLOOKUP(Table5[[#This Row],[agedays]],BFA_girls_z_exp[[#All],[Day]:[M]],2,FALSE)</f>
        <v>15.689</v>
      </c>
      <c r="O359" s="1">
        <f>VLOOKUP(Table5[[#This Row],[agedays]],BFA_girls_z_exp[[#All],[Day]:[S]],3,FALSE)</f>
        <v>9.3850000000000003E-2</v>
      </c>
      <c r="P359" s="1">
        <f>VLOOKUP(Table5[[#This Row],[agedays]],BFA_girls_z_exp[[#All],[Day]:[L]],4,FALSE)</f>
        <v>0.1875</v>
      </c>
      <c r="Q359" s="1">
        <f>(POWER((Table5[[#This Row],[bmi]]/Table5[[#This Row],[bmi_M]]),Table5[[#This Row],[bmi_L]])-1)/(Table5[[#This Row],[bmi_L]]*Table5[[#This Row],[bmi_S]])</f>
        <v>-0.68192486574645494</v>
      </c>
    </row>
    <row r="360" spans="1:17" x14ac:dyDescent="0.3">
      <c r="A360">
        <v>10083</v>
      </c>
      <c r="B360" t="s">
        <v>8</v>
      </c>
      <c r="C360">
        <v>93</v>
      </c>
      <c r="D360">
        <v>297</v>
      </c>
      <c r="E360">
        <v>60.5</v>
      </c>
      <c r="F360">
        <v>6.01</v>
      </c>
      <c r="G360">
        <v>0.26600000000000001</v>
      </c>
      <c r="H360">
        <v>0.17199999999999999</v>
      </c>
      <c r="I360" s="1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360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3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0" s="1">
        <f>(POWER((Table5[[#This Row],[wtkg]]/Table5[[#This Row],[wlhz_M]]),Table5[[#This Row],[wlhz_L]])-1)/(Table5[[#This Row],[wlhz_L]]*Table5[[#This Row],[wlhz_S]])</f>
        <v>1.5667946680803419E-2</v>
      </c>
      <c r="M360" s="1">
        <f>Table5[[#This Row],[wtkg]]/(Table5[[#This Row],[htcm]]*Table5[[#This Row],[htcm]]/10000)</f>
        <v>16.4196434669763</v>
      </c>
      <c r="N360" s="1">
        <f>VLOOKUP(Table5[[#This Row],[agedays]],BFA_girls_z_exp[[#All],[Day]:[M]],2,FALSE)</f>
        <v>16.380299999999998</v>
      </c>
      <c r="O360" s="1">
        <f>VLOOKUP(Table5[[#This Row],[agedays]],BFA_girls_z_exp[[#All],[Day]:[S]],3,FALSE)</f>
        <v>9.2490000000000003E-2</v>
      </c>
      <c r="P360" s="1">
        <f>VLOOKUP(Table5[[#This Row],[agedays]],BFA_girls_z_exp[[#All],[Day]:[L]],4,FALSE)</f>
        <v>5.91E-2</v>
      </c>
      <c r="Q360" s="1">
        <f>(POWER((Table5[[#This Row],[bmi]]/Table5[[#This Row],[bmi_M]]),Table5[[#This Row],[bmi_L]])-1)/(Table5[[#This Row],[bmi_L]]*Table5[[#This Row],[bmi_S]])</f>
        <v>2.5939747518778426E-2</v>
      </c>
    </row>
    <row r="361" spans="1:17" x14ac:dyDescent="0.3">
      <c r="A361">
        <v>10083</v>
      </c>
      <c r="B361" t="s">
        <v>8</v>
      </c>
      <c r="C361">
        <v>198</v>
      </c>
      <c r="D361">
        <v>297</v>
      </c>
      <c r="E361">
        <v>68.5</v>
      </c>
      <c r="F361">
        <v>7.16</v>
      </c>
      <c r="G361">
        <v>0.85899999999999999</v>
      </c>
      <c r="H361">
        <v>-0.35599999999999998</v>
      </c>
      <c r="I361" s="2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361" s="2">
        <f>IF(Table5[[#This Row],[agedays]]&lt;=730,VLOOKUP(Table5[[#This Row],[htcm]],WFL_girls_z_exp[[#All],[Length]:[S]],3,FALSE),VLOOKUP(Table5[[#This Row],[htcm]],WFH_girls_z_exp[[#All],[Height]:[S]],3,FALSE))</f>
        <v>9.085E-2</v>
      </c>
      <c r="K3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1" s="2">
        <f>(POWER((Table5[[#This Row],[wtkg]]/Table5[[#This Row],[wlhz_M]]),Table5[[#This Row],[wlhz_L]])-1)/(Table5[[#This Row],[wlhz_L]]*Table5[[#This Row],[wlhz_S]])</f>
        <v>-1.0320726607151509</v>
      </c>
      <c r="M361" s="1">
        <f>Table5[[#This Row],[wtkg]]/(Table5[[#This Row],[htcm]]*Table5[[#This Row],[htcm]]/10000)</f>
        <v>15.259204006606639</v>
      </c>
      <c r="N361" s="1">
        <f>VLOOKUP(Table5[[#This Row],[agedays]],BFA_girls_z_exp[[#All],[Day]:[M]],2,FALSE)</f>
        <v>16.9133</v>
      </c>
      <c r="O361" s="1">
        <f>VLOOKUP(Table5[[#This Row],[agedays]],BFA_girls_z_exp[[#All],[Day]:[S]],3,FALSE)</f>
        <v>9.0090000000000003E-2</v>
      </c>
      <c r="P361" s="1">
        <f>VLOOKUP(Table5[[#This Row],[agedays]],BFA_girls_z_exp[[#All],[Day]:[L]],4,FALSE)</f>
        <v>-0.16839999999999999</v>
      </c>
      <c r="Q361" s="1">
        <f>(POWER((Table5[[#This Row],[bmi]]/Table5[[#This Row],[bmi_M]]),Table5[[#This Row],[bmi_L]])-1)/(Table5[[#This Row],[bmi_L]]*Table5[[#This Row],[bmi_S]])</f>
        <v>-1.1523415824404022</v>
      </c>
    </row>
    <row r="362" spans="1:17" x14ac:dyDescent="0.3">
      <c r="A362">
        <v>10083</v>
      </c>
      <c r="B362" t="s">
        <v>8</v>
      </c>
      <c r="C362">
        <v>275</v>
      </c>
      <c r="D362">
        <v>297</v>
      </c>
      <c r="E362">
        <v>70.5</v>
      </c>
      <c r="F362">
        <v>8.4</v>
      </c>
      <c r="G362">
        <v>0.128</v>
      </c>
      <c r="H362">
        <v>0.16300000000000001</v>
      </c>
      <c r="I362" s="1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362" s="1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3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2" s="1">
        <f>(POWER((Table5[[#This Row],[wtkg]]/Table5[[#This Row],[wlhz_M]]),Table5[[#This Row],[wlhz_L]])-1)/(Table5[[#This Row],[wlhz_L]]*Table5[[#This Row],[wlhz_S]])</f>
        <v>0.17810356882856868</v>
      </c>
      <c r="M362" s="1">
        <f>Table5[[#This Row],[wtkg]]/(Table5[[#This Row],[htcm]]*Table5[[#This Row],[htcm]]/10000)</f>
        <v>16.900558322015996</v>
      </c>
      <c r="N362" s="1">
        <f>VLOOKUP(Table5[[#This Row],[agedays]],BFA_girls_z_exp[[#All],[Day]:[M]],2,FALSE)</f>
        <v>16.736699999999999</v>
      </c>
      <c r="O362" s="1">
        <f>VLOOKUP(Table5[[#This Row],[agedays]],BFA_girls_z_exp[[#All],[Day]:[S]],3,FALSE)</f>
        <v>8.8969999999999994E-2</v>
      </c>
      <c r="P362" s="1">
        <f>VLOOKUP(Table5[[#This Row],[agedays]],BFA_girls_z_exp[[#All],[Day]:[L]],4,FALSE)</f>
        <v>-0.2737</v>
      </c>
      <c r="Q362" s="1">
        <f>(POWER((Table5[[#This Row],[bmi]]/Table5[[#This Row],[bmi_M]]),Table5[[#This Row],[bmi_L]])-1)/(Table5[[#This Row],[bmi_L]]*Table5[[#This Row],[bmi_S]])</f>
        <v>0.1093600850360389</v>
      </c>
    </row>
    <row r="363" spans="1:17" x14ac:dyDescent="0.3">
      <c r="A363">
        <v>10083</v>
      </c>
      <c r="B363" t="s">
        <v>8</v>
      </c>
      <c r="C363">
        <v>380</v>
      </c>
      <c r="D363">
        <v>297</v>
      </c>
      <c r="E363">
        <v>75.5</v>
      </c>
      <c r="F363">
        <v>9.49</v>
      </c>
      <c r="G363">
        <v>0.34499999999999997</v>
      </c>
      <c r="H363">
        <v>0.379</v>
      </c>
      <c r="I363" s="2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363" s="2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3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3" s="2">
        <f>(POWER((Table5[[#This Row],[wtkg]]/Table5[[#This Row],[wlhz_M]]),Table5[[#This Row],[wlhz_L]])-1)/(Table5[[#This Row],[wlhz_L]]*Table5[[#This Row],[wlhz_S]])</f>
        <v>0.29300799476037864</v>
      </c>
      <c r="M363" s="1">
        <f>Table5[[#This Row],[wtkg]]/(Table5[[#This Row],[htcm]]*Table5[[#This Row],[htcm]]/10000)</f>
        <v>16.648392614359018</v>
      </c>
      <c r="N363" s="1">
        <f>VLOOKUP(Table5[[#This Row],[agedays]],BFA_girls_z_exp[[#All],[Day]:[M]],2,FALSE)</f>
        <v>16.295100000000001</v>
      </c>
      <c r="O363" s="1">
        <f>VLOOKUP(Table5[[#This Row],[agedays]],BFA_girls_z_exp[[#All],[Day]:[S]],3,FALSE)</f>
        <v>8.7819999999999995E-2</v>
      </c>
      <c r="P363" s="1">
        <f>VLOOKUP(Table5[[#This Row],[agedays]],BFA_girls_z_exp[[#All],[Day]:[L]],4,FALSE)</f>
        <v>-0.37980000000000003</v>
      </c>
      <c r="Q363" s="1">
        <f>(POWER((Table5[[#This Row],[bmi]]/Table5[[#This Row],[bmi_M]]),Table5[[#This Row],[bmi_L]])-1)/(Table5[[#This Row],[bmi_L]]*Table5[[#This Row],[bmi_S]])</f>
        <v>0.24324860614406824</v>
      </c>
    </row>
    <row r="364" spans="1:17" x14ac:dyDescent="0.3">
      <c r="A364">
        <v>10083</v>
      </c>
      <c r="B364" t="s">
        <v>8</v>
      </c>
      <c r="C364">
        <v>443</v>
      </c>
      <c r="D364">
        <v>297</v>
      </c>
      <c r="E364">
        <v>78</v>
      </c>
      <c r="F364">
        <v>10.24</v>
      </c>
      <c r="G364">
        <v>0.36399999999999999</v>
      </c>
      <c r="H364">
        <v>0.6</v>
      </c>
      <c r="I364" s="1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364" s="1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3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4" s="1">
        <f>(POWER((Table5[[#This Row],[wtkg]]/Table5[[#This Row],[wlhz_M]]),Table5[[#This Row],[wlhz_L]])-1)/(Table5[[#This Row],[wlhz_L]]*Table5[[#This Row],[wlhz_S]])</f>
        <v>0.59638214037076309</v>
      </c>
      <c r="M364" s="1">
        <f>Table5[[#This Row],[wtkg]]/(Table5[[#This Row],[htcm]]*Table5[[#This Row],[htcm]]/10000)</f>
        <v>16.8310322156476</v>
      </c>
      <c r="N364" s="1">
        <f>VLOOKUP(Table5[[#This Row],[agedays]],BFA_girls_z_exp[[#All],[Day]:[M]],2,FALSE)</f>
        <v>16.050799999999999</v>
      </c>
      <c r="O364" s="1">
        <f>VLOOKUP(Table5[[#This Row],[agedays]],BFA_girls_z_exp[[#All],[Day]:[S]],3,FALSE)</f>
        <v>8.727E-2</v>
      </c>
      <c r="P364" s="1">
        <f>VLOOKUP(Table5[[#This Row],[agedays]],BFA_girls_z_exp[[#All],[Day]:[L]],4,FALSE)</f>
        <v>-0.43070000000000003</v>
      </c>
      <c r="Q364" s="1">
        <f>(POWER((Table5[[#This Row],[bmi]]/Table5[[#This Row],[bmi_M]]),Table5[[#This Row],[bmi_L]])-1)/(Table5[[#This Row],[bmi_L]]*Table5[[#This Row],[bmi_S]])</f>
        <v>0.53837234106482379</v>
      </c>
    </row>
    <row r="365" spans="1:17" x14ac:dyDescent="0.3">
      <c r="A365">
        <v>10083</v>
      </c>
      <c r="B365" t="s">
        <v>8</v>
      </c>
      <c r="C365">
        <v>572</v>
      </c>
      <c r="D365">
        <v>297</v>
      </c>
      <c r="E365">
        <v>82.5</v>
      </c>
      <c r="F365">
        <v>10.58</v>
      </c>
      <c r="G365">
        <v>0.33600000000000002</v>
      </c>
      <c r="H365">
        <v>0.14199999999999999</v>
      </c>
      <c r="I365" s="2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365" s="2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3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5" s="2">
        <f>(POWER((Table5[[#This Row],[wtkg]]/Table5[[#This Row],[wlhz_M]]),Table5[[#This Row],[wlhz_L]])-1)/(Table5[[#This Row],[wlhz_L]]*Table5[[#This Row],[wlhz_S]])</f>
        <v>-4.9027262298323382E-2</v>
      </c>
      <c r="M365" s="1">
        <f>Table5[[#This Row],[wtkg]]/(Table5[[#This Row],[htcm]]*Table5[[#This Row],[htcm]]/10000)</f>
        <v>15.544536271808999</v>
      </c>
      <c r="N365" s="1">
        <f>VLOOKUP(Table5[[#This Row],[agedays]],BFA_girls_z_exp[[#All],[Day]:[M]],2,FALSE)</f>
        <v>15.666499999999999</v>
      </c>
      <c r="O365" s="1">
        <f>VLOOKUP(Table5[[#This Row],[agedays]],BFA_girls_z_exp[[#All],[Day]:[S]],3,FALSE)</f>
        <v>8.634E-2</v>
      </c>
      <c r="P365" s="1">
        <f>VLOOKUP(Table5[[#This Row],[agedays]],BFA_girls_z_exp[[#All],[Day]:[L]],4,FALSE)</f>
        <v>-0.51619999999999999</v>
      </c>
      <c r="Q365" s="1">
        <f>(POWER((Table5[[#This Row],[bmi]]/Table5[[#This Row],[bmi_M]]),Table5[[#This Row],[bmi_L]])-1)/(Table5[[#This Row],[bmi_L]]*Table5[[#This Row],[bmi_S]])</f>
        <v>-9.0702447412846568E-2</v>
      </c>
    </row>
    <row r="366" spans="1:17" x14ac:dyDescent="0.3">
      <c r="A366">
        <v>10083</v>
      </c>
      <c r="B366" t="s">
        <v>8</v>
      </c>
      <c r="C366">
        <v>727</v>
      </c>
      <c r="D366">
        <v>297</v>
      </c>
      <c r="E366">
        <v>87.5</v>
      </c>
      <c r="F366">
        <v>11.9</v>
      </c>
      <c r="G366">
        <v>0.36799999999999999</v>
      </c>
      <c r="H366">
        <v>0.307</v>
      </c>
      <c r="I366" s="1">
        <f>IF(Table5[[#This Row],[agedays]]&lt;=730,VLOOKUP(Table5[[#This Row],[htcm]],WFL_girls_z_exp[[#All],[Length]:[M]],2,FALSE),VLOOKUP(Table5[[#This Row],[htcm]],WFH_girls_z_exp[[#All],[Height]:[M]],2,FALSE))</f>
        <v>11.8461</v>
      </c>
      <c r="J366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3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6" s="1">
        <f>(POWER((Table5[[#This Row],[wtkg]]/Table5[[#This Row],[wlhz_M]]),Table5[[#This Row],[wlhz_L]])-1)/(Table5[[#This Row],[wlhz_L]]*Table5[[#This Row],[wlhz_S]])</f>
        <v>5.0992166700188607E-2</v>
      </c>
      <c r="M366" s="1">
        <f>Table5[[#This Row],[wtkg]]/(Table5[[#This Row],[htcm]]*Table5[[#This Row],[htcm]]/10000)</f>
        <v>15.542857142857143</v>
      </c>
      <c r="N366" s="1">
        <f>VLOOKUP(Table5[[#This Row],[agedays]],BFA_girls_z_exp[[#All],[Day]:[M]],2,FALSE)</f>
        <v>15.408200000000001</v>
      </c>
      <c r="O366" s="1">
        <f>VLOOKUP(Table5[[#This Row],[agedays]],BFA_girls_z_exp[[#All],[Day]:[S]],3,FALSE)</f>
        <v>8.5459999999999994E-2</v>
      </c>
      <c r="P366" s="1">
        <f>VLOOKUP(Table5[[#This Row],[agedays]],BFA_girls_z_exp[[#All],[Day]:[L]],4,FALSE)</f>
        <v>-0.59750000000000003</v>
      </c>
      <c r="Q366" s="1">
        <f>(POWER((Table5[[#This Row],[bmi]]/Table5[[#This Row],[bmi_M]]),Table5[[#This Row],[bmi_L]])-1)/(Table5[[#This Row],[bmi_L]]*Table5[[#This Row],[bmi_S]])</f>
        <v>0.10155359077511759</v>
      </c>
    </row>
    <row r="367" spans="1:17" x14ac:dyDescent="0.3">
      <c r="A367">
        <v>10084</v>
      </c>
      <c r="B367" t="s">
        <v>8</v>
      </c>
      <c r="C367">
        <v>0</v>
      </c>
      <c r="D367">
        <v>262</v>
      </c>
      <c r="E367">
        <v>47</v>
      </c>
      <c r="F367">
        <v>3.25</v>
      </c>
      <c r="G367">
        <v>-1.153</v>
      </c>
      <c r="H367">
        <v>3.9E-2</v>
      </c>
      <c r="I367" s="2">
        <f>IF(Table5[[#This Row],[agedays]]&lt;=730,VLOOKUP(Table5[[#This Row],[htcm]],WFL_girls_z_exp[[#All],[Length]:[M]],2,FALSE),VLOOKUP(Table5[[#This Row],[htcm]],WFH_girls_z_exp[[#All],[Height]:[M]],2,FALSE))</f>
        <v>2.8007</v>
      </c>
      <c r="J367" s="2">
        <f>IF(Table5[[#This Row],[agedays]]&lt;=730,VLOOKUP(Table5[[#This Row],[htcm]],WFL_girls_z_exp[[#All],[Length]:[S]],3,FALSE),VLOOKUP(Table5[[#This Row],[htcm]],WFH_girls_z_exp[[#All],[Height]:[S]],3,FALSE))</f>
        <v>9.0440000000000006E-2</v>
      </c>
      <c r="K3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7" s="2">
        <f>(POWER((Table5[[#This Row],[wtkg]]/Table5[[#This Row],[wlhz_M]]),Table5[[#This Row],[wlhz_L]])-1)/(Table5[[#This Row],[wlhz_L]]*Table5[[#This Row],[wlhz_S]])</f>
        <v>1.5990992715060162</v>
      </c>
      <c r="M367" s="1">
        <f>Table5[[#This Row],[wtkg]]/(Table5[[#This Row],[htcm]]*Table5[[#This Row],[htcm]]/10000)</f>
        <v>14.712539610683566</v>
      </c>
      <c r="N367" s="1">
        <f>VLOOKUP(Table5[[#This Row],[agedays]],BFA_girls_z_exp[[#All],[Day]:[M]],2,FALSE)</f>
        <v>13.3363</v>
      </c>
      <c r="O367" s="1">
        <f>VLOOKUP(Table5[[#This Row],[agedays]],BFA_girls_z_exp[[#All],[Day]:[S]],3,FALSE)</f>
        <v>9.2719999999999997E-2</v>
      </c>
      <c r="P367" s="1">
        <f>VLOOKUP(Table5[[#This Row],[agedays]],BFA_girls_z_exp[[#All],[Day]:[L]],4,FALSE)</f>
        <v>-6.3100000000000003E-2</v>
      </c>
      <c r="Q367" s="1">
        <f>(POWER((Table5[[#This Row],[bmi]]/Table5[[#This Row],[bmi_M]]),Table5[[#This Row],[bmi_L]])-1)/(Table5[[#This Row],[bmi_L]]*Table5[[#This Row],[bmi_S]])</f>
        <v>1.0559409232224093</v>
      </c>
    </row>
    <row r="368" spans="1:17" x14ac:dyDescent="0.3">
      <c r="A368">
        <v>10084</v>
      </c>
      <c r="B368" t="s">
        <v>8</v>
      </c>
      <c r="C368">
        <v>28</v>
      </c>
      <c r="D368">
        <v>262</v>
      </c>
      <c r="E368">
        <v>51.5</v>
      </c>
      <c r="F368">
        <v>3.86</v>
      </c>
      <c r="G368">
        <v>-0.96599999999999997</v>
      </c>
      <c r="H368">
        <v>-0.432</v>
      </c>
      <c r="I368" s="1">
        <f>IF(Table5[[#This Row],[agedays]]&lt;=730,VLOOKUP(Table5[[#This Row],[htcm]],WFL_girls_z_exp[[#All],[Length]:[M]],2,FALSE),VLOOKUP(Table5[[#This Row],[htcm]],WFH_girls_z_exp[[#All],[Height]:[M]],2,FALSE))</f>
        <v>3.6753999999999998</v>
      </c>
      <c r="J368" s="1">
        <f>IF(Table5[[#This Row],[agedays]]&lt;=730,VLOOKUP(Table5[[#This Row],[htcm]],WFL_girls_z_exp[[#All],[Length]:[S]],3,FALSE),VLOOKUP(Table5[[#This Row],[htcm]],WFH_girls_z_exp[[#All],[Height]:[S]],3,FALSE))</f>
        <v>9.0800000000000006E-2</v>
      </c>
      <c r="K3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8" s="1">
        <f>(POWER((Table5[[#This Row],[wtkg]]/Table5[[#This Row],[wlhz_M]]),Table5[[#This Row],[wlhz_L]])-1)/(Table5[[#This Row],[wlhz_L]]*Table5[[#This Row],[wlhz_S]])</f>
        <v>0.53466775195581806</v>
      </c>
      <c r="M368" s="1">
        <f>Table5[[#This Row],[wtkg]]/(Table5[[#This Row],[htcm]]*Table5[[#This Row],[htcm]]/10000)</f>
        <v>14.553680837025167</v>
      </c>
      <c r="N368" s="1">
        <f>VLOOKUP(Table5[[#This Row],[agedays]],BFA_girls_z_exp[[#All],[Day]:[M]],2,FALSE)</f>
        <v>14.4208</v>
      </c>
      <c r="O368" s="1">
        <f>VLOOKUP(Table5[[#This Row],[agedays]],BFA_girls_z_exp[[#All],[Day]:[S]],3,FALSE)</f>
        <v>9.5769999999999994E-2</v>
      </c>
      <c r="P368" s="1">
        <f>VLOOKUP(Table5[[#This Row],[agedays]],BFA_girls_z_exp[[#All],[Day]:[L]],4,FALSE)</f>
        <v>0.36370000000000002</v>
      </c>
      <c r="Q368" s="1">
        <f>(POWER((Table5[[#This Row],[bmi]]/Table5[[#This Row],[bmi_M]]),Table5[[#This Row],[bmi_L]])-1)/(Table5[[#This Row],[bmi_L]]*Table5[[#This Row],[bmi_S]])</f>
        <v>9.5934506245172663E-2</v>
      </c>
    </row>
    <row r="369" spans="1:17" x14ac:dyDescent="0.3">
      <c r="A369">
        <v>10084</v>
      </c>
      <c r="B369" t="s">
        <v>8</v>
      </c>
      <c r="C369">
        <v>63</v>
      </c>
      <c r="D369">
        <v>262</v>
      </c>
      <c r="E369">
        <v>56.2</v>
      </c>
      <c r="F369">
        <v>5.01</v>
      </c>
      <c r="G369">
        <v>-0.52700000000000002</v>
      </c>
      <c r="H369">
        <v>-0.26300000000000001</v>
      </c>
      <c r="I369" s="2">
        <f>IF(Table5[[#This Row],[agedays]]&lt;=730,VLOOKUP(Table5[[#This Row],[htcm]],WFL_girls_z_exp[[#All],[Length]:[M]],2,FALSE),VLOOKUP(Table5[[#This Row],[htcm]],WFH_girls_z_exp[[#All],[Height]:[M]],2,FALSE))</f>
        <v>4.8696999999999999</v>
      </c>
      <c r="J369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3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69" s="2">
        <f>(POWER((Table5[[#This Row],[wtkg]]/Table5[[#This Row],[wlhz_M]]),Table5[[#This Row],[wlhz_L]])-1)/(Table5[[#This Row],[wlhz_L]]*Table5[[#This Row],[wlhz_S]])</f>
        <v>0.30978753055658698</v>
      </c>
      <c r="M369" s="1">
        <f>Table5[[#This Row],[wtkg]]/(Table5[[#This Row],[htcm]]*Table5[[#This Row],[htcm]]/10000)</f>
        <v>15.862261116247257</v>
      </c>
      <c r="N369" s="1">
        <f>VLOOKUP(Table5[[#This Row],[agedays]],BFA_girls_z_exp[[#All],[Day]:[M]],2,FALSE)</f>
        <v>15.8232</v>
      </c>
      <c r="O369" s="1">
        <f>VLOOKUP(Table5[[#This Row],[agedays]],BFA_girls_z_exp[[#All],[Day]:[S]],3,FALSE)</f>
        <v>9.3609999999999999E-2</v>
      </c>
      <c r="P369" s="1">
        <f>VLOOKUP(Table5[[#This Row],[agedays]],BFA_girls_z_exp[[#All],[Day]:[L]],4,FALSE)</f>
        <v>0.1658</v>
      </c>
      <c r="Q369" s="1">
        <f>(POWER((Table5[[#This Row],[bmi]]/Table5[[#This Row],[bmi_M]]),Table5[[#This Row],[bmi_L]])-1)/(Table5[[#This Row],[bmi_L]]*Table5[[#This Row],[bmi_S]])</f>
        <v>2.6343978244905353E-2</v>
      </c>
    </row>
    <row r="370" spans="1:17" x14ac:dyDescent="0.3">
      <c r="A370">
        <v>10084</v>
      </c>
      <c r="B370" t="s">
        <v>8</v>
      </c>
      <c r="C370">
        <v>98</v>
      </c>
      <c r="D370">
        <v>262</v>
      </c>
      <c r="E370">
        <v>58.2</v>
      </c>
      <c r="F370">
        <v>5.67</v>
      </c>
      <c r="G370">
        <v>-1.01</v>
      </c>
      <c r="H370">
        <v>-0.42799999999999999</v>
      </c>
      <c r="I370" s="1">
        <f>IF(Table5[[#This Row],[agedays]]&lt;=730,VLOOKUP(Table5[[#This Row],[htcm]],WFL_girls_z_exp[[#All],[Length]:[M]],2,FALSE),VLOOKUP(Table5[[#This Row],[htcm]],WFH_girls_z_exp[[#All],[Height]:[M]],2,FALSE))</f>
        <v>5.4039000000000001</v>
      </c>
      <c r="J370" s="1">
        <f>IF(Table5[[#This Row],[agedays]]&lt;=730,VLOOKUP(Table5[[#This Row],[htcm]],WFL_girls_z_exp[[#All],[Length]:[S]],3,FALSE),VLOOKUP(Table5[[#This Row],[htcm]],WFH_girls_z_exp[[#All],[Height]:[S]],3,FALSE))</f>
        <v>9.1310000000000002E-2</v>
      </c>
      <c r="K3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0" s="1">
        <f>(POWER((Table5[[#This Row],[wtkg]]/Table5[[#This Row],[wlhz_M]]),Table5[[#This Row],[wlhz_L]])-1)/(Table5[[#This Row],[wlhz_L]]*Table5[[#This Row],[wlhz_S]])</f>
        <v>0.52160872195350549</v>
      </c>
      <c r="M370" s="1">
        <f>Table5[[#This Row],[wtkg]]/(Table5[[#This Row],[htcm]]*Table5[[#This Row],[htcm]]/10000)</f>
        <v>16.739292167074076</v>
      </c>
      <c r="N370" s="1">
        <f>VLOOKUP(Table5[[#This Row],[agedays]],BFA_girls_z_exp[[#All],[Day]:[M]],2,FALSE)</f>
        <v>16.4438</v>
      </c>
      <c r="O370" s="1">
        <f>VLOOKUP(Table5[[#This Row],[agedays]],BFA_girls_z_exp[[#All],[Day]:[S]],3,FALSE)</f>
        <v>9.2329999999999995E-2</v>
      </c>
      <c r="P370" s="1">
        <f>VLOOKUP(Table5[[#This Row],[agedays]],BFA_girls_z_exp[[#All],[Day]:[L]],4,FALSE)</f>
        <v>4.4200000000000003E-2</v>
      </c>
      <c r="Q370" s="1">
        <f>(POWER((Table5[[#This Row],[bmi]]/Table5[[#This Row],[bmi_M]]),Table5[[#This Row],[bmi_L]])-1)/(Table5[[#This Row],[bmi_L]]*Table5[[#This Row],[bmi_S]])</f>
        <v>0.19297396143697357</v>
      </c>
    </row>
    <row r="371" spans="1:17" x14ac:dyDescent="0.3">
      <c r="A371">
        <v>10084</v>
      </c>
      <c r="B371" t="s">
        <v>8</v>
      </c>
      <c r="C371">
        <v>182</v>
      </c>
      <c r="D371">
        <v>262</v>
      </c>
      <c r="E371">
        <v>65</v>
      </c>
      <c r="F371">
        <v>7.25</v>
      </c>
      <c r="G371">
        <v>-0.308</v>
      </c>
      <c r="H371">
        <v>-4.3999999999999997E-2</v>
      </c>
      <c r="I371" s="2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371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3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1" s="2">
        <f>(POWER((Table5[[#This Row],[wtkg]]/Table5[[#This Row],[wlhz_M]]),Table5[[#This Row],[wlhz_L]])-1)/(Table5[[#This Row],[wlhz_L]]*Table5[[#This Row],[wlhz_S]])</f>
        <v>0.25717777023000615</v>
      </c>
      <c r="M371" s="1">
        <f>Table5[[#This Row],[wtkg]]/(Table5[[#This Row],[htcm]]*Table5[[#This Row],[htcm]]/10000)</f>
        <v>17.159763313609467</v>
      </c>
      <c r="N371" s="1">
        <f>VLOOKUP(Table5[[#This Row],[agedays]],BFA_girls_z_exp[[#All],[Day]:[M]],2,FALSE)</f>
        <v>16.907699999999998</v>
      </c>
      <c r="O371" s="1">
        <f>VLOOKUP(Table5[[#This Row],[agedays]],BFA_girls_z_exp[[#All],[Day]:[S]],3,FALSE)</f>
        <v>9.0370000000000006E-2</v>
      </c>
      <c r="P371" s="1">
        <f>VLOOKUP(Table5[[#This Row],[agedays]],BFA_girls_z_exp[[#All],[Day]:[L]],4,FALSE)</f>
        <v>-0.14180000000000001</v>
      </c>
      <c r="Q371" s="1">
        <f>(POWER((Table5[[#This Row],[bmi]]/Table5[[#This Row],[bmi_M]]),Table5[[#This Row],[bmi_L]])-1)/(Table5[[#This Row],[bmi_L]]*Table5[[#This Row],[bmi_S]])</f>
        <v>0.16357913423329615</v>
      </c>
    </row>
    <row r="372" spans="1:17" x14ac:dyDescent="0.3">
      <c r="A372">
        <v>10084</v>
      </c>
      <c r="B372" t="s">
        <v>8</v>
      </c>
      <c r="C372">
        <v>273</v>
      </c>
      <c r="D372">
        <v>262</v>
      </c>
      <c r="E372">
        <v>68.7</v>
      </c>
      <c r="F372">
        <v>7.87</v>
      </c>
      <c r="G372">
        <v>-0.58099999999999996</v>
      </c>
      <c r="H372">
        <v>-0.35499999999999998</v>
      </c>
      <c r="I372" s="1">
        <f>IF(Table5[[#This Row],[agedays]]&lt;=730,VLOOKUP(Table5[[#This Row],[htcm]],WFL_girls_z_exp[[#All],[Length]:[M]],2,FALSE),VLOOKUP(Table5[[#This Row],[htcm]],WFH_girls_z_exp[[#All],[Height]:[M]],2,FALSE))</f>
        <v>7.8929999999999998</v>
      </c>
      <c r="J372" s="1">
        <f>IF(Table5[[#This Row],[agedays]]&lt;=730,VLOOKUP(Table5[[#This Row],[htcm]],WFL_girls_z_exp[[#All],[Length]:[S]],3,FALSE),VLOOKUP(Table5[[#This Row],[htcm]],WFH_girls_z_exp[[#All],[Height]:[S]],3,FALSE))</f>
        <v>9.0829999999999994E-2</v>
      </c>
      <c r="K3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2" s="1">
        <f>(POWER((Table5[[#This Row],[wtkg]]/Table5[[#This Row],[wlhz_M]]),Table5[[#This Row],[wlhz_L]])-1)/(Table5[[#This Row],[wlhz_L]]*Table5[[#This Row],[wlhz_S]])</f>
        <v>-3.2146438487993347E-2</v>
      </c>
      <c r="M372" s="1">
        <f>Table5[[#This Row],[wtkg]]/(Table5[[#This Row],[htcm]]*Table5[[#This Row],[htcm]]/10000)</f>
        <v>16.67482398208357</v>
      </c>
      <c r="N372" s="1">
        <f>VLOOKUP(Table5[[#This Row],[agedays]],BFA_girls_z_exp[[#All],[Day]:[M]],2,FALSE)</f>
        <v>16.7441</v>
      </c>
      <c r="O372" s="1">
        <f>VLOOKUP(Table5[[#This Row],[agedays]],BFA_girls_z_exp[[#All],[Day]:[S]],3,FALSE)</f>
        <v>8.899E-2</v>
      </c>
      <c r="P372" s="1">
        <f>VLOOKUP(Table5[[#This Row],[agedays]],BFA_girls_z_exp[[#All],[Day]:[L]],4,FALSE)</f>
        <v>-0.27139999999999997</v>
      </c>
      <c r="Q372" s="1">
        <f>(POWER((Table5[[#This Row],[bmi]]/Table5[[#This Row],[bmi_M]]),Table5[[#This Row],[bmi_L]])-1)/(Table5[[#This Row],[bmi_L]]*Table5[[#This Row],[bmi_S]])</f>
        <v>-4.6614842594262421E-2</v>
      </c>
    </row>
    <row r="373" spans="1:17" x14ac:dyDescent="0.3">
      <c r="A373">
        <v>10084</v>
      </c>
      <c r="B373" t="s">
        <v>8</v>
      </c>
      <c r="C373">
        <v>371</v>
      </c>
      <c r="D373">
        <v>262</v>
      </c>
      <c r="E373">
        <v>73.5</v>
      </c>
      <c r="F373">
        <v>8.25</v>
      </c>
      <c r="G373">
        <v>-0.28799999999999998</v>
      </c>
      <c r="H373">
        <v>-0.70699999999999996</v>
      </c>
      <c r="I373" s="2">
        <f>IF(Table5[[#This Row],[agedays]]&lt;=730,VLOOKUP(Table5[[#This Row],[htcm]],WFL_girls_z_exp[[#All],[Length]:[M]],2,FALSE),VLOOKUP(Table5[[#This Row],[htcm]],WFH_girls_z_exp[[#All],[Height]:[M]],2,FALSE))</f>
        <v>8.8637999999999995</v>
      </c>
      <c r="J373" s="2">
        <f>IF(Table5[[#This Row],[agedays]]&lt;=730,VLOOKUP(Table5[[#This Row],[htcm]],WFL_girls_z_exp[[#All],[Length]:[S]],3,FALSE),VLOOKUP(Table5[[#This Row],[htcm]],WFH_girls_z_exp[[#All],[Height]:[S]],3,FALSE))</f>
        <v>9.0249999999999997E-2</v>
      </c>
      <c r="K3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3" s="2">
        <f>(POWER((Table5[[#This Row],[wtkg]]/Table5[[#This Row],[wlhz_M]]),Table5[[#This Row],[wlhz_L]])-1)/(Table5[[#This Row],[wlhz_L]]*Table5[[#This Row],[wlhz_S]])</f>
        <v>-0.80618774996991194</v>
      </c>
      <c r="M373" s="1">
        <f>Table5[[#This Row],[wtkg]]/(Table5[[#This Row],[htcm]]*Table5[[#This Row],[htcm]]/10000)</f>
        <v>15.271414688324311</v>
      </c>
      <c r="N373" s="1">
        <f>VLOOKUP(Table5[[#This Row],[agedays]],BFA_girls_z_exp[[#All],[Day]:[M]],2,FALSE)</f>
        <v>16.332599999999999</v>
      </c>
      <c r="O373" s="1">
        <f>VLOOKUP(Table5[[#This Row],[agedays]],BFA_girls_z_exp[[#All],[Day]:[S]],3,FALSE)</f>
        <v>8.7910000000000002E-2</v>
      </c>
      <c r="P373" s="1">
        <f>VLOOKUP(Table5[[#This Row],[agedays]],BFA_girls_z_exp[[#All],[Day]:[L]],4,FALSE)</f>
        <v>-0.37190000000000001</v>
      </c>
      <c r="Q373" s="1">
        <f>(POWER((Table5[[#This Row],[bmi]]/Table5[[#This Row],[bmi_M]]),Table5[[#This Row],[bmi_L]])-1)/(Table5[[#This Row],[bmi_L]]*Table5[[#This Row],[bmi_S]])</f>
        <v>-0.7738211024859174</v>
      </c>
    </row>
    <row r="374" spans="1:17" x14ac:dyDescent="0.3">
      <c r="A374">
        <v>10084</v>
      </c>
      <c r="B374" t="s">
        <v>8</v>
      </c>
      <c r="C374">
        <v>455</v>
      </c>
      <c r="D374">
        <v>262</v>
      </c>
      <c r="E374">
        <v>76</v>
      </c>
      <c r="F374">
        <v>9.6999999999999993</v>
      </c>
      <c r="G374">
        <v>-0.53100000000000003</v>
      </c>
      <c r="H374">
        <v>9.2999999999999999E-2</v>
      </c>
      <c r="I374" s="1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374" s="1">
        <f>IF(Table5[[#This Row],[agedays]]&lt;=730,VLOOKUP(Table5[[#This Row],[htcm]],WFL_girls_z_exp[[#All],[Length]:[S]],3,FALSE),VLOOKUP(Table5[[#This Row],[htcm]],WFH_girls_z_exp[[#All],[Height]:[S]],3,FALSE))</f>
        <v>8.992E-2</v>
      </c>
      <c r="K3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4" s="1">
        <f>(POWER((Table5[[#This Row],[wtkg]]/Table5[[#This Row],[wlhz_M]]),Table5[[#This Row],[wlhz_L]])-1)/(Table5[[#This Row],[wlhz_L]]*Table5[[#This Row],[wlhz_S]])</f>
        <v>0.42495307385929865</v>
      </c>
      <c r="M374" s="1">
        <f>Table5[[#This Row],[wtkg]]/(Table5[[#This Row],[htcm]]*Table5[[#This Row],[htcm]]/10000)</f>
        <v>16.793628808864266</v>
      </c>
      <c r="N374" s="1">
        <f>VLOOKUP(Table5[[#This Row],[agedays]],BFA_girls_z_exp[[#All],[Day]:[M]],2,FALSE)</f>
        <v>16.008299999999998</v>
      </c>
      <c r="O374" s="1">
        <f>VLOOKUP(Table5[[#This Row],[agedays]],BFA_girls_z_exp[[#All],[Day]:[S]],3,FALSE)</f>
        <v>8.7179999999999994E-2</v>
      </c>
      <c r="P374" s="1">
        <f>VLOOKUP(Table5[[#This Row],[agedays]],BFA_girls_z_exp[[#All],[Day]:[L]],4,FALSE)</f>
        <v>-0.43959999999999999</v>
      </c>
      <c r="Q374" s="1">
        <f>(POWER((Table5[[#This Row],[bmi]]/Table5[[#This Row],[bmi_M]]),Table5[[#This Row],[bmi_L]])-1)/(Table5[[#This Row],[bmi_L]]*Table5[[#This Row],[bmi_S]])</f>
        <v>0.54360645486117098</v>
      </c>
    </row>
    <row r="375" spans="1:17" x14ac:dyDescent="0.3">
      <c r="A375">
        <v>10085</v>
      </c>
      <c r="B375" t="s">
        <v>8</v>
      </c>
      <c r="C375">
        <v>0</v>
      </c>
      <c r="D375">
        <v>276</v>
      </c>
      <c r="E375">
        <v>51</v>
      </c>
      <c r="F375">
        <v>3.91</v>
      </c>
      <c r="G375">
        <v>0.99399999999999999</v>
      </c>
      <c r="H375">
        <v>1.393</v>
      </c>
      <c r="I375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375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3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5" s="2">
        <f>(POWER((Table5[[#This Row],[wtkg]]/Table5[[#This Row],[wlhz_M]]),Table5[[#This Row],[wlhz_L]])-1)/(Table5[[#This Row],[wlhz_L]]*Table5[[#This Row],[wlhz_S]])</f>
        <v>1.004145279469733</v>
      </c>
      <c r="M375" s="1">
        <f>Table5[[#This Row],[wtkg]]/(Table5[[#This Row],[htcm]]*Table5[[#This Row],[htcm]]/10000)</f>
        <v>15.032679738562091</v>
      </c>
      <c r="N375" s="1">
        <f>VLOOKUP(Table5[[#This Row],[agedays]],BFA_girls_z_exp[[#All],[Day]:[M]],2,FALSE)</f>
        <v>13.3363</v>
      </c>
      <c r="O375" s="1">
        <f>VLOOKUP(Table5[[#This Row],[agedays]],BFA_girls_z_exp[[#All],[Day]:[S]],3,FALSE)</f>
        <v>9.2719999999999997E-2</v>
      </c>
      <c r="P375" s="1">
        <f>VLOOKUP(Table5[[#This Row],[agedays]],BFA_girls_z_exp[[#All],[Day]:[L]],4,FALSE)</f>
        <v>-6.3100000000000003E-2</v>
      </c>
      <c r="Q375" s="1">
        <f>(POWER((Table5[[#This Row],[bmi]]/Table5[[#This Row],[bmi_M]]),Table5[[#This Row],[bmi_L]])-1)/(Table5[[#This Row],[bmi_L]]*Table5[[#This Row],[bmi_S]])</f>
        <v>1.2865147467630811</v>
      </c>
    </row>
    <row r="376" spans="1:17" x14ac:dyDescent="0.3">
      <c r="A376">
        <v>10085</v>
      </c>
      <c r="B376" t="s">
        <v>8</v>
      </c>
      <c r="C376">
        <v>27</v>
      </c>
      <c r="D376">
        <v>276</v>
      </c>
      <c r="E376">
        <v>54.5</v>
      </c>
      <c r="F376">
        <v>4.58</v>
      </c>
      <c r="G376">
        <v>0.64100000000000001</v>
      </c>
      <c r="H376">
        <v>0.877</v>
      </c>
      <c r="I376" s="1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376" s="1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37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6" s="1">
        <f>(POWER((Table5[[#This Row],[wtkg]]/Table5[[#This Row],[wlhz_M]]),Table5[[#This Row],[wlhz_L]])-1)/(Table5[[#This Row],[wlhz_L]]*Table5[[#This Row],[wlhz_S]])</f>
        <v>0.39300257821973633</v>
      </c>
      <c r="M376" s="1">
        <f>Table5[[#This Row],[wtkg]]/(Table5[[#This Row],[htcm]]*Table5[[#This Row],[htcm]]/10000)</f>
        <v>15.419577476643381</v>
      </c>
      <c r="N376" s="1">
        <f>VLOOKUP(Table5[[#This Row],[agedays]],BFA_girls_z_exp[[#All],[Day]:[M]],2,FALSE)</f>
        <v>14.357900000000001</v>
      </c>
      <c r="O376" s="1">
        <f>VLOOKUP(Table5[[#This Row],[agedays]],BFA_girls_z_exp[[#All],[Day]:[S]],3,FALSE)</f>
        <v>9.5860000000000001E-2</v>
      </c>
      <c r="P376" s="1">
        <f>VLOOKUP(Table5[[#This Row],[agedays]],BFA_girls_z_exp[[#All],[Day]:[L]],4,FALSE)</f>
        <v>0.37180000000000002</v>
      </c>
      <c r="Q376" s="1">
        <f>(POWER((Table5[[#This Row],[bmi]]/Table5[[#This Row],[bmi_M]]),Table5[[#This Row],[bmi_L]])-1)/(Table5[[#This Row],[bmi_L]]*Table5[[#This Row],[bmi_S]])</f>
        <v>0.75414280974446735</v>
      </c>
    </row>
    <row r="377" spans="1:17" x14ac:dyDescent="0.3">
      <c r="A377">
        <v>10085</v>
      </c>
      <c r="B377" t="s">
        <v>8</v>
      </c>
      <c r="C377">
        <v>62</v>
      </c>
      <c r="D377">
        <v>276</v>
      </c>
      <c r="E377">
        <v>57.2</v>
      </c>
      <c r="F377">
        <v>5.99</v>
      </c>
      <c r="G377">
        <v>1.0999999999999999E-2</v>
      </c>
      <c r="H377">
        <v>1.1599999999999999</v>
      </c>
      <c r="I377" s="2">
        <f>IF(Table5[[#This Row],[agedays]]&lt;=730,VLOOKUP(Table5[[#This Row],[htcm]],WFL_girls_z_exp[[#All],[Length]:[M]],2,FALSE),VLOOKUP(Table5[[#This Row],[htcm]],WFH_girls_z_exp[[#All],[Height]:[M]],2,FALSE))</f>
        <v>5.1371000000000002</v>
      </c>
      <c r="J377" s="2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37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7" s="2">
        <f>(POWER((Table5[[#This Row],[wtkg]]/Table5[[#This Row],[wlhz_M]]),Table5[[#This Row],[wlhz_L]])-1)/(Table5[[#This Row],[wlhz_L]]*Table5[[#This Row],[wlhz_S]])</f>
        <v>1.6345430043375044</v>
      </c>
      <c r="M377" s="1">
        <f>Table5[[#This Row],[wtkg]]/(Table5[[#This Row],[htcm]]*Table5[[#This Row],[htcm]]/10000)</f>
        <v>18.307741209839111</v>
      </c>
      <c r="N377" s="1">
        <f>VLOOKUP(Table5[[#This Row],[agedays]],BFA_girls_z_exp[[#All],[Day]:[M]],2,FALSE)</f>
        <v>15.797499999999999</v>
      </c>
      <c r="O377" s="1">
        <f>VLOOKUP(Table5[[#This Row],[agedays]],BFA_girls_z_exp[[#All],[Day]:[S]],3,FALSE)</f>
        <v>9.3659999999999993E-2</v>
      </c>
      <c r="P377" s="1">
        <f>VLOOKUP(Table5[[#This Row],[agedays]],BFA_girls_z_exp[[#All],[Day]:[L]],4,FALSE)</f>
        <v>0.17</v>
      </c>
      <c r="Q377" s="1">
        <f>(POWER((Table5[[#This Row],[bmi]]/Table5[[#This Row],[bmi_M]]),Table5[[#This Row],[bmi_L]])-1)/(Table5[[#This Row],[bmi_L]]*Table5[[#This Row],[bmi_S]])</f>
        <v>1.5944524834924114</v>
      </c>
    </row>
    <row r="378" spans="1:17" x14ac:dyDescent="0.3">
      <c r="A378">
        <v>10085</v>
      </c>
      <c r="B378" t="s">
        <v>8</v>
      </c>
      <c r="C378">
        <v>90</v>
      </c>
      <c r="D378">
        <v>276</v>
      </c>
      <c r="E378">
        <v>59.5</v>
      </c>
      <c r="F378">
        <v>6.77</v>
      </c>
      <c r="G378">
        <v>-9.2999999999999999E-2</v>
      </c>
      <c r="H378">
        <v>1.204</v>
      </c>
      <c r="I378" s="1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378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3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8" s="1">
        <f>(POWER((Table5[[#This Row],[wtkg]]/Table5[[#This Row],[wlhz_M]]),Table5[[#This Row],[wlhz_L]])-1)/(Table5[[#This Row],[wlhz_L]]*Table5[[#This Row],[wlhz_S]])</f>
        <v>1.7410736405846323</v>
      </c>
      <c r="M378" s="1">
        <f>Table5[[#This Row],[wtkg]]/(Table5[[#This Row],[htcm]]*Table5[[#This Row],[htcm]]/10000)</f>
        <v>19.122943294965044</v>
      </c>
      <c r="N378" s="1">
        <f>VLOOKUP(Table5[[#This Row],[agedays]],BFA_girls_z_exp[[#All],[Day]:[M]],2,FALSE)</f>
        <v>16.338999999999999</v>
      </c>
      <c r="O378" s="1">
        <f>VLOOKUP(Table5[[#This Row],[agedays]],BFA_girls_z_exp[[#All],[Day]:[S]],3,FALSE)</f>
        <v>9.2579999999999996E-2</v>
      </c>
      <c r="P378" s="1">
        <f>VLOOKUP(Table5[[#This Row],[agedays]],BFA_girls_z_exp[[#All],[Day]:[L]],4,FALSE)</f>
        <v>6.8400000000000002E-2</v>
      </c>
      <c r="Q378" s="1">
        <f>(POWER((Table5[[#This Row],[bmi]]/Table5[[#This Row],[bmi_M]]),Table5[[#This Row],[bmi_L]])-1)/(Table5[[#This Row],[bmi_L]]*Table5[[#This Row],[bmi_S]])</f>
        <v>1.7086149990445272</v>
      </c>
    </row>
    <row r="379" spans="1:17" x14ac:dyDescent="0.3">
      <c r="A379">
        <v>10085</v>
      </c>
      <c r="B379" t="s">
        <v>8</v>
      </c>
      <c r="C379">
        <v>188</v>
      </c>
      <c r="D379">
        <v>276</v>
      </c>
      <c r="E379">
        <v>67.5</v>
      </c>
      <c r="F379">
        <v>8.2200000000000006</v>
      </c>
      <c r="G379">
        <v>0.65300000000000002</v>
      </c>
      <c r="H379">
        <v>0.9</v>
      </c>
      <c r="I379" s="2">
        <f>IF(Table5[[#This Row],[agedays]]&lt;=730,VLOOKUP(Table5[[#This Row],[htcm]],WFL_girls_z_exp[[#All],[Length]:[M]],2,FALSE),VLOOKUP(Table5[[#This Row],[htcm]],WFH_girls_z_exp[[#All],[Height]:[M]],2,FALSE))</f>
        <v>7.6375000000000002</v>
      </c>
      <c r="J379" s="2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37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79" s="2">
        <f>(POWER((Table5[[#This Row],[wtkg]]/Table5[[#This Row],[wlhz_M]]),Table5[[#This Row],[wlhz_L]])-1)/(Table5[[#This Row],[wlhz_L]]*Table5[[#This Row],[wlhz_S]])</f>
        <v>0.79677002203111369</v>
      </c>
      <c r="M379" s="1">
        <f>Table5[[#This Row],[wtkg]]/(Table5[[#This Row],[htcm]]*Table5[[#This Row],[htcm]]/10000)</f>
        <v>18.041152263374485</v>
      </c>
      <c r="N379" s="1">
        <f>VLOOKUP(Table5[[#This Row],[agedays]],BFA_girls_z_exp[[#All],[Day]:[M]],2,FALSE)</f>
        <v>16.912099999999999</v>
      </c>
      <c r="O379" s="1">
        <f>VLOOKUP(Table5[[#This Row],[agedays]],BFA_girls_z_exp[[#All],[Day]:[S]],3,FALSE)</f>
        <v>9.0260000000000007E-2</v>
      </c>
      <c r="P379" s="1">
        <f>VLOOKUP(Table5[[#This Row],[agedays]],BFA_girls_z_exp[[#All],[Day]:[L]],4,FALSE)</f>
        <v>-0.152</v>
      </c>
      <c r="Q379" s="1">
        <f>(POWER((Table5[[#This Row],[bmi]]/Table5[[#This Row],[bmi_M]]),Table5[[#This Row],[bmi_L]])-1)/(Table5[[#This Row],[bmi_L]]*Table5[[#This Row],[bmi_S]])</f>
        <v>0.71249350848167747</v>
      </c>
    </row>
    <row r="380" spans="1:17" x14ac:dyDescent="0.3">
      <c r="A380">
        <v>10085</v>
      </c>
      <c r="B380" t="s">
        <v>8</v>
      </c>
      <c r="C380">
        <v>276</v>
      </c>
      <c r="D380">
        <v>276</v>
      </c>
      <c r="E380">
        <v>72.8</v>
      </c>
      <c r="F380">
        <v>9.27</v>
      </c>
      <c r="G380">
        <v>1.06</v>
      </c>
      <c r="H380">
        <v>0.95399999999999996</v>
      </c>
      <c r="I380" s="1">
        <f>IF(Table5[[#This Row],[agedays]]&lt;=730,VLOOKUP(Table5[[#This Row],[htcm]],WFL_girls_z_exp[[#All],[Length]:[M]],2,FALSE),VLOOKUP(Table5[[#This Row],[htcm]],WFH_girls_z_exp[[#All],[Height]:[M]],2,FALSE))</f>
        <v>8.7266999999999992</v>
      </c>
      <c r="J380" s="1">
        <f>IF(Table5[[#This Row],[agedays]]&lt;=730,VLOOKUP(Table5[[#This Row],[htcm]],WFL_girls_z_exp[[#All],[Length]:[S]],3,FALSE),VLOOKUP(Table5[[#This Row],[htcm]],WFH_girls_z_exp[[#All],[Height]:[S]],3,FALSE))</f>
        <v>9.0340000000000004E-2</v>
      </c>
      <c r="K38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0" s="1">
        <f>(POWER((Table5[[#This Row],[wtkg]]/Table5[[#This Row],[wlhz_M]]),Table5[[#This Row],[wlhz_L]])-1)/(Table5[[#This Row],[wlhz_L]]*Table5[[#This Row],[wlhz_S]])</f>
        <v>0.66086309724247294</v>
      </c>
      <c r="M380" s="1">
        <f>Table5[[#This Row],[wtkg]]/(Table5[[#This Row],[htcm]]*Table5[[#This Row],[htcm]]/10000)</f>
        <v>17.491094070764404</v>
      </c>
      <c r="N380" s="1">
        <f>VLOOKUP(Table5[[#This Row],[agedays]],BFA_girls_z_exp[[#All],[Day]:[M]],2,FALSE)</f>
        <v>16.732900000000001</v>
      </c>
      <c r="O380" s="1">
        <f>VLOOKUP(Table5[[#This Row],[agedays]],BFA_girls_z_exp[[#All],[Day]:[S]],3,FALSE)</f>
        <v>8.8950000000000001E-2</v>
      </c>
      <c r="P380" s="1">
        <f>VLOOKUP(Table5[[#This Row],[agedays]],BFA_girls_z_exp[[#All],[Day]:[L]],4,FALSE)</f>
        <v>-0.27489999999999998</v>
      </c>
      <c r="Q380" s="1">
        <f>(POWER((Table5[[#This Row],[bmi]]/Table5[[#This Row],[bmi_M]]),Table5[[#This Row],[bmi_L]])-1)/(Table5[[#This Row],[bmi_L]]*Table5[[#This Row],[bmi_S]])</f>
        <v>0.49517892848277978</v>
      </c>
    </row>
    <row r="381" spans="1:17" x14ac:dyDescent="0.3">
      <c r="A381">
        <v>10085</v>
      </c>
      <c r="B381" t="s">
        <v>8</v>
      </c>
      <c r="C381">
        <v>363</v>
      </c>
      <c r="D381">
        <v>276</v>
      </c>
      <c r="E381">
        <v>77</v>
      </c>
      <c r="F381">
        <v>10.51</v>
      </c>
      <c r="G381">
        <v>1.196</v>
      </c>
      <c r="H381">
        <v>1.3049999999999999</v>
      </c>
      <c r="I381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381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38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1" s="2">
        <f>(POWER((Table5[[#This Row],[wtkg]]/Table5[[#This Row],[wlhz_M]]),Table5[[#This Row],[wlhz_L]])-1)/(Table5[[#This Row],[wlhz_L]]*Table5[[#This Row],[wlhz_S]])</f>
        <v>1.0850197103072596</v>
      </c>
      <c r="M381" s="1">
        <f>Table5[[#This Row],[wtkg]]/(Table5[[#This Row],[htcm]]*Table5[[#This Row],[htcm]]/10000)</f>
        <v>17.726429414741101</v>
      </c>
      <c r="N381" s="1">
        <f>VLOOKUP(Table5[[#This Row],[agedays]],BFA_girls_z_exp[[#All],[Day]:[M]],2,FALSE)</f>
        <v>16.366299999999999</v>
      </c>
      <c r="O381" s="1">
        <f>VLOOKUP(Table5[[#This Row],[agedays]],BFA_girls_z_exp[[#All],[Day]:[S]],3,FALSE)</f>
        <v>8.7989999999999999E-2</v>
      </c>
      <c r="P381" s="1">
        <f>VLOOKUP(Table5[[#This Row],[agedays]],BFA_girls_z_exp[[#All],[Day]:[L]],4,FALSE)</f>
        <v>-0.36470000000000002</v>
      </c>
      <c r="Q381" s="1">
        <f>(POWER((Table5[[#This Row],[bmi]]/Table5[[#This Row],[bmi_M]]),Table5[[#This Row],[bmi_L]])-1)/(Table5[[#This Row],[bmi_L]]*Table5[[#This Row],[bmi_S]])</f>
        <v>0.89420858285996785</v>
      </c>
    </row>
    <row r="382" spans="1:17" x14ac:dyDescent="0.3">
      <c r="A382">
        <v>10085</v>
      </c>
      <c r="B382" t="s">
        <v>8</v>
      </c>
      <c r="C382">
        <v>468</v>
      </c>
      <c r="D382">
        <v>276</v>
      </c>
      <c r="E382">
        <v>80</v>
      </c>
      <c r="F382">
        <v>11.8</v>
      </c>
      <c r="G382">
        <v>0.752</v>
      </c>
      <c r="H382">
        <v>1.5720000000000001</v>
      </c>
      <c r="I382" s="1">
        <f>IF(Table5[[#This Row],[agedays]]&lt;=730,VLOOKUP(Table5[[#This Row],[htcm]],WFL_girls_z_exp[[#All],[Length]:[M]],2,FALSE),VLOOKUP(Table5[[#This Row],[htcm]],WFH_girls_z_exp[[#All],[Height]:[M]],2,FALSE))</f>
        <v>10.0891</v>
      </c>
      <c r="J382" s="1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38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2" s="1">
        <f>(POWER((Table5[[#This Row],[wtkg]]/Table5[[#This Row],[wlhz_M]]),Table5[[#This Row],[wlhz_L]])-1)/(Table5[[#This Row],[wlhz_L]]*Table5[[#This Row],[wlhz_S]])</f>
        <v>1.7006045131696079</v>
      </c>
      <c r="M382" s="1">
        <f>Table5[[#This Row],[wtkg]]/(Table5[[#This Row],[htcm]]*Table5[[#This Row],[htcm]]/10000)</f>
        <v>18.4375</v>
      </c>
      <c r="N382" s="1">
        <f>VLOOKUP(Table5[[#This Row],[agedays]],BFA_girls_z_exp[[#All],[Day]:[M]],2,FALSE)</f>
        <v>15.963800000000001</v>
      </c>
      <c r="O382" s="1">
        <f>VLOOKUP(Table5[[#This Row],[agedays]],BFA_girls_z_exp[[#All],[Day]:[S]],3,FALSE)</f>
        <v>8.7069999999999995E-2</v>
      </c>
      <c r="P382" s="1">
        <f>VLOOKUP(Table5[[#This Row],[agedays]],BFA_girls_z_exp[[#All],[Day]:[L]],4,FALSE)</f>
        <v>-0.44900000000000001</v>
      </c>
      <c r="Q382" s="1">
        <f>(POWER((Table5[[#This Row],[bmi]]/Table5[[#This Row],[bmi_M]]),Table5[[#This Row],[bmi_L]])-1)/(Table5[[#This Row],[bmi_L]]*Table5[[#This Row],[bmi_S]])</f>
        <v>1.6021882168560202</v>
      </c>
    </row>
    <row r="383" spans="1:17" x14ac:dyDescent="0.3">
      <c r="A383">
        <v>10085</v>
      </c>
      <c r="B383" t="s">
        <v>8</v>
      </c>
      <c r="C383">
        <v>563</v>
      </c>
      <c r="D383">
        <v>276</v>
      </c>
      <c r="E383">
        <v>85.5</v>
      </c>
      <c r="F383">
        <v>12.58</v>
      </c>
      <c r="G383">
        <v>1.4630000000000001</v>
      </c>
      <c r="H383">
        <v>1.5549999999999999</v>
      </c>
      <c r="I383" s="2">
        <f>IF(Table5[[#This Row],[agedays]]&lt;=730,VLOOKUP(Table5[[#This Row],[htcm]],WFL_girls_z_exp[[#All],[Length]:[M]],2,FALSE),VLOOKUP(Table5[[#This Row],[htcm]],WFH_girls_z_exp[[#All],[Height]:[M]],2,FALSE))</f>
        <v>11.343500000000001</v>
      </c>
      <c r="J383" s="2">
        <f>IF(Table5[[#This Row],[agedays]]&lt;=730,VLOOKUP(Table5[[#This Row],[htcm]],WFL_girls_z_exp[[#All],[Length]:[S]],3,FALSE),VLOOKUP(Table5[[#This Row],[htcm]],WFH_girls_z_exp[[#All],[Height]:[S]],3,FALSE))</f>
        <v>8.8969999999999994E-2</v>
      </c>
      <c r="K38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3" s="2">
        <f>(POWER((Table5[[#This Row],[wtkg]]/Table5[[#This Row],[wlhz_M]]),Table5[[#This Row],[wlhz_L]])-1)/(Table5[[#This Row],[wlhz_L]]*Table5[[#This Row],[wlhz_S]])</f>
        <v>1.1401445688151701</v>
      </c>
      <c r="M383" s="1">
        <f>Table5[[#This Row],[wtkg]]/(Table5[[#This Row],[htcm]]*Table5[[#This Row],[htcm]]/10000)</f>
        <v>17.208713792277965</v>
      </c>
      <c r="N383" s="1">
        <f>VLOOKUP(Table5[[#This Row],[agedays]],BFA_girls_z_exp[[#All],[Day]:[M]],2,FALSE)</f>
        <v>15.6882</v>
      </c>
      <c r="O383" s="1">
        <f>VLOOKUP(Table5[[#This Row],[agedays]],BFA_girls_z_exp[[#All],[Day]:[S]],3,FALSE)</f>
        <v>8.6400000000000005E-2</v>
      </c>
      <c r="P383" s="1">
        <f>VLOOKUP(Table5[[#This Row],[agedays]],BFA_girls_z_exp[[#All],[Day]:[L]],4,FALSE)</f>
        <v>-0.51090000000000002</v>
      </c>
      <c r="Q383" s="1">
        <f>(POWER((Table5[[#This Row],[bmi]]/Table5[[#This Row],[bmi_M]]),Table5[[#This Row],[bmi_L]])-1)/(Table5[[#This Row],[bmi_L]]*Table5[[#This Row],[bmi_S]])</f>
        <v>1.0457759597380567</v>
      </c>
    </row>
    <row r="384" spans="1:17" x14ac:dyDescent="0.3">
      <c r="A384">
        <v>10085</v>
      </c>
      <c r="B384" t="s">
        <v>8</v>
      </c>
      <c r="C384">
        <v>737</v>
      </c>
      <c r="D384">
        <v>276</v>
      </c>
      <c r="E384">
        <v>88.2</v>
      </c>
      <c r="F384">
        <v>14.1</v>
      </c>
      <c r="G384">
        <v>0.70899999999999996</v>
      </c>
      <c r="H384">
        <v>1.581</v>
      </c>
      <c r="I384" s="1">
        <f>IF(Table5[[#This Row],[agedays]]&lt;=730,VLOOKUP(Table5[[#This Row],[htcm]],WFL_girls_z_exp[[#All],[Length]:[M]],2,FALSE),VLOOKUP(Table5[[#This Row],[htcm]],WFH_girls_z_exp[[#All],[Height]:[M]],2,FALSE))</f>
        <v>12.197800000000001</v>
      </c>
      <c r="J384" s="1">
        <f>IF(Table5[[#This Row],[agedays]]&lt;=730,VLOOKUP(Table5[[#This Row],[htcm]],WFL_girls_z_exp[[#All],[Length]:[S]],3,FALSE),VLOOKUP(Table5[[#This Row],[htcm]],WFH_girls_z_exp[[#All],[Height]:[S]],3,FALSE))</f>
        <v>8.8999999999999996E-2</v>
      </c>
      <c r="K38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4" s="1">
        <f>(POWER((Table5[[#This Row],[wtkg]]/Table5[[#This Row],[wlhz_M]]),Table5[[#This Row],[wlhz_L]])-1)/(Table5[[#This Row],[wlhz_L]]*Table5[[#This Row],[wlhz_S]])</f>
        <v>1.5839071956290056</v>
      </c>
      <c r="M384" s="1">
        <f>Table5[[#This Row],[wtkg]]/(Table5[[#This Row],[htcm]]*Table5[[#This Row],[htcm]]/10000)</f>
        <v>18.125163897758647</v>
      </c>
      <c r="N384" s="1">
        <f>VLOOKUP(Table5[[#This Row],[agedays]],BFA_girls_z_exp[[#All],[Day]:[M]],2,FALSE)</f>
        <v>15.6822</v>
      </c>
      <c r="O384" s="1">
        <f>VLOOKUP(Table5[[#This Row],[agedays]],BFA_girls_z_exp[[#All],[Day]:[S]],3,FALSE)</f>
        <v>8.4540000000000004E-2</v>
      </c>
      <c r="P384" s="1">
        <f>VLOOKUP(Table5[[#This Row],[agedays]],BFA_girls_z_exp[[#All],[Day]:[L]],4,FALSE)</f>
        <v>-0.56840000000000002</v>
      </c>
      <c r="Q384" s="1">
        <f>(POWER((Table5[[#This Row],[bmi]]/Table5[[#This Row],[bmi_M]]),Table5[[#This Row],[bmi_L]])-1)/(Table5[[#This Row],[bmi_L]]*Table5[[#This Row],[bmi_S]])</f>
        <v>1.6439348220386578</v>
      </c>
    </row>
    <row r="385" spans="1:17" x14ac:dyDescent="0.3">
      <c r="A385">
        <v>10089</v>
      </c>
      <c r="B385" t="s">
        <v>8</v>
      </c>
      <c r="C385">
        <v>0</v>
      </c>
      <c r="D385">
        <v>283</v>
      </c>
      <c r="E385">
        <v>49</v>
      </c>
      <c r="F385">
        <v>3.1</v>
      </c>
      <c r="G385">
        <v>-7.9000000000000001E-2</v>
      </c>
      <c r="H385">
        <v>-0.29199999999999998</v>
      </c>
      <c r="I385" s="2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385" s="2">
        <f>IF(Table5[[#This Row],[agedays]]&lt;=730,VLOOKUP(Table5[[#This Row],[htcm]],WFL_girls_z_exp[[#All],[Length]:[S]],3,FALSE),VLOOKUP(Table5[[#This Row],[htcm]],WFH_girls_z_exp[[#All],[Height]:[S]],3,FALSE))</f>
        <v>9.06E-2</v>
      </c>
      <c r="K38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5" s="2">
        <f>(POWER((Table5[[#This Row],[wtkg]]/Table5[[#This Row],[wlhz_M]]),Table5[[#This Row],[wlhz_L]])-1)/(Table5[[#This Row],[wlhz_L]]*Table5[[#This Row],[wlhz_S]])</f>
        <v>-0.19828765354770142</v>
      </c>
      <c r="M385" s="1">
        <f>Table5[[#This Row],[wtkg]]/(Table5[[#This Row],[htcm]]*Table5[[#This Row],[htcm]]/10000)</f>
        <v>12.911286963765098</v>
      </c>
      <c r="N385" s="1">
        <f>VLOOKUP(Table5[[#This Row],[agedays]],BFA_girls_z_exp[[#All],[Day]:[M]],2,FALSE)</f>
        <v>13.3363</v>
      </c>
      <c r="O385" s="1">
        <f>VLOOKUP(Table5[[#This Row],[agedays]],BFA_girls_z_exp[[#All],[Day]:[S]],3,FALSE)</f>
        <v>9.2719999999999997E-2</v>
      </c>
      <c r="P385" s="1">
        <f>VLOOKUP(Table5[[#This Row],[agedays]],BFA_girls_z_exp[[#All],[Day]:[L]],4,FALSE)</f>
        <v>-6.3100000000000003E-2</v>
      </c>
      <c r="Q385" s="1">
        <f>(POWER((Table5[[#This Row],[bmi]]/Table5[[#This Row],[bmi_M]]),Table5[[#This Row],[bmi_L]])-1)/(Table5[[#This Row],[bmi_L]]*Table5[[#This Row],[bmi_S]])</f>
        <v>-0.34966426771190395</v>
      </c>
    </row>
    <row r="386" spans="1:17" x14ac:dyDescent="0.3">
      <c r="A386">
        <v>10089</v>
      </c>
      <c r="B386" t="s">
        <v>8</v>
      </c>
      <c r="C386">
        <v>30</v>
      </c>
      <c r="D386">
        <v>283</v>
      </c>
      <c r="E386">
        <v>53</v>
      </c>
      <c r="F386">
        <v>3.9</v>
      </c>
      <c r="G386">
        <v>-0.32400000000000001</v>
      </c>
      <c r="H386">
        <v>-0.48699999999999999</v>
      </c>
      <c r="I386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386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3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6" s="1">
        <f>(POWER((Table5[[#This Row],[wtkg]]/Table5[[#This Row],[wlhz_M]]),Table5[[#This Row],[wlhz_L]])-1)/(Table5[[#This Row],[wlhz_L]]*Table5[[#This Row],[wlhz_S]])</f>
        <v>-0.3717215032079465</v>
      </c>
      <c r="M386" s="1">
        <f>Table5[[#This Row],[wtkg]]/(Table5[[#This Row],[htcm]]*Table5[[#This Row],[htcm]]/10000)</f>
        <v>13.883944464222143</v>
      </c>
      <c r="N386" s="1">
        <f>VLOOKUP(Table5[[#This Row],[agedays]],BFA_girls_z_exp[[#All],[Day]:[M]],2,FALSE)</f>
        <v>14.542199999999999</v>
      </c>
      <c r="O386" s="1">
        <f>VLOOKUP(Table5[[#This Row],[agedays]],BFA_girls_z_exp[[#All],[Day]:[S]],3,FALSE)</f>
        <v>9.5589999999999994E-2</v>
      </c>
      <c r="P386" s="1">
        <f>VLOOKUP(Table5[[#This Row],[agedays]],BFA_girls_z_exp[[#All],[Day]:[L]],4,FALSE)</f>
        <v>0.34810000000000002</v>
      </c>
      <c r="Q386" s="1">
        <f>(POWER((Table5[[#This Row],[bmi]]/Table5[[#This Row],[bmi_M]]),Table5[[#This Row],[bmi_L]])-1)/(Table5[[#This Row],[bmi_L]]*Table5[[#This Row],[bmi_S]])</f>
        <v>-0.48070101517659203</v>
      </c>
    </row>
    <row r="387" spans="1:17" x14ac:dyDescent="0.3">
      <c r="A387">
        <v>10089</v>
      </c>
      <c r="B387" t="s">
        <v>8</v>
      </c>
      <c r="C387">
        <v>65</v>
      </c>
      <c r="D387">
        <v>283</v>
      </c>
      <c r="E387">
        <v>57</v>
      </c>
      <c r="F387">
        <v>4.7</v>
      </c>
      <c r="G387">
        <v>-0.23</v>
      </c>
      <c r="H387">
        <v>-0.83099999999999996</v>
      </c>
      <c r="I387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387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38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7" s="2">
        <f>(POWER((Table5[[#This Row],[wtkg]]/Table5[[#This Row],[wlhz_M]]),Table5[[#This Row],[wlhz_L]])-1)/(Table5[[#This Row],[wlhz_L]]*Table5[[#This Row],[wlhz_S]])</f>
        <v>-0.87308555126745124</v>
      </c>
      <c r="M387" s="1">
        <f>Table5[[#This Row],[wtkg]]/(Table5[[#This Row],[htcm]]*Table5[[#This Row],[htcm]]/10000)</f>
        <v>14.465989535241613</v>
      </c>
      <c r="N387" s="1">
        <f>VLOOKUP(Table5[[#This Row],[agedays]],BFA_girls_z_exp[[#All],[Day]:[M]],2,FALSE)</f>
        <v>15.8729</v>
      </c>
      <c r="O387" s="1">
        <f>VLOOKUP(Table5[[#This Row],[agedays]],BFA_girls_z_exp[[#All],[Day]:[S]],3,FALSE)</f>
        <v>9.3530000000000002E-2</v>
      </c>
      <c r="P387" s="1">
        <f>VLOOKUP(Table5[[#This Row],[agedays]],BFA_girls_z_exp[[#All],[Day]:[L]],4,FALSE)</f>
        <v>0.1575</v>
      </c>
      <c r="Q387" s="1">
        <f>(POWER((Table5[[#This Row],[bmi]]/Table5[[#This Row],[bmi_M]]),Table5[[#This Row],[bmi_L]])-1)/(Table5[[#This Row],[bmi_L]]*Table5[[#This Row],[bmi_S]])</f>
        <v>-0.98511525617435625</v>
      </c>
    </row>
    <row r="388" spans="1:17" x14ac:dyDescent="0.3">
      <c r="A388">
        <v>10089</v>
      </c>
      <c r="B388" t="s">
        <v>8</v>
      </c>
      <c r="C388">
        <v>93</v>
      </c>
      <c r="D388">
        <v>283</v>
      </c>
      <c r="E388">
        <v>59.5</v>
      </c>
      <c r="F388">
        <v>5.55</v>
      </c>
      <c r="G388">
        <v>-0.20899999999999999</v>
      </c>
      <c r="H388">
        <v>-0.45900000000000002</v>
      </c>
      <c r="I388" s="1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388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3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8" s="1">
        <f>(POWER((Table5[[#This Row],[wtkg]]/Table5[[#This Row],[wlhz_M]]),Table5[[#This Row],[wlhz_L]])-1)/(Table5[[#This Row],[wlhz_L]]*Table5[[#This Row],[wlhz_S]])</f>
        <v>-0.38130357626390315</v>
      </c>
      <c r="M388" s="1">
        <f>Table5[[#This Row],[wtkg]]/(Table5[[#This Row],[htcm]]*Table5[[#This Row],[htcm]]/10000)</f>
        <v>15.676858978885672</v>
      </c>
      <c r="N388" s="1">
        <f>VLOOKUP(Table5[[#This Row],[agedays]],BFA_girls_z_exp[[#All],[Day]:[M]],2,FALSE)</f>
        <v>16.380299999999998</v>
      </c>
      <c r="O388" s="1">
        <f>VLOOKUP(Table5[[#This Row],[agedays]],BFA_girls_z_exp[[#All],[Day]:[S]],3,FALSE)</f>
        <v>9.2490000000000003E-2</v>
      </c>
      <c r="P388" s="1">
        <f>VLOOKUP(Table5[[#This Row],[agedays]],BFA_girls_z_exp[[#All],[Day]:[L]],4,FALSE)</f>
        <v>5.91E-2</v>
      </c>
      <c r="Q388" s="1">
        <f>(POWER((Table5[[#This Row],[bmi]]/Table5[[#This Row],[bmi_M]]),Table5[[#This Row],[bmi_L]])-1)/(Table5[[#This Row],[bmi_L]]*Table5[[#This Row],[bmi_S]])</f>
        <v>-0.47396296986284364</v>
      </c>
    </row>
    <row r="389" spans="1:17" x14ac:dyDescent="0.3">
      <c r="A389">
        <v>10089</v>
      </c>
      <c r="B389" t="s">
        <v>8</v>
      </c>
      <c r="C389">
        <v>184</v>
      </c>
      <c r="D389">
        <v>283</v>
      </c>
      <c r="E389">
        <v>67</v>
      </c>
      <c r="F389">
        <v>7.3</v>
      </c>
      <c r="G389">
        <v>0.52700000000000002</v>
      </c>
      <c r="H389">
        <v>-1.4999999999999999E-2</v>
      </c>
      <c r="I389" s="2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389" s="2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38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89" s="2">
        <f>(POWER((Table5[[#This Row],[wtkg]]/Table5[[#This Row],[wlhz_M]]),Table5[[#This Row],[wlhz_L]])-1)/(Table5[[#This Row],[wlhz_L]]*Table5[[#This Row],[wlhz_S]])</f>
        <v>-0.3411116553299724</v>
      </c>
      <c r="M389" s="1">
        <f>Table5[[#This Row],[wtkg]]/(Table5[[#This Row],[htcm]]*Table5[[#This Row],[htcm]]/10000)</f>
        <v>16.261973713521943</v>
      </c>
      <c r="N389" s="1">
        <f>VLOOKUP(Table5[[#This Row],[agedays]],BFA_girls_z_exp[[#All],[Day]:[M]],2,FALSE)</f>
        <v>16.909500000000001</v>
      </c>
      <c r="O389" s="1">
        <f>VLOOKUP(Table5[[#This Row],[agedays]],BFA_girls_z_exp[[#All],[Day]:[S]],3,FALSE)</f>
        <v>9.0329999999999994E-2</v>
      </c>
      <c r="P389" s="1">
        <f>VLOOKUP(Table5[[#This Row],[agedays]],BFA_girls_z_exp[[#All],[Day]:[L]],4,FALSE)</f>
        <v>-0.14530000000000001</v>
      </c>
      <c r="Q389" s="1">
        <f>(POWER((Table5[[#This Row],[bmi]]/Table5[[#This Row],[bmi_M]]),Table5[[#This Row],[bmi_L]])-1)/(Table5[[#This Row],[bmi_L]]*Table5[[#This Row],[bmi_S]])</f>
        <v>-0.43348925824572176</v>
      </c>
    </row>
    <row r="390" spans="1:17" x14ac:dyDescent="0.3">
      <c r="A390">
        <v>10089</v>
      </c>
      <c r="B390" t="s">
        <v>8</v>
      </c>
      <c r="C390">
        <v>265</v>
      </c>
      <c r="D390">
        <v>283</v>
      </c>
      <c r="E390">
        <v>72.400000000000006</v>
      </c>
      <c r="F390">
        <v>8.8699999999999992</v>
      </c>
      <c r="G390">
        <v>1.1080000000000001</v>
      </c>
      <c r="H390">
        <v>0.69299999999999995</v>
      </c>
      <c r="I390" s="1">
        <f>IF(Table5[[#This Row],[agedays]]&lt;=730,VLOOKUP(Table5[[#This Row],[htcm]],WFL_girls_z_exp[[#All],[Length]:[M]],2,FALSE),VLOOKUP(Table5[[#This Row],[htcm]],WFH_girls_z_exp[[#All],[Height]:[M]],2,FALSE))</f>
        <v>8.6476000000000006</v>
      </c>
      <c r="J390" s="1">
        <f>IF(Table5[[#This Row],[agedays]]&lt;=730,VLOOKUP(Table5[[#This Row],[htcm]],WFL_girls_z_exp[[#All],[Length]:[S]],3,FALSE),VLOOKUP(Table5[[#This Row],[htcm]],WFH_girls_z_exp[[#All],[Height]:[S]],3,FALSE))</f>
        <v>9.0389999999999998E-2</v>
      </c>
      <c r="K39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0" s="1">
        <f>(POWER((Table5[[#This Row],[wtkg]]/Table5[[#This Row],[wlhz_M]]),Table5[[#This Row],[wlhz_L]])-1)/(Table5[[#This Row],[wlhz_L]]*Table5[[#This Row],[wlhz_S]])</f>
        <v>0.27956404461085543</v>
      </c>
      <c r="M390" s="1">
        <f>Table5[[#This Row],[wtkg]]/(Table5[[#This Row],[htcm]]*Table5[[#This Row],[htcm]]/10000)</f>
        <v>16.921797258935925</v>
      </c>
      <c r="N390" s="1">
        <f>VLOOKUP(Table5[[#This Row],[agedays]],BFA_girls_z_exp[[#All],[Day]:[M]],2,FALSE)</f>
        <v>16.773</v>
      </c>
      <c r="O390" s="1">
        <f>VLOOKUP(Table5[[#This Row],[agedays]],BFA_girls_z_exp[[#All],[Day]:[S]],3,FALSE)</f>
        <v>8.9090000000000003E-2</v>
      </c>
      <c r="P390" s="1">
        <f>VLOOKUP(Table5[[#This Row],[agedays]],BFA_girls_z_exp[[#All],[Day]:[L]],4,FALSE)</f>
        <v>-0.26169999999999999</v>
      </c>
      <c r="Q390" s="1">
        <f>(POWER((Table5[[#This Row],[bmi]]/Table5[[#This Row],[bmi_M]]),Table5[[#This Row],[bmi_L]])-1)/(Table5[[#This Row],[bmi_L]]*Table5[[#This Row],[bmi_S]])</f>
        <v>9.9022556224046918E-2</v>
      </c>
    </row>
    <row r="391" spans="1:17" x14ac:dyDescent="0.3">
      <c r="A391">
        <v>10089</v>
      </c>
      <c r="B391" t="s">
        <v>8</v>
      </c>
      <c r="C391">
        <v>366</v>
      </c>
      <c r="D391">
        <v>283</v>
      </c>
      <c r="E391">
        <v>75.5</v>
      </c>
      <c r="F391">
        <v>9.49</v>
      </c>
      <c r="G391">
        <v>0.56499999999999995</v>
      </c>
      <c r="H391">
        <v>0.47099999999999997</v>
      </c>
      <c r="I391" s="2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391" s="2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39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1" s="2">
        <f>(POWER((Table5[[#This Row],[wtkg]]/Table5[[#This Row],[wlhz_M]]),Table5[[#This Row],[wlhz_L]])-1)/(Table5[[#This Row],[wlhz_L]]*Table5[[#This Row],[wlhz_S]])</f>
        <v>0.29300799476037864</v>
      </c>
      <c r="M391" s="1">
        <f>Table5[[#This Row],[wtkg]]/(Table5[[#This Row],[htcm]]*Table5[[#This Row],[htcm]]/10000)</f>
        <v>16.648392614359018</v>
      </c>
      <c r="N391" s="1">
        <f>VLOOKUP(Table5[[#This Row],[agedays]],BFA_girls_z_exp[[#All],[Day]:[M]],2,FALSE)</f>
        <v>16.3536</v>
      </c>
      <c r="O391" s="1">
        <f>VLOOKUP(Table5[[#This Row],[agedays]],BFA_girls_z_exp[[#All],[Day]:[S]],3,FALSE)</f>
        <v>8.7959999999999997E-2</v>
      </c>
      <c r="P391" s="1">
        <f>VLOOKUP(Table5[[#This Row],[agedays]],BFA_girls_z_exp[[#All],[Day]:[L]],4,FALSE)</f>
        <v>-0.3674</v>
      </c>
      <c r="Q391" s="1">
        <f>(POWER((Table5[[#This Row],[bmi]]/Table5[[#This Row],[bmi_M]]),Table5[[#This Row],[bmi_L]])-1)/(Table5[[#This Row],[bmi_L]]*Table5[[#This Row],[bmi_S]])</f>
        <v>0.20244554531372197</v>
      </c>
    </row>
    <row r="392" spans="1:17" x14ac:dyDescent="0.3">
      <c r="A392">
        <v>10089</v>
      </c>
      <c r="B392" t="s">
        <v>8</v>
      </c>
      <c r="C392">
        <v>450</v>
      </c>
      <c r="D392">
        <v>283</v>
      </c>
      <c r="E392">
        <v>79.5</v>
      </c>
      <c r="F392">
        <v>10.09</v>
      </c>
      <c r="G392">
        <v>0.81799999999999995</v>
      </c>
      <c r="H392">
        <v>0.44</v>
      </c>
      <c r="I392" s="1">
        <f>IF(Table5[[#This Row],[agedays]]&lt;=730,VLOOKUP(Table5[[#This Row],[htcm]],WFL_girls_z_exp[[#All],[Length]:[M]],2,FALSE),VLOOKUP(Table5[[#This Row],[htcm]],WFH_girls_z_exp[[#All],[Height]:[M]],2,FALSE))</f>
        <v>9.9892000000000003</v>
      </c>
      <c r="J392" s="1">
        <f>IF(Table5[[#This Row],[agedays]]&lt;=730,VLOOKUP(Table5[[#This Row],[htcm]],WFL_girls_z_exp[[#All],[Length]:[S]],3,FALSE),VLOOKUP(Table5[[#This Row],[htcm]],WFH_girls_z_exp[[#All],[Height]:[S]],3,FALSE))</f>
        <v>8.9459999999999998E-2</v>
      </c>
      <c r="K39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2" s="1">
        <f>(POWER((Table5[[#This Row],[wtkg]]/Table5[[#This Row],[wlhz_M]]),Table5[[#This Row],[wlhz_L]])-1)/(Table5[[#This Row],[wlhz_L]]*Table5[[#This Row],[wlhz_S]])</f>
        <v>0.1120168776487399</v>
      </c>
      <c r="M392" s="1">
        <f>Table5[[#This Row],[wtkg]]/(Table5[[#This Row],[htcm]]*Table5[[#This Row],[htcm]]/10000)</f>
        <v>15.964558363988766</v>
      </c>
      <c r="N392" s="1">
        <f>VLOOKUP(Table5[[#This Row],[agedays]],BFA_girls_z_exp[[#All],[Day]:[M]],2,FALSE)</f>
        <v>16.0258</v>
      </c>
      <c r="O392" s="1">
        <f>VLOOKUP(Table5[[#This Row],[agedays]],BFA_girls_z_exp[[#All],[Day]:[S]],3,FALSE)</f>
        <v>8.7220000000000006E-2</v>
      </c>
      <c r="P392" s="1">
        <f>VLOOKUP(Table5[[#This Row],[agedays]],BFA_girls_z_exp[[#All],[Day]:[L]],4,FALSE)</f>
        <v>-0.43590000000000001</v>
      </c>
      <c r="Q392" s="1">
        <f>(POWER((Table5[[#This Row],[bmi]]/Table5[[#This Row],[bmi_M]]),Table5[[#This Row],[bmi_L]])-1)/(Table5[[#This Row],[bmi_L]]*Table5[[#This Row],[bmi_S]])</f>
        <v>-4.3934388126852436E-2</v>
      </c>
    </row>
    <row r="393" spans="1:17" x14ac:dyDescent="0.3">
      <c r="A393">
        <v>10089</v>
      </c>
      <c r="B393" t="s">
        <v>8</v>
      </c>
      <c r="C393">
        <v>580</v>
      </c>
      <c r="D393">
        <v>283</v>
      </c>
      <c r="E393">
        <v>83.4</v>
      </c>
      <c r="F393">
        <v>10.85</v>
      </c>
      <c r="G393">
        <v>0.54900000000000004</v>
      </c>
      <c r="H393">
        <v>0.30299999999999999</v>
      </c>
      <c r="I393" s="2">
        <f>IF(Table5[[#This Row],[agedays]]&lt;=730,VLOOKUP(Table5[[#This Row],[htcm]],WFL_girls_z_exp[[#All],[Length]:[M]],2,FALSE),VLOOKUP(Table5[[#This Row],[htcm]],WFH_girls_z_exp[[#All],[Height]:[M]],2,FALSE))</f>
        <v>10.834300000000001</v>
      </c>
      <c r="J393" s="2">
        <f>IF(Table5[[#This Row],[agedays]]&lt;=730,VLOOKUP(Table5[[#This Row],[htcm]],WFL_girls_z_exp[[#All],[Length]:[S]],3,FALSE),VLOOKUP(Table5[[#This Row],[htcm]],WFH_girls_z_exp[[#All],[Height]:[S]],3,FALSE))</f>
        <v>8.9069999999999996E-2</v>
      </c>
      <c r="K39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3" s="2">
        <f>(POWER((Table5[[#This Row],[wtkg]]/Table5[[#This Row],[wlhz_M]]),Table5[[#This Row],[wlhz_L]])-1)/(Table5[[#This Row],[wlhz_L]]*Table5[[#This Row],[wlhz_S]])</f>
        <v>1.6252955454653648E-2</v>
      </c>
      <c r="M393" s="1">
        <f>Table5[[#This Row],[wtkg]]/(Table5[[#This Row],[htcm]]*Table5[[#This Row],[htcm]]/10000)</f>
        <v>15.599031566114011</v>
      </c>
      <c r="N393" s="1">
        <f>VLOOKUP(Table5[[#This Row],[agedays]],BFA_girls_z_exp[[#All],[Day]:[M]],2,FALSE)</f>
        <v>15.6478</v>
      </c>
      <c r="O393" s="1">
        <f>VLOOKUP(Table5[[#This Row],[agedays]],BFA_girls_z_exp[[#All],[Day]:[S]],3,FALSE)</f>
        <v>8.6290000000000006E-2</v>
      </c>
      <c r="P393" s="1">
        <f>VLOOKUP(Table5[[#This Row],[agedays]],BFA_girls_z_exp[[#All],[Day]:[L]],4,FALSE)</f>
        <v>-0.52090000000000003</v>
      </c>
      <c r="Q393" s="1">
        <f>(POWER((Table5[[#This Row],[bmi]]/Table5[[#This Row],[bmi_M]]),Table5[[#This Row],[bmi_L]])-1)/(Table5[[#This Row],[bmi_L]]*Table5[[#This Row],[bmi_S]])</f>
        <v>-3.6203939371511798E-2</v>
      </c>
    </row>
    <row r="394" spans="1:17" x14ac:dyDescent="0.3">
      <c r="A394">
        <v>10089</v>
      </c>
      <c r="B394" t="s">
        <v>8</v>
      </c>
      <c r="C394">
        <v>754</v>
      </c>
      <c r="D394">
        <v>283</v>
      </c>
      <c r="E394">
        <v>88</v>
      </c>
      <c r="F394">
        <v>12.2</v>
      </c>
      <c r="G394">
        <v>0.49199999999999999</v>
      </c>
      <c r="H394">
        <v>0.377</v>
      </c>
      <c r="I394" s="1">
        <f>IF(Table5[[#This Row],[agedays]]&lt;=730,VLOOKUP(Table5[[#This Row],[htcm]],WFL_girls_z_exp[[#All],[Length]:[M]],2,FALSE),VLOOKUP(Table5[[#This Row],[htcm]],WFH_girls_z_exp[[#All],[Height]:[M]],2,FALSE))</f>
        <v>12.1478</v>
      </c>
      <c r="J394" s="1">
        <f>IF(Table5[[#This Row],[agedays]]&lt;=730,VLOOKUP(Table5[[#This Row],[htcm]],WFL_girls_z_exp[[#All],[Length]:[S]],3,FALSE),VLOOKUP(Table5[[#This Row],[htcm]],WFH_girls_z_exp[[#All],[Height]:[S]],3,FALSE))</f>
        <v>8.899E-2</v>
      </c>
      <c r="K39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4" s="1">
        <f>(POWER((Table5[[#This Row],[wtkg]]/Table5[[#This Row],[wlhz_M]]),Table5[[#This Row],[wlhz_L]])-1)/(Table5[[#This Row],[wlhz_L]]*Table5[[#This Row],[wlhz_S]])</f>
        <v>4.8144135238750704E-2</v>
      </c>
      <c r="M394" s="1">
        <f>Table5[[#This Row],[wtkg]]/(Table5[[#This Row],[htcm]]*Table5[[#This Row],[htcm]]/10000)</f>
        <v>15.754132231404958</v>
      </c>
      <c r="N394" s="1">
        <f>VLOOKUP(Table5[[#This Row],[agedays]],BFA_girls_z_exp[[#All],[Day]:[M]],2,FALSE)</f>
        <v>15.6656</v>
      </c>
      <c r="O394" s="1">
        <f>VLOOKUP(Table5[[#This Row],[agedays]],BFA_girls_z_exp[[#All],[Day]:[S]],3,FALSE)</f>
        <v>8.4529999999999994E-2</v>
      </c>
      <c r="P394" s="1">
        <f>VLOOKUP(Table5[[#This Row],[agedays]],BFA_girls_z_exp[[#All],[Day]:[L]],4,FALSE)</f>
        <v>-0.56840000000000002</v>
      </c>
      <c r="Q394" s="1">
        <f>(POWER((Table5[[#This Row],[bmi]]/Table5[[#This Row],[bmi_M]]),Table5[[#This Row],[bmi_L]])-1)/(Table5[[#This Row],[bmi_L]]*Table5[[#This Row],[bmi_S]])</f>
        <v>6.6561611279769103E-2</v>
      </c>
    </row>
    <row r="395" spans="1:17" x14ac:dyDescent="0.3">
      <c r="A395">
        <v>10090</v>
      </c>
      <c r="B395" t="s">
        <v>8</v>
      </c>
      <c r="C395">
        <v>0</v>
      </c>
      <c r="D395">
        <v>283</v>
      </c>
      <c r="E395">
        <v>52</v>
      </c>
      <c r="F395">
        <v>3.3</v>
      </c>
      <c r="G395">
        <v>1.5309999999999999</v>
      </c>
      <c r="H395">
        <v>0.14699999999999999</v>
      </c>
      <c r="I395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395" s="2">
        <f>IF(Table5[[#This Row],[agedays]]&lt;=730,VLOOKUP(Table5[[#This Row],[htcm]],WFL_girls_z_exp[[#All],[Length]:[S]],3,FALSE),VLOOKUP(Table5[[#This Row],[htcm]],WFH_girls_z_exp[[#All],[Height]:[S]],3,FALSE))</f>
        <v>9.085E-2</v>
      </c>
      <c r="K39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5" s="2">
        <f>(POWER((Table5[[#This Row],[wtkg]]/Table5[[#This Row],[wlhz_M]]),Table5[[#This Row],[wlhz_L]])-1)/(Table5[[#This Row],[wlhz_L]]*Table5[[#This Row],[wlhz_S]])</f>
        <v>-1.5683952260665945</v>
      </c>
      <c r="M395" s="1">
        <f>Table5[[#This Row],[wtkg]]/(Table5[[#This Row],[htcm]]*Table5[[#This Row],[htcm]]/10000)</f>
        <v>12.204142011834319</v>
      </c>
      <c r="N395" s="1">
        <f>VLOOKUP(Table5[[#This Row],[agedays]],BFA_girls_z_exp[[#All],[Day]:[M]],2,FALSE)</f>
        <v>13.3363</v>
      </c>
      <c r="O395" s="1">
        <f>VLOOKUP(Table5[[#This Row],[agedays]],BFA_girls_z_exp[[#All],[Day]:[S]],3,FALSE)</f>
        <v>9.2719999999999997E-2</v>
      </c>
      <c r="P395" s="1">
        <f>VLOOKUP(Table5[[#This Row],[agedays]],BFA_girls_z_exp[[#All],[Day]:[L]],4,FALSE)</f>
        <v>-6.3100000000000003E-2</v>
      </c>
      <c r="Q395" s="1">
        <f>(POWER((Table5[[#This Row],[bmi]]/Table5[[#This Row],[bmi_M]]),Table5[[#This Row],[bmi_L]])-1)/(Table5[[#This Row],[bmi_L]]*Table5[[#This Row],[bmi_S]])</f>
        <v>-0.95948022755416307</v>
      </c>
    </row>
    <row r="396" spans="1:17" x14ac:dyDescent="0.3">
      <c r="A396">
        <v>10090</v>
      </c>
      <c r="B396" t="s">
        <v>8</v>
      </c>
      <c r="C396">
        <v>24</v>
      </c>
      <c r="D396">
        <v>283</v>
      </c>
      <c r="E396">
        <v>53.3</v>
      </c>
      <c r="F396">
        <v>3.74</v>
      </c>
      <c r="G396">
        <v>0.224</v>
      </c>
      <c r="H396">
        <v>-0.38900000000000001</v>
      </c>
      <c r="I396" s="1">
        <f>IF(Table5[[#This Row],[agedays]]&lt;=730,VLOOKUP(Table5[[#This Row],[htcm]],WFL_girls_z_exp[[#All],[Length]:[M]],2,FALSE),VLOOKUP(Table5[[#This Row],[htcm]],WFH_girls_z_exp[[#All],[Height]:[M]],2,FALSE))</f>
        <v>4.1083999999999996</v>
      </c>
      <c r="J396" s="1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39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6" s="1">
        <f>(POWER((Table5[[#This Row],[wtkg]]/Table5[[#This Row],[wlhz_M]]),Table5[[#This Row],[wlhz_L]])-1)/(Table5[[#This Row],[wlhz_L]]*Table5[[#This Row],[wlhz_S]])</f>
        <v>-1.0516719812179152</v>
      </c>
      <c r="M396" s="1">
        <f>Table5[[#This Row],[wtkg]]/(Table5[[#This Row],[htcm]]*Table5[[#This Row],[htcm]]/10000)</f>
        <v>13.164888468050506</v>
      </c>
      <c r="N396" s="1">
        <f>VLOOKUP(Table5[[#This Row],[agedays]],BFA_girls_z_exp[[#All],[Day]:[M]],2,FALSE)</f>
        <v>14.160299999999999</v>
      </c>
      <c r="O396" s="1">
        <f>VLOOKUP(Table5[[#This Row],[agedays]],BFA_girls_z_exp[[#All],[Day]:[S]],3,FALSE)</f>
        <v>9.6149999999999999E-2</v>
      </c>
      <c r="P396" s="1">
        <f>VLOOKUP(Table5[[#This Row],[agedays]],BFA_girls_z_exp[[#All],[Day]:[L]],4,FALSE)</f>
        <v>0.3977</v>
      </c>
      <c r="Q396" s="1">
        <f>(POWER((Table5[[#This Row],[bmi]]/Table5[[#This Row],[bmi_M]]),Table5[[#This Row],[bmi_L]])-1)/(Table5[[#This Row],[bmi_L]]*Table5[[#This Row],[bmi_S]])</f>
        <v>-0.74719332073475897</v>
      </c>
    </row>
    <row r="397" spans="1:17" x14ac:dyDescent="0.3">
      <c r="A397">
        <v>10090</v>
      </c>
      <c r="B397" t="s">
        <v>8</v>
      </c>
      <c r="C397">
        <v>59</v>
      </c>
      <c r="D397">
        <v>283</v>
      </c>
      <c r="E397">
        <v>56.4</v>
      </c>
      <c r="F397">
        <v>4.62</v>
      </c>
      <c r="G397">
        <v>-0.23699999999999999</v>
      </c>
      <c r="H397">
        <v>-0.72199999999999998</v>
      </c>
      <c r="I397" s="2">
        <f>IF(Table5[[#This Row],[agedays]]&lt;=730,VLOOKUP(Table5[[#This Row],[htcm]],WFL_girls_z_exp[[#All],[Length]:[M]],2,FALSE),VLOOKUP(Table5[[#This Row],[htcm]],WFH_girls_z_exp[[#All],[Height]:[M]],2,FALSE))</f>
        <v>4.9231999999999996</v>
      </c>
      <c r="J397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39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7" s="2">
        <f>(POWER((Table5[[#This Row],[wtkg]]/Table5[[#This Row],[wlhz_M]]),Table5[[#This Row],[wlhz_L]])-1)/(Table5[[#This Row],[wlhz_L]]*Table5[[#This Row],[wlhz_S]])</f>
        <v>-0.70545650044926012</v>
      </c>
      <c r="M397" s="1">
        <f>Table5[[#This Row],[wtkg]]/(Table5[[#This Row],[htcm]]*Table5[[#This Row],[htcm]]/10000)</f>
        <v>14.523917307982497</v>
      </c>
      <c r="N397" s="1">
        <f>VLOOKUP(Table5[[#This Row],[agedays]],BFA_girls_z_exp[[#All],[Day]:[M]],2,FALSE)</f>
        <v>15.717000000000001</v>
      </c>
      <c r="O397" s="1">
        <f>VLOOKUP(Table5[[#This Row],[agedays]],BFA_girls_z_exp[[#All],[Day]:[S]],3,FALSE)</f>
        <v>9.3799999999999994E-2</v>
      </c>
      <c r="P397" s="1">
        <f>VLOOKUP(Table5[[#This Row],[agedays]],BFA_girls_z_exp[[#All],[Day]:[L]],4,FALSE)</f>
        <v>0.183</v>
      </c>
      <c r="Q397" s="1">
        <f>(POWER((Table5[[#This Row],[bmi]]/Table5[[#This Row],[bmi_M]]),Table5[[#This Row],[bmi_L]])-1)/(Table5[[#This Row],[bmi_L]]*Table5[[#This Row],[bmi_S]])</f>
        <v>-0.83559309047668817</v>
      </c>
    </row>
    <row r="398" spans="1:17" x14ac:dyDescent="0.3">
      <c r="A398">
        <v>10090</v>
      </c>
      <c r="B398" t="s">
        <v>8</v>
      </c>
      <c r="C398">
        <v>87</v>
      </c>
      <c r="D398">
        <v>283</v>
      </c>
      <c r="E398">
        <v>60.4</v>
      </c>
      <c r="F398">
        <v>5.37</v>
      </c>
      <c r="G398">
        <v>0.45500000000000002</v>
      </c>
      <c r="H398">
        <v>-0.54500000000000004</v>
      </c>
      <c r="I398" s="1">
        <f>IF(Table5[[#This Row],[agedays]]&lt;=730,VLOOKUP(Table5[[#This Row],[htcm]],WFL_girls_z_exp[[#All],[Length]:[M]],2,FALSE),VLOOKUP(Table5[[#This Row],[htcm]],WFH_girls_z_exp[[#All],[Height]:[M]],2,FALSE))</f>
        <v>5.9760999999999997</v>
      </c>
      <c r="J398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39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8" s="1">
        <f>(POWER((Table5[[#This Row],[wtkg]]/Table5[[#This Row],[wlhz_M]]),Table5[[#This Row],[wlhz_L]])-1)/(Table5[[#This Row],[wlhz_L]]*Table5[[#This Row],[wlhz_S]])</f>
        <v>-1.1947278199432274</v>
      </c>
      <c r="M398" s="1">
        <f>Table5[[#This Row],[wtkg]]/(Table5[[#This Row],[htcm]]*Table5[[#This Row],[htcm]]/10000)</f>
        <v>14.719749133809922</v>
      </c>
      <c r="N398" s="1">
        <f>VLOOKUP(Table5[[#This Row],[agedays]],BFA_girls_z_exp[[#All],[Day]:[M]],2,FALSE)</f>
        <v>16.295200000000001</v>
      </c>
      <c r="O398" s="1">
        <f>VLOOKUP(Table5[[#This Row],[agedays]],BFA_girls_z_exp[[#All],[Day]:[S]],3,FALSE)</f>
        <v>9.2679999999999998E-2</v>
      </c>
      <c r="P398" s="1">
        <f>VLOOKUP(Table5[[#This Row],[agedays]],BFA_girls_z_exp[[#All],[Day]:[L]],4,FALSE)</f>
        <v>7.7899999999999997E-2</v>
      </c>
      <c r="Q398" s="1">
        <f>(POWER((Table5[[#This Row],[bmi]]/Table5[[#This Row],[bmi_M]]),Table5[[#This Row],[bmi_L]])-1)/(Table5[[#This Row],[bmi_L]]*Table5[[#This Row],[bmi_S]])</f>
        <v>-1.0927802680161149</v>
      </c>
    </row>
    <row r="399" spans="1:17" x14ac:dyDescent="0.3">
      <c r="A399">
        <v>10090</v>
      </c>
      <c r="B399" t="s">
        <v>8</v>
      </c>
      <c r="C399">
        <v>178</v>
      </c>
      <c r="D399">
        <v>283</v>
      </c>
      <c r="E399">
        <v>68</v>
      </c>
      <c r="F399">
        <v>6.95</v>
      </c>
      <c r="G399">
        <v>1.1140000000000001</v>
      </c>
      <c r="H399">
        <v>-0.33600000000000002</v>
      </c>
      <c r="I399" s="2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399" s="2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39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399" s="2">
        <f>(POWER((Table5[[#This Row],[wtkg]]/Table5[[#This Row],[wlhz_M]]),Table5[[#This Row],[wlhz_L]])-1)/(Table5[[#This Row],[wlhz_L]]*Table5[[#This Row],[wlhz_S]])</f>
        <v>-1.216264177925287</v>
      </c>
      <c r="M399" s="1">
        <f>Table5[[#This Row],[wtkg]]/(Table5[[#This Row],[htcm]]*Table5[[#This Row],[htcm]]/10000)</f>
        <v>15.030276816608998</v>
      </c>
      <c r="N399" s="1">
        <f>VLOOKUP(Table5[[#This Row],[agedays]],BFA_girls_z_exp[[#All],[Day]:[M]],2,FALSE)</f>
        <v>16.903099999999998</v>
      </c>
      <c r="O399" s="1">
        <f>VLOOKUP(Table5[[#This Row],[agedays]],BFA_girls_z_exp[[#All],[Day]:[S]],3,FALSE)</f>
        <v>9.0440000000000006E-2</v>
      </c>
      <c r="P399" s="1">
        <f>VLOOKUP(Table5[[#This Row],[agedays]],BFA_girls_z_exp[[#All],[Day]:[L]],4,FALSE)</f>
        <v>-0.13489999999999999</v>
      </c>
      <c r="Q399" s="1">
        <f>(POWER((Table5[[#This Row],[bmi]]/Table5[[#This Row],[bmi_M]]),Table5[[#This Row],[bmi_L]])-1)/(Table5[[#This Row],[bmi_L]]*Table5[[#This Row],[bmi_S]])</f>
        <v>-1.3087735051314551</v>
      </c>
    </row>
    <row r="400" spans="1:17" x14ac:dyDescent="0.3">
      <c r="A400">
        <v>10090</v>
      </c>
      <c r="B400" t="s">
        <v>8</v>
      </c>
      <c r="C400">
        <v>290</v>
      </c>
      <c r="D400">
        <v>283</v>
      </c>
      <c r="E400">
        <v>75</v>
      </c>
      <c r="F400">
        <v>8.02</v>
      </c>
      <c r="G400">
        <v>1.696</v>
      </c>
      <c r="H400">
        <v>-0.34300000000000003</v>
      </c>
      <c r="I400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400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40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0" s="1">
        <f>(POWER((Table5[[#This Row],[wtkg]]/Table5[[#This Row],[wlhz_M]]),Table5[[#This Row],[wlhz_L]])-1)/(Table5[[#This Row],[wlhz_L]]*Table5[[#This Row],[wlhz_S]])</f>
        <v>-1.5001363368920602</v>
      </c>
      <c r="M400" s="1">
        <f>Table5[[#This Row],[wtkg]]/(Table5[[#This Row],[htcm]]*Table5[[#This Row],[htcm]]/10000)</f>
        <v>14.257777777777777</v>
      </c>
      <c r="N400" s="1">
        <f>VLOOKUP(Table5[[#This Row],[agedays]],BFA_girls_z_exp[[#All],[Day]:[M]],2,FALSE)</f>
        <v>16.677900000000001</v>
      </c>
      <c r="O400" s="1">
        <f>VLOOKUP(Table5[[#This Row],[agedays]],BFA_girls_z_exp[[#All],[Day]:[S]],3,FALSE)</f>
        <v>8.8779999999999998E-2</v>
      </c>
      <c r="P400" s="1">
        <f>VLOOKUP(Table5[[#This Row],[agedays]],BFA_girls_z_exp[[#All],[Day]:[L]],4,FALSE)</f>
        <v>-0.29099999999999998</v>
      </c>
      <c r="Q400" s="1">
        <f>(POWER((Table5[[#This Row],[bmi]]/Table5[[#This Row],[bmi_M]]),Table5[[#This Row],[bmi_L]])-1)/(Table5[[#This Row],[bmi_L]]*Table5[[#This Row],[bmi_S]])</f>
        <v>-1.8068643005739098</v>
      </c>
    </row>
    <row r="401" spans="1:17" x14ac:dyDescent="0.3">
      <c r="A401">
        <v>10090</v>
      </c>
      <c r="B401" t="s">
        <v>8</v>
      </c>
      <c r="C401">
        <v>416</v>
      </c>
      <c r="D401">
        <v>283</v>
      </c>
      <c r="E401">
        <v>79</v>
      </c>
      <c r="F401">
        <v>8.82</v>
      </c>
      <c r="G401">
        <v>1.1259999999999999</v>
      </c>
      <c r="H401">
        <v>-0.44700000000000001</v>
      </c>
      <c r="I401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401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40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1" s="2">
        <f>(POWER((Table5[[#This Row],[wtkg]]/Table5[[#This Row],[wlhz_M]]),Table5[[#This Row],[wlhz_L]])-1)/(Table5[[#This Row],[wlhz_L]]*Table5[[#This Row],[wlhz_S]])</f>
        <v>-1.3093229103196642</v>
      </c>
      <c r="M401" s="1">
        <f>Table5[[#This Row],[wtkg]]/(Table5[[#This Row],[htcm]]*Table5[[#This Row],[htcm]]/10000)</f>
        <v>14.132350584842174</v>
      </c>
      <c r="N401" s="1">
        <f>VLOOKUP(Table5[[#This Row],[agedays]],BFA_girls_z_exp[[#All],[Day]:[M]],2,FALSE)</f>
        <v>16.151199999999999</v>
      </c>
      <c r="O401" s="1">
        <f>VLOOKUP(Table5[[#This Row],[agedays]],BFA_girls_z_exp[[#All],[Day]:[S]],3,FALSE)</f>
        <v>8.7499999999999994E-2</v>
      </c>
      <c r="P401" s="1">
        <f>VLOOKUP(Table5[[#This Row],[agedays]],BFA_girls_z_exp[[#All],[Day]:[L]],4,FALSE)</f>
        <v>-0.4098</v>
      </c>
      <c r="Q401" s="1">
        <f>(POWER((Table5[[#This Row],[bmi]]/Table5[[#This Row],[bmi_M]]),Table5[[#This Row],[bmi_L]])-1)/(Table5[[#This Row],[bmi_L]]*Table5[[#This Row],[bmi_S]])</f>
        <v>-1.5685562460815066</v>
      </c>
    </row>
    <row r="402" spans="1:17" x14ac:dyDescent="0.3">
      <c r="A402">
        <v>10090</v>
      </c>
      <c r="B402" t="s">
        <v>8</v>
      </c>
      <c r="C402">
        <v>472</v>
      </c>
      <c r="D402">
        <v>283</v>
      </c>
      <c r="E402">
        <v>80</v>
      </c>
      <c r="F402">
        <v>9</v>
      </c>
      <c r="G402">
        <v>0.69799999999999995</v>
      </c>
      <c r="H402">
        <v>-0.622</v>
      </c>
      <c r="I402" s="1">
        <f>IF(Table5[[#This Row],[agedays]]&lt;=730,VLOOKUP(Table5[[#This Row],[htcm]],WFL_girls_z_exp[[#All],[Length]:[M]],2,FALSE),VLOOKUP(Table5[[#This Row],[htcm]],WFH_girls_z_exp[[#All],[Height]:[M]],2,FALSE))</f>
        <v>10.0891</v>
      </c>
      <c r="J402" s="1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40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2" s="1">
        <f>(POWER((Table5[[#This Row],[wtkg]]/Table5[[#This Row],[wlhz_M]]),Table5[[#This Row],[wlhz_L]])-1)/(Table5[[#This Row],[wlhz_L]]*Table5[[#This Row],[wlhz_S]])</f>
        <v>-1.3061381163105501</v>
      </c>
      <c r="M402" s="1">
        <f>Table5[[#This Row],[wtkg]]/(Table5[[#This Row],[htcm]]*Table5[[#This Row],[htcm]]/10000)</f>
        <v>14.0625</v>
      </c>
      <c r="N402" s="1">
        <f>VLOOKUP(Table5[[#This Row],[agedays]],BFA_girls_z_exp[[#All],[Day]:[M]],2,FALSE)</f>
        <v>15.9504</v>
      </c>
      <c r="O402" s="1">
        <f>VLOOKUP(Table5[[#This Row],[agedays]],BFA_girls_z_exp[[#All],[Day]:[S]],3,FALSE)</f>
        <v>8.7040000000000006E-2</v>
      </c>
      <c r="P402" s="1">
        <f>VLOOKUP(Table5[[#This Row],[agedays]],BFA_girls_z_exp[[#All],[Day]:[L]],4,FALSE)</f>
        <v>-0.45179999999999998</v>
      </c>
      <c r="Q402" s="1">
        <f>(POWER((Table5[[#This Row],[bmi]]/Table5[[#This Row],[bmi_M]]),Table5[[#This Row],[bmi_L]])-1)/(Table5[[#This Row],[bmi_L]]*Table5[[#This Row],[bmi_S]])</f>
        <v>-1.4892695606128852</v>
      </c>
    </row>
    <row r="403" spans="1:17" x14ac:dyDescent="0.3">
      <c r="A403">
        <v>10090</v>
      </c>
      <c r="B403" t="s">
        <v>8</v>
      </c>
      <c r="C403">
        <v>574</v>
      </c>
      <c r="D403">
        <v>283</v>
      </c>
      <c r="E403">
        <v>84.5</v>
      </c>
      <c r="F403">
        <v>10.1</v>
      </c>
      <c r="G403">
        <v>0.99099999999999999</v>
      </c>
      <c r="H403">
        <v>-0.247</v>
      </c>
      <c r="I403" s="2">
        <f>IF(Table5[[#This Row],[agedays]]&lt;=730,VLOOKUP(Table5[[#This Row],[htcm]],WFL_girls_z_exp[[#All],[Length]:[M]],2,FALSE),VLOOKUP(Table5[[#This Row],[htcm]],WFH_girls_z_exp[[#All],[Height]:[M]],2,FALSE))</f>
        <v>11.0974</v>
      </c>
      <c r="J403" s="2">
        <f>IF(Table5[[#This Row],[agedays]]&lt;=730,VLOOKUP(Table5[[#This Row],[htcm]],WFL_girls_z_exp[[#All],[Length]:[S]],3,FALSE),VLOOKUP(Table5[[#This Row],[htcm]],WFH_girls_z_exp[[#All],[Height]:[S]],3,FALSE))</f>
        <v>8.8999999999999996E-2</v>
      </c>
      <c r="K40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3" s="2">
        <f>(POWER((Table5[[#This Row],[wtkg]]/Table5[[#This Row],[wlhz_M]]),Table5[[#This Row],[wlhz_L]])-1)/(Table5[[#This Row],[wlhz_L]]*Table5[[#This Row],[wlhz_S]])</f>
        <v>-1.0774809739484397</v>
      </c>
      <c r="M403" s="1">
        <f>Table5[[#This Row],[wtkg]]/(Table5[[#This Row],[htcm]]*Table5[[#This Row],[htcm]]/10000)</f>
        <v>14.145162984489337</v>
      </c>
      <c r="N403" s="1">
        <f>VLOOKUP(Table5[[#This Row],[agedays]],BFA_girls_z_exp[[#All],[Day]:[M]],2,FALSE)</f>
        <v>15.6617</v>
      </c>
      <c r="O403" s="1">
        <f>VLOOKUP(Table5[[#This Row],[agedays]],BFA_girls_z_exp[[#All],[Day]:[S]],3,FALSE)</f>
        <v>8.6330000000000004E-2</v>
      </c>
      <c r="P403" s="1">
        <f>VLOOKUP(Table5[[#This Row],[agedays]],BFA_girls_z_exp[[#All],[Day]:[L]],4,FALSE)</f>
        <v>-0.51739999999999997</v>
      </c>
      <c r="Q403" s="1">
        <f>(POWER((Table5[[#This Row],[bmi]]/Table5[[#This Row],[bmi_M]]),Table5[[#This Row],[bmi_L]])-1)/(Table5[[#This Row],[bmi_L]]*Table5[[#This Row],[bmi_S]])</f>
        <v>-1.2113592401050304</v>
      </c>
    </row>
    <row r="404" spans="1:17" x14ac:dyDescent="0.3">
      <c r="A404">
        <v>10090</v>
      </c>
      <c r="B404" t="s">
        <v>8</v>
      </c>
      <c r="C404">
        <v>728</v>
      </c>
      <c r="D404">
        <v>283</v>
      </c>
      <c r="E404">
        <v>88</v>
      </c>
      <c r="F404">
        <v>11.7</v>
      </c>
      <c r="G404">
        <v>0.51400000000000001</v>
      </c>
      <c r="H404">
        <v>0.16700000000000001</v>
      </c>
      <c r="I404" s="1">
        <f>IF(Table5[[#This Row],[agedays]]&lt;=730,VLOOKUP(Table5[[#This Row],[htcm]],WFL_girls_z_exp[[#All],[Length]:[M]],2,FALSE),VLOOKUP(Table5[[#This Row],[htcm]],WFH_girls_z_exp[[#All],[Height]:[M]],2,FALSE))</f>
        <v>11.972</v>
      </c>
      <c r="J404" s="1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40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4" s="1">
        <f>(POWER((Table5[[#This Row],[wtkg]]/Table5[[#This Row],[wlhz_M]]),Table5[[#This Row],[wlhz_L]])-1)/(Table5[[#This Row],[wlhz_L]]*Table5[[#This Row],[wlhz_S]])</f>
        <v>-0.25947918242402723</v>
      </c>
      <c r="M404" s="1">
        <f>Table5[[#This Row],[wtkg]]/(Table5[[#This Row],[htcm]]*Table5[[#This Row],[htcm]]/10000)</f>
        <v>15.108471074380164</v>
      </c>
      <c r="N404" s="1">
        <f>VLOOKUP(Table5[[#This Row],[agedays]],BFA_girls_z_exp[[#All],[Day]:[M]],2,FALSE)</f>
        <v>15.4072</v>
      </c>
      <c r="O404" s="1">
        <f>VLOOKUP(Table5[[#This Row],[agedays]],BFA_girls_z_exp[[#All],[Day]:[S]],3,FALSE)</f>
        <v>8.5459999999999994E-2</v>
      </c>
      <c r="P404" s="1">
        <f>VLOOKUP(Table5[[#This Row],[agedays]],BFA_girls_z_exp[[#All],[Day]:[L]],4,FALSE)</f>
        <v>-0.59789999999999999</v>
      </c>
      <c r="Q404" s="1">
        <f>(POWER((Table5[[#This Row],[bmi]]/Table5[[#This Row],[bmi_M]]),Table5[[#This Row],[bmi_L]])-1)/(Table5[[#This Row],[bmi_L]]*Table5[[#This Row],[bmi_S]])</f>
        <v>-0.2304516622356029</v>
      </c>
    </row>
    <row r="405" spans="1:17" x14ac:dyDescent="0.3">
      <c r="A405">
        <v>10091</v>
      </c>
      <c r="B405" t="s">
        <v>8</v>
      </c>
      <c r="C405">
        <v>0</v>
      </c>
      <c r="D405">
        <v>283</v>
      </c>
      <c r="E405">
        <v>49</v>
      </c>
      <c r="F405">
        <v>3.5</v>
      </c>
      <c r="G405">
        <v>-7.9000000000000001E-2</v>
      </c>
      <c r="H405">
        <v>0.56999999999999995</v>
      </c>
      <c r="I405" s="2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405" s="2">
        <f>IF(Table5[[#This Row],[agedays]]&lt;=730,VLOOKUP(Table5[[#This Row],[htcm]],WFL_girls_z_exp[[#All],[Length]:[S]],3,FALSE),VLOOKUP(Table5[[#This Row],[htcm]],WFH_girls_z_exp[[#All],[Height]:[S]],3,FALSE))</f>
        <v>9.06E-2</v>
      </c>
      <c r="K40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5" s="2">
        <f>(POWER((Table5[[#This Row],[wtkg]]/Table5[[#This Row],[wlhz_M]]),Table5[[#This Row],[wlhz_L]])-1)/(Table5[[#This Row],[wlhz_L]]*Table5[[#This Row],[wlhz_S]])</f>
        <v>1.1195705785851915</v>
      </c>
      <c r="M405" s="1">
        <f>Table5[[#This Row],[wtkg]]/(Table5[[#This Row],[htcm]]*Table5[[#This Row],[htcm]]/10000)</f>
        <v>14.577259475218659</v>
      </c>
      <c r="N405" s="1">
        <f>VLOOKUP(Table5[[#This Row],[agedays]],BFA_girls_z_exp[[#All],[Day]:[M]],2,FALSE)</f>
        <v>13.3363</v>
      </c>
      <c r="O405" s="1">
        <f>VLOOKUP(Table5[[#This Row],[agedays]],BFA_girls_z_exp[[#All],[Day]:[S]],3,FALSE)</f>
        <v>9.2719999999999997E-2</v>
      </c>
      <c r="P405" s="1">
        <f>VLOOKUP(Table5[[#This Row],[agedays]],BFA_girls_z_exp[[#All],[Day]:[L]],4,FALSE)</f>
        <v>-6.3100000000000003E-2</v>
      </c>
      <c r="Q405" s="1">
        <f>(POWER((Table5[[#This Row],[bmi]]/Table5[[#This Row],[bmi_M]]),Table5[[#This Row],[bmi_L]])-1)/(Table5[[#This Row],[bmi_L]]*Table5[[#This Row],[bmi_S]])</f>
        <v>0.9569004936170622</v>
      </c>
    </row>
    <row r="406" spans="1:17" x14ac:dyDescent="0.3">
      <c r="A406">
        <v>10091</v>
      </c>
      <c r="B406" t="s">
        <v>8</v>
      </c>
      <c r="C406">
        <v>31</v>
      </c>
      <c r="D406">
        <v>283</v>
      </c>
      <c r="E406">
        <v>52.8</v>
      </c>
      <c r="F406">
        <v>4.24</v>
      </c>
      <c r="G406">
        <v>-0.48899999999999999</v>
      </c>
      <c r="H406">
        <v>5.6000000000000001E-2</v>
      </c>
      <c r="I406" s="1">
        <f>IF(Table5[[#This Row],[agedays]]&lt;=730,VLOOKUP(Table5[[#This Row],[htcm]],WFL_girls_z_exp[[#All],[Length]:[M]],2,FALSE),VLOOKUP(Table5[[#This Row],[htcm]],WFH_girls_z_exp[[#All],[Height]:[M]],2,FALSE))</f>
        <v>3.9836999999999998</v>
      </c>
      <c r="J406" s="1">
        <f>IF(Table5[[#This Row],[agedays]]&lt;=730,VLOOKUP(Table5[[#This Row],[htcm]],WFL_girls_z_exp[[#All],[Length]:[S]],3,FALSE),VLOOKUP(Table5[[#This Row],[htcm]],WFH_girls_z_exp[[#All],[Height]:[S]],3,FALSE))</f>
        <v>9.0920000000000001E-2</v>
      </c>
      <c r="K40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6" s="1">
        <f>(POWER((Table5[[#This Row],[wtkg]]/Table5[[#This Row],[wlhz_M]]),Table5[[#This Row],[wlhz_L]])-1)/(Table5[[#This Row],[wlhz_L]]*Table5[[#This Row],[wlhz_S]])</f>
        <v>0.67766208799319649</v>
      </c>
      <c r="M406" s="1">
        <f>Table5[[#This Row],[wtkg]]/(Table5[[#This Row],[htcm]]*Table5[[#This Row],[htcm]]/10000)</f>
        <v>15.208907254361803</v>
      </c>
      <c r="N406" s="1">
        <f>VLOOKUP(Table5[[#This Row],[agedays]],BFA_girls_z_exp[[#All],[Day]:[M]],2,FALSE)</f>
        <v>14.600300000000001</v>
      </c>
      <c r="O406" s="1">
        <f>VLOOKUP(Table5[[#This Row],[agedays]],BFA_girls_z_exp[[#All],[Day]:[S]],3,FALSE)</f>
        <v>9.5509999999999998E-2</v>
      </c>
      <c r="P406" s="1">
        <f>VLOOKUP(Table5[[#This Row],[agedays]],BFA_girls_z_exp[[#All],[Day]:[L]],4,FALSE)</f>
        <v>0.34060000000000001</v>
      </c>
      <c r="Q406" s="1">
        <f>(POWER((Table5[[#This Row],[bmi]]/Table5[[#This Row],[bmi_M]]),Table5[[#This Row],[bmi_L]])-1)/(Table5[[#This Row],[bmi_L]]*Table5[[#This Row],[bmi_S]])</f>
        <v>0.43057834628195901</v>
      </c>
    </row>
    <row r="407" spans="1:17" x14ac:dyDescent="0.3">
      <c r="A407">
        <v>10091</v>
      </c>
      <c r="B407" t="s">
        <v>8</v>
      </c>
      <c r="C407">
        <v>69</v>
      </c>
      <c r="D407">
        <v>283</v>
      </c>
      <c r="E407">
        <v>56</v>
      </c>
      <c r="F407">
        <v>5.23</v>
      </c>
      <c r="G407">
        <v>-0.9</v>
      </c>
      <c r="H407">
        <v>-0.157</v>
      </c>
      <c r="I407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407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40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7" s="2">
        <f>(POWER((Table5[[#This Row],[wtkg]]/Table5[[#This Row],[wlhz_M]]),Table5[[#This Row],[wlhz_L]])-1)/(Table5[[#This Row],[wlhz_L]]*Table5[[#This Row],[wlhz_S]])</f>
        <v>0.88986145535209182</v>
      </c>
      <c r="M407" s="1">
        <f>Table5[[#This Row],[wtkg]]/(Table5[[#This Row],[htcm]]*Table5[[#This Row],[htcm]]/10000)</f>
        <v>16.677295918367349</v>
      </c>
      <c r="N407" s="1">
        <f>VLOOKUP(Table5[[#This Row],[agedays]],BFA_girls_z_exp[[#All],[Day]:[M]],2,FALSE)</f>
        <v>15.9655</v>
      </c>
      <c r="O407" s="1">
        <f>VLOOKUP(Table5[[#This Row],[agedays]],BFA_girls_z_exp[[#All],[Day]:[S]],3,FALSE)</f>
        <v>9.3359999999999999E-2</v>
      </c>
      <c r="P407" s="1">
        <f>VLOOKUP(Table5[[#This Row],[agedays]],BFA_girls_z_exp[[#All],[Day]:[L]],4,FALSE)</f>
        <v>0.1416</v>
      </c>
      <c r="Q407" s="1">
        <f>(POWER((Table5[[#This Row],[bmi]]/Table5[[#This Row],[bmi_M]]),Table5[[#This Row],[bmi_L]])-1)/(Table5[[#This Row],[bmi_L]]*Table5[[#This Row],[bmi_S]])</f>
        <v>0.46864933622144456</v>
      </c>
    </row>
    <row r="408" spans="1:17" x14ac:dyDescent="0.3">
      <c r="A408">
        <v>10091</v>
      </c>
      <c r="B408" t="s">
        <v>8</v>
      </c>
      <c r="C408">
        <v>97</v>
      </c>
      <c r="D408">
        <v>283</v>
      </c>
      <c r="E408">
        <v>60.5</v>
      </c>
      <c r="F408">
        <v>5.81</v>
      </c>
      <c r="G408">
        <v>0.113</v>
      </c>
      <c r="H408">
        <v>-0.20699999999999999</v>
      </c>
      <c r="I408" s="1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408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40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8" s="1">
        <f>(POWER((Table5[[#This Row],[wtkg]]/Table5[[#This Row],[wlhz_M]]),Table5[[#This Row],[wlhz_L]])-1)/(Table5[[#This Row],[wlhz_L]]*Table5[[#This Row],[wlhz_S]])</f>
        <v>-0.35694843992415776</v>
      </c>
      <c r="M408" s="1">
        <f>Table5[[#This Row],[wtkg]]/(Table5[[#This Row],[htcm]]*Table5[[#This Row],[htcm]]/10000)</f>
        <v>15.873232702684243</v>
      </c>
      <c r="N408" s="1">
        <f>VLOOKUP(Table5[[#This Row],[agedays]],BFA_girls_z_exp[[#All],[Day]:[M]],2,FALSE)</f>
        <v>16.4316</v>
      </c>
      <c r="O408" s="1">
        <f>VLOOKUP(Table5[[#This Row],[agedays]],BFA_girls_z_exp[[#All],[Day]:[S]],3,FALSE)</f>
        <v>9.2359999999999998E-2</v>
      </c>
      <c r="P408" s="1">
        <f>VLOOKUP(Table5[[#This Row],[agedays]],BFA_girls_z_exp[[#All],[Day]:[L]],4,FALSE)</f>
        <v>4.7100000000000003E-2</v>
      </c>
      <c r="Q408" s="1">
        <f>(POWER((Table5[[#This Row],[bmi]]/Table5[[#This Row],[bmi_M]]),Table5[[#This Row],[bmi_L]])-1)/(Table5[[#This Row],[bmi_L]]*Table5[[#This Row],[bmi_S]])</f>
        <v>-0.3740143458739611</v>
      </c>
    </row>
    <row r="409" spans="1:17" x14ac:dyDescent="0.3">
      <c r="A409">
        <v>10091</v>
      </c>
      <c r="B409" t="s">
        <v>8</v>
      </c>
      <c r="C409">
        <v>167</v>
      </c>
      <c r="D409">
        <v>283</v>
      </c>
      <c r="E409">
        <v>64.5</v>
      </c>
      <c r="F409">
        <v>7.5</v>
      </c>
      <c r="G409">
        <v>-0.17</v>
      </c>
      <c r="H409">
        <v>0.44700000000000001</v>
      </c>
      <c r="I409" s="2">
        <f>IF(Table5[[#This Row],[agedays]]&lt;=730,VLOOKUP(Table5[[#This Row],[htcm]],WFL_girls_z_exp[[#All],[Length]:[M]],2,FALSE),VLOOKUP(Table5[[#This Row],[htcm]],WFH_girls_z_exp[[#All],[Height]:[M]],2,FALSE))</f>
        <v>6.9661999999999997</v>
      </c>
      <c r="J409" s="2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40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09" s="2">
        <f>(POWER((Table5[[#This Row],[wtkg]]/Table5[[#This Row],[wlhz_M]]),Table5[[#This Row],[wlhz_L]])-1)/(Table5[[#This Row],[wlhz_L]]*Table5[[#This Row],[wlhz_S]])</f>
        <v>0.79796313164118593</v>
      </c>
      <c r="M409" s="1">
        <f>Table5[[#This Row],[wtkg]]/(Table5[[#This Row],[htcm]]*Table5[[#This Row],[htcm]]/10000)</f>
        <v>18.027762754642151</v>
      </c>
      <c r="N409" s="1">
        <f>VLOOKUP(Table5[[#This Row],[agedays]],BFA_girls_z_exp[[#All],[Day]:[M]],2,FALSE)</f>
        <v>16.883199999999999</v>
      </c>
      <c r="O409" s="1">
        <f>VLOOKUP(Table5[[#This Row],[agedays]],BFA_girls_z_exp[[#All],[Day]:[S]],3,FALSE)</f>
        <v>9.0649999999999994E-2</v>
      </c>
      <c r="P409" s="1">
        <f>VLOOKUP(Table5[[#This Row],[agedays]],BFA_girls_z_exp[[#All],[Day]:[L]],4,FALSE)</f>
        <v>-0.115</v>
      </c>
      <c r="Q409" s="1">
        <f>(POWER((Table5[[#This Row],[bmi]]/Table5[[#This Row],[bmi_M]]),Table5[[#This Row],[bmi_L]])-1)/(Table5[[#This Row],[bmi_L]]*Table5[[#This Row],[bmi_S]])</f>
        <v>0.72087285119538358</v>
      </c>
    </row>
    <row r="410" spans="1:17" x14ac:dyDescent="0.3">
      <c r="A410">
        <v>10091</v>
      </c>
      <c r="B410" t="s">
        <v>8</v>
      </c>
      <c r="C410">
        <v>269</v>
      </c>
      <c r="D410">
        <v>283</v>
      </c>
      <c r="E410">
        <v>68.7</v>
      </c>
      <c r="F410">
        <v>9.33</v>
      </c>
      <c r="G410">
        <v>-0.50700000000000001</v>
      </c>
      <c r="H410">
        <v>1.0660000000000001</v>
      </c>
      <c r="I410" s="1">
        <f>IF(Table5[[#This Row],[agedays]]&lt;=730,VLOOKUP(Table5[[#This Row],[htcm]],WFL_girls_z_exp[[#All],[Length]:[M]],2,FALSE),VLOOKUP(Table5[[#This Row],[htcm]],WFH_girls_z_exp[[#All],[Height]:[M]],2,FALSE))</f>
        <v>7.8929999999999998</v>
      </c>
      <c r="J410" s="1">
        <f>IF(Table5[[#This Row],[agedays]]&lt;=730,VLOOKUP(Table5[[#This Row],[htcm]],WFL_girls_z_exp[[#All],[Length]:[S]],3,FALSE),VLOOKUP(Table5[[#This Row],[htcm]],WFH_girls_z_exp[[#All],[Height]:[S]],3,FALSE))</f>
        <v>9.0829999999999994E-2</v>
      </c>
      <c r="K4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0" s="1">
        <f>(POWER((Table5[[#This Row],[wtkg]]/Table5[[#This Row],[wlhz_M]]),Table5[[#This Row],[wlhz_L]])-1)/(Table5[[#This Row],[wlhz_L]]*Table5[[#This Row],[wlhz_S]])</f>
        <v>1.7836616307262423</v>
      </c>
      <c r="M410" s="1">
        <f>Table5[[#This Row],[wtkg]]/(Table5[[#This Row],[htcm]]*Table5[[#This Row],[htcm]]/10000)</f>
        <v>19.768247490830966</v>
      </c>
      <c r="N410" s="1">
        <f>VLOOKUP(Table5[[#This Row],[agedays]],BFA_girls_z_exp[[#All],[Day]:[M]],2,FALSE)</f>
        <v>16.758800000000001</v>
      </c>
      <c r="O410" s="1">
        <f>VLOOKUP(Table5[[#This Row],[agedays]],BFA_girls_z_exp[[#All],[Day]:[S]],3,FALSE)</f>
        <v>8.9039999999999994E-2</v>
      </c>
      <c r="P410" s="1">
        <f>VLOOKUP(Table5[[#This Row],[agedays]],BFA_girls_z_exp[[#All],[Day]:[L]],4,FALSE)</f>
        <v>-0.2666</v>
      </c>
      <c r="Q410" s="1">
        <f>(POWER((Table5[[#This Row],[bmi]]/Table5[[#This Row],[bmi_M]]),Table5[[#This Row],[bmi_L]])-1)/(Table5[[#This Row],[bmi_L]]*Table5[[#This Row],[bmi_S]])</f>
        <v>1.814582513340999</v>
      </c>
    </row>
    <row r="411" spans="1:17" x14ac:dyDescent="0.3">
      <c r="A411">
        <v>10091</v>
      </c>
      <c r="B411" t="s">
        <v>8</v>
      </c>
      <c r="C411">
        <v>356</v>
      </c>
      <c r="D411">
        <v>283</v>
      </c>
      <c r="E411">
        <v>73.400000000000006</v>
      </c>
      <c r="F411">
        <v>9.9600000000000009</v>
      </c>
      <c r="G411">
        <v>-9.4E-2</v>
      </c>
      <c r="H411">
        <v>0.92600000000000005</v>
      </c>
      <c r="I411" s="2">
        <f>IF(Table5[[#This Row],[agedays]]&lt;=730,VLOOKUP(Table5[[#This Row],[htcm]],WFL_girls_z_exp[[#All],[Length]:[M]],2,FALSE),VLOOKUP(Table5[[#This Row],[htcm]],WFH_girls_z_exp[[#All],[Height]:[M]],2,FALSE))</f>
        <v>8.8443000000000005</v>
      </c>
      <c r="J411" s="2">
        <f>IF(Table5[[#This Row],[agedays]]&lt;=730,VLOOKUP(Table5[[#This Row],[htcm]],WFL_girls_z_exp[[#All],[Length]:[S]],3,FALSE),VLOOKUP(Table5[[#This Row],[htcm]],WFH_girls_z_exp[[#All],[Height]:[S]],3,FALSE))</f>
        <v>9.0260000000000007E-2</v>
      </c>
      <c r="K4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1" s="2">
        <f>(POWER((Table5[[#This Row],[wtkg]]/Table5[[#This Row],[wlhz_M]]),Table5[[#This Row],[wlhz_L]])-1)/(Table5[[#This Row],[wlhz_L]]*Table5[[#This Row],[wlhz_S]])</f>
        <v>1.286721324876126</v>
      </c>
      <c r="M411" s="1">
        <f>Table5[[#This Row],[wtkg]]/(Table5[[#This Row],[htcm]]*Table5[[#This Row],[htcm]]/10000)</f>
        <v>18.487033091046783</v>
      </c>
      <c r="N411" s="1">
        <f>VLOOKUP(Table5[[#This Row],[agedays]],BFA_girls_z_exp[[#All],[Day]:[M]],2,FALSE)</f>
        <v>16.396100000000001</v>
      </c>
      <c r="O411" s="1">
        <f>VLOOKUP(Table5[[#This Row],[agedays]],BFA_girls_z_exp[[#All],[Day]:[S]],3,FALSE)</f>
        <v>8.8059999999999999E-2</v>
      </c>
      <c r="P411" s="1">
        <f>VLOOKUP(Table5[[#This Row],[agedays]],BFA_girls_z_exp[[#All],[Day]:[L]],4,FALSE)</f>
        <v>-0.35820000000000002</v>
      </c>
      <c r="Q411" s="1">
        <f>(POWER((Table5[[#This Row],[bmi]]/Table5[[#This Row],[bmi_M]]),Table5[[#This Row],[bmi_L]])-1)/(Table5[[#This Row],[bmi_L]]*Table5[[#This Row],[bmi_S]])</f>
        <v>1.3341186968881986</v>
      </c>
    </row>
    <row r="412" spans="1:17" x14ac:dyDescent="0.3">
      <c r="A412">
        <v>10091</v>
      </c>
      <c r="B412" t="s">
        <v>8</v>
      </c>
      <c r="C412">
        <v>461</v>
      </c>
      <c r="D412">
        <v>283</v>
      </c>
      <c r="E412">
        <v>76.5</v>
      </c>
      <c r="F412">
        <v>10.8</v>
      </c>
      <c r="G412">
        <v>-0.42599999999999999</v>
      </c>
      <c r="H412">
        <v>0.91800000000000004</v>
      </c>
      <c r="I412" s="1">
        <f>IF(Table5[[#This Row],[agedays]]&lt;=730,VLOOKUP(Table5[[#This Row],[htcm]],WFL_girls_z_exp[[#All],[Length]:[M]],2,FALSE),VLOOKUP(Table5[[#This Row],[htcm]],WFH_girls_z_exp[[#All],[Height]:[M]],2,FALSE))</f>
        <v>9.4252000000000002</v>
      </c>
      <c r="J412" s="1">
        <f>IF(Table5[[#This Row],[agedays]]&lt;=730,VLOOKUP(Table5[[#This Row],[htcm]],WFL_girls_z_exp[[#All],[Length]:[S]],3,FALSE),VLOOKUP(Table5[[#This Row],[htcm]],WFH_girls_z_exp[[#All],[Height]:[S]],3,FALSE))</f>
        <v>8.9849999999999999E-2</v>
      </c>
      <c r="K4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2" s="1">
        <f>(POWER((Table5[[#This Row],[wtkg]]/Table5[[#This Row],[wlhz_M]]),Table5[[#This Row],[wlhz_L]])-1)/(Table5[[#This Row],[wlhz_L]]*Table5[[#This Row],[wlhz_S]])</f>
        <v>1.4765401532068321</v>
      </c>
      <c r="M412" s="1">
        <f>Table5[[#This Row],[wtkg]]/(Table5[[#This Row],[htcm]]*Table5[[#This Row],[htcm]]/10000)</f>
        <v>18.45444059976932</v>
      </c>
      <c r="N412" s="1">
        <f>VLOOKUP(Table5[[#This Row],[agedays]],BFA_girls_z_exp[[#All],[Day]:[M]],2,FALSE)</f>
        <v>15.987500000000001</v>
      </c>
      <c r="O412" s="1">
        <f>VLOOKUP(Table5[[#This Row],[agedays]],BFA_girls_z_exp[[#All],[Day]:[S]],3,FALSE)</f>
        <v>8.7129999999999999E-2</v>
      </c>
      <c r="P412" s="1">
        <f>VLOOKUP(Table5[[#This Row],[agedays]],BFA_girls_z_exp[[#All],[Day]:[L]],4,FALSE)</f>
        <v>-0.44390000000000002</v>
      </c>
      <c r="Q412" s="1">
        <f>(POWER((Table5[[#This Row],[bmi]]/Table5[[#This Row],[bmi_M]]),Table5[[#This Row],[bmi_L]])-1)/(Table5[[#This Row],[bmi_L]]*Table5[[#This Row],[bmi_S]])</f>
        <v>1.595581995431183</v>
      </c>
    </row>
    <row r="413" spans="1:17" x14ac:dyDescent="0.3">
      <c r="A413">
        <v>10091</v>
      </c>
      <c r="B413" t="s">
        <v>8</v>
      </c>
      <c r="C413">
        <v>566</v>
      </c>
      <c r="D413">
        <v>283</v>
      </c>
      <c r="E413">
        <v>80.2</v>
      </c>
      <c r="F413">
        <v>11.2</v>
      </c>
      <c r="G413">
        <v>-0.379</v>
      </c>
      <c r="H413">
        <v>0.63</v>
      </c>
      <c r="I413" s="2">
        <f>IF(Table5[[#This Row],[agedays]]&lt;=730,VLOOKUP(Table5[[#This Row],[htcm]],WFL_girls_z_exp[[#All],[Length]:[M]],2,FALSE),VLOOKUP(Table5[[#This Row],[htcm]],WFH_girls_z_exp[[#All],[Height]:[M]],2,FALSE))</f>
        <v>10.129799999999999</v>
      </c>
      <c r="J413" s="2">
        <f>IF(Table5[[#This Row],[agedays]]&lt;=730,VLOOKUP(Table5[[#This Row],[htcm]],WFL_girls_z_exp[[#All],[Length]:[S]],3,FALSE),VLOOKUP(Table5[[#This Row],[htcm]],WFH_girls_z_exp[[#All],[Height]:[S]],3,FALSE))</f>
        <v>8.9370000000000005E-2</v>
      </c>
      <c r="K4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3" s="2">
        <f>(POWER((Table5[[#This Row],[wtkg]]/Table5[[#This Row],[wlhz_M]]),Table5[[#This Row],[wlhz_L]])-1)/(Table5[[#This Row],[wlhz_L]]*Table5[[#This Row],[wlhz_S]])</f>
        <v>1.1024244137933716</v>
      </c>
      <c r="M413" s="1">
        <f>Table5[[#This Row],[wtkg]]/(Table5[[#This Row],[htcm]]*Table5[[#This Row],[htcm]]/10000)</f>
        <v>17.412827034657742</v>
      </c>
      <c r="N413" s="1">
        <f>VLOOKUP(Table5[[#This Row],[agedays]],BFA_girls_z_exp[[#All],[Day]:[M]],2,FALSE)</f>
        <v>15.6808</v>
      </c>
      <c r="O413" s="1">
        <f>VLOOKUP(Table5[[#This Row],[agedays]],BFA_girls_z_exp[[#All],[Day]:[S]],3,FALSE)</f>
        <v>8.6379999999999998E-2</v>
      </c>
      <c r="P413" s="1">
        <f>VLOOKUP(Table5[[#This Row],[agedays]],BFA_girls_z_exp[[#All],[Day]:[L]],4,FALSE)</f>
        <v>-0.51270000000000004</v>
      </c>
      <c r="Q413" s="1">
        <f>(POWER((Table5[[#This Row],[bmi]]/Table5[[#This Row],[bmi_M]]),Table5[[#This Row],[bmi_L]])-1)/(Table5[[#This Row],[bmi_L]]*Table5[[#This Row],[bmi_S]])</f>
        <v>1.1808972590940519</v>
      </c>
    </row>
    <row r="414" spans="1:17" x14ac:dyDescent="0.3">
      <c r="A414">
        <v>10091</v>
      </c>
      <c r="B414" t="s">
        <v>8</v>
      </c>
      <c r="C414">
        <v>730</v>
      </c>
      <c r="D414">
        <v>283</v>
      </c>
      <c r="E414">
        <v>87.3</v>
      </c>
      <c r="F414">
        <v>12.2</v>
      </c>
      <c r="G414">
        <v>0.27900000000000003</v>
      </c>
      <c r="H414">
        <v>0.49099999999999999</v>
      </c>
      <c r="I414" s="1">
        <f>IF(Table5[[#This Row],[agedays]]&lt;=730,VLOOKUP(Table5[[#This Row],[htcm]],WFL_girls_z_exp[[#All],[Length]:[M]],2,FALSE),VLOOKUP(Table5[[#This Row],[htcm]],WFH_girls_z_exp[[#All],[Height]:[M]],2,FALSE))</f>
        <v>11.7957</v>
      </c>
      <c r="J414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4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4" s="1">
        <f>(POWER((Table5[[#This Row],[wtkg]]/Table5[[#This Row],[wlhz_M]]),Table5[[#This Row],[wlhz_L]])-1)/(Table5[[#This Row],[wlhz_L]]*Table5[[#This Row],[wlhz_S]])</f>
        <v>0.37643801181088327</v>
      </c>
      <c r="M414" s="1">
        <f>Table5[[#This Row],[wtkg]]/(Table5[[#This Row],[htcm]]*Table5[[#This Row],[htcm]]/10000)</f>
        <v>16.007788707685968</v>
      </c>
      <c r="N414" s="1">
        <f>VLOOKUP(Table5[[#This Row],[agedays]],BFA_girls_z_exp[[#All],[Day]:[M]],2,FALSE)</f>
        <v>15.405200000000001</v>
      </c>
      <c r="O414" s="1">
        <f>VLOOKUP(Table5[[#This Row],[agedays]],BFA_girls_z_exp[[#All],[Day]:[S]],3,FALSE)</f>
        <v>8.5449999999999998E-2</v>
      </c>
      <c r="P414" s="1">
        <f>VLOOKUP(Table5[[#This Row],[agedays]],BFA_girls_z_exp[[#All],[Day]:[L]],4,FALSE)</f>
        <v>-0.59889999999999999</v>
      </c>
      <c r="Q414" s="1">
        <f>(POWER((Table5[[#This Row],[bmi]]/Table5[[#This Row],[bmi_M]]),Table5[[#This Row],[bmi_L]])-1)/(Table5[[#This Row],[bmi_L]]*Table5[[#This Row],[bmi_S]])</f>
        <v>0.44391769689521421</v>
      </c>
    </row>
    <row r="415" spans="1:17" x14ac:dyDescent="0.3">
      <c r="A415">
        <v>10093</v>
      </c>
      <c r="B415" t="s">
        <v>8</v>
      </c>
      <c r="C415">
        <v>0</v>
      </c>
      <c r="D415">
        <v>297</v>
      </c>
      <c r="E415">
        <v>51</v>
      </c>
      <c r="F415">
        <v>3.4</v>
      </c>
      <c r="G415">
        <v>0.99399999999999999</v>
      </c>
      <c r="H415">
        <v>0.36099999999999999</v>
      </c>
      <c r="I415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415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4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5" s="2">
        <f>(POWER((Table5[[#This Row],[wtkg]]/Table5[[#This Row],[wlhz_M]]),Table5[[#This Row],[wlhz_L]])-1)/(Table5[[#This Row],[wlhz_L]]*Table5[[#This Row],[wlhz_S]])</f>
        <v>-0.52249527537301077</v>
      </c>
      <c r="M415" s="1">
        <f>Table5[[#This Row],[wtkg]]/(Table5[[#This Row],[htcm]]*Table5[[#This Row],[htcm]]/10000)</f>
        <v>13.071895424836601</v>
      </c>
      <c r="N415" s="1">
        <f>VLOOKUP(Table5[[#This Row],[agedays]],BFA_girls_z_exp[[#All],[Day]:[M]],2,FALSE)</f>
        <v>13.3363</v>
      </c>
      <c r="O415" s="1">
        <f>VLOOKUP(Table5[[#This Row],[agedays]],BFA_girls_z_exp[[#All],[Day]:[S]],3,FALSE)</f>
        <v>9.2719999999999997E-2</v>
      </c>
      <c r="P415" s="1">
        <f>VLOOKUP(Table5[[#This Row],[agedays]],BFA_girls_z_exp[[#All],[Day]:[L]],4,FALSE)</f>
        <v>-6.3100000000000003E-2</v>
      </c>
      <c r="Q415" s="1">
        <f>(POWER((Table5[[#This Row],[bmi]]/Table5[[#This Row],[bmi_M]]),Table5[[#This Row],[bmi_L]])-1)/(Table5[[#This Row],[bmi_L]]*Table5[[#This Row],[bmi_S]])</f>
        <v>-0.21611043546732758</v>
      </c>
    </row>
    <row r="416" spans="1:17" x14ac:dyDescent="0.3">
      <c r="A416">
        <v>10093</v>
      </c>
      <c r="B416" t="s">
        <v>8</v>
      </c>
      <c r="C416">
        <v>29</v>
      </c>
      <c r="D416">
        <v>297</v>
      </c>
      <c r="E416">
        <v>54.5</v>
      </c>
      <c r="F416">
        <v>3.94</v>
      </c>
      <c r="G416">
        <v>0.50900000000000001</v>
      </c>
      <c r="H416">
        <v>-0.35</v>
      </c>
      <c r="I416" s="1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416" s="1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4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6" s="1">
        <f>(POWER((Table5[[#This Row],[wtkg]]/Table5[[#This Row],[wlhz_M]]),Table5[[#This Row],[wlhz_L]])-1)/(Table5[[#This Row],[wlhz_L]]*Table5[[#This Row],[wlhz_S]])</f>
        <v>-1.2852268956473982</v>
      </c>
      <c r="M416" s="1">
        <f>Table5[[#This Row],[wtkg]]/(Table5[[#This Row],[htcm]]*Table5[[#This Row],[htcm]]/10000)</f>
        <v>13.264876693880987</v>
      </c>
      <c r="N416" s="1">
        <f>VLOOKUP(Table5[[#This Row],[agedays]],BFA_girls_z_exp[[#All],[Day]:[M]],2,FALSE)</f>
        <v>14.4824</v>
      </c>
      <c r="O416" s="1">
        <f>VLOOKUP(Table5[[#This Row],[agedays]],BFA_girls_z_exp[[#All],[Day]:[S]],3,FALSE)</f>
        <v>9.5680000000000001E-2</v>
      </c>
      <c r="P416" s="1">
        <f>VLOOKUP(Table5[[#This Row],[agedays]],BFA_girls_z_exp[[#All],[Day]:[L]],4,FALSE)</f>
        <v>0.35580000000000001</v>
      </c>
      <c r="Q416" s="1">
        <f>(POWER((Table5[[#This Row],[bmi]]/Table5[[#This Row],[bmi_M]]),Table5[[#This Row],[bmi_L]])-1)/(Table5[[#This Row],[bmi_L]]*Table5[[#This Row],[bmi_S]])</f>
        <v>-0.90360316079351521</v>
      </c>
    </row>
    <row r="417" spans="1:17" x14ac:dyDescent="0.3">
      <c r="A417">
        <v>10093</v>
      </c>
      <c r="B417" t="s">
        <v>8</v>
      </c>
      <c r="C417">
        <v>67</v>
      </c>
      <c r="D417">
        <v>297</v>
      </c>
      <c r="E417">
        <v>58.2</v>
      </c>
      <c r="F417">
        <v>4.6100000000000003</v>
      </c>
      <c r="G417">
        <v>0.26300000000000001</v>
      </c>
      <c r="H417">
        <v>-1.056</v>
      </c>
      <c r="I417" s="2">
        <f>IF(Table5[[#This Row],[agedays]]&lt;=730,VLOOKUP(Table5[[#This Row],[htcm]],WFL_girls_z_exp[[#All],[Length]:[M]],2,FALSE),VLOOKUP(Table5[[#This Row],[htcm]],WFH_girls_z_exp[[#All],[Height]:[M]],2,FALSE))</f>
        <v>5.4039000000000001</v>
      </c>
      <c r="J417" s="2">
        <f>IF(Table5[[#This Row],[agedays]]&lt;=730,VLOOKUP(Table5[[#This Row],[htcm]],WFL_girls_z_exp[[#All],[Length]:[S]],3,FALSE),VLOOKUP(Table5[[#This Row],[htcm]],WFH_girls_z_exp[[#All],[Height]:[S]],3,FALSE))</f>
        <v>9.1310000000000002E-2</v>
      </c>
      <c r="K4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7" s="2">
        <f>(POWER((Table5[[#This Row],[wtkg]]/Table5[[#This Row],[wlhz_M]]),Table5[[#This Row],[wlhz_L]])-1)/(Table5[[#This Row],[wlhz_L]]*Table5[[#This Row],[wlhz_S]])</f>
        <v>-1.7942327211592755</v>
      </c>
      <c r="M417" s="1">
        <f>Table5[[#This Row],[wtkg]]/(Table5[[#This Row],[htcm]]*Table5[[#This Row],[htcm]]/10000)</f>
        <v>13.609900686104321</v>
      </c>
      <c r="N417" s="1">
        <f>VLOOKUP(Table5[[#This Row],[agedays]],BFA_girls_z_exp[[#All],[Day]:[M]],2,FALSE)</f>
        <v>15.920199999999999</v>
      </c>
      <c r="O417" s="1">
        <f>VLOOKUP(Table5[[#This Row],[agedays]],BFA_girls_z_exp[[#All],[Day]:[S]],3,FALSE)</f>
        <v>9.3439999999999995E-2</v>
      </c>
      <c r="P417" s="1">
        <f>VLOOKUP(Table5[[#This Row],[agedays]],BFA_girls_z_exp[[#All],[Day]:[L]],4,FALSE)</f>
        <v>0.14949999999999999</v>
      </c>
      <c r="Q417" s="1">
        <f>(POWER((Table5[[#This Row],[bmi]]/Table5[[#This Row],[bmi_M]]),Table5[[#This Row],[bmi_L]])-1)/(Table5[[#This Row],[bmi_L]]*Table5[[#This Row],[bmi_S]])</f>
        <v>-1.6584747673542435</v>
      </c>
    </row>
    <row r="418" spans="1:17" x14ac:dyDescent="0.3">
      <c r="A418">
        <v>10093</v>
      </c>
      <c r="B418" t="s">
        <v>8</v>
      </c>
      <c r="C418">
        <v>95</v>
      </c>
      <c r="D418">
        <v>297</v>
      </c>
      <c r="E418">
        <v>61</v>
      </c>
      <c r="F418">
        <v>5.21</v>
      </c>
      <c r="G418">
        <v>0.42599999999999999</v>
      </c>
      <c r="H418">
        <v>-1.016</v>
      </c>
      <c r="I418" s="1">
        <f>IF(Table5[[#This Row],[agedays]]&lt;=730,VLOOKUP(Table5[[#This Row],[htcm]],WFL_girls_z_exp[[#All],[Length]:[M]],2,FALSE),VLOOKUP(Table5[[#This Row],[htcm]],WFH_girls_z_exp[[#All],[Height]:[M]],2,FALSE))</f>
        <v>6.1269999999999998</v>
      </c>
      <c r="J418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4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8" s="1">
        <f>(POWER((Table5[[#This Row],[wtkg]]/Table5[[#This Row],[wlhz_M]]),Table5[[#This Row],[wlhz_L]])-1)/(Table5[[#This Row],[wlhz_L]]*Table5[[#This Row],[wlhz_S]])</f>
        <v>-1.8306754646437011</v>
      </c>
      <c r="M418" s="1">
        <f>Table5[[#This Row],[wtkg]]/(Table5[[#This Row],[htcm]]*Table5[[#This Row],[htcm]]/10000)</f>
        <v>14.001612469766192</v>
      </c>
      <c r="N418" s="1">
        <f>VLOOKUP(Table5[[#This Row],[agedays]],BFA_girls_z_exp[[#All],[Day]:[M]],2,FALSE)</f>
        <v>16.406500000000001</v>
      </c>
      <c r="O418" s="1">
        <f>VLOOKUP(Table5[[#This Row],[agedays]],BFA_girls_z_exp[[#All],[Day]:[S]],3,FALSE)</f>
        <v>9.2420000000000002E-2</v>
      </c>
      <c r="P418" s="1">
        <f>VLOOKUP(Table5[[#This Row],[agedays]],BFA_girls_z_exp[[#All],[Day]:[L]],4,FALSE)</f>
        <v>5.2999999999999999E-2</v>
      </c>
      <c r="Q418" s="1">
        <f>(POWER((Table5[[#This Row],[bmi]]/Table5[[#This Row],[bmi_M]]),Table5[[#This Row],[bmi_L]])-1)/(Table5[[#This Row],[bmi_L]]*Table5[[#This Row],[bmi_S]])</f>
        <v>-1.7078681711150969</v>
      </c>
    </row>
    <row r="419" spans="1:17" x14ac:dyDescent="0.3">
      <c r="A419">
        <v>10093</v>
      </c>
      <c r="B419" t="s">
        <v>8</v>
      </c>
      <c r="C419">
        <v>186</v>
      </c>
      <c r="D419">
        <v>297</v>
      </c>
      <c r="E419">
        <v>67</v>
      </c>
      <c r="F419">
        <v>7.02</v>
      </c>
      <c r="G419">
        <v>0.48</v>
      </c>
      <c r="H419">
        <v>-0.36299999999999999</v>
      </c>
      <c r="I419" s="2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419" s="2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4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19" s="2">
        <f>(POWER((Table5[[#This Row],[wtkg]]/Table5[[#This Row],[wlhz_M]]),Table5[[#This Row],[wlhz_L]])-1)/(Table5[[#This Row],[wlhz_L]]*Table5[[#This Row],[wlhz_S]])</f>
        <v>-0.77924667551259252</v>
      </c>
      <c r="M419" s="1">
        <f>Table5[[#This Row],[wtkg]]/(Table5[[#This Row],[htcm]]*Table5[[#This Row],[htcm]]/10000)</f>
        <v>15.638226776564935</v>
      </c>
      <c r="N419" s="1">
        <f>VLOOKUP(Table5[[#This Row],[agedays]],BFA_girls_z_exp[[#All],[Day]:[M]],2,FALSE)</f>
        <v>16.910900000000002</v>
      </c>
      <c r="O419" s="1">
        <f>VLOOKUP(Table5[[#This Row],[agedays]],BFA_girls_z_exp[[#All],[Day]:[S]],3,FALSE)</f>
        <v>9.0300000000000005E-2</v>
      </c>
      <c r="P419" s="1">
        <f>VLOOKUP(Table5[[#This Row],[agedays]],BFA_girls_z_exp[[#All],[Day]:[L]],4,FALSE)</f>
        <v>-0.1487</v>
      </c>
      <c r="Q419" s="1">
        <f>(POWER((Table5[[#This Row],[bmi]]/Table5[[#This Row],[bmi_M]]),Table5[[#This Row],[bmi_L]])-1)/(Table5[[#This Row],[bmi_L]]*Table5[[#This Row],[bmi_S]])</f>
        <v>-0.87150539467272836</v>
      </c>
    </row>
    <row r="420" spans="1:17" x14ac:dyDescent="0.3">
      <c r="A420">
        <v>10093</v>
      </c>
      <c r="B420" t="s">
        <v>8</v>
      </c>
      <c r="C420">
        <v>277</v>
      </c>
      <c r="D420">
        <v>297</v>
      </c>
      <c r="E420">
        <v>73</v>
      </c>
      <c r="F420">
        <v>8.76</v>
      </c>
      <c r="G420">
        <v>1.123</v>
      </c>
      <c r="H420">
        <v>0.48799999999999999</v>
      </c>
      <c r="I420" s="1">
        <f>IF(Table5[[#This Row],[agedays]]&lt;=730,VLOOKUP(Table5[[#This Row],[htcm]],WFL_girls_z_exp[[#All],[Length]:[M]],2,FALSE),VLOOKUP(Table5[[#This Row],[htcm]],WFH_girls_z_exp[[#All],[Height]:[M]],2,FALSE))</f>
        <v>8.7660999999999998</v>
      </c>
      <c r="J420" s="1">
        <f>IF(Table5[[#This Row],[agedays]]&lt;=730,VLOOKUP(Table5[[#This Row],[htcm]],WFL_girls_z_exp[[#All],[Length]:[S]],3,FALSE),VLOOKUP(Table5[[#This Row],[htcm]],WFH_girls_z_exp[[#All],[Height]:[S]],3,FALSE))</f>
        <v>9.0310000000000001E-2</v>
      </c>
      <c r="K4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0" s="1">
        <f>(POWER((Table5[[#This Row],[wtkg]]/Table5[[#This Row],[wlhz_M]]),Table5[[#This Row],[wlhz_L]])-1)/(Table5[[#This Row],[wlhz_L]]*Table5[[#This Row],[wlhz_S]])</f>
        <v>-7.7089754111586287E-3</v>
      </c>
      <c r="M420" s="1">
        <f>Table5[[#This Row],[wtkg]]/(Table5[[#This Row],[htcm]]*Table5[[#This Row],[htcm]]/10000)</f>
        <v>16.43835616438356</v>
      </c>
      <c r="N420" s="1">
        <f>VLOOKUP(Table5[[#This Row],[agedays]],BFA_girls_z_exp[[#All],[Day]:[M]],2,FALSE)</f>
        <v>16.729099999999999</v>
      </c>
      <c r="O420" s="1">
        <f>VLOOKUP(Table5[[#This Row],[agedays]],BFA_girls_z_exp[[#All],[Day]:[S]],3,FALSE)</f>
        <v>8.8940000000000005E-2</v>
      </c>
      <c r="P420" s="1">
        <f>VLOOKUP(Table5[[#This Row],[agedays]],BFA_girls_z_exp[[#All],[Day]:[L]],4,FALSE)</f>
        <v>-0.27610000000000001</v>
      </c>
      <c r="Q420" s="1">
        <f>(POWER((Table5[[#This Row],[bmi]]/Table5[[#This Row],[bmi_M]]),Table5[[#This Row],[bmi_L]])-1)/(Table5[[#This Row],[bmi_L]]*Table5[[#This Row],[bmi_S]])</f>
        <v>-0.19760317107198891</v>
      </c>
    </row>
    <row r="421" spans="1:17" x14ac:dyDescent="0.3">
      <c r="A421">
        <v>10093</v>
      </c>
      <c r="B421" t="s">
        <v>8</v>
      </c>
      <c r="C421">
        <v>375</v>
      </c>
      <c r="D421">
        <v>297</v>
      </c>
      <c r="E421">
        <v>75</v>
      </c>
      <c r="F421">
        <v>9.7200000000000006</v>
      </c>
      <c r="G421">
        <v>0.23</v>
      </c>
      <c r="H421">
        <v>0.60399999999999998</v>
      </c>
      <c r="I421" s="2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421" s="2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4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1" s="2">
        <f>(POWER((Table5[[#This Row],[wtkg]]/Table5[[#This Row],[wlhz_M]]),Table5[[#This Row],[wlhz_L]])-1)/(Table5[[#This Row],[wlhz_L]]*Table5[[#This Row],[wlhz_S]])</f>
        <v>0.66456410921679576</v>
      </c>
      <c r="M421" s="1">
        <f>Table5[[#This Row],[wtkg]]/(Table5[[#This Row],[htcm]]*Table5[[#This Row],[htcm]]/10000)</f>
        <v>17.28</v>
      </c>
      <c r="N421" s="1">
        <f>VLOOKUP(Table5[[#This Row],[agedays]],BFA_girls_z_exp[[#All],[Day]:[M]],2,FALSE)</f>
        <v>16.315799999999999</v>
      </c>
      <c r="O421" s="1">
        <f>VLOOKUP(Table5[[#This Row],[agedays]],BFA_girls_z_exp[[#All],[Day]:[S]],3,FALSE)</f>
        <v>8.7870000000000004E-2</v>
      </c>
      <c r="P421" s="1">
        <f>VLOOKUP(Table5[[#This Row],[agedays]],BFA_girls_z_exp[[#All],[Day]:[L]],4,FALSE)</f>
        <v>-0.37540000000000001</v>
      </c>
      <c r="Q421" s="1">
        <f>(POWER((Table5[[#This Row],[bmi]]/Table5[[#This Row],[bmi_M]]),Table5[[#This Row],[bmi_L]])-1)/(Table5[[#This Row],[bmi_L]]*Table5[[#This Row],[bmi_S]])</f>
        <v>0.64642602375425873</v>
      </c>
    </row>
    <row r="422" spans="1:17" x14ac:dyDescent="0.3">
      <c r="A422">
        <v>10093</v>
      </c>
      <c r="B422" t="s">
        <v>8</v>
      </c>
      <c r="C422">
        <v>431</v>
      </c>
      <c r="D422">
        <v>297</v>
      </c>
      <c r="E422">
        <v>77.7</v>
      </c>
      <c r="F422">
        <v>9.9499999999999993</v>
      </c>
      <c r="G422">
        <v>0.42099999999999999</v>
      </c>
      <c r="H422">
        <v>0.441</v>
      </c>
      <c r="I422" s="1">
        <f>IF(Table5[[#This Row],[agedays]]&lt;=730,VLOOKUP(Table5[[#This Row],[htcm]],WFL_girls_z_exp[[#All],[Length]:[M]],2,FALSE),VLOOKUP(Table5[[#This Row],[htcm]],WFH_girls_z_exp[[#All],[Height]:[M]],2,FALSE))</f>
        <v>9.6456</v>
      </c>
      <c r="J422" s="1">
        <f>IF(Table5[[#This Row],[agedays]]&lt;=730,VLOOKUP(Table5[[#This Row],[htcm]],WFL_girls_z_exp[[#All],[Length]:[S]],3,FALSE),VLOOKUP(Table5[[#This Row],[htcm]],WFH_girls_z_exp[[#All],[Height]:[S]],3,FALSE))</f>
        <v>8.9690000000000006E-2</v>
      </c>
      <c r="K4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2" s="1">
        <f>(POWER((Table5[[#This Row],[wtkg]]/Table5[[#This Row],[wlhz_M]]),Table5[[#This Row],[wlhz_L]])-1)/(Table5[[#This Row],[wlhz_L]]*Table5[[#This Row],[wlhz_S]])</f>
        <v>0.34436853584683691</v>
      </c>
      <c r="M422" s="1">
        <f>Table5[[#This Row],[wtkg]]/(Table5[[#This Row],[htcm]]*Table5[[#This Row],[htcm]]/10000)</f>
        <v>16.480904511792538</v>
      </c>
      <c r="N422" s="1">
        <f>VLOOKUP(Table5[[#This Row],[agedays]],BFA_girls_z_exp[[#All],[Day]:[M]],2,FALSE)</f>
        <v>16.0946</v>
      </c>
      <c r="O422" s="1">
        <f>VLOOKUP(Table5[[#This Row],[agedays]],BFA_girls_z_exp[[#All],[Day]:[S]],3,FALSE)</f>
        <v>8.7370000000000003E-2</v>
      </c>
      <c r="P422" s="1">
        <f>VLOOKUP(Table5[[#This Row],[agedays]],BFA_girls_z_exp[[#All],[Day]:[L]],4,FALSE)</f>
        <v>-0.42149999999999999</v>
      </c>
      <c r="Q422" s="1">
        <f>(POWER((Table5[[#This Row],[bmi]]/Table5[[#This Row],[bmi_M]]),Table5[[#This Row],[bmi_L]])-1)/(Table5[[#This Row],[bmi_L]]*Table5[[#This Row],[bmi_S]])</f>
        <v>0.27012050479714689</v>
      </c>
    </row>
    <row r="423" spans="1:17" x14ac:dyDescent="0.3">
      <c r="A423">
        <v>10093</v>
      </c>
      <c r="B423" t="s">
        <v>8</v>
      </c>
      <c r="C423">
        <v>564</v>
      </c>
      <c r="D423">
        <v>297</v>
      </c>
      <c r="E423">
        <v>83</v>
      </c>
      <c r="F423">
        <v>10.94</v>
      </c>
      <c r="G423">
        <v>0.59799999999999998</v>
      </c>
      <c r="H423">
        <v>0.45300000000000001</v>
      </c>
      <c r="I423" s="1">
        <f>IF(Table5[[#This Row],[agedays]]&lt;=730,VLOOKUP(Table5[[#This Row],[htcm]],WFL_girls_z_exp[[#All],[Length]:[M]],2,FALSE),VLOOKUP(Table5[[#This Row],[htcm]],WFH_girls_z_exp[[#All],[Height]:[M]],2,FALSE))</f>
        <v>10.741</v>
      </c>
      <c r="J423" s="1">
        <f>IF(Table5[[#This Row],[agedays]]&lt;=730,VLOOKUP(Table5[[#This Row],[htcm]],WFL_girls_z_exp[[#All],[Length]:[S]],3,FALSE),VLOOKUP(Table5[[#This Row],[htcm]],WFH_girls_z_exp[[#All],[Height]:[S]],3,FALSE))</f>
        <v>8.9099999999999999E-2</v>
      </c>
      <c r="K42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3" s="1">
        <f>(POWER((Table5[[#This Row],[wtkg]]/Table5[[#This Row],[wlhz_M]]),Table5[[#This Row],[wlhz_L]])-1)/(Table5[[#This Row],[wlhz_L]]*Table5[[#This Row],[wlhz_S]])</f>
        <v>0.20531051906271852</v>
      </c>
      <c r="M423" s="1">
        <f>Table5[[#This Row],[wtkg]]/(Table5[[#This Row],[htcm]]*Table5[[#This Row],[htcm]]/10000)</f>
        <v>15.880389025983453</v>
      </c>
      <c r="N423" s="1">
        <f>VLOOKUP(Table5[[#This Row],[agedays]],BFA_girls_z_exp[[#All],[Day]:[M]],2,FALSE)</f>
        <v>15.685700000000001</v>
      </c>
      <c r="O423" s="1">
        <f>VLOOKUP(Table5[[#This Row],[agedays]],BFA_girls_z_exp[[#All],[Day]:[S]],3,FALSE)</f>
        <v>8.6400000000000005E-2</v>
      </c>
      <c r="P423" s="1">
        <f>VLOOKUP(Table5[[#This Row],[agedays]],BFA_girls_z_exp[[#All],[Day]:[L]],4,FALSE)</f>
        <v>-0.51149999999999995</v>
      </c>
      <c r="Q423" s="1">
        <f>(POWER((Table5[[#This Row],[bmi]]/Table5[[#This Row],[bmi_M]]),Table5[[#This Row],[bmi_L]])-1)/(Table5[[#This Row],[bmi_L]]*Table5[[#This Row],[bmi_S]])</f>
        <v>0.14232233607760605</v>
      </c>
    </row>
    <row r="424" spans="1:17" x14ac:dyDescent="0.3">
      <c r="A424">
        <v>10094</v>
      </c>
      <c r="B424" t="s">
        <v>8</v>
      </c>
      <c r="C424">
        <v>0</v>
      </c>
      <c r="D424">
        <v>297</v>
      </c>
      <c r="E424">
        <v>52</v>
      </c>
      <c r="F424">
        <v>3.97</v>
      </c>
      <c r="G424">
        <v>1.5309999999999999</v>
      </c>
      <c r="H424">
        <v>1.5089999999999999</v>
      </c>
      <c r="I424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424" s="1">
        <f>IF(Table5[[#This Row],[agedays]]&lt;=730,VLOOKUP(Table5[[#This Row],[htcm]],WFL_girls_z_exp[[#All],[Length]:[S]],3,FALSE),VLOOKUP(Table5[[#This Row],[htcm]],WFH_girls_z_exp[[#All],[Height]:[S]],3,FALSE))</f>
        <v>9.085E-2</v>
      </c>
      <c r="K42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4" s="1">
        <f>(POWER((Table5[[#This Row],[wtkg]]/Table5[[#This Row],[wlhz_M]]),Table5[[#This Row],[wlhz_L]])-1)/(Table5[[#This Row],[wlhz_L]]*Table5[[#This Row],[wlhz_S]])</f>
        <v>0.5030797921352127</v>
      </c>
      <c r="M424" s="1">
        <f>Table5[[#This Row],[wtkg]]/(Table5[[#This Row],[htcm]]*Table5[[#This Row],[htcm]]/10000)</f>
        <v>14.681952662721896</v>
      </c>
      <c r="N424" s="1">
        <f>VLOOKUP(Table5[[#This Row],[agedays]],BFA_girls_z_exp[[#All],[Day]:[M]],2,FALSE)</f>
        <v>13.3363</v>
      </c>
      <c r="O424" s="1">
        <f>VLOOKUP(Table5[[#This Row],[agedays]],BFA_girls_z_exp[[#All],[Day]:[S]],3,FALSE)</f>
        <v>9.2719999999999997E-2</v>
      </c>
      <c r="P424" s="1">
        <f>VLOOKUP(Table5[[#This Row],[agedays]],BFA_girls_z_exp[[#All],[Day]:[L]],4,FALSE)</f>
        <v>-6.3100000000000003E-2</v>
      </c>
      <c r="Q424" s="1">
        <f>(POWER((Table5[[#This Row],[bmi]]/Table5[[#This Row],[bmi_M]]),Table5[[#This Row],[bmi_L]])-1)/(Table5[[#This Row],[bmi_L]]*Table5[[#This Row],[bmi_S]])</f>
        <v>1.033632746966562</v>
      </c>
    </row>
    <row r="425" spans="1:17" x14ac:dyDescent="0.3">
      <c r="A425">
        <v>10094</v>
      </c>
      <c r="B425" t="s">
        <v>8</v>
      </c>
      <c r="C425">
        <v>27</v>
      </c>
      <c r="D425">
        <v>297</v>
      </c>
      <c r="E425">
        <v>55.5</v>
      </c>
      <c r="F425">
        <v>4.5</v>
      </c>
      <c r="G425">
        <v>1.1559999999999999</v>
      </c>
      <c r="H425">
        <v>0.747</v>
      </c>
      <c r="I425" s="2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425" s="2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42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5" s="2">
        <f>(POWER((Table5[[#This Row],[wtkg]]/Table5[[#This Row],[wlhz_M]]),Table5[[#This Row],[wlhz_L]])-1)/(Table5[[#This Row],[wlhz_L]]*Table5[[#This Row],[wlhz_S]])</f>
        <v>-0.4400105540729376</v>
      </c>
      <c r="M425" s="1">
        <f>Table5[[#This Row],[wtkg]]/(Table5[[#This Row],[htcm]]*Table5[[#This Row],[htcm]]/10000)</f>
        <v>14.609203798392988</v>
      </c>
      <c r="N425" s="1">
        <f>VLOOKUP(Table5[[#This Row],[agedays]],BFA_girls_z_exp[[#All],[Day]:[M]],2,FALSE)</f>
        <v>14.357900000000001</v>
      </c>
      <c r="O425" s="1">
        <f>VLOOKUP(Table5[[#This Row],[agedays]],BFA_girls_z_exp[[#All],[Day]:[S]],3,FALSE)</f>
        <v>9.5860000000000001E-2</v>
      </c>
      <c r="P425" s="1">
        <f>VLOOKUP(Table5[[#This Row],[agedays]],BFA_girls_z_exp[[#All],[Day]:[L]],4,FALSE)</f>
        <v>0.37180000000000002</v>
      </c>
      <c r="Q425" s="1">
        <f>(POWER((Table5[[#This Row],[bmi]]/Table5[[#This Row],[bmi_M]]),Table5[[#This Row],[bmi_L]])-1)/(Table5[[#This Row],[bmi_L]]*Table5[[#This Row],[bmi_S]])</f>
        <v>0.18159298592944981</v>
      </c>
    </row>
    <row r="426" spans="1:17" x14ac:dyDescent="0.3">
      <c r="A426">
        <v>10094</v>
      </c>
      <c r="B426" t="s">
        <v>8</v>
      </c>
      <c r="C426">
        <v>65</v>
      </c>
      <c r="D426">
        <v>297</v>
      </c>
      <c r="E426">
        <v>59</v>
      </c>
      <c r="F426">
        <v>5.5</v>
      </c>
      <c r="G426">
        <v>0.748</v>
      </c>
      <c r="H426">
        <v>0.38100000000000001</v>
      </c>
      <c r="I426" s="1">
        <f>IF(Table5[[#This Row],[agedays]]&lt;=730,VLOOKUP(Table5[[#This Row],[htcm]],WFL_girls_z_exp[[#All],[Length]:[M]],2,FALSE),VLOOKUP(Table5[[#This Row],[htcm]],WFH_girls_z_exp[[#All],[Height]:[M]],2,FALSE))</f>
        <v>5.6151</v>
      </c>
      <c r="J426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4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6" s="1">
        <f>(POWER((Table5[[#This Row],[wtkg]]/Table5[[#This Row],[wlhz_M]]),Table5[[#This Row],[wlhz_L]])-1)/(Table5[[#This Row],[wlhz_L]]*Table5[[#This Row],[wlhz_S]])</f>
        <v>-0.2276519930139547</v>
      </c>
      <c r="M426" s="1">
        <f>Table5[[#This Row],[wtkg]]/(Table5[[#This Row],[htcm]]*Table5[[#This Row],[htcm]]/10000)</f>
        <v>15.800057454754381</v>
      </c>
      <c r="N426" s="1">
        <f>VLOOKUP(Table5[[#This Row],[agedays]],BFA_girls_z_exp[[#All],[Day]:[M]],2,FALSE)</f>
        <v>15.8729</v>
      </c>
      <c r="O426" s="1">
        <f>VLOOKUP(Table5[[#This Row],[agedays]],BFA_girls_z_exp[[#All],[Day]:[S]],3,FALSE)</f>
        <v>9.3530000000000002E-2</v>
      </c>
      <c r="P426" s="1">
        <f>VLOOKUP(Table5[[#This Row],[agedays]],BFA_girls_z_exp[[#All],[Day]:[L]],4,FALSE)</f>
        <v>0.1575</v>
      </c>
      <c r="Q426" s="1">
        <f>(POWER((Table5[[#This Row],[bmi]]/Table5[[#This Row],[bmi_M]]),Table5[[#This Row],[bmi_L]])-1)/(Table5[[#This Row],[bmi_L]]*Table5[[#This Row],[bmi_S]])</f>
        <v>-4.9160808806469697E-2</v>
      </c>
    </row>
    <row r="427" spans="1:17" x14ac:dyDescent="0.3">
      <c r="A427">
        <v>10094</v>
      </c>
      <c r="B427" t="s">
        <v>8</v>
      </c>
      <c r="C427">
        <v>93</v>
      </c>
      <c r="D427">
        <v>297</v>
      </c>
      <c r="E427">
        <v>60.5</v>
      </c>
      <c r="F427">
        <v>5.98</v>
      </c>
      <c r="G427">
        <v>0.26600000000000001</v>
      </c>
      <c r="H427">
        <v>0.13200000000000001</v>
      </c>
      <c r="I427" s="2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427" s="2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4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7" s="2">
        <f>(POWER((Table5[[#This Row],[wtkg]]/Table5[[#This Row],[wlhz_M]]),Table5[[#This Row],[wlhz_L]])-1)/(Table5[[#This Row],[wlhz_L]]*Table5[[#This Row],[wlhz_S]])</f>
        <v>-3.9122842059580706E-2</v>
      </c>
      <c r="M427" s="1">
        <f>Table5[[#This Row],[wtkg]]/(Table5[[#This Row],[htcm]]*Table5[[#This Row],[htcm]]/10000)</f>
        <v>16.337681852332494</v>
      </c>
      <c r="N427" s="1">
        <f>VLOOKUP(Table5[[#This Row],[agedays]],BFA_girls_z_exp[[#All],[Day]:[M]],2,FALSE)</f>
        <v>16.380299999999998</v>
      </c>
      <c r="O427" s="1">
        <f>VLOOKUP(Table5[[#This Row],[agedays]],BFA_girls_z_exp[[#All],[Day]:[S]],3,FALSE)</f>
        <v>9.2490000000000003E-2</v>
      </c>
      <c r="P427" s="1">
        <f>VLOOKUP(Table5[[#This Row],[agedays]],BFA_girls_z_exp[[#All],[Day]:[L]],4,FALSE)</f>
        <v>5.91E-2</v>
      </c>
      <c r="Q427" s="1">
        <f>(POWER((Table5[[#This Row],[bmi]]/Table5[[#This Row],[bmi_M]]),Table5[[#This Row],[bmi_L]])-1)/(Table5[[#This Row],[bmi_L]]*Table5[[#This Row],[bmi_S]])</f>
        <v>-2.8165021790521182E-2</v>
      </c>
    </row>
    <row r="428" spans="1:17" x14ac:dyDescent="0.3">
      <c r="A428">
        <v>10094</v>
      </c>
      <c r="B428" t="s">
        <v>8</v>
      </c>
      <c r="C428">
        <v>184</v>
      </c>
      <c r="D428">
        <v>297</v>
      </c>
      <c r="E428">
        <v>66</v>
      </c>
      <c r="F428">
        <v>7.65</v>
      </c>
      <c r="G428">
        <v>8.5999999999999993E-2</v>
      </c>
      <c r="H428">
        <v>0.36799999999999999</v>
      </c>
      <c r="I428" s="1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428" s="1">
        <f>IF(Table5[[#This Row],[agedays]]&lt;=730,VLOOKUP(Table5[[#This Row],[htcm]],WFL_girls_z_exp[[#All],[Length]:[S]],3,FALSE),VLOOKUP(Table5[[#This Row],[htcm]],WFH_girls_z_exp[[#All],[Height]:[S]],3,FALSE))</f>
        <v>9.11E-2</v>
      </c>
      <c r="K4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8" s="1">
        <f>(POWER((Table5[[#This Row],[wtkg]]/Table5[[#This Row],[wlhz_M]]),Table5[[#This Row],[wlhz_L]])-1)/(Table5[[#This Row],[wlhz_L]]*Table5[[#This Row],[wlhz_S]])</f>
        <v>0.49825725422193962</v>
      </c>
      <c r="M428" s="1">
        <f>Table5[[#This Row],[wtkg]]/(Table5[[#This Row],[htcm]]*Table5[[#This Row],[htcm]]/10000)</f>
        <v>17.561983471074381</v>
      </c>
      <c r="N428" s="1">
        <f>VLOOKUP(Table5[[#This Row],[agedays]],BFA_girls_z_exp[[#All],[Day]:[M]],2,FALSE)</f>
        <v>16.909500000000001</v>
      </c>
      <c r="O428" s="1">
        <f>VLOOKUP(Table5[[#This Row],[agedays]],BFA_girls_z_exp[[#All],[Day]:[S]],3,FALSE)</f>
        <v>9.0329999999999994E-2</v>
      </c>
      <c r="P428" s="1">
        <f>VLOOKUP(Table5[[#This Row],[agedays]],BFA_girls_z_exp[[#All],[Day]:[L]],4,FALSE)</f>
        <v>-0.14530000000000001</v>
      </c>
      <c r="Q428" s="1">
        <f>(POWER((Table5[[#This Row],[bmi]]/Table5[[#This Row],[bmi_M]]),Table5[[#This Row],[bmi_L]])-1)/(Table5[[#This Row],[bmi_L]]*Table5[[#This Row],[bmi_S]])</f>
        <v>0.41798950610328028</v>
      </c>
    </row>
    <row r="429" spans="1:17" x14ac:dyDescent="0.3">
      <c r="A429">
        <v>10094</v>
      </c>
      <c r="B429" t="s">
        <v>8</v>
      </c>
      <c r="C429">
        <v>558</v>
      </c>
      <c r="D429">
        <v>297</v>
      </c>
      <c r="E429">
        <v>79</v>
      </c>
      <c r="F429">
        <v>10.65</v>
      </c>
      <c r="G429">
        <v>-0.70099999999999996</v>
      </c>
      <c r="H429">
        <v>0.27</v>
      </c>
      <c r="I429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429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4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29" s="2">
        <f>(POWER((Table5[[#This Row],[wtkg]]/Table5[[#This Row],[wlhz_M]]),Table5[[#This Row],[wlhz_L]])-1)/(Table5[[#This Row],[wlhz_L]]*Table5[[#This Row],[wlhz_S]])</f>
        <v>0.81375900165130843</v>
      </c>
      <c r="M429" s="1">
        <f>Table5[[#This Row],[wtkg]]/(Table5[[#This Row],[htcm]]*Table5[[#This Row],[htcm]]/10000)</f>
        <v>17.064572985098543</v>
      </c>
      <c r="N429" s="1">
        <f>VLOOKUP(Table5[[#This Row],[agedays]],BFA_girls_z_exp[[#All],[Day]:[M]],2,FALSE)</f>
        <v>15.7005</v>
      </c>
      <c r="O429" s="1">
        <f>VLOOKUP(Table5[[#This Row],[agedays]],BFA_girls_z_exp[[#All],[Day]:[S]],3,FALSE)</f>
        <v>8.6430000000000007E-2</v>
      </c>
      <c r="P429" s="1">
        <f>VLOOKUP(Table5[[#This Row],[agedays]],BFA_girls_z_exp[[#All],[Day]:[L]],4,FALSE)</f>
        <v>-0.50790000000000002</v>
      </c>
      <c r="Q429" s="1">
        <f>(POWER((Table5[[#This Row],[bmi]]/Table5[[#This Row],[bmi_M]]),Table5[[#This Row],[bmi_L]])-1)/(Table5[[#This Row],[bmi_L]]*Table5[[#This Row],[bmi_S]])</f>
        <v>0.94381536619706741</v>
      </c>
    </row>
    <row r="430" spans="1:17" x14ac:dyDescent="0.3">
      <c r="A430">
        <v>10095</v>
      </c>
      <c r="B430" t="s">
        <v>8</v>
      </c>
      <c r="C430">
        <v>0</v>
      </c>
      <c r="D430">
        <v>283</v>
      </c>
      <c r="E430">
        <v>54</v>
      </c>
      <c r="F430">
        <v>4.04</v>
      </c>
      <c r="G430">
        <v>2.605</v>
      </c>
      <c r="H430">
        <v>1.643</v>
      </c>
      <c r="I430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430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43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0" s="1">
        <f>(POWER((Table5[[#This Row],[wtkg]]/Table5[[#This Row],[wlhz_M]]),Table5[[#This Row],[wlhz_L]])-1)/(Table5[[#This Row],[wlhz_L]]*Table5[[#This Row],[wlhz_S]])</f>
        <v>-0.66075427631119144</v>
      </c>
      <c r="M430" s="1">
        <f>Table5[[#This Row],[wtkg]]/(Table5[[#This Row],[htcm]]*Table5[[#This Row],[htcm]]/10000)</f>
        <v>13.854595336076816</v>
      </c>
      <c r="N430" s="1">
        <f>VLOOKUP(Table5[[#This Row],[agedays]],BFA_girls_z_exp[[#All],[Day]:[M]],2,FALSE)</f>
        <v>13.3363</v>
      </c>
      <c r="O430" s="1">
        <f>VLOOKUP(Table5[[#This Row],[agedays]],BFA_girls_z_exp[[#All],[Day]:[S]],3,FALSE)</f>
        <v>9.2719999999999997E-2</v>
      </c>
      <c r="P430" s="1">
        <f>VLOOKUP(Table5[[#This Row],[agedays]],BFA_girls_z_exp[[#All],[Day]:[L]],4,FALSE)</f>
        <v>-6.3100000000000003E-2</v>
      </c>
      <c r="Q430" s="1">
        <f>(POWER((Table5[[#This Row],[bmi]]/Table5[[#This Row],[bmi_M]]),Table5[[#This Row],[bmi_L]])-1)/(Table5[[#This Row],[bmi_L]]*Table5[[#This Row],[bmi_S]])</f>
        <v>0.41071508691689529</v>
      </c>
    </row>
    <row r="431" spans="1:17" x14ac:dyDescent="0.3">
      <c r="A431">
        <v>10095</v>
      </c>
      <c r="B431" t="s">
        <v>8</v>
      </c>
      <c r="C431">
        <v>29</v>
      </c>
      <c r="D431">
        <v>283</v>
      </c>
      <c r="E431">
        <v>57.3</v>
      </c>
      <c r="F431">
        <v>4.24</v>
      </c>
      <c r="G431">
        <v>1.9450000000000001</v>
      </c>
      <c r="H431">
        <v>0.182</v>
      </c>
      <c r="I431" s="2">
        <f>IF(Table5[[#This Row],[agedays]]&lt;=730,VLOOKUP(Table5[[#This Row],[htcm]],WFL_girls_z_exp[[#All],[Length]:[M]],2,FALSE),VLOOKUP(Table5[[#This Row],[htcm]],WFH_girls_z_exp[[#All],[Height]:[M]],2,FALSE))</f>
        <v>5.1638999999999999</v>
      </c>
      <c r="J431" s="2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43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1" s="2">
        <f>(POWER((Table5[[#This Row],[wtkg]]/Table5[[#This Row],[wlhz_M]]),Table5[[#This Row],[wlhz_L]])-1)/(Table5[[#This Row],[wlhz_L]]*Table5[[#This Row],[wlhz_S]])</f>
        <v>-2.243781379759533</v>
      </c>
      <c r="M431" s="1">
        <f>Table5[[#This Row],[wtkg]]/(Table5[[#This Row],[htcm]]*Table5[[#This Row],[htcm]]/10000)</f>
        <v>12.913876020698753</v>
      </c>
      <c r="N431" s="1">
        <f>VLOOKUP(Table5[[#This Row],[agedays]],BFA_girls_z_exp[[#All],[Day]:[M]],2,FALSE)</f>
        <v>14.4824</v>
      </c>
      <c r="O431" s="1">
        <f>VLOOKUP(Table5[[#This Row],[agedays]],BFA_girls_z_exp[[#All],[Day]:[S]],3,FALSE)</f>
        <v>9.5680000000000001E-2</v>
      </c>
      <c r="P431" s="1">
        <f>VLOOKUP(Table5[[#This Row],[agedays]],BFA_girls_z_exp[[#All],[Day]:[L]],4,FALSE)</f>
        <v>0.35580000000000001</v>
      </c>
      <c r="Q431" s="1">
        <f>(POWER((Table5[[#This Row],[bmi]]/Table5[[#This Row],[bmi_M]]),Table5[[#This Row],[bmi_L]])-1)/(Table5[[#This Row],[bmi_L]]*Table5[[#This Row],[bmi_S]])</f>
        <v>-1.1739705527564199</v>
      </c>
    </row>
    <row r="432" spans="1:17" x14ac:dyDescent="0.3">
      <c r="A432">
        <v>10095</v>
      </c>
      <c r="B432" t="s">
        <v>8</v>
      </c>
      <c r="C432">
        <v>64</v>
      </c>
      <c r="D432">
        <v>283</v>
      </c>
      <c r="E432">
        <v>60.5</v>
      </c>
      <c r="F432">
        <v>5.14</v>
      </c>
      <c r="G432">
        <v>1.53</v>
      </c>
      <c r="H432">
        <v>-0.105</v>
      </c>
      <c r="I432" s="1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432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43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2" s="1">
        <f>(POWER((Table5[[#This Row],[wtkg]]/Table5[[#This Row],[wlhz_M]]),Table5[[#This Row],[wlhz_L]])-1)/(Table5[[#This Row],[wlhz_L]]*Table5[[#This Row],[wlhz_S]])</f>
        <v>-1.747104648609751</v>
      </c>
      <c r="M432" s="1">
        <f>Table5[[#This Row],[wtkg]]/(Table5[[#This Row],[htcm]]*Table5[[#This Row],[htcm]]/10000)</f>
        <v>14.042756642305854</v>
      </c>
      <c r="N432" s="1">
        <f>VLOOKUP(Table5[[#This Row],[agedays]],BFA_girls_z_exp[[#All],[Day]:[M]],2,FALSE)</f>
        <v>15.8483</v>
      </c>
      <c r="O432" s="1">
        <f>VLOOKUP(Table5[[#This Row],[agedays]],BFA_girls_z_exp[[#All],[Day]:[S]],3,FALSE)</f>
        <v>9.357E-2</v>
      </c>
      <c r="P432" s="1">
        <f>VLOOKUP(Table5[[#This Row],[agedays]],BFA_girls_z_exp[[#All],[Day]:[L]],4,FALSE)</f>
        <v>0.16170000000000001</v>
      </c>
      <c r="Q432" s="1">
        <f>(POWER((Table5[[#This Row],[bmi]]/Table5[[#This Row],[bmi_M]]),Table5[[#This Row],[bmi_L]])-1)/(Table5[[#This Row],[bmi_L]]*Table5[[#This Row],[bmi_S]])</f>
        <v>-1.2801147489854705</v>
      </c>
    </row>
    <row r="433" spans="1:17" x14ac:dyDescent="0.3">
      <c r="A433">
        <v>10095</v>
      </c>
      <c r="B433" t="s">
        <v>8</v>
      </c>
      <c r="C433">
        <v>92</v>
      </c>
      <c r="D433">
        <v>283</v>
      </c>
      <c r="E433">
        <v>63.8</v>
      </c>
      <c r="F433">
        <v>5.56</v>
      </c>
      <c r="G433">
        <v>1.871</v>
      </c>
      <c r="H433">
        <v>-0.41599999999999998</v>
      </c>
      <c r="I433" s="2">
        <f>IF(Table5[[#This Row],[agedays]]&lt;=730,VLOOKUP(Table5[[#This Row],[htcm]],WFL_girls_z_exp[[#All],[Length]:[M]],2,FALSE),VLOOKUP(Table5[[#This Row],[htcm]],WFH_girls_z_exp[[#All],[Height]:[M]],2,FALSE))</f>
        <v>6.8033000000000001</v>
      </c>
      <c r="J433" s="2">
        <f>IF(Table5[[#This Row],[agedays]]&lt;=730,VLOOKUP(Table5[[#This Row],[htcm]],WFL_girls_z_exp[[#All],[Length]:[S]],3,FALSE),VLOOKUP(Table5[[#This Row],[htcm]],WFH_girls_z_exp[[#All],[Height]:[S]],3,FALSE))</f>
        <v>9.1270000000000004E-2</v>
      </c>
      <c r="K43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3" s="2">
        <f>(POWER((Table5[[#This Row],[wtkg]]/Table5[[#This Row],[wlhz_M]]),Table5[[#This Row],[wlhz_L]])-1)/(Table5[[#This Row],[wlhz_L]]*Table5[[#This Row],[wlhz_S]])</f>
        <v>-2.2988961180518288</v>
      </c>
      <c r="M433" s="1">
        <f>Table5[[#This Row],[wtkg]]/(Table5[[#This Row],[htcm]]*Table5[[#This Row],[htcm]]/10000)</f>
        <v>13.65945696288362</v>
      </c>
      <c r="N433" s="1">
        <f>VLOOKUP(Table5[[#This Row],[agedays]],BFA_girls_z_exp[[#All],[Day]:[M]],2,FALSE)</f>
        <v>16.366800000000001</v>
      </c>
      <c r="O433" s="1">
        <f>VLOOKUP(Table5[[#This Row],[agedays]],BFA_girls_z_exp[[#All],[Day]:[S]],3,FALSE)</f>
        <v>9.2520000000000005E-2</v>
      </c>
      <c r="P433" s="1">
        <f>VLOOKUP(Table5[[#This Row],[agedays]],BFA_girls_z_exp[[#All],[Day]:[L]],4,FALSE)</f>
        <v>6.2100000000000002E-2</v>
      </c>
      <c r="Q433" s="1">
        <f>(POWER((Table5[[#This Row],[bmi]]/Table5[[#This Row],[bmi_M]]),Table5[[#This Row],[bmi_L]])-1)/(Table5[[#This Row],[bmi_L]]*Table5[[#This Row],[bmi_S]])</f>
        <v>-1.9434862129656205</v>
      </c>
    </row>
    <row r="434" spans="1:17" x14ac:dyDescent="0.3">
      <c r="A434">
        <v>10095</v>
      </c>
      <c r="B434" t="s">
        <v>8</v>
      </c>
      <c r="C434">
        <v>183</v>
      </c>
      <c r="D434">
        <v>283</v>
      </c>
      <c r="E434">
        <v>69</v>
      </c>
      <c r="F434">
        <v>6.97</v>
      </c>
      <c r="G434">
        <v>1.4330000000000001</v>
      </c>
      <c r="H434">
        <v>-0.38200000000000001</v>
      </c>
      <c r="I434" s="1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434" s="1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43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4" s="1">
        <f>(POWER((Table5[[#This Row],[wtkg]]/Table5[[#This Row],[wlhz_M]]),Table5[[#This Row],[wlhz_L]])-1)/(Table5[[#This Row],[wlhz_L]]*Table5[[#This Row],[wlhz_S]])</f>
        <v>-1.4947728515839329</v>
      </c>
      <c r="M434" s="1">
        <f>Table5[[#This Row],[wtkg]]/(Table5[[#This Row],[htcm]]*Table5[[#This Row],[htcm]]/10000)</f>
        <v>14.639781558496113</v>
      </c>
      <c r="N434" s="1">
        <f>VLOOKUP(Table5[[#This Row],[agedays]],BFA_girls_z_exp[[#All],[Day]:[M]],2,FALSE)</f>
        <v>16.9086</v>
      </c>
      <c r="O434" s="1">
        <f>VLOOKUP(Table5[[#This Row],[agedays]],BFA_girls_z_exp[[#All],[Day]:[S]],3,FALSE)</f>
        <v>9.035E-2</v>
      </c>
      <c r="P434" s="1">
        <f>VLOOKUP(Table5[[#This Row],[agedays]],BFA_girls_z_exp[[#All],[Day]:[L]],4,FALSE)</f>
        <v>-0.14360000000000001</v>
      </c>
      <c r="Q434" s="1">
        <f>(POWER((Table5[[#This Row],[bmi]]/Table5[[#This Row],[bmi_M]]),Table5[[#This Row],[bmi_L]])-1)/(Table5[[#This Row],[bmi_L]]*Table5[[#This Row],[bmi_S]])</f>
        <v>-1.6112961642655843</v>
      </c>
    </row>
    <row r="435" spans="1:17" x14ac:dyDescent="0.3">
      <c r="A435">
        <v>10095</v>
      </c>
      <c r="B435" t="s">
        <v>8</v>
      </c>
      <c r="C435">
        <v>274</v>
      </c>
      <c r="D435">
        <v>283</v>
      </c>
      <c r="E435">
        <v>73.2</v>
      </c>
      <c r="F435">
        <v>8.32</v>
      </c>
      <c r="G435">
        <v>1.264</v>
      </c>
      <c r="H435">
        <v>9.2999999999999999E-2</v>
      </c>
      <c r="I435" s="2">
        <f>IF(Table5[[#This Row],[agedays]]&lt;=730,VLOOKUP(Table5[[#This Row],[htcm]],WFL_girls_z_exp[[#All],[Length]:[M]],2,FALSE),VLOOKUP(Table5[[#This Row],[htcm]],WFH_girls_z_exp[[#All],[Height]:[M]],2,FALSE))</f>
        <v>8.8053000000000008</v>
      </c>
      <c r="J435" s="2">
        <f>IF(Table5[[#This Row],[agedays]]&lt;=730,VLOOKUP(Table5[[#This Row],[htcm]],WFL_girls_z_exp[[#All],[Length]:[S]],3,FALSE),VLOOKUP(Table5[[#This Row],[htcm]],WFH_girls_z_exp[[#All],[Height]:[S]],3,FALSE))</f>
        <v>9.0279999999999999E-2</v>
      </c>
      <c r="K43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5" s="2">
        <f>(POWER((Table5[[#This Row],[wtkg]]/Table5[[#This Row],[wlhz_M]]),Table5[[#This Row],[wlhz_L]])-1)/(Table5[[#This Row],[wlhz_L]]*Table5[[#This Row],[wlhz_S]])</f>
        <v>-0.63482492409802826</v>
      </c>
      <c r="M435" s="1">
        <f>Table5[[#This Row],[wtkg]]/(Table5[[#This Row],[htcm]]*Table5[[#This Row],[htcm]]/10000)</f>
        <v>15.527486637403324</v>
      </c>
      <c r="N435" s="1">
        <f>VLOOKUP(Table5[[#This Row],[agedays]],BFA_girls_z_exp[[#All],[Day]:[M]],2,FALSE)</f>
        <v>16.740400000000001</v>
      </c>
      <c r="O435" s="1">
        <f>VLOOKUP(Table5[[#This Row],[agedays]],BFA_girls_z_exp[[#All],[Day]:[S]],3,FALSE)</f>
        <v>8.8980000000000004E-2</v>
      </c>
      <c r="P435" s="1">
        <f>VLOOKUP(Table5[[#This Row],[agedays]],BFA_girls_z_exp[[#All],[Day]:[L]],4,FALSE)</f>
        <v>-0.27260000000000001</v>
      </c>
      <c r="Q435" s="1">
        <f>(POWER((Table5[[#This Row],[bmi]]/Table5[[#This Row],[bmi_M]]),Table5[[#This Row],[bmi_L]])-1)/(Table5[[#This Row],[bmi_L]]*Table5[[#This Row],[bmi_S]])</f>
        <v>-0.85400678347140357</v>
      </c>
    </row>
    <row r="436" spans="1:17" x14ac:dyDescent="0.3">
      <c r="A436">
        <v>10095</v>
      </c>
      <c r="B436" t="s">
        <v>8</v>
      </c>
      <c r="C436">
        <v>379</v>
      </c>
      <c r="D436">
        <v>283</v>
      </c>
      <c r="E436">
        <v>78.5</v>
      </c>
      <c r="F436">
        <v>8.9499999999999993</v>
      </c>
      <c r="G436">
        <v>1.5149999999999999</v>
      </c>
      <c r="H436">
        <v>-0.09</v>
      </c>
      <c r="I436" s="1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436" s="1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43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6" s="1">
        <f>(POWER((Table5[[#This Row],[wtkg]]/Table5[[#This Row],[wlhz_M]]),Table5[[#This Row],[wlhz_L]])-1)/(Table5[[#This Row],[wlhz_L]]*Table5[[#This Row],[wlhz_S]])</f>
        <v>-1.0254553742018946</v>
      </c>
      <c r="M436" s="1">
        <f>Table5[[#This Row],[wtkg]]/(Table5[[#This Row],[htcm]]*Table5[[#This Row],[htcm]]/10000)</f>
        <v>14.523915777516327</v>
      </c>
      <c r="N436" s="1">
        <f>VLOOKUP(Table5[[#This Row],[agedays]],BFA_girls_z_exp[[#All],[Day]:[M]],2,FALSE)</f>
        <v>16.299199999999999</v>
      </c>
      <c r="O436" s="1">
        <f>VLOOKUP(Table5[[#This Row],[agedays]],BFA_girls_z_exp[[#All],[Day]:[S]],3,FALSE)</f>
        <v>8.7830000000000005E-2</v>
      </c>
      <c r="P436" s="1">
        <f>VLOOKUP(Table5[[#This Row],[agedays]],BFA_girls_z_exp[[#All],[Day]:[L]],4,FALSE)</f>
        <v>-0.37890000000000001</v>
      </c>
      <c r="Q436" s="1">
        <f>(POWER((Table5[[#This Row],[bmi]]/Table5[[#This Row],[bmi_M]]),Table5[[#This Row],[bmi_L]])-1)/(Table5[[#This Row],[bmi_L]]*Table5[[#This Row],[bmi_S]])</f>
        <v>-1.3420913479890577</v>
      </c>
    </row>
    <row r="437" spans="1:17" x14ac:dyDescent="0.3">
      <c r="A437">
        <v>10095</v>
      </c>
      <c r="B437" t="s">
        <v>8</v>
      </c>
      <c r="C437">
        <v>449</v>
      </c>
      <c r="D437">
        <v>283</v>
      </c>
      <c r="E437">
        <v>81</v>
      </c>
      <c r="F437">
        <v>9.8000000000000007</v>
      </c>
      <c r="G437">
        <v>1.3819999999999999</v>
      </c>
      <c r="H437">
        <v>0.21099999999999999</v>
      </c>
      <c r="I437" s="2">
        <f>IF(Table5[[#This Row],[agedays]]&lt;=730,VLOOKUP(Table5[[#This Row],[htcm]],WFL_girls_z_exp[[#All],[Length]:[M]],2,FALSE),VLOOKUP(Table5[[#This Row],[htcm]],WFH_girls_z_exp[[#All],[Height]:[M]],2,FALSE))</f>
        <v>10.2965</v>
      </c>
      <c r="J437" s="2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43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7" s="2">
        <f>(POWER((Table5[[#This Row],[wtkg]]/Table5[[#This Row],[wlhz_M]]),Table5[[#This Row],[wlhz_L]])-1)/(Table5[[#This Row],[wlhz_L]]*Table5[[#This Row],[wlhz_S]])</f>
        <v>-0.55883423845581337</v>
      </c>
      <c r="M437" s="1">
        <f>Table5[[#This Row],[wtkg]]/(Table5[[#This Row],[htcm]]*Table5[[#This Row],[htcm]]/10000)</f>
        <v>14.936747447035513</v>
      </c>
      <c r="N437" s="1">
        <f>VLOOKUP(Table5[[#This Row],[agedays]],BFA_girls_z_exp[[#All],[Day]:[M]],2,FALSE)</f>
        <v>16.029399999999999</v>
      </c>
      <c r="O437" s="1">
        <f>VLOOKUP(Table5[[#This Row],[agedays]],BFA_girls_z_exp[[#All],[Day]:[S]],3,FALSE)</f>
        <v>8.7220000000000006E-2</v>
      </c>
      <c r="P437" s="1">
        <f>VLOOKUP(Table5[[#This Row],[agedays]],BFA_girls_z_exp[[#All],[Day]:[L]],4,FALSE)</f>
        <v>-0.43509999999999999</v>
      </c>
      <c r="Q437" s="1">
        <f>(POWER((Table5[[#This Row],[bmi]]/Table5[[#This Row],[bmi_M]]),Table5[[#This Row],[bmi_L]])-1)/(Table5[[#This Row],[bmi_L]]*Table5[[#This Row],[bmi_S]])</f>
        <v>-0.82200902155968147</v>
      </c>
    </row>
    <row r="438" spans="1:17" x14ac:dyDescent="0.3">
      <c r="A438">
        <v>10095</v>
      </c>
      <c r="B438" t="s">
        <v>8</v>
      </c>
      <c r="C438">
        <v>558</v>
      </c>
      <c r="D438">
        <v>283</v>
      </c>
      <c r="E438">
        <v>82.5</v>
      </c>
      <c r="F438">
        <v>10.6</v>
      </c>
      <c r="G438">
        <v>0.497</v>
      </c>
      <c r="H438">
        <v>0.23200000000000001</v>
      </c>
      <c r="I438" s="1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438" s="1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43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8" s="1">
        <f>(POWER((Table5[[#This Row],[wtkg]]/Table5[[#This Row],[wlhz_M]]),Table5[[#This Row],[wlhz_L]])-1)/(Table5[[#This Row],[wlhz_L]]*Table5[[#This Row],[wlhz_S]])</f>
        <v>-2.7812838251847914E-2</v>
      </c>
      <c r="M438" s="1">
        <f>Table5[[#This Row],[wtkg]]/(Table5[[#This Row],[htcm]]*Table5[[#This Row],[htcm]]/10000)</f>
        <v>15.573921028466481</v>
      </c>
      <c r="N438" s="1">
        <f>VLOOKUP(Table5[[#This Row],[agedays]],BFA_girls_z_exp[[#All],[Day]:[M]],2,FALSE)</f>
        <v>15.7005</v>
      </c>
      <c r="O438" s="1">
        <f>VLOOKUP(Table5[[#This Row],[agedays]],BFA_girls_z_exp[[#All],[Day]:[S]],3,FALSE)</f>
        <v>8.6430000000000007E-2</v>
      </c>
      <c r="P438" s="1">
        <f>VLOOKUP(Table5[[#This Row],[agedays]],BFA_girls_z_exp[[#All],[Day]:[L]],4,FALSE)</f>
        <v>-0.50790000000000002</v>
      </c>
      <c r="Q438" s="1">
        <f>(POWER((Table5[[#This Row],[bmi]]/Table5[[#This Row],[bmi_M]]),Table5[[#This Row],[bmi_L]])-1)/(Table5[[#This Row],[bmi_L]]*Table5[[#This Row],[bmi_S]])</f>
        <v>-9.3849769254859772E-2</v>
      </c>
    </row>
    <row r="439" spans="1:17" x14ac:dyDescent="0.3">
      <c r="A439">
        <v>10095</v>
      </c>
      <c r="B439" t="s">
        <v>8</v>
      </c>
      <c r="C439">
        <v>718</v>
      </c>
      <c r="D439">
        <v>283</v>
      </c>
      <c r="E439">
        <v>88.5</v>
      </c>
      <c r="F439">
        <v>11.7</v>
      </c>
      <c r="G439">
        <v>0.76400000000000001</v>
      </c>
      <c r="H439">
        <v>0.215</v>
      </c>
      <c r="I439" s="2">
        <f>IF(Table5[[#This Row],[agedays]]&lt;=730,VLOOKUP(Table5[[#This Row],[htcm]],WFL_girls_z_exp[[#All],[Length]:[M]],2,FALSE),VLOOKUP(Table5[[#This Row],[htcm]],WFH_girls_z_exp[[#All],[Height]:[M]],2,FALSE))</f>
        <v>12.0976</v>
      </c>
      <c r="J439" s="2">
        <f>IF(Table5[[#This Row],[agedays]]&lt;=730,VLOOKUP(Table5[[#This Row],[htcm]],WFL_girls_z_exp[[#All],[Length]:[S]],3,FALSE),VLOOKUP(Table5[[#This Row],[htcm]],WFH_girls_z_exp[[#All],[Height]:[S]],3,FALSE))</f>
        <v>8.8980000000000004E-2</v>
      </c>
      <c r="K43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39" s="2">
        <f>(POWER((Table5[[#This Row],[wtkg]]/Table5[[#This Row],[wlhz_M]]),Table5[[#This Row],[wlhz_L]])-1)/(Table5[[#This Row],[wlhz_L]]*Table5[[#This Row],[wlhz_S]])</f>
        <v>-0.37798596885569175</v>
      </c>
      <c r="M439" s="1">
        <f>Table5[[#This Row],[wtkg]]/(Table5[[#This Row],[htcm]]*Table5[[#This Row],[htcm]]/10000)</f>
        <v>14.938236139040505</v>
      </c>
      <c r="N439" s="1">
        <f>VLOOKUP(Table5[[#This Row],[agedays]],BFA_girls_z_exp[[#All],[Day]:[M]],2,FALSE)</f>
        <v>15.4175</v>
      </c>
      <c r="O439" s="1">
        <f>VLOOKUP(Table5[[#This Row],[agedays]],BFA_girls_z_exp[[#All],[Day]:[S]],3,FALSE)</f>
        <v>8.5510000000000003E-2</v>
      </c>
      <c r="P439" s="1">
        <f>VLOOKUP(Table5[[#This Row],[agedays]],BFA_girls_z_exp[[#All],[Day]:[L]],4,FALSE)</f>
        <v>-0.59319999999999995</v>
      </c>
      <c r="Q439" s="1">
        <f>(POWER((Table5[[#This Row],[bmi]]/Table5[[#This Row],[bmi_M]]),Table5[[#This Row],[bmi_L]])-1)/(Table5[[#This Row],[bmi_L]]*Table5[[#This Row],[bmi_S]])</f>
        <v>-0.37278394735276388</v>
      </c>
    </row>
    <row r="440" spans="1:17" x14ac:dyDescent="0.3">
      <c r="A440">
        <v>10097</v>
      </c>
      <c r="B440" t="s">
        <v>8</v>
      </c>
      <c r="C440">
        <v>0</v>
      </c>
      <c r="D440">
        <v>269</v>
      </c>
      <c r="E440">
        <v>48</v>
      </c>
      <c r="F440">
        <v>3.21</v>
      </c>
      <c r="G440">
        <v>-0.61599999999999999</v>
      </c>
      <c r="H440">
        <v>-4.9000000000000002E-2</v>
      </c>
      <c r="I440" s="1">
        <f>IF(Table5[[#This Row],[agedays]]&lt;=730,VLOOKUP(Table5[[#This Row],[htcm]],WFL_girls_z_exp[[#All],[Length]:[M]],2,FALSE),VLOOKUP(Table5[[#This Row],[htcm]],WFH_girls_z_exp[[#All],[Height]:[M]],2,FALSE))</f>
        <v>2.9741</v>
      </c>
      <c r="J440" s="1">
        <f>IF(Table5[[#This Row],[agedays]]&lt;=730,VLOOKUP(Table5[[#This Row],[htcm]],WFL_girls_z_exp[[#All],[Length]:[S]],3,FALSE),VLOOKUP(Table5[[#This Row],[htcm]],WFH_girls_z_exp[[#All],[Height]:[S]],3,FALSE))</f>
        <v>9.0520000000000003E-2</v>
      </c>
      <c r="K44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0" s="1">
        <f>(POWER((Table5[[#This Row],[wtkg]]/Table5[[#This Row],[wlhz_M]]),Table5[[#This Row],[wlhz_L]])-1)/(Table5[[#This Row],[wlhz_L]]*Table5[[#This Row],[wlhz_S]])</f>
        <v>0.83101730374274951</v>
      </c>
      <c r="M440" s="1">
        <f>Table5[[#This Row],[wtkg]]/(Table5[[#This Row],[htcm]]*Table5[[#This Row],[htcm]]/10000)</f>
        <v>13.932291666666666</v>
      </c>
      <c r="N440" s="1">
        <f>VLOOKUP(Table5[[#This Row],[agedays]],BFA_girls_z_exp[[#All],[Day]:[M]],2,FALSE)</f>
        <v>13.3363</v>
      </c>
      <c r="O440" s="1">
        <f>VLOOKUP(Table5[[#This Row],[agedays]],BFA_girls_z_exp[[#All],[Day]:[S]],3,FALSE)</f>
        <v>9.2719999999999997E-2</v>
      </c>
      <c r="P440" s="1">
        <f>VLOOKUP(Table5[[#This Row],[agedays]],BFA_girls_z_exp[[#All],[Day]:[L]],4,FALSE)</f>
        <v>-6.3100000000000003E-2</v>
      </c>
      <c r="Q440" s="1">
        <f>(POWER((Table5[[#This Row],[bmi]]/Table5[[#This Row],[bmi_M]]),Table5[[#This Row],[bmi_L]])-1)/(Table5[[#This Row],[bmi_L]]*Table5[[#This Row],[bmi_S]])</f>
        <v>0.4708735668216199</v>
      </c>
    </row>
    <row r="441" spans="1:17" x14ac:dyDescent="0.3">
      <c r="A441">
        <v>10097</v>
      </c>
      <c r="B441" t="s">
        <v>8</v>
      </c>
      <c r="C441">
        <v>33</v>
      </c>
      <c r="D441">
        <v>269</v>
      </c>
      <c r="E441">
        <v>50.7</v>
      </c>
      <c r="F441">
        <v>3.67</v>
      </c>
      <c r="G441">
        <v>-1.6839999999999999</v>
      </c>
      <c r="H441">
        <v>-1.1100000000000001</v>
      </c>
      <c r="I441" s="2">
        <f>IF(Table5[[#This Row],[agedays]]&lt;=730,VLOOKUP(Table5[[#This Row],[htcm]],WFL_girls_z_exp[[#All],[Length]:[M]],2,FALSE),VLOOKUP(Table5[[#This Row],[htcm]],WFH_girls_z_exp[[#All],[Height]:[M]],2,FALSE))</f>
        <v>3.4983</v>
      </c>
      <c r="J441" s="2">
        <f>IF(Table5[[#This Row],[agedays]]&lt;=730,VLOOKUP(Table5[[#This Row],[htcm]],WFL_girls_z_exp[[#All],[Length]:[S]],3,FALSE),VLOOKUP(Table5[[#This Row],[htcm]],WFH_girls_z_exp[[#All],[Height]:[S]],3,FALSE))</f>
        <v>9.0740000000000001E-2</v>
      </c>
      <c r="K44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1" s="2">
        <f>(POWER((Table5[[#This Row],[wtkg]]/Table5[[#This Row],[wlhz_M]]),Table5[[#This Row],[wlhz_L]])-1)/(Table5[[#This Row],[wlhz_L]]*Table5[[#This Row],[wlhz_S]])</f>
        <v>0.52322257755976243</v>
      </c>
      <c r="M441" s="1">
        <f>Table5[[#This Row],[wtkg]]/(Table5[[#This Row],[htcm]]*Table5[[#This Row],[htcm]]/10000)</f>
        <v>14.277433485444408</v>
      </c>
      <c r="N441" s="1">
        <f>VLOOKUP(Table5[[#This Row],[agedays]],BFA_girls_z_exp[[#All],[Day]:[M]],2,FALSE)</f>
        <v>14.7112</v>
      </c>
      <c r="O441" s="1">
        <f>VLOOKUP(Table5[[#This Row],[agedays]],BFA_girls_z_exp[[#All],[Day]:[S]],3,FALSE)</f>
        <v>9.5350000000000004E-2</v>
      </c>
      <c r="P441" s="1">
        <f>VLOOKUP(Table5[[#This Row],[agedays]],BFA_girls_z_exp[[#All],[Day]:[L]],4,FALSE)</f>
        <v>0.32619999999999999</v>
      </c>
      <c r="Q441" s="1">
        <f>(POWER((Table5[[#This Row],[bmi]]/Table5[[#This Row],[bmi_M]]),Table5[[#This Row],[bmi_L]])-1)/(Table5[[#This Row],[bmi_L]]*Table5[[#This Row],[bmi_S]])</f>
        <v>-0.31235736626576882</v>
      </c>
    </row>
    <row r="442" spans="1:17" x14ac:dyDescent="0.3">
      <c r="A442">
        <v>10097</v>
      </c>
      <c r="B442" t="s">
        <v>8</v>
      </c>
      <c r="C442">
        <v>61</v>
      </c>
      <c r="D442">
        <v>269</v>
      </c>
      <c r="E442">
        <v>54.5</v>
      </c>
      <c r="F442">
        <v>4.2300000000000004</v>
      </c>
      <c r="G442">
        <v>-1.2669999999999999</v>
      </c>
      <c r="H442">
        <v>-1.4730000000000001</v>
      </c>
      <c r="I442" s="1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442" s="1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44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2" s="1">
        <f>(POWER((Table5[[#This Row],[wtkg]]/Table5[[#This Row],[wlhz_M]]),Table5[[#This Row],[wlhz_L]])-1)/(Table5[[#This Row],[wlhz_L]]*Table5[[#This Row],[wlhz_S]])</f>
        <v>-0.48129277498447448</v>
      </c>
      <c r="M442" s="1">
        <f>Table5[[#This Row],[wtkg]]/(Table5[[#This Row],[htcm]]*Table5[[#This Row],[htcm]]/10000)</f>
        <v>14.241225486070199</v>
      </c>
      <c r="N442" s="1">
        <f>VLOOKUP(Table5[[#This Row],[agedays]],BFA_girls_z_exp[[#All],[Day]:[M]],2,FALSE)</f>
        <v>15.7713</v>
      </c>
      <c r="O442" s="1">
        <f>VLOOKUP(Table5[[#This Row],[agedays]],BFA_girls_z_exp[[#All],[Day]:[S]],3,FALSE)</f>
        <v>9.3710000000000002E-2</v>
      </c>
      <c r="P442" s="1">
        <f>VLOOKUP(Table5[[#This Row],[agedays]],BFA_girls_z_exp[[#All],[Day]:[L]],4,FALSE)</f>
        <v>0.17430000000000001</v>
      </c>
      <c r="Q442" s="1">
        <f>(POWER((Table5[[#This Row],[bmi]]/Table5[[#This Row],[bmi_M]]),Table5[[#This Row],[bmi_L]])-1)/(Table5[[#This Row],[bmi_L]]*Table5[[#This Row],[bmi_S]])</f>
        <v>-1.079379097008244</v>
      </c>
    </row>
    <row r="443" spans="1:17" x14ac:dyDescent="0.3">
      <c r="A443">
        <v>10097</v>
      </c>
      <c r="B443" t="s">
        <v>8</v>
      </c>
      <c r="C443">
        <v>103</v>
      </c>
      <c r="D443">
        <v>269</v>
      </c>
      <c r="E443">
        <v>59</v>
      </c>
      <c r="F443">
        <v>5.37</v>
      </c>
      <c r="G443">
        <v>-0.81200000000000006</v>
      </c>
      <c r="H443">
        <v>-0.99299999999999999</v>
      </c>
      <c r="I443" s="2">
        <f>IF(Table5[[#This Row],[agedays]]&lt;=730,VLOOKUP(Table5[[#This Row],[htcm]],WFL_girls_z_exp[[#All],[Length]:[M]],2,FALSE),VLOOKUP(Table5[[#This Row],[htcm]],WFH_girls_z_exp[[#All],[Height]:[M]],2,FALSE))</f>
        <v>5.6151</v>
      </c>
      <c r="J443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44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3" s="2">
        <f>(POWER((Table5[[#This Row],[wtkg]]/Table5[[#This Row],[wlhz_M]]),Table5[[#This Row],[wlhz_L]])-1)/(Table5[[#This Row],[wlhz_L]]*Table5[[#This Row],[wlhz_S]])</f>
        <v>-0.49283376687186164</v>
      </c>
      <c r="M443" s="1">
        <f>Table5[[#This Row],[wtkg]]/(Table5[[#This Row],[htcm]]*Table5[[#This Row],[htcm]]/10000)</f>
        <v>15.426601551278369</v>
      </c>
      <c r="N443" s="1">
        <f>VLOOKUP(Table5[[#This Row],[agedays]],BFA_girls_z_exp[[#All],[Day]:[M]],2,FALSE)</f>
        <v>16.500900000000001</v>
      </c>
      <c r="O443" s="1">
        <f>VLOOKUP(Table5[[#This Row],[agedays]],BFA_girls_z_exp[[#All],[Day]:[S]],3,FALSE)</f>
        <v>9.2179999999999998E-2</v>
      </c>
      <c r="P443" s="1">
        <f>VLOOKUP(Table5[[#This Row],[agedays]],BFA_girls_z_exp[[#All],[Day]:[L]],4,FALSE)</f>
        <v>2.98E-2</v>
      </c>
      <c r="Q443" s="1">
        <f>(POWER((Table5[[#This Row],[bmi]]/Table5[[#This Row],[bmi_M]]),Table5[[#This Row],[bmi_L]])-1)/(Table5[[#This Row],[bmi_L]]*Table5[[#This Row],[bmi_S]])</f>
        <v>-0.72959478967988645</v>
      </c>
    </row>
    <row r="444" spans="1:17" x14ac:dyDescent="0.3">
      <c r="A444">
        <v>10097</v>
      </c>
      <c r="B444" t="s">
        <v>8</v>
      </c>
      <c r="C444">
        <v>219</v>
      </c>
      <c r="D444">
        <v>269</v>
      </c>
      <c r="E444">
        <v>65.7</v>
      </c>
      <c r="F444">
        <v>7.29</v>
      </c>
      <c r="G444">
        <v>-0.80800000000000005</v>
      </c>
      <c r="H444">
        <v>-0.45600000000000002</v>
      </c>
      <c r="I444" s="1">
        <f>IF(Table5[[#This Row],[agedays]]&lt;=730,VLOOKUP(Table5[[#This Row],[htcm]],WFL_girls_z_exp[[#All],[Length]:[M]],2,FALSE),VLOOKUP(Table5[[#This Row],[htcm]],WFH_girls_z_exp[[#All],[Height]:[M]],2,FALSE))</f>
        <v>7.2401999999999997</v>
      </c>
      <c r="J444" s="1">
        <f>IF(Table5[[#This Row],[agedays]]&lt;=730,VLOOKUP(Table5[[#This Row],[htcm]],WFL_girls_z_exp[[#All],[Length]:[S]],3,FALSE),VLOOKUP(Table5[[#This Row],[htcm]],WFH_girls_z_exp[[#All],[Height]:[S]],3,FALSE))</f>
        <v>9.1130000000000003E-2</v>
      </c>
      <c r="K44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4" s="1">
        <f>(POWER((Table5[[#This Row],[wtkg]]/Table5[[#This Row],[wlhz_M]]),Table5[[#This Row],[wlhz_L]])-1)/(Table5[[#This Row],[wlhz_L]]*Table5[[#This Row],[wlhz_S]])</f>
        <v>7.5120360953206691E-2</v>
      </c>
      <c r="M444" s="1">
        <f>Table5[[#This Row],[wtkg]]/(Table5[[#This Row],[htcm]]*Table5[[#This Row],[htcm]]/10000)</f>
        <v>16.888722086695438</v>
      </c>
      <c r="N444" s="1">
        <f>VLOOKUP(Table5[[#This Row],[agedays]],BFA_girls_z_exp[[#All],[Day]:[M]],2,FALSE)</f>
        <v>16.893699999999999</v>
      </c>
      <c r="O444" s="1">
        <f>VLOOKUP(Table5[[#This Row],[agedays]],BFA_girls_z_exp[[#All],[Day]:[S]],3,FALSE)</f>
        <v>8.9749999999999996E-2</v>
      </c>
      <c r="P444" s="1">
        <f>VLOOKUP(Table5[[#This Row],[agedays]],BFA_girls_z_exp[[#All],[Day]:[L]],4,FALSE)</f>
        <v>-0.20039999999999999</v>
      </c>
      <c r="Q444" s="1">
        <f>(POWER((Table5[[#This Row],[bmi]]/Table5[[#This Row],[bmi_M]]),Table5[[#This Row],[bmi_L]])-1)/(Table5[[#This Row],[bmi_L]]*Table5[[#This Row],[bmi_S]])</f>
        <v>-3.283710872335424E-3</v>
      </c>
    </row>
    <row r="445" spans="1:17" x14ac:dyDescent="0.3">
      <c r="A445">
        <v>10097</v>
      </c>
      <c r="B445" t="s">
        <v>8</v>
      </c>
      <c r="C445">
        <v>285</v>
      </c>
      <c r="D445">
        <v>269</v>
      </c>
      <c r="E445">
        <v>68.400000000000006</v>
      </c>
      <c r="F445">
        <v>8.39</v>
      </c>
      <c r="G445">
        <v>-0.91800000000000004</v>
      </c>
      <c r="H445">
        <v>6.8000000000000005E-2</v>
      </c>
      <c r="I445" s="2">
        <f>IF(Table5[[#This Row],[agedays]]&lt;=730,VLOOKUP(Table5[[#This Row],[htcm]],WFL_girls_z_exp[[#All],[Length]:[M]],2,FALSE),VLOOKUP(Table5[[#This Row],[htcm]],WFH_girls_z_exp[[#All],[Height]:[M]],2,FALSE))</f>
        <v>7.8297999999999996</v>
      </c>
      <c r="J445" s="2">
        <f>IF(Table5[[#This Row],[agedays]]&lt;=730,VLOOKUP(Table5[[#This Row],[htcm]],WFL_girls_z_exp[[#All],[Length]:[S]],3,FALSE),VLOOKUP(Table5[[#This Row],[htcm]],WFH_girls_z_exp[[#All],[Height]:[S]],3,FALSE))</f>
        <v>9.0859999999999996E-2</v>
      </c>
      <c r="K44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5" s="2">
        <f>(POWER((Table5[[#This Row],[wtkg]]/Table5[[#This Row],[wlhz_M]]),Table5[[#This Row],[wlhz_L]])-1)/(Table5[[#This Row],[wlhz_L]]*Table5[[#This Row],[wlhz_S]])</f>
        <v>0.7505656416905423</v>
      </c>
      <c r="M445" s="1">
        <f>Table5[[#This Row],[wtkg]]/(Table5[[#This Row],[htcm]]*Table5[[#This Row],[htcm]]/10000)</f>
        <v>17.932868232960569</v>
      </c>
      <c r="N445" s="1">
        <f>VLOOKUP(Table5[[#This Row],[agedays]],BFA_girls_z_exp[[#All],[Day]:[M]],2,FALSE)</f>
        <v>16.698</v>
      </c>
      <c r="O445" s="1">
        <f>VLOOKUP(Table5[[#This Row],[agedays]],BFA_girls_z_exp[[#All],[Day]:[S]],3,FALSE)</f>
        <v>8.8840000000000002E-2</v>
      </c>
      <c r="P445" s="1">
        <f>VLOOKUP(Table5[[#This Row],[agedays]],BFA_girls_z_exp[[#All],[Day]:[L]],4,FALSE)</f>
        <v>-0.28539999999999999</v>
      </c>
      <c r="Q445" s="1">
        <f>(POWER((Table5[[#This Row],[bmi]]/Table5[[#This Row],[bmi_M]]),Table5[[#This Row],[bmi_L]])-1)/(Table5[[#This Row],[bmi_L]]*Table5[[#This Row],[bmi_S]])</f>
        <v>0.79496636479912963</v>
      </c>
    </row>
    <row r="446" spans="1:17" x14ac:dyDescent="0.3">
      <c r="A446">
        <v>10097</v>
      </c>
      <c r="B446" t="s">
        <v>8</v>
      </c>
      <c r="C446">
        <v>502</v>
      </c>
      <c r="D446">
        <v>269</v>
      </c>
      <c r="E446">
        <v>78.5</v>
      </c>
      <c r="F446">
        <v>10.75</v>
      </c>
      <c r="G446">
        <v>-0.22500000000000001</v>
      </c>
      <c r="H446">
        <v>0.65</v>
      </c>
      <c r="I446" s="1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446" s="1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44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6" s="1">
        <f>(POWER((Table5[[#This Row],[wtkg]]/Table5[[#This Row],[wlhz_M]]),Table5[[#This Row],[wlhz_L]])-1)/(Table5[[#This Row],[wlhz_L]]*Table5[[#This Row],[wlhz_S]])</f>
        <v>1.019371620390022</v>
      </c>
      <c r="M446" s="1">
        <f>Table5[[#This Row],[wtkg]]/(Table5[[#This Row],[htcm]]*Table5[[#This Row],[htcm]]/10000)</f>
        <v>17.444926771877153</v>
      </c>
      <c r="N446" s="1">
        <f>VLOOKUP(Table5[[#This Row],[agedays]],BFA_girls_z_exp[[#All],[Day]:[M]],2,FALSE)</f>
        <v>15.8552</v>
      </c>
      <c r="O446" s="1">
        <f>VLOOKUP(Table5[[#This Row],[agedays]],BFA_girls_z_exp[[#All],[Day]:[S]],3,FALSE)</f>
        <v>8.6819999999999994E-2</v>
      </c>
      <c r="P446" s="1">
        <f>VLOOKUP(Table5[[#This Row],[agedays]],BFA_girls_z_exp[[#All],[Day]:[L]],4,FALSE)</f>
        <v>-0.47239999999999999</v>
      </c>
      <c r="Q446" s="1">
        <f>(POWER((Table5[[#This Row],[bmi]]/Table5[[#This Row],[bmi_M]]),Table5[[#This Row],[bmi_L]])-1)/(Table5[[#This Row],[bmi_L]]*Table5[[#This Row],[bmi_S]])</f>
        <v>1.076099040626368</v>
      </c>
    </row>
    <row r="447" spans="1:17" x14ac:dyDescent="0.3">
      <c r="A447">
        <v>10097</v>
      </c>
      <c r="B447" t="s">
        <v>8</v>
      </c>
      <c r="C447">
        <v>540</v>
      </c>
      <c r="D447">
        <v>269</v>
      </c>
      <c r="E447">
        <v>79</v>
      </c>
      <c r="F447">
        <v>11.2</v>
      </c>
      <c r="G447">
        <v>-0.499</v>
      </c>
      <c r="H447">
        <v>0.76800000000000002</v>
      </c>
      <c r="I447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447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44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7" s="2">
        <f>(POWER((Table5[[#This Row],[wtkg]]/Table5[[#This Row],[wlhz_M]]),Table5[[#This Row],[wlhz_L]])-1)/(Table5[[#This Row],[wlhz_L]]*Table5[[#This Row],[wlhz_S]])</f>
        <v>1.3552976525457585</v>
      </c>
      <c r="M447" s="1">
        <f>Table5[[#This Row],[wtkg]]/(Table5[[#This Row],[htcm]]*Table5[[#This Row],[htcm]]/10000)</f>
        <v>17.945842012497998</v>
      </c>
      <c r="N447" s="1">
        <f>VLOOKUP(Table5[[#This Row],[agedays]],BFA_girls_z_exp[[#All],[Day]:[M]],2,FALSE)</f>
        <v>15.747</v>
      </c>
      <c r="O447" s="1">
        <f>VLOOKUP(Table5[[#This Row],[agedays]],BFA_girls_z_exp[[#All],[Day]:[S]],3,FALSE)</f>
        <v>8.6550000000000002E-2</v>
      </c>
      <c r="P447" s="1">
        <f>VLOOKUP(Table5[[#This Row],[agedays]],BFA_girls_z_exp[[#All],[Day]:[L]],4,FALSE)</f>
        <v>-0.49690000000000001</v>
      </c>
      <c r="Q447" s="1">
        <f>(POWER((Table5[[#This Row],[bmi]]/Table5[[#This Row],[bmi_M]]),Table5[[#This Row],[bmi_L]])-1)/(Table5[[#This Row],[bmi_L]]*Table5[[#This Row],[bmi_S]])</f>
        <v>1.4622102415997662</v>
      </c>
    </row>
    <row r="448" spans="1:17" x14ac:dyDescent="0.3">
      <c r="A448">
        <v>10097</v>
      </c>
      <c r="B448" t="s">
        <v>8</v>
      </c>
      <c r="C448">
        <v>716</v>
      </c>
      <c r="D448">
        <v>269</v>
      </c>
      <c r="E448">
        <v>86</v>
      </c>
      <c r="F448">
        <v>12.5</v>
      </c>
      <c r="G448">
        <v>3.0000000000000001E-3</v>
      </c>
      <c r="H448">
        <v>0.749</v>
      </c>
      <c r="I448" s="1">
        <f>IF(Table5[[#This Row],[agedays]]&lt;=730,VLOOKUP(Table5[[#This Row],[htcm]],WFL_girls_z_exp[[#All],[Length]:[M]],2,FALSE),VLOOKUP(Table5[[#This Row],[htcm]],WFH_girls_z_exp[[#All],[Height]:[M]],2,FALSE))</f>
        <v>11.468400000000001</v>
      </c>
      <c r="J448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44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8" s="1">
        <f>(POWER((Table5[[#This Row],[wtkg]]/Table5[[#This Row],[wlhz_M]]),Table5[[#This Row],[wlhz_L]])-1)/(Table5[[#This Row],[wlhz_L]]*Table5[[#This Row],[wlhz_S]])</f>
        <v>0.95252274363639144</v>
      </c>
      <c r="M448" s="1">
        <f>Table5[[#This Row],[wtkg]]/(Table5[[#This Row],[htcm]]*Table5[[#This Row],[htcm]]/10000)</f>
        <v>16.901027582477013</v>
      </c>
      <c r="N448" s="1">
        <f>VLOOKUP(Table5[[#This Row],[agedays]],BFA_girls_z_exp[[#All],[Day]:[M]],2,FALSE)</f>
        <v>15.419700000000001</v>
      </c>
      <c r="O448" s="1">
        <f>VLOOKUP(Table5[[#This Row],[agedays]],BFA_girls_z_exp[[#All],[Day]:[S]],3,FALSE)</f>
        <v>8.5519999999999999E-2</v>
      </c>
      <c r="P448" s="1">
        <f>VLOOKUP(Table5[[#This Row],[agedays]],BFA_girls_z_exp[[#All],[Day]:[L]],4,FALSE)</f>
        <v>-0.59230000000000005</v>
      </c>
      <c r="Q448" s="1">
        <f>(POWER((Table5[[#This Row],[bmi]]/Table5[[#This Row],[bmi_M]]),Table5[[#This Row],[bmi_L]])-1)/(Table5[[#This Row],[bmi_L]]*Table5[[#This Row],[bmi_S]])</f>
        <v>1.0439802511259904</v>
      </c>
    </row>
    <row r="449" spans="1:17" x14ac:dyDescent="0.3">
      <c r="A449">
        <v>10098</v>
      </c>
      <c r="B449" t="s">
        <v>8</v>
      </c>
      <c r="C449">
        <v>0</v>
      </c>
      <c r="D449">
        <v>290</v>
      </c>
      <c r="E449">
        <v>50</v>
      </c>
      <c r="F449">
        <v>3.1</v>
      </c>
      <c r="G449">
        <v>0.45800000000000002</v>
      </c>
      <c r="H449">
        <v>-0.29199999999999998</v>
      </c>
      <c r="I449" s="2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449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44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49" s="2">
        <f>(POWER((Table5[[#This Row],[wtkg]]/Table5[[#This Row],[wlhz_M]]),Table5[[#This Row],[wlhz_L]])-1)/(Table5[[#This Row],[wlhz_L]]*Table5[[#This Row],[wlhz_S]])</f>
        <v>-0.87423915682474773</v>
      </c>
      <c r="M449" s="1">
        <f>Table5[[#This Row],[wtkg]]/(Table5[[#This Row],[htcm]]*Table5[[#This Row],[htcm]]/10000)</f>
        <v>12.4</v>
      </c>
      <c r="N449" s="1">
        <f>VLOOKUP(Table5[[#This Row],[agedays]],BFA_girls_z_exp[[#All],[Day]:[M]],2,FALSE)</f>
        <v>13.3363</v>
      </c>
      <c r="O449" s="1">
        <f>VLOOKUP(Table5[[#This Row],[agedays]],BFA_girls_z_exp[[#All],[Day]:[S]],3,FALSE)</f>
        <v>9.2719999999999997E-2</v>
      </c>
      <c r="P449" s="1">
        <f>VLOOKUP(Table5[[#This Row],[agedays]],BFA_girls_z_exp[[#All],[Day]:[L]],4,FALSE)</f>
        <v>-6.3100000000000003E-2</v>
      </c>
      <c r="Q449" s="1">
        <f>(POWER((Table5[[#This Row],[bmi]]/Table5[[#This Row],[bmi_M]]),Table5[[#This Row],[bmi_L]])-1)/(Table5[[#This Row],[bmi_L]]*Table5[[#This Row],[bmi_S]])</f>
        <v>-0.78689174842193965</v>
      </c>
    </row>
    <row r="450" spans="1:17" x14ac:dyDescent="0.3">
      <c r="A450">
        <v>10098</v>
      </c>
      <c r="B450" t="s">
        <v>8</v>
      </c>
      <c r="C450">
        <v>30</v>
      </c>
      <c r="D450">
        <v>290</v>
      </c>
      <c r="E450">
        <v>53.3</v>
      </c>
      <c r="F450">
        <v>3.86</v>
      </c>
      <c r="G450">
        <v>-0.17</v>
      </c>
      <c r="H450">
        <v>-0.56100000000000005</v>
      </c>
      <c r="I450" s="1">
        <f>IF(Table5[[#This Row],[agedays]]&lt;=730,VLOOKUP(Table5[[#This Row],[htcm]],WFL_girls_z_exp[[#All],[Length]:[M]],2,FALSE),VLOOKUP(Table5[[#This Row],[htcm]],WFH_girls_z_exp[[#All],[Height]:[M]],2,FALSE))</f>
        <v>4.1083999999999996</v>
      </c>
      <c r="J450" s="1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45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0" s="1">
        <f>(POWER((Table5[[#This Row],[wtkg]]/Table5[[#This Row],[wlhz_M]]),Table5[[#This Row],[wlhz_L]])-1)/(Table5[[#This Row],[wlhz_L]]*Table5[[#This Row],[wlhz_S]])</f>
        <v>-0.69390817810429495</v>
      </c>
      <c r="M450" s="1">
        <f>Table5[[#This Row],[wtkg]]/(Table5[[#This Row],[htcm]]*Table5[[#This Row],[htcm]]/10000)</f>
        <v>13.587291306597582</v>
      </c>
      <c r="N450" s="1">
        <f>VLOOKUP(Table5[[#This Row],[agedays]],BFA_girls_z_exp[[#All],[Day]:[M]],2,FALSE)</f>
        <v>14.542199999999999</v>
      </c>
      <c r="O450" s="1">
        <f>VLOOKUP(Table5[[#This Row],[agedays]],BFA_girls_z_exp[[#All],[Day]:[S]],3,FALSE)</f>
        <v>9.5589999999999994E-2</v>
      </c>
      <c r="P450" s="1">
        <f>VLOOKUP(Table5[[#This Row],[agedays]],BFA_girls_z_exp[[#All],[Day]:[L]],4,FALSE)</f>
        <v>0.34810000000000002</v>
      </c>
      <c r="Q450" s="1">
        <f>(POWER((Table5[[#This Row],[bmi]]/Table5[[#This Row],[bmi_M]]),Table5[[#This Row],[bmi_L]])-1)/(Table5[[#This Row],[bmi_L]]*Table5[[#This Row],[bmi_S]])</f>
        <v>-0.70219953038692007</v>
      </c>
    </row>
    <row r="451" spans="1:17" x14ac:dyDescent="0.3">
      <c r="A451">
        <v>10098</v>
      </c>
      <c r="B451" t="s">
        <v>8</v>
      </c>
      <c r="C451">
        <v>58</v>
      </c>
      <c r="D451">
        <v>290</v>
      </c>
      <c r="E451">
        <v>57.5</v>
      </c>
      <c r="F451">
        <v>4.1100000000000003</v>
      </c>
      <c r="G451">
        <v>0.35499999999999998</v>
      </c>
      <c r="H451">
        <v>-1.5629999999999999</v>
      </c>
      <c r="I451" s="2">
        <f>IF(Table5[[#This Row],[agedays]]&lt;=730,VLOOKUP(Table5[[#This Row],[htcm]],WFL_girls_z_exp[[#All],[Length]:[M]],2,FALSE),VLOOKUP(Table5[[#This Row],[htcm]],WFH_girls_z_exp[[#All],[Height]:[M]],2,FALSE))</f>
        <v>5.2172999999999998</v>
      </c>
      <c r="J451" s="2">
        <f>IF(Table5[[#This Row],[agedays]]&lt;=730,VLOOKUP(Table5[[#This Row],[htcm]],WFL_girls_z_exp[[#All],[Length]:[S]],3,FALSE),VLOOKUP(Table5[[#This Row],[htcm]],WFH_girls_z_exp[[#All],[Height]:[S]],3,FALSE))</f>
        <v>9.128E-2</v>
      </c>
      <c r="K45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1" s="2">
        <f>(POWER((Table5[[#This Row],[wtkg]]/Table5[[#This Row],[wlhz_M]]),Table5[[#This Row],[wlhz_L]])-1)/(Table5[[#This Row],[wlhz_L]]*Table5[[#This Row],[wlhz_S]])</f>
        <v>-2.7366768744130039</v>
      </c>
      <c r="M451" s="1">
        <f>Table5[[#This Row],[wtkg]]/(Table5[[#This Row],[htcm]]*Table5[[#This Row],[htcm]]/10000)</f>
        <v>12.43100189035917</v>
      </c>
      <c r="N451" s="1">
        <f>VLOOKUP(Table5[[#This Row],[agedays]],BFA_girls_z_exp[[#All],[Day]:[M]],2,FALSE)</f>
        <v>15.689</v>
      </c>
      <c r="O451" s="1">
        <f>VLOOKUP(Table5[[#This Row],[agedays]],BFA_girls_z_exp[[#All],[Day]:[S]],3,FALSE)</f>
        <v>9.3850000000000003E-2</v>
      </c>
      <c r="P451" s="1">
        <f>VLOOKUP(Table5[[#This Row],[agedays]],BFA_girls_z_exp[[#All],[Day]:[L]],4,FALSE)</f>
        <v>0.1875</v>
      </c>
      <c r="Q451" s="1">
        <f>(POWER((Table5[[#This Row],[bmi]]/Table5[[#This Row],[bmi_M]]),Table5[[#This Row],[bmi_L]])-1)/(Table5[[#This Row],[bmi_L]]*Table5[[#This Row],[bmi_S]])</f>
        <v>-2.4268516776642395</v>
      </c>
    </row>
    <row r="452" spans="1:17" x14ac:dyDescent="0.3">
      <c r="A452">
        <v>10098</v>
      </c>
      <c r="B452" t="s">
        <v>8</v>
      </c>
      <c r="C452">
        <v>93</v>
      </c>
      <c r="D452">
        <v>290</v>
      </c>
      <c r="E452">
        <v>60.5</v>
      </c>
      <c r="F452">
        <v>5.27</v>
      </c>
      <c r="G452">
        <v>0.26600000000000001</v>
      </c>
      <c r="H452">
        <v>-0.86899999999999999</v>
      </c>
      <c r="I452" s="1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452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45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2" s="1">
        <f>(POWER((Table5[[#This Row],[wtkg]]/Table5[[#This Row],[wlhz_M]]),Table5[[#This Row],[wlhz_L]])-1)/(Table5[[#This Row],[wlhz_L]]*Table5[[#This Row],[wlhz_S]])</f>
        <v>-1.4583982859647187</v>
      </c>
      <c r="M452" s="1">
        <f>Table5[[#This Row],[wtkg]]/(Table5[[#This Row],[htcm]]*Table5[[#This Row],[htcm]]/10000)</f>
        <v>14.397923639095689</v>
      </c>
      <c r="N452" s="1">
        <f>VLOOKUP(Table5[[#This Row],[agedays]],BFA_girls_z_exp[[#All],[Day]:[M]],2,FALSE)</f>
        <v>16.380299999999998</v>
      </c>
      <c r="O452" s="1">
        <f>VLOOKUP(Table5[[#This Row],[agedays]],BFA_girls_z_exp[[#All],[Day]:[S]],3,FALSE)</f>
        <v>9.2490000000000003E-2</v>
      </c>
      <c r="P452" s="1">
        <f>VLOOKUP(Table5[[#This Row],[agedays]],BFA_girls_z_exp[[#All],[Day]:[L]],4,FALSE)</f>
        <v>5.91E-2</v>
      </c>
      <c r="Q452" s="1">
        <f>(POWER((Table5[[#This Row],[bmi]]/Table5[[#This Row],[bmi_M]]),Table5[[#This Row],[bmi_L]])-1)/(Table5[[#This Row],[bmi_L]]*Table5[[#This Row],[bmi_S]])</f>
        <v>-1.3893926865082056</v>
      </c>
    </row>
    <row r="453" spans="1:17" x14ac:dyDescent="0.3">
      <c r="A453">
        <v>10098</v>
      </c>
      <c r="B453" t="s">
        <v>8</v>
      </c>
      <c r="C453">
        <v>191</v>
      </c>
      <c r="D453">
        <v>290</v>
      </c>
      <c r="E453">
        <v>69</v>
      </c>
      <c r="F453">
        <v>7.22</v>
      </c>
      <c r="G453">
        <v>1.2410000000000001</v>
      </c>
      <c r="H453">
        <v>-0.19800000000000001</v>
      </c>
      <c r="I453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453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45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3" s="2">
        <f>(POWER((Table5[[#This Row],[wtkg]]/Table5[[#This Row],[wlhz_M]]),Table5[[#This Row],[wlhz_L]])-1)/(Table5[[#This Row],[wlhz_L]]*Table5[[#This Row],[wlhz_S]])</f>
        <v>-1.0891822960716642</v>
      </c>
      <c r="M453" s="1">
        <f>Table5[[#This Row],[wtkg]]/(Table5[[#This Row],[htcm]]*Table5[[#This Row],[htcm]]/10000)</f>
        <v>15.164881327452214</v>
      </c>
      <c r="N453" s="1">
        <f>VLOOKUP(Table5[[#This Row],[agedays]],BFA_girls_z_exp[[#All],[Day]:[M]],2,FALSE)</f>
        <v>16.9132</v>
      </c>
      <c r="O453" s="1">
        <f>VLOOKUP(Table5[[#This Row],[agedays]],BFA_girls_z_exp[[#All],[Day]:[S]],3,FALSE)</f>
        <v>9.0209999999999999E-2</v>
      </c>
      <c r="P453" s="1">
        <f>VLOOKUP(Table5[[#This Row],[agedays]],BFA_girls_z_exp[[#All],[Day]:[L]],4,FALSE)</f>
        <v>-0.157</v>
      </c>
      <c r="Q453" s="1">
        <f>(POWER((Table5[[#This Row],[bmi]]/Table5[[#This Row],[bmi_M]]),Table5[[#This Row],[bmi_L]])-1)/(Table5[[#This Row],[bmi_L]]*Table5[[#This Row],[bmi_S]])</f>
        <v>-1.2199534784704646</v>
      </c>
    </row>
    <row r="454" spans="1:17" x14ac:dyDescent="0.3">
      <c r="A454">
        <v>10098</v>
      </c>
      <c r="B454" t="s">
        <v>8</v>
      </c>
      <c r="C454">
        <v>317</v>
      </c>
      <c r="D454">
        <v>290</v>
      </c>
      <c r="E454">
        <v>75</v>
      </c>
      <c r="F454">
        <v>8.4499999999999993</v>
      </c>
      <c r="G454">
        <v>1.196</v>
      </c>
      <c r="H454">
        <v>-0.126</v>
      </c>
      <c r="I454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454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4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4" s="1">
        <f>(POWER((Table5[[#This Row],[wtkg]]/Table5[[#This Row],[wlhz_M]]),Table5[[#This Row],[wlhz_L]])-1)/(Table5[[#This Row],[wlhz_L]]*Table5[[#This Row],[wlhz_S]])</f>
        <v>-0.89618145259522664</v>
      </c>
      <c r="M454" s="1">
        <f>Table5[[#This Row],[wtkg]]/(Table5[[#This Row],[htcm]]*Table5[[#This Row],[htcm]]/10000)</f>
        <v>15.02222222222222</v>
      </c>
      <c r="N454" s="1">
        <f>VLOOKUP(Table5[[#This Row],[agedays]],BFA_girls_z_exp[[#All],[Day]:[M]],2,FALSE)</f>
        <v>16.564499999999999</v>
      </c>
      <c r="O454" s="1">
        <f>VLOOKUP(Table5[[#This Row],[agedays]],BFA_girls_z_exp[[#All],[Day]:[S]],3,FALSE)</f>
        <v>8.8469999999999993E-2</v>
      </c>
      <c r="P454" s="1">
        <f>VLOOKUP(Table5[[#This Row],[agedays]],BFA_girls_z_exp[[#All],[Day]:[L]],4,FALSE)</f>
        <v>-0.3201</v>
      </c>
      <c r="Q454" s="1">
        <f>(POWER((Table5[[#This Row],[bmi]]/Table5[[#This Row],[bmi_M]]),Table5[[#This Row],[bmi_L]])-1)/(Table5[[#This Row],[bmi_L]]*Table5[[#This Row],[bmi_S]])</f>
        <v>-1.1221434739355922</v>
      </c>
    </row>
    <row r="455" spans="1:17" x14ac:dyDescent="0.3">
      <c r="A455">
        <v>10098</v>
      </c>
      <c r="B455" t="s">
        <v>8</v>
      </c>
      <c r="C455">
        <v>366</v>
      </c>
      <c r="D455">
        <v>290</v>
      </c>
      <c r="E455">
        <v>77</v>
      </c>
      <c r="F455">
        <v>9.1300000000000008</v>
      </c>
      <c r="G455">
        <v>1.147</v>
      </c>
      <c r="H455">
        <v>0.159</v>
      </c>
      <c r="I455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455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4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5" s="2">
        <f>(POWER((Table5[[#This Row],[wtkg]]/Table5[[#This Row],[wlhz_M]]),Table5[[#This Row],[wlhz_L]])-1)/(Table5[[#This Row],[wlhz_L]]*Table5[[#This Row],[wlhz_S]])</f>
        <v>-0.46556770498813027</v>
      </c>
      <c r="M455" s="1">
        <f>Table5[[#This Row],[wtkg]]/(Table5[[#This Row],[htcm]]*Table5[[#This Row],[htcm]]/10000)</f>
        <v>15.398886827458258</v>
      </c>
      <c r="N455" s="1">
        <f>VLOOKUP(Table5[[#This Row],[agedays]],BFA_girls_z_exp[[#All],[Day]:[M]],2,FALSE)</f>
        <v>16.3536</v>
      </c>
      <c r="O455" s="1">
        <f>VLOOKUP(Table5[[#This Row],[agedays]],BFA_girls_z_exp[[#All],[Day]:[S]],3,FALSE)</f>
        <v>8.7959999999999997E-2</v>
      </c>
      <c r="P455" s="1">
        <f>VLOOKUP(Table5[[#This Row],[agedays]],BFA_girls_z_exp[[#All],[Day]:[L]],4,FALSE)</f>
        <v>-0.3674</v>
      </c>
      <c r="Q455" s="1">
        <f>(POWER((Table5[[#This Row],[bmi]]/Table5[[#This Row],[bmi_M]]),Table5[[#This Row],[bmi_L]])-1)/(Table5[[#This Row],[bmi_L]]*Table5[[#This Row],[bmi_S]])</f>
        <v>-0.69147852269412324</v>
      </c>
    </row>
    <row r="456" spans="1:17" x14ac:dyDescent="0.3">
      <c r="A456">
        <v>10098</v>
      </c>
      <c r="B456" t="s">
        <v>8</v>
      </c>
      <c r="C456">
        <v>429</v>
      </c>
      <c r="D456">
        <v>290</v>
      </c>
      <c r="E456">
        <v>79</v>
      </c>
      <c r="F456">
        <v>9</v>
      </c>
      <c r="G456">
        <v>0.93300000000000005</v>
      </c>
      <c r="H456">
        <v>-0.36199999999999999</v>
      </c>
      <c r="I456" s="1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456" s="1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4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6" s="1">
        <f>(POWER((Table5[[#This Row],[wtkg]]/Table5[[#This Row],[wlhz_M]]),Table5[[#This Row],[wlhz_L]])-1)/(Table5[[#This Row],[wlhz_L]]*Table5[[#This Row],[wlhz_S]])</f>
        <v>-1.0744164630832009</v>
      </c>
      <c r="M456" s="1">
        <f>Table5[[#This Row],[wtkg]]/(Table5[[#This Row],[htcm]]*Table5[[#This Row],[htcm]]/10000)</f>
        <v>14.420765902900177</v>
      </c>
      <c r="N456" s="1">
        <f>VLOOKUP(Table5[[#This Row],[agedays]],BFA_girls_z_exp[[#All],[Day]:[M]],2,FALSE)</f>
        <v>16.102</v>
      </c>
      <c r="O456" s="1">
        <f>VLOOKUP(Table5[[#This Row],[agedays]],BFA_girls_z_exp[[#All],[Day]:[S]],3,FALSE)</f>
        <v>8.7389999999999995E-2</v>
      </c>
      <c r="P456" s="1">
        <f>VLOOKUP(Table5[[#This Row],[agedays]],BFA_girls_z_exp[[#All],[Day]:[L]],4,FALSE)</f>
        <v>-0.42</v>
      </c>
      <c r="Q456" s="1">
        <f>(POWER((Table5[[#This Row],[bmi]]/Table5[[#This Row],[bmi_M]]),Table5[[#This Row],[bmi_L]])-1)/(Table5[[#This Row],[bmi_L]]*Table5[[#This Row],[bmi_S]])</f>
        <v>-1.2915415368427663</v>
      </c>
    </row>
    <row r="457" spans="1:17" x14ac:dyDescent="0.3">
      <c r="A457">
        <v>10098</v>
      </c>
      <c r="B457" t="s">
        <v>8</v>
      </c>
      <c r="C457">
        <v>537</v>
      </c>
      <c r="D457">
        <v>290</v>
      </c>
      <c r="E457">
        <v>83.5</v>
      </c>
      <c r="F457">
        <v>10.65</v>
      </c>
      <c r="G457">
        <v>1.095</v>
      </c>
      <c r="H457">
        <v>0.38300000000000001</v>
      </c>
      <c r="I457" s="2">
        <f>IF(Table5[[#This Row],[agedays]]&lt;=730,VLOOKUP(Table5[[#This Row],[htcm]],WFL_girls_z_exp[[#All],[Length]:[M]],2,FALSE),VLOOKUP(Table5[[#This Row],[htcm]],WFH_girls_z_exp[[#All],[Height]:[M]],2,FALSE))</f>
        <v>10.857799999999999</v>
      </c>
      <c r="J457" s="2">
        <f>IF(Table5[[#This Row],[agedays]]&lt;=730,VLOOKUP(Table5[[#This Row],[htcm]],WFL_girls_z_exp[[#All],[Length]:[S]],3,FALSE),VLOOKUP(Table5[[#This Row],[htcm]],WFH_girls_z_exp[[#All],[Height]:[S]],3,FALSE))</f>
        <v>8.906E-2</v>
      </c>
      <c r="K4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7" s="2">
        <f>(POWER((Table5[[#This Row],[wtkg]]/Table5[[#This Row],[wlhz_M]]),Table5[[#This Row],[wlhz_L]])-1)/(Table5[[#This Row],[wlhz_L]]*Table5[[#This Row],[wlhz_S]])</f>
        <v>-0.21778087392061443</v>
      </c>
      <c r="M457" s="1">
        <f>Table5[[#This Row],[wtkg]]/(Table5[[#This Row],[htcm]]*Table5[[#This Row],[htcm]]/10000)</f>
        <v>15.274839542471943</v>
      </c>
      <c r="N457" s="1">
        <f>VLOOKUP(Table5[[#This Row],[agedays]],BFA_girls_z_exp[[#All],[Day]:[M]],2,FALSE)</f>
        <v>15.755100000000001</v>
      </c>
      <c r="O457" s="1">
        <f>VLOOKUP(Table5[[#This Row],[agedays]],BFA_girls_z_exp[[#All],[Day]:[S]],3,FALSE)</f>
        <v>8.6569999999999994E-2</v>
      </c>
      <c r="P457" s="1">
        <f>VLOOKUP(Table5[[#This Row],[agedays]],BFA_girls_z_exp[[#All],[Day]:[L]],4,FALSE)</f>
        <v>-0.495</v>
      </c>
      <c r="Q457" s="1">
        <f>(POWER((Table5[[#This Row],[bmi]]/Table5[[#This Row],[bmi_M]]),Table5[[#This Row],[bmi_L]])-1)/(Table5[[#This Row],[bmi_L]]*Table5[[#This Row],[bmi_S]])</f>
        <v>-0.36035033104271319</v>
      </c>
    </row>
    <row r="458" spans="1:17" x14ac:dyDescent="0.3">
      <c r="A458">
        <v>10098</v>
      </c>
      <c r="B458" t="s">
        <v>8</v>
      </c>
      <c r="C458">
        <v>705</v>
      </c>
      <c r="D458">
        <v>290</v>
      </c>
      <c r="E458">
        <v>89.5</v>
      </c>
      <c r="F458">
        <v>12.2</v>
      </c>
      <c r="G458">
        <v>1.204</v>
      </c>
      <c r="H458">
        <v>0.61099999999999999</v>
      </c>
      <c r="I458" s="1">
        <f>IF(Table5[[#This Row],[agedays]]&lt;=730,VLOOKUP(Table5[[#This Row],[htcm]],WFL_girls_z_exp[[#All],[Length]:[M]],2,FALSE),VLOOKUP(Table5[[#This Row],[htcm]],WFH_girls_z_exp[[#All],[Height]:[M]],2,FALSE))</f>
        <v>12.3477</v>
      </c>
      <c r="J458" s="1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4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8" s="1">
        <f>(POWER((Table5[[#This Row],[wtkg]]/Table5[[#This Row],[wlhz_M]]),Table5[[#This Row],[wlhz_L]])-1)/(Table5[[#This Row],[wlhz_L]]*Table5[[#This Row],[wlhz_S]])</f>
        <v>-0.13547855164040049</v>
      </c>
      <c r="M458" s="1">
        <f>Table5[[#This Row],[wtkg]]/(Table5[[#This Row],[htcm]]*Table5[[#This Row],[htcm]]/10000)</f>
        <v>15.230485939889515</v>
      </c>
      <c r="N458" s="1">
        <f>VLOOKUP(Table5[[#This Row],[agedays]],BFA_girls_z_exp[[#All],[Day]:[M]],2,FALSE)</f>
        <v>15.4321</v>
      </c>
      <c r="O458" s="1">
        <f>VLOOKUP(Table5[[#This Row],[agedays]],BFA_girls_z_exp[[#All],[Day]:[S]],3,FALSE)</f>
        <v>8.5580000000000003E-2</v>
      </c>
      <c r="P458" s="1">
        <f>VLOOKUP(Table5[[#This Row],[agedays]],BFA_girls_z_exp[[#All],[Day]:[L]],4,FALSE)</f>
        <v>-0.58699999999999997</v>
      </c>
      <c r="Q458" s="1">
        <f>(POWER((Table5[[#This Row],[bmi]]/Table5[[#This Row],[bmi_M]]),Table5[[#This Row],[bmi_L]])-1)/(Table5[[#This Row],[bmi_L]]*Table5[[#This Row],[bmi_S]])</f>
        <v>-0.15426000645592247</v>
      </c>
    </row>
    <row r="459" spans="1:17" x14ac:dyDescent="0.3">
      <c r="A459">
        <v>10099</v>
      </c>
      <c r="B459" t="s">
        <v>8</v>
      </c>
      <c r="C459">
        <v>0</v>
      </c>
      <c r="D459">
        <v>276</v>
      </c>
      <c r="E459">
        <v>48</v>
      </c>
      <c r="F459">
        <v>2.94</v>
      </c>
      <c r="G459">
        <v>-0.61599999999999999</v>
      </c>
      <c r="H459">
        <v>-0.65700000000000003</v>
      </c>
      <c r="I459" s="2">
        <f>IF(Table5[[#This Row],[agedays]]&lt;=730,VLOOKUP(Table5[[#This Row],[htcm]],WFL_girls_z_exp[[#All],[Length]:[M]],2,FALSE),VLOOKUP(Table5[[#This Row],[htcm]],WFH_girls_z_exp[[#All],[Height]:[M]],2,FALSE))</f>
        <v>2.9741</v>
      </c>
      <c r="J459" s="2">
        <f>IF(Table5[[#This Row],[agedays]]&lt;=730,VLOOKUP(Table5[[#This Row],[htcm]],WFL_girls_z_exp[[#All],[Length]:[S]],3,FALSE),VLOOKUP(Table5[[#This Row],[htcm]],WFH_girls_z_exp[[#All],[Height]:[S]],3,FALSE))</f>
        <v>9.0520000000000003E-2</v>
      </c>
      <c r="K4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59" s="2">
        <f>(POWER((Table5[[#This Row],[wtkg]]/Table5[[#This Row],[wlhz_M]]),Table5[[#This Row],[wlhz_L]])-1)/(Table5[[#This Row],[wlhz_L]]*Table5[[#This Row],[wlhz_S]])</f>
        <v>-0.12767802633398473</v>
      </c>
      <c r="M459" s="1">
        <f>Table5[[#This Row],[wtkg]]/(Table5[[#This Row],[htcm]]*Table5[[#This Row],[htcm]]/10000)</f>
        <v>12.760416666666666</v>
      </c>
      <c r="N459" s="1">
        <f>VLOOKUP(Table5[[#This Row],[agedays]],BFA_girls_z_exp[[#All],[Day]:[M]],2,FALSE)</f>
        <v>13.3363</v>
      </c>
      <c r="O459" s="1">
        <f>VLOOKUP(Table5[[#This Row],[agedays]],BFA_girls_z_exp[[#All],[Day]:[S]],3,FALSE)</f>
        <v>9.2719999999999997E-2</v>
      </c>
      <c r="P459" s="1">
        <f>VLOOKUP(Table5[[#This Row],[agedays]],BFA_girls_z_exp[[#All],[Day]:[L]],4,FALSE)</f>
        <v>-6.3100000000000003E-2</v>
      </c>
      <c r="Q459" s="1">
        <f>(POWER((Table5[[#This Row],[bmi]]/Table5[[#This Row],[bmi_M]]),Table5[[#This Row],[bmi_L]])-1)/(Table5[[#This Row],[bmi_L]]*Table5[[#This Row],[bmi_S]])</f>
        <v>-0.47673901182359424</v>
      </c>
    </row>
    <row r="460" spans="1:17" x14ac:dyDescent="0.3">
      <c r="A460">
        <v>10099</v>
      </c>
      <c r="B460" t="s">
        <v>8</v>
      </c>
      <c r="C460">
        <v>34</v>
      </c>
      <c r="D460">
        <v>276</v>
      </c>
      <c r="E460">
        <v>53.2</v>
      </c>
      <c r="F460">
        <v>3.69</v>
      </c>
      <c r="G460">
        <v>-0.47099999999999997</v>
      </c>
      <c r="H460">
        <v>-1.1319999999999999</v>
      </c>
      <c r="I460" s="1">
        <f>IF(Table5[[#This Row],[agedays]]&lt;=730,VLOOKUP(Table5[[#This Row],[htcm]],WFL_girls_z_exp[[#All],[Length]:[M]],2,FALSE),VLOOKUP(Table5[[#This Row],[htcm]],WFH_girls_z_exp[[#All],[Height]:[M]],2,FALSE))</f>
        <v>4.0831999999999997</v>
      </c>
      <c r="J460" s="1">
        <f>IF(Table5[[#This Row],[agedays]]&lt;=730,VLOOKUP(Table5[[#This Row],[htcm]],WFL_girls_z_exp[[#All],[Length]:[S]],3,FALSE),VLOOKUP(Table5[[#This Row],[htcm]],WFH_girls_z_exp[[#All],[Height]:[S]],3,FALSE))</f>
        <v>9.0950000000000003E-2</v>
      </c>
      <c r="K4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0" s="1">
        <f>(POWER((Table5[[#This Row],[wtkg]]/Table5[[#This Row],[wlhz_M]]),Table5[[#This Row],[wlhz_L]])-1)/(Table5[[#This Row],[wlhz_L]]*Table5[[#This Row],[wlhz_S]])</f>
        <v>-1.1351851889088007</v>
      </c>
      <c r="M460" s="1">
        <f>Table5[[#This Row],[wtkg]]/(Table5[[#This Row],[htcm]]*Table5[[#This Row],[htcm]]/10000)</f>
        <v>13.037763581887049</v>
      </c>
      <c r="N460" s="1">
        <f>VLOOKUP(Table5[[#This Row],[agedays]],BFA_girls_z_exp[[#All],[Day]:[M]],2,FALSE)</f>
        <v>14.764200000000001</v>
      </c>
      <c r="O460" s="1">
        <f>VLOOKUP(Table5[[#This Row],[agedays]],BFA_girls_z_exp[[#All],[Day]:[S]],3,FALSE)</f>
        <v>9.5269999999999994E-2</v>
      </c>
      <c r="P460" s="1">
        <f>VLOOKUP(Table5[[#This Row],[agedays]],BFA_girls_z_exp[[#All],[Day]:[L]],4,FALSE)</f>
        <v>0.31919999999999998</v>
      </c>
      <c r="Q460" s="1">
        <f>(POWER((Table5[[#This Row],[bmi]]/Table5[[#This Row],[bmi_M]]),Table5[[#This Row],[bmi_L]])-1)/(Table5[[#This Row],[bmi_L]]*Table5[[#This Row],[bmi_S]])</f>
        <v>-1.2797264243552906</v>
      </c>
    </row>
    <row r="461" spans="1:17" x14ac:dyDescent="0.3">
      <c r="A461">
        <v>10099</v>
      </c>
      <c r="B461" t="s">
        <v>8</v>
      </c>
      <c r="C461">
        <v>55</v>
      </c>
      <c r="D461">
        <v>276</v>
      </c>
      <c r="E461">
        <v>55.2</v>
      </c>
      <c r="F461">
        <v>4.2699999999999996</v>
      </c>
      <c r="G461">
        <v>-0.63</v>
      </c>
      <c r="H461">
        <v>-1.1459999999999999</v>
      </c>
      <c r="I461" s="2">
        <f>IF(Table5[[#This Row],[agedays]]&lt;=730,VLOOKUP(Table5[[#This Row],[htcm]],WFL_girls_z_exp[[#All],[Length]:[M]],2,FALSE),VLOOKUP(Table5[[#This Row],[htcm]],WFH_girls_z_exp[[#All],[Height]:[M]],2,FALSE))</f>
        <v>4.6029</v>
      </c>
      <c r="J461" s="2">
        <f>IF(Table5[[#This Row],[agedays]]&lt;=730,VLOOKUP(Table5[[#This Row],[htcm]],WFL_girls_z_exp[[#All],[Length]:[S]],3,FALSE),VLOOKUP(Table5[[#This Row],[htcm]],WFH_girls_z_exp[[#All],[Height]:[S]],3,FALSE))</f>
        <v>9.1120000000000007E-2</v>
      </c>
      <c r="K4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1" s="2">
        <f>(POWER((Table5[[#This Row],[wtkg]]/Table5[[#This Row],[wlhz_M]]),Table5[[#This Row],[wlhz_L]])-1)/(Table5[[#This Row],[wlhz_L]]*Table5[[#This Row],[wlhz_S]])</f>
        <v>-0.83585678478879155</v>
      </c>
      <c r="M461" s="1">
        <f>Table5[[#This Row],[wtkg]]/(Table5[[#This Row],[htcm]]*Table5[[#This Row],[htcm]]/10000)</f>
        <v>14.013600084015961</v>
      </c>
      <c r="N461" s="1">
        <f>VLOOKUP(Table5[[#This Row],[agedays]],BFA_girls_z_exp[[#All],[Day]:[M]],2,FALSE)</f>
        <v>15.6012</v>
      </c>
      <c r="O461" s="1">
        <f>VLOOKUP(Table5[[#This Row],[agedays]],BFA_girls_z_exp[[#All],[Day]:[S]],3,FALSE)</f>
        <v>9.3990000000000004E-2</v>
      </c>
      <c r="P461" s="1">
        <f>VLOOKUP(Table5[[#This Row],[agedays]],BFA_girls_z_exp[[#All],[Day]:[L]],4,FALSE)</f>
        <v>0.20119999999999999</v>
      </c>
      <c r="Q461" s="1">
        <f>(POWER((Table5[[#This Row],[bmi]]/Table5[[#This Row],[bmi_M]]),Table5[[#This Row],[bmi_L]])-1)/(Table5[[#This Row],[bmi_L]]*Table5[[#This Row],[bmi_S]])</f>
        <v>-1.1295795034192746</v>
      </c>
    </row>
    <row r="462" spans="1:17" x14ac:dyDescent="0.3">
      <c r="A462">
        <v>10099</v>
      </c>
      <c r="B462" t="s">
        <v>8</v>
      </c>
      <c r="C462">
        <v>90</v>
      </c>
      <c r="D462">
        <v>276</v>
      </c>
      <c r="E462">
        <v>59</v>
      </c>
      <c r="F462">
        <v>5.17</v>
      </c>
      <c r="G462">
        <v>-0.33100000000000002</v>
      </c>
      <c r="H462">
        <v>-0.93300000000000005</v>
      </c>
      <c r="I462" s="1">
        <f>IF(Table5[[#This Row],[agedays]]&lt;=730,VLOOKUP(Table5[[#This Row],[htcm]],WFL_girls_z_exp[[#All],[Length]:[M]],2,FALSE),VLOOKUP(Table5[[#This Row],[htcm]],WFH_girls_z_exp[[#All],[Height]:[M]],2,FALSE))</f>
        <v>5.6151</v>
      </c>
      <c r="J462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4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2" s="1">
        <f>(POWER((Table5[[#This Row],[wtkg]]/Table5[[#This Row],[wlhz_M]]),Table5[[#This Row],[wlhz_L]])-1)/(Table5[[#This Row],[wlhz_L]]*Table5[[#This Row],[wlhz_S]])</f>
        <v>-0.91863119035437946</v>
      </c>
      <c r="M462" s="1">
        <f>Table5[[#This Row],[wtkg]]/(Table5[[#This Row],[htcm]]*Table5[[#This Row],[htcm]]/10000)</f>
        <v>14.852054007469118</v>
      </c>
      <c r="N462" s="1">
        <f>VLOOKUP(Table5[[#This Row],[agedays]],BFA_girls_z_exp[[#All],[Day]:[M]],2,FALSE)</f>
        <v>16.338999999999999</v>
      </c>
      <c r="O462" s="1">
        <f>VLOOKUP(Table5[[#This Row],[agedays]],BFA_girls_z_exp[[#All],[Day]:[S]],3,FALSE)</f>
        <v>9.2579999999999996E-2</v>
      </c>
      <c r="P462" s="1">
        <f>VLOOKUP(Table5[[#This Row],[agedays]],BFA_girls_z_exp[[#All],[Day]:[L]],4,FALSE)</f>
        <v>6.8400000000000002E-2</v>
      </c>
      <c r="Q462" s="1">
        <f>(POWER((Table5[[#This Row],[bmi]]/Table5[[#This Row],[bmi_M]]),Table5[[#This Row],[bmi_L]])-1)/(Table5[[#This Row],[bmi_L]]*Table5[[#This Row],[bmi_S]])</f>
        <v>-1.0272847579127422</v>
      </c>
    </row>
    <row r="463" spans="1:17" x14ac:dyDescent="0.3">
      <c r="A463">
        <v>10099</v>
      </c>
      <c r="B463" t="s">
        <v>8</v>
      </c>
      <c r="C463">
        <v>195</v>
      </c>
      <c r="D463">
        <v>276</v>
      </c>
      <c r="E463">
        <v>68.5</v>
      </c>
      <c r="F463">
        <v>7.11</v>
      </c>
      <c r="G463">
        <v>0.92800000000000005</v>
      </c>
      <c r="H463">
        <v>-0.376</v>
      </c>
      <c r="I463" s="2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463" s="2">
        <f>IF(Table5[[#This Row],[agedays]]&lt;=730,VLOOKUP(Table5[[#This Row],[htcm]],WFL_girls_z_exp[[#All],[Length]:[S]],3,FALSE),VLOOKUP(Table5[[#This Row],[htcm]],WFH_girls_z_exp[[#All],[Height]:[S]],3,FALSE))</f>
        <v>9.085E-2</v>
      </c>
      <c r="K4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3" s="2">
        <f>(POWER((Table5[[#This Row],[wtkg]]/Table5[[#This Row],[wlhz_M]]),Table5[[#This Row],[wlhz_L]])-1)/(Table5[[#This Row],[wlhz_L]]*Table5[[#This Row],[wlhz_S]])</f>
        <v>-1.1120875367782233</v>
      </c>
      <c r="M463" s="1">
        <f>Table5[[#This Row],[wtkg]]/(Table5[[#This Row],[htcm]]*Table5[[#This Row],[htcm]]/10000)</f>
        <v>15.152645319409665</v>
      </c>
      <c r="N463" s="1">
        <f>VLOOKUP(Table5[[#This Row],[agedays]],BFA_girls_z_exp[[#All],[Day]:[M]],2,FALSE)</f>
        <v>16.913699999999999</v>
      </c>
      <c r="O463" s="1">
        <f>VLOOKUP(Table5[[#This Row],[agedays]],BFA_girls_z_exp[[#All],[Day]:[S]],3,FALSE)</f>
        <v>9.0139999999999998E-2</v>
      </c>
      <c r="P463" s="1">
        <f>VLOOKUP(Table5[[#This Row],[agedays]],BFA_girls_z_exp[[#All],[Day]:[L]],4,FALSE)</f>
        <v>-0.16350000000000001</v>
      </c>
      <c r="Q463" s="1">
        <f>(POWER((Table5[[#This Row],[bmi]]/Table5[[#This Row],[bmi_M]]),Table5[[#This Row],[bmi_L]])-1)/(Table5[[#This Row],[bmi_L]]*Table5[[#This Row],[bmi_S]])</f>
        <v>-1.2307856936824555</v>
      </c>
    </row>
    <row r="464" spans="1:17" x14ac:dyDescent="0.3">
      <c r="A464">
        <v>10099</v>
      </c>
      <c r="B464" t="s">
        <v>8</v>
      </c>
      <c r="C464">
        <v>272</v>
      </c>
      <c r="D464">
        <v>276</v>
      </c>
      <c r="E464">
        <v>72.2</v>
      </c>
      <c r="F464">
        <v>8</v>
      </c>
      <c r="G464">
        <v>0.88800000000000001</v>
      </c>
      <c r="H464">
        <v>-0.21099999999999999</v>
      </c>
      <c r="I464" s="1">
        <f>IF(Table5[[#This Row],[agedays]]&lt;=730,VLOOKUP(Table5[[#This Row],[htcm]],WFL_girls_z_exp[[#All],[Length]:[M]],2,FALSE),VLOOKUP(Table5[[#This Row],[htcm]],WFH_girls_z_exp[[#All],[Height]:[M]],2,FALSE))</f>
        <v>8.6077999999999992</v>
      </c>
      <c r="J464" s="1">
        <f>IF(Table5[[#This Row],[agedays]]&lt;=730,VLOOKUP(Table5[[#This Row],[htcm]],WFL_girls_z_exp[[#All],[Length]:[S]],3,FALSE),VLOOKUP(Table5[[#This Row],[htcm]],WFH_girls_z_exp[[#All],[Height]:[S]],3,FALSE))</f>
        <v>9.0410000000000004E-2</v>
      </c>
      <c r="K4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4" s="1">
        <f>(POWER((Table5[[#This Row],[wtkg]]/Table5[[#This Row],[wlhz_M]]),Table5[[#This Row],[wlhz_L]])-1)/(Table5[[#This Row],[wlhz_L]]*Table5[[#This Row],[wlhz_S]])</f>
        <v>-0.82141998420878992</v>
      </c>
      <c r="M464" s="1">
        <f>Table5[[#This Row],[wtkg]]/(Table5[[#This Row],[htcm]]*Table5[[#This Row],[htcm]]/10000)</f>
        <v>15.346720789435318</v>
      </c>
      <c r="N464" s="1">
        <f>VLOOKUP(Table5[[#This Row],[agedays]],BFA_girls_z_exp[[#All],[Day]:[M]],2,FALSE)</f>
        <v>16.747800000000002</v>
      </c>
      <c r="O464" s="1">
        <f>VLOOKUP(Table5[[#This Row],[agedays]],BFA_girls_z_exp[[#All],[Day]:[S]],3,FALSE)</f>
        <v>8.8999999999999996E-2</v>
      </c>
      <c r="P464" s="1">
        <f>VLOOKUP(Table5[[#This Row],[agedays]],BFA_girls_z_exp[[#All],[Day]:[L]],4,FALSE)</f>
        <v>-0.2702</v>
      </c>
      <c r="Q464" s="1">
        <f>(POWER((Table5[[#This Row],[bmi]]/Table5[[#This Row],[bmi_M]]),Table5[[#This Row],[bmi_L]])-1)/(Table5[[#This Row],[bmi_L]]*Table5[[#This Row],[bmi_S]])</f>
        <v>-0.99330807498976881</v>
      </c>
    </row>
    <row r="465" spans="1:17" x14ac:dyDescent="0.3">
      <c r="A465">
        <v>10099</v>
      </c>
      <c r="B465" t="s">
        <v>8</v>
      </c>
      <c r="C465">
        <v>363</v>
      </c>
      <c r="D465">
        <v>276</v>
      </c>
      <c r="E465">
        <v>76</v>
      </c>
      <c r="F465">
        <v>9.24</v>
      </c>
      <c r="G465">
        <v>0.80700000000000005</v>
      </c>
      <c r="H465">
        <v>0.27600000000000002</v>
      </c>
      <c r="I465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465" s="2">
        <f>IF(Table5[[#This Row],[agedays]]&lt;=730,VLOOKUP(Table5[[#This Row],[htcm]],WFL_girls_z_exp[[#All],[Length]:[S]],3,FALSE),VLOOKUP(Table5[[#This Row],[htcm]],WFH_girls_z_exp[[#All],[Height]:[S]],3,FALSE))</f>
        <v>8.992E-2</v>
      </c>
      <c r="K4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5" s="2">
        <f>(POWER((Table5[[#This Row],[wtkg]]/Table5[[#This Row],[wlhz_M]]),Table5[[#This Row],[wlhz_L]])-1)/(Table5[[#This Row],[wlhz_L]]*Table5[[#This Row],[wlhz_S]])</f>
        <v>-0.11242388820096445</v>
      </c>
      <c r="M465" s="1">
        <f>Table5[[#This Row],[wtkg]]/(Table5[[#This Row],[htcm]]*Table5[[#This Row],[htcm]]/10000)</f>
        <v>15.997229916897508</v>
      </c>
      <c r="N465" s="1">
        <f>VLOOKUP(Table5[[#This Row],[agedays]],BFA_girls_z_exp[[#All],[Day]:[M]],2,FALSE)</f>
        <v>16.366299999999999</v>
      </c>
      <c r="O465" s="1">
        <f>VLOOKUP(Table5[[#This Row],[agedays]],BFA_girls_z_exp[[#All],[Day]:[S]],3,FALSE)</f>
        <v>8.7989999999999999E-2</v>
      </c>
      <c r="P465" s="1">
        <f>VLOOKUP(Table5[[#This Row],[agedays]],BFA_girls_z_exp[[#All],[Day]:[L]],4,FALSE)</f>
        <v>-0.36470000000000002</v>
      </c>
      <c r="Q465" s="1">
        <f>(POWER((Table5[[#This Row],[bmi]]/Table5[[#This Row],[bmi_M]]),Table5[[#This Row],[bmi_L]])-1)/(Table5[[#This Row],[bmi_L]]*Table5[[#This Row],[bmi_S]])</f>
        <v>-0.26030111241025716</v>
      </c>
    </row>
    <row r="466" spans="1:17" x14ac:dyDescent="0.3">
      <c r="A466">
        <v>10099</v>
      </c>
      <c r="B466" t="s">
        <v>8</v>
      </c>
      <c r="C466">
        <v>440</v>
      </c>
      <c r="D466">
        <v>276</v>
      </c>
      <c r="E466">
        <v>78</v>
      </c>
      <c r="F466">
        <v>9.5</v>
      </c>
      <c r="G466">
        <v>0.40600000000000003</v>
      </c>
      <c r="H466">
        <v>1.2999999999999999E-2</v>
      </c>
      <c r="I466" s="1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466" s="1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4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6" s="1">
        <f>(POWER((Table5[[#This Row],[wtkg]]/Table5[[#This Row],[wlhz_M]]),Table5[[#This Row],[wlhz_L]])-1)/(Table5[[#This Row],[wlhz_L]]*Table5[[#This Row],[wlhz_S]])</f>
        <v>-0.23506266384462629</v>
      </c>
      <c r="M466" s="1">
        <f>Table5[[#This Row],[wtkg]]/(Table5[[#This Row],[htcm]]*Table5[[#This Row],[htcm]]/10000)</f>
        <v>15.61472715318869</v>
      </c>
      <c r="N466" s="1">
        <f>VLOOKUP(Table5[[#This Row],[agedays]],BFA_girls_z_exp[[#All],[Day]:[M]],2,FALSE)</f>
        <v>16.061599999999999</v>
      </c>
      <c r="O466" s="1">
        <f>VLOOKUP(Table5[[#This Row],[agedays]],BFA_girls_z_exp[[#All],[Day]:[S]],3,FALSE)</f>
        <v>8.7300000000000003E-2</v>
      </c>
      <c r="P466" s="1">
        <f>VLOOKUP(Table5[[#This Row],[agedays]],BFA_girls_z_exp[[#All],[Day]:[L]],4,FALSE)</f>
        <v>-0.4284</v>
      </c>
      <c r="Q466" s="1">
        <f>(POWER((Table5[[#This Row],[bmi]]/Table5[[#This Row],[bmi_M]]),Table5[[#This Row],[bmi_L]])-1)/(Table5[[#This Row],[bmi_L]]*Table5[[#This Row],[bmi_S]])</f>
        <v>-0.32517807100211732</v>
      </c>
    </row>
    <row r="467" spans="1:17" x14ac:dyDescent="0.3">
      <c r="A467">
        <v>10099</v>
      </c>
      <c r="B467" t="s">
        <v>8</v>
      </c>
      <c r="C467">
        <v>591</v>
      </c>
      <c r="D467">
        <v>276</v>
      </c>
      <c r="E467">
        <v>83.5</v>
      </c>
      <c r="F467">
        <v>11.2</v>
      </c>
      <c r="G467">
        <v>0.45900000000000002</v>
      </c>
      <c r="H467">
        <v>0.5</v>
      </c>
      <c r="I467" s="2">
        <f>IF(Table5[[#This Row],[agedays]]&lt;=730,VLOOKUP(Table5[[#This Row],[htcm]],WFL_girls_z_exp[[#All],[Length]:[M]],2,FALSE),VLOOKUP(Table5[[#This Row],[htcm]],WFH_girls_z_exp[[#All],[Height]:[M]],2,FALSE))</f>
        <v>10.857799999999999</v>
      </c>
      <c r="J467" s="2">
        <f>IF(Table5[[#This Row],[agedays]]&lt;=730,VLOOKUP(Table5[[#This Row],[htcm]],WFL_girls_z_exp[[#All],[Length]:[S]],3,FALSE),VLOOKUP(Table5[[#This Row],[htcm]],WFH_girls_z_exp[[#All],[Height]:[S]],3,FALSE))</f>
        <v>8.906E-2</v>
      </c>
      <c r="K4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7" s="2">
        <f>(POWER((Table5[[#This Row],[wtkg]]/Table5[[#This Row],[wlhz_M]]),Table5[[#This Row],[wlhz_L]])-1)/(Table5[[#This Row],[wlhz_L]]*Table5[[#This Row],[wlhz_S]])</f>
        <v>0.3463536826957595</v>
      </c>
      <c r="M467" s="1">
        <f>Table5[[#This Row],[wtkg]]/(Table5[[#This Row],[htcm]]*Table5[[#This Row],[htcm]]/10000)</f>
        <v>16.063681021191151</v>
      </c>
      <c r="N467" s="1">
        <f>VLOOKUP(Table5[[#This Row],[agedays]],BFA_girls_z_exp[[#All],[Day]:[M]],2,FALSE)</f>
        <v>15.623100000000001</v>
      </c>
      <c r="O467" s="1">
        <f>VLOOKUP(Table5[[#This Row],[agedays]],BFA_girls_z_exp[[#All],[Day]:[S]],3,FALSE)</f>
        <v>8.6220000000000005E-2</v>
      </c>
      <c r="P467" s="1">
        <f>VLOOKUP(Table5[[#This Row],[agedays]],BFA_girls_z_exp[[#All],[Day]:[L]],4,FALSE)</f>
        <v>-0.5272</v>
      </c>
      <c r="Q467" s="1">
        <f>(POWER((Table5[[#This Row],[bmi]]/Table5[[#This Row],[bmi_M]]),Table5[[#This Row],[bmi_L]])-1)/(Table5[[#This Row],[bmi_L]]*Table5[[#This Row],[bmi_S]])</f>
        <v>0.32019739582622092</v>
      </c>
    </row>
    <row r="468" spans="1:17" x14ac:dyDescent="0.3">
      <c r="A468">
        <v>10099</v>
      </c>
      <c r="B468" t="s">
        <v>8</v>
      </c>
      <c r="C468">
        <v>751</v>
      </c>
      <c r="D468">
        <v>276</v>
      </c>
      <c r="E468">
        <v>88.5</v>
      </c>
      <c r="F468">
        <v>12.45</v>
      </c>
      <c r="G468">
        <v>0.67200000000000004</v>
      </c>
      <c r="H468">
        <v>0.55200000000000005</v>
      </c>
      <c r="I468" s="1">
        <f>IF(Table5[[#This Row],[agedays]]&lt;=730,VLOOKUP(Table5[[#This Row],[htcm]],WFL_girls_z_exp[[#All],[Length]:[M]],2,FALSE),VLOOKUP(Table5[[#This Row],[htcm]],WFH_girls_z_exp[[#All],[Height]:[M]],2,FALSE))</f>
        <v>12.2729</v>
      </c>
      <c r="J468" s="1">
        <f>IF(Table5[[#This Row],[agedays]]&lt;=730,VLOOKUP(Table5[[#This Row],[htcm]],WFL_girls_z_exp[[#All],[Length]:[S]],3,FALSE),VLOOKUP(Table5[[#This Row],[htcm]],WFH_girls_z_exp[[#All],[Height]:[S]],3,FALSE))</f>
        <v>8.9010000000000006E-2</v>
      </c>
      <c r="K4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8" s="1">
        <f>(POWER((Table5[[#This Row],[wtkg]]/Table5[[#This Row],[wlhz_M]]),Table5[[#This Row],[wlhz_L]])-1)/(Table5[[#This Row],[wlhz_L]]*Table5[[#This Row],[wlhz_S]])</f>
        <v>0.16051877687128022</v>
      </c>
      <c r="M468" s="1">
        <f>Table5[[#This Row],[wtkg]]/(Table5[[#This Row],[htcm]]*Table5[[#This Row],[htcm]]/10000)</f>
        <v>15.89581537872259</v>
      </c>
      <c r="N468" s="1">
        <f>VLOOKUP(Table5[[#This Row],[agedays]],BFA_girls_z_exp[[#All],[Day]:[M]],2,FALSE)</f>
        <v>15.6685</v>
      </c>
      <c r="O468" s="1">
        <f>VLOOKUP(Table5[[#This Row],[agedays]],BFA_girls_z_exp[[#All],[Day]:[S]],3,FALSE)</f>
        <v>8.4529999999999994E-2</v>
      </c>
      <c r="P468" s="1">
        <f>VLOOKUP(Table5[[#This Row],[agedays]],BFA_girls_z_exp[[#All],[Day]:[L]],4,FALSE)</f>
        <v>-0.56840000000000002</v>
      </c>
      <c r="Q468" s="1">
        <f>(POWER((Table5[[#This Row],[bmi]]/Table5[[#This Row],[bmi_M]]),Table5[[#This Row],[bmi_L]])-1)/(Table5[[#This Row],[bmi_L]]*Table5[[#This Row],[bmi_S]])</f>
        <v>0.1697002612140337</v>
      </c>
    </row>
    <row r="469" spans="1:17" x14ac:dyDescent="0.3">
      <c r="A469">
        <v>10101</v>
      </c>
      <c r="B469" t="s">
        <v>8</v>
      </c>
      <c r="C469">
        <v>0</v>
      </c>
      <c r="D469">
        <v>283</v>
      </c>
      <c r="E469">
        <v>49</v>
      </c>
      <c r="F469">
        <v>3</v>
      </c>
      <c r="G469">
        <v>-7.9000000000000001E-2</v>
      </c>
      <c r="H469">
        <v>-0.51900000000000002</v>
      </c>
      <c r="I469" s="2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469" s="2">
        <f>IF(Table5[[#This Row],[agedays]]&lt;=730,VLOOKUP(Table5[[#This Row],[htcm]],WFL_girls_z_exp[[#All],[Length]:[S]],3,FALSE),VLOOKUP(Table5[[#This Row],[htcm]],WFH_girls_z_exp[[#All],[Height]:[S]],3,FALSE))</f>
        <v>9.06E-2</v>
      </c>
      <c r="K4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69" s="2">
        <f>(POWER((Table5[[#This Row],[wtkg]]/Table5[[#This Row],[wlhz_M]]),Table5[[#This Row],[wlhz_L]])-1)/(Table5[[#This Row],[wlhz_L]]*Table5[[#This Row],[wlhz_S]])</f>
        <v>-0.56499801710357234</v>
      </c>
      <c r="M469" s="1">
        <f>Table5[[#This Row],[wtkg]]/(Table5[[#This Row],[htcm]]*Table5[[#This Row],[htcm]]/10000)</f>
        <v>12.494793835901707</v>
      </c>
      <c r="N469" s="1">
        <f>VLOOKUP(Table5[[#This Row],[agedays]],BFA_girls_z_exp[[#All],[Day]:[M]],2,FALSE)</f>
        <v>13.3363</v>
      </c>
      <c r="O469" s="1">
        <f>VLOOKUP(Table5[[#This Row],[agedays]],BFA_girls_z_exp[[#All],[Day]:[S]],3,FALSE)</f>
        <v>9.2719999999999997E-2</v>
      </c>
      <c r="P469" s="1">
        <f>VLOOKUP(Table5[[#This Row],[agedays]],BFA_girls_z_exp[[#All],[Day]:[L]],4,FALSE)</f>
        <v>-6.3100000000000003E-2</v>
      </c>
      <c r="Q469" s="1">
        <f>(POWER((Table5[[#This Row],[bmi]]/Table5[[#This Row],[bmi_M]]),Table5[[#This Row],[bmi_L]])-1)/(Table5[[#This Row],[bmi_L]]*Table5[[#This Row],[bmi_S]])</f>
        <v>-0.70439806164451835</v>
      </c>
    </row>
    <row r="470" spans="1:17" x14ac:dyDescent="0.3">
      <c r="A470">
        <v>10101</v>
      </c>
      <c r="B470" t="s">
        <v>8</v>
      </c>
      <c r="C470">
        <v>34</v>
      </c>
      <c r="D470">
        <v>283</v>
      </c>
      <c r="E470">
        <v>55</v>
      </c>
      <c r="F470">
        <v>4.5</v>
      </c>
      <c r="G470">
        <v>0.44600000000000001</v>
      </c>
      <c r="H470">
        <v>0.313</v>
      </c>
      <c r="I470" s="1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470" s="1">
        <f>IF(Table5[[#This Row],[agedays]]&lt;=730,VLOOKUP(Table5[[#This Row],[htcm]],WFL_girls_z_exp[[#All],[Length]:[S]],3,FALSE),VLOOKUP(Table5[[#This Row],[htcm]],WFH_girls_z_exp[[#All],[Height]:[S]],3,FALSE))</f>
        <v>9.11E-2</v>
      </c>
      <c r="K4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0" s="1">
        <f>(POWER((Table5[[#This Row],[wtkg]]/Table5[[#This Row],[wlhz_M]]),Table5[[#This Row],[wlhz_L]])-1)/(Table5[[#This Row],[wlhz_L]]*Table5[[#This Row],[wlhz_S]])</f>
        <v>-0.12106615038177052</v>
      </c>
      <c r="M470" s="1">
        <f>Table5[[#This Row],[wtkg]]/(Table5[[#This Row],[htcm]]*Table5[[#This Row],[htcm]]/10000)</f>
        <v>14.87603305785124</v>
      </c>
      <c r="N470" s="1">
        <f>VLOOKUP(Table5[[#This Row],[agedays]],BFA_girls_z_exp[[#All],[Day]:[M]],2,FALSE)</f>
        <v>14.764200000000001</v>
      </c>
      <c r="O470" s="1">
        <f>VLOOKUP(Table5[[#This Row],[agedays]],BFA_girls_z_exp[[#All],[Day]:[S]],3,FALSE)</f>
        <v>9.5269999999999994E-2</v>
      </c>
      <c r="P470" s="1">
        <f>VLOOKUP(Table5[[#This Row],[agedays]],BFA_girls_z_exp[[#All],[Day]:[L]],4,FALSE)</f>
        <v>0.31919999999999998</v>
      </c>
      <c r="Q470" s="1">
        <f>(POWER((Table5[[#This Row],[bmi]]/Table5[[#This Row],[bmi_M]]),Table5[[#This Row],[bmi_L]])-1)/(Table5[[#This Row],[bmi_L]]*Table5[[#This Row],[bmi_S]])</f>
        <v>7.930263641117645E-2</v>
      </c>
    </row>
    <row r="471" spans="1:17" x14ac:dyDescent="0.3">
      <c r="A471">
        <v>10101</v>
      </c>
      <c r="B471" t="s">
        <v>8</v>
      </c>
      <c r="C471">
        <v>55</v>
      </c>
      <c r="D471">
        <v>283</v>
      </c>
      <c r="E471">
        <v>56.5</v>
      </c>
      <c r="F471">
        <v>5.17</v>
      </c>
      <c r="G471">
        <v>1.2999999999999999E-2</v>
      </c>
      <c r="H471">
        <v>0.30499999999999999</v>
      </c>
      <c r="I471" s="2">
        <f>IF(Table5[[#This Row],[agedays]]&lt;=730,VLOOKUP(Table5[[#This Row],[htcm]],WFL_girls_z_exp[[#All],[Length]:[M]],2,FALSE),VLOOKUP(Table5[[#This Row],[htcm]],WFH_girls_z_exp[[#All],[Height]:[M]],2,FALSE))</f>
        <v>4.95</v>
      </c>
      <c r="J471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4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1" s="2">
        <f>(POWER((Table5[[#This Row],[wtkg]]/Table5[[#This Row],[wlhz_M]]),Table5[[#This Row],[wlhz_L]])-1)/(Table5[[#This Row],[wlhz_L]]*Table5[[#This Row],[wlhz_S]])</f>
        <v>0.47280688020257661</v>
      </c>
      <c r="M471" s="1">
        <f>Table5[[#This Row],[wtkg]]/(Table5[[#This Row],[htcm]]*Table5[[#This Row],[htcm]]/10000)</f>
        <v>16.195473412170099</v>
      </c>
      <c r="N471" s="1">
        <f>VLOOKUP(Table5[[#This Row],[agedays]],BFA_girls_z_exp[[#All],[Day]:[M]],2,FALSE)</f>
        <v>15.6012</v>
      </c>
      <c r="O471" s="1">
        <f>VLOOKUP(Table5[[#This Row],[agedays]],BFA_girls_z_exp[[#All],[Day]:[S]],3,FALSE)</f>
        <v>9.3990000000000004E-2</v>
      </c>
      <c r="P471" s="1">
        <f>VLOOKUP(Table5[[#This Row],[agedays]],BFA_girls_z_exp[[#All],[Day]:[L]],4,FALSE)</f>
        <v>0.20119999999999999</v>
      </c>
      <c r="Q471" s="1">
        <f>(POWER((Table5[[#This Row],[bmi]]/Table5[[#This Row],[bmi_M]]),Table5[[#This Row],[bmi_L]])-1)/(Table5[[#This Row],[bmi_L]]*Table5[[#This Row],[bmi_S]])</f>
        <v>0.39924350982797296</v>
      </c>
    </row>
    <row r="472" spans="1:17" x14ac:dyDescent="0.3">
      <c r="A472">
        <v>10101</v>
      </c>
      <c r="B472" t="s">
        <v>8</v>
      </c>
      <c r="C472">
        <v>90</v>
      </c>
      <c r="D472">
        <v>283</v>
      </c>
      <c r="E472">
        <v>60</v>
      </c>
      <c r="F472">
        <v>5.67</v>
      </c>
      <c r="G472">
        <v>0.14499999999999999</v>
      </c>
      <c r="H472">
        <v>-0.20399999999999999</v>
      </c>
      <c r="I472" s="1">
        <f>IF(Table5[[#This Row],[agedays]]&lt;=730,VLOOKUP(Table5[[#This Row],[htcm]],WFL_girls_z_exp[[#All],[Length]:[M]],2,FALSE),VLOOKUP(Table5[[#This Row],[htcm]],WFH_girls_z_exp[[#All],[Height]:[M]],2,FALSE))</f>
        <v>5.8742000000000001</v>
      </c>
      <c r="J472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4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2" s="1">
        <f>(POWER((Table5[[#This Row],[wtkg]]/Table5[[#This Row],[wlhz_M]]),Table5[[#This Row],[wlhz_L]])-1)/(Table5[[#This Row],[wlhz_L]]*Table5[[#This Row],[wlhz_S]])</f>
        <v>-0.38990540879534152</v>
      </c>
      <c r="M472" s="1">
        <f>Table5[[#This Row],[wtkg]]/(Table5[[#This Row],[htcm]]*Table5[[#This Row],[htcm]]/10000)</f>
        <v>15.75</v>
      </c>
      <c r="N472" s="1">
        <f>VLOOKUP(Table5[[#This Row],[agedays]],BFA_girls_z_exp[[#All],[Day]:[M]],2,FALSE)</f>
        <v>16.338999999999999</v>
      </c>
      <c r="O472" s="1">
        <f>VLOOKUP(Table5[[#This Row],[agedays]],BFA_girls_z_exp[[#All],[Day]:[S]],3,FALSE)</f>
        <v>9.2579999999999996E-2</v>
      </c>
      <c r="P472" s="1">
        <f>VLOOKUP(Table5[[#This Row],[agedays]],BFA_girls_z_exp[[#All],[Day]:[L]],4,FALSE)</f>
        <v>6.8400000000000002E-2</v>
      </c>
      <c r="Q472" s="1">
        <f>(POWER((Table5[[#This Row],[bmi]]/Table5[[#This Row],[bmi_M]]),Table5[[#This Row],[bmi_L]])-1)/(Table5[[#This Row],[bmi_L]]*Table5[[#This Row],[bmi_S]])</f>
        <v>-0.39607324736837762</v>
      </c>
    </row>
    <row r="473" spans="1:17" x14ac:dyDescent="0.3">
      <c r="A473">
        <v>10101</v>
      </c>
      <c r="B473" t="s">
        <v>8</v>
      </c>
      <c r="C473">
        <v>188</v>
      </c>
      <c r="D473">
        <v>283</v>
      </c>
      <c r="E473">
        <v>66</v>
      </c>
      <c r="F473">
        <v>7.49</v>
      </c>
      <c r="G473">
        <v>-6.0000000000000001E-3</v>
      </c>
      <c r="H473">
        <v>0.14199999999999999</v>
      </c>
      <c r="I473" s="2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473" s="2">
        <f>IF(Table5[[#This Row],[agedays]]&lt;=730,VLOOKUP(Table5[[#This Row],[htcm]],WFL_girls_z_exp[[#All],[Length]:[S]],3,FALSE),VLOOKUP(Table5[[#This Row],[htcm]],WFH_girls_z_exp[[#All],[Height]:[S]],3,FALSE))</f>
        <v>9.11E-2</v>
      </c>
      <c r="K4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3" s="2">
        <f>(POWER((Table5[[#This Row],[wtkg]]/Table5[[#This Row],[wlhz_M]]),Table5[[#This Row],[wlhz_L]])-1)/(Table5[[#This Row],[wlhz_L]]*Table5[[#This Row],[wlhz_S]])</f>
        <v>0.26934987328934307</v>
      </c>
      <c r="M473" s="1">
        <f>Table5[[#This Row],[wtkg]]/(Table5[[#This Row],[htcm]]*Table5[[#This Row],[htcm]]/10000)</f>
        <v>17.194674012855831</v>
      </c>
      <c r="N473" s="1">
        <f>VLOOKUP(Table5[[#This Row],[agedays]],BFA_girls_z_exp[[#All],[Day]:[M]],2,FALSE)</f>
        <v>16.912099999999999</v>
      </c>
      <c r="O473" s="1">
        <f>VLOOKUP(Table5[[#This Row],[agedays]],BFA_girls_z_exp[[#All],[Day]:[S]],3,FALSE)</f>
        <v>9.0260000000000007E-2</v>
      </c>
      <c r="P473" s="1">
        <f>VLOOKUP(Table5[[#This Row],[agedays]],BFA_girls_z_exp[[#All],[Day]:[L]],4,FALSE)</f>
        <v>-0.152</v>
      </c>
      <c r="Q473" s="1">
        <f>(POWER((Table5[[#This Row],[bmi]]/Table5[[#This Row],[bmi_M]]),Table5[[#This Row],[bmi_L]])-1)/(Table5[[#This Row],[bmi_L]]*Table5[[#This Row],[bmi_S]])</f>
        <v>0.18335356849560822</v>
      </c>
    </row>
    <row r="474" spans="1:17" x14ac:dyDescent="0.3">
      <c r="A474">
        <v>10101</v>
      </c>
      <c r="B474" t="s">
        <v>8</v>
      </c>
      <c r="C474">
        <v>272</v>
      </c>
      <c r="D474">
        <v>283</v>
      </c>
      <c r="E474">
        <v>70</v>
      </c>
      <c r="F474">
        <v>8.23</v>
      </c>
      <c r="G474">
        <v>-2.3E-2</v>
      </c>
      <c r="H474">
        <v>2.1000000000000001E-2</v>
      </c>
      <c r="I474" s="1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474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4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4" s="1">
        <f>(POWER((Table5[[#This Row],[wtkg]]/Table5[[#This Row],[wlhz_M]]),Table5[[#This Row],[wlhz_L]])-1)/(Table5[[#This Row],[wlhz_L]]*Table5[[#This Row],[wlhz_S]])</f>
        <v>9.0003019337677542E-2</v>
      </c>
      <c r="M474" s="1">
        <f>Table5[[#This Row],[wtkg]]/(Table5[[#This Row],[htcm]]*Table5[[#This Row],[htcm]]/10000)</f>
        <v>16.795918367346939</v>
      </c>
      <c r="N474" s="1">
        <f>VLOOKUP(Table5[[#This Row],[agedays]],BFA_girls_z_exp[[#All],[Day]:[M]],2,FALSE)</f>
        <v>16.747800000000002</v>
      </c>
      <c r="O474" s="1">
        <f>VLOOKUP(Table5[[#This Row],[agedays]],BFA_girls_z_exp[[#All],[Day]:[S]],3,FALSE)</f>
        <v>8.8999999999999996E-2</v>
      </c>
      <c r="P474" s="1">
        <f>VLOOKUP(Table5[[#This Row],[agedays]],BFA_girls_z_exp[[#All],[Day]:[L]],4,FALSE)</f>
        <v>-0.2702</v>
      </c>
      <c r="Q474" s="1">
        <f>(POWER((Table5[[#This Row],[bmi]]/Table5[[#This Row],[bmi_M]]),Table5[[#This Row],[bmi_L]])-1)/(Table5[[#This Row],[bmi_L]]*Table5[[#This Row],[bmi_S]])</f>
        <v>3.2223420961996943E-2</v>
      </c>
    </row>
    <row r="475" spans="1:17" x14ac:dyDescent="0.3">
      <c r="A475">
        <v>10101</v>
      </c>
      <c r="B475" t="s">
        <v>8</v>
      </c>
      <c r="C475">
        <v>363</v>
      </c>
      <c r="D475">
        <v>283</v>
      </c>
      <c r="E475">
        <v>72.5</v>
      </c>
      <c r="F475">
        <v>9.0399999999999991</v>
      </c>
      <c r="G475">
        <v>-0.55400000000000005</v>
      </c>
      <c r="H475">
        <v>9.8000000000000004E-2</v>
      </c>
      <c r="I475" s="2">
        <f>IF(Table5[[#This Row],[agedays]]&lt;=730,VLOOKUP(Table5[[#This Row],[htcm]],WFL_girls_z_exp[[#All],[Length]:[M]],2,FALSE),VLOOKUP(Table5[[#This Row],[htcm]],WFH_girls_z_exp[[#All],[Height]:[M]],2,FALSE))</f>
        <v>8.6674000000000007</v>
      </c>
      <c r="J475" s="2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4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5" s="2">
        <f>(POWER((Table5[[#This Row],[wtkg]]/Table5[[#This Row],[wlhz_M]]),Table5[[#This Row],[wlhz_L]])-1)/(Table5[[#This Row],[wlhz_L]]*Table5[[#This Row],[wlhz_S]])</f>
        <v>0.4620184320878219</v>
      </c>
      <c r="M475" s="1">
        <f>Table5[[#This Row],[wtkg]]/(Table5[[#This Row],[htcm]]*Table5[[#This Row],[htcm]]/10000)</f>
        <v>17.198573127229487</v>
      </c>
      <c r="N475" s="1">
        <f>VLOOKUP(Table5[[#This Row],[agedays]],BFA_girls_z_exp[[#All],[Day]:[M]],2,FALSE)</f>
        <v>16.366299999999999</v>
      </c>
      <c r="O475" s="1">
        <f>VLOOKUP(Table5[[#This Row],[agedays]],BFA_girls_z_exp[[#All],[Day]:[S]],3,FALSE)</f>
        <v>8.7989999999999999E-2</v>
      </c>
      <c r="P475" s="1">
        <f>VLOOKUP(Table5[[#This Row],[agedays]],BFA_girls_z_exp[[#All],[Day]:[L]],4,FALSE)</f>
        <v>-0.36470000000000002</v>
      </c>
      <c r="Q475" s="1">
        <f>(POWER((Table5[[#This Row],[bmi]]/Table5[[#This Row],[bmi_M]]),Table5[[#This Row],[bmi_L]])-1)/(Table5[[#This Row],[bmi_L]]*Table5[[#This Row],[bmi_S]])</f>
        <v>0.55865581737588754</v>
      </c>
    </row>
    <row r="476" spans="1:17" x14ac:dyDescent="0.3">
      <c r="A476">
        <v>10101</v>
      </c>
      <c r="B476" t="s">
        <v>8</v>
      </c>
      <c r="C476">
        <v>426</v>
      </c>
      <c r="D476">
        <v>283</v>
      </c>
      <c r="E476">
        <v>74.5</v>
      </c>
      <c r="F476">
        <v>9</v>
      </c>
      <c r="G476">
        <v>-0.69899999999999995</v>
      </c>
      <c r="H476">
        <v>-0.34300000000000003</v>
      </c>
      <c r="I476" s="1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476" s="1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47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6" s="1">
        <f>(POWER((Table5[[#This Row],[wtkg]]/Table5[[#This Row],[wlhz_M]]),Table5[[#This Row],[wlhz_L]])-1)/(Table5[[#This Row],[wlhz_L]]*Table5[[#This Row],[wlhz_S]])</f>
        <v>-6.792911759322659E-2</v>
      </c>
      <c r="M476" s="1">
        <f>Table5[[#This Row],[wtkg]]/(Table5[[#This Row],[htcm]]*Table5[[#This Row],[htcm]]/10000)</f>
        <v>16.215485788928426</v>
      </c>
      <c r="N476" s="1">
        <f>VLOOKUP(Table5[[#This Row],[agedays]],BFA_girls_z_exp[[#All],[Day]:[M]],2,FALSE)</f>
        <v>16.113199999999999</v>
      </c>
      <c r="O476" s="1">
        <f>VLOOKUP(Table5[[#This Row],[agedays]],BFA_girls_z_exp[[#All],[Day]:[S]],3,FALSE)</f>
        <v>8.7410000000000002E-2</v>
      </c>
      <c r="P476" s="1">
        <f>VLOOKUP(Table5[[#This Row],[agedays]],BFA_girls_z_exp[[#All],[Day]:[L]],4,FALSE)</f>
        <v>-0.41760000000000003</v>
      </c>
      <c r="Q476" s="1">
        <f>(POWER((Table5[[#This Row],[bmi]]/Table5[[#This Row],[bmi_M]]),Table5[[#This Row],[bmi_L]])-1)/(Table5[[#This Row],[bmi_L]]*Table5[[#This Row],[bmi_S]])</f>
        <v>7.2297600364738979E-2</v>
      </c>
    </row>
    <row r="477" spans="1:17" x14ac:dyDescent="0.3">
      <c r="A477">
        <v>10101</v>
      </c>
      <c r="B477" t="s">
        <v>8</v>
      </c>
      <c r="C477">
        <v>569</v>
      </c>
      <c r="D477">
        <v>283</v>
      </c>
      <c r="E477">
        <v>79.2</v>
      </c>
      <c r="F477">
        <v>10.33</v>
      </c>
      <c r="G477">
        <v>-0.752</v>
      </c>
      <c r="H477">
        <v>-3.5999999999999997E-2</v>
      </c>
      <c r="I477" s="2">
        <f>IF(Table5[[#This Row],[agedays]]&lt;=730,VLOOKUP(Table5[[#This Row],[htcm]],WFL_girls_z_exp[[#All],[Length]:[M]],2,FALSE),VLOOKUP(Table5[[#This Row],[htcm]],WFH_girls_z_exp[[#All],[Height]:[M]],2,FALSE))</f>
        <v>9.9303000000000008</v>
      </c>
      <c r="J477" s="2">
        <f>IF(Table5[[#This Row],[agedays]]&lt;=730,VLOOKUP(Table5[[#This Row],[htcm]],WFL_girls_z_exp[[#All],[Length]:[S]],3,FALSE),VLOOKUP(Table5[[#This Row],[htcm]],WFH_girls_z_exp[[#All],[Height]:[S]],3,FALSE))</f>
        <v>8.9499999999999996E-2</v>
      </c>
      <c r="K47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7" s="2">
        <f>(POWER((Table5[[#This Row],[wtkg]]/Table5[[#This Row],[wlhz_M]]),Table5[[#This Row],[wlhz_L]])-1)/(Table5[[#This Row],[wlhz_L]]*Table5[[#This Row],[wlhz_S]])</f>
        <v>0.4375938811536832</v>
      </c>
      <c r="M477" s="1">
        <f>Table5[[#This Row],[wtkg]]/(Table5[[#This Row],[htcm]]*Table5[[#This Row],[htcm]]/10000)</f>
        <v>16.468345066829915</v>
      </c>
      <c r="N477" s="1">
        <f>VLOOKUP(Table5[[#This Row],[agedays]],BFA_girls_z_exp[[#All],[Day]:[M]],2,FALSE)</f>
        <v>15.6736</v>
      </c>
      <c r="O477" s="1">
        <f>VLOOKUP(Table5[[#This Row],[agedays]],BFA_girls_z_exp[[#All],[Day]:[S]],3,FALSE)</f>
        <v>8.6360000000000006E-2</v>
      </c>
      <c r="P477" s="1">
        <f>VLOOKUP(Table5[[#This Row],[agedays]],BFA_girls_z_exp[[#All],[Day]:[L]],4,FALSE)</f>
        <v>-0.51449999999999996</v>
      </c>
      <c r="Q477" s="1">
        <f>(POWER((Table5[[#This Row],[bmi]]/Table5[[#This Row],[bmi_M]]),Table5[[#This Row],[bmi_L]])-1)/(Table5[[#This Row],[bmi_L]]*Table5[[#This Row],[bmi_S]])</f>
        <v>0.56551907540247681</v>
      </c>
    </row>
    <row r="478" spans="1:17" x14ac:dyDescent="0.3">
      <c r="A478">
        <v>10101</v>
      </c>
      <c r="B478" t="s">
        <v>8</v>
      </c>
      <c r="C478">
        <v>710</v>
      </c>
      <c r="D478">
        <v>283</v>
      </c>
      <c r="E478">
        <v>84.5</v>
      </c>
      <c r="F478">
        <v>11.2</v>
      </c>
      <c r="G478">
        <v>-0.41199999999999998</v>
      </c>
      <c r="H478">
        <v>-9.8000000000000004E-2</v>
      </c>
      <c r="I478" s="1">
        <f>IF(Table5[[#This Row],[agedays]]&lt;=730,VLOOKUP(Table5[[#This Row],[htcm]],WFL_girls_z_exp[[#All],[Length]:[M]],2,FALSE),VLOOKUP(Table5[[#This Row],[htcm]],WFH_girls_z_exp[[#All],[Height]:[M]],2,FALSE))</f>
        <v>11.0974</v>
      </c>
      <c r="J478" s="1">
        <f>IF(Table5[[#This Row],[agedays]]&lt;=730,VLOOKUP(Table5[[#This Row],[htcm]],WFL_girls_z_exp[[#All],[Length]:[S]],3,FALSE),VLOOKUP(Table5[[#This Row],[htcm]],WFH_girls_z_exp[[#All],[Height]:[S]],3,FALSE))</f>
        <v>8.8999999999999996E-2</v>
      </c>
      <c r="K4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8" s="1">
        <f>(POWER((Table5[[#This Row],[wtkg]]/Table5[[#This Row],[wlhz_M]]),Table5[[#This Row],[wlhz_L]])-1)/(Table5[[#This Row],[wlhz_L]]*Table5[[#This Row],[wlhz_S]])</f>
        <v>0.10322156322636569</v>
      </c>
      <c r="M478" s="1">
        <f>Table5[[#This Row],[wtkg]]/(Table5[[#This Row],[htcm]]*Table5[[#This Row],[htcm]]/10000)</f>
        <v>15.685725289730751</v>
      </c>
      <c r="N478" s="1">
        <f>VLOOKUP(Table5[[#This Row],[agedays]],BFA_girls_z_exp[[#All],[Day]:[M]],2,FALSE)</f>
        <v>15.426299999999999</v>
      </c>
      <c r="O478" s="1">
        <f>VLOOKUP(Table5[[#This Row],[agedays]],BFA_girls_z_exp[[#All],[Day]:[S]],3,FALSE)</f>
        <v>8.5550000000000001E-2</v>
      </c>
      <c r="P478" s="1">
        <f>VLOOKUP(Table5[[#This Row],[agedays]],BFA_girls_z_exp[[#All],[Day]:[L]],4,FALSE)</f>
        <v>-0.58940000000000003</v>
      </c>
      <c r="Q478" s="1">
        <f>(POWER((Table5[[#This Row],[bmi]]/Table5[[#This Row],[bmi_M]]),Table5[[#This Row],[bmi_L]])-1)/(Table5[[#This Row],[bmi_L]]*Table5[[#This Row],[bmi_S]])</f>
        <v>0.19398643446410835</v>
      </c>
    </row>
    <row r="479" spans="1:17" x14ac:dyDescent="0.3">
      <c r="A479">
        <v>10102</v>
      </c>
      <c r="B479" t="s">
        <v>8</v>
      </c>
      <c r="C479">
        <v>0</v>
      </c>
      <c r="D479">
        <v>290</v>
      </c>
      <c r="E479">
        <v>52</v>
      </c>
      <c r="F479">
        <v>3.26</v>
      </c>
      <c r="G479">
        <v>1.5309999999999999</v>
      </c>
      <c r="H479">
        <v>6.0999999999999999E-2</v>
      </c>
      <c r="I479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479" s="2">
        <f>IF(Table5[[#This Row],[agedays]]&lt;=730,VLOOKUP(Table5[[#This Row],[htcm]],WFL_girls_z_exp[[#All],[Length]:[S]],3,FALSE),VLOOKUP(Table5[[#This Row],[htcm]],WFH_girls_z_exp[[#All],[Height]:[S]],3,FALSE))</f>
        <v>9.085E-2</v>
      </c>
      <c r="K47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79" s="2">
        <f>(POWER((Table5[[#This Row],[wtkg]]/Table5[[#This Row],[wlhz_M]]),Table5[[#This Row],[wlhz_L]])-1)/(Table5[[#This Row],[wlhz_L]]*Table5[[#This Row],[wlhz_S]])</f>
        <v>-1.7102932543323819</v>
      </c>
      <c r="M479" s="1">
        <f>Table5[[#This Row],[wtkg]]/(Table5[[#This Row],[htcm]]*Table5[[#This Row],[htcm]]/10000)</f>
        <v>12.05621301775148</v>
      </c>
      <c r="N479" s="1">
        <f>VLOOKUP(Table5[[#This Row],[agedays]],BFA_girls_z_exp[[#All],[Day]:[M]],2,FALSE)</f>
        <v>13.3363</v>
      </c>
      <c r="O479" s="1">
        <f>VLOOKUP(Table5[[#This Row],[agedays]],BFA_girls_z_exp[[#All],[Day]:[S]],3,FALSE)</f>
        <v>9.2719999999999997E-2</v>
      </c>
      <c r="P479" s="1">
        <f>VLOOKUP(Table5[[#This Row],[agedays]],BFA_girls_z_exp[[#All],[Day]:[L]],4,FALSE)</f>
        <v>-6.3100000000000003E-2</v>
      </c>
      <c r="Q479" s="1">
        <f>(POWER((Table5[[#This Row],[bmi]]/Table5[[#This Row],[bmi_M]]),Table5[[#This Row],[bmi_L]])-1)/(Table5[[#This Row],[bmi_L]]*Table5[[#This Row],[bmi_S]])</f>
        <v>-1.0917974393271852</v>
      </c>
    </row>
    <row r="480" spans="1:17" x14ac:dyDescent="0.3">
      <c r="A480">
        <v>10102</v>
      </c>
      <c r="B480" t="s">
        <v>8</v>
      </c>
      <c r="C480">
        <v>31</v>
      </c>
      <c r="D480">
        <v>290</v>
      </c>
      <c r="E480">
        <v>54.5</v>
      </c>
      <c r="F480">
        <v>4.2300000000000004</v>
      </c>
      <c r="G480">
        <v>0.38</v>
      </c>
      <c r="H480">
        <v>3.9E-2</v>
      </c>
      <c r="I480" s="1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480" s="1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48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0" s="1">
        <f>(POWER((Table5[[#This Row],[wtkg]]/Table5[[#This Row],[wlhz_M]]),Table5[[#This Row],[wlhz_L]])-1)/(Table5[[#This Row],[wlhz_L]]*Table5[[#This Row],[wlhz_S]])</f>
        <v>-0.48129277498447448</v>
      </c>
      <c r="M480" s="1">
        <f>Table5[[#This Row],[wtkg]]/(Table5[[#This Row],[htcm]]*Table5[[#This Row],[htcm]]/10000)</f>
        <v>14.241225486070199</v>
      </c>
      <c r="N480" s="1">
        <f>VLOOKUP(Table5[[#This Row],[agedays]],BFA_girls_z_exp[[#All],[Day]:[M]],2,FALSE)</f>
        <v>14.600300000000001</v>
      </c>
      <c r="O480" s="1">
        <f>VLOOKUP(Table5[[#This Row],[agedays]],BFA_girls_z_exp[[#All],[Day]:[S]],3,FALSE)</f>
        <v>9.5509999999999998E-2</v>
      </c>
      <c r="P480" s="1">
        <f>VLOOKUP(Table5[[#This Row],[agedays]],BFA_girls_z_exp[[#All],[Day]:[L]],4,FALSE)</f>
        <v>0.34060000000000001</v>
      </c>
      <c r="Q480" s="1">
        <f>(POWER((Table5[[#This Row],[bmi]]/Table5[[#This Row],[bmi_M]]),Table5[[#This Row],[bmi_L]])-1)/(Table5[[#This Row],[bmi_L]]*Table5[[#This Row],[bmi_S]])</f>
        <v>-0.25961486229247965</v>
      </c>
    </row>
    <row r="481" spans="1:17" x14ac:dyDescent="0.3">
      <c r="A481">
        <v>10102</v>
      </c>
      <c r="B481" t="s">
        <v>8</v>
      </c>
      <c r="C481">
        <v>59</v>
      </c>
      <c r="D481">
        <v>290</v>
      </c>
      <c r="E481">
        <v>56.8</v>
      </c>
      <c r="F481">
        <v>5</v>
      </c>
      <c r="G481">
        <v>-0.04</v>
      </c>
      <c r="H481">
        <v>-0.11899999999999999</v>
      </c>
      <c r="I481" s="2">
        <f>IF(Table5[[#This Row],[agedays]]&lt;=730,VLOOKUP(Table5[[#This Row],[htcm]],WFL_girls_z_exp[[#All],[Length]:[M]],2,FALSE),VLOOKUP(Table5[[#This Row],[htcm]],WFH_girls_z_exp[[#All],[Height]:[M]],2,FALSE))</f>
        <v>5.0301999999999998</v>
      </c>
      <c r="J481" s="2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48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1" s="2">
        <f>(POWER((Table5[[#This Row],[wtkg]]/Table5[[#This Row],[wlhz_M]]),Table5[[#This Row],[wlhz_L]])-1)/(Table5[[#This Row],[wlhz_L]]*Table5[[#This Row],[wlhz_S]])</f>
        <v>-6.608338671406068E-2</v>
      </c>
      <c r="M481" s="1">
        <f>Table5[[#This Row],[wtkg]]/(Table5[[#This Row],[htcm]]*Table5[[#This Row],[htcm]]/10000)</f>
        <v>15.497917079944457</v>
      </c>
      <c r="N481" s="1">
        <f>VLOOKUP(Table5[[#This Row],[agedays]],BFA_girls_z_exp[[#All],[Day]:[M]],2,FALSE)</f>
        <v>15.717000000000001</v>
      </c>
      <c r="O481" s="1">
        <f>VLOOKUP(Table5[[#This Row],[agedays]],BFA_girls_z_exp[[#All],[Day]:[S]],3,FALSE)</f>
        <v>9.3799999999999994E-2</v>
      </c>
      <c r="P481" s="1">
        <f>VLOOKUP(Table5[[#This Row],[agedays]],BFA_girls_z_exp[[#All],[Day]:[L]],4,FALSE)</f>
        <v>0.183</v>
      </c>
      <c r="Q481" s="1">
        <f>(POWER((Table5[[#This Row],[bmi]]/Table5[[#This Row],[bmi_M]]),Table5[[#This Row],[bmi_L]])-1)/(Table5[[#This Row],[bmi_L]]*Table5[[#This Row],[bmi_S]])</f>
        <v>-0.14945929516624862</v>
      </c>
    </row>
    <row r="482" spans="1:17" x14ac:dyDescent="0.3">
      <c r="A482">
        <v>10102</v>
      </c>
      <c r="B482" t="s">
        <v>8</v>
      </c>
      <c r="C482">
        <v>101</v>
      </c>
      <c r="D482">
        <v>290</v>
      </c>
      <c r="E482">
        <v>62</v>
      </c>
      <c r="F482">
        <v>5.64</v>
      </c>
      <c r="G482">
        <v>0.67100000000000004</v>
      </c>
      <c r="H482">
        <v>-0.55000000000000004</v>
      </c>
      <c r="I482" s="1">
        <f>IF(Table5[[#This Row],[agedays]]&lt;=730,VLOOKUP(Table5[[#This Row],[htcm]],WFL_girls_z_exp[[#All],[Length]:[M]],2,FALSE),VLOOKUP(Table5[[#This Row],[htcm]],WFH_girls_z_exp[[#All],[Height]:[M]],2,FALSE))</f>
        <v>6.3738000000000001</v>
      </c>
      <c r="J482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48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2" s="1">
        <f>(POWER((Table5[[#This Row],[wtkg]]/Table5[[#This Row],[wlhz_M]]),Table5[[#This Row],[wlhz_L]])-1)/(Table5[[#This Row],[wlhz_L]]*Table5[[#This Row],[wlhz_S]])</f>
        <v>-1.3708180036609598</v>
      </c>
      <c r="M482" s="1">
        <f>Table5[[#This Row],[wtkg]]/(Table5[[#This Row],[htcm]]*Table5[[#This Row],[htcm]]/10000)</f>
        <v>14.672216441207075</v>
      </c>
      <c r="N482" s="1">
        <f>VLOOKUP(Table5[[#This Row],[agedays]],BFA_girls_z_exp[[#All],[Day]:[M]],2,FALSE)</f>
        <v>16.4788</v>
      </c>
      <c r="O482" s="1">
        <f>VLOOKUP(Table5[[#This Row],[agedays]],BFA_girls_z_exp[[#All],[Day]:[S]],3,FALSE)</f>
        <v>9.2240000000000003E-2</v>
      </c>
      <c r="P482" s="1">
        <f>VLOOKUP(Table5[[#This Row],[agedays]],BFA_girls_z_exp[[#All],[Day]:[L]],4,FALSE)</f>
        <v>3.5499999999999997E-2</v>
      </c>
      <c r="Q482" s="1">
        <f>(POWER((Table5[[#This Row],[bmi]]/Table5[[#This Row],[bmi_M]]),Table5[[#This Row],[bmi_L]])-1)/(Table5[[#This Row],[bmi_L]]*Table5[[#This Row],[bmi_S]])</f>
        <v>-1.2562883019450577</v>
      </c>
    </row>
    <row r="483" spans="1:17" x14ac:dyDescent="0.3">
      <c r="A483">
        <v>10102</v>
      </c>
      <c r="B483" t="s">
        <v>8</v>
      </c>
      <c r="C483">
        <v>192</v>
      </c>
      <c r="D483">
        <v>290</v>
      </c>
      <c r="E483">
        <v>68</v>
      </c>
      <c r="F483">
        <v>7.17</v>
      </c>
      <c r="G483">
        <v>0.77900000000000003</v>
      </c>
      <c r="H483">
        <v>-0.26800000000000002</v>
      </c>
      <c r="I483" s="2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483" s="2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48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3" s="2">
        <f>(POWER((Table5[[#This Row],[wtkg]]/Table5[[#This Row],[wlhz_M]]),Table5[[#This Row],[wlhz_L]])-1)/(Table5[[#This Row],[wlhz_L]]*Table5[[#This Row],[wlhz_S]])</f>
        <v>-0.86102340716951931</v>
      </c>
      <c r="M483" s="1">
        <f>Table5[[#This Row],[wtkg]]/(Table5[[#This Row],[htcm]]*Table5[[#This Row],[htcm]]/10000)</f>
        <v>15.506055363321799</v>
      </c>
      <c r="N483" s="1">
        <f>VLOOKUP(Table5[[#This Row],[agedays]],BFA_girls_z_exp[[#All],[Day]:[M]],2,FALSE)</f>
        <v>16.913499999999999</v>
      </c>
      <c r="O483" s="1">
        <f>VLOOKUP(Table5[[#This Row],[agedays]],BFA_girls_z_exp[[#All],[Day]:[S]],3,FALSE)</f>
        <v>9.0190000000000006E-2</v>
      </c>
      <c r="P483" s="1">
        <f>VLOOKUP(Table5[[#This Row],[agedays]],BFA_girls_z_exp[[#All],[Day]:[L]],4,FALSE)</f>
        <v>-0.15870000000000001</v>
      </c>
      <c r="Q483" s="1">
        <f>(POWER((Table5[[#This Row],[bmi]]/Table5[[#This Row],[bmi_M]]),Table5[[#This Row],[bmi_L]])-1)/(Table5[[#This Row],[bmi_L]]*Table5[[#This Row],[bmi_S]])</f>
        <v>-0.96998814667840505</v>
      </c>
    </row>
    <row r="484" spans="1:17" x14ac:dyDescent="0.3">
      <c r="A484">
        <v>10102</v>
      </c>
      <c r="B484" t="s">
        <v>8</v>
      </c>
      <c r="C484">
        <v>283</v>
      </c>
      <c r="D484">
        <v>290</v>
      </c>
      <c r="E484">
        <v>71.2</v>
      </c>
      <c r="F484">
        <v>8.2100000000000009</v>
      </c>
      <c r="G484">
        <v>0.26800000000000002</v>
      </c>
      <c r="H484">
        <v>-9.1999999999999998E-2</v>
      </c>
      <c r="I484" s="1">
        <f>IF(Table5[[#This Row],[agedays]]&lt;=730,VLOOKUP(Table5[[#This Row],[htcm]],WFL_girls_z_exp[[#All],[Length]:[M]],2,FALSE),VLOOKUP(Table5[[#This Row],[htcm]],WFH_girls_z_exp[[#All],[Height]:[M]],2,FALSE))</f>
        <v>8.4070999999999998</v>
      </c>
      <c r="J484" s="1">
        <f>IF(Table5[[#This Row],[agedays]]&lt;=730,VLOOKUP(Table5[[#This Row],[htcm]],WFL_girls_z_exp[[#All],[Length]:[S]],3,FALSE),VLOOKUP(Table5[[#This Row],[htcm]],WFH_girls_z_exp[[#All],[Height]:[S]],3,FALSE))</f>
        <v>9.0529999999999999E-2</v>
      </c>
      <c r="K48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4" s="1">
        <f>(POWER((Table5[[#This Row],[wtkg]]/Table5[[#This Row],[wlhz_M]]),Table5[[#This Row],[wlhz_L]])-1)/(Table5[[#This Row],[wlhz_L]]*Table5[[#This Row],[wlhz_S]])</f>
        <v>-0.26324814000485852</v>
      </c>
      <c r="M484" s="1">
        <f>Table5[[#This Row],[wtkg]]/(Table5[[#This Row],[htcm]]*Table5[[#This Row],[htcm]]/10000)</f>
        <v>16.195082691579344</v>
      </c>
      <c r="N484" s="1">
        <f>VLOOKUP(Table5[[#This Row],[agedays]],BFA_girls_z_exp[[#All],[Day]:[M]],2,FALSE)</f>
        <v>16.7059</v>
      </c>
      <c r="O484" s="1">
        <f>VLOOKUP(Table5[[#This Row],[agedays]],BFA_girls_z_exp[[#All],[Day]:[S]],3,FALSE)</f>
        <v>8.8870000000000005E-2</v>
      </c>
      <c r="P484" s="1">
        <f>VLOOKUP(Table5[[#This Row],[agedays]],BFA_girls_z_exp[[#All],[Day]:[L]],4,FALSE)</f>
        <v>-0.28310000000000002</v>
      </c>
      <c r="Q484" s="1">
        <f>(POWER((Table5[[#This Row],[bmi]]/Table5[[#This Row],[bmi_M]]),Table5[[#This Row],[bmi_L]])-1)/(Table5[[#This Row],[bmi_L]]*Table5[[#This Row],[bmi_S]])</f>
        <v>-0.35097557316469391</v>
      </c>
    </row>
    <row r="485" spans="1:17" x14ac:dyDescent="0.3">
      <c r="A485">
        <v>10102</v>
      </c>
      <c r="B485" t="s">
        <v>8</v>
      </c>
      <c r="C485">
        <v>451</v>
      </c>
      <c r="D485">
        <v>290</v>
      </c>
      <c r="E485">
        <v>77.5</v>
      </c>
      <c r="F485">
        <v>9.51</v>
      </c>
      <c r="G485">
        <v>7.0999999999999994E-2</v>
      </c>
      <c r="H485">
        <v>-4.3999999999999997E-2</v>
      </c>
      <c r="I485" s="2">
        <f>IF(Table5[[#This Row],[agedays]]&lt;=730,VLOOKUP(Table5[[#This Row],[htcm]],WFL_girls_z_exp[[#All],[Length]:[M]],2,FALSE),VLOOKUP(Table5[[#This Row],[htcm]],WFH_girls_z_exp[[#All],[Height]:[M]],2,FALSE))</f>
        <v>9.6085999999999991</v>
      </c>
      <c r="J485" s="2">
        <f>IF(Table5[[#This Row],[agedays]]&lt;=730,VLOOKUP(Table5[[#This Row],[htcm]],WFL_girls_z_exp[[#All],[Length]:[S]],3,FALSE),VLOOKUP(Table5[[#This Row],[htcm]],WFH_girls_z_exp[[#All],[Height]:[S]],3,FALSE))</f>
        <v>8.9719999999999994E-2</v>
      </c>
      <c r="K48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5" s="2">
        <f>(POWER((Table5[[#This Row],[wtkg]]/Table5[[#This Row],[wlhz_M]]),Table5[[#This Row],[wlhz_L]])-1)/(Table5[[#This Row],[wlhz_L]]*Table5[[#This Row],[wlhz_S]])</f>
        <v>-0.1151925008139103</v>
      </c>
      <c r="M485" s="1">
        <f>Table5[[#This Row],[wtkg]]/(Table5[[#This Row],[htcm]]*Table5[[#This Row],[htcm]]/10000)</f>
        <v>15.833506763787721</v>
      </c>
      <c r="N485" s="1">
        <f>VLOOKUP(Table5[[#This Row],[agedays]],BFA_girls_z_exp[[#All],[Day]:[M]],2,FALSE)</f>
        <v>16.022300000000001</v>
      </c>
      <c r="O485" s="1">
        <f>VLOOKUP(Table5[[#This Row],[agedays]],BFA_girls_z_exp[[#All],[Day]:[S]],3,FALSE)</f>
        <v>8.7209999999999996E-2</v>
      </c>
      <c r="P485" s="1">
        <f>VLOOKUP(Table5[[#This Row],[agedays]],BFA_girls_z_exp[[#All],[Day]:[L]],4,FALSE)</f>
        <v>-0.43659999999999999</v>
      </c>
      <c r="Q485" s="1">
        <f>(POWER((Table5[[#This Row],[bmi]]/Table5[[#This Row],[bmi_M]]),Table5[[#This Row],[bmi_L]])-1)/(Table5[[#This Row],[bmi_L]]*Table5[[#This Row],[bmi_S]])</f>
        <v>-0.13626705010702053</v>
      </c>
    </row>
    <row r="486" spans="1:17" x14ac:dyDescent="0.3">
      <c r="A486">
        <v>10102</v>
      </c>
      <c r="B486" t="s">
        <v>8</v>
      </c>
      <c r="C486">
        <v>525</v>
      </c>
      <c r="D486">
        <v>290</v>
      </c>
      <c r="E486">
        <v>81</v>
      </c>
      <c r="F486">
        <v>10.199999999999999</v>
      </c>
      <c r="G486">
        <v>0.373</v>
      </c>
      <c r="H486">
        <v>0.1</v>
      </c>
      <c r="I486" s="1">
        <f>IF(Table5[[#This Row],[agedays]]&lt;=730,VLOOKUP(Table5[[#This Row],[htcm]],WFL_girls_z_exp[[#All],[Length]:[M]],2,FALSE),VLOOKUP(Table5[[#This Row],[htcm]],WFH_girls_z_exp[[#All],[Height]:[M]],2,FALSE))</f>
        <v>10.2965</v>
      </c>
      <c r="J486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4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6" s="1">
        <f>(POWER((Table5[[#This Row],[wtkg]]/Table5[[#This Row],[wlhz_M]]),Table5[[#This Row],[wlhz_L]])-1)/(Table5[[#This Row],[wlhz_L]]*Table5[[#This Row],[wlhz_S]])</f>
        <v>-0.1056600005693715</v>
      </c>
      <c r="M486" s="1">
        <f>Table5[[#This Row],[wtkg]]/(Table5[[#This Row],[htcm]]*Table5[[#This Row],[htcm]]/10000)</f>
        <v>15.546410608139002</v>
      </c>
      <c r="N486" s="1">
        <f>VLOOKUP(Table5[[#This Row],[agedays]],BFA_girls_z_exp[[#All],[Day]:[M]],2,FALSE)</f>
        <v>15.7881</v>
      </c>
      <c r="O486" s="1">
        <f>VLOOKUP(Table5[[#This Row],[agedays]],BFA_girls_z_exp[[#All],[Day]:[S]],3,FALSE)</f>
        <v>8.6660000000000001E-2</v>
      </c>
      <c r="P486" s="1">
        <f>VLOOKUP(Table5[[#This Row],[agedays]],BFA_girls_z_exp[[#All],[Day]:[L]],4,FALSE)</f>
        <v>-0.4874</v>
      </c>
      <c r="Q486" s="1">
        <f>(POWER((Table5[[#This Row],[bmi]]/Table5[[#This Row],[bmi_M]]),Table5[[#This Row],[bmi_L]])-1)/(Table5[[#This Row],[bmi_L]]*Table5[[#This Row],[bmi_S]])</f>
        <v>-0.17868510219594338</v>
      </c>
    </row>
    <row r="487" spans="1:17" x14ac:dyDescent="0.3">
      <c r="A487">
        <v>10102</v>
      </c>
      <c r="B487" t="s">
        <v>8</v>
      </c>
      <c r="C487">
        <v>754</v>
      </c>
      <c r="D487">
        <v>290</v>
      </c>
      <c r="E487">
        <v>86.7</v>
      </c>
      <c r="F487">
        <v>11.5</v>
      </c>
      <c r="G487">
        <v>9.4E-2</v>
      </c>
      <c r="H487">
        <v>-9.7000000000000003E-2</v>
      </c>
      <c r="I487" s="2">
        <f>IF(Table5[[#This Row],[agedays]]&lt;=730,VLOOKUP(Table5[[#This Row],[htcm]],WFL_girls_z_exp[[#All],[Length]:[M]],2,FALSE),VLOOKUP(Table5[[#This Row],[htcm]],WFH_girls_z_exp[[#All],[Height]:[M]],2,FALSE))</f>
        <v>11.8209</v>
      </c>
      <c r="J487" s="2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48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7" s="2">
        <f>(POWER((Table5[[#This Row],[wtkg]]/Table5[[#This Row],[wlhz_M]]),Table5[[#This Row],[wlhz_L]])-1)/(Table5[[#This Row],[wlhz_L]]*Table5[[#This Row],[wlhz_S]])</f>
        <v>-0.31104886101048967</v>
      </c>
      <c r="M487" s="1">
        <f>Table5[[#This Row],[wtkg]]/(Table5[[#This Row],[htcm]]*Table5[[#This Row],[htcm]]/10000)</f>
        <v>15.298880254999075</v>
      </c>
      <c r="N487" s="1">
        <f>VLOOKUP(Table5[[#This Row],[agedays]],BFA_girls_z_exp[[#All],[Day]:[M]],2,FALSE)</f>
        <v>15.6656</v>
      </c>
      <c r="O487" s="1">
        <f>VLOOKUP(Table5[[#This Row],[agedays]],BFA_girls_z_exp[[#All],[Day]:[S]],3,FALSE)</f>
        <v>8.4529999999999994E-2</v>
      </c>
      <c r="P487" s="1">
        <f>VLOOKUP(Table5[[#This Row],[agedays]],BFA_girls_z_exp[[#All],[Day]:[L]],4,FALSE)</f>
        <v>-0.56840000000000002</v>
      </c>
      <c r="Q487" s="1">
        <f>(POWER((Table5[[#This Row],[bmi]]/Table5[[#This Row],[bmi_M]]),Table5[[#This Row],[bmi_L]])-1)/(Table5[[#This Row],[bmi_L]]*Table5[[#This Row],[bmi_S]])</f>
        <v>-0.28212195730706291</v>
      </c>
    </row>
    <row r="488" spans="1:17" x14ac:dyDescent="0.3">
      <c r="A488">
        <v>11001</v>
      </c>
      <c r="B488" t="s">
        <v>8</v>
      </c>
      <c r="C488">
        <v>0</v>
      </c>
      <c r="D488">
        <v>290</v>
      </c>
      <c r="E488">
        <v>47</v>
      </c>
      <c r="F488">
        <v>3.07</v>
      </c>
      <c r="G488">
        <v>-1.153</v>
      </c>
      <c r="H488">
        <v>-0.36</v>
      </c>
      <c r="I488" s="1">
        <f>IF(Table5[[#This Row],[agedays]]&lt;=730,VLOOKUP(Table5[[#This Row],[htcm]],WFL_girls_z_exp[[#All],[Length]:[M]],2,FALSE),VLOOKUP(Table5[[#This Row],[htcm]],WFH_girls_z_exp[[#All],[Height]:[M]],2,FALSE))</f>
        <v>2.8007</v>
      </c>
      <c r="J488" s="1">
        <f>IF(Table5[[#This Row],[agedays]]&lt;=730,VLOOKUP(Table5[[#This Row],[htcm]],WFL_girls_z_exp[[#All],[Length]:[S]],3,FALSE),VLOOKUP(Table5[[#This Row],[htcm]],WFH_girls_z_exp[[#All],[Height]:[S]],3,FALSE))</f>
        <v>9.0440000000000006E-2</v>
      </c>
      <c r="K4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8" s="1">
        <f>(POWER((Table5[[#This Row],[wtkg]]/Table5[[#This Row],[wlhz_M]]),Table5[[#This Row],[wlhz_L]])-1)/(Table5[[#This Row],[wlhz_L]]*Table5[[#This Row],[wlhz_S]])</f>
        <v>0.99747446046833954</v>
      </c>
      <c r="M488" s="1">
        <f>Table5[[#This Row],[wtkg]]/(Table5[[#This Row],[htcm]]*Table5[[#This Row],[htcm]]/10000)</f>
        <v>13.897691263014938</v>
      </c>
      <c r="N488" s="1">
        <f>VLOOKUP(Table5[[#This Row],[agedays]],BFA_girls_z_exp[[#All],[Day]:[M]],2,FALSE)</f>
        <v>13.3363</v>
      </c>
      <c r="O488" s="1">
        <f>VLOOKUP(Table5[[#This Row],[agedays]],BFA_girls_z_exp[[#All],[Day]:[S]],3,FALSE)</f>
        <v>9.2719999999999997E-2</v>
      </c>
      <c r="P488" s="1">
        <f>VLOOKUP(Table5[[#This Row],[agedays]],BFA_girls_z_exp[[#All],[Day]:[L]],4,FALSE)</f>
        <v>-6.3100000000000003E-2</v>
      </c>
      <c r="Q488" s="1">
        <f>(POWER((Table5[[#This Row],[bmi]]/Table5[[#This Row],[bmi_M]]),Table5[[#This Row],[bmi_L]])-1)/(Table5[[#This Row],[bmi_L]]*Table5[[#This Row],[bmi_S]])</f>
        <v>0.444127433771136</v>
      </c>
    </row>
    <row r="489" spans="1:17" x14ac:dyDescent="0.3">
      <c r="A489">
        <v>11001</v>
      </c>
      <c r="B489" t="s">
        <v>8</v>
      </c>
      <c r="C489">
        <v>23</v>
      </c>
      <c r="D489">
        <v>290</v>
      </c>
      <c r="E489">
        <v>53.5</v>
      </c>
      <c r="F489">
        <v>3.79</v>
      </c>
      <c r="G489">
        <v>0.39600000000000002</v>
      </c>
      <c r="H489">
        <v>-0.22500000000000001</v>
      </c>
      <c r="I489" s="2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489" s="2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48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89" s="2">
        <f>(POWER((Table5[[#This Row],[wtkg]]/Table5[[#This Row],[wlhz_M]]),Table5[[#This Row],[wlhz_L]])-1)/(Table5[[#This Row],[wlhz_L]]*Table5[[#This Row],[wlhz_S]])</f>
        <v>-1.0398735677587014</v>
      </c>
      <c r="M489" s="1">
        <f>Table5[[#This Row],[wtkg]]/(Table5[[#This Row],[htcm]]*Table5[[#This Row],[htcm]]/10000)</f>
        <v>13.241331120621888</v>
      </c>
      <c r="N489" s="1">
        <f>VLOOKUP(Table5[[#This Row],[agedays]],BFA_girls_z_exp[[#All],[Day]:[M]],2,FALSE)</f>
        <v>14.0916</v>
      </c>
      <c r="O489" s="1">
        <f>VLOOKUP(Table5[[#This Row],[agedays]],BFA_girls_z_exp[[#All],[Day]:[S]],3,FALSE)</f>
        <v>9.6250000000000002E-2</v>
      </c>
      <c r="P489" s="1">
        <f>VLOOKUP(Table5[[#This Row],[agedays]],BFA_girls_z_exp[[#All],[Day]:[L]],4,FALSE)</f>
        <v>0.40689999999999998</v>
      </c>
      <c r="Q489" s="1">
        <f>(POWER((Table5[[#This Row],[bmi]]/Table5[[#This Row],[bmi_M]]),Table5[[#This Row],[bmi_L]])-1)/(Table5[[#This Row],[bmi_L]]*Table5[[#This Row],[bmi_S]])</f>
        <v>-0.63848706777531439</v>
      </c>
    </row>
    <row r="490" spans="1:17" x14ac:dyDescent="0.3">
      <c r="A490">
        <v>11001</v>
      </c>
      <c r="B490" t="s">
        <v>8</v>
      </c>
      <c r="C490">
        <v>58</v>
      </c>
      <c r="D490">
        <v>290</v>
      </c>
      <c r="E490">
        <v>55</v>
      </c>
      <c r="F490">
        <v>4.47</v>
      </c>
      <c r="G490">
        <v>-0.877</v>
      </c>
      <c r="H490">
        <v>-0.93</v>
      </c>
      <c r="I490" s="1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490" s="1">
        <f>IF(Table5[[#This Row],[agedays]]&lt;=730,VLOOKUP(Table5[[#This Row],[htcm]],WFL_girls_z_exp[[#All],[Length]:[S]],3,FALSE),VLOOKUP(Table5[[#This Row],[htcm]],WFH_girls_z_exp[[#All],[Height]:[S]],3,FALSE))</f>
        <v>9.11E-2</v>
      </c>
      <c r="K49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0" s="1">
        <f>(POWER((Table5[[#This Row],[wtkg]]/Table5[[#This Row],[wlhz_M]]),Table5[[#This Row],[wlhz_L]])-1)/(Table5[[#This Row],[wlhz_L]]*Table5[[#This Row],[wlhz_S]])</f>
        <v>-0.19489583352609852</v>
      </c>
      <c r="M490" s="1">
        <f>Table5[[#This Row],[wtkg]]/(Table5[[#This Row],[htcm]]*Table5[[#This Row],[htcm]]/10000)</f>
        <v>14.776859504132231</v>
      </c>
      <c r="N490" s="1">
        <f>VLOOKUP(Table5[[#This Row],[agedays]],BFA_girls_z_exp[[#All],[Day]:[M]],2,FALSE)</f>
        <v>15.689</v>
      </c>
      <c r="O490" s="1">
        <f>VLOOKUP(Table5[[#This Row],[agedays]],BFA_girls_z_exp[[#All],[Day]:[S]],3,FALSE)</f>
        <v>9.3850000000000003E-2</v>
      </c>
      <c r="P490" s="1">
        <f>VLOOKUP(Table5[[#This Row],[agedays]],BFA_girls_z_exp[[#All],[Day]:[L]],4,FALSE)</f>
        <v>0.1875</v>
      </c>
      <c r="Q490" s="1">
        <f>(POWER((Table5[[#This Row],[bmi]]/Table5[[#This Row],[bmi_M]]),Table5[[#This Row],[bmi_L]])-1)/(Table5[[#This Row],[bmi_L]]*Table5[[#This Row],[bmi_S]])</f>
        <v>-0.63465453780640402</v>
      </c>
    </row>
    <row r="491" spans="1:17" x14ac:dyDescent="0.3">
      <c r="A491">
        <v>11001</v>
      </c>
      <c r="B491" t="s">
        <v>8</v>
      </c>
      <c r="C491">
        <v>93</v>
      </c>
      <c r="D491">
        <v>290</v>
      </c>
      <c r="E491">
        <v>61</v>
      </c>
      <c r="F491">
        <v>5.3</v>
      </c>
      <c r="G491">
        <v>0.503</v>
      </c>
      <c r="H491">
        <v>-0.82399999999999995</v>
      </c>
      <c r="I491" s="2">
        <f>IF(Table5[[#This Row],[agedays]]&lt;=730,VLOOKUP(Table5[[#This Row],[htcm]],WFL_girls_z_exp[[#All],[Length]:[M]],2,FALSE),VLOOKUP(Table5[[#This Row],[htcm]],WFH_girls_z_exp[[#All],[Height]:[M]],2,FALSE))</f>
        <v>6.1269999999999998</v>
      </c>
      <c r="J491" s="2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49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1" s="2">
        <f>(POWER((Table5[[#This Row],[wtkg]]/Table5[[#This Row],[wlhz_M]]),Table5[[#This Row],[wlhz_L]])-1)/(Table5[[#This Row],[wlhz_L]]*Table5[[#This Row],[wlhz_S]])</f>
        <v>-1.6318645367067184</v>
      </c>
      <c r="M491" s="1">
        <f>Table5[[#This Row],[wtkg]]/(Table5[[#This Row],[htcm]]*Table5[[#This Row],[htcm]]/10000)</f>
        <v>14.243482934694974</v>
      </c>
      <c r="N491" s="1">
        <f>VLOOKUP(Table5[[#This Row],[agedays]],BFA_girls_z_exp[[#All],[Day]:[M]],2,FALSE)</f>
        <v>16.380299999999998</v>
      </c>
      <c r="O491" s="1">
        <f>VLOOKUP(Table5[[#This Row],[agedays]],BFA_girls_z_exp[[#All],[Day]:[S]],3,FALSE)</f>
        <v>9.2490000000000003E-2</v>
      </c>
      <c r="P491" s="1">
        <f>VLOOKUP(Table5[[#This Row],[agedays]],BFA_girls_z_exp[[#All],[Day]:[L]],4,FALSE)</f>
        <v>5.91E-2</v>
      </c>
      <c r="Q491" s="1">
        <f>(POWER((Table5[[#This Row],[bmi]]/Table5[[#This Row],[bmi_M]]),Table5[[#This Row],[bmi_L]])-1)/(Table5[[#This Row],[bmi_L]]*Table5[[#This Row],[bmi_S]])</f>
        <v>-1.5050724954350305</v>
      </c>
    </row>
    <row r="492" spans="1:17" x14ac:dyDescent="0.3">
      <c r="A492">
        <v>11001</v>
      </c>
      <c r="B492" t="s">
        <v>8</v>
      </c>
      <c r="C492">
        <v>191</v>
      </c>
      <c r="D492">
        <v>290</v>
      </c>
      <c r="E492">
        <v>69</v>
      </c>
      <c r="F492">
        <v>7.27</v>
      </c>
      <c r="G492">
        <v>1.2410000000000001</v>
      </c>
      <c r="H492">
        <v>-0.14199999999999999</v>
      </c>
      <c r="I492" s="1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492" s="1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49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2" s="1">
        <f>(POWER((Table5[[#This Row],[wtkg]]/Table5[[#This Row],[wlhz_M]]),Table5[[#This Row],[wlhz_L]])-1)/(Table5[[#This Row],[wlhz_L]]*Table5[[#This Row],[wlhz_S]])</f>
        <v>-1.0103910552785702</v>
      </c>
      <c r="M492" s="1">
        <f>Table5[[#This Row],[wtkg]]/(Table5[[#This Row],[htcm]]*Table5[[#This Row],[htcm]]/10000)</f>
        <v>15.269901281243435</v>
      </c>
      <c r="N492" s="1">
        <f>VLOOKUP(Table5[[#This Row],[agedays]],BFA_girls_z_exp[[#All],[Day]:[M]],2,FALSE)</f>
        <v>16.9132</v>
      </c>
      <c r="O492" s="1">
        <f>VLOOKUP(Table5[[#This Row],[agedays]],BFA_girls_z_exp[[#All],[Day]:[S]],3,FALSE)</f>
        <v>9.0209999999999999E-2</v>
      </c>
      <c r="P492" s="1">
        <f>VLOOKUP(Table5[[#This Row],[agedays]],BFA_girls_z_exp[[#All],[Day]:[L]],4,FALSE)</f>
        <v>-0.157</v>
      </c>
      <c r="Q492" s="1">
        <f>(POWER((Table5[[#This Row],[bmi]]/Table5[[#This Row],[bmi_M]]),Table5[[#This Row],[bmi_L]])-1)/(Table5[[#This Row],[bmi_L]]*Table5[[#This Row],[bmi_S]])</f>
        <v>-1.1421707598923796</v>
      </c>
    </row>
    <row r="493" spans="1:17" x14ac:dyDescent="0.3">
      <c r="A493">
        <v>11001</v>
      </c>
      <c r="B493" t="s">
        <v>8</v>
      </c>
      <c r="C493">
        <v>275</v>
      </c>
      <c r="D493">
        <v>290</v>
      </c>
      <c r="E493">
        <v>72</v>
      </c>
      <c r="F493">
        <v>8.11</v>
      </c>
      <c r="G493">
        <v>0.748</v>
      </c>
      <c r="H493">
        <v>-0.125</v>
      </c>
      <c r="I493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493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49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3" s="2">
        <f>(POWER((Table5[[#This Row],[wtkg]]/Table5[[#This Row],[wlhz_M]]),Table5[[#This Row],[wlhz_L]])-1)/(Table5[[#This Row],[wlhz_L]]*Table5[[#This Row],[wlhz_S]])</f>
        <v>-0.61381211079119136</v>
      </c>
      <c r="M493" s="1">
        <f>Table5[[#This Row],[wtkg]]/(Table5[[#This Row],[htcm]]*Table5[[#This Row],[htcm]]/10000)</f>
        <v>15.644290123456789</v>
      </c>
      <c r="N493" s="1">
        <f>VLOOKUP(Table5[[#This Row],[agedays]],BFA_girls_z_exp[[#All],[Day]:[M]],2,FALSE)</f>
        <v>16.736699999999999</v>
      </c>
      <c r="O493" s="1">
        <f>VLOOKUP(Table5[[#This Row],[agedays]],BFA_girls_z_exp[[#All],[Day]:[S]],3,FALSE)</f>
        <v>8.8969999999999994E-2</v>
      </c>
      <c r="P493" s="1">
        <f>VLOOKUP(Table5[[#This Row],[agedays]],BFA_girls_z_exp[[#All],[Day]:[L]],4,FALSE)</f>
        <v>-0.2737</v>
      </c>
      <c r="Q493" s="1">
        <f>(POWER((Table5[[#This Row],[bmi]]/Table5[[#This Row],[bmi_M]]),Table5[[#This Row],[bmi_L]])-1)/(Table5[[#This Row],[bmi_L]]*Table5[[#This Row],[bmi_S]])</f>
        <v>-0.76571037888909399</v>
      </c>
    </row>
    <row r="494" spans="1:17" x14ac:dyDescent="0.3">
      <c r="A494">
        <v>11001</v>
      </c>
      <c r="B494" t="s">
        <v>8</v>
      </c>
      <c r="C494">
        <v>366</v>
      </c>
      <c r="D494">
        <v>290</v>
      </c>
      <c r="E494">
        <v>77</v>
      </c>
      <c r="F494">
        <v>9.1999999999999993</v>
      </c>
      <c r="G494">
        <v>1.147</v>
      </c>
      <c r="H494">
        <v>0.221</v>
      </c>
      <c r="I494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494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49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4" s="1">
        <f>(POWER((Table5[[#This Row],[wtkg]]/Table5[[#This Row],[wlhz_M]]),Table5[[#This Row],[wlhz_L]])-1)/(Table5[[#This Row],[wlhz_L]]*Table5[[#This Row],[wlhz_S]])</f>
        <v>-0.3792683035043799</v>
      </c>
      <c r="M494" s="1">
        <f>Table5[[#This Row],[wtkg]]/(Table5[[#This Row],[htcm]]*Table5[[#This Row],[htcm]]/10000)</f>
        <v>15.516950581885647</v>
      </c>
      <c r="N494" s="1">
        <f>VLOOKUP(Table5[[#This Row],[agedays]],BFA_girls_z_exp[[#All],[Day]:[M]],2,FALSE)</f>
        <v>16.3536</v>
      </c>
      <c r="O494" s="1">
        <f>VLOOKUP(Table5[[#This Row],[agedays]],BFA_girls_z_exp[[#All],[Day]:[S]],3,FALSE)</f>
        <v>8.7959999999999997E-2</v>
      </c>
      <c r="P494" s="1">
        <f>VLOOKUP(Table5[[#This Row],[agedays]],BFA_girls_z_exp[[#All],[Day]:[L]],4,FALSE)</f>
        <v>-0.3674</v>
      </c>
      <c r="Q494" s="1">
        <f>(POWER((Table5[[#This Row],[bmi]]/Table5[[#This Row],[bmi_M]]),Table5[[#This Row],[bmi_L]])-1)/(Table5[[#This Row],[bmi_L]]*Table5[[#This Row],[bmi_S]])</f>
        <v>-0.60283005454237049</v>
      </c>
    </row>
    <row r="495" spans="1:17" x14ac:dyDescent="0.3">
      <c r="A495">
        <v>11001</v>
      </c>
      <c r="B495" t="s">
        <v>8</v>
      </c>
      <c r="C495">
        <v>422</v>
      </c>
      <c r="D495">
        <v>290</v>
      </c>
      <c r="E495">
        <v>78.5</v>
      </c>
      <c r="F495">
        <v>9.98</v>
      </c>
      <c r="G495">
        <v>0.84899999999999998</v>
      </c>
      <c r="H495">
        <v>0.52</v>
      </c>
      <c r="I495" s="2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495" s="2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49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5" s="2">
        <f>(POWER((Table5[[#This Row],[wtkg]]/Table5[[#This Row],[wlhz_M]]),Table5[[#This Row],[wlhz_L]])-1)/(Table5[[#This Row],[wlhz_L]]*Table5[[#This Row],[wlhz_S]])</f>
        <v>0.20731274751166365</v>
      </c>
      <c r="M495" s="1">
        <f>Table5[[#This Row],[wtkg]]/(Table5[[#This Row],[htcm]]*Table5[[#This Row],[htcm]]/10000)</f>
        <v>16.195383179845024</v>
      </c>
      <c r="N495" s="1">
        <f>VLOOKUP(Table5[[#This Row],[agedays]],BFA_girls_z_exp[[#All],[Day]:[M]],2,FALSE)</f>
        <v>16.128299999999999</v>
      </c>
      <c r="O495" s="1">
        <f>VLOOKUP(Table5[[#This Row],[agedays]],BFA_girls_z_exp[[#All],[Day]:[S]],3,FALSE)</f>
        <v>8.745E-2</v>
      </c>
      <c r="P495" s="1">
        <f>VLOOKUP(Table5[[#This Row],[agedays]],BFA_girls_z_exp[[#All],[Day]:[L]],4,FALSE)</f>
        <v>-0.41449999999999998</v>
      </c>
      <c r="Q495" s="1">
        <f>(POWER((Table5[[#This Row],[bmi]]/Table5[[#This Row],[bmi_M]]),Table5[[#This Row],[bmi_L]])-1)/(Table5[[#This Row],[bmi_L]]*Table5[[#This Row],[bmi_S]])</f>
        <v>4.7423113342261798E-2</v>
      </c>
    </row>
    <row r="496" spans="1:17" x14ac:dyDescent="0.3">
      <c r="A496">
        <v>11001</v>
      </c>
      <c r="B496" t="s">
        <v>8</v>
      </c>
      <c r="C496">
        <v>528</v>
      </c>
      <c r="D496">
        <v>290</v>
      </c>
      <c r="E496">
        <v>84</v>
      </c>
      <c r="F496">
        <v>11.2</v>
      </c>
      <c r="G496">
        <v>1.383</v>
      </c>
      <c r="H496">
        <v>0.83299999999999996</v>
      </c>
      <c r="I496" s="1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496" s="1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49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6" s="1">
        <f>(POWER((Table5[[#This Row],[wtkg]]/Table5[[#This Row],[wlhz_M]]),Table5[[#This Row],[wlhz_L]])-1)/(Table5[[#This Row],[wlhz_L]]*Table5[[#This Row],[wlhz_S]])</f>
        <v>0.22533308651042896</v>
      </c>
      <c r="M496" s="1">
        <f>Table5[[#This Row],[wtkg]]/(Table5[[#This Row],[htcm]]*Table5[[#This Row],[htcm]]/10000)</f>
        <v>15.873015873015872</v>
      </c>
      <c r="N496" s="1">
        <f>VLOOKUP(Table5[[#This Row],[agedays]],BFA_girls_z_exp[[#All],[Day]:[M]],2,FALSE)</f>
        <v>15.7797</v>
      </c>
      <c r="O496" s="1">
        <f>VLOOKUP(Table5[[#This Row],[agedays]],BFA_girls_z_exp[[#All],[Day]:[S]],3,FALSE)</f>
        <v>8.6639999999999995E-2</v>
      </c>
      <c r="P496" s="1">
        <f>VLOOKUP(Table5[[#This Row],[agedays]],BFA_girls_z_exp[[#All],[Day]:[L]],4,FALSE)</f>
        <v>-0.48930000000000001</v>
      </c>
      <c r="Q496" s="1">
        <f>(POWER((Table5[[#This Row],[bmi]]/Table5[[#This Row],[bmi_M]]),Table5[[#This Row],[bmi_L]])-1)/(Table5[[#This Row],[bmi_L]]*Table5[[#This Row],[bmi_S]])</f>
        <v>6.7956503848543473E-2</v>
      </c>
    </row>
    <row r="497" spans="1:17" x14ac:dyDescent="0.3">
      <c r="A497">
        <v>11001</v>
      </c>
      <c r="B497" t="s">
        <v>8</v>
      </c>
      <c r="C497">
        <v>711</v>
      </c>
      <c r="D497">
        <v>290</v>
      </c>
      <c r="E497">
        <v>91</v>
      </c>
      <c r="F497">
        <v>13</v>
      </c>
      <c r="G497">
        <v>1.615</v>
      </c>
      <c r="H497">
        <v>1.08</v>
      </c>
      <c r="I497" s="2">
        <f>IF(Table5[[#This Row],[agedays]]&lt;=730,VLOOKUP(Table5[[#This Row],[htcm]],WFL_girls_z_exp[[#All],[Length]:[M]],2,FALSE),VLOOKUP(Table5[[#This Row],[htcm]],WFH_girls_z_exp[[#All],[Height]:[M]],2,FALSE))</f>
        <v>12.720499999999999</v>
      </c>
      <c r="J497" s="2">
        <f>IF(Table5[[#This Row],[agedays]]&lt;=730,VLOOKUP(Table5[[#This Row],[htcm]],WFL_girls_z_exp[[#All],[Length]:[S]],3,FALSE),VLOOKUP(Table5[[#This Row],[htcm]],WFH_girls_z_exp[[#All],[Height]:[S]],3,FALSE))</f>
        <v>8.9130000000000001E-2</v>
      </c>
      <c r="K49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7" s="2">
        <f>(POWER((Table5[[#This Row],[wtkg]]/Table5[[#This Row],[wlhz_M]]),Table5[[#This Row],[wlhz_L]])-1)/(Table5[[#This Row],[wlhz_L]]*Table5[[#This Row],[wlhz_S]])</f>
        <v>0.24283866083369379</v>
      </c>
      <c r="M497" s="1">
        <f>Table5[[#This Row],[wtkg]]/(Table5[[#This Row],[htcm]]*Table5[[#This Row],[htcm]]/10000)</f>
        <v>15.698587127158557</v>
      </c>
      <c r="N497" s="1">
        <f>VLOOKUP(Table5[[#This Row],[agedays]],BFA_girls_z_exp[[#All],[Day]:[M]],2,FALSE)</f>
        <v>15.4252</v>
      </c>
      <c r="O497" s="1">
        <f>VLOOKUP(Table5[[#This Row],[agedays]],BFA_girls_z_exp[[#All],[Day]:[S]],3,FALSE)</f>
        <v>8.5540000000000005E-2</v>
      </c>
      <c r="P497" s="1">
        <f>VLOOKUP(Table5[[#This Row],[agedays]],BFA_girls_z_exp[[#All],[Day]:[L]],4,FALSE)</f>
        <v>-0.58989999999999998</v>
      </c>
      <c r="Q497" s="1">
        <f>(POWER((Table5[[#This Row],[bmi]]/Table5[[#This Row],[bmi_M]]),Table5[[#This Row],[bmi_L]])-1)/(Table5[[#This Row],[bmi_L]]*Table5[[#This Row],[bmi_S]])</f>
        <v>0.20431915757188238</v>
      </c>
    </row>
    <row r="498" spans="1:17" x14ac:dyDescent="0.3">
      <c r="A498">
        <v>11002</v>
      </c>
      <c r="B498" t="s">
        <v>8</v>
      </c>
      <c r="C498">
        <v>0</v>
      </c>
      <c r="D498">
        <v>269</v>
      </c>
      <c r="E498">
        <v>45</v>
      </c>
      <c r="F498">
        <v>2.68</v>
      </c>
      <c r="G498">
        <v>-2.2269999999999999</v>
      </c>
      <c r="H498">
        <v>-1.276</v>
      </c>
      <c r="I498" s="1">
        <f>IF(Table5[[#This Row],[agedays]]&lt;=730,VLOOKUP(Table5[[#This Row],[htcm]],WFL_girls_z_exp[[#All],[Length]:[M]],2,FALSE),VLOOKUP(Table5[[#This Row],[htcm]],WFH_girls_z_exp[[#All],[Height]:[M]],2,FALSE))</f>
        <v>2.4607000000000001</v>
      </c>
      <c r="J498" s="1">
        <f>IF(Table5[[#This Row],[agedays]]&lt;=730,VLOOKUP(Table5[[#This Row],[htcm]],WFL_girls_z_exp[[#All],[Length]:[S]],3,FALSE),VLOOKUP(Table5[[#This Row],[htcm]],WFH_girls_z_exp[[#All],[Height]:[S]],3,FALSE))</f>
        <v>9.0289999999999995E-2</v>
      </c>
      <c r="K49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8" s="1">
        <f>(POWER((Table5[[#This Row],[wtkg]]/Table5[[#This Row],[wlhz_M]]),Table5[[#This Row],[wlhz_L]])-1)/(Table5[[#This Row],[wlhz_L]]*Table5[[#This Row],[wlhz_S]])</f>
        <v>0.93021664747149979</v>
      </c>
      <c r="M498" s="1">
        <f>Table5[[#This Row],[wtkg]]/(Table5[[#This Row],[htcm]]*Table5[[#This Row],[htcm]]/10000)</f>
        <v>13.234567901234568</v>
      </c>
      <c r="N498" s="1">
        <f>VLOOKUP(Table5[[#This Row],[agedays]],BFA_girls_z_exp[[#All],[Day]:[M]],2,FALSE)</f>
        <v>13.3363</v>
      </c>
      <c r="O498" s="1">
        <f>VLOOKUP(Table5[[#This Row],[agedays]],BFA_girls_z_exp[[#All],[Day]:[S]],3,FALSE)</f>
        <v>9.2719999999999997E-2</v>
      </c>
      <c r="P498" s="1">
        <f>VLOOKUP(Table5[[#This Row],[agedays]],BFA_girls_z_exp[[#All],[Day]:[L]],4,FALSE)</f>
        <v>-6.3100000000000003E-2</v>
      </c>
      <c r="Q498" s="1">
        <f>(POWER((Table5[[#This Row],[bmi]]/Table5[[#This Row],[bmi_M]]),Table5[[#This Row],[bmi_L]])-1)/(Table5[[#This Row],[bmi_L]]*Table5[[#This Row],[bmi_S]])</f>
        <v>-8.2606816444341938E-2</v>
      </c>
    </row>
    <row r="499" spans="1:17" x14ac:dyDescent="0.3">
      <c r="A499">
        <v>11002</v>
      </c>
      <c r="B499" t="s">
        <v>8</v>
      </c>
      <c r="C499">
        <v>42</v>
      </c>
      <c r="D499">
        <v>269</v>
      </c>
      <c r="E499">
        <v>52</v>
      </c>
      <c r="F499">
        <v>3.76</v>
      </c>
      <c r="G499">
        <v>-1.542</v>
      </c>
      <c r="H499">
        <v>-1.452</v>
      </c>
      <c r="I499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499" s="2">
        <f>IF(Table5[[#This Row],[agedays]]&lt;=730,VLOOKUP(Table5[[#This Row],[htcm]],WFL_girls_z_exp[[#All],[Length]:[S]],3,FALSE),VLOOKUP(Table5[[#This Row],[htcm]],WFH_girls_z_exp[[#All],[Height]:[S]],3,FALSE))</f>
        <v>9.085E-2</v>
      </c>
      <c r="K49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499" s="2">
        <f>(POWER((Table5[[#This Row],[wtkg]]/Table5[[#This Row],[wlhz_M]]),Table5[[#This Row],[wlhz_L]])-1)/(Table5[[#This Row],[wlhz_L]]*Table5[[#This Row],[wlhz_S]])</f>
        <v>-9.0812049077701323E-2</v>
      </c>
      <c r="M499" s="1">
        <f>Table5[[#This Row],[wtkg]]/(Table5[[#This Row],[htcm]]*Table5[[#This Row],[htcm]]/10000)</f>
        <v>13.905325443786984</v>
      </c>
      <c r="N499" s="1">
        <f>VLOOKUP(Table5[[#This Row],[agedays]],BFA_girls_z_exp[[#All],[Day]:[M]],2,FALSE)</f>
        <v>15.138</v>
      </c>
      <c r="O499" s="1">
        <f>VLOOKUP(Table5[[#This Row],[agedays]],BFA_girls_z_exp[[#All],[Day]:[S]],3,FALSE)</f>
        <v>9.4719999999999999E-2</v>
      </c>
      <c r="P499" s="1">
        <f>VLOOKUP(Table5[[#This Row],[agedays]],BFA_girls_z_exp[[#All],[Day]:[L]],4,FALSE)</f>
        <v>0.26879999999999998</v>
      </c>
      <c r="Q499" s="1">
        <f>(POWER((Table5[[#This Row],[bmi]]/Table5[[#This Row],[bmi_M]]),Table5[[#This Row],[bmi_L]])-1)/(Table5[[#This Row],[bmi_L]]*Table5[[#This Row],[bmi_S]])</f>
        <v>-0.88654982738115284</v>
      </c>
    </row>
    <row r="500" spans="1:17" x14ac:dyDescent="0.3">
      <c r="A500">
        <v>11002</v>
      </c>
      <c r="B500" t="s">
        <v>8</v>
      </c>
      <c r="C500">
        <v>63</v>
      </c>
      <c r="D500">
        <v>269</v>
      </c>
      <c r="E500">
        <v>54</v>
      </c>
      <c r="F500">
        <v>4.43</v>
      </c>
      <c r="G500">
        <v>-1.605</v>
      </c>
      <c r="H500">
        <v>-1.204</v>
      </c>
      <c r="I500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500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50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0" s="1">
        <f>(POWER((Table5[[#This Row],[wtkg]]/Table5[[#This Row],[wlhz_M]]),Table5[[#This Row],[wlhz_L]])-1)/(Table5[[#This Row],[wlhz_L]]*Table5[[#This Row],[wlhz_S]])</f>
        <v>0.35697372351169737</v>
      </c>
      <c r="M500" s="1">
        <f>Table5[[#This Row],[wtkg]]/(Table5[[#This Row],[htcm]]*Table5[[#This Row],[htcm]]/10000)</f>
        <v>15.192043895747597</v>
      </c>
      <c r="N500" s="1">
        <f>VLOOKUP(Table5[[#This Row],[agedays]],BFA_girls_z_exp[[#All],[Day]:[M]],2,FALSE)</f>
        <v>15.8232</v>
      </c>
      <c r="O500" s="1">
        <f>VLOOKUP(Table5[[#This Row],[agedays]],BFA_girls_z_exp[[#All],[Day]:[S]],3,FALSE)</f>
        <v>9.3609999999999999E-2</v>
      </c>
      <c r="P500" s="1">
        <f>VLOOKUP(Table5[[#This Row],[agedays]],BFA_girls_z_exp[[#All],[Day]:[L]],4,FALSE)</f>
        <v>0.1658</v>
      </c>
      <c r="Q500" s="1">
        <f>(POWER((Table5[[#This Row],[bmi]]/Table5[[#This Row],[bmi_M]]),Table5[[#This Row],[bmi_L]])-1)/(Table5[[#This Row],[bmi_L]]*Table5[[#This Row],[bmi_S]])</f>
        <v>-0.43337574952711155</v>
      </c>
    </row>
    <row r="501" spans="1:17" x14ac:dyDescent="0.3">
      <c r="A501">
        <v>11002</v>
      </c>
      <c r="B501" t="s">
        <v>8</v>
      </c>
      <c r="C501">
        <v>91</v>
      </c>
      <c r="D501">
        <v>269</v>
      </c>
      <c r="E501">
        <v>57</v>
      </c>
      <c r="F501">
        <v>5.1100000000000003</v>
      </c>
      <c r="G501">
        <v>-1.32</v>
      </c>
      <c r="H501">
        <v>-1.054</v>
      </c>
      <c r="I501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501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50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1" s="2">
        <f>(POWER((Table5[[#This Row],[wtkg]]/Table5[[#This Row],[wlhz_M]]),Table5[[#This Row],[wlhz_L]])-1)/(Table5[[#This Row],[wlhz_L]]*Table5[[#This Row],[wlhz_S]])</f>
        <v>5.6492731279402138E-2</v>
      </c>
      <c r="M501" s="1">
        <f>Table5[[#This Row],[wtkg]]/(Table5[[#This Row],[htcm]]*Table5[[#This Row],[htcm]]/10000)</f>
        <v>15.727916281932902</v>
      </c>
      <c r="N501" s="1">
        <f>VLOOKUP(Table5[[#This Row],[agedays]],BFA_girls_z_exp[[#All],[Day]:[M]],2,FALSE)</f>
        <v>16.353100000000001</v>
      </c>
      <c r="O501" s="1">
        <f>VLOOKUP(Table5[[#This Row],[agedays]],BFA_girls_z_exp[[#All],[Day]:[S]],3,FALSE)</f>
        <v>9.2549999999999993E-2</v>
      </c>
      <c r="P501" s="1">
        <f>VLOOKUP(Table5[[#This Row],[agedays]],BFA_girls_z_exp[[#All],[Day]:[L]],4,FALSE)</f>
        <v>6.5199999999999994E-2</v>
      </c>
      <c r="Q501" s="1">
        <f>(POWER((Table5[[#This Row],[bmi]]/Table5[[#This Row],[bmi_M]]),Table5[[#This Row],[bmi_L]])-1)/(Table5[[#This Row],[bmi_L]]*Table5[[#This Row],[bmi_S]])</f>
        <v>-0.420645584677453</v>
      </c>
    </row>
    <row r="502" spans="1:17" x14ac:dyDescent="0.3">
      <c r="A502">
        <v>11002</v>
      </c>
      <c r="B502" t="s">
        <v>8</v>
      </c>
      <c r="C502">
        <v>182</v>
      </c>
      <c r="D502">
        <v>269</v>
      </c>
      <c r="E502">
        <v>65</v>
      </c>
      <c r="F502">
        <v>6.87</v>
      </c>
      <c r="G502">
        <v>-0.308</v>
      </c>
      <c r="H502">
        <v>-0.48699999999999999</v>
      </c>
      <c r="I502" s="1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502" s="1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50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2" s="1">
        <f>(POWER((Table5[[#This Row],[wtkg]]/Table5[[#This Row],[wlhz_M]]),Table5[[#This Row],[wlhz_L]])-1)/(Table5[[#This Row],[wlhz_L]]*Table5[[#This Row],[wlhz_S]])</f>
        <v>-0.33398038991397277</v>
      </c>
      <c r="M502" s="1">
        <f>Table5[[#This Row],[wtkg]]/(Table5[[#This Row],[htcm]]*Table5[[#This Row],[htcm]]/10000)</f>
        <v>16.260355029585799</v>
      </c>
      <c r="N502" s="1">
        <f>VLOOKUP(Table5[[#This Row],[agedays]],BFA_girls_z_exp[[#All],[Day]:[M]],2,FALSE)</f>
        <v>16.907699999999998</v>
      </c>
      <c r="O502" s="1">
        <f>VLOOKUP(Table5[[#This Row],[agedays]],BFA_girls_z_exp[[#All],[Day]:[S]],3,FALSE)</f>
        <v>9.0370000000000006E-2</v>
      </c>
      <c r="P502" s="1">
        <f>VLOOKUP(Table5[[#This Row],[agedays]],BFA_girls_z_exp[[#All],[Day]:[L]],4,FALSE)</f>
        <v>-0.14180000000000001</v>
      </c>
      <c r="Q502" s="1">
        <f>(POWER((Table5[[#This Row],[bmi]]/Table5[[#This Row],[bmi_M]]),Table5[[#This Row],[bmi_L]])-1)/(Table5[[#This Row],[bmi_L]]*Table5[[#This Row],[bmi_S]])</f>
        <v>-0.43319084334271418</v>
      </c>
    </row>
    <row r="503" spans="1:17" x14ac:dyDescent="0.3">
      <c r="A503">
        <v>11002</v>
      </c>
      <c r="B503" t="s">
        <v>8</v>
      </c>
      <c r="C503">
        <v>273</v>
      </c>
      <c r="D503">
        <v>269</v>
      </c>
      <c r="E503">
        <v>69</v>
      </c>
      <c r="F503">
        <v>8.2799999999999994</v>
      </c>
      <c r="G503">
        <v>-0.45600000000000002</v>
      </c>
      <c r="H503">
        <v>6.2E-2</v>
      </c>
      <c r="I503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503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50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3" s="2">
        <f>(POWER((Table5[[#This Row],[wtkg]]/Table5[[#This Row],[wlhz_M]]),Table5[[#This Row],[wlhz_L]])-1)/(Table5[[#This Row],[wlhz_L]]*Table5[[#This Row],[wlhz_S]])</f>
        <v>0.43644866611545818</v>
      </c>
      <c r="M503" s="1">
        <f>Table5[[#This Row],[wtkg]]/(Table5[[#This Row],[htcm]]*Table5[[#This Row],[htcm]]/10000)</f>
        <v>17.391304347826086</v>
      </c>
      <c r="N503" s="1">
        <f>VLOOKUP(Table5[[#This Row],[agedays]],BFA_girls_z_exp[[#All],[Day]:[M]],2,FALSE)</f>
        <v>16.7441</v>
      </c>
      <c r="O503" s="1">
        <f>VLOOKUP(Table5[[#This Row],[agedays]],BFA_girls_z_exp[[#All],[Day]:[S]],3,FALSE)</f>
        <v>8.899E-2</v>
      </c>
      <c r="P503" s="1">
        <f>VLOOKUP(Table5[[#This Row],[agedays]],BFA_girls_z_exp[[#All],[Day]:[L]],4,FALSE)</f>
        <v>-0.27139999999999997</v>
      </c>
      <c r="Q503" s="1">
        <f>(POWER((Table5[[#This Row],[bmi]]/Table5[[#This Row],[bmi_M]]),Table5[[#This Row],[bmi_L]])-1)/(Table5[[#This Row],[bmi_L]]*Table5[[#This Row],[bmi_S]])</f>
        <v>0.42397876199567291</v>
      </c>
    </row>
    <row r="504" spans="1:17" x14ac:dyDescent="0.3">
      <c r="A504">
        <v>11002</v>
      </c>
      <c r="B504" t="s">
        <v>8</v>
      </c>
      <c r="C504">
        <v>364</v>
      </c>
      <c r="D504">
        <v>269</v>
      </c>
      <c r="E504">
        <v>74.5</v>
      </c>
      <c r="F504">
        <v>8.8699999999999992</v>
      </c>
      <c r="G504">
        <v>0.20799999999999999</v>
      </c>
      <c r="H504">
        <v>-6.3E-2</v>
      </c>
      <c r="I504" s="1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504" s="1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50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4" s="1">
        <f>(POWER((Table5[[#This Row],[wtkg]]/Table5[[#This Row],[wlhz_M]]),Table5[[#This Row],[wlhz_L]])-1)/(Table5[[#This Row],[wlhz_L]]*Table5[[#This Row],[wlhz_S]])</f>
        <v>-0.2302090130959541</v>
      </c>
      <c r="M504" s="1">
        <f>Table5[[#This Row],[wtkg]]/(Table5[[#This Row],[htcm]]*Table5[[#This Row],[htcm]]/10000)</f>
        <v>15.98126210531057</v>
      </c>
      <c r="N504" s="1">
        <f>VLOOKUP(Table5[[#This Row],[agedays]],BFA_girls_z_exp[[#All],[Day]:[M]],2,FALSE)</f>
        <v>16.362100000000002</v>
      </c>
      <c r="O504" s="1">
        <f>VLOOKUP(Table5[[#This Row],[agedays]],BFA_girls_z_exp[[#All],[Day]:[S]],3,FALSE)</f>
        <v>8.7980000000000003E-2</v>
      </c>
      <c r="P504" s="1">
        <f>VLOOKUP(Table5[[#This Row],[agedays]],BFA_girls_z_exp[[#All],[Day]:[L]],4,FALSE)</f>
        <v>-0.36559999999999998</v>
      </c>
      <c r="Q504" s="1">
        <f>(POWER((Table5[[#This Row],[bmi]]/Table5[[#This Row],[bmi_M]]),Table5[[#This Row],[bmi_L]])-1)/(Table5[[#This Row],[bmi_L]]*Table5[[#This Row],[bmi_S]])</f>
        <v>-0.26883890461393445</v>
      </c>
    </row>
    <row r="505" spans="1:17" x14ac:dyDescent="0.3">
      <c r="A505">
        <v>11002</v>
      </c>
      <c r="B505" t="s">
        <v>8</v>
      </c>
      <c r="C505">
        <v>603</v>
      </c>
      <c r="D505">
        <v>269</v>
      </c>
      <c r="E505">
        <v>81</v>
      </c>
      <c r="F505">
        <v>9.8000000000000007</v>
      </c>
      <c r="G505">
        <v>-0.50600000000000001</v>
      </c>
      <c r="H505">
        <v>-0.64900000000000002</v>
      </c>
      <c r="I505" s="1">
        <f>IF(Table5[[#This Row],[agedays]]&lt;=730,VLOOKUP(Table5[[#This Row],[htcm]],WFL_girls_z_exp[[#All],[Length]:[M]],2,FALSE),VLOOKUP(Table5[[#This Row],[htcm]],WFH_girls_z_exp[[#All],[Height]:[M]],2,FALSE))</f>
        <v>10.2965</v>
      </c>
      <c r="J505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50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5" s="1">
        <f>(POWER((Table5[[#This Row],[wtkg]]/Table5[[#This Row],[wlhz_M]]),Table5[[#This Row],[wlhz_L]])-1)/(Table5[[#This Row],[wlhz_L]]*Table5[[#This Row],[wlhz_S]])</f>
        <v>-0.55883423845581337</v>
      </c>
      <c r="M505" s="1">
        <f>Table5[[#This Row],[wtkg]]/(Table5[[#This Row],[htcm]]*Table5[[#This Row],[htcm]]/10000)</f>
        <v>14.936747447035513</v>
      </c>
      <c r="N505" s="1">
        <f>VLOOKUP(Table5[[#This Row],[agedays]],BFA_girls_z_exp[[#All],[Day]:[M]],2,FALSE)</f>
        <v>15.597300000000001</v>
      </c>
      <c r="O505" s="1">
        <f>VLOOKUP(Table5[[#This Row],[agedays]],BFA_girls_z_exp[[#All],[Day]:[S]],3,FALSE)</f>
        <v>8.6150000000000004E-2</v>
      </c>
      <c r="P505" s="1">
        <f>VLOOKUP(Table5[[#This Row],[agedays]],BFA_girls_z_exp[[#All],[Day]:[L]],4,FALSE)</f>
        <v>-0.53400000000000003</v>
      </c>
      <c r="Q505" s="1">
        <f>(POWER((Table5[[#This Row],[bmi]]/Table5[[#This Row],[bmi_M]]),Table5[[#This Row],[bmi_L]])-1)/(Table5[[#This Row],[bmi_L]]*Table5[[#This Row],[bmi_S]])</f>
        <v>-0.5081512216211993</v>
      </c>
    </row>
    <row r="506" spans="1:17" x14ac:dyDescent="0.3">
      <c r="A506">
        <v>11002</v>
      </c>
      <c r="B506" t="s">
        <v>8</v>
      </c>
      <c r="C506">
        <v>737</v>
      </c>
      <c r="D506">
        <v>269</v>
      </c>
      <c r="E506">
        <v>85</v>
      </c>
      <c r="F506">
        <v>10.8</v>
      </c>
      <c r="G506">
        <v>-0.27900000000000003</v>
      </c>
      <c r="H506">
        <v>-0.52700000000000002</v>
      </c>
      <c r="I506" s="2">
        <f>IF(Table5[[#This Row],[agedays]]&lt;=730,VLOOKUP(Table5[[#This Row],[htcm]],WFL_girls_z_exp[[#All],[Length]:[M]],2,FALSE),VLOOKUP(Table5[[#This Row],[htcm]],WFH_girls_z_exp[[#All],[Height]:[M]],2,FALSE))</f>
        <v>11.3934</v>
      </c>
      <c r="J506" s="2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50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6" s="2">
        <f>(POWER((Table5[[#This Row],[wtkg]]/Table5[[#This Row],[wlhz_M]]),Table5[[#This Row],[wlhz_L]])-1)/(Table5[[#This Row],[wlhz_L]]*Table5[[#This Row],[wlhz_S]])</f>
        <v>-0.60746604086879963</v>
      </c>
      <c r="M506" s="1">
        <f>Table5[[#This Row],[wtkg]]/(Table5[[#This Row],[htcm]]*Table5[[#This Row],[htcm]]/10000)</f>
        <v>14.948096885813149</v>
      </c>
      <c r="N506" s="1">
        <f>VLOOKUP(Table5[[#This Row],[agedays]],BFA_girls_z_exp[[#All],[Day]:[M]],2,FALSE)</f>
        <v>15.6822</v>
      </c>
      <c r="O506" s="1">
        <f>VLOOKUP(Table5[[#This Row],[agedays]],BFA_girls_z_exp[[#All],[Day]:[S]],3,FALSE)</f>
        <v>8.4540000000000004E-2</v>
      </c>
      <c r="P506" s="1">
        <f>VLOOKUP(Table5[[#This Row],[agedays]],BFA_girls_z_exp[[#All],[Day]:[L]],4,FALSE)</f>
        <v>-0.56840000000000002</v>
      </c>
      <c r="Q506" s="1">
        <f>(POWER((Table5[[#This Row],[bmi]]/Table5[[#This Row],[bmi_M]]),Table5[[#This Row],[bmi_L]])-1)/(Table5[[#This Row],[bmi_L]]*Table5[[#This Row],[bmi_S]])</f>
        <v>-0.57489373386211517</v>
      </c>
    </row>
    <row r="507" spans="1:17" x14ac:dyDescent="0.3">
      <c r="A507">
        <v>11004</v>
      </c>
      <c r="B507" t="s">
        <v>8</v>
      </c>
      <c r="C507">
        <v>41</v>
      </c>
      <c r="D507">
        <v>290</v>
      </c>
      <c r="E507">
        <v>54</v>
      </c>
      <c r="F507">
        <v>3.91</v>
      </c>
      <c r="G507">
        <v>-0.47899999999999998</v>
      </c>
      <c r="H507">
        <v>-1.113</v>
      </c>
      <c r="I507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507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50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7" s="2">
        <f>(POWER((Table5[[#This Row],[wtkg]]/Table5[[#This Row],[wlhz_M]]),Table5[[#This Row],[wlhz_L]])-1)/(Table5[[#This Row],[wlhz_L]]*Table5[[#This Row],[wlhz_S]])</f>
        <v>-1.030694134748251</v>
      </c>
      <c r="M507" s="1">
        <f>Table5[[#This Row],[wtkg]]/(Table5[[#This Row],[htcm]]*Table5[[#This Row],[htcm]]/10000)</f>
        <v>13.408779149519889</v>
      </c>
      <c r="N507" s="1">
        <f>VLOOKUP(Table5[[#This Row],[agedays]],BFA_girls_z_exp[[#All],[Day]:[M]],2,FALSE)</f>
        <v>15.095499999999999</v>
      </c>
      <c r="O507" s="1">
        <f>VLOOKUP(Table5[[#This Row],[agedays]],BFA_girls_z_exp[[#All],[Day]:[S]],3,FALSE)</f>
        <v>9.4789999999999999E-2</v>
      </c>
      <c r="P507" s="1">
        <f>VLOOKUP(Table5[[#This Row],[agedays]],BFA_girls_z_exp[[#All],[Day]:[L]],4,FALSE)</f>
        <v>0.2747</v>
      </c>
      <c r="Q507" s="1">
        <f>(POWER((Table5[[#This Row],[bmi]]/Table5[[#This Row],[bmi_M]]),Table5[[#This Row],[bmi_L]])-1)/(Table5[[#This Row],[bmi_L]]*Table5[[#This Row],[bmi_S]])</f>
        <v>-1.2298713369168746</v>
      </c>
    </row>
    <row r="508" spans="1:17" x14ac:dyDescent="0.3">
      <c r="A508">
        <v>11004</v>
      </c>
      <c r="B508" t="s">
        <v>8</v>
      </c>
      <c r="C508">
        <v>69</v>
      </c>
      <c r="D508">
        <v>290</v>
      </c>
      <c r="E508">
        <v>55.5</v>
      </c>
      <c r="F508">
        <v>4.42</v>
      </c>
      <c r="G508">
        <v>-1.143</v>
      </c>
      <c r="H508">
        <v>-1.4530000000000001</v>
      </c>
      <c r="I508" s="1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508" s="1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50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8" s="1">
        <f>(POWER((Table5[[#This Row],[wtkg]]/Table5[[#This Row],[wlhz_M]]),Table5[[#This Row],[wlhz_L]])-1)/(Table5[[#This Row],[wlhz_L]]*Table5[[#This Row],[wlhz_S]])</f>
        <v>-0.64053923327832041</v>
      </c>
      <c r="M508" s="1">
        <f>Table5[[#This Row],[wtkg]]/(Table5[[#This Row],[htcm]]*Table5[[#This Row],[htcm]]/10000)</f>
        <v>14.34948461975489</v>
      </c>
      <c r="N508" s="1">
        <f>VLOOKUP(Table5[[#This Row],[agedays]],BFA_girls_z_exp[[#All],[Day]:[M]],2,FALSE)</f>
        <v>15.9655</v>
      </c>
      <c r="O508" s="1">
        <f>VLOOKUP(Table5[[#This Row],[agedays]],BFA_girls_z_exp[[#All],[Day]:[S]],3,FALSE)</f>
        <v>9.3359999999999999E-2</v>
      </c>
      <c r="P508" s="1">
        <f>VLOOKUP(Table5[[#This Row],[agedays]],BFA_girls_z_exp[[#All],[Day]:[L]],4,FALSE)</f>
        <v>0.1416</v>
      </c>
      <c r="Q508" s="1">
        <f>(POWER((Table5[[#This Row],[bmi]]/Table5[[#This Row],[bmi_M]]),Table5[[#This Row],[bmi_L]])-1)/(Table5[[#This Row],[bmi_L]]*Table5[[#This Row],[bmi_S]])</f>
        <v>-1.1344673295133318</v>
      </c>
    </row>
    <row r="509" spans="1:17" x14ac:dyDescent="0.3">
      <c r="A509">
        <v>11004</v>
      </c>
      <c r="B509" t="s">
        <v>8</v>
      </c>
      <c r="C509">
        <v>97</v>
      </c>
      <c r="D509">
        <v>290</v>
      </c>
      <c r="E509">
        <v>58</v>
      </c>
      <c r="F509">
        <v>4.92</v>
      </c>
      <c r="G509">
        <v>-1.0680000000000001</v>
      </c>
      <c r="H509">
        <v>-1.5249999999999999</v>
      </c>
      <c r="I509" s="2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509" s="2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50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09" s="2">
        <f>(POWER((Table5[[#This Row],[wtkg]]/Table5[[#This Row],[wlhz_M]]),Table5[[#This Row],[wlhz_L]])-1)/(Table5[[#This Row],[wlhz_L]]*Table5[[#This Row],[wlhz_S]])</f>
        <v>-0.93409772821967407</v>
      </c>
      <c r="M509" s="1">
        <f>Table5[[#This Row],[wtkg]]/(Table5[[#This Row],[htcm]]*Table5[[#This Row],[htcm]]/10000)</f>
        <v>14.625445897740786</v>
      </c>
      <c r="N509" s="1">
        <f>VLOOKUP(Table5[[#This Row],[agedays]],BFA_girls_z_exp[[#All],[Day]:[M]],2,FALSE)</f>
        <v>16.4316</v>
      </c>
      <c r="O509" s="1">
        <f>VLOOKUP(Table5[[#This Row],[agedays]],BFA_girls_z_exp[[#All],[Day]:[S]],3,FALSE)</f>
        <v>9.2359999999999998E-2</v>
      </c>
      <c r="P509" s="1">
        <f>VLOOKUP(Table5[[#This Row],[agedays]],BFA_girls_z_exp[[#All],[Day]:[L]],4,FALSE)</f>
        <v>4.7100000000000003E-2</v>
      </c>
      <c r="Q509" s="1">
        <f>(POWER((Table5[[#This Row],[bmi]]/Table5[[#This Row],[bmi_M]]),Table5[[#This Row],[bmi_L]])-1)/(Table5[[#This Row],[bmi_L]]*Table5[[#This Row],[bmi_S]])</f>
        <v>-1.2573050624792728</v>
      </c>
    </row>
    <row r="510" spans="1:17" x14ac:dyDescent="0.3">
      <c r="A510">
        <v>11004</v>
      </c>
      <c r="B510" t="s">
        <v>8</v>
      </c>
      <c r="C510">
        <v>195</v>
      </c>
      <c r="D510">
        <v>290</v>
      </c>
      <c r="E510">
        <v>64.5</v>
      </c>
      <c r="F510">
        <v>6.65</v>
      </c>
      <c r="G510">
        <v>-0.82099999999999995</v>
      </c>
      <c r="H510">
        <v>-0.92900000000000005</v>
      </c>
      <c r="I510" s="1">
        <f>IF(Table5[[#This Row],[agedays]]&lt;=730,VLOOKUP(Table5[[#This Row],[htcm]],WFL_girls_z_exp[[#All],[Length]:[M]],2,FALSE),VLOOKUP(Table5[[#This Row],[htcm]],WFH_girls_z_exp[[#All],[Height]:[M]],2,FALSE))</f>
        <v>6.9661999999999997</v>
      </c>
      <c r="J510" s="1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5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0" s="1">
        <f>(POWER((Table5[[#This Row],[wtkg]]/Table5[[#This Row],[wlhz_M]]),Table5[[#This Row],[wlhz_L]])-1)/(Table5[[#This Row],[wlhz_L]]*Table5[[#This Row],[wlhz_S]])</f>
        <v>-0.5137460448181278</v>
      </c>
      <c r="M510" s="1">
        <f>Table5[[#This Row],[wtkg]]/(Table5[[#This Row],[htcm]]*Table5[[#This Row],[htcm]]/10000)</f>
        <v>15.98461630911604</v>
      </c>
      <c r="N510" s="1">
        <f>VLOOKUP(Table5[[#This Row],[agedays]],BFA_girls_z_exp[[#All],[Day]:[M]],2,FALSE)</f>
        <v>16.913699999999999</v>
      </c>
      <c r="O510" s="1">
        <f>VLOOKUP(Table5[[#This Row],[agedays]],BFA_girls_z_exp[[#All],[Day]:[S]],3,FALSE)</f>
        <v>9.0139999999999998E-2</v>
      </c>
      <c r="P510" s="1">
        <f>VLOOKUP(Table5[[#This Row],[agedays]],BFA_girls_z_exp[[#All],[Day]:[L]],4,FALSE)</f>
        <v>-0.16350000000000001</v>
      </c>
      <c r="Q510" s="1">
        <f>(POWER((Table5[[#This Row],[bmi]]/Table5[[#This Row],[bmi_M]]),Table5[[#This Row],[bmi_L]])-1)/(Table5[[#This Row],[bmi_L]]*Table5[[#This Row],[bmi_S]])</f>
        <v>-0.62967507152870106</v>
      </c>
    </row>
    <row r="511" spans="1:17" x14ac:dyDescent="0.3">
      <c r="A511">
        <v>11004</v>
      </c>
      <c r="B511" t="s">
        <v>8</v>
      </c>
      <c r="C511">
        <v>272</v>
      </c>
      <c r="D511">
        <v>290</v>
      </c>
      <c r="E511">
        <v>68</v>
      </c>
      <c r="F511">
        <v>7.73</v>
      </c>
      <c r="G511">
        <v>-0.85199999999999998</v>
      </c>
      <c r="H511">
        <v>-0.495</v>
      </c>
      <c r="I511" s="2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511" s="2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5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1" s="2">
        <f>(POWER((Table5[[#This Row],[wtkg]]/Table5[[#This Row],[wlhz_M]]),Table5[[#This Row],[wlhz_L]])-1)/(Table5[[#This Row],[wlhz_L]]*Table5[[#This Row],[wlhz_S]])</f>
        <v>-2.1050486211453237E-2</v>
      </c>
      <c r="M511" s="1">
        <f>Table5[[#This Row],[wtkg]]/(Table5[[#This Row],[htcm]]*Table5[[#This Row],[htcm]]/10000)</f>
        <v>16.717128027681664</v>
      </c>
      <c r="N511" s="1">
        <f>VLOOKUP(Table5[[#This Row],[agedays]],BFA_girls_z_exp[[#All],[Day]:[M]],2,FALSE)</f>
        <v>16.747800000000002</v>
      </c>
      <c r="O511" s="1">
        <f>VLOOKUP(Table5[[#This Row],[agedays]],BFA_girls_z_exp[[#All],[Day]:[S]],3,FALSE)</f>
        <v>8.8999999999999996E-2</v>
      </c>
      <c r="P511" s="1">
        <f>VLOOKUP(Table5[[#This Row],[agedays]],BFA_girls_z_exp[[#All],[Day]:[L]],4,FALSE)</f>
        <v>-0.2702</v>
      </c>
      <c r="Q511" s="1">
        <f>(POWER((Table5[[#This Row],[bmi]]/Table5[[#This Row],[bmi_M]]),Table5[[#This Row],[bmi_L]])-1)/(Table5[[#This Row],[bmi_L]]*Table5[[#This Row],[bmi_S]])</f>
        <v>-2.0601530051156884E-2</v>
      </c>
    </row>
    <row r="512" spans="1:17" x14ac:dyDescent="0.3">
      <c r="A512">
        <v>11004</v>
      </c>
      <c r="B512" t="s">
        <v>8</v>
      </c>
      <c r="C512">
        <v>370</v>
      </c>
      <c r="D512">
        <v>290</v>
      </c>
      <c r="E512">
        <v>72</v>
      </c>
      <c r="F512">
        <v>8.82</v>
      </c>
      <c r="G512">
        <v>-0.85399999999999998</v>
      </c>
      <c r="H512">
        <v>-0.15</v>
      </c>
      <c r="I512" s="1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512" s="1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5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2" s="1">
        <f>(POWER((Table5[[#This Row],[wtkg]]/Table5[[#This Row],[wlhz_M]]),Table5[[#This Row],[wlhz_L]])-1)/(Table5[[#This Row],[wlhz_L]]*Table5[[#This Row],[wlhz_S]])</f>
        <v>0.31890561675529872</v>
      </c>
      <c r="M512" s="1">
        <f>Table5[[#This Row],[wtkg]]/(Table5[[#This Row],[htcm]]*Table5[[#This Row],[htcm]]/10000)</f>
        <v>17.013888888888889</v>
      </c>
      <c r="N512" s="1">
        <f>VLOOKUP(Table5[[#This Row],[agedays]],BFA_girls_z_exp[[#All],[Day]:[M]],2,FALSE)</f>
        <v>16.3368</v>
      </c>
      <c r="O512" s="1">
        <f>VLOOKUP(Table5[[#This Row],[agedays]],BFA_girls_z_exp[[#All],[Day]:[S]],3,FALSE)</f>
        <v>8.7919999999999998E-2</v>
      </c>
      <c r="P512" s="1">
        <f>VLOOKUP(Table5[[#This Row],[agedays]],BFA_girls_z_exp[[#All],[Day]:[L]],4,FALSE)</f>
        <v>-0.371</v>
      </c>
      <c r="Q512" s="1">
        <f>(POWER((Table5[[#This Row],[bmi]]/Table5[[#This Row],[bmi_M]]),Table5[[#This Row],[bmi_L]])-1)/(Table5[[#This Row],[bmi_L]]*Table5[[#This Row],[bmi_S]])</f>
        <v>0.45843249232570898</v>
      </c>
    </row>
    <row r="513" spans="1:17" x14ac:dyDescent="0.3">
      <c r="A513">
        <v>11004</v>
      </c>
      <c r="B513" t="s">
        <v>8</v>
      </c>
      <c r="C513">
        <v>454</v>
      </c>
      <c r="D513">
        <v>290</v>
      </c>
      <c r="E513">
        <v>75</v>
      </c>
      <c r="F513">
        <v>9.36</v>
      </c>
      <c r="G513">
        <v>-0.88400000000000001</v>
      </c>
      <c r="H513">
        <v>-0.192</v>
      </c>
      <c r="I513" s="2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513" s="2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5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3" s="2">
        <f>(POWER((Table5[[#This Row],[wtkg]]/Table5[[#This Row],[wlhz_M]]),Table5[[#This Row],[wlhz_L]])-1)/(Table5[[#This Row],[wlhz_L]]*Table5[[#This Row],[wlhz_S]])</f>
        <v>0.25209731144385805</v>
      </c>
      <c r="M513" s="1">
        <f>Table5[[#This Row],[wtkg]]/(Table5[[#This Row],[htcm]]*Table5[[#This Row],[htcm]]/10000)</f>
        <v>16.64</v>
      </c>
      <c r="N513" s="1">
        <f>VLOOKUP(Table5[[#This Row],[agedays]],BFA_girls_z_exp[[#All],[Day]:[M]],2,FALSE)</f>
        <v>16.011800000000001</v>
      </c>
      <c r="O513" s="1">
        <f>VLOOKUP(Table5[[#This Row],[agedays]],BFA_girls_z_exp[[#All],[Day]:[S]],3,FALSE)</f>
        <v>8.7179999999999994E-2</v>
      </c>
      <c r="P513" s="1">
        <f>VLOOKUP(Table5[[#This Row],[agedays]],BFA_girls_z_exp[[#All],[Day]:[L]],4,FALSE)</f>
        <v>-0.43880000000000002</v>
      </c>
      <c r="Q513" s="1">
        <f>(POWER((Table5[[#This Row],[bmi]]/Table5[[#This Row],[bmi_M]]),Table5[[#This Row],[bmi_L]])-1)/(Table5[[#This Row],[bmi_L]]*Table5[[#This Row],[bmi_S]])</f>
        <v>0.43771942570915789</v>
      </c>
    </row>
    <row r="514" spans="1:17" x14ac:dyDescent="0.3">
      <c r="A514">
        <v>11004</v>
      </c>
      <c r="B514" t="s">
        <v>8</v>
      </c>
      <c r="C514">
        <v>595</v>
      </c>
      <c r="D514">
        <v>290</v>
      </c>
      <c r="E514">
        <v>79.5</v>
      </c>
      <c r="F514">
        <v>10.4</v>
      </c>
      <c r="G514">
        <v>-0.92400000000000004</v>
      </c>
      <c r="H514">
        <v>-0.11899999999999999</v>
      </c>
      <c r="I514" s="1">
        <f>IF(Table5[[#This Row],[agedays]]&lt;=730,VLOOKUP(Table5[[#This Row],[htcm]],WFL_girls_z_exp[[#All],[Length]:[M]],2,FALSE),VLOOKUP(Table5[[#This Row],[htcm]],WFH_girls_z_exp[[#All],[Height]:[M]],2,FALSE))</f>
        <v>9.9892000000000003</v>
      </c>
      <c r="J514" s="1">
        <f>IF(Table5[[#This Row],[agedays]]&lt;=730,VLOOKUP(Table5[[#This Row],[htcm]],WFL_girls_z_exp[[#All],[Length]:[S]],3,FALSE),VLOOKUP(Table5[[#This Row],[htcm]],WFH_girls_z_exp[[#All],[Height]:[S]],3,FALSE))</f>
        <v>8.9459999999999998E-2</v>
      </c>
      <c r="K5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4" s="1">
        <f>(POWER((Table5[[#This Row],[wtkg]]/Table5[[#This Row],[wlhz_M]]),Table5[[#This Row],[wlhz_L]])-1)/(Table5[[#This Row],[wlhz_L]]*Table5[[#This Row],[wlhz_S]])</f>
        <v>0.44703349584009744</v>
      </c>
      <c r="M514" s="1">
        <f>Table5[[#This Row],[wtkg]]/(Table5[[#This Row],[htcm]]*Table5[[#This Row],[htcm]]/10000)</f>
        <v>16.455045290929949</v>
      </c>
      <c r="N514" s="1">
        <f>VLOOKUP(Table5[[#This Row],[agedays]],BFA_girls_z_exp[[#All],[Day]:[M]],2,FALSE)</f>
        <v>15.6144</v>
      </c>
      <c r="O514" s="1">
        <f>VLOOKUP(Table5[[#This Row],[agedays]],BFA_girls_z_exp[[#All],[Day]:[S]],3,FALSE)</f>
        <v>8.6199999999999999E-2</v>
      </c>
      <c r="P514" s="1">
        <f>VLOOKUP(Table5[[#This Row],[agedays]],BFA_girls_z_exp[[#All],[Day]:[L]],4,FALSE)</f>
        <v>-0.52949999999999997</v>
      </c>
      <c r="Q514" s="1">
        <f>(POWER((Table5[[#This Row],[bmi]]/Table5[[#This Row],[bmi_M]]),Table5[[#This Row],[bmi_L]])-1)/(Table5[[#This Row],[bmi_L]]*Table5[[#This Row],[bmi_S]])</f>
        <v>0.59996810237951992</v>
      </c>
    </row>
    <row r="515" spans="1:17" x14ac:dyDescent="0.3">
      <c r="A515">
        <v>11004</v>
      </c>
      <c r="B515" t="s">
        <v>8</v>
      </c>
      <c r="C515">
        <v>785</v>
      </c>
      <c r="D515">
        <v>290</v>
      </c>
      <c r="E515">
        <v>84</v>
      </c>
      <c r="F515">
        <v>11.8</v>
      </c>
      <c r="G515">
        <v>-0.98499999999999999</v>
      </c>
      <c r="H515">
        <v>-3.5000000000000003E-2</v>
      </c>
      <c r="I515" s="2">
        <f>IF(Table5[[#This Row],[agedays]]&lt;=730,VLOOKUP(Table5[[#This Row],[htcm]],WFL_girls_z_exp[[#All],[Length]:[M]],2,FALSE),VLOOKUP(Table5[[#This Row],[htcm]],WFH_girls_z_exp[[#All],[Height]:[M]],2,FALSE))</f>
        <v>11.1462</v>
      </c>
      <c r="J515" s="2">
        <f>IF(Table5[[#This Row],[agedays]]&lt;=730,VLOOKUP(Table5[[#This Row],[htcm]],WFL_girls_z_exp[[#All],[Length]:[S]],3,FALSE),VLOOKUP(Table5[[#This Row],[htcm]],WFH_girls_z_exp[[#All],[Height]:[S]],3,FALSE))</f>
        <v>8.899E-2</v>
      </c>
      <c r="K5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5" s="2">
        <f>(POWER((Table5[[#This Row],[wtkg]]/Table5[[#This Row],[wlhz_M]]),Table5[[#This Row],[wlhz_L]])-1)/(Table5[[#This Row],[wlhz_L]]*Table5[[#This Row],[wlhz_S]])</f>
        <v>0.63358488164427684</v>
      </c>
      <c r="M515" s="1">
        <f>Table5[[#This Row],[wtkg]]/(Table5[[#This Row],[htcm]]*Table5[[#This Row],[htcm]]/10000)</f>
        <v>16.723356009070297</v>
      </c>
      <c r="N515" s="1">
        <f>VLOOKUP(Table5[[#This Row],[agedays]],BFA_girls_z_exp[[#All],[Day]:[M]],2,FALSE)</f>
        <v>15.6366</v>
      </c>
      <c r="O515" s="1">
        <f>VLOOKUP(Table5[[#This Row],[agedays]],BFA_girls_z_exp[[#All],[Day]:[S]],3,FALSE)</f>
        <v>8.4500000000000006E-2</v>
      </c>
      <c r="P515" s="1">
        <f>VLOOKUP(Table5[[#This Row],[agedays]],BFA_girls_z_exp[[#All],[Day]:[L]],4,FALSE)</f>
        <v>-0.56840000000000002</v>
      </c>
      <c r="Q515" s="1">
        <f>(POWER((Table5[[#This Row],[bmi]]/Table5[[#This Row],[bmi_M]]),Table5[[#This Row],[bmi_L]])-1)/(Table5[[#This Row],[bmi_L]]*Table5[[#This Row],[bmi_S]])</f>
        <v>0.78017834093562632</v>
      </c>
    </row>
    <row r="516" spans="1:17" x14ac:dyDescent="0.3">
      <c r="A516">
        <v>11006</v>
      </c>
      <c r="B516" t="s">
        <v>8</v>
      </c>
      <c r="C516">
        <v>0</v>
      </c>
      <c r="D516">
        <v>276</v>
      </c>
      <c r="E516">
        <v>50</v>
      </c>
      <c r="F516">
        <v>2.8</v>
      </c>
      <c r="G516">
        <v>0.45800000000000002</v>
      </c>
      <c r="H516">
        <v>-0.98599999999999999</v>
      </c>
      <c r="I516" s="1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516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5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6" s="1">
        <f>(POWER((Table5[[#This Row],[wtkg]]/Table5[[#This Row],[wlhz_M]]),Table5[[#This Row],[wlhz_L]])-1)/(Table5[[#This Row],[wlhz_L]]*Table5[[#This Row],[wlhz_S]])</f>
        <v>-2.0536408922584708</v>
      </c>
      <c r="M516" s="1">
        <f>Table5[[#This Row],[wtkg]]/(Table5[[#This Row],[htcm]]*Table5[[#This Row],[htcm]]/10000)</f>
        <v>11.2</v>
      </c>
      <c r="N516" s="1">
        <f>VLOOKUP(Table5[[#This Row],[agedays]],BFA_girls_z_exp[[#All],[Day]:[M]],2,FALSE)</f>
        <v>13.3363</v>
      </c>
      <c r="O516" s="1">
        <f>VLOOKUP(Table5[[#This Row],[agedays]],BFA_girls_z_exp[[#All],[Day]:[S]],3,FALSE)</f>
        <v>9.2719999999999997E-2</v>
      </c>
      <c r="P516" s="1">
        <f>VLOOKUP(Table5[[#This Row],[agedays]],BFA_girls_z_exp[[#All],[Day]:[L]],4,FALSE)</f>
        <v>-6.3100000000000003E-2</v>
      </c>
      <c r="Q516" s="1">
        <f>(POWER((Table5[[#This Row],[bmi]]/Table5[[#This Row],[bmi_M]]),Table5[[#This Row],[bmi_L]])-1)/(Table5[[#This Row],[bmi_L]]*Table5[[#This Row],[bmi_S]])</f>
        <v>-1.8932370979293645</v>
      </c>
    </row>
    <row r="517" spans="1:17" x14ac:dyDescent="0.3">
      <c r="A517">
        <v>11006</v>
      </c>
      <c r="B517" t="s">
        <v>8</v>
      </c>
      <c r="C517">
        <v>32</v>
      </c>
      <c r="D517">
        <v>276</v>
      </c>
      <c r="E517">
        <v>53.2</v>
      </c>
      <c r="F517">
        <v>3.4</v>
      </c>
      <c r="G517">
        <v>-0.34699999999999998</v>
      </c>
      <c r="H517">
        <v>-1.59</v>
      </c>
      <c r="I517" s="2">
        <f>IF(Table5[[#This Row],[agedays]]&lt;=730,VLOOKUP(Table5[[#This Row],[htcm]],WFL_girls_z_exp[[#All],[Length]:[M]],2,FALSE),VLOOKUP(Table5[[#This Row],[htcm]],WFH_girls_z_exp[[#All],[Height]:[M]],2,FALSE))</f>
        <v>4.0831999999999997</v>
      </c>
      <c r="J517" s="2">
        <f>IF(Table5[[#This Row],[agedays]]&lt;=730,VLOOKUP(Table5[[#This Row],[htcm]],WFL_girls_z_exp[[#All],[Length]:[S]],3,FALSE),VLOOKUP(Table5[[#This Row],[htcm]],WFH_girls_z_exp[[#All],[Height]:[S]],3,FALSE))</f>
        <v>9.0950000000000003E-2</v>
      </c>
      <c r="K5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7" s="2">
        <f>(POWER((Table5[[#This Row],[wtkg]]/Table5[[#This Row],[wlhz_M]]),Table5[[#This Row],[wlhz_L]])-1)/(Table5[[#This Row],[wlhz_L]]*Table5[[#This Row],[wlhz_S]])</f>
        <v>-2.085586989602763</v>
      </c>
      <c r="M517" s="1">
        <f>Table5[[#This Row],[wtkg]]/(Table5[[#This Row],[htcm]]*Table5[[#This Row],[htcm]]/10000)</f>
        <v>12.013115495505682</v>
      </c>
      <c r="N517" s="1">
        <f>VLOOKUP(Table5[[#This Row],[agedays]],BFA_girls_z_exp[[#All],[Day]:[M]],2,FALSE)</f>
        <v>14.656599999999999</v>
      </c>
      <c r="O517" s="1">
        <f>VLOOKUP(Table5[[#This Row],[agedays]],BFA_girls_z_exp[[#All],[Day]:[S]],3,FALSE)</f>
        <v>9.5430000000000001E-2</v>
      </c>
      <c r="P517" s="1">
        <f>VLOOKUP(Table5[[#This Row],[agedays]],BFA_girls_z_exp[[#All],[Day]:[L]],4,FALSE)</f>
        <v>0.33329999999999999</v>
      </c>
      <c r="Q517" s="1">
        <f>(POWER((Table5[[#This Row],[bmi]]/Table5[[#This Row],[bmi_M]]),Table5[[#This Row],[bmi_L]])-1)/(Table5[[#This Row],[bmi_L]]*Table5[[#This Row],[bmi_S]])</f>
        <v>-2.0165848753056785</v>
      </c>
    </row>
    <row r="518" spans="1:17" x14ac:dyDescent="0.3">
      <c r="A518">
        <v>11006</v>
      </c>
      <c r="B518" t="s">
        <v>8</v>
      </c>
      <c r="C518">
        <v>53</v>
      </c>
      <c r="D518">
        <v>276</v>
      </c>
      <c r="E518">
        <v>57</v>
      </c>
      <c r="F518">
        <v>3.94</v>
      </c>
      <c r="G518">
        <v>0.36399999999999999</v>
      </c>
      <c r="H518">
        <v>-1.6559999999999999</v>
      </c>
      <c r="I518" s="1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518" s="1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5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8" s="1">
        <f>(POWER((Table5[[#This Row],[wtkg]]/Table5[[#This Row],[wlhz_M]]),Table5[[#This Row],[wlhz_L]])-1)/(Table5[[#This Row],[wlhz_L]]*Table5[[#This Row],[wlhz_S]])</f>
        <v>-2.9339428647095351</v>
      </c>
      <c r="M518" s="1">
        <f>Table5[[#This Row],[wtkg]]/(Table5[[#This Row],[htcm]]*Table5[[#This Row],[htcm]]/10000)</f>
        <v>12.126808248691905</v>
      </c>
      <c r="N518" s="1">
        <f>VLOOKUP(Table5[[#This Row],[agedays]],BFA_girls_z_exp[[#All],[Day]:[M]],2,FALSE)</f>
        <v>15.539300000000001</v>
      </c>
      <c r="O518" s="1">
        <f>VLOOKUP(Table5[[#This Row],[agedays]],BFA_girls_z_exp[[#All],[Day]:[S]],3,FALSE)</f>
        <v>9.4100000000000003E-2</v>
      </c>
      <c r="P518" s="1">
        <f>VLOOKUP(Table5[[#This Row],[agedays]],BFA_girls_z_exp[[#All],[Day]:[L]],4,FALSE)</f>
        <v>0.2107</v>
      </c>
      <c r="Q518" s="1">
        <f>(POWER((Table5[[#This Row],[bmi]]/Table5[[#This Row],[bmi_M]]),Table5[[#This Row],[bmi_L]])-1)/(Table5[[#This Row],[bmi_L]]*Table5[[#This Row],[bmi_S]])</f>
        <v>-2.5673543779570989</v>
      </c>
    </row>
    <row r="519" spans="1:17" x14ac:dyDescent="0.3">
      <c r="A519">
        <v>11006</v>
      </c>
      <c r="B519" t="s">
        <v>8</v>
      </c>
      <c r="C519">
        <v>88</v>
      </c>
      <c r="D519">
        <v>276</v>
      </c>
      <c r="E519">
        <v>59</v>
      </c>
      <c r="F519">
        <v>4.2</v>
      </c>
      <c r="G519">
        <v>-0.252</v>
      </c>
      <c r="H519">
        <v>-2.5</v>
      </c>
      <c r="I519" s="2">
        <f>IF(Table5[[#This Row],[agedays]]&lt;=730,VLOOKUP(Table5[[#This Row],[htcm]],WFL_girls_z_exp[[#All],[Length]:[M]],2,FALSE),VLOOKUP(Table5[[#This Row],[htcm]],WFH_girls_z_exp[[#All],[Height]:[M]],2,FALSE))</f>
        <v>5.6151</v>
      </c>
      <c r="J519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5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19" s="2">
        <f>(POWER((Table5[[#This Row],[wtkg]]/Table5[[#This Row],[wlhz_M]]),Table5[[#This Row],[wlhz_L]])-1)/(Table5[[#This Row],[wlhz_L]]*Table5[[#This Row],[wlhz_S]])</f>
        <v>-3.3627207531422347</v>
      </c>
      <c r="M519" s="1">
        <f>Table5[[#This Row],[wtkg]]/(Table5[[#This Row],[htcm]]*Table5[[#This Row],[htcm]]/10000)</f>
        <v>12.065498419994254</v>
      </c>
      <c r="N519" s="1">
        <f>VLOOKUP(Table5[[#This Row],[agedays]],BFA_girls_z_exp[[#All],[Day]:[M]],2,FALSE)</f>
        <v>16.310099999999998</v>
      </c>
      <c r="O519" s="1">
        <f>VLOOKUP(Table5[[#This Row],[agedays]],BFA_girls_z_exp[[#All],[Day]:[S]],3,FALSE)</f>
        <v>9.2649999999999996E-2</v>
      </c>
      <c r="P519" s="1">
        <f>VLOOKUP(Table5[[#This Row],[agedays]],BFA_girls_z_exp[[#All],[Day]:[L]],4,FALSE)</f>
        <v>7.4700000000000003E-2</v>
      </c>
      <c r="Q519" s="1">
        <f>(POWER((Table5[[#This Row],[bmi]]/Table5[[#This Row],[bmi_M]]),Table5[[#This Row],[bmi_L]])-1)/(Table5[[#This Row],[bmi_L]]*Table5[[#This Row],[bmi_S]])</f>
        <v>-3.2171197312599578</v>
      </c>
    </row>
    <row r="520" spans="1:17" x14ac:dyDescent="0.3">
      <c r="A520">
        <v>11006</v>
      </c>
      <c r="B520" t="s">
        <v>8</v>
      </c>
      <c r="C520">
        <v>179</v>
      </c>
      <c r="D520">
        <v>276</v>
      </c>
      <c r="E520">
        <v>67</v>
      </c>
      <c r="F520">
        <v>6.37</v>
      </c>
      <c r="G520">
        <v>0.64700000000000002</v>
      </c>
      <c r="H520">
        <v>-1.0680000000000001</v>
      </c>
      <c r="I520" s="1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520" s="1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5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0" s="1">
        <f>(POWER((Table5[[#This Row],[wtkg]]/Table5[[#This Row],[wlhz_M]]),Table5[[#This Row],[wlhz_L]])-1)/(Table5[[#This Row],[wlhz_L]]*Table5[[#This Row],[wlhz_S]])</f>
        <v>-1.8965610850258299</v>
      </c>
      <c r="M520" s="1">
        <f>Table5[[#This Row],[wtkg]]/(Table5[[#This Row],[htcm]]*Table5[[#This Row],[htcm]]/10000)</f>
        <v>14.190242815771887</v>
      </c>
      <c r="N520" s="1">
        <f>VLOOKUP(Table5[[#This Row],[agedays]],BFA_girls_z_exp[[#All],[Day]:[M]],2,FALSE)</f>
        <v>16.904299999999999</v>
      </c>
      <c r="O520" s="1">
        <f>VLOOKUP(Table5[[#This Row],[agedays]],BFA_girls_z_exp[[#All],[Day]:[S]],3,FALSE)</f>
        <v>9.0429999999999996E-2</v>
      </c>
      <c r="P520" s="1">
        <f>VLOOKUP(Table5[[#This Row],[agedays]],BFA_girls_z_exp[[#All],[Day]:[L]],4,FALSE)</f>
        <v>-0.1366</v>
      </c>
      <c r="Q520" s="1">
        <f>(POWER((Table5[[#This Row],[bmi]]/Table5[[#This Row],[bmi_M]]),Table5[[#This Row],[bmi_L]])-1)/(Table5[[#This Row],[bmi_L]]*Table5[[#This Row],[bmi_S]])</f>
        <v>-1.9586664193444545</v>
      </c>
    </row>
    <row r="521" spans="1:17" x14ac:dyDescent="0.3">
      <c r="A521">
        <v>11006</v>
      </c>
      <c r="B521" t="s">
        <v>8</v>
      </c>
      <c r="C521">
        <v>270</v>
      </c>
      <c r="D521">
        <v>276</v>
      </c>
      <c r="E521">
        <v>71.5</v>
      </c>
      <c r="F521">
        <v>7.65</v>
      </c>
      <c r="G521">
        <v>0.63700000000000001</v>
      </c>
      <c r="H521">
        <v>-0.56299999999999994</v>
      </c>
      <c r="I521" s="2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521" s="2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5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1" s="2">
        <f>(POWER((Table5[[#This Row],[wtkg]]/Table5[[#This Row],[wlhz_M]]),Table5[[#This Row],[wlhz_L]])-1)/(Table5[[#This Row],[wlhz_L]]*Table5[[#This Row],[wlhz_S]])</f>
        <v>-1.144125914738688</v>
      </c>
      <c r="M521" s="1">
        <f>Table5[[#This Row],[wtkg]]/(Table5[[#This Row],[htcm]]*Table5[[#This Row],[htcm]]/10000)</f>
        <v>14.96405692209888</v>
      </c>
      <c r="N521" s="1">
        <f>VLOOKUP(Table5[[#This Row],[agedays]],BFA_girls_z_exp[[#All],[Day]:[M]],2,FALSE)</f>
        <v>16.755099999999999</v>
      </c>
      <c r="O521" s="1">
        <f>VLOOKUP(Table5[[#This Row],[agedays]],BFA_girls_z_exp[[#All],[Day]:[S]],3,FALSE)</f>
        <v>8.9029999999999998E-2</v>
      </c>
      <c r="P521" s="1">
        <f>VLOOKUP(Table5[[#This Row],[agedays]],BFA_girls_z_exp[[#All],[Day]:[L]],4,FALSE)</f>
        <v>-0.26779999999999998</v>
      </c>
      <c r="Q521" s="1">
        <f>(POWER((Table5[[#This Row],[bmi]]/Table5[[#This Row],[bmi_M]]),Table5[[#This Row],[bmi_L]])-1)/(Table5[[#This Row],[bmi_L]]*Table5[[#This Row],[bmi_S]])</f>
        <v>-1.289231730172558</v>
      </c>
    </row>
    <row r="522" spans="1:17" x14ac:dyDescent="0.3">
      <c r="A522">
        <v>11006</v>
      </c>
      <c r="B522" t="s">
        <v>8</v>
      </c>
      <c r="C522">
        <v>375</v>
      </c>
      <c r="D522">
        <v>276</v>
      </c>
      <c r="E522">
        <v>74.5</v>
      </c>
      <c r="F522">
        <v>8.75</v>
      </c>
      <c r="G522">
        <v>3.6999999999999998E-2</v>
      </c>
      <c r="H522">
        <v>-0.248</v>
      </c>
      <c r="I522" s="1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522" s="1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5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2" s="1">
        <f>(POWER((Table5[[#This Row],[wtkg]]/Table5[[#This Row],[wlhz_M]]),Table5[[#This Row],[wlhz_L]])-1)/(Table5[[#This Row],[wlhz_L]]*Table5[[#This Row],[wlhz_S]])</f>
        <v>-0.38295330121675031</v>
      </c>
      <c r="M522" s="1">
        <f>Table5[[#This Row],[wtkg]]/(Table5[[#This Row],[htcm]]*Table5[[#This Row],[htcm]]/10000)</f>
        <v>15.765055628124859</v>
      </c>
      <c r="N522" s="1">
        <f>VLOOKUP(Table5[[#This Row],[agedays]],BFA_girls_z_exp[[#All],[Day]:[M]],2,FALSE)</f>
        <v>16.315799999999999</v>
      </c>
      <c r="O522" s="1">
        <f>VLOOKUP(Table5[[#This Row],[agedays]],BFA_girls_z_exp[[#All],[Day]:[S]],3,FALSE)</f>
        <v>8.7870000000000004E-2</v>
      </c>
      <c r="P522" s="1">
        <f>VLOOKUP(Table5[[#This Row],[agedays]],BFA_girls_z_exp[[#All],[Day]:[L]],4,FALSE)</f>
        <v>-0.37540000000000001</v>
      </c>
      <c r="Q522" s="1">
        <f>(POWER((Table5[[#This Row],[bmi]]/Table5[[#This Row],[bmi_M]]),Table5[[#This Row],[bmi_L]])-1)/(Table5[[#This Row],[bmi_L]]*Table5[[#This Row],[bmi_S]])</f>
        <v>-0.39331301369187249</v>
      </c>
    </row>
    <row r="523" spans="1:17" x14ac:dyDescent="0.3">
      <c r="A523">
        <v>11006</v>
      </c>
      <c r="B523" t="s">
        <v>8</v>
      </c>
      <c r="C523">
        <v>473</v>
      </c>
      <c r="D523">
        <v>276</v>
      </c>
      <c r="E523">
        <v>77</v>
      </c>
      <c r="F523">
        <v>8.94</v>
      </c>
      <c r="G523">
        <v>-0.39900000000000002</v>
      </c>
      <c r="H523">
        <v>-0.68300000000000005</v>
      </c>
      <c r="I523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523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52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3" s="1">
        <f>(POWER((Table5[[#This Row],[wtkg]]/Table5[[#This Row],[wlhz_M]]),Table5[[#This Row],[wlhz_L]])-1)/(Table5[[#This Row],[wlhz_L]]*Table5[[#This Row],[wlhz_S]])</f>
        <v>-0.70449659961338917</v>
      </c>
      <c r="M523" s="1">
        <f>Table5[[#This Row],[wtkg]]/(Table5[[#This Row],[htcm]]*Table5[[#This Row],[htcm]]/10000)</f>
        <v>15.078428065441052</v>
      </c>
      <c r="N523" s="1">
        <f>VLOOKUP(Table5[[#This Row],[agedays]],BFA_girls_z_exp[[#All],[Day]:[M]],2,FALSE)</f>
        <v>15.947100000000001</v>
      </c>
      <c r="O523" s="1">
        <f>VLOOKUP(Table5[[#This Row],[agedays]],BFA_girls_z_exp[[#All],[Day]:[S]],3,FALSE)</f>
        <v>8.7040000000000006E-2</v>
      </c>
      <c r="P523" s="1">
        <f>VLOOKUP(Table5[[#This Row],[agedays]],BFA_girls_z_exp[[#All],[Day]:[L]],4,FALSE)</f>
        <v>-0.45250000000000001</v>
      </c>
      <c r="Q523" s="1">
        <f>(POWER((Table5[[#This Row],[bmi]]/Table5[[#This Row],[bmi_M]]),Table5[[#This Row],[bmi_L]])-1)/(Table5[[#This Row],[bmi_L]]*Table5[[#This Row],[bmi_S]])</f>
        <v>-0.65174325764425711</v>
      </c>
    </row>
    <row r="524" spans="1:17" x14ac:dyDescent="0.3">
      <c r="A524">
        <v>11006</v>
      </c>
      <c r="B524" t="s">
        <v>8</v>
      </c>
      <c r="C524">
        <v>583</v>
      </c>
      <c r="D524">
        <v>276</v>
      </c>
      <c r="E524">
        <v>82</v>
      </c>
      <c r="F524">
        <v>9.8000000000000007</v>
      </c>
      <c r="G524">
        <v>4.2999999999999997E-2</v>
      </c>
      <c r="H524">
        <v>-0.54300000000000004</v>
      </c>
      <c r="I524" s="2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524" s="2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52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4" s="2">
        <f>(POWER((Table5[[#This Row],[wtkg]]/Table5[[#This Row],[wlhz_M]]),Table5[[#This Row],[wlhz_L]])-1)/(Table5[[#This Row],[wlhz_L]]*Table5[[#This Row],[wlhz_S]])</f>
        <v>-0.79930169079931102</v>
      </c>
      <c r="M524" s="1">
        <f>Table5[[#This Row],[wtkg]]/(Table5[[#This Row],[htcm]]*Table5[[#This Row],[htcm]]/10000)</f>
        <v>14.57465794170137</v>
      </c>
      <c r="N524" s="1">
        <f>VLOOKUP(Table5[[#This Row],[agedays]],BFA_girls_z_exp[[#All],[Day]:[M]],2,FALSE)</f>
        <v>15.6409</v>
      </c>
      <c r="O524" s="1">
        <f>VLOOKUP(Table5[[#This Row],[agedays]],BFA_girls_z_exp[[#All],[Day]:[S]],3,FALSE)</f>
        <v>8.6269999999999999E-2</v>
      </c>
      <c r="P524" s="1">
        <f>VLOOKUP(Table5[[#This Row],[agedays]],BFA_girls_z_exp[[#All],[Day]:[L]],4,FALSE)</f>
        <v>-0.52259999999999995</v>
      </c>
      <c r="Q524" s="1">
        <f>(POWER((Table5[[#This Row],[bmi]]/Table5[[#This Row],[bmi_M]]),Table5[[#This Row],[bmi_L]])-1)/(Table5[[#This Row],[bmi_L]]*Table5[[#This Row],[bmi_S]])</f>
        <v>-0.83370561560633405</v>
      </c>
    </row>
    <row r="525" spans="1:17" x14ac:dyDescent="0.3">
      <c r="A525">
        <v>11006</v>
      </c>
      <c r="B525" t="s">
        <v>8</v>
      </c>
      <c r="C525">
        <v>744</v>
      </c>
      <c r="D525">
        <v>276</v>
      </c>
      <c r="E525">
        <v>85.5</v>
      </c>
      <c r="F525">
        <v>11</v>
      </c>
      <c r="G525">
        <v>-0.186</v>
      </c>
      <c r="H525">
        <v>-0.41099999999999998</v>
      </c>
      <c r="I525" s="1">
        <f>IF(Table5[[#This Row],[agedays]]&lt;=730,VLOOKUP(Table5[[#This Row],[htcm]],WFL_girls_z_exp[[#All],[Length]:[M]],2,FALSE),VLOOKUP(Table5[[#This Row],[htcm]],WFH_girls_z_exp[[#All],[Height]:[M]],2,FALSE))</f>
        <v>11.518599999999999</v>
      </c>
      <c r="J525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52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5" s="1">
        <f>(POWER((Table5[[#This Row],[wtkg]]/Table5[[#This Row],[wlhz_M]]),Table5[[#This Row],[wlhz_L]])-1)/(Table5[[#This Row],[wlhz_L]]*Table5[[#This Row],[wlhz_S]])</f>
        <v>-0.52250680654662585</v>
      </c>
      <c r="M525" s="1">
        <f>Table5[[#This Row],[wtkg]]/(Table5[[#This Row],[htcm]]*Table5[[#This Row],[htcm]]/10000)</f>
        <v>15.047365001196949</v>
      </c>
      <c r="N525" s="1">
        <f>VLOOKUP(Table5[[#This Row],[agedays]],BFA_girls_z_exp[[#All],[Day]:[M]],2,FALSE)</f>
        <v>15.6753</v>
      </c>
      <c r="O525" s="1">
        <f>VLOOKUP(Table5[[#This Row],[agedays]],BFA_girls_z_exp[[#All],[Day]:[S]],3,FALSE)</f>
        <v>8.4540000000000004E-2</v>
      </c>
      <c r="P525" s="1">
        <f>VLOOKUP(Table5[[#This Row],[agedays]],BFA_girls_z_exp[[#All],[Day]:[L]],4,FALSE)</f>
        <v>-0.56840000000000002</v>
      </c>
      <c r="Q525" s="1">
        <f>(POWER((Table5[[#This Row],[bmi]]/Table5[[#This Row],[bmi_M]]),Table5[[#This Row],[bmi_L]])-1)/(Table5[[#This Row],[bmi_L]]*Table5[[#This Row],[bmi_S]])</f>
        <v>-0.48926021330767322</v>
      </c>
    </row>
    <row r="526" spans="1:17" x14ac:dyDescent="0.3">
      <c r="A526">
        <v>11007</v>
      </c>
      <c r="B526" t="s">
        <v>8</v>
      </c>
      <c r="C526">
        <v>27</v>
      </c>
      <c r="D526">
        <v>290</v>
      </c>
      <c r="E526">
        <v>54</v>
      </c>
      <c r="F526">
        <v>4.63</v>
      </c>
      <c r="G526">
        <v>0.38400000000000001</v>
      </c>
      <c r="H526">
        <v>0.95699999999999996</v>
      </c>
      <c r="I526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526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5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6" s="1">
        <f>(POWER((Table5[[#This Row],[wtkg]]/Table5[[#This Row],[wlhz_M]]),Table5[[#This Row],[wlhz_L]])-1)/(Table5[[#This Row],[wlhz_L]]*Table5[[#This Row],[wlhz_S]])</f>
        <v>0.83203833423541484</v>
      </c>
      <c r="M526" s="1">
        <f>Table5[[#This Row],[wtkg]]/(Table5[[#This Row],[htcm]]*Table5[[#This Row],[htcm]]/10000)</f>
        <v>15.877914951989025</v>
      </c>
      <c r="N526" s="1">
        <f>VLOOKUP(Table5[[#This Row],[agedays]],BFA_girls_z_exp[[#All],[Day]:[M]],2,FALSE)</f>
        <v>14.357900000000001</v>
      </c>
      <c r="O526" s="1">
        <f>VLOOKUP(Table5[[#This Row],[agedays]],BFA_girls_z_exp[[#All],[Day]:[S]],3,FALSE)</f>
        <v>9.5860000000000001E-2</v>
      </c>
      <c r="P526" s="1">
        <f>VLOOKUP(Table5[[#This Row],[agedays]],BFA_girls_z_exp[[#All],[Day]:[L]],4,FALSE)</f>
        <v>0.37180000000000002</v>
      </c>
      <c r="Q526" s="1">
        <f>(POWER((Table5[[#This Row],[bmi]]/Table5[[#This Row],[bmi_M]]),Table5[[#This Row],[bmi_L]])-1)/(Table5[[#This Row],[bmi_L]]*Table5[[#This Row],[bmi_S]])</f>
        <v>1.0696326407037087</v>
      </c>
    </row>
    <row r="527" spans="1:17" x14ac:dyDescent="0.3">
      <c r="A527">
        <v>11007</v>
      </c>
      <c r="B527" t="s">
        <v>8</v>
      </c>
      <c r="C527">
        <v>55</v>
      </c>
      <c r="D527">
        <v>290</v>
      </c>
      <c r="E527">
        <v>56</v>
      </c>
      <c r="F527">
        <v>5.17</v>
      </c>
      <c r="G527">
        <v>-0.23400000000000001</v>
      </c>
      <c r="H527">
        <v>0.30499999999999999</v>
      </c>
      <c r="I527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527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5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7" s="2">
        <f>(POWER((Table5[[#This Row],[wtkg]]/Table5[[#This Row],[wlhz_M]]),Table5[[#This Row],[wlhz_L]])-1)/(Table5[[#This Row],[wlhz_L]]*Table5[[#This Row],[wlhz_S]])</f>
        <v>0.76697816829055254</v>
      </c>
      <c r="M527" s="1">
        <f>Table5[[#This Row],[wtkg]]/(Table5[[#This Row],[htcm]]*Table5[[#This Row],[htcm]]/10000)</f>
        <v>16.485969387755102</v>
      </c>
      <c r="N527" s="1">
        <f>VLOOKUP(Table5[[#This Row],[agedays]],BFA_girls_z_exp[[#All],[Day]:[M]],2,FALSE)</f>
        <v>15.6012</v>
      </c>
      <c r="O527" s="1">
        <f>VLOOKUP(Table5[[#This Row],[agedays]],BFA_girls_z_exp[[#All],[Day]:[S]],3,FALSE)</f>
        <v>9.3990000000000004E-2</v>
      </c>
      <c r="P527" s="1">
        <f>VLOOKUP(Table5[[#This Row],[agedays]],BFA_girls_z_exp[[#All],[Day]:[L]],4,FALSE)</f>
        <v>0.20119999999999999</v>
      </c>
      <c r="Q527" s="1">
        <f>(POWER((Table5[[#This Row],[bmi]]/Table5[[#This Row],[bmi_M]]),Table5[[#This Row],[bmi_L]])-1)/(Table5[[#This Row],[bmi_L]]*Table5[[#This Row],[bmi_S]])</f>
        <v>0.59015947297186122</v>
      </c>
    </row>
    <row r="528" spans="1:17" x14ac:dyDescent="0.3">
      <c r="A528">
        <v>11007</v>
      </c>
      <c r="B528" t="s">
        <v>8</v>
      </c>
      <c r="C528">
        <v>90</v>
      </c>
      <c r="D528">
        <v>290</v>
      </c>
      <c r="E528">
        <v>59</v>
      </c>
      <c r="F528">
        <v>5.9</v>
      </c>
      <c r="G528">
        <v>-0.33100000000000002</v>
      </c>
      <c r="H528">
        <v>0.111</v>
      </c>
      <c r="I528" s="1">
        <f>IF(Table5[[#This Row],[agedays]]&lt;=730,VLOOKUP(Table5[[#This Row],[htcm]],WFL_girls_z_exp[[#All],[Length]:[M]],2,FALSE),VLOOKUP(Table5[[#This Row],[htcm]],WFH_girls_z_exp[[#All],[Height]:[M]],2,FALSE))</f>
        <v>5.6151</v>
      </c>
      <c r="J528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5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8" s="1">
        <f>(POWER((Table5[[#This Row],[wtkg]]/Table5[[#This Row],[wlhz_M]]),Table5[[#This Row],[wlhz_L]])-1)/(Table5[[#This Row],[wlhz_L]]*Table5[[#This Row],[wlhz_S]])</f>
        <v>0.53674678478892623</v>
      </c>
      <c r="M528" s="1">
        <f>Table5[[#This Row],[wtkg]]/(Table5[[#This Row],[htcm]]*Table5[[#This Row],[htcm]]/10000)</f>
        <v>16.949152542372882</v>
      </c>
      <c r="N528" s="1">
        <f>VLOOKUP(Table5[[#This Row],[agedays]],BFA_girls_z_exp[[#All],[Day]:[M]],2,FALSE)</f>
        <v>16.338999999999999</v>
      </c>
      <c r="O528" s="1">
        <f>VLOOKUP(Table5[[#This Row],[agedays]],BFA_girls_z_exp[[#All],[Day]:[S]],3,FALSE)</f>
        <v>9.2579999999999996E-2</v>
      </c>
      <c r="P528" s="1">
        <f>VLOOKUP(Table5[[#This Row],[agedays]],BFA_girls_z_exp[[#All],[Day]:[L]],4,FALSE)</f>
        <v>6.8400000000000002E-2</v>
      </c>
      <c r="Q528" s="1">
        <f>(POWER((Table5[[#This Row],[bmi]]/Table5[[#This Row],[bmi_M]]),Table5[[#This Row],[bmi_L]])-1)/(Table5[[#This Row],[bmi_L]]*Table5[[#This Row],[bmi_S]])</f>
        <v>0.39651065187984985</v>
      </c>
    </row>
    <row r="529" spans="1:17" x14ac:dyDescent="0.3">
      <c r="A529">
        <v>11007</v>
      </c>
      <c r="B529" t="s">
        <v>8</v>
      </c>
      <c r="C529">
        <v>181</v>
      </c>
      <c r="D529">
        <v>290</v>
      </c>
      <c r="E529">
        <v>69</v>
      </c>
      <c r="F529">
        <v>6.98</v>
      </c>
      <c r="G529">
        <v>1.482</v>
      </c>
      <c r="H529">
        <v>-0.34200000000000003</v>
      </c>
      <c r="I529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529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5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29" s="2">
        <f>(POWER((Table5[[#This Row],[wtkg]]/Table5[[#This Row],[wlhz_M]]),Table5[[#This Row],[wlhz_L]])-1)/(Table5[[#This Row],[wlhz_L]]*Table5[[#This Row],[wlhz_S]])</f>
        <v>-1.478164688036899</v>
      </c>
      <c r="M529" s="1">
        <f>Table5[[#This Row],[wtkg]]/(Table5[[#This Row],[htcm]]*Table5[[#This Row],[htcm]]/10000)</f>
        <v>14.660785549254358</v>
      </c>
      <c r="N529" s="1">
        <f>VLOOKUP(Table5[[#This Row],[agedays]],BFA_girls_z_exp[[#All],[Day]:[M]],2,FALSE)</f>
        <v>16.906600000000001</v>
      </c>
      <c r="O529" s="1">
        <f>VLOOKUP(Table5[[#This Row],[agedays]],BFA_girls_z_exp[[#All],[Day]:[S]],3,FALSE)</f>
        <v>9.0389999999999998E-2</v>
      </c>
      <c r="P529" s="1">
        <f>VLOOKUP(Table5[[#This Row],[agedays]],BFA_girls_z_exp[[#All],[Day]:[L]],4,FALSE)</f>
        <v>-0.1401</v>
      </c>
      <c r="Q529" s="1">
        <f>(POWER((Table5[[#This Row],[bmi]]/Table5[[#This Row],[bmi_M]]),Table5[[#This Row],[bmi_L]])-1)/(Table5[[#This Row],[bmi_L]]*Table5[[#This Row],[bmi_S]])</f>
        <v>-1.5926576568954525</v>
      </c>
    </row>
    <row r="530" spans="1:17" x14ac:dyDescent="0.3">
      <c r="A530">
        <v>11007</v>
      </c>
      <c r="B530" t="s">
        <v>8</v>
      </c>
      <c r="C530">
        <v>272</v>
      </c>
      <c r="D530">
        <v>290</v>
      </c>
      <c r="E530">
        <v>69</v>
      </c>
      <c r="F530">
        <v>8.4499999999999993</v>
      </c>
      <c r="G530">
        <v>-0.438</v>
      </c>
      <c r="H530">
        <v>0.23699999999999999</v>
      </c>
      <c r="I530" s="1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530" s="1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53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0" s="1">
        <f>(POWER((Table5[[#This Row],[wtkg]]/Table5[[#This Row],[wlhz_M]]),Table5[[#This Row],[wlhz_L]])-1)/(Table5[[#This Row],[wlhz_L]]*Table5[[#This Row],[wlhz_S]])</f>
        <v>0.6560437527399956</v>
      </c>
      <c r="M530" s="1">
        <f>Table5[[#This Row],[wtkg]]/(Table5[[#This Row],[htcm]]*Table5[[#This Row],[htcm]]/10000)</f>
        <v>17.748372190716232</v>
      </c>
      <c r="N530" s="1">
        <f>VLOOKUP(Table5[[#This Row],[agedays]],BFA_girls_z_exp[[#All],[Day]:[M]],2,FALSE)</f>
        <v>16.747800000000002</v>
      </c>
      <c r="O530" s="1">
        <f>VLOOKUP(Table5[[#This Row],[agedays]],BFA_girls_z_exp[[#All],[Day]:[S]],3,FALSE)</f>
        <v>8.8999999999999996E-2</v>
      </c>
      <c r="P530" s="1">
        <f>VLOOKUP(Table5[[#This Row],[agedays]],BFA_girls_z_exp[[#All],[Day]:[L]],4,FALSE)</f>
        <v>-0.2702</v>
      </c>
      <c r="Q530" s="1">
        <f>(POWER((Table5[[#This Row],[bmi]]/Table5[[#This Row],[bmi_M]]),Table5[[#This Row],[bmi_L]])-1)/(Table5[[#This Row],[bmi_L]]*Table5[[#This Row],[bmi_S]])</f>
        <v>0.64690301010536333</v>
      </c>
    </row>
    <row r="531" spans="1:17" x14ac:dyDescent="0.3">
      <c r="A531">
        <v>11007</v>
      </c>
      <c r="B531" t="s">
        <v>8</v>
      </c>
      <c r="C531">
        <v>363</v>
      </c>
      <c r="D531">
        <v>290</v>
      </c>
      <c r="E531">
        <v>76</v>
      </c>
      <c r="F531">
        <v>9.6999999999999993</v>
      </c>
      <c r="G531">
        <v>0.80700000000000005</v>
      </c>
      <c r="H531">
        <v>0.66700000000000004</v>
      </c>
      <c r="I531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531" s="2">
        <f>IF(Table5[[#This Row],[agedays]]&lt;=730,VLOOKUP(Table5[[#This Row],[htcm]],WFL_girls_z_exp[[#All],[Length]:[S]],3,FALSE),VLOOKUP(Table5[[#This Row],[htcm]],WFH_girls_z_exp[[#All],[Height]:[S]],3,FALSE))</f>
        <v>8.992E-2</v>
      </c>
      <c r="K53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1" s="2">
        <f>(POWER((Table5[[#This Row],[wtkg]]/Table5[[#This Row],[wlhz_M]]),Table5[[#This Row],[wlhz_L]])-1)/(Table5[[#This Row],[wlhz_L]]*Table5[[#This Row],[wlhz_S]])</f>
        <v>0.42495307385929865</v>
      </c>
      <c r="M531" s="1">
        <f>Table5[[#This Row],[wtkg]]/(Table5[[#This Row],[htcm]]*Table5[[#This Row],[htcm]]/10000)</f>
        <v>16.793628808864266</v>
      </c>
      <c r="N531" s="1">
        <f>VLOOKUP(Table5[[#This Row],[agedays]],BFA_girls_z_exp[[#All],[Day]:[M]],2,FALSE)</f>
        <v>16.366299999999999</v>
      </c>
      <c r="O531" s="1">
        <f>VLOOKUP(Table5[[#This Row],[agedays]],BFA_girls_z_exp[[#All],[Day]:[S]],3,FALSE)</f>
        <v>8.7989999999999999E-2</v>
      </c>
      <c r="P531" s="1">
        <f>VLOOKUP(Table5[[#This Row],[agedays]],BFA_girls_z_exp[[#All],[Day]:[L]],4,FALSE)</f>
        <v>-0.36470000000000002</v>
      </c>
      <c r="Q531" s="1">
        <f>(POWER((Table5[[#This Row],[bmi]]/Table5[[#This Row],[bmi_M]]),Table5[[#This Row],[bmi_L]])-1)/(Table5[[#This Row],[bmi_L]]*Table5[[#This Row],[bmi_S]])</f>
        <v>0.29156115993349252</v>
      </c>
    </row>
    <row r="532" spans="1:17" x14ac:dyDescent="0.3">
      <c r="A532">
        <v>11007</v>
      </c>
      <c r="B532" t="s">
        <v>8</v>
      </c>
      <c r="C532">
        <v>454</v>
      </c>
      <c r="D532">
        <v>290</v>
      </c>
      <c r="E532">
        <v>79</v>
      </c>
      <c r="F532">
        <v>11.1</v>
      </c>
      <c r="G532">
        <v>0.57899999999999996</v>
      </c>
      <c r="H532">
        <v>1.1739999999999999</v>
      </c>
      <c r="I532" s="1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532" s="1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53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2" s="1">
        <f>(POWER((Table5[[#This Row],[wtkg]]/Table5[[#This Row],[wlhz_M]]),Table5[[#This Row],[wlhz_L]])-1)/(Table5[[#This Row],[wlhz_L]]*Table5[[#This Row],[wlhz_S]])</f>
        <v>1.2596061475022879</v>
      </c>
      <c r="M532" s="1">
        <f>Table5[[#This Row],[wtkg]]/(Table5[[#This Row],[htcm]]*Table5[[#This Row],[htcm]]/10000)</f>
        <v>17.78561128024355</v>
      </c>
      <c r="N532" s="1">
        <f>VLOOKUP(Table5[[#This Row],[agedays]],BFA_girls_z_exp[[#All],[Day]:[M]],2,FALSE)</f>
        <v>16.011800000000001</v>
      </c>
      <c r="O532" s="1">
        <f>VLOOKUP(Table5[[#This Row],[agedays]],BFA_girls_z_exp[[#All],[Day]:[S]],3,FALSE)</f>
        <v>8.7179999999999994E-2</v>
      </c>
      <c r="P532" s="1">
        <f>VLOOKUP(Table5[[#This Row],[agedays]],BFA_girls_z_exp[[#All],[Day]:[L]],4,FALSE)</f>
        <v>-0.43880000000000002</v>
      </c>
      <c r="Q532" s="1">
        <f>(POWER((Table5[[#This Row],[bmi]]/Table5[[#This Row],[bmi_M]]),Table5[[#This Row],[bmi_L]])-1)/(Table5[[#This Row],[bmi_L]]*Table5[[#This Row],[bmi_S]])</f>
        <v>1.1777791968036817</v>
      </c>
    </row>
    <row r="533" spans="1:17" x14ac:dyDescent="0.3">
      <c r="A533">
        <v>11007</v>
      </c>
      <c r="B533" t="s">
        <v>8</v>
      </c>
      <c r="C533">
        <v>547</v>
      </c>
      <c r="D533">
        <v>290</v>
      </c>
      <c r="E533">
        <v>80</v>
      </c>
      <c r="F533">
        <v>14.2</v>
      </c>
      <c r="G533">
        <v>-0.23400000000000001</v>
      </c>
      <c r="H533">
        <v>2.5550000000000002</v>
      </c>
      <c r="I533" s="2">
        <f>IF(Table5[[#This Row],[agedays]]&lt;=730,VLOOKUP(Table5[[#This Row],[htcm]],WFL_girls_z_exp[[#All],[Length]:[M]],2,FALSE),VLOOKUP(Table5[[#This Row],[htcm]],WFH_girls_z_exp[[#All],[Height]:[M]],2,FALSE))</f>
        <v>10.0891</v>
      </c>
      <c r="J533" s="2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53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3" s="2">
        <f>(POWER((Table5[[#This Row],[wtkg]]/Table5[[#This Row],[wlhz_M]]),Table5[[#This Row],[wlhz_L]])-1)/(Table5[[#This Row],[wlhz_L]]*Table5[[#This Row],[wlhz_S]])</f>
        <v>3.5832734707518741</v>
      </c>
      <c r="M533" s="1">
        <f>Table5[[#This Row],[wtkg]]/(Table5[[#This Row],[htcm]]*Table5[[#This Row],[htcm]]/10000)</f>
        <v>22.1875</v>
      </c>
      <c r="N533" s="1">
        <f>VLOOKUP(Table5[[#This Row],[agedays]],BFA_girls_z_exp[[#All],[Day]:[M]],2,FALSE)</f>
        <v>15.7286</v>
      </c>
      <c r="O533" s="1">
        <f>VLOOKUP(Table5[[#This Row],[agedays]],BFA_girls_z_exp[[#All],[Day]:[S]],3,FALSE)</f>
        <v>8.6510000000000004E-2</v>
      </c>
      <c r="P533" s="1">
        <f>VLOOKUP(Table5[[#This Row],[agedays]],BFA_girls_z_exp[[#All],[Day]:[L]],4,FALSE)</f>
        <v>-0.50119999999999998</v>
      </c>
      <c r="Q533" s="1">
        <f>(POWER((Table5[[#This Row],[bmi]]/Table5[[#This Row],[bmi_M]]),Table5[[#This Row],[bmi_L]])-1)/(Table5[[#This Row],[bmi_L]]*Table5[[#This Row],[bmi_S]])</f>
        <v>3.6529765086960579</v>
      </c>
    </row>
    <row r="534" spans="1:17" x14ac:dyDescent="0.3">
      <c r="A534">
        <v>11007</v>
      </c>
      <c r="B534" t="s">
        <v>8</v>
      </c>
      <c r="C534">
        <v>721</v>
      </c>
      <c r="D534">
        <v>290</v>
      </c>
      <c r="E534">
        <v>90</v>
      </c>
      <c r="F534">
        <v>14.8</v>
      </c>
      <c r="G534">
        <v>1.2030000000000001</v>
      </c>
      <c r="H534">
        <v>2.0209999999999999</v>
      </c>
      <c r="I534" s="1">
        <f>IF(Table5[[#This Row],[agedays]]&lt;=730,VLOOKUP(Table5[[#This Row],[htcm]],WFL_girls_z_exp[[#All],[Length]:[M]],2,FALSE),VLOOKUP(Table5[[#This Row],[htcm]],WFH_girls_z_exp[[#All],[Height]:[M]],2,FALSE))</f>
        <v>12.472300000000001</v>
      </c>
      <c r="J534" s="1">
        <f>IF(Table5[[#This Row],[agedays]]&lt;=730,VLOOKUP(Table5[[#This Row],[htcm]],WFL_girls_z_exp[[#All],[Length]:[S]],3,FALSE),VLOOKUP(Table5[[#This Row],[htcm]],WFH_girls_z_exp[[#All],[Height]:[S]],3,FALSE))</f>
        <v>8.906E-2</v>
      </c>
      <c r="K53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4" s="1">
        <f>(POWER((Table5[[#This Row],[wtkg]]/Table5[[#This Row],[wlhz_M]]),Table5[[#This Row],[wlhz_L]])-1)/(Table5[[#This Row],[wlhz_L]]*Table5[[#This Row],[wlhz_S]])</f>
        <v>1.8597124428453893</v>
      </c>
      <c r="M534" s="1">
        <f>Table5[[#This Row],[wtkg]]/(Table5[[#This Row],[htcm]]*Table5[[#This Row],[htcm]]/10000)</f>
        <v>18.271604938271604</v>
      </c>
      <c r="N534" s="1">
        <f>VLOOKUP(Table5[[#This Row],[agedays]],BFA_girls_z_exp[[#All],[Day]:[M]],2,FALSE)</f>
        <v>15.414300000000001</v>
      </c>
      <c r="O534" s="1">
        <f>VLOOKUP(Table5[[#This Row],[agedays]],BFA_girls_z_exp[[#All],[Day]:[S]],3,FALSE)</f>
        <v>8.5489999999999997E-2</v>
      </c>
      <c r="P534" s="1">
        <f>VLOOKUP(Table5[[#This Row],[agedays]],BFA_girls_z_exp[[#All],[Day]:[L]],4,FALSE)</f>
        <v>-0.59460000000000002</v>
      </c>
      <c r="Q534" s="1">
        <f>(POWER((Table5[[#This Row],[bmi]]/Table5[[#This Row],[bmi_M]]),Table5[[#This Row],[bmi_L]])-1)/(Table5[[#This Row],[bmi_L]]*Table5[[#This Row],[bmi_S]])</f>
        <v>1.8918922154446181</v>
      </c>
    </row>
    <row r="535" spans="1:17" x14ac:dyDescent="0.3">
      <c r="A535">
        <v>11010</v>
      </c>
      <c r="B535" t="s">
        <v>8</v>
      </c>
      <c r="C535">
        <v>0</v>
      </c>
      <c r="D535">
        <v>283</v>
      </c>
      <c r="E535">
        <v>51</v>
      </c>
      <c r="F535">
        <v>3.7</v>
      </c>
      <c r="G535">
        <v>0.99399999999999999</v>
      </c>
      <c r="H535">
        <v>0.97899999999999998</v>
      </c>
      <c r="I535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535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53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5" s="2">
        <f>(POWER((Table5[[#This Row],[wtkg]]/Table5[[#This Row],[wlhz_M]]),Table5[[#This Row],[wlhz_L]])-1)/(Table5[[#This Row],[wlhz_L]]*Table5[[#This Row],[wlhz_S]])</f>
        <v>0.41089080582616255</v>
      </c>
      <c r="M535" s="1">
        <f>Table5[[#This Row],[wtkg]]/(Table5[[#This Row],[htcm]]*Table5[[#This Row],[htcm]]/10000)</f>
        <v>14.225297962322184</v>
      </c>
      <c r="N535" s="1">
        <f>VLOOKUP(Table5[[#This Row],[agedays]],BFA_girls_z_exp[[#All],[Day]:[M]],2,FALSE)</f>
        <v>13.3363</v>
      </c>
      <c r="O535" s="1">
        <f>VLOOKUP(Table5[[#This Row],[agedays]],BFA_girls_z_exp[[#All],[Day]:[S]],3,FALSE)</f>
        <v>9.2719999999999997E-2</v>
      </c>
      <c r="P535" s="1">
        <f>VLOOKUP(Table5[[#This Row],[agedays]],BFA_girls_z_exp[[#All],[Day]:[L]],4,FALSE)</f>
        <v>-6.3100000000000003E-2</v>
      </c>
      <c r="Q535" s="1">
        <f>(POWER((Table5[[#This Row],[bmi]]/Table5[[#This Row],[bmi_M]]),Table5[[#This Row],[bmi_L]])-1)/(Table5[[#This Row],[bmi_L]]*Table5[[#This Row],[bmi_S]])</f>
        <v>0.69457588778138191</v>
      </c>
    </row>
    <row r="536" spans="1:17" x14ac:dyDescent="0.3">
      <c r="A536">
        <v>11010</v>
      </c>
      <c r="B536" t="s">
        <v>8</v>
      </c>
      <c r="C536">
        <v>17</v>
      </c>
      <c r="D536">
        <v>283</v>
      </c>
      <c r="E536">
        <v>53</v>
      </c>
      <c r="F536">
        <v>4.0599999999999996</v>
      </c>
      <c r="G536">
        <v>0.56100000000000005</v>
      </c>
      <c r="H536">
        <v>0.69499999999999995</v>
      </c>
      <c r="I536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536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53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6" s="1">
        <f>(POWER((Table5[[#This Row],[wtkg]]/Table5[[#This Row],[wlhz_M]]),Table5[[#This Row],[wlhz_L]])-1)/(Table5[[#This Row],[wlhz_L]]*Table5[[#This Row],[wlhz_S]])</f>
        <v>7.2742427801323575E-2</v>
      </c>
      <c r="M536" s="1">
        <f>Table5[[#This Row],[wtkg]]/(Table5[[#This Row],[htcm]]*Table5[[#This Row],[htcm]]/10000)</f>
        <v>14.453542185831257</v>
      </c>
      <c r="N536" s="1">
        <f>VLOOKUP(Table5[[#This Row],[agedays]],BFA_girls_z_exp[[#All],[Day]:[M]],2,FALSE)</f>
        <v>13.6595</v>
      </c>
      <c r="O536" s="1">
        <f>VLOOKUP(Table5[[#This Row],[agedays]],BFA_girls_z_exp[[#All],[Day]:[S]],3,FALSE)</f>
        <v>9.6970000000000001E-2</v>
      </c>
      <c r="P536" s="1">
        <f>VLOOKUP(Table5[[#This Row],[agedays]],BFA_girls_z_exp[[#All],[Day]:[L]],4,FALSE)</f>
        <v>0.46989999999999998</v>
      </c>
      <c r="Q536" s="1">
        <f>(POWER((Table5[[#This Row],[bmi]]/Table5[[#This Row],[bmi_M]]),Table5[[#This Row],[bmi_L]])-1)/(Table5[[#This Row],[bmi_L]]*Table5[[#This Row],[bmi_S]])</f>
        <v>0.59050308352626069</v>
      </c>
    </row>
    <row r="537" spans="1:17" x14ac:dyDescent="0.3">
      <c r="A537">
        <v>11010</v>
      </c>
      <c r="B537" t="s">
        <v>8</v>
      </c>
      <c r="C537">
        <v>59</v>
      </c>
      <c r="D537">
        <v>283</v>
      </c>
      <c r="E537">
        <v>59</v>
      </c>
      <c r="F537">
        <v>5.41</v>
      </c>
      <c r="G537">
        <v>1.0429999999999999</v>
      </c>
      <c r="H537">
        <v>0.48699999999999999</v>
      </c>
      <c r="I537" s="2">
        <f>IF(Table5[[#This Row],[agedays]]&lt;=730,VLOOKUP(Table5[[#This Row],[htcm]],WFL_girls_z_exp[[#All],[Length]:[M]],2,FALSE),VLOOKUP(Table5[[#This Row],[htcm]],WFH_girls_z_exp[[#All],[Height]:[M]],2,FALSE))</f>
        <v>5.6151</v>
      </c>
      <c r="J537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53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7" s="2">
        <f>(POWER((Table5[[#This Row],[wtkg]]/Table5[[#This Row],[wlhz_M]]),Table5[[#This Row],[wlhz_L]])-1)/(Table5[[#This Row],[wlhz_L]]*Table5[[#This Row],[wlhz_S]])</f>
        <v>-0.41030140786869584</v>
      </c>
      <c r="M537" s="1">
        <f>Table5[[#This Row],[wtkg]]/(Table5[[#This Row],[htcm]]*Table5[[#This Row],[htcm]]/10000)</f>
        <v>15.541511060040218</v>
      </c>
      <c r="N537" s="1">
        <f>VLOOKUP(Table5[[#This Row],[agedays]],BFA_girls_z_exp[[#All],[Day]:[M]],2,FALSE)</f>
        <v>15.717000000000001</v>
      </c>
      <c r="O537" s="1">
        <f>VLOOKUP(Table5[[#This Row],[agedays]],BFA_girls_z_exp[[#All],[Day]:[S]],3,FALSE)</f>
        <v>9.3799999999999994E-2</v>
      </c>
      <c r="P537" s="1">
        <f>VLOOKUP(Table5[[#This Row],[agedays]],BFA_girls_z_exp[[#All],[Day]:[L]],4,FALSE)</f>
        <v>0.183</v>
      </c>
      <c r="Q537" s="1">
        <f>(POWER((Table5[[#This Row],[bmi]]/Table5[[#This Row],[bmi_M]]),Table5[[#This Row],[bmi_L]])-1)/(Table5[[#This Row],[bmi_L]]*Table5[[#This Row],[bmi_S]])</f>
        <v>-0.11958234567540828</v>
      </c>
    </row>
    <row r="538" spans="1:17" x14ac:dyDescent="0.3">
      <c r="A538">
        <v>11010</v>
      </c>
      <c r="B538" t="s">
        <v>8</v>
      </c>
      <c r="C538">
        <v>94</v>
      </c>
      <c r="D538">
        <v>283</v>
      </c>
      <c r="E538">
        <v>61.5</v>
      </c>
      <c r="F538">
        <v>6.45</v>
      </c>
      <c r="G538">
        <v>0.70099999999999996</v>
      </c>
      <c r="H538">
        <v>0.70599999999999996</v>
      </c>
      <c r="I538" s="1">
        <f>IF(Table5[[#This Row],[agedays]]&lt;=730,VLOOKUP(Table5[[#This Row],[htcm]],WFL_girls_z_exp[[#All],[Length]:[M]],2,FALSE),VLOOKUP(Table5[[#This Row],[htcm]],WFH_girls_z_exp[[#All],[Height]:[M]],2,FALSE))</f>
        <v>6.2511000000000001</v>
      </c>
      <c r="J538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53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8" s="1">
        <f>(POWER((Table5[[#This Row],[wtkg]]/Table5[[#This Row],[wlhz_M]]),Table5[[#This Row],[wlhz_L]])-1)/(Table5[[#This Row],[wlhz_L]]*Table5[[#This Row],[wlhz_S]])</f>
        <v>0.34079906929194681</v>
      </c>
      <c r="M538" s="1">
        <f>Table5[[#This Row],[wtkg]]/(Table5[[#This Row],[htcm]]*Table5[[#This Row],[htcm]]/10000)</f>
        <v>17.053341265119968</v>
      </c>
      <c r="N538" s="1">
        <f>VLOOKUP(Table5[[#This Row],[agedays]],BFA_girls_z_exp[[#All],[Day]:[M]],2,FALSE)</f>
        <v>16.3935</v>
      </c>
      <c r="O538" s="1">
        <f>VLOOKUP(Table5[[#This Row],[agedays]],BFA_girls_z_exp[[#All],[Day]:[S]],3,FALSE)</f>
        <v>9.2450000000000004E-2</v>
      </c>
      <c r="P538" s="1">
        <f>VLOOKUP(Table5[[#This Row],[agedays]],BFA_girls_z_exp[[#All],[Day]:[L]],4,FALSE)</f>
        <v>5.6000000000000001E-2</v>
      </c>
      <c r="Q538" s="1">
        <f>(POWER((Table5[[#This Row],[bmi]]/Table5[[#This Row],[bmi_M]]),Table5[[#This Row],[bmi_L]])-1)/(Table5[[#This Row],[bmi_L]]*Table5[[#This Row],[bmi_S]])</f>
        <v>0.42731067379586429</v>
      </c>
    </row>
    <row r="539" spans="1:17" x14ac:dyDescent="0.3">
      <c r="A539">
        <v>11010</v>
      </c>
      <c r="B539" t="s">
        <v>8</v>
      </c>
      <c r="C539">
        <v>192</v>
      </c>
      <c r="D539">
        <v>283</v>
      </c>
      <c r="E539">
        <v>70</v>
      </c>
      <c r="F539">
        <v>8</v>
      </c>
      <c r="G539">
        <v>1.6559999999999999</v>
      </c>
      <c r="H539">
        <v>0.628</v>
      </c>
      <c r="I539" s="2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539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53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39" s="2">
        <f>(POWER((Table5[[#This Row],[wtkg]]/Table5[[#This Row],[wlhz_M]]),Table5[[#This Row],[wlhz_L]])-1)/(Table5[[#This Row],[wlhz_L]]*Table5[[#This Row],[wlhz_S]])</f>
        <v>-0.22329486625083728</v>
      </c>
      <c r="M539" s="1">
        <f>Table5[[#This Row],[wtkg]]/(Table5[[#This Row],[htcm]]*Table5[[#This Row],[htcm]]/10000)</f>
        <v>16.326530612244898</v>
      </c>
      <c r="N539" s="1">
        <f>VLOOKUP(Table5[[#This Row],[agedays]],BFA_girls_z_exp[[#All],[Day]:[M]],2,FALSE)</f>
        <v>16.913499999999999</v>
      </c>
      <c r="O539" s="1">
        <f>VLOOKUP(Table5[[#This Row],[agedays]],BFA_girls_z_exp[[#All],[Day]:[S]],3,FALSE)</f>
        <v>9.0190000000000006E-2</v>
      </c>
      <c r="P539" s="1">
        <f>VLOOKUP(Table5[[#This Row],[agedays]],BFA_girls_z_exp[[#All],[Day]:[L]],4,FALSE)</f>
        <v>-0.15870000000000001</v>
      </c>
      <c r="Q539" s="1">
        <f>(POWER((Table5[[#This Row],[bmi]]/Table5[[#This Row],[bmi_M]]),Table5[[#This Row],[bmi_L]])-1)/(Table5[[#This Row],[bmi_L]]*Table5[[#This Row],[bmi_S]])</f>
        <v>-0.3927250079144578</v>
      </c>
    </row>
    <row r="540" spans="1:17" x14ac:dyDescent="0.3">
      <c r="A540">
        <v>11010</v>
      </c>
      <c r="B540" t="s">
        <v>8</v>
      </c>
      <c r="C540">
        <v>276</v>
      </c>
      <c r="D540">
        <v>283</v>
      </c>
      <c r="E540">
        <v>74</v>
      </c>
      <c r="F540">
        <v>9.1999999999999993</v>
      </c>
      <c r="G540">
        <v>1.556</v>
      </c>
      <c r="H540">
        <v>0.89300000000000002</v>
      </c>
      <c r="I540" s="2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540" s="2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54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0" s="2">
        <f>(POWER((Table5[[#This Row],[wtkg]]/Table5[[#This Row],[wlhz_M]]),Table5[[#This Row],[wlhz_L]])-1)/(Table5[[#This Row],[wlhz_L]]*Table5[[#This Row],[wlhz_S]])</f>
        <v>0.29151420357332003</v>
      </c>
      <c r="M540" s="1">
        <f>Table5[[#This Row],[wtkg]]/(Table5[[#This Row],[htcm]]*Table5[[#This Row],[htcm]]/10000)</f>
        <v>16.800584368151934</v>
      </c>
      <c r="N540" s="1">
        <f>VLOOKUP(Table5[[#This Row],[agedays]],BFA_girls_z_exp[[#All],[Day]:[M]],2,FALSE)</f>
        <v>16.732900000000001</v>
      </c>
      <c r="O540" s="1">
        <f>VLOOKUP(Table5[[#This Row],[agedays]],BFA_girls_z_exp[[#All],[Day]:[S]],3,FALSE)</f>
        <v>8.8950000000000001E-2</v>
      </c>
      <c r="P540" s="1">
        <f>VLOOKUP(Table5[[#This Row],[agedays]],BFA_girls_z_exp[[#All],[Day]:[L]],4,FALSE)</f>
        <v>-0.27489999999999998</v>
      </c>
      <c r="Q540" s="1">
        <f>(POWER((Table5[[#This Row],[bmi]]/Table5[[#This Row],[bmi_M]]),Table5[[#This Row],[bmi_L]])-1)/(Table5[[#This Row],[bmi_L]]*Table5[[#This Row],[bmi_S]])</f>
        <v>4.5357945906375811E-2</v>
      </c>
    </row>
    <row r="541" spans="1:17" x14ac:dyDescent="0.3">
      <c r="A541">
        <v>11010</v>
      </c>
      <c r="B541" t="s">
        <v>8</v>
      </c>
      <c r="C541">
        <v>360</v>
      </c>
      <c r="D541">
        <v>283</v>
      </c>
      <c r="E541">
        <v>78</v>
      </c>
      <c r="F541">
        <v>10.15</v>
      </c>
      <c r="G541">
        <v>1.6359999999999999</v>
      </c>
      <c r="H541">
        <v>1.0489999999999999</v>
      </c>
      <c r="I541" s="1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541" s="1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54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1" s="1">
        <f>(POWER((Table5[[#This Row],[wtkg]]/Table5[[#This Row],[wlhz_M]]),Table5[[#This Row],[wlhz_L]])-1)/(Table5[[#This Row],[wlhz_L]]*Table5[[#This Row],[wlhz_S]])</f>
        <v>0.49976589524448972</v>
      </c>
      <c r="M541" s="1">
        <f>Table5[[#This Row],[wtkg]]/(Table5[[#This Row],[htcm]]*Table5[[#This Row],[htcm]]/10000)</f>
        <v>16.68310322156476</v>
      </c>
      <c r="N541" s="1">
        <f>VLOOKUP(Table5[[#This Row],[agedays]],BFA_girls_z_exp[[#All],[Day]:[M]],2,FALSE)</f>
        <v>16.379000000000001</v>
      </c>
      <c r="O541" s="1">
        <f>VLOOKUP(Table5[[#This Row],[agedays]],BFA_girls_z_exp[[#All],[Day]:[S]],3,FALSE)</f>
        <v>8.8020000000000001E-2</v>
      </c>
      <c r="P541" s="1">
        <f>VLOOKUP(Table5[[#This Row],[agedays]],BFA_girls_z_exp[[#All],[Day]:[L]],4,FALSE)</f>
        <v>-0.3619</v>
      </c>
      <c r="Q541" s="1">
        <f>(POWER((Table5[[#This Row],[bmi]]/Table5[[#This Row],[bmi_M]]),Table5[[#This Row],[bmi_L]])-1)/(Table5[[#This Row],[bmi_L]]*Table5[[#This Row],[bmi_S]])</f>
        <v>0.20830828009722777</v>
      </c>
    </row>
    <row r="542" spans="1:17" x14ac:dyDescent="0.3">
      <c r="A542">
        <v>11010</v>
      </c>
      <c r="B542" t="s">
        <v>8</v>
      </c>
      <c r="C542">
        <v>458</v>
      </c>
      <c r="D542">
        <v>283</v>
      </c>
      <c r="E542">
        <v>82</v>
      </c>
      <c r="F542">
        <v>11</v>
      </c>
      <c r="G542">
        <v>1.619</v>
      </c>
      <c r="H542">
        <v>1.08</v>
      </c>
      <c r="I542" s="2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542" s="2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54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2" s="2">
        <f>(POWER((Table5[[#This Row],[wtkg]]/Table5[[#This Row],[wlhz_M]]),Table5[[#This Row],[wlhz_L]])-1)/(Table5[[#This Row],[wlhz_L]]*Table5[[#This Row],[wlhz_S]])</f>
        <v>0.50233781901875629</v>
      </c>
      <c r="M542" s="1">
        <f>Table5[[#This Row],[wtkg]]/(Table5[[#This Row],[htcm]]*Table5[[#This Row],[htcm]]/10000)</f>
        <v>16.359309934562759</v>
      </c>
      <c r="N542" s="1">
        <f>VLOOKUP(Table5[[#This Row],[agedays]],BFA_girls_z_exp[[#All],[Day]:[M]],2,FALSE)</f>
        <v>15.9979</v>
      </c>
      <c r="O542" s="1">
        <f>VLOOKUP(Table5[[#This Row],[agedays]],BFA_girls_z_exp[[#All],[Day]:[S]],3,FALSE)</f>
        <v>8.7150000000000005E-2</v>
      </c>
      <c r="P542" s="1">
        <f>VLOOKUP(Table5[[#This Row],[agedays]],BFA_girls_z_exp[[#All],[Day]:[L]],4,FALSE)</f>
        <v>-0.44180000000000003</v>
      </c>
      <c r="Q542" s="1">
        <f>(POWER((Table5[[#This Row],[bmi]]/Table5[[#This Row],[bmi_M]]),Table5[[#This Row],[bmi_L]])-1)/(Table5[[#This Row],[bmi_L]]*Table5[[#This Row],[bmi_S]])</f>
        <v>0.25507522325429455</v>
      </c>
    </row>
    <row r="543" spans="1:17" x14ac:dyDescent="0.3">
      <c r="A543">
        <v>11010</v>
      </c>
      <c r="B543" t="s">
        <v>8</v>
      </c>
      <c r="C543">
        <v>537</v>
      </c>
      <c r="D543">
        <v>283</v>
      </c>
      <c r="E543">
        <v>84</v>
      </c>
      <c r="F543">
        <v>13.8</v>
      </c>
      <c r="G543">
        <v>1.2689999999999999</v>
      </c>
      <c r="H543">
        <v>2.3929999999999998</v>
      </c>
      <c r="I543" s="1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543" s="1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54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3" s="1">
        <f>(POWER((Table5[[#This Row],[wtkg]]/Table5[[#This Row],[wlhz_M]]),Table5[[#This Row],[wlhz_L]])-1)/(Table5[[#This Row],[wlhz_L]]*Table5[[#This Row],[wlhz_S]])</f>
        <v>2.4614183263156635</v>
      </c>
      <c r="M543" s="1">
        <f>Table5[[#This Row],[wtkg]]/(Table5[[#This Row],[htcm]]*Table5[[#This Row],[htcm]]/10000)</f>
        <v>19.557823129251702</v>
      </c>
      <c r="N543" s="1">
        <f>VLOOKUP(Table5[[#This Row],[agedays]],BFA_girls_z_exp[[#All],[Day]:[M]],2,FALSE)</f>
        <v>15.755100000000001</v>
      </c>
      <c r="O543" s="1">
        <f>VLOOKUP(Table5[[#This Row],[agedays]],BFA_girls_z_exp[[#All],[Day]:[S]],3,FALSE)</f>
        <v>8.6569999999999994E-2</v>
      </c>
      <c r="P543" s="1">
        <f>VLOOKUP(Table5[[#This Row],[agedays]],BFA_girls_z_exp[[#All],[Day]:[L]],4,FALSE)</f>
        <v>-0.495</v>
      </c>
      <c r="Q543" s="1">
        <f>(POWER((Table5[[#This Row],[bmi]]/Table5[[#This Row],[bmi_M]]),Table5[[#This Row],[bmi_L]])-1)/(Table5[[#This Row],[bmi_L]]*Table5[[#This Row],[bmi_S]])</f>
        <v>2.3685252608029788</v>
      </c>
    </row>
    <row r="544" spans="1:17" x14ac:dyDescent="0.3">
      <c r="A544">
        <v>11011</v>
      </c>
      <c r="B544" t="s">
        <v>8</v>
      </c>
      <c r="C544">
        <v>0</v>
      </c>
      <c r="D544">
        <v>290</v>
      </c>
      <c r="E544">
        <v>51</v>
      </c>
      <c r="F544">
        <v>3.5</v>
      </c>
      <c r="G544">
        <v>0.99399999999999999</v>
      </c>
      <c r="H544">
        <v>0.56999999999999995</v>
      </c>
      <c r="I544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544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54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4" s="1">
        <f>(POWER((Table5[[#This Row],[wtkg]]/Table5[[#This Row],[wlhz_M]]),Table5[[#This Row],[wlhz_L]])-1)/(Table5[[#This Row],[wlhz_L]]*Table5[[#This Row],[wlhz_S]])</f>
        <v>-0.19910309064126241</v>
      </c>
      <c r="M544" s="1">
        <f>Table5[[#This Row],[wtkg]]/(Table5[[#This Row],[htcm]]*Table5[[#This Row],[htcm]]/10000)</f>
        <v>13.456362937331795</v>
      </c>
      <c r="N544" s="1">
        <f>VLOOKUP(Table5[[#This Row],[agedays]],BFA_girls_z_exp[[#All],[Day]:[M]],2,FALSE)</f>
        <v>13.3363</v>
      </c>
      <c r="O544" s="1">
        <f>VLOOKUP(Table5[[#This Row],[agedays]],BFA_girls_z_exp[[#All],[Day]:[S]],3,FALSE)</f>
        <v>9.2719999999999997E-2</v>
      </c>
      <c r="P544" s="1">
        <f>VLOOKUP(Table5[[#This Row],[agedays]],BFA_girls_z_exp[[#All],[Day]:[L]],4,FALSE)</f>
        <v>-6.3100000000000003E-2</v>
      </c>
      <c r="Q544" s="1">
        <f>(POWER((Table5[[#This Row],[bmi]]/Table5[[#This Row],[bmi_M]]),Table5[[#This Row],[bmi_L]])-1)/(Table5[[#This Row],[bmi_L]]*Table5[[#This Row],[bmi_S]])</f>
        <v>9.6633957541131882E-2</v>
      </c>
    </row>
    <row r="545" spans="1:17" x14ac:dyDescent="0.3">
      <c r="A545">
        <v>11011</v>
      </c>
      <c r="B545" t="s">
        <v>8</v>
      </c>
      <c r="C545">
        <v>37</v>
      </c>
      <c r="D545">
        <v>290</v>
      </c>
      <c r="E545">
        <v>56.5</v>
      </c>
      <c r="F545">
        <v>4.42</v>
      </c>
      <c r="G545">
        <v>1.022</v>
      </c>
      <c r="H545">
        <v>8.0000000000000002E-3</v>
      </c>
      <c r="I545" s="2">
        <f>IF(Table5[[#This Row],[agedays]]&lt;=730,VLOOKUP(Table5[[#This Row],[htcm]],WFL_girls_z_exp[[#All],[Length]:[M]],2,FALSE),VLOOKUP(Table5[[#This Row],[htcm]],WFH_girls_z_exp[[#All],[Height]:[M]],2,FALSE))</f>
        <v>4.95</v>
      </c>
      <c r="J545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54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5" s="2">
        <f>(POWER((Table5[[#This Row],[wtkg]]/Table5[[#This Row],[wlhz_M]]),Table5[[#This Row],[wlhz_L]])-1)/(Table5[[#This Row],[wlhz_L]]*Table5[[#This Row],[wlhz_S]])</f>
        <v>-1.2689591202069761</v>
      </c>
      <c r="M545" s="1">
        <f>Table5[[#This Row],[wtkg]]/(Table5[[#This Row],[htcm]]*Table5[[#This Row],[htcm]]/10000)</f>
        <v>13.846033362048713</v>
      </c>
      <c r="N545" s="1">
        <f>VLOOKUP(Table5[[#This Row],[agedays]],BFA_girls_z_exp[[#All],[Day]:[M]],2,FALSE)</f>
        <v>14.914199999999999</v>
      </c>
      <c r="O545" s="1">
        <f>VLOOKUP(Table5[[#This Row],[agedays]],BFA_girls_z_exp[[#All],[Day]:[S]],3,FALSE)</f>
        <v>9.5060000000000006E-2</v>
      </c>
      <c r="P545" s="1">
        <f>VLOOKUP(Table5[[#This Row],[agedays]],BFA_girls_z_exp[[#All],[Day]:[L]],4,FALSE)</f>
        <v>0.29930000000000001</v>
      </c>
      <c r="Q545" s="1">
        <f>(POWER((Table5[[#This Row],[bmi]]/Table5[[#This Row],[bmi_M]]),Table5[[#This Row],[bmi_L]])-1)/(Table5[[#This Row],[bmi_L]]*Table5[[#This Row],[bmi_S]])</f>
        <v>-0.77313913872669759</v>
      </c>
    </row>
    <row r="546" spans="1:17" x14ac:dyDescent="0.3">
      <c r="A546">
        <v>11011</v>
      </c>
      <c r="B546" t="s">
        <v>8</v>
      </c>
      <c r="C546">
        <v>65</v>
      </c>
      <c r="D546">
        <v>290</v>
      </c>
      <c r="E546">
        <v>58.5</v>
      </c>
      <c r="F546">
        <v>5.08</v>
      </c>
      <c r="G546">
        <v>0.503</v>
      </c>
      <c r="H546">
        <v>-0.23400000000000001</v>
      </c>
      <c r="I546" s="1">
        <f>IF(Table5[[#This Row],[agedays]]&lt;=730,VLOOKUP(Table5[[#This Row],[htcm]],WFL_girls_z_exp[[#All],[Length]:[M]],2,FALSE),VLOOKUP(Table5[[#This Row],[htcm]],WFH_girls_z_exp[[#All],[Height]:[M]],2,FALSE))</f>
        <v>5.4833999999999996</v>
      </c>
      <c r="J546" s="1">
        <f>IF(Table5[[#This Row],[agedays]]&lt;=730,VLOOKUP(Table5[[#This Row],[htcm]],WFL_girls_z_exp[[#All],[Length]:[S]],3,FALSE),VLOOKUP(Table5[[#This Row],[htcm]],WFH_girls_z_exp[[#All],[Height]:[S]],3,FALSE))</f>
        <v>9.1319999999999998E-2</v>
      </c>
      <c r="K54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6" s="1">
        <f>(POWER((Table5[[#This Row],[wtkg]]/Table5[[#This Row],[wlhz_M]]),Table5[[#This Row],[wlhz_L]])-1)/(Table5[[#This Row],[wlhz_L]]*Table5[[#This Row],[wlhz_S]])</f>
        <v>-0.84914757913853178</v>
      </c>
      <c r="M546" s="1">
        <f>Table5[[#This Row],[wtkg]]/(Table5[[#This Row],[htcm]]*Table5[[#This Row],[htcm]]/10000)</f>
        <v>14.844035356855869</v>
      </c>
      <c r="N546" s="1">
        <f>VLOOKUP(Table5[[#This Row],[agedays]],BFA_girls_z_exp[[#All],[Day]:[M]],2,FALSE)</f>
        <v>15.8729</v>
      </c>
      <c r="O546" s="1">
        <f>VLOOKUP(Table5[[#This Row],[agedays]],BFA_girls_z_exp[[#All],[Day]:[S]],3,FALSE)</f>
        <v>9.3530000000000002E-2</v>
      </c>
      <c r="P546" s="1">
        <f>VLOOKUP(Table5[[#This Row],[agedays]],BFA_girls_z_exp[[#All],[Day]:[L]],4,FALSE)</f>
        <v>0.1575</v>
      </c>
      <c r="Q546" s="1">
        <f>(POWER((Table5[[#This Row],[bmi]]/Table5[[#This Row],[bmi_M]]),Table5[[#This Row],[bmi_L]])-1)/(Table5[[#This Row],[bmi_L]]*Table5[[#This Row],[bmi_S]])</f>
        <v>-0.71274136753278594</v>
      </c>
    </row>
    <row r="547" spans="1:17" x14ac:dyDescent="0.3">
      <c r="A547">
        <v>11011</v>
      </c>
      <c r="B547" t="s">
        <v>8</v>
      </c>
      <c r="C547">
        <v>93</v>
      </c>
      <c r="D547">
        <v>290</v>
      </c>
      <c r="E547">
        <v>61.5</v>
      </c>
      <c r="F547">
        <v>5.62</v>
      </c>
      <c r="G547">
        <v>0.74</v>
      </c>
      <c r="H547">
        <v>-0.36</v>
      </c>
      <c r="I547" s="2">
        <f>IF(Table5[[#This Row],[agedays]]&lt;=730,VLOOKUP(Table5[[#This Row],[htcm]],WFL_girls_z_exp[[#All],[Length]:[M]],2,FALSE),VLOOKUP(Table5[[#This Row],[htcm]],WFH_girls_z_exp[[#All],[Height]:[M]],2,FALSE))</f>
        <v>6.2511000000000001</v>
      </c>
      <c r="J547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54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7" s="2">
        <f>(POWER((Table5[[#This Row],[wtkg]]/Table5[[#This Row],[wlhz_M]]),Table5[[#This Row],[wlhz_L]])-1)/(Table5[[#This Row],[wlhz_L]]*Table5[[#This Row],[wlhz_S]])</f>
        <v>-1.1889920990428768</v>
      </c>
      <c r="M547" s="1">
        <f>Table5[[#This Row],[wtkg]]/(Table5[[#This Row],[htcm]]*Table5[[#This Row],[htcm]]/10000)</f>
        <v>14.858880296120036</v>
      </c>
      <c r="N547" s="1">
        <f>VLOOKUP(Table5[[#This Row],[agedays]],BFA_girls_z_exp[[#All],[Day]:[M]],2,FALSE)</f>
        <v>16.380299999999998</v>
      </c>
      <c r="O547" s="1">
        <f>VLOOKUP(Table5[[#This Row],[agedays]],BFA_girls_z_exp[[#All],[Day]:[S]],3,FALSE)</f>
        <v>9.2490000000000003E-2</v>
      </c>
      <c r="P547" s="1">
        <f>VLOOKUP(Table5[[#This Row],[agedays]],BFA_girls_z_exp[[#All],[Day]:[L]],4,FALSE)</f>
        <v>5.91E-2</v>
      </c>
      <c r="Q547" s="1">
        <f>(POWER((Table5[[#This Row],[bmi]]/Table5[[#This Row],[bmi_M]]),Table5[[#This Row],[bmi_L]])-1)/(Table5[[#This Row],[bmi_L]]*Table5[[#This Row],[bmi_S]])</f>
        <v>-1.0509400065723782</v>
      </c>
    </row>
    <row r="548" spans="1:17" x14ac:dyDescent="0.3">
      <c r="A548">
        <v>11011</v>
      </c>
      <c r="B548" t="s">
        <v>8</v>
      </c>
      <c r="C548">
        <v>184</v>
      </c>
      <c r="D548">
        <v>290</v>
      </c>
      <c r="E548">
        <v>68</v>
      </c>
      <c r="F548">
        <v>7</v>
      </c>
      <c r="G548">
        <v>0.96799999999999997</v>
      </c>
      <c r="H548">
        <v>-0.36</v>
      </c>
      <c r="I548" s="1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548" s="1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54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8" s="1">
        <f>(POWER((Table5[[#This Row],[wtkg]]/Table5[[#This Row],[wlhz_M]]),Table5[[#This Row],[wlhz_L]])-1)/(Table5[[#This Row],[wlhz_L]]*Table5[[#This Row],[wlhz_S]])</f>
        <v>-1.1341738310554921</v>
      </c>
      <c r="M548" s="1">
        <f>Table5[[#This Row],[wtkg]]/(Table5[[#This Row],[htcm]]*Table5[[#This Row],[htcm]]/10000)</f>
        <v>15.13840830449827</v>
      </c>
      <c r="N548" s="1">
        <f>VLOOKUP(Table5[[#This Row],[agedays]],BFA_girls_z_exp[[#All],[Day]:[M]],2,FALSE)</f>
        <v>16.909500000000001</v>
      </c>
      <c r="O548" s="1">
        <f>VLOOKUP(Table5[[#This Row],[agedays]],BFA_girls_z_exp[[#All],[Day]:[S]],3,FALSE)</f>
        <v>9.0329999999999994E-2</v>
      </c>
      <c r="P548" s="1">
        <f>VLOOKUP(Table5[[#This Row],[agedays]],BFA_girls_z_exp[[#All],[Day]:[L]],4,FALSE)</f>
        <v>-0.14530000000000001</v>
      </c>
      <c r="Q548" s="1">
        <f>(POWER((Table5[[#This Row],[bmi]]/Table5[[#This Row],[bmi_M]]),Table5[[#This Row],[bmi_L]])-1)/(Table5[[#This Row],[bmi_L]]*Table5[[#This Row],[bmi_S]])</f>
        <v>-1.234745931657552</v>
      </c>
    </row>
    <row r="549" spans="1:17" x14ac:dyDescent="0.3">
      <c r="A549">
        <v>11011</v>
      </c>
      <c r="B549" t="s">
        <v>8</v>
      </c>
      <c r="C549">
        <v>275</v>
      </c>
      <c r="D549">
        <v>290</v>
      </c>
      <c r="E549">
        <v>71.5</v>
      </c>
      <c r="F549">
        <v>8.6999999999999993</v>
      </c>
      <c r="G549">
        <v>0.54100000000000004</v>
      </c>
      <c r="H549">
        <v>0.44900000000000001</v>
      </c>
      <c r="I549" s="1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549" s="1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54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49" s="1">
        <f>(POWER((Table5[[#This Row],[wtkg]]/Table5[[#This Row],[wlhz_M]]),Table5[[#This Row],[wlhz_L]])-1)/(Table5[[#This Row],[wlhz_L]]*Table5[[#This Row],[wlhz_S]])</f>
        <v>0.29763420318904621</v>
      </c>
      <c r="M549" s="1">
        <f>Table5[[#This Row],[wtkg]]/(Table5[[#This Row],[htcm]]*Table5[[#This Row],[htcm]]/10000)</f>
        <v>17.017947087877154</v>
      </c>
      <c r="N549" s="1">
        <f>VLOOKUP(Table5[[#This Row],[agedays]],BFA_girls_z_exp[[#All],[Day]:[M]],2,FALSE)</f>
        <v>16.736699999999999</v>
      </c>
      <c r="O549" s="1">
        <f>VLOOKUP(Table5[[#This Row],[agedays]],BFA_girls_z_exp[[#All],[Day]:[S]],3,FALSE)</f>
        <v>8.8969999999999994E-2</v>
      </c>
      <c r="P549" s="1">
        <f>VLOOKUP(Table5[[#This Row],[agedays]],BFA_girls_z_exp[[#All],[Day]:[L]],4,FALSE)</f>
        <v>-0.2737</v>
      </c>
      <c r="Q549" s="1">
        <f>(POWER((Table5[[#This Row],[bmi]]/Table5[[#This Row],[bmi_M]]),Table5[[#This Row],[bmi_L]])-1)/(Table5[[#This Row],[bmi_L]]*Table5[[#This Row],[bmi_S]])</f>
        <v>0.18687915640389052</v>
      </c>
    </row>
    <row r="550" spans="1:17" x14ac:dyDescent="0.3">
      <c r="A550">
        <v>11011</v>
      </c>
      <c r="B550" t="s">
        <v>8</v>
      </c>
      <c r="C550">
        <v>359</v>
      </c>
      <c r="D550">
        <v>290</v>
      </c>
      <c r="E550">
        <v>76</v>
      </c>
      <c r="F550">
        <v>9.1999999999999993</v>
      </c>
      <c r="G550">
        <v>0.872</v>
      </c>
      <c r="H550">
        <v>0.26800000000000002</v>
      </c>
      <c r="I550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550" s="2">
        <f>IF(Table5[[#This Row],[agedays]]&lt;=730,VLOOKUP(Table5[[#This Row],[htcm]],WFL_girls_z_exp[[#All],[Length]:[S]],3,FALSE),VLOOKUP(Table5[[#This Row],[htcm]],WFH_girls_z_exp[[#All],[Height]:[S]],3,FALSE))</f>
        <v>8.992E-2</v>
      </c>
      <c r="K55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0" s="2">
        <f>(POWER((Table5[[#This Row],[wtkg]]/Table5[[#This Row],[wlhz_M]]),Table5[[#This Row],[wlhz_L]])-1)/(Table5[[#This Row],[wlhz_L]]*Table5[[#This Row],[wlhz_S]])</f>
        <v>-0.16089848092862466</v>
      </c>
      <c r="M550" s="1">
        <f>Table5[[#This Row],[wtkg]]/(Table5[[#This Row],[htcm]]*Table5[[#This Row],[htcm]]/10000)</f>
        <v>15.927977839335179</v>
      </c>
      <c r="N550" s="1">
        <f>VLOOKUP(Table5[[#This Row],[agedays]],BFA_girls_z_exp[[#All],[Day]:[M]],2,FALSE)</f>
        <v>16.383299999999998</v>
      </c>
      <c r="O550" s="1">
        <f>VLOOKUP(Table5[[#This Row],[agedays]],BFA_girls_z_exp[[#All],[Day]:[S]],3,FALSE)</f>
        <v>8.8029999999999997E-2</v>
      </c>
      <c r="P550" s="1">
        <f>VLOOKUP(Table5[[#This Row],[agedays]],BFA_girls_z_exp[[#All],[Day]:[L]],4,FALSE)</f>
        <v>-0.36099999999999999</v>
      </c>
      <c r="Q550" s="1">
        <f>(POWER((Table5[[#This Row],[bmi]]/Table5[[#This Row],[bmi_M]]),Table5[[#This Row],[bmi_L]])-1)/(Table5[[#This Row],[bmi_L]]*Table5[[#This Row],[bmi_S]])</f>
        <v>-0.32181332665992241</v>
      </c>
    </row>
    <row r="551" spans="1:17" x14ac:dyDescent="0.3">
      <c r="A551">
        <v>11011</v>
      </c>
      <c r="B551" t="s">
        <v>8</v>
      </c>
      <c r="C551">
        <v>478</v>
      </c>
      <c r="D551">
        <v>290</v>
      </c>
      <c r="E551">
        <v>81.5</v>
      </c>
      <c r="F551">
        <v>10.199999999999999</v>
      </c>
      <c r="G551">
        <v>1.157</v>
      </c>
      <c r="H551">
        <v>0.36499999999999999</v>
      </c>
      <c r="I551" s="1">
        <f>IF(Table5[[#This Row],[agedays]]&lt;=730,VLOOKUP(Table5[[#This Row],[htcm]],WFL_girls_z_exp[[#All],[Length]:[M]],2,FALSE),VLOOKUP(Table5[[#This Row],[htcm]],WFH_girls_z_exp[[#All],[Height]:[M]],2,FALSE))</f>
        <v>10.4041</v>
      </c>
      <c r="J551" s="1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55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1" s="1">
        <f>(POWER((Table5[[#This Row],[wtkg]]/Table5[[#This Row],[wlhz_M]]),Table5[[#This Row],[wlhz_L]])-1)/(Table5[[#This Row],[wlhz_L]]*Table5[[#This Row],[wlhz_S]])</f>
        <v>-0.22288083723412022</v>
      </c>
      <c r="M551" s="1">
        <f>Table5[[#This Row],[wtkg]]/(Table5[[#This Row],[htcm]]*Table5[[#This Row],[htcm]]/10000)</f>
        <v>15.356242237193722</v>
      </c>
      <c r="N551" s="1">
        <f>VLOOKUP(Table5[[#This Row],[agedays]],BFA_girls_z_exp[[#All],[Day]:[M]],2,FALSE)</f>
        <v>15.9307</v>
      </c>
      <c r="O551" s="1">
        <f>VLOOKUP(Table5[[#This Row],[agedays]],BFA_girls_z_exp[[#All],[Day]:[S]],3,FALSE)</f>
        <v>8.6999999999999994E-2</v>
      </c>
      <c r="P551" s="1">
        <f>VLOOKUP(Table5[[#This Row],[agedays]],BFA_girls_z_exp[[#All],[Day]:[L]],4,FALSE)</f>
        <v>-0.45600000000000002</v>
      </c>
      <c r="Q551" s="1">
        <f>(POWER((Table5[[#This Row],[bmi]]/Table5[[#This Row],[bmi_M]]),Table5[[#This Row],[bmi_L]])-1)/(Table5[[#This Row],[bmi_L]]*Table5[[#This Row],[bmi_S]])</f>
        <v>-0.42569268710706404</v>
      </c>
    </row>
    <row r="552" spans="1:17" x14ac:dyDescent="0.3">
      <c r="A552">
        <v>11011</v>
      </c>
      <c r="B552" t="s">
        <v>8</v>
      </c>
      <c r="C552">
        <v>588</v>
      </c>
      <c r="D552">
        <v>290</v>
      </c>
      <c r="E552">
        <v>84</v>
      </c>
      <c r="F552">
        <v>11.4</v>
      </c>
      <c r="G552">
        <v>0.66100000000000003</v>
      </c>
      <c r="H552">
        <v>0.65600000000000003</v>
      </c>
      <c r="I552" s="2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552" s="2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55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2" s="2">
        <f>(POWER((Table5[[#This Row],[wtkg]]/Table5[[#This Row],[wlhz_M]]),Table5[[#This Row],[wlhz_L]])-1)/(Table5[[#This Row],[wlhz_L]]*Table5[[#This Row],[wlhz_S]])</f>
        <v>0.42194133734589734</v>
      </c>
      <c r="M552" s="1">
        <f>Table5[[#This Row],[wtkg]]/(Table5[[#This Row],[htcm]]*Table5[[#This Row],[htcm]]/10000)</f>
        <v>16.156462585034014</v>
      </c>
      <c r="N552" s="1">
        <f>VLOOKUP(Table5[[#This Row],[agedays]],BFA_girls_z_exp[[#All],[Day]:[M]],2,FALSE)</f>
        <v>15.6297</v>
      </c>
      <c r="O552" s="1">
        <f>VLOOKUP(Table5[[#This Row],[agedays]],BFA_girls_z_exp[[#All],[Day]:[S]],3,FALSE)</f>
        <v>8.6239999999999997E-2</v>
      </c>
      <c r="P552" s="1">
        <f>VLOOKUP(Table5[[#This Row],[agedays]],BFA_girls_z_exp[[#All],[Day]:[L]],4,FALSE)</f>
        <v>-0.52549999999999997</v>
      </c>
      <c r="Q552" s="1">
        <f>(POWER((Table5[[#This Row],[bmi]]/Table5[[#This Row],[bmi_M]]),Table5[[#This Row],[bmi_L]])-1)/(Table5[[#This Row],[bmi_L]]*Table5[[#This Row],[bmi_S]])</f>
        <v>0.38103148775998291</v>
      </c>
    </row>
    <row r="553" spans="1:17" x14ac:dyDescent="0.3">
      <c r="A553">
        <v>11011</v>
      </c>
      <c r="B553" t="s">
        <v>8</v>
      </c>
      <c r="C553">
        <v>778</v>
      </c>
      <c r="D553">
        <v>290</v>
      </c>
      <c r="E553">
        <v>95</v>
      </c>
      <c r="F553">
        <v>13.2</v>
      </c>
      <c r="G553">
        <v>2.3969999999999998</v>
      </c>
      <c r="H553">
        <v>0.88500000000000001</v>
      </c>
      <c r="I553" s="1">
        <f>IF(Table5[[#This Row],[agedays]]&lt;=730,VLOOKUP(Table5[[#This Row],[htcm]],WFL_girls_z_exp[[#All],[Length]:[M]],2,FALSE),VLOOKUP(Table5[[#This Row],[htcm]],WFH_girls_z_exp[[#All],[Height]:[M]],2,FALSE))</f>
        <v>13.891400000000001</v>
      </c>
      <c r="J553" s="1">
        <f>IF(Table5[[#This Row],[agedays]]&lt;=730,VLOOKUP(Table5[[#This Row],[htcm]],WFL_girls_z_exp[[#All],[Length]:[S]],3,FALSE),VLOOKUP(Table5[[#This Row],[htcm]],WFH_girls_z_exp[[#All],[Height]:[S]],3,FALSE))</f>
        <v>8.9749999999999996E-2</v>
      </c>
      <c r="K55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3" s="1">
        <f>(POWER((Table5[[#This Row],[wtkg]]/Table5[[#This Row],[wlhz_M]]),Table5[[#This Row],[wlhz_L]])-1)/(Table5[[#This Row],[wlhz_L]]*Table5[[#This Row],[wlhz_S]])</f>
        <v>-0.57443909558930295</v>
      </c>
      <c r="M553" s="1">
        <f>Table5[[#This Row],[wtkg]]/(Table5[[#This Row],[htcm]]*Table5[[#This Row],[htcm]]/10000)</f>
        <v>14.626038781163434</v>
      </c>
      <c r="N553" s="1">
        <f>VLOOKUP(Table5[[#This Row],[agedays]],BFA_girls_z_exp[[#All],[Day]:[M]],2,FALSE)</f>
        <v>15.643000000000001</v>
      </c>
      <c r="O553" s="1">
        <f>VLOOKUP(Table5[[#This Row],[agedays]],BFA_girls_z_exp[[#All],[Day]:[S]],3,FALSE)</f>
        <v>8.4500000000000006E-2</v>
      </c>
      <c r="P553" s="1">
        <f>VLOOKUP(Table5[[#This Row],[agedays]],BFA_girls_z_exp[[#All],[Day]:[L]],4,FALSE)</f>
        <v>-0.56840000000000002</v>
      </c>
      <c r="Q553" s="1">
        <f>(POWER((Table5[[#This Row],[bmi]]/Table5[[#This Row],[bmi_M]]),Table5[[#This Row],[bmi_L]])-1)/(Table5[[#This Row],[bmi_L]]*Table5[[#This Row],[bmi_S]])</f>
        <v>-0.81089700504582107</v>
      </c>
    </row>
    <row r="554" spans="1:17" x14ac:dyDescent="0.3">
      <c r="A554">
        <v>11012</v>
      </c>
      <c r="B554" t="s">
        <v>8</v>
      </c>
      <c r="C554">
        <v>25</v>
      </c>
      <c r="D554">
        <v>283</v>
      </c>
      <c r="E554">
        <v>51</v>
      </c>
      <c r="F554">
        <v>4.1399999999999997</v>
      </c>
      <c r="G554">
        <v>-1.03</v>
      </c>
      <c r="H554">
        <v>0.27100000000000002</v>
      </c>
      <c r="I554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554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5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4" s="1">
        <f>(POWER((Table5[[#This Row],[wtkg]]/Table5[[#This Row],[wlhz_M]]),Table5[[#This Row],[wlhz_L]])-1)/(Table5[[#This Row],[wlhz_L]]*Table5[[#This Row],[wlhz_S]])</f>
        <v>1.6053115569645586</v>
      </c>
      <c r="M554" s="1">
        <f>Table5[[#This Row],[wtkg]]/(Table5[[#This Row],[htcm]]*Table5[[#This Row],[htcm]]/10000)</f>
        <v>15.916955017301037</v>
      </c>
      <c r="N554" s="1">
        <f>VLOOKUP(Table5[[#This Row],[agedays]],BFA_girls_z_exp[[#All],[Day]:[M]],2,FALSE)</f>
        <v>14.227600000000001</v>
      </c>
      <c r="O554" s="1">
        <f>VLOOKUP(Table5[[#This Row],[agedays]],BFA_girls_z_exp[[#All],[Day]:[S]],3,FALSE)</f>
        <v>9.6049999999999996E-2</v>
      </c>
      <c r="P554" s="1">
        <f>VLOOKUP(Table5[[#This Row],[agedays]],BFA_girls_z_exp[[#All],[Day]:[L]],4,FALSE)</f>
        <v>0.38879999999999998</v>
      </c>
      <c r="Q554" s="1">
        <f>(POWER((Table5[[#This Row],[bmi]]/Table5[[#This Row],[bmi_M]]),Table5[[#This Row],[bmi_L]])-1)/(Table5[[#This Row],[bmi_L]]*Table5[[#This Row],[bmi_S]])</f>
        <v>1.1940078477481229</v>
      </c>
    </row>
    <row r="555" spans="1:17" x14ac:dyDescent="0.3">
      <c r="A555">
        <v>11012</v>
      </c>
      <c r="B555" t="s">
        <v>8</v>
      </c>
      <c r="C555">
        <v>53</v>
      </c>
      <c r="D555">
        <v>283</v>
      </c>
      <c r="E555">
        <v>54</v>
      </c>
      <c r="F555">
        <v>5.13</v>
      </c>
      <c r="G555">
        <v>-1.1240000000000001</v>
      </c>
      <c r="H555">
        <v>0.33200000000000002</v>
      </c>
      <c r="I555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555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5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5" s="2">
        <f>(POWER((Table5[[#This Row],[wtkg]]/Table5[[#This Row],[wlhz_M]]),Table5[[#This Row],[wlhz_L]])-1)/(Table5[[#This Row],[wlhz_L]]*Table5[[#This Row],[wlhz_S]])</f>
        <v>1.9047745088177344</v>
      </c>
      <c r="M555" s="1">
        <f>Table5[[#This Row],[wtkg]]/(Table5[[#This Row],[htcm]]*Table5[[#This Row],[htcm]]/10000)</f>
        <v>17.592592592592592</v>
      </c>
      <c r="N555" s="1">
        <f>VLOOKUP(Table5[[#This Row],[agedays]],BFA_girls_z_exp[[#All],[Day]:[M]],2,FALSE)</f>
        <v>15.539300000000001</v>
      </c>
      <c r="O555" s="1">
        <f>VLOOKUP(Table5[[#This Row],[agedays]],BFA_girls_z_exp[[#All],[Day]:[S]],3,FALSE)</f>
        <v>9.4100000000000003E-2</v>
      </c>
      <c r="P555" s="1">
        <f>VLOOKUP(Table5[[#This Row],[agedays]],BFA_girls_z_exp[[#All],[Day]:[L]],4,FALSE)</f>
        <v>0.2107</v>
      </c>
      <c r="Q555" s="1">
        <f>(POWER((Table5[[#This Row],[bmi]]/Table5[[#This Row],[bmi_M]]),Table5[[#This Row],[bmi_L]])-1)/(Table5[[#This Row],[bmi_L]]*Table5[[#This Row],[bmi_S]])</f>
        <v>1.3362645933697419</v>
      </c>
    </row>
    <row r="556" spans="1:17" x14ac:dyDescent="0.3">
      <c r="A556">
        <v>11012</v>
      </c>
      <c r="B556" t="s">
        <v>8</v>
      </c>
      <c r="C556">
        <v>95</v>
      </c>
      <c r="D556">
        <v>283</v>
      </c>
      <c r="E556">
        <v>57</v>
      </c>
      <c r="F556">
        <v>5.92</v>
      </c>
      <c r="G556">
        <v>-1.468</v>
      </c>
      <c r="H556">
        <v>-3.0000000000000001E-3</v>
      </c>
      <c r="I556" s="1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556" s="1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5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6" s="1">
        <f>(POWER((Table5[[#This Row],[wtkg]]/Table5[[#This Row],[wlhz_M]]),Table5[[#This Row],[wlhz_L]])-1)/(Table5[[#This Row],[wlhz_L]]*Table5[[#This Row],[wlhz_S]])</f>
        <v>1.6212290071864324</v>
      </c>
      <c r="M556" s="1">
        <f>Table5[[#This Row],[wtkg]]/(Table5[[#This Row],[htcm]]*Table5[[#This Row],[htcm]]/10000)</f>
        <v>18.22099107417667</v>
      </c>
      <c r="N556" s="1">
        <f>VLOOKUP(Table5[[#This Row],[agedays]],BFA_girls_z_exp[[#All],[Day]:[M]],2,FALSE)</f>
        <v>16.406500000000001</v>
      </c>
      <c r="O556" s="1">
        <f>VLOOKUP(Table5[[#This Row],[agedays]],BFA_girls_z_exp[[#All],[Day]:[S]],3,FALSE)</f>
        <v>9.2420000000000002E-2</v>
      </c>
      <c r="P556" s="1">
        <f>VLOOKUP(Table5[[#This Row],[agedays]],BFA_girls_z_exp[[#All],[Day]:[L]],4,FALSE)</f>
        <v>5.2999999999999999E-2</v>
      </c>
      <c r="Q556" s="1">
        <f>(POWER((Table5[[#This Row],[bmi]]/Table5[[#This Row],[bmi_M]]),Table5[[#This Row],[bmi_L]])-1)/(Table5[[#This Row],[bmi_L]]*Table5[[#This Row],[bmi_S]])</f>
        <v>1.1381607487069982</v>
      </c>
    </row>
    <row r="557" spans="1:17" x14ac:dyDescent="0.3">
      <c r="A557">
        <v>11012</v>
      </c>
      <c r="B557" t="s">
        <v>8</v>
      </c>
      <c r="C557">
        <v>165</v>
      </c>
      <c r="D557">
        <v>283</v>
      </c>
      <c r="E557">
        <v>62.5</v>
      </c>
      <c r="F557">
        <v>6.55</v>
      </c>
      <c r="G557">
        <v>-1.014</v>
      </c>
      <c r="H557">
        <v>-0.63</v>
      </c>
      <c r="I557" s="2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557" s="2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5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7" s="2">
        <f>(POWER((Table5[[#This Row],[wtkg]]/Table5[[#This Row],[wlhz_M]]),Table5[[#This Row],[wlhz_L]])-1)/(Table5[[#This Row],[wlhz_L]]*Table5[[#This Row],[wlhz_S]])</f>
        <v>9.25159388452996E-2</v>
      </c>
      <c r="M557" s="1">
        <f>Table5[[#This Row],[wtkg]]/(Table5[[#This Row],[htcm]]*Table5[[#This Row],[htcm]]/10000)</f>
        <v>16.768000000000001</v>
      </c>
      <c r="N557" s="1">
        <f>VLOOKUP(Table5[[#This Row],[agedays]],BFA_girls_z_exp[[#All],[Day]:[M]],2,FALSE)</f>
        <v>16.878399999999999</v>
      </c>
      <c r="O557" s="1">
        <f>VLOOKUP(Table5[[#This Row],[agedays]],BFA_girls_z_exp[[#All],[Day]:[S]],3,FALSE)</f>
        <v>9.0690000000000007E-2</v>
      </c>
      <c r="P557" s="1">
        <f>VLOOKUP(Table5[[#This Row],[agedays]],BFA_girls_z_exp[[#All],[Day]:[L]],4,FALSE)</f>
        <v>-0.1113</v>
      </c>
      <c r="Q557" s="1">
        <f>(POWER((Table5[[#This Row],[bmi]]/Table5[[#This Row],[bmi_M]]),Table5[[#This Row],[bmi_L]])-1)/(Table5[[#This Row],[bmi_L]]*Table5[[#This Row],[bmi_S]])</f>
        <v>-7.2387109442990552E-2</v>
      </c>
    </row>
    <row r="558" spans="1:17" x14ac:dyDescent="0.3">
      <c r="A558">
        <v>11012</v>
      </c>
      <c r="B558" t="s">
        <v>8</v>
      </c>
      <c r="C558">
        <v>270</v>
      </c>
      <c r="D558">
        <v>283</v>
      </c>
      <c r="E558">
        <v>67</v>
      </c>
      <c r="F558">
        <v>7.8</v>
      </c>
      <c r="G558">
        <v>-1.2310000000000001</v>
      </c>
      <c r="H558">
        <v>-0.40300000000000002</v>
      </c>
      <c r="I558" s="1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558" s="1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5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8" s="1">
        <f>(POWER((Table5[[#This Row],[wtkg]]/Table5[[#This Row],[wlhz_M]]),Table5[[#This Row],[wlhz_L]])-1)/(Table5[[#This Row],[wlhz_L]]*Table5[[#This Row],[wlhz_S]])</f>
        <v>0.3862118712742591</v>
      </c>
      <c r="M558" s="1">
        <f>Table5[[#This Row],[wtkg]]/(Table5[[#This Row],[htcm]]*Table5[[#This Row],[htcm]]/10000)</f>
        <v>17.375807529516596</v>
      </c>
      <c r="N558" s="1">
        <f>VLOOKUP(Table5[[#This Row],[agedays]],BFA_girls_z_exp[[#All],[Day]:[M]],2,FALSE)</f>
        <v>16.755099999999999</v>
      </c>
      <c r="O558" s="1">
        <f>VLOOKUP(Table5[[#This Row],[agedays]],BFA_girls_z_exp[[#All],[Day]:[S]],3,FALSE)</f>
        <v>8.9029999999999998E-2</v>
      </c>
      <c r="P558" s="1">
        <f>VLOOKUP(Table5[[#This Row],[agedays]],BFA_girls_z_exp[[#All],[Day]:[L]],4,FALSE)</f>
        <v>-0.26779999999999998</v>
      </c>
      <c r="Q558" s="1">
        <f>(POWER((Table5[[#This Row],[bmi]]/Table5[[#This Row],[bmi_M]]),Table5[[#This Row],[bmi_L]])-1)/(Table5[[#This Row],[bmi_L]]*Table5[[#This Row],[bmi_S]])</f>
        <v>0.40659969997640028</v>
      </c>
    </row>
    <row r="559" spans="1:17" x14ac:dyDescent="0.3">
      <c r="A559">
        <v>11012</v>
      </c>
      <c r="B559" t="s">
        <v>8</v>
      </c>
      <c r="C559">
        <v>368</v>
      </c>
      <c r="D559">
        <v>283</v>
      </c>
      <c r="E559">
        <v>72</v>
      </c>
      <c r="F559">
        <v>9.1</v>
      </c>
      <c r="G559">
        <v>-0.82399999999999995</v>
      </c>
      <c r="H559">
        <v>0.11899999999999999</v>
      </c>
      <c r="I559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559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5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59" s="2">
        <f>(POWER((Table5[[#This Row],[wtkg]]/Table5[[#This Row],[wlhz_M]]),Table5[[#This Row],[wlhz_L]])-1)/(Table5[[#This Row],[wlhz_L]]*Table5[[#This Row],[wlhz_S]])</f>
        <v>0.658645748117892</v>
      </c>
      <c r="M559" s="1">
        <f>Table5[[#This Row],[wtkg]]/(Table5[[#This Row],[htcm]]*Table5[[#This Row],[htcm]]/10000)</f>
        <v>17.554012345679013</v>
      </c>
      <c r="N559" s="1">
        <f>VLOOKUP(Table5[[#This Row],[agedays]],BFA_girls_z_exp[[#All],[Day]:[M]],2,FALSE)</f>
        <v>16.345199999999998</v>
      </c>
      <c r="O559" s="1">
        <f>VLOOKUP(Table5[[#This Row],[agedays]],BFA_girls_z_exp[[#All],[Day]:[S]],3,FALSE)</f>
        <v>8.7940000000000004E-2</v>
      </c>
      <c r="P559" s="1">
        <f>VLOOKUP(Table5[[#This Row],[agedays]],BFA_girls_z_exp[[#All],[Day]:[L]],4,FALSE)</f>
        <v>-0.36919999999999997</v>
      </c>
      <c r="Q559" s="1">
        <f>(POWER((Table5[[#This Row],[bmi]]/Table5[[#This Row],[bmi_M]]),Table5[[#This Row],[bmi_L]])-1)/(Table5[[#This Row],[bmi_L]]*Table5[[#This Row],[bmi_S]])</f>
        <v>0.80073627658682767</v>
      </c>
    </row>
    <row r="560" spans="1:17" x14ac:dyDescent="0.3">
      <c r="A560">
        <v>11012</v>
      </c>
      <c r="B560" t="s">
        <v>8</v>
      </c>
      <c r="C560">
        <v>473</v>
      </c>
      <c r="D560">
        <v>283</v>
      </c>
      <c r="E560">
        <v>76.5</v>
      </c>
      <c r="F560">
        <v>9.65</v>
      </c>
      <c r="G560">
        <v>-0.57999999999999996</v>
      </c>
      <c r="H560">
        <v>-5.5E-2</v>
      </c>
      <c r="I560" s="1">
        <f>IF(Table5[[#This Row],[agedays]]&lt;=730,VLOOKUP(Table5[[#This Row],[htcm]],WFL_girls_z_exp[[#All],[Length]:[M]],2,FALSE),VLOOKUP(Table5[[#This Row],[htcm]],WFH_girls_z_exp[[#All],[Height]:[M]],2,FALSE))</f>
        <v>9.4252000000000002</v>
      </c>
      <c r="J560" s="1">
        <f>IF(Table5[[#This Row],[agedays]]&lt;=730,VLOOKUP(Table5[[#This Row],[htcm]],WFL_girls_z_exp[[#All],[Length]:[S]],3,FALSE),VLOOKUP(Table5[[#This Row],[htcm]],WFH_girls_z_exp[[#All],[Height]:[S]],3,FALSE))</f>
        <v>8.9849999999999999E-2</v>
      </c>
      <c r="K5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0" s="1">
        <f>(POWER((Table5[[#This Row],[wtkg]]/Table5[[#This Row],[wlhz_M]]),Table5[[#This Row],[wlhz_L]])-1)/(Table5[[#This Row],[wlhz_L]]*Table5[[#This Row],[wlhz_S]])</f>
        <v>0.26115529390906672</v>
      </c>
      <c r="M560" s="1">
        <f>Table5[[#This Row],[wtkg]]/(Table5[[#This Row],[htcm]]*Table5[[#This Row],[htcm]]/10000)</f>
        <v>16.489384424793883</v>
      </c>
      <c r="N560" s="1">
        <f>VLOOKUP(Table5[[#This Row],[agedays]],BFA_girls_z_exp[[#All],[Day]:[M]],2,FALSE)</f>
        <v>15.947100000000001</v>
      </c>
      <c r="O560" s="1">
        <f>VLOOKUP(Table5[[#This Row],[agedays]],BFA_girls_z_exp[[#All],[Day]:[S]],3,FALSE)</f>
        <v>8.7040000000000006E-2</v>
      </c>
      <c r="P560" s="1">
        <f>VLOOKUP(Table5[[#This Row],[agedays]],BFA_girls_z_exp[[#All],[Day]:[L]],4,FALSE)</f>
        <v>-0.45250000000000001</v>
      </c>
      <c r="Q560" s="1">
        <f>(POWER((Table5[[#This Row],[bmi]]/Table5[[#This Row],[bmi_M]]),Table5[[#This Row],[bmi_L]])-1)/(Table5[[#This Row],[bmi_L]]*Table5[[#This Row],[bmi_S]])</f>
        <v>0.38129693147311733</v>
      </c>
    </row>
    <row r="561" spans="1:17" x14ac:dyDescent="0.3">
      <c r="A561">
        <v>11012</v>
      </c>
      <c r="B561" t="s">
        <v>8</v>
      </c>
      <c r="C561">
        <v>559</v>
      </c>
      <c r="D561">
        <v>283</v>
      </c>
      <c r="E561">
        <v>79</v>
      </c>
      <c r="F561">
        <v>10.199999999999999</v>
      </c>
      <c r="G561">
        <v>-0.71099999999999997</v>
      </c>
      <c r="H561">
        <v>-8.5000000000000006E-2</v>
      </c>
      <c r="I561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561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5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1" s="2">
        <f>(POWER((Table5[[#This Row],[wtkg]]/Table5[[#This Row],[wlhz_M]]),Table5[[#This Row],[wlhz_L]])-1)/(Table5[[#This Row],[wlhz_L]]*Table5[[#This Row],[wlhz_S]])</f>
        <v>0.34106184733609846</v>
      </c>
      <c r="M561" s="1">
        <f>Table5[[#This Row],[wtkg]]/(Table5[[#This Row],[htcm]]*Table5[[#This Row],[htcm]]/10000)</f>
        <v>16.343534689953533</v>
      </c>
      <c r="N561" s="1">
        <f>VLOOKUP(Table5[[#This Row],[agedays]],BFA_girls_z_exp[[#All],[Day]:[M]],2,FALSE)</f>
        <v>15.698</v>
      </c>
      <c r="O561" s="1">
        <f>VLOOKUP(Table5[[#This Row],[agedays]],BFA_girls_z_exp[[#All],[Day]:[S]],3,FALSE)</f>
        <v>8.6430000000000007E-2</v>
      </c>
      <c r="P561" s="1">
        <f>VLOOKUP(Table5[[#This Row],[agedays]],BFA_girls_z_exp[[#All],[Day]:[L]],4,FALSE)</f>
        <v>-0.50849999999999995</v>
      </c>
      <c r="Q561" s="1">
        <f>(POWER((Table5[[#This Row],[bmi]]/Table5[[#This Row],[bmi_M]]),Table5[[#This Row],[bmi_L]])-1)/(Table5[[#This Row],[bmi_L]]*Table5[[#This Row],[bmi_S]])</f>
        <v>0.46151766530866872</v>
      </c>
    </row>
    <row r="562" spans="1:17" x14ac:dyDescent="0.3">
      <c r="A562">
        <v>11012</v>
      </c>
      <c r="B562" t="s">
        <v>8</v>
      </c>
      <c r="C562">
        <v>720</v>
      </c>
      <c r="D562">
        <v>283</v>
      </c>
      <c r="E562">
        <v>85.5</v>
      </c>
      <c r="F562">
        <v>11.3</v>
      </c>
      <c r="G562">
        <v>-0.19</v>
      </c>
      <c r="H562">
        <v>-7.4999999999999997E-2</v>
      </c>
      <c r="I562" s="1">
        <f>IF(Table5[[#This Row],[agedays]]&lt;=730,VLOOKUP(Table5[[#This Row],[htcm]],WFL_girls_z_exp[[#All],[Length]:[M]],2,FALSE),VLOOKUP(Table5[[#This Row],[htcm]],WFH_girls_z_exp[[#All],[Height]:[M]],2,FALSE))</f>
        <v>11.343500000000001</v>
      </c>
      <c r="J562" s="1">
        <f>IF(Table5[[#This Row],[agedays]]&lt;=730,VLOOKUP(Table5[[#This Row],[htcm]],WFL_girls_z_exp[[#All],[Length]:[S]],3,FALSE),VLOOKUP(Table5[[#This Row],[htcm]],WFH_girls_z_exp[[#All],[Height]:[S]],3,FALSE))</f>
        <v>8.8969999999999994E-2</v>
      </c>
      <c r="K5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2" s="1">
        <f>(POWER((Table5[[#This Row],[wtkg]]/Table5[[#This Row],[wlhz_M]]),Table5[[#This Row],[wlhz_L]])-1)/(Table5[[#This Row],[wlhz_L]]*Table5[[#This Row],[wlhz_S]])</f>
        <v>-4.3216786674574147E-2</v>
      </c>
      <c r="M562" s="1">
        <f>Table5[[#This Row],[wtkg]]/(Table5[[#This Row],[htcm]]*Table5[[#This Row],[htcm]]/10000)</f>
        <v>15.457747683047776</v>
      </c>
      <c r="N562" s="1">
        <f>VLOOKUP(Table5[[#This Row],[agedays]],BFA_girls_z_exp[[#All],[Day]:[M]],2,FALSE)</f>
        <v>15.4154</v>
      </c>
      <c r="O562" s="1">
        <f>VLOOKUP(Table5[[#This Row],[agedays]],BFA_girls_z_exp[[#All],[Day]:[S]],3,FALSE)</f>
        <v>8.5500000000000007E-2</v>
      </c>
      <c r="P562" s="1">
        <f>VLOOKUP(Table5[[#This Row],[agedays]],BFA_girls_z_exp[[#All],[Day]:[L]],4,FALSE)</f>
        <v>-0.59419999999999995</v>
      </c>
      <c r="Q562" s="1">
        <f>(POWER((Table5[[#This Row],[bmi]]/Table5[[#This Row],[bmi_M]]),Table5[[#This Row],[bmi_L]])-1)/(Table5[[#This Row],[bmi_L]]*Table5[[#This Row],[bmi_S]])</f>
        <v>3.2059664656017423E-2</v>
      </c>
    </row>
    <row r="563" spans="1:17" x14ac:dyDescent="0.3">
      <c r="A563">
        <v>11013</v>
      </c>
      <c r="B563" t="s">
        <v>8</v>
      </c>
      <c r="C563">
        <v>0</v>
      </c>
      <c r="D563">
        <v>269</v>
      </c>
      <c r="E563">
        <v>50</v>
      </c>
      <c r="F563">
        <v>3.8</v>
      </c>
      <c r="G563">
        <v>0.45800000000000002</v>
      </c>
      <c r="H563">
        <v>1.1779999999999999</v>
      </c>
      <c r="I563" s="2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563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5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3" s="2">
        <f>(POWER((Table5[[#This Row],[wtkg]]/Table5[[#This Row],[wlhz_M]]),Table5[[#This Row],[wlhz_L]])-1)/(Table5[[#This Row],[wlhz_L]]*Table5[[#This Row],[wlhz_S]])</f>
        <v>1.3512646049582044</v>
      </c>
      <c r="M563" s="1">
        <f>Table5[[#This Row],[wtkg]]/(Table5[[#This Row],[htcm]]*Table5[[#This Row],[htcm]]/10000)</f>
        <v>15.2</v>
      </c>
      <c r="N563" s="1">
        <f>VLOOKUP(Table5[[#This Row],[agedays]],BFA_girls_z_exp[[#All],[Day]:[M]],2,FALSE)</f>
        <v>13.3363</v>
      </c>
      <c r="O563" s="1">
        <f>VLOOKUP(Table5[[#This Row],[agedays]],BFA_girls_z_exp[[#All],[Day]:[S]],3,FALSE)</f>
        <v>9.2719999999999997E-2</v>
      </c>
      <c r="P563" s="1">
        <f>VLOOKUP(Table5[[#This Row],[agedays]],BFA_girls_z_exp[[#All],[Day]:[L]],4,FALSE)</f>
        <v>-6.3100000000000003E-2</v>
      </c>
      <c r="Q563" s="1">
        <f>(POWER((Table5[[#This Row],[bmi]]/Table5[[#This Row],[bmi_M]]),Table5[[#This Row],[bmi_L]])-1)/(Table5[[#This Row],[bmi_L]]*Table5[[#This Row],[bmi_S]])</f>
        <v>1.4049551763442871</v>
      </c>
    </row>
    <row r="564" spans="1:17" x14ac:dyDescent="0.3">
      <c r="A564">
        <v>11013</v>
      </c>
      <c r="B564" t="s">
        <v>8</v>
      </c>
      <c r="C564">
        <v>33</v>
      </c>
      <c r="D564">
        <v>269</v>
      </c>
      <c r="E564">
        <v>53.3</v>
      </c>
      <c r="F564">
        <v>4.42</v>
      </c>
      <c r="G564">
        <v>-0.35799999999999998</v>
      </c>
      <c r="H564">
        <v>0.23899999999999999</v>
      </c>
      <c r="I564" s="1">
        <f>IF(Table5[[#This Row],[agedays]]&lt;=730,VLOOKUP(Table5[[#This Row],[htcm]],WFL_girls_z_exp[[#All],[Length]:[M]],2,FALSE),VLOOKUP(Table5[[#This Row],[htcm]],WFH_girls_z_exp[[#All],[Height]:[M]],2,FALSE))</f>
        <v>4.1083999999999996</v>
      </c>
      <c r="J564" s="1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5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4" s="1">
        <f>(POWER((Table5[[#This Row],[wtkg]]/Table5[[#This Row],[wlhz_M]]),Table5[[#This Row],[wlhz_L]])-1)/(Table5[[#This Row],[wlhz_L]]*Table5[[#This Row],[wlhz_S]])</f>
        <v>0.79256009589360688</v>
      </c>
      <c r="M564" s="1">
        <f>Table5[[#This Row],[wtkg]]/(Table5[[#This Row],[htcm]]*Table5[[#This Row],[htcm]]/10000)</f>
        <v>15.558504553150598</v>
      </c>
      <c r="N564" s="1">
        <f>VLOOKUP(Table5[[#This Row],[agedays]],BFA_girls_z_exp[[#All],[Day]:[M]],2,FALSE)</f>
        <v>14.7112</v>
      </c>
      <c r="O564" s="1">
        <f>VLOOKUP(Table5[[#This Row],[agedays]],BFA_girls_z_exp[[#All],[Day]:[S]],3,FALSE)</f>
        <v>9.5350000000000004E-2</v>
      </c>
      <c r="P564" s="1">
        <f>VLOOKUP(Table5[[#This Row],[agedays]],BFA_girls_z_exp[[#All],[Day]:[L]],4,FALSE)</f>
        <v>0.32619999999999999</v>
      </c>
      <c r="Q564" s="1">
        <f>(POWER((Table5[[#This Row],[bmi]]/Table5[[#This Row],[bmi_M]]),Table5[[#This Row],[bmi_L]])-1)/(Table5[[#This Row],[bmi_L]]*Table5[[#This Row],[bmi_S]])</f>
        <v>0.59268879086630288</v>
      </c>
    </row>
    <row r="565" spans="1:17" x14ac:dyDescent="0.3">
      <c r="A565">
        <v>11013</v>
      </c>
      <c r="B565" t="s">
        <v>8</v>
      </c>
      <c r="C565">
        <v>61</v>
      </c>
      <c r="D565">
        <v>269</v>
      </c>
      <c r="E565">
        <v>57.5</v>
      </c>
      <c r="F565">
        <v>5.46</v>
      </c>
      <c r="G565">
        <v>0.20599999999999999</v>
      </c>
      <c r="H565">
        <v>0.47899999999999998</v>
      </c>
      <c r="I565" s="2">
        <f>IF(Table5[[#This Row],[agedays]]&lt;=730,VLOOKUP(Table5[[#This Row],[htcm]],WFL_girls_z_exp[[#All],[Length]:[M]],2,FALSE),VLOOKUP(Table5[[#This Row],[htcm]],WFH_girls_z_exp[[#All],[Height]:[M]],2,FALSE))</f>
        <v>5.2172999999999998</v>
      </c>
      <c r="J565" s="2">
        <f>IF(Table5[[#This Row],[agedays]]&lt;=730,VLOOKUP(Table5[[#This Row],[htcm]],WFL_girls_z_exp[[#All],[Length]:[S]],3,FALSE),VLOOKUP(Table5[[#This Row],[htcm]],WFH_girls_z_exp[[#All],[Height]:[S]],3,FALSE))</f>
        <v>9.128E-2</v>
      </c>
      <c r="K5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5" s="2">
        <f>(POWER((Table5[[#This Row],[wtkg]]/Table5[[#This Row],[wlhz_M]]),Table5[[#This Row],[wlhz_L]])-1)/(Table5[[#This Row],[wlhz_L]]*Table5[[#This Row],[wlhz_S]])</f>
        <v>0.49380845783238403</v>
      </c>
      <c r="M565" s="1">
        <f>Table5[[#This Row],[wtkg]]/(Table5[[#This Row],[htcm]]*Table5[[#This Row],[htcm]]/10000)</f>
        <v>16.514177693761816</v>
      </c>
      <c r="N565" s="1">
        <f>VLOOKUP(Table5[[#This Row],[agedays]],BFA_girls_z_exp[[#All],[Day]:[M]],2,FALSE)</f>
        <v>15.7713</v>
      </c>
      <c r="O565" s="1">
        <f>VLOOKUP(Table5[[#This Row],[agedays]],BFA_girls_z_exp[[#All],[Day]:[S]],3,FALSE)</f>
        <v>9.3710000000000002E-2</v>
      </c>
      <c r="P565" s="1">
        <f>VLOOKUP(Table5[[#This Row],[agedays]],BFA_girls_z_exp[[#All],[Day]:[L]],4,FALSE)</f>
        <v>0.17430000000000001</v>
      </c>
      <c r="Q565" s="1">
        <f>(POWER((Table5[[#This Row],[bmi]]/Table5[[#This Row],[bmi_M]]),Table5[[#This Row],[bmi_L]])-1)/(Table5[[#This Row],[bmi_L]]*Table5[[#This Row],[bmi_S]])</f>
        <v>0.4931443570039647</v>
      </c>
    </row>
    <row r="566" spans="1:17" x14ac:dyDescent="0.3">
      <c r="A566">
        <v>11013</v>
      </c>
      <c r="B566" t="s">
        <v>8</v>
      </c>
      <c r="C566">
        <v>89</v>
      </c>
      <c r="D566">
        <v>269</v>
      </c>
      <c r="E566">
        <v>60</v>
      </c>
      <c r="F566">
        <v>5.6</v>
      </c>
      <c r="G566">
        <v>0.184</v>
      </c>
      <c r="H566">
        <v>-0.27300000000000002</v>
      </c>
      <c r="I566" s="1">
        <f>IF(Table5[[#This Row],[agedays]]&lt;=730,VLOOKUP(Table5[[#This Row],[htcm]],WFL_girls_z_exp[[#All],[Length]:[M]],2,FALSE),VLOOKUP(Table5[[#This Row],[htcm]],WFH_girls_z_exp[[#All],[Height]:[M]],2,FALSE))</f>
        <v>5.8742000000000001</v>
      </c>
      <c r="J566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5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6" s="1">
        <f>(POWER((Table5[[#This Row],[wtkg]]/Table5[[#This Row],[wlhz_M]]),Table5[[#This Row],[wlhz_L]])-1)/(Table5[[#This Row],[wlhz_L]]*Table5[[#This Row],[wlhz_S]])</f>
        <v>-0.52806391952397225</v>
      </c>
      <c r="M566" s="1">
        <f>Table5[[#This Row],[wtkg]]/(Table5[[#This Row],[htcm]]*Table5[[#This Row],[htcm]]/10000)</f>
        <v>15.555555555555555</v>
      </c>
      <c r="N566" s="1">
        <f>VLOOKUP(Table5[[#This Row],[agedays]],BFA_girls_z_exp[[#All],[Day]:[M]],2,FALSE)</f>
        <v>16.3247</v>
      </c>
      <c r="O566" s="1">
        <f>VLOOKUP(Table5[[#This Row],[agedays]],BFA_girls_z_exp[[#All],[Day]:[S]],3,FALSE)</f>
        <v>9.2619999999999994E-2</v>
      </c>
      <c r="P566" s="1">
        <f>VLOOKUP(Table5[[#This Row],[agedays]],BFA_girls_z_exp[[#All],[Day]:[L]],4,FALSE)</f>
        <v>7.1499999999999994E-2</v>
      </c>
      <c r="Q566" s="1">
        <f>(POWER((Table5[[#This Row],[bmi]]/Table5[[#This Row],[bmi_M]]),Table5[[#This Row],[bmi_L]])-1)/(Table5[[#This Row],[bmi_L]]*Table5[[#This Row],[bmi_S]])</f>
        <v>-0.52017146341900022</v>
      </c>
    </row>
    <row r="567" spans="1:17" x14ac:dyDescent="0.3">
      <c r="A567">
        <v>11013</v>
      </c>
      <c r="B567" t="s">
        <v>8</v>
      </c>
      <c r="C567">
        <v>180</v>
      </c>
      <c r="D567">
        <v>269</v>
      </c>
      <c r="E567">
        <v>67</v>
      </c>
      <c r="F567">
        <v>7.13</v>
      </c>
      <c r="G567">
        <v>0.623</v>
      </c>
      <c r="H567">
        <v>-0.154</v>
      </c>
      <c r="I567" s="2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567" s="2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5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7" s="2">
        <f>(POWER((Table5[[#This Row],[wtkg]]/Table5[[#This Row],[wlhz_M]]),Table5[[#This Row],[wlhz_L]])-1)/(Table5[[#This Row],[wlhz_L]]*Table5[[#This Row],[wlhz_S]])</f>
        <v>-0.60428602446861157</v>
      </c>
      <c r="M567" s="1">
        <f>Table5[[#This Row],[wtkg]]/(Table5[[#This Row],[htcm]]*Table5[[#This Row],[htcm]]/10000)</f>
        <v>15.883270216083758</v>
      </c>
      <c r="N567" s="1">
        <f>VLOOKUP(Table5[[#This Row],[agedays]],BFA_girls_z_exp[[#All],[Day]:[M]],2,FALSE)</f>
        <v>16.9055</v>
      </c>
      <c r="O567" s="1">
        <f>VLOOKUP(Table5[[#This Row],[agedays]],BFA_girls_z_exp[[#All],[Day]:[S]],3,FALSE)</f>
        <v>9.0410000000000004E-2</v>
      </c>
      <c r="P567" s="1">
        <f>VLOOKUP(Table5[[#This Row],[agedays]],BFA_girls_z_exp[[#All],[Day]:[L]],4,FALSE)</f>
        <v>-0.1384</v>
      </c>
      <c r="Q567" s="1">
        <f>(POWER((Table5[[#This Row],[bmi]]/Table5[[#This Row],[bmi_M]]),Table5[[#This Row],[bmi_L]])-1)/(Table5[[#This Row],[bmi_L]]*Table5[[#This Row],[bmi_S]])</f>
        <v>-0.69287284010644568</v>
      </c>
    </row>
    <row r="568" spans="1:17" x14ac:dyDescent="0.3">
      <c r="A568">
        <v>11013</v>
      </c>
      <c r="B568" t="s">
        <v>8</v>
      </c>
      <c r="C568">
        <v>278</v>
      </c>
      <c r="D568">
        <v>269</v>
      </c>
      <c r="E568">
        <v>71.5</v>
      </c>
      <c r="F568">
        <v>8.7200000000000006</v>
      </c>
      <c r="G568">
        <v>0.48499999999999999</v>
      </c>
      <c r="H568">
        <v>0.442</v>
      </c>
      <c r="I568" s="1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568" s="1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5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8" s="1">
        <f>(POWER((Table5[[#This Row],[wtkg]]/Table5[[#This Row],[wlhz_M]]),Table5[[#This Row],[wlhz_L]])-1)/(Table5[[#This Row],[wlhz_L]]*Table5[[#This Row],[wlhz_S]])</f>
        <v>0.32273370799712353</v>
      </c>
      <c r="M568" s="1">
        <f>Table5[[#This Row],[wtkg]]/(Table5[[#This Row],[htcm]]*Table5[[#This Row],[htcm]]/10000)</f>
        <v>17.057068805320554</v>
      </c>
      <c r="N568" s="1">
        <f>VLOOKUP(Table5[[#This Row],[agedays]],BFA_girls_z_exp[[#All],[Day]:[M]],2,FALSE)</f>
        <v>16.725300000000001</v>
      </c>
      <c r="O568" s="1">
        <f>VLOOKUP(Table5[[#This Row],[agedays]],BFA_girls_z_exp[[#All],[Day]:[S]],3,FALSE)</f>
        <v>8.8929999999999995E-2</v>
      </c>
      <c r="P568" s="1">
        <f>VLOOKUP(Table5[[#This Row],[agedays]],BFA_girls_z_exp[[#All],[Day]:[L]],4,FALSE)</f>
        <v>-0.27729999999999999</v>
      </c>
      <c r="Q568" s="1">
        <f>(POWER((Table5[[#This Row],[bmi]]/Table5[[#This Row],[bmi_M]]),Table5[[#This Row],[bmi_L]])-1)/(Table5[[#This Row],[bmi_L]]*Table5[[#This Row],[bmi_S]])</f>
        <v>0.22027180029046362</v>
      </c>
    </row>
    <row r="569" spans="1:17" x14ac:dyDescent="0.3">
      <c r="A569">
        <v>11013</v>
      </c>
      <c r="B569" t="s">
        <v>8</v>
      </c>
      <c r="C569">
        <v>369</v>
      </c>
      <c r="D569">
        <v>269</v>
      </c>
      <c r="E569">
        <v>75.5</v>
      </c>
      <c r="F569">
        <v>9.75</v>
      </c>
      <c r="G569">
        <v>0.51700000000000002</v>
      </c>
      <c r="H569">
        <v>0.66900000000000004</v>
      </c>
      <c r="I569" s="2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569" s="2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5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69" s="2">
        <f>(POWER((Table5[[#This Row],[wtkg]]/Table5[[#This Row],[wlhz_M]]),Table5[[#This Row],[wlhz_L]])-1)/(Table5[[#This Row],[wlhz_L]]*Table5[[#This Row],[wlhz_S]])</f>
        <v>0.58878955270433253</v>
      </c>
      <c r="M569" s="1">
        <f>Table5[[#This Row],[wtkg]]/(Table5[[#This Row],[htcm]]*Table5[[#This Row],[htcm]]/10000)</f>
        <v>17.104512959957898</v>
      </c>
      <c r="N569" s="1">
        <f>VLOOKUP(Table5[[#This Row],[agedays]],BFA_girls_z_exp[[#All],[Day]:[M]],2,FALSE)</f>
        <v>16.341000000000001</v>
      </c>
      <c r="O569" s="1">
        <f>VLOOKUP(Table5[[#This Row],[agedays]],BFA_girls_z_exp[[#All],[Day]:[S]],3,FALSE)</f>
        <v>8.7929999999999994E-2</v>
      </c>
      <c r="P569" s="1">
        <f>VLOOKUP(Table5[[#This Row],[agedays]],BFA_girls_z_exp[[#All],[Day]:[L]],4,FALSE)</f>
        <v>-0.37009999999999998</v>
      </c>
      <c r="Q569" s="1">
        <f>(POWER((Table5[[#This Row],[bmi]]/Table5[[#This Row],[bmi_M]]),Table5[[#This Row],[bmi_L]])-1)/(Table5[[#This Row],[bmi_L]]*Table5[[#This Row],[bmi_S]])</f>
        <v>0.5149702928772294</v>
      </c>
    </row>
    <row r="570" spans="1:17" x14ac:dyDescent="0.3">
      <c r="A570">
        <v>11013</v>
      </c>
      <c r="B570" t="s">
        <v>8</v>
      </c>
      <c r="C570">
        <v>432</v>
      </c>
      <c r="D570">
        <v>269</v>
      </c>
      <c r="E570">
        <v>79</v>
      </c>
      <c r="F570">
        <v>10.6</v>
      </c>
      <c r="G570">
        <v>0.89</v>
      </c>
      <c r="H570">
        <v>0.94</v>
      </c>
      <c r="I570" s="1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570" s="1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5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0" s="1">
        <f>(POWER((Table5[[#This Row],[wtkg]]/Table5[[#This Row],[wlhz_M]]),Table5[[#This Row],[wlhz_L]])-1)/(Table5[[#This Row],[wlhz_L]]*Table5[[#This Row],[wlhz_S]])</f>
        <v>0.76261267886347606</v>
      </c>
      <c r="M570" s="1">
        <f>Table5[[#This Row],[wtkg]]/(Table5[[#This Row],[htcm]]*Table5[[#This Row],[htcm]]/10000)</f>
        <v>16.984457618971319</v>
      </c>
      <c r="N570" s="1">
        <f>VLOOKUP(Table5[[#This Row],[agedays]],BFA_girls_z_exp[[#All],[Day]:[M]],2,FALSE)</f>
        <v>16.090900000000001</v>
      </c>
      <c r="O570" s="1">
        <f>VLOOKUP(Table5[[#This Row],[agedays]],BFA_girls_z_exp[[#All],[Day]:[S]],3,FALSE)</f>
        <v>8.7359999999999993E-2</v>
      </c>
      <c r="P570" s="1">
        <f>VLOOKUP(Table5[[#This Row],[agedays]],BFA_girls_z_exp[[#All],[Day]:[L]],4,FALSE)</f>
        <v>-0.42230000000000001</v>
      </c>
      <c r="Q570" s="1">
        <f>(POWER((Table5[[#This Row],[bmi]]/Table5[[#This Row],[bmi_M]]),Table5[[#This Row],[bmi_L]])-1)/(Table5[[#This Row],[bmi_L]]*Table5[[#This Row],[bmi_S]])</f>
        <v>0.61163809293298277</v>
      </c>
    </row>
    <row r="571" spans="1:17" x14ac:dyDescent="0.3">
      <c r="A571">
        <v>11013</v>
      </c>
      <c r="B571" t="s">
        <v>8</v>
      </c>
      <c r="C571">
        <v>634</v>
      </c>
      <c r="D571">
        <v>269</v>
      </c>
      <c r="E571">
        <v>87</v>
      </c>
      <c r="F571">
        <v>12.08</v>
      </c>
      <c r="G571">
        <v>1.1439999999999999</v>
      </c>
      <c r="H571">
        <v>0.88100000000000001</v>
      </c>
      <c r="I571" s="2">
        <f>IF(Table5[[#This Row],[agedays]]&lt;=730,VLOOKUP(Table5[[#This Row],[htcm]],WFL_girls_z_exp[[#All],[Length]:[M]],2,FALSE),VLOOKUP(Table5[[#This Row],[htcm]],WFH_girls_z_exp[[#All],[Height]:[M]],2,FALSE))</f>
        <v>11.7201</v>
      </c>
      <c r="J571" s="2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5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1" s="2">
        <f>(POWER((Table5[[#This Row],[wtkg]]/Table5[[#This Row],[wlhz_M]]),Table5[[#This Row],[wlhz_L]])-1)/(Table5[[#This Row],[wlhz_L]]*Table5[[#This Row],[wlhz_S]])</f>
        <v>0.3380688883889047</v>
      </c>
      <c r="M571" s="1">
        <f>Table5[[#This Row],[wtkg]]/(Table5[[#This Row],[htcm]]*Table5[[#This Row],[htcm]]/10000)</f>
        <v>15.959836173867089</v>
      </c>
      <c r="N571" s="1">
        <f>VLOOKUP(Table5[[#This Row],[agedays]],BFA_girls_z_exp[[#All],[Day]:[M]],2,FALSE)</f>
        <v>15.537000000000001</v>
      </c>
      <c r="O571" s="1">
        <f>VLOOKUP(Table5[[#This Row],[agedays]],BFA_girls_z_exp[[#All],[Day]:[S]],3,FALSE)</f>
        <v>8.5970000000000005E-2</v>
      </c>
      <c r="P571" s="1">
        <f>VLOOKUP(Table5[[#This Row],[agedays]],BFA_girls_z_exp[[#All],[Day]:[L]],4,FALSE)</f>
        <v>-0.55100000000000005</v>
      </c>
      <c r="Q571" s="1">
        <f>(POWER((Table5[[#This Row],[bmi]]/Table5[[#This Row],[bmi_M]]),Table5[[#This Row],[bmi_L]])-1)/(Table5[[#This Row],[bmi_L]]*Table5[[#This Row],[bmi_S]])</f>
        <v>0.31003137516874452</v>
      </c>
    </row>
    <row r="572" spans="1:17" x14ac:dyDescent="0.3">
      <c r="A572">
        <v>11013</v>
      </c>
      <c r="B572" t="s">
        <v>8</v>
      </c>
      <c r="C572">
        <v>781</v>
      </c>
      <c r="D572">
        <v>269</v>
      </c>
      <c r="E572">
        <v>92</v>
      </c>
      <c r="F572">
        <v>13.4</v>
      </c>
      <c r="G572">
        <v>1.462</v>
      </c>
      <c r="H572">
        <v>0.98799999999999999</v>
      </c>
      <c r="I572" s="1">
        <f>IF(Table5[[#This Row],[agedays]]&lt;=730,VLOOKUP(Table5[[#This Row],[htcm]],WFL_girls_z_exp[[#All],[Length]:[M]],2,FALSE),VLOOKUP(Table5[[#This Row],[htcm]],WFH_girls_z_exp[[#All],[Height]:[M]],2,FALSE))</f>
        <v>13.141500000000001</v>
      </c>
      <c r="J572" s="1">
        <f>IF(Table5[[#This Row],[agedays]]&lt;=730,VLOOKUP(Table5[[#This Row],[htcm]],WFL_girls_z_exp[[#All],[Length]:[S]],3,FALSE),VLOOKUP(Table5[[#This Row],[htcm]],WFH_girls_z_exp[[#All],[Height]:[S]],3,FALSE))</f>
        <v>8.931E-2</v>
      </c>
      <c r="K5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2" s="1">
        <f>(POWER((Table5[[#This Row],[wtkg]]/Table5[[#This Row],[wlhz_M]]),Table5[[#This Row],[wlhz_L]])-1)/(Table5[[#This Row],[wlhz_L]]*Table5[[#This Row],[wlhz_S]])</f>
        <v>0.21729933618273697</v>
      </c>
      <c r="M572" s="1">
        <f>Table5[[#This Row],[wtkg]]/(Table5[[#This Row],[htcm]]*Table5[[#This Row],[htcm]]/10000)</f>
        <v>15.831758034026464</v>
      </c>
      <c r="N572" s="1">
        <f>VLOOKUP(Table5[[#This Row],[agedays]],BFA_girls_z_exp[[#All],[Day]:[M]],2,FALSE)</f>
        <v>15.6402</v>
      </c>
      <c r="O572" s="1">
        <f>VLOOKUP(Table5[[#This Row],[agedays]],BFA_girls_z_exp[[#All],[Day]:[S]],3,FALSE)</f>
        <v>8.4500000000000006E-2</v>
      </c>
      <c r="P572" s="1">
        <f>VLOOKUP(Table5[[#This Row],[agedays]],BFA_girls_z_exp[[#All],[Day]:[L]],4,FALSE)</f>
        <v>-0.56840000000000002</v>
      </c>
      <c r="Q572" s="1">
        <f>(POWER((Table5[[#This Row],[bmi]]/Table5[[#This Row],[bmi_M]]),Table5[[#This Row],[bmi_L]])-1)/(Table5[[#This Row],[bmi_L]]*Table5[[#This Row],[bmi_S]])</f>
        <v>0.14356666225450757</v>
      </c>
    </row>
    <row r="573" spans="1:17" x14ac:dyDescent="0.3">
      <c r="A573">
        <v>11017</v>
      </c>
      <c r="B573" t="s">
        <v>8</v>
      </c>
      <c r="C573">
        <v>0</v>
      </c>
      <c r="D573">
        <v>283</v>
      </c>
      <c r="E573">
        <v>52</v>
      </c>
      <c r="F573">
        <v>3.5</v>
      </c>
      <c r="G573">
        <v>1.5309999999999999</v>
      </c>
      <c r="H573">
        <v>0.56999999999999995</v>
      </c>
      <c r="I573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573" s="2">
        <f>IF(Table5[[#This Row],[agedays]]&lt;=730,VLOOKUP(Table5[[#This Row],[htcm]],WFL_girls_z_exp[[#All],[Length]:[S]],3,FALSE),VLOOKUP(Table5[[#This Row],[htcm]],WFH_girls_z_exp[[#All],[Height]:[S]],3,FALSE))</f>
        <v>9.085E-2</v>
      </c>
      <c r="K5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3" s="2">
        <f>(POWER((Table5[[#This Row],[wtkg]]/Table5[[#This Row],[wlhz_M]]),Table5[[#This Row],[wlhz_L]])-1)/(Table5[[#This Row],[wlhz_L]]*Table5[[#This Row],[wlhz_S]])</f>
        <v>-0.89300074601282453</v>
      </c>
      <c r="M573" s="1">
        <f>Table5[[#This Row],[wtkg]]/(Table5[[#This Row],[htcm]]*Table5[[#This Row],[htcm]]/10000)</f>
        <v>12.943786982248522</v>
      </c>
      <c r="N573" s="1">
        <f>VLOOKUP(Table5[[#This Row],[agedays]],BFA_girls_z_exp[[#All],[Day]:[M]],2,FALSE)</f>
        <v>13.3363</v>
      </c>
      <c r="O573" s="1">
        <f>VLOOKUP(Table5[[#This Row],[agedays]],BFA_girls_z_exp[[#All],[Day]:[S]],3,FALSE)</f>
        <v>9.2719999999999997E-2</v>
      </c>
      <c r="P573" s="1">
        <f>VLOOKUP(Table5[[#This Row],[agedays]],BFA_girls_z_exp[[#All],[Day]:[L]],4,FALSE)</f>
        <v>-6.3100000000000003E-2</v>
      </c>
      <c r="Q573" s="1">
        <f>(POWER((Table5[[#This Row],[bmi]]/Table5[[#This Row],[bmi_M]]),Table5[[#This Row],[bmi_L]])-1)/(Table5[[#This Row],[bmi_L]]*Table5[[#This Row],[bmi_S]])</f>
        <v>-0.32249688929935694</v>
      </c>
    </row>
    <row r="574" spans="1:17" x14ac:dyDescent="0.3">
      <c r="A574">
        <v>11017</v>
      </c>
      <c r="B574" t="s">
        <v>8</v>
      </c>
      <c r="C574">
        <v>28</v>
      </c>
      <c r="D574">
        <v>283</v>
      </c>
      <c r="E574">
        <v>54</v>
      </c>
      <c r="F574">
        <v>4</v>
      </c>
      <c r="G574">
        <v>0.318</v>
      </c>
      <c r="H574">
        <v>-0.17599999999999999</v>
      </c>
      <c r="I574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574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5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4" s="1">
        <f>(POWER((Table5[[#This Row],[wtkg]]/Table5[[#This Row],[wlhz_M]]),Table5[[#This Row],[wlhz_L]])-1)/(Table5[[#This Row],[wlhz_L]]*Table5[[#This Row],[wlhz_S]])</f>
        <v>-0.77280818538234275</v>
      </c>
      <c r="M574" s="1">
        <f>Table5[[#This Row],[wtkg]]/(Table5[[#This Row],[htcm]]*Table5[[#This Row],[htcm]]/10000)</f>
        <v>13.717421124828531</v>
      </c>
      <c r="N574" s="1">
        <f>VLOOKUP(Table5[[#This Row],[agedays]],BFA_girls_z_exp[[#All],[Day]:[M]],2,FALSE)</f>
        <v>14.4208</v>
      </c>
      <c r="O574" s="1">
        <f>VLOOKUP(Table5[[#This Row],[agedays]],BFA_girls_z_exp[[#All],[Day]:[S]],3,FALSE)</f>
        <v>9.5769999999999994E-2</v>
      </c>
      <c r="P574" s="1">
        <f>VLOOKUP(Table5[[#This Row],[agedays]],BFA_girls_z_exp[[#All],[Day]:[L]],4,FALSE)</f>
        <v>0.36370000000000002</v>
      </c>
      <c r="Q574" s="1">
        <f>(POWER((Table5[[#This Row],[bmi]]/Table5[[#This Row],[bmi_M]]),Table5[[#This Row],[bmi_L]])-1)/(Table5[[#This Row],[bmi_L]]*Table5[[#This Row],[bmi_S]])</f>
        <v>-0.51741670260278128</v>
      </c>
    </row>
    <row r="575" spans="1:17" x14ac:dyDescent="0.3">
      <c r="A575">
        <v>11017</v>
      </c>
      <c r="B575" t="s">
        <v>8</v>
      </c>
      <c r="C575">
        <v>56</v>
      </c>
      <c r="D575">
        <v>283</v>
      </c>
      <c r="E575">
        <v>54</v>
      </c>
      <c r="F575">
        <v>4.71</v>
      </c>
      <c r="G575">
        <v>-1.2729999999999999</v>
      </c>
      <c r="H575">
        <v>-0.44900000000000001</v>
      </c>
      <c r="I575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575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5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5" s="2">
        <f>(POWER((Table5[[#This Row],[wtkg]]/Table5[[#This Row],[wlhz_M]]),Table5[[#This Row],[wlhz_L]])-1)/(Table5[[#This Row],[wlhz_L]]*Table5[[#This Row],[wlhz_S]])</f>
        <v>1.0141880369792282</v>
      </c>
      <c r="M575" s="1">
        <f>Table5[[#This Row],[wtkg]]/(Table5[[#This Row],[htcm]]*Table5[[#This Row],[htcm]]/10000)</f>
        <v>16.152263374485596</v>
      </c>
      <c r="N575" s="1">
        <f>VLOOKUP(Table5[[#This Row],[agedays]],BFA_girls_z_exp[[#All],[Day]:[M]],2,FALSE)</f>
        <v>15.6311</v>
      </c>
      <c r="O575" s="1">
        <f>VLOOKUP(Table5[[#This Row],[agedays]],BFA_girls_z_exp[[#All],[Day]:[S]],3,FALSE)</f>
        <v>9.3939999999999996E-2</v>
      </c>
      <c r="P575" s="1">
        <f>VLOOKUP(Table5[[#This Row],[agedays]],BFA_girls_z_exp[[#All],[Day]:[L]],4,FALSE)</f>
        <v>0.1966</v>
      </c>
      <c r="Q575" s="1">
        <f>(POWER((Table5[[#This Row],[bmi]]/Table5[[#This Row],[bmi_M]]),Table5[[#This Row],[bmi_L]])-1)/(Table5[[#This Row],[bmi_L]]*Table5[[#This Row],[bmi_S]])</f>
        <v>0.35026224301657949</v>
      </c>
    </row>
    <row r="576" spans="1:17" x14ac:dyDescent="0.3">
      <c r="A576">
        <v>11017</v>
      </c>
      <c r="B576" t="s">
        <v>8</v>
      </c>
      <c r="C576">
        <v>91</v>
      </c>
      <c r="D576">
        <v>283</v>
      </c>
      <c r="E576">
        <v>62.5</v>
      </c>
      <c r="F576">
        <v>5.63</v>
      </c>
      <c r="G576">
        <v>1.294</v>
      </c>
      <c r="H576">
        <v>-0.28899999999999998</v>
      </c>
      <c r="I576" s="1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576" s="1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57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6" s="1">
        <f>(POWER((Table5[[#This Row],[wtkg]]/Table5[[#This Row],[wlhz_M]]),Table5[[#This Row],[wlhz_L]])-1)/(Table5[[#This Row],[wlhz_L]]*Table5[[#This Row],[wlhz_S]])</f>
        <v>-1.6082119980661971</v>
      </c>
      <c r="M576" s="1">
        <f>Table5[[#This Row],[wtkg]]/(Table5[[#This Row],[htcm]]*Table5[[#This Row],[htcm]]/10000)</f>
        <v>14.412799999999999</v>
      </c>
      <c r="N576" s="1">
        <f>VLOOKUP(Table5[[#This Row],[agedays]],BFA_girls_z_exp[[#All],[Day]:[M]],2,FALSE)</f>
        <v>16.353100000000001</v>
      </c>
      <c r="O576" s="1">
        <f>VLOOKUP(Table5[[#This Row],[agedays]],BFA_girls_z_exp[[#All],[Day]:[S]],3,FALSE)</f>
        <v>9.2549999999999993E-2</v>
      </c>
      <c r="P576" s="1">
        <f>VLOOKUP(Table5[[#This Row],[agedays]],BFA_girls_z_exp[[#All],[Day]:[L]],4,FALSE)</f>
        <v>6.5199999999999994E-2</v>
      </c>
      <c r="Q576" s="1">
        <f>(POWER((Table5[[#This Row],[bmi]]/Table5[[#This Row],[bmi_M]]),Table5[[#This Row],[bmi_L]])-1)/(Table5[[#This Row],[bmi_L]]*Table5[[#This Row],[bmi_S]])</f>
        <v>-1.359072654430006</v>
      </c>
    </row>
    <row r="577" spans="1:17" x14ac:dyDescent="0.3">
      <c r="A577">
        <v>11017</v>
      </c>
      <c r="B577" t="s">
        <v>8</v>
      </c>
      <c r="C577">
        <v>189</v>
      </c>
      <c r="D577">
        <v>283</v>
      </c>
      <c r="E577">
        <v>70.5</v>
      </c>
      <c r="F577">
        <v>7.94</v>
      </c>
      <c r="G577">
        <v>1.9470000000000001</v>
      </c>
      <c r="H577">
        <v>0.60499999999999998</v>
      </c>
      <c r="I577" s="1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577" s="1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57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7" s="1">
        <f>(POWER((Table5[[#This Row],[wtkg]]/Table5[[#This Row],[wlhz_M]]),Table5[[#This Row],[wlhz_L]])-1)/(Table5[[#This Row],[wlhz_L]]*Table5[[#This Row],[wlhz_S]])</f>
        <v>-0.44624539533862562</v>
      </c>
      <c r="M577" s="1">
        <f>Table5[[#This Row],[wtkg]]/(Table5[[#This Row],[htcm]]*Table5[[#This Row],[htcm]]/10000)</f>
        <v>15.97505155676274</v>
      </c>
      <c r="N577" s="1">
        <f>VLOOKUP(Table5[[#This Row],[agedays]],BFA_girls_z_exp[[#All],[Day]:[M]],2,FALSE)</f>
        <v>16.912500000000001</v>
      </c>
      <c r="O577" s="1">
        <f>VLOOKUP(Table5[[#This Row],[agedays]],BFA_girls_z_exp[[#All],[Day]:[S]],3,FALSE)</f>
        <v>9.0240000000000001E-2</v>
      </c>
      <c r="P577" s="1">
        <f>VLOOKUP(Table5[[#This Row],[agedays]],BFA_girls_z_exp[[#All],[Day]:[L]],4,FALSE)</f>
        <v>-0.1537</v>
      </c>
      <c r="Q577" s="1">
        <f>(POWER((Table5[[#This Row],[bmi]]/Table5[[#This Row],[bmi_M]]),Table5[[#This Row],[bmi_L]])-1)/(Table5[[#This Row],[bmi_L]]*Table5[[#This Row],[bmi_S]])</f>
        <v>-0.63470080094493508</v>
      </c>
    </row>
    <row r="578" spans="1:17" x14ac:dyDescent="0.3">
      <c r="A578">
        <v>11017</v>
      </c>
      <c r="B578" t="s">
        <v>8</v>
      </c>
      <c r="C578">
        <v>294</v>
      </c>
      <c r="D578">
        <v>283</v>
      </c>
      <c r="E578">
        <v>77</v>
      </c>
      <c r="F578">
        <v>9.4499999999999993</v>
      </c>
      <c r="G578">
        <v>2.4359999999999999</v>
      </c>
      <c r="H578">
        <v>0.96</v>
      </c>
      <c r="I578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578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57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8" s="2">
        <f>(POWER((Table5[[#This Row],[wtkg]]/Table5[[#This Row],[wlhz_M]]),Table5[[#This Row],[wlhz_L]])-1)/(Table5[[#This Row],[wlhz_L]]*Table5[[#This Row],[wlhz_S]])</f>
        <v>-7.8320097252462126E-2</v>
      </c>
      <c r="M578" s="1">
        <f>Table5[[#This Row],[wtkg]]/(Table5[[#This Row],[htcm]]*Table5[[#This Row],[htcm]]/10000)</f>
        <v>15.938606847697756</v>
      </c>
      <c r="N578" s="1">
        <f>VLOOKUP(Table5[[#This Row],[agedays]],BFA_girls_z_exp[[#All],[Day]:[M]],2,FALSE)</f>
        <v>16.6616</v>
      </c>
      <c r="O578" s="1">
        <f>VLOOKUP(Table5[[#This Row],[agedays]],BFA_girls_z_exp[[#All],[Day]:[S]],3,FALSE)</f>
        <v>8.8730000000000003E-2</v>
      </c>
      <c r="P578" s="1">
        <f>VLOOKUP(Table5[[#This Row],[agedays]],BFA_girls_z_exp[[#All],[Day]:[L]],4,FALSE)</f>
        <v>-0.29549999999999998</v>
      </c>
      <c r="Q578" s="1">
        <f>(POWER((Table5[[#This Row],[bmi]]/Table5[[#This Row],[bmi_M]]),Table5[[#This Row],[bmi_L]])-1)/(Table5[[#This Row],[bmi_L]]*Table5[[#This Row],[bmi_S]])</f>
        <v>-0.50326215352931303</v>
      </c>
    </row>
    <row r="579" spans="1:17" x14ac:dyDescent="0.3">
      <c r="A579">
        <v>11017</v>
      </c>
      <c r="B579" t="s">
        <v>8</v>
      </c>
      <c r="C579">
        <v>364</v>
      </c>
      <c r="D579">
        <v>283</v>
      </c>
      <c r="E579">
        <v>81</v>
      </c>
      <c r="F579">
        <v>10.25</v>
      </c>
      <c r="G579">
        <v>2.7349999999999999</v>
      </c>
      <c r="H579">
        <v>1.101</v>
      </c>
      <c r="I579" s="1">
        <f>IF(Table5[[#This Row],[agedays]]&lt;=730,VLOOKUP(Table5[[#This Row],[htcm]],WFL_girls_z_exp[[#All],[Length]:[M]],2,FALSE),VLOOKUP(Table5[[#This Row],[htcm]],WFH_girls_z_exp[[#All],[Height]:[M]],2,FALSE))</f>
        <v>10.2965</v>
      </c>
      <c r="J579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57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79" s="1">
        <f>(POWER((Table5[[#This Row],[wtkg]]/Table5[[#This Row],[wlhz_M]]),Table5[[#This Row],[wlhz_L]])-1)/(Table5[[#This Row],[wlhz_L]]*Table5[[#This Row],[wlhz_S]])</f>
        <v>-5.0742101303967349E-2</v>
      </c>
      <c r="M579" s="1">
        <f>Table5[[#This Row],[wtkg]]/(Table5[[#This Row],[htcm]]*Table5[[#This Row],[htcm]]/10000)</f>
        <v>15.622618503276939</v>
      </c>
      <c r="N579" s="1">
        <f>VLOOKUP(Table5[[#This Row],[agedays]],BFA_girls_z_exp[[#All],[Day]:[M]],2,FALSE)</f>
        <v>16.362100000000002</v>
      </c>
      <c r="O579" s="1">
        <f>VLOOKUP(Table5[[#This Row],[agedays]],BFA_girls_z_exp[[#All],[Day]:[S]],3,FALSE)</f>
        <v>8.7980000000000003E-2</v>
      </c>
      <c r="P579" s="1">
        <f>VLOOKUP(Table5[[#This Row],[agedays]],BFA_girls_z_exp[[#All],[Day]:[L]],4,FALSE)</f>
        <v>-0.36559999999999998</v>
      </c>
      <c r="Q579" s="1">
        <f>(POWER((Table5[[#This Row],[bmi]]/Table5[[#This Row],[bmi_M]]),Table5[[#This Row],[bmi_L]])-1)/(Table5[[#This Row],[bmi_L]]*Table5[[#This Row],[bmi_S]])</f>
        <v>-0.53013315466951172</v>
      </c>
    </row>
    <row r="580" spans="1:17" x14ac:dyDescent="0.3">
      <c r="A580">
        <v>11017</v>
      </c>
      <c r="B580" t="s">
        <v>8</v>
      </c>
      <c r="C580">
        <v>427</v>
      </c>
      <c r="D580">
        <v>283</v>
      </c>
      <c r="E580">
        <v>82.5</v>
      </c>
      <c r="F580">
        <v>10.4</v>
      </c>
      <c r="G580">
        <v>2.266</v>
      </c>
      <c r="H580">
        <v>0.81899999999999995</v>
      </c>
      <c r="I580" s="2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580" s="2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58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0" s="2">
        <f>(POWER((Table5[[#This Row],[wtkg]]/Table5[[#This Row],[wlhz_M]]),Table5[[#This Row],[wlhz_L]])-1)/(Table5[[#This Row],[wlhz_L]]*Table5[[#This Row],[wlhz_S]])</f>
        <v>-0.24248716150317387</v>
      </c>
      <c r="M580" s="1">
        <f>Table5[[#This Row],[wtkg]]/(Table5[[#This Row],[htcm]]*Table5[[#This Row],[htcm]]/10000)</f>
        <v>15.280073461891643</v>
      </c>
      <c r="N580" s="1">
        <f>VLOOKUP(Table5[[#This Row],[agedays]],BFA_girls_z_exp[[#All],[Day]:[M]],2,FALSE)</f>
        <v>16.109500000000001</v>
      </c>
      <c r="O580" s="1">
        <f>VLOOKUP(Table5[[#This Row],[agedays]],BFA_girls_z_exp[[#All],[Day]:[S]],3,FALSE)</f>
        <v>8.7410000000000002E-2</v>
      </c>
      <c r="P580" s="1">
        <f>VLOOKUP(Table5[[#This Row],[agedays]],BFA_girls_z_exp[[#All],[Day]:[L]],4,FALSE)</f>
        <v>-0.41839999999999999</v>
      </c>
      <c r="Q580" s="1">
        <f>(POWER((Table5[[#This Row],[bmi]]/Table5[[#This Row],[bmi_M]]),Table5[[#This Row],[bmi_L]])-1)/(Table5[[#This Row],[bmi_L]]*Table5[[#This Row],[bmi_S]])</f>
        <v>-0.61146819206705127</v>
      </c>
    </row>
    <row r="581" spans="1:17" x14ac:dyDescent="0.3">
      <c r="A581">
        <v>11017</v>
      </c>
      <c r="B581" t="s">
        <v>8</v>
      </c>
      <c r="C581">
        <v>569</v>
      </c>
      <c r="D581">
        <v>283</v>
      </c>
      <c r="E581">
        <v>87</v>
      </c>
      <c r="F581">
        <v>12.3</v>
      </c>
      <c r="G581">
        <v>1.9</v>
      </c>
      <c r="H581">
        <v>1.351</v>
      </c>
      <c r="I581" s="1">
        <f>IF(Table5[[#This Row],[agedays]]&lt;=730,VLOOKUP(Table5[[#This Row],[htcm]],WFL_girls_z_exp[[#All],[Length]:[M]],2,FALSE),VLOOKUP(Table5[[#This Row],[htcm]],WFH_girls_z_exp[[#All],[Height]:[M]],2,FALSE))</f>
        <v>11.7201</v>
      </c>
      <c r="J581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58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1" s="1">
        <f>(POWER((Table5[[#This Row],[wtkg]]/Table5[[#This Row],[wlhz_M]]),Table5[[#This Row],[wlhz_L]])-1)/(Table5[[#This Row],[wlhz_L]]*Table5[[#This Row],[wlhz_S]])</f>
        <v>0.53793934680541466</v>
      </c>
      <c r="M581" s="1">
        <f>Table5[[#This Row],[wtkg]]/(Table5[[#This Row],[htcm]]*Table5[[#This Row],[htcm]]/10000)</f>
        <v>16.250495441934206</v>
      </c>
      <c r="N581" s="1">
        <f>VLOOKUP(Table5[[#This Row],[agedays]],BFA_girls_z_exp[[#All],[Day]:[M]],2,FALSE)</f>
        <v>15.6736</v>
      </c>
      <c r="O581" s="1">
        <f>VLOOKUP(Table5[[#This Row],[agedays]],BFA_girls_z_exp[[#All],[Day]:[S]],3,FALSE)</f>
        <v>8.6360000000000006E-2</v>
      </c>
      <c r="P581" s="1">
        <f>VLOOKUP(Table5[[#This Row],[agedays]],BFA_girls_z_exp[[#All],[Day]:[L]],4,FALSE)</f>
        <v>-0.51449999999999996</v>
      </c>
      <c r="Q581" s="1">
        <f>(POWER((Table5[[#This Row],[bmi]]/Table5[[#This Row],[bmi_M]]),Table5[[#This Row],[bmi_L]])-1)/(Table5[[#This Row],[bmi_L]]*Table5[[#This Row],[bmi_S]])</f>
        <v>0.41467813497664452</v>
      </c>
    </row>
    <row r="582" spans="1:17" x14ac:dyDescent="0.3">
      <c r="A582">
        <v>11017</v>
      </c>
      <c r="B582" t="s">
        <v>8</v>
      </c>
      <c r="C582">
        <v>743</v>
      </c>
      <c r="D582">
        <v>283</v>
      </c>
      <c r="E582">
        <v>95</v>
      </c>
      <c r="F582">
        <v>13.7</v>
      </c>
      <c r="G582">
        <v>2.7469999999999999</v>
      </c>
      <c r="H582">
        <v>1.3340000000000001</v>
      </c>
      <c r="I582" s="2">
        <f>IF(Table5[[#This Row],[agedays]]&lt;=730,VLOOKUP(Table5[[#This Row],[htcm]],WFL_girls_z_exp[[#All],[Length]:[M]],2,FALSE),VLOOKUP(Table5[[#This Row],[htcm]],WFH_girls_z_exp[[#All],[Height]:[M]],2,FALSE))</f>
        <v>13.891400000000001</v>
      </c>
      <c r="J582" s="2">
        <f>IF(Table5[[#This Row],[agedays]]&lt;=730,VLOOKUP(Table5[[#This Row],[htcm]],WFL_girls_z_exp[[#All],[Length]:[S]],3,FALSE),VLOOKUP(Table5[[#This Row],[htcm]],WFH_girls_z_exp[[#All],[Height]:[S]],3,FALSE))</f>
        <v>8.9749999999999996E-2</v>
      </c>
      <c r="K58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2" s="2">
        <f>(POWER((Table5[[#This Row],[wtkg]]/Table5[[#This Row],[wlhz_M]]),Table5[[#This Row],[wlhz_L]])-1)/(Table5[[#This Row],[wlhz_L]]*Table5[[#This Row],[wlhz_S]])</f>
        <v>-0.15499796280656059</v>
      </c>
      <c r="M582" s="1">
        <f>Table5[[#This Row],[wtkg]]/(Table5[[#This Row],[htcm]]*Table5[[#This Row],[htcm]]/10000)</f>
        <v>15.180055401662049</v>
      </c>
      <c r="N582" s="1">
        <f>VLOOKUP(Table5[[#This Row],[agedays]],BFA_girls_z_exp[[#All],[Day]:[M]],2,FALSE)</f>
        <v>15.676299999999999</v>
      </c>
      <c r="O582" s="1">
        <f>VLOOKUP(Table5[[#This Row],[agedays]],BFA_girls_z_exp[[#All],[Day]:[S]],3,FALSE)</f>
        <v>8.4540000000000004E-2</v>
      </c>
      <c r="P582" s="1">
        <f>VLOOKUP(Table5[[#This Row],[agedays]],BFA_girls_z_exp[[#All],[Day]:[L]],4,FALSE)</f>
        <v>-0.56840000000000002</v>
      </c>
      <c r="Q582" s="1">
        <f>(POWER((Table5[[#This Row],[bmi]]/Table5[[#This Row],[bmi_M]]),Table5[[#This Row],[bmi_L]])-1)/(Table5[[#This Row],[bmi_L]]*Table5[[#This Row],[bmi_S]])</f>
        <v>-0.38400134569999983</v>
      </c>
    </row>
    <row r="583" spans="1:17" x14ac:dyDescent="0.3">
      <c r="A583">
        <v>11022</v>
      </c>
      <c r="B583" t="s">
        <v>8</v>
      </c>
      <c r="C583">
        <v>33</v>
      </c>
      <c r="D583">
        <v>276</v>
      </c>
      <c r="E583">
        <v>51</v>
      </c>
      <c r="F583">
        <v>3.55</v>
      </c>
      <c r="G583">
        <v>-1.5309999999999999</v>
      </c>
      <c r="H583">
        <v>-1.347</v>
      </c>
      <c r="I583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583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58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3" s="2">
        <f>(POWER((Table5[[#This Row],[wtkg]]/Table5[[#This Row],[wlhz_M]]),Table5[[#This Row],[wlhz_L]])-1)/(Table5[[#This Row],[wlhz_L]]*Table5[[#This Row],[wlhz_S]])</f>
        <v>-4.2160310167246855E-2</v>
      </c>
      <c r="M583" s="1">
        <f>Table5[[#This Row],[wtkg]]/(Table5[[#This Row],[htcm]]*Table5[[#This Row],[htcm]]/10000)</f>
        <v>13.648596693579393</v>
      </c>
      <c r="N583" s="1">
        <f>VLOOKUP(Table5[[#This Row],[agedays]],BFA_girls_z_exp[[#All],[Day]:[M]],2,FALSE)</f>
        <v>14.7112</v>
      </c>
      <c r="O583" s="1">
        <f>VLOOKUP(Table5[[#This Row],[agedays]],BFA_girls_z_exp[[#All],[Day]:[S]],3,FALSE)</f>
        <v>9.5350000000000004E-2</v>
      </c>
      <c r="P583" s="1">
        <f>VLOOKUP(Table5[[#This Row],[agedays]],BFA_girls_z_exp[[#All],[Day]:[L]],4,FALSE)</f>
        <v>0.32619999999999999</v>
      </c>
      <c r="Q583" s="1">
        <f>(POWER((Table5[[#This Row],[bmi]]/Table5[[#This Row],[bmi_M]]),Table5[[#This Row],[bmi_L]])-1)/(Table5[[#This Row],[bmi_L]]*Table5[[#This Row],[bmi_S]])</f>
        <v>-0.77674949190706644</v>
      </c>
    </row>
    <row r="584" spans="1:17" x14ac:dyDescent="0.3">
      <c r="A584">
        <v>11022</v>
      </c>
      <c r="B584" t="s">
        <v>8</v>
      </c>
      <c r="C584">
        <v>61</v>
      </c>
      <c r="D584">
        <v>276</v>
      </c>
      <c r="E584">
        <v>55</v>
      </c>
      <c r="F584">
        <v>4.76</v>
      </c>
      <c r="G584">
        <v>-1.0209999999999999</v>
      </c>
      <c r="H584">
        <v>-0.57599999999999996</v>
      </c>
      <c r="I584" s="1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584" s="1">
        <f>IF(Table5[[#This Row],[agedays]]&lt;=730,VLOOKUP(Table5[[#This Row],[htcm]],WFL_girls_z_exp[[#All],[Length]:[S]],3,FALSE),VLOOKUP(Table5[[#This Row],[htcm]],WFH_girls_z_exp[[#All],[Height]:[S]],3,FALSE))</f>
        <v>9.11E-2</v>
      </c>
      <c r="K58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4" s="1">
        <f>(POWER((Table5[[#This Row],[wtkg]]/Table5[[#This Row],[wlhz_M]]),Table5[[#This Row],[wlhz_L]])-1)/(Table5[[#This Row],[wlhz_L]]*Table5[[#This Row],[wlhz_S]])</f>
        <v>0.49150062004028577</v>
      </c>
      <c r="M584" s="1">
        <f>Table5[[#This Row],[wtkg]]/(Table5[[#This Row],[htcm]]*Table5[[#This Row],[htcm]]/10000)</f>
        <v>15.735537190082644</v>
      </c>
      <c r="N584" s="1">
        <f>VLOOKUP(Table5[[#This Row],[agedays]],BFA_girls_z_exp[[#All],[Day]:[M]],2,FALSE)</f>
        <v>15.7713</v>
      </c>
      <c r="O584" s="1">
        <f>VLOOKUP(Table5[[#This Row],[agedays]],BFA_girls_z_exp[[#All],[Day]:[S]],3,FALSE)</f>
        <v>9.3710000000000002E-2</v>
      </c>
      <c r="P584" s="1">
        <f>VLOOKUP(Table5[[#This Row],[agedays]],BFA_girls_z_exp[[#All],[Day]:[L]],4,FALSE)</f>
        <v>0.17430000000000001</v>
      </c>
      <c r="Q584" s="1">
        <f>(POWER((Table5[[#This Row],[bmi]]/Table5[[#This Row],[bmi_M]]),Table5[[#This Row],[bmi_L]])-1)/(Table5[[#This Row],[bmi_L]]*Table5[[#This Row],[bmi_S]])</f>
        <v>-2.4220614081128727E-2</v>
      </c>
    </row>
    <row r="585" spans="1:17" x14ac:dyDescent="0.3">
      <c r="A585">
        <v>11022</v>
      </c>
      <c r="B585" t="s">
        <v>8</v>
      </c>
      <c r="C585">
        <v>96</v>
      </c>
      <c r="D585">
        <v>276</v>
      </c>
      <c r="E585">
        <v>60.5</v>
      </c>
      <c r="F585">
        <v>5.48</v>
      </c>
      <c r="G585">
        <v>0.151</v>
      </c>
      <c r="H585">
        <v>-0.64400000000000002</v>
      </c>
      <c r="I585" s="2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585" s="2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58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5" s="2">
        <f>(POWER((Table5[[#This Row],[wtkg]]/Table5[[#This Row],[wlhz_M]]),Table5[[#This Row],[wlhz_L]])-1)/(Table5[[#This Row],[wlhz_L]]*Table5[[#This Row],[wlhz_S]])</f>
        <v>-1.0122508240343748</v>
      </c>
      <c r="M585" s="1">
        <f>Table5[[#This Row],[wtkg]]/(Table5[[#This Row],[htcm]]*Table5[[#This Row],[htcm]]/10000)</f>
        <v>14.971654941602351</v>
      </c>
      <c r="N585" s="1">
        <f>VLOOKUP(Table5[[#This Row],[agedays]],BFA_girls_z_exp[[#All],[Day]:[M]],2,FALSE)</f>
        <v>16.4192</v>
      </c>
      <c r="O585" s="1">
        <f>VLOOKUP(Table5[[#This Row],[agedays]],BFA_girls_z_exp[[#All],[Day]:[S]],3,FALSE)</f>
        <v>9.239E-2</v>
      </c>
      <c r="P585" s="1">
        <f>VLOOKUP(Table5[[#This Row],[agedays]],BFA_girls_z_exp[[#All],[Day]:[L]],4,FALSE)</f>
        <v>0.05</v>
      </c>
      <c r="Q585" s="1">
        <f>(POWER((Table5[[#This Row],[bmi]]/Table5[[#This Row],[bmi_M]]),Table5[[#This Row],[bmi_L]])-1)/(Table5[[#This Row],[bmi_L]]*Table5[[#This Row],[bmi_S]])</f>
        <v>-0.99664485122707802</v>
      </c>
    </row>
    <row r="586" spans="1:17" x14ac:dyDescent="0.3">
      <c r="A586">
        <v>11022</v>
      </c>
      <c r="B586" t="s">
        <v>8</v>
      </c>
      <c r="C586">
        <v>180</v>
      </c>
      <c r="D586">
        <v>276</v>
      </c>
      <c r="E586">
        <v>67.5</v>
      </c>
      <c r="F586">
        <v>7.18</v>
      </c>
      <c r="G586">
        <v>0.84399999999999997</v>
      </c>
      <c r="H586">
        <v>-9.6000000000000002E-2</v>
      </c>
      <c r="I586" s="1">
        <f>IF(Table5[[#This Row],[agedays]]&lt;=730,VLOOKUP(Table5[[#This Row],[htcm]],WFL_girls_z_exp[[#All],[Length]:[M]],2,FALSE),VLOOKUP(Table5[[#This Row],[htcm]],WFH_girls_z_exp[[#All],[Height]:[M]],2,FALSE))</f>
        <v>7.6375000000000002</v>
      </c>
      <c r="J586" s="1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5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6" s="1">
        <f>(POWER((Table5[[#This Row],[wtkg]]/Table5[[#This Row],[wlhz_M]]),Table5[[#This Row],[wlhz_L]])-1)/(Table5[[#This Row],[wlhz_L]]*Table5[[#This Row],[wlhz_S]])</f>
        <v>-0.68720334547045092</v>
      </c>
      <c r="M586" s="1">
        <f>Table5[[#This Row],[wtkg]]/(Table5[[#This Row],[htcm]]*Table5[[#This Row],[htcm]]/10000)</f>
        <v>15.758573388203017</v>
      </c>
      <c r="N586" s="1">
        <f>VLOOKUP(Table5[[#This Row],[agedays]],BFA_girls_z_exp[[#All],[Day]:[M]],2,FALSE)</f>
        <v>16.9055</v>
      </c>
      <c r="O586" s="1">
        <f>VLOOKUP(Table5[[#This Row],[agedays]],BFA_girls_z_exp[[#All],[Day]:[S]],3,FALSE)</f>
        <v>9.0410000000000004E-2</v>
      </c>
      <c r="P586" s="1">
        <f>VLOOKUP(Table5[[#This Row],[agedays]],BFA_girls_z_exp[[#All],[Day]:[L]],4,FALSE)</f>
        <v>-0.1384</v>
      </c>
      <c r="Q586" s="1">
        <f>(POWER((Table5[[#This Row],[bmi]]/Table5[[#This Row],[bmi_M]]),Table5[[#This Row],[bmi_L]])-1)/(Table5[[#This Row],[bmi_L]]*Table5[[#This Row],[bmi_S]])</f>
        <v>-0.78085513549704511</v>
      </c>
    </row>
    <row r="587" spans="1:17" x14ac:dyDescent="0.3">
      <c r="A587">
        <v>11022</v>
      </c>
      <c r="B587" t="s">
        <v>8</v>
      </c>
      <c r="C587">
        <v>278</v>
      </c>
      <c r="D587">
        <v>276</v>
      </c>
      <c r="E587">
        <v>73.5</v>
      </c>
      <c r="F587">
        <v>8.75</v>
      </c>
      <c r="G587">
        <v>1.31</v>
      </c>
      <c r="H587">
        <v>0.47</v>
      </c>
      <c r="I587" s="2">
        <f>IF(Table5[[#This Row],[agedays]]&lt;=730,VLOOKUP(Table5[[#This Row],[htcm]],WFL_girls_z_exp[[#All],[Length]:[M]],2,FALSE),VLOOKUP(Table5[[#This Row],[htcm]],WFH_girls_z_exp[[#All],[Height]:[M]],2,FALSE))</f>
        <v>8.8637999999999995</v>
      </c>
      <c r="J587" s="2">
        <f>IF(Table5[[#This Row],[agedays]]&lt;=730,VLOOKUP(Table5[[#This Row],[htcm]],WFL_girls_z_exp[[#All],[Length]:[S]],3,FALSE),VLOOKUP(Table5[[#This Row],[htcm]],WFH_girls_z_exp[[#All],[Height]:[S]],3,FALSE))</f>
        <v>9.0249999999999997E-2</v>
      </c>
      <c r="K58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7" s="2">
        <f>(POWER((Table5[[#This Row],[wtkg]]/Table5[[#This Row],[wlhz_M]]),Table5[[#This Row],[wlhz_L]])-1)/(Table5[[#This Row],[wlhz_L]]*Table5[[#This Row],[wlhz_S]])</f>
        <v>-0.14353373727607965</v>
      </c>
      <c r="M587" s="1">
        <f>Table5[[#This Row],[wtkg]]/(Table5[[#This Row],[htcm]]*Table5[[#This Row],[htcm]]/10000)</f>
        <v>16.196954972465178</v>
      </c>
      <c r="N587" s="1">
        <f>VLOOKUP(Table5[[#This Row],[agedays]],BFA_girls_z_exp[[#All],[Day]:[M]],2,FALSE)</f>
        <v>16.725300000000001</v>
      </c>
      <c r="O587" s="1">
        <f>VLOOKUP(Table5[[#This Row],[agedays]],BFA_girls_z_exp[[#All],[Day]:[S]],3,FALSE)</f>
        <v>8.8929999999999995E-2</v>
      </c>
      <c r="P587" s="1">
        <f>VLOOKUP(Table5[[#This Row],[agedays]],BFA_girls_z_exp[[#All],[Day]:[L]],4,FALSE)</f>
        <v>-0.27729999999999999</v>
      </c>
      <c r="Q587" s="1">
        <f>(POWER((Table5[[#This Row],[bmi]]/Table5[[#This Row],[bmi_M]]),Table5[[#This Row],[bmi_L]])-1)/(Table5[[#This Row],[bmi_L]]*Table5[[#This Row],[bmi_S]])</f>
        <v>-0.36256120485212412</v>
      </c>
    </row>
    <row r="588" spans="1:17" x14ac:dyDescent="0.3">
      <c r="A588">
        <v>11022</v>
      </c>
      <c r="B588" t="s">
        <v>8</v>
      </c>
      <c r="C588">
        <v>362</v>
      </c>
      <c r="D588">
        <v>276</v>
      </c>
      <c r="E588">
        <v>78</v>
      </c>
      <c r="F588">
        <v>9.9600000000000009</v>
      </c>
      <c r="G588">
        <v>1.6020000000000001</v>
      </c>
      <c r="H588">
        <v>0.88600000000000001</v>
      </c>
      <c r="I588" s="1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588" s="1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5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8" s="1">
        <f>(POWER((Table5[[#This Row],[wtkg]]/Table5[[#This Row],[wlhz_M]]),Table5[[#This Row],[wlhz_L]])-1)/(Table5[[#This Row],[wlhz_L]]*Table5[[#This Row],[wlhz_S]])</f>
        <v>0.29185136994790051</v>
      </c>
      <c r="M588" s="1">
        <f>Table5[[#This Row],[wtkg]]/(Table5[[#This Row],[htcm]]*Table5[[#This Row],[htcm]]/10000)</f>
        <v>16.370808678500985</v>
      </c>
      <c r="N588" s="1">
        <f>VLOOKUP(Table5[[#This Row],[agedays]],BFA_girls_z_exp[[#All],[Day]:[M]],2,FALSE)</f>
        <v>16.3705</v>
      </c>
      <c r="O588" s="1">
        <f>VLOOKUP(Table5[[#This Row],[agedays]],BFA_girls_z_exp[[#All],[Day]:[S]],3,FALSE)</f>
        <v>8.7999999999999995E-2</v>
      </c>
      <c r="P588" s="1">
        <f>VLOOKUP(Table5[[#This Row],[agedays]],BFA_girls_z_exp[[#All],[Day]:[L]],4,FALSE)</f>
        <v>-0.36380000000000001</v>
      </c>
      <c r="Q588" s="1">
        <f>(POWER((Table5[[#This Row],[bmi]]/Table5[[#This Row],[bmi_M]]),Table5[[#This Row],[bmi_L]])-1)/(Table5[[#This Row],[bmi_L]]*Table5[[#This Row],[bmi_S]])</f>
        <v>2.1426744069552955E-4</v>
      </c>
    </row>
    <row r="589" spans="1:17" x14ac:dyDescent="0.3">
      <c r="A589">
        <v>11022</v>
      </c>
      <c r="B589" t="s">
        <v>8</v>
      </c>
      <c r="C589">
        <v>446</v>
      </c>
      <c r="D589">
        <v>276</v>
      </c>
      <c r="E589">
        <v>81.5</v>
      </c>
      <c r="F589">
        <v>10.8</v>
      </c>
      <c r="G589">
        <v>1.609</v>
      </c>
      <c r="H589">
        <v>1.0049999999999999</v>
      </c>
      <c r="I589" s="2">
        <f>IF(Table5[[#This Row],[agedays]]&lt;=730,VLOOKUP(Table5[[#This Row],[htcm]],WFL_girls_z_exp[[#All],[Length]:[M]],2,FALSE),VLOOKUP(Table5[[#This Row],[htcm]],WFH_girls_z_exp[[#All],[Height]:[M]],2,FALSE))</f>
        <v>10.4041</v>
      </c>
      <c r="J589" s="2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58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89" s="2">
        <f>(POWER((Table5[[#This Row],[wtkg]]/Table5[[#This Row],[wlhz_M]]),Table5[[#This Row],[wlhz_L]])-1)/(Table5[[#This Row],[wlhz_L]]*Table5[[#This Row],[wlhz_S]])</f>
        <v>0.41555692593047583</v>
      </c>
      <c r="M589" s="1">
        <f>Table5[[#This Row],[wtkg]]/(Table5[[#This Row],[htcm]]*Table5[[#This Row],[htcm]]/10000)</f>
        <v>16.259550604087472</v>
      </c>
      <c r="N589" s="1">
        <f>VLOOKUP(Table5[[#This Row],[agedays]],BFA_girls_z_exp[[#All],[Day]:[M]],2,FALSE)</f>
        <v>16.04</v>
      </c>
      <c r="O589" s="1">
        <f>VLOOKUP(Table5[[#This Row],[agedays]],BFA_girls_z_exp[[#All],[Day]:[S]],3,FALSE)</f>
        <v>8.7249999999999994E-2</v>
      </c>
      <c r="P589" s="1">
        <f>VLOOKUP(Table5[[#This Row],[agedays]],BFA_girls_z_exp[[#All],[Day]:[L]],4,FALSE)</f>
        <v>-0.43290000000000001</v>
      </c>
      <c r="Q589" s="1">
        <f>(POWER((Table5[[#This Row],[bmi]]/Table5[[#This Row],[bmi_M]]),Table5[[#This Row],[bmi_L]])-1)/(Table5[[#This Row],[bmi_L]]*Table5[[#This Row],[bmi_S]])</f>
        <v>0.15535744621386674</v>
      </c>
    </row>
    <row r="590" spans="1:17" x14ac:dyDescent="0.3">
      <c r="A590">
        <v>11022</v>
      </c>
      <c r="B590" t="s">
        <v>8</v>
      </c>
      <c r="C590">
        <v>602</v>
      </c>
      <c r="D590">
        <v>276</v>
      </c>
      <c r="E590">
        <v>87</v>
      </c>
      <c r="F590">
        <v>12.5</v>
      </c>
      <c r="G590">
        <v>1.504</v>
      </c>
      <c r="H590">
        <v>1.3080000000000001</v>
      </c>
      <c r="I590" s="1">
        <f>IF(Table5[[#This Row],[agedays]]&lt;=730,VLOOKUP(Table5[[#This Row],[htcm]],WFL_girls_z_exp[[#All],[Length]:[M]],2,FALSE),VLOOKUP(Table5[[#This Row],[htcm]],WFH_girls_z_exp[[#All],[Height]:[M]],2,FALSE))</f>
        <v>11.7201</v>
      </c>
      <c r="J590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59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0" s="1">
        <f>(POWER((Table5[[#This Row],[wtkg]]/Table5[[#This Row],[wlhz_M]]),Table5[[#This Row],[wlhz_L]])-1)/(Table5[[#This Row],[wlhz_L]]*Table5[[#This Row],[wlhz_S]])</f>
        <v>0.71539536001808646</v>
      </c>
      <c r="M590" s="1">
        <f>Table5[[#This Row],[wtkg]]/(Table5[[#This Row],[htcm]]*Table5[[#This Row],[htcm]]/10000)</f>
        <v>16.514731140177037</v>
      </c>
      <c r="N590" s="1">
        <f>VLOOKUP(Table5[[#This Row],[agedays]],BFA_girls_z_exp[[#All],[Day]:[M]],2,FALSE)</f>
        <v>15.599399999999999</v>
      </c>
      <c r="O590" s="1">
        <f>VLOOKUP(Table5[[#This Row],[agedays]],BFA_girls_z_exp[[#All],[Day]:[S]],3,FALSE)</f>
        <v>8.616E-2</v>
      </c>
      <c r="P590" s="1">
        <f>VLOOKUP(Table5[[#This Row],[agedays]],BFA_girls_z_exp[[#All],[Day]:[L]],4,FALSE)</f>
        <v>-0.53349999999999997</v>
      </c>
      <c r="Q590" s="1">
        <f>(POWER((Table5[[#This Row],[bmi]]/Table5[[#This Row],[bmi_M]]),Table5[[#This Row],[bmi_L]])-1)/(Table5[[#This Row],[bmi_L]]*Table5[[#This Row],[bmi_S]])</f>
        <v>0.65183108097076381</v>
      </c>
    </row>
    <row r="591" spans="1:17" x14ac:dyDescent="0.3">
      <c r="A591">
        <v>11022</v>
      </c>
      <c r="B591" t="s">
        <v>8</v>
      </c>
      <c r="C591">
        <v>720</v>
      </c>
      <c r="D591">
        <v>276</v>
      </c>
      <c r="E591">
        <v>92</v>
      </c>
      <c r="F591">
        <v>13.4</v>
      </c>
      <c r="G591">
        <v>1.8360000000000001</v>
      </c>
      <c r="H591">
        <v>1.2709999999999999</v>
      </c>
      <c r="I591" s="2">
        <f>IF(Table5[[#This Row],[agedays]]&lt;=730,VLOOKUP(Table5[[#This Row],[htcm]],WFL_girls_z_exp[[#All],[Length]:[M]],2,FALSE),VLOOKUP(Table5[[#This Row],[htcm]],WFH_girls_z_exp[[#All],[Height]:[M]],2,FALSE))</f>
        <v>12.9681</v>
      </c>
      <c r="J591" s="2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59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1" s="2">
        <f>(POWER((Table5[[#This Row],[wtkg]]/Table5[[#This Row],[wlhz_M]]),Table5[[#This Row],[wlhz_L]])-1)/(Table5[[#This Row],[wlhz_L]]*Table5[[#This Row],[wlhz_S]])</f>
        <v>0.36487010794239405</v>
      </c>
      <c r="M591" s="1">
        <f>Table5[[#This Row],[wtkg]]/(Table5[[#This Row],[htcm]]*Table5[[#This Row],[htcm]]/10000)</f>
        <v>15.831758034026464</v>
      </c>
      <c r="N591" s="1">
        <f>VLOOKUP(Table5[[#This Row],[agedays]],BFA_girls_z_exp[[#All],[Day]:[M]],2,FALSE)</f>
        <v>15.4154</v>
      </c>
      <c r="O591" s="1">
        <f>VLOOKUP(Table5[[#This Row],[agedays]],BFA_girls_z_exp[[#All],[Day]:[S]],3,FALSE)</f>
        <v>8.5500000000000007E-2</v>
      </c>
      <c r="P591" s="1">
        <f>VLOOKUP(Table5[[#This Row],[agedays]],BFA_girls_z_exp[[#All],[Day]:[L]],4,FALSE)</f>
        <v>-0.59419999999999995</v>
      </c>
      <c r="Q591" s="1">
        <f>(POWER((Table5[[#This Row],[bmi]]/Table5[[#This Row],[bmi_M]]),Table5[[#This Row],[bmi_L]])-1)/(Table5[[#This Row],[bmi_L]]*Table5[[#This Row],[bmi_S]])</f>
        <v>0.30925149709194416</v>
      </c>
    </row>
    <row r="592" spans="1:17" x14ac:dyDescent="0.3">
      <c r="A592">
        <v>11025</v>
      </c>
      <c r="B592" t="s">
        <v>8</v>
      </c>
      <c r="C592">
        <v>0</v>
      </c>
      <c r="D592">
        <v>290</v>
      </c>
      <c r="E592">
        <v>48</v>
      </c>
      <c r="F592">
        <v>3.25</v>
      </c>
      <c r="G592">
        <v>-0.61599999999999999</v>
      </c>
      <c r="H592">
        <v>3.9E-2</v>
      </c>
      <c r="I592" s="1">
        <f>IF(Table5[[#This Row],[agedays]]&lt;=730,VLOOKUP(Table5[[#This Row],[htcm]],WFL_girls_z_exp[[#All],[Length]:[M]],2,FALSE),VLOOKUP(Table5[[#This Row],[htcm]],WFH_girls_z_exp[[#All],[Height]:[M]],2,FALSE))</f>
        <v>2.9741</v>
      </c>
      <c r="J592" s="1">
        <f>IF(Table5[[#This Row],[agedays]]&lt;=730,VLOOKUP(Table5[[#This Row],[htcm]],WFL_girls_z_exp[[#All],[Length]:[S]],3,FALSE),VLOOKUP(Table5[[#This Row],[htcm]],WFH_girls_z_exp[[#All],[Height]:[S]],3,FALSE))</f>
        <v>9.0520000000000003E-2</v>
      </c>
      <c r="K59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2" s="1">
        <f>(POWER((Table5[[#This Row],[wtkg]]/Table5[[#This Row],[wlhz_M]]),Table5[[#This Row],[wlhz_L]])-1)/(Table5[[#This Row],[wlhz_L]]*Table5[[#This Row],[wlhz_S]])</f>
        <v>0.96356797612403322</v>
      </c>
      <c r="M592" s="1">
        <f>Table5[[#This Row],[wtkg]]/(Table5[[#This Row],[htcm]]*Table5[[#This Row],[htcm]]/10000)</f>
        <v>14.105902777777779</v>
      </c>
      <c r="N592" s="1">
        <f>VLOOKUP(Table5[[#This Row],[agedays]],BFA_girls_z_exp[[#All],[Day]:[M]],2,FALSE)</f>
        <v>13.3363</v>
      </c>
      <c r="O592" s="1">
        <f>VLOOKUP(Table5[[#This Row],[agedays]],BFA_girls_z_exp[[#All],[Day]:[S]],3,FALSE)</f>
        <v>9.2719999999999997E-2</v>
      </c>
      <c r="P592" s="1">
        <f>VLOOKUP(Table5[[#This Row],[agedays]],BFA_girls_z_exp[[#All],[Day]:[L]],4,FALSE)</f>
        <v>-6.3100000000000003E-2</v>
      </c>
      <c r="Q592" s="1">
        <f>(POWER((Table5[[#This Row],[bmi]]/Table5[[#This Row],[bmi_M]]),Table5[[#This Row],[bmi_L]])-1)/(Table5[[#This Row],[bmi_L]]*Table5[[#This Row],[bmi_S]])</f>
        <v>0.60401763692409582</v>
      </c>
    </row>
    <row r="593" spans="1:17" x14ac:dyDescent="0.3">
      <c r="A593">
        <v>11025</v>
      </c>
      <c r="B593" t="s">
        <v>8</v>
      </c>
      <c r="C593">
        <v>34</v>
      </c>
      <c r="D593">
        <v>290</v>
      </c>
      <c r="E593">
        <v>52</v>
      </c>
      <c r="F593">
        <v>3.6</v>
      </c>
      <c r="G593">
        <v>-1.081</v>
      </c>
      <c r="H593">
        <v>-1.3080000000000001</v>
      </c>
      <c r="I593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593" s="2">
        <f>IF(Table5[[#This Row],[agedays]]&lt;=730,VLOOKUP(Table5[[#This Row],[htcm]],WFL_girls_z_exp[[#All],[Length]:[S]],3,FALSE),VLOOKUP(Table5[[#This Row],[htcm]],WFH_girls_z_exp[[#All],[Height]:[S]],3,FALSE))</f>
        <v>9.085E-2</v>
      </c>
      <c r="K59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3" s="2">
        <f>(POWER((Table5[[#This Row],[wtkg]]/Table5[[#This Row],[wlhz_M]]),Table5[[#This Row],[wlhz_L]])-1)/(Table5[[#This Row],[wlhz_L]]*Table5[[#This Row],[wlhz_S]])</f>
        <v>-0.57499699209654698</v>
      </c>
      <c r="M593" s="1">
        <f>Table5[[#This Row],[wtkg]]/(Table5[[#This Row],[htcm]]*Table5[[#This Row],[htcm]]/10000)</f>
        <v>13.313609467455622</v>
      </c>
      <c r="N593" s="1">
        <f>VLOOKUP(Table5[[#This Row],[agedays]],BFA_girls_z_exp[[#All],[Day]:[M]],2,FALSE)</f>
        <v>14.764200000000001</v>
      </c>
      <c r="O593" s="1">
        <f>VLOOKUP(Table5[[#This Row],[agedays]],BFA_girls_z_exp[[#All],[Day]:[S]],3,FALSE)</f>
        <v>9.5269999999999994E-2</v>
      </c>
      <c r="P593" s="1">
        <f>VLOOKUP(Table5[[#This Row],[agedays]],BFA_girls_z_exp[[#All],[Day]:[L]],4,FALSE)</f>
        <v>0.31919999999999998</v>
      </c>
      <c r="Q593" s="1">
        <f>(POWER((Table5[[#This Row],[bmi]]/Table5[[#This Row],[bmi_M]]),Table5[[#This Row],[bmi_L]])-1)/(Table5[[#This Row],[bmi_L]]*Table5[[#This Row],[bmi_S]])</f>
        <v>-1.067809333056112</v>
      </c>
    </row>
    <row r="594" spans="1:17" x14ac:dyDescent="0.3">
      <c r="A594">
        <v>11025</v>
      </c>
      <c r="B594" t="s">
        <v>8</v>
      </c>
      <c r="C594">
        <v>55</v>
      </c>
      <c r="D594">
        <v>290</v>
      </c>
      <c r="E594">
        <v>56</v>
      </c>
      <c r="F594">
        <v>4.0599999999999996</v>
      </c>
      <c r="G594">
        <v>-0.23400000000000001</v>
      </c>
      <c r="H594">
        <v>-1.5229999999999999</v>
      </c>
      <c r="I594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594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59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4" s="1">
        <f>(POWER((Table5[[#This Row],[wtkg]]/Table5[[#This Row],[wlhz_M]]),Table5[[#This Row],[wlhz_L]])-1)/(Table5[[#This Row],[wlhz_L]]*Table5[[#This Row],[wlhz_S]])</f>
        <v>-1.9359221656280678</v>
      </c>
      <c r="M594" s="1">
        <f>Table5[[#This Row],[wtkg]]/(Table5[[#This Row],[htcm]]*Table5[[#This Row],[htcm]]/10000)</f>
        <v>12.946428571428571</v>
      </c>
      <c r="N594" s="1">
        <f>VLOOKUP(Table5[[#This Row],[agedays]],BFA_girls_z_exp[[#All],[Day]:[M]],2,FALSE)</f>
        <v>15.6012</v>
      </c>
      <c r="O594" s="1">
        <f>VLOOKUP(Table5[[#This Row],[agedays]],BFA_girls_z_exp[[#All],[Day]:[S]],3,FALSE)</f>
        <v>9.3990000000000004E-2</v>
      </c>
      <c r="P594" s="1">
        <f>VLOOKUP(Table5[[#This Row],[agedays]],BFA_girls_z_exp[[#All],[Day]:[L]],4,FALSE)</f>
        <v>0.20119999999999999</v>
      </c>
      <c r="Q594" s="1">
        <f>(POWER((Table5[[#This Row],[bmi]]/Table5[[#This Row],[bmi_M]]),Table5[[#This Row],[bmi_L]])-1)/(Table5[[#This Row],[bmi_L]]*Table5[[#This Row],[bmi_S]])</f>
        <v>-1.9477721921429245</v>
      </c>
    </row>
    <row r="595" spans="1:17" x14ac:dyDescent="0.3">
      <c r="A595">
        <v>11025</v>
      </c>
      <c r="B595" t="s">
        <v>8</v>
      </c>
      <c r="C595">
        <v>97</v>
      </c>
      <c r="D595">
        <v>290</v>
      </c>
      <c r="E595">
        <v>60.5</v>
      </c>
      <c r="F595">
        <v>5.24</v>
      </c>
      <c r="G595">
        <v>0.113</v>
      </c>
      <c r="H595">
        <v>-1.026</v>
      </c>
      <c r="I595" s="2">
        <f>IF(Table5[[#This Row],[agedays]]&lt;=730,VLOOKUP(Table5[[#This Row],[htcm]],WFL_girls_z_exp[[#All],[Length]:[M]],2,FALSE),VLOOKUP(Table5[[#This Row],[htcm]],WFH_girls_z_exp[[#All],[Height]:[M]],2,FALSE))</f>
        <v>6.0014000000000003</v>
      </c>
      <c r="J595" s="2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59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5" s="2">
        <f>(POWER((Table5[[#This Row],[wtkg]]/Table5[[#This Row],[wlhz_M]]),Table5[[#This Row],[wlhz_L]])-1)/(Table5[[#This Row],[wlhz_L]]*Table5[[#This Row],[wlhz_S]])</f>
        <v>-1.5241421978183076</v>
      </c>
      <c r="M595" s="1">
        <f>Table5[[#This Row],[wtkg]]/(Table5[[#This Row],[htcm]]*Table5[[#This Row],[htcm]]/10000)</f>
        <v>14.315962024451883</v>
      </c>
      <c r="N595" s="1">
        <f>VLOOKUP(Table5[[#This Row],[agedays]],BFA_girls_z_exp[[#All],[Day]:[M]],2,FALSE)</f>
        <v>16.4316</v>
      </c>
      <c r="O595" s="1">
        <f>VLOOKUP(Table5[[#This Row],[agedays]],BFA_girls_z_exp[[#All],[Day]:[S]],3,FALSE)</f>
        <v>9.2359999999999998E-2</v>
      </c>
      <c r="P595" s="1">
        <f>VLOOKUP(Table5[[#This Row],[agedays]],BFA_girls_z_exp[[#All],[Day]:[L]],4,FALSE)</f>
        <v>4.7100000000000003E-2</v>
      </c>
      <c r="Q595" s="1">
        <f>(POWER((Table5[[#This Row],[bmi]]/Table5[[#This Row],[bmi_M]]),Table5[[#This Row],[bmi_L]])-1)/(Table5[[#This Row],[bmi_L]]*Table5[[#This Row],[bmi_S]])</f>
        <v>-1.4874918466665878</v>
      </c>
    </row>
    <row r="596" spans="1:17" x14ac:dyDescent="0.3">
      <c r="A596">
        <v>11025</v>
      </c>
      <c r="B596" t="s">
        <v>8</v>
      </c>
      <c r="C596">
        <v>195</v>
      </c>
      <c r="D596">
        <v>290</v>
      </c>
      <c r="E596">
        <v>67</v>
      </c>
      <c r="F596">
        <v>7.62</v>
      </c>
      <c r="G596">
        <v>0.27200000000000002</v>
      </c>
      <c r="H596">
        <v>0.193</v>
      </c>
      <c r="I596" s="1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596" s="1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59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6" s="1">
        <f>(POWER((Table5[[#This Row],[wtkg]]/Table5[[#This Row],[wlhz_M]]),Table5[[#This Row],[wlhz_L]])-1)/(Table5[[#This Row],[wlhz_L]]*Table5[[#This Row],[wlhz_S]])</f>
        <v>0.13199605203655734</v>
      </c>
      <c r="M596" s="1">
        <f>Table5[[#This Row],[wtkg]]/(Table5[[#This Row],[htcm]]*Table5[[#This Row],[htcm]]/10000)</f>
        <v>16.974827355758521</v>
      </c>
      <c r="N596" s="1">
        <f>VLOOKUP(Table5[[#This Row],[agedays]],BFA_girls_z_exp[[#All],[Day]:[M]],2,FALSE)</f>
        <v>16.913699999999999</v>
      </c>
      <c r="O596" s="1">
        <f>VLOOKUP(Table5[[#This Row],[agedays]],BFA_girls_z_exp[[#All],[Day]:[S]],3,FALSE)</f>
        <v>9.0139999999999998E-2</v>
      </c>
      <c r="P596" s="1">
        <f>VLOOKUP(Table5[[#This Row],[agedays]],BFA_girls_z_exp[[#All],[Day]:[L]],4,FALSE)</f>
        <v>-0.16350000000000001</v>
      </c>
      <c r="Q596" s="1">
        <f>(POWER((Table5[[#This Row],[bmi]]/Table5[[#This Row],[bmi_M]]),Table5[[#This Row],[bmi_L]])-1)/(Table5[[#This Row],[bmi_L]]*Table5[[#This Row],[bmi_S]])</f>
        <v>4.0009926245058752E-2</v>
      </c>
    </row>
    <row r="597" spans="1:17" x14ac:dyDescent="0.3">
      <c r="A597">
        <v>11025</v>
      </c>
      <c r="B597" t="s">
        <v>8</v>
      </c>
      <c r="C597">
        <v>272</v>
      </c>
      <c r="D597">
        <v>290</v>
      </c>
      <c r="E597">
        <v>72</v>
      </c>
      <c r="F597">
        <v>9.1</v>
      </c>
      <c r="G597">
        <v>0.80500000000000005</v>
      </c>
      <c r="H597">
        <v>0.83899999999999997</v>
      </c>
      <c r="I597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597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59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7" s="2">
        <f>(POWER((Table5[[#This Row],[wtkg]]/Table5[[#This Row],[wlhz_M]]),Table5[[#This Row],[wlhz_L]])-1)/(Table5[[#This Row],[wlhz_L]]*Table5[[#This Row],[wlhz_S]])</f>
        <v>0.658645748117892</v>
      </c>
      <c r="M597" s="1">
        <f>Table5[[#This Row],[wtkg]]/(Table5[[#This Row],[htcm]]*Table5[[#This Row],[htcm]]/10000)</f>
        <v>17.554012345679013</v>
      </c>
      <c r="N597" s="1">
        <f>VLOOKUP(Table5[[#This Row],[agedays]],BFA_girls_z_exp[[#All],[Day]:[M]],2,FALSE)</f>
        <v>16.747800000000002</v>
      </c>
      <c r="O597" s="1">
        <f>VLOOKUP(Table5[[#This Row],[agedays]],BFA_girls_z_exp[[#All],[Day]:[S]],3,FALSE)</f>
        <v>8.8999999999999996E-2</v>
      </c>
      <c r="P597" s="1">
        <f>VLOOKUP(Table5[[#This Row],[agedays]],BFA_girls_z_exp[[#All],[Day]:[L]],4,FALSE)</f>
        <v>-0.2702</v>
      </c>
      <c r="Q597" s="1">
        <f>(POWER((Table5[[#This Row],[bmi]]/Table5[[#This Row],[bmi_M]]),Table5[[#This Row],[bmi_L]])-1)/(Table5[[#This Row],[bmi_L]]*Table5[[#This Row],[bmi_S]])</f>
        <v>0.52492434960208234</v>
      </c>
    </row>
    <row r="598" spans="1:17" x14ac:dyDescent="0.3">
      <c r="A598">
        <v>11025</v>
      </c>
      <c r="B598" t="s">
        <v>8</v>
      </c>
      <c r="C598">
        <v>356</v>
      </c>
      <c r="D598">
        <v>290</v>
      </c>
      <c r="E598">
        <v>75</v>
      </c>
      <c r="F598">
        <v>10.199999999999999</v>
      </c>
      <c r="G598">
        <v>0.53100000000000003</v>
      </c>
      <c r="H598">
        <v>1.115</v>
      </c>
      <c r="I598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598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59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8" s="1">
        <f>(POWER((Table5[[#This Row],[wtkg]]/Table5[[#This Row],[wlhz_M]]),Table5[[#This Row],[wlhz_L]])-1)/(Table5[[#This Row],[wlhz_L]]*Table5[[#This Row],[wlhz_S]])</f>
        <v>1.1827653929390338</v>
      </c>
      <c r="M598" s="1">
        <f>Table5[[#This Row],[wtkg]]/(Table5[[#This Row],[htcm]]*Table5[[#This Row],[htcm]]/10000)</f>
        <v>18.133333333333333</v>
      </c>
      <c r="N598" s="1">
        <f>VLOOKUP(Table5[[#This Row],[agedays]],BFA_girls_z_exp[[#All],[Day]:[M]],2,FALSE)</f>
        <v>16.396100000000001</v>
      </c>
      <c r="O598" s="1">
        <f>VLOOKUP(Table5[[#This Row],[agedays]],BFA_girls_z_exp[[#All],[Day]:[S]],3,FALSE)</f>
        <v>8.8059999999999999E-2</v>
      </c>
      <c r="P598" s="1">
        <f>VLOOKUP(Table5[[#This Row],[agedays]],BFA_girls_z_exp[[#All],[Day]:[L]],4,FALSE)</f>
        <v>-0.35820000000000002</v>
      </c>
      <c r="Q598" s="1">
        <f>(POWER((Table5[[#This Row],[bmi]]/Table5[[#This Row],[bmi_M]]),Table5[[#This Row],[bmi_L]])-1)/(Table5[[#This Row],[bmi_L]]*Table5[[#This Row],[bmi_S]])</f>
        <v>1.1232517227970595</v>
      </c>
    </row>
    <row r="599" spans="1:17" x14ac:dyDescent="0.3">
      <c r="A599">
        <v>11025</v>
      </c>
      <c r="B599" t="s">
        <v>8</v>
      </c>
      <c r="C599">
        <v>454</v>
      </c>
      <c r="D599">
        <v>290</v>
      </c>
      <c r="E599">
        <v>76.5</v>
      </c>
      <c r="F599">
        <v>10.88</v>
      </c>
      <c r="G599">
        <v>-0.33500000000000002</v>
      </c>
      <c r="H599">
        <v>1.0169999999999999</v>
      </c>
      <c r="I599" s="2">
        <f>IF(Table5[[#This Row],[agedays]]&lt;=730,VLOOKUP(Table5[[#This Row],[htcm]],WFL_girls_z_exp[[#All],[Length]:[M]],2,FALSE),VLOOKUP(Table5[[#This Row],[htcm]],WFH_girls_z_exp[[#All],[Height]:[M]],2,FALSE))</f>
        <v>9.4252000000000002</v>
      </c>
      <c r="J599" s="2">
        <f>IF(Table5[[#This Row],[agedays]]&lt;=730,VLOOKUP(Table5[[#This Row],[htcm]],WFL_girls_z_exp[[#All],[Length]:[S]],3,FALSE),VLOOKUP(Table5[[#This Row],[htcm]],WFH_girls_z_exp[[#All],[Height]:[S]],3,FALSE))</f>
        <v>8.9849999999999999E-2</v>
      </c>
      <c r="K59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599" s="2">
        <f>(POWER((Table5[[#This Row],[wtkg]]/Table5[[#This Row],[wlhz_M]]),Table5[[#This Row],[wlhz_L]])-1)/(Table5[[#This Row],[wlhz_L]]*Table5[[#This Row],[wlhz_S]])</f>
        <v>1.5543912483137139</v>
      </c>
      <c r="M599" s="1">
        <f>Table5[[#This Row],[wtkg]]/(Table5[[#This Row],[htcm]]*Table5[[#This Row],[htcm]]/10000)</f>
        <v>18.591140159767612</v>
      </c>
      <c r="N599" s="1">
        <f>VLOOKUP(Table5[[#This Row],[agedays]],BFA_girls_z_exp[[#All],[Day]:[M]],2,FALSE)</f>
        <v>16.011800000000001</v>
      </c>
      <c r="O599" s="1">
        <f>VLOOKUP(Table5[[#This Row],[agedays]],BFA_girls_z_exp[[#All],[Day]:[S]],3,FALSE)</f>
        <v>8.7179999999999994E-2</v>
      </c>
      <c r="P599" s="1">
        <f>VLOOKUP(Table5[[#This Row],[agedays]],BFA_girls_z_exp[[#All],[Day]:[L]],4,FALSE)</f>
        <v>-0.43880000000000002</v>
      </c>
      <c r="Q599" s="1">
        <f>(POWER((Table5[[#This Row],[bmi]]/Table5[[#This Row],[bmi_M]]),Table5[[#This Row],[bmi_L]])-1)/(Table5[[#This Row],[bmi_L]]*Table5[[#This Row],[bmi_S]])</f>
        <v>1.6582927887849543</v>
      </c>
    </row>
    <row r="600" spans="1:17" x14ac:dyDescent="0.3">
      <c r="A600">
        <v>11025</v>
      </c>
      <c r="B600" t="s">
        <v>8</v>
      </c>
      <c r="C600">
        <v>590</v>
      </c>
      <c r="D600">
        <v>290</v>
      </c>
      <c r="E600">
        <v>86</v>
      </c>
      <c r="F600">
        <v>11.3</v>
      </c>
      <c r="G600">
        <v>1.3089999999999999</v>
      </c>
      <c r="H600">
        <v>0.57599999999999996</v>
      </c>
      <c r="I600" s="1">
        <f>IF(Table5[[#This Row],[agedays]]&lt;=730,VLOOKUP(Table5[[#This Row],[htcm]],WFL_girls_z_exp[[#All],[Length]:[M]],2,FALSE),VLOOKUP(Table5[[#This Row],[htcm]],WFH_girls_z_exp[[#All],[Height]:[M]],2,FALSE))</f>
        <v>11.468400000000001</v>
      </c>
      <c r="J600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60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0" s="1">
        <f>(POWER((Table5[[#This Row],[wtkg]]/Table5[[#This Row],[wlhz_M]]),Table5[[#This Row],[wlhz_L]])-1)/(Table5[[#This Row],[wlhz_L]]*Table5[[#This Row],[wlhz_S]])</f>
        <v>-0.16677592306998293</v>
      </c>
      <c r="M600" s="1">
        <f>Table5[[#This Row],[wtkg]]/(Table5[[#This Row],[htcm]]*Table5[[#This Row],[htcm]]/10000)</f>
        <v>15.278528934559221</v>
      </c>
      <c r="N600" s="1">
        <f>VLOOKUP(Table5[[#This Row],[agedays]],BFA_girls_z_exp[[#All],[Day]:[M]],2,FALSE)</f>
        <v>15.625299999999999</v>
      </c>
      <c r="O600" s="1">
        <f>VLOOKUP(Table5[[#This Row],[agedays]],BFA_girls_z_exp[[#All],[Day]:[S]],3,FALSE)</f>
        <v>8.6230000000000001E-2</v>
      </c>
      <c r="P600" s="1">
        <f>VLOOKUP(Table5[[#This Row],[agedays]],BFA_girls_z_exp[[#All],[Day]:[L]],4,FALSE)</f>
        <v>-0.52669999999999995</v>
      </c>
      <c r="Q600" s="1">
        <f>(POWER((Table5[[#This Row],[bmi]]/Table5[[#This Row],[bmi_M]]),Table5[[#This Row],[bmi_L]])-1)/(Table5[[#This Row],[bmi_L]]*Table5[[#This Row],[bmi_S]])</f>
        <v>-0.26181212400411868</v>
      </c>
    </row>
    <row r="601" spans="1:17" x14ac:dyDescent="0.3">
      <c r="A601">
        <v>11025</v>
      </c>
      <c r="B601" t="s">
        <v>8</v>
      </c>
      <c r="C601">
        <v>715</v>
      </c>
      <c r="D601">
        <v>290</v>
      </c>
      <c r="E601">
        <v>91</v>
      </c>
      <c r="F601">
        <v>12.2</v>
      </c>
      <c r="G601">
        <v>1.575</v>
      </c>
      <c r="H601">
        <v>0.56299999999999994</v>
      </c>
      <c r="I601" s="2">
        <f>IF(Table5[[#This Row],[agedays]]&lt;=730,VLOOKUP(Table5[[#This Row],[htcm]],WFL_girls_z_exp[[#All],[Length]:[M]],2,FALSE),VLOOKUP(Table5[[#This Row],[htcm]],WFH_girls_z_exp[[#All],[Height]:[M]],2,FALSE))</f>
        <v>12.720499999999999</v>
      </c>
      <c r="J601" s="2">
        <f>IF(Table5[[#This Row],[agedays]]&lt;=730,VLOOKUP(Table5[[#This Row],[htcm]],WFL_girls_z_exp[[#All],[Length]:[S]],3,FALSE),VLOOKUP(Table5[[#This Row],[htcm]],WFH_girls_z_exp[[#All],[Height]:[S]],3,FALSE))</f>
        <v>8.9130000000000001E-2</v>
      </c>
      <c r="K60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1" s="2">
        <f>(POWER((Table5[[#This Row],[wtkg]]/Table5[[#This Row],[wlhz_M]]),Table5[[#This Row],[wlhz_L]])-1)/(Table5[[#This Row],[wlhz_L]]*Table5[[#This Row],[wlhz_S]])</f>
        <v>-0.47251461000740957</v>
      </c>
      <c r="M601" s="1">
        <f>Table5[[#This Row],[wtkg]]/(Table5[[#This Row],[htcm]]*Table5[[#This Row],[htcm]]/10000)</f>
        <v>14.732520227025722</v>
      </c>
      <c r="N601" s="1">
        <f>VLOOKUP(Table5[[#This Row],[agedays]],BFA_girls_z_exp[[#All],[Day]:[M]],2,FALSE)</f>
        <v>15.4208</v>
      </c>
      <c r="O601" s="1">
        <f>VLOOKUP(Table5[[#This Row],[agedays]],BFA_girls_z_exp[[#All],[Day]:[S]],3,FALSE)</f>
        <v>8.5519999999999999E-2</v>
      </c>
      <c r="P601" s="1">
        <f>VLOOKUP(Table5[[#This Row],[agedays]],BFA_girls_z_exp[[#All],[Day]:[L]],4,FALSE)</f>
        <v>-0.59179999999999999</v>
      </c>
      <c r="Q601" s="1">
        <f>(POWER((Table5[[#This Row],[bmi]]/Table5[[#This Row],[bmi_M]]),Table5[[#This Row],[bmi_L]])-1)/(Table5[[#This Row],[bmi_L]]*Table5[[#This Row],[bmi_S]])</f>
        <v>-0.54118840283195535</v>
      </c>
    </row>
    <row r="602" spans="1:17" x14ac:dyDescent="0.3">
      <c r="A602">
        <v>11029</v>
      </c>
      <c r="B602" t="s">
        <v>8</v>
      </c>
      <c r="C602">
        <v>0</v>
      </c>
      <c r="D602">
        <v>283</v>
      </c>
      <c r="E602">
        <v>49</v>
      </c>
      <c r="F602">
        <v>2.83</v>
      </c>
      <c r="G602">
        <v>-7.9000000000000001E-2</v>
      </c>
      <c r="H602">
        <v>-0.91400000000000003</v>
      </c>
      <c r="I602" s="1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602" s="1">
        <f>IF(Table5[[#This Row],[agedays]]&lt;=730,VLOOKUP(Table5[[#This Row],[htcm]],WFL_girls_z_exp[[#All],[Length]:[S]],3,FALSE),VLOOKUP(Table5[[#This Row],[htcm]],WFH_girls_z_exp[[#All],[Height]:[S]],3,FALSE))</f>
        <v>9.06E-2</v>
      </c>
      <c r="K60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2" s="1">
        <f>(POWER((Table5[[#This Row],[wtkg]]/Table5[[#This Row],[wlhz_M]]),Table5[[#This Row],[wlhz_L]])-1)/(Table5[[#This Row],[wlhz_L]]*Table5[[#This Row],[wlhz_S]])</f>
        <v>-1.2289067765812196</v>
      </c>
      <c r="M602" s="1">
        <f>Table5[[#This Row],[wtkg]]/(Table5[[#This Row],[htcm]]*Table5[[#This Row],[htcm]]/10000)</f>
        <v>11.786755518533944</v>
      </c>
      <c r="N602" s="1">
        <f>VLOOKUP(Table5[[#This Row],[agedays]],BFA_girls_z_exp[[#All],[Day]:[M]],2,FALSE)</f>
        <v>13.3363</v>
      </c>
      <c r="O602" s="1">
        <f>VLOOKUP(Table5[[#This Row],[agedays]],BFA_girls_z_exp[[#All],[Day]:[S]],3,FALSE)</f>
        <v>9.2719999999999997E-2</v>
      </c>
      <c r="P602" s="1">
        <f>VLOOKUP(Table5[[#This Row],[agedays]],BFA_girls_z_exp[[#All],[Day]:[L]],4,FALSE)</f>
        <v>-6.3100000000000003E-2</v>
      </c>
      <c r="Q602" s="1">
        <f>(POWER((Table5[[#This Row],[bmi]]/Table5[[#This Row],[bmi_M]]),Table5[[#This Row],[bmi_L]])-1)/(Table5[[#This Row],[bmi_L]]*Table5[[#This Row],[bmi_S]])</f>
        <v>-1.3373136013325899</v>
      </c>
    </row>
    <row r="603" spans="1:17" x14ac:dyDescent="0.3">
      <c r="A603">
        <v>11029</v>
      </c>
      <c r="B603" t="s">
        <v>8</v>
      </c>
      <c r="C603">
        <v>25</v>
      </c>
      <c r="D603">
        <v>283</v>
      </c>
      <c r="E603">
        <v>49</v>
      </c>
      <c r="F603">
        <v>3.64</v>
      </c>
      <c r="G603">
        <v>-2.0630000000000002</v>
      </c>
      <c r="H603">
        <v>-0.64900000000000002</v>
      </c>
      <c r="I603" s="2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603" s="2">
        <f>IF(Table5[[#This Row],[agedays]]&lt;=730,VLOOKUP(Table5[[#This Row],[htcm]],WFL_girls_z_exp[[#All],[Length]:[S]],3,FALSE),VLOOKUP(Table5[[#This Row],[htcm]],WFH_girls_z_exp[[#All],[Height]:[S]],3,FALSE))</f>
        <v>9.06E-2</v>
      </c>
      <c r="K60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3" s="2">
        <f>(POWER((Table5[[#This Row],[wtkg]]/Table5[[#This Row],[wlhz_M]]),Table5[[#This Row],[wlhz_L]])-1)/(Table5[[#This Row],[wlhz_L]]*Table5[[#This Row],[wlhz_S]])</f>
        <v>1.5325276119285702</v>
      </c>
      <c r="M603" s="1">
        <f>Table5[[#This Row],[wtkg]]/(Table5[[#This Row],[htcm]]*Table5[[#This Row],[htcm]]/10000)</f>
        <v>15.160349854227405</v>
      </c>
      <c r="N603" s="1">
        <f>VLOOKUP(Table5[[#This Row],[agedays]],BFA_girls_z_exp[[#All],[Day]:[M]],2,FALSE)</f>
        <v>14.227600000000001</v>
      </c>
      <c r="O603" s="1">
        <f>VLOOKUP(Table5[[#This Row],[agedays]],BFA_girls_z_exp[[#All],[Day]:[S]],3,FALSE)</f>
        <v>9.6049999999999996E-2</v>
      </c>
      <c r="P603" s="1">
        <f>VLOOKUP(Table5[[#This Row],[agedays]],BFA_girls_z_exp[[#All],[Day]:[L]],4,FALSE)</f>
        <v>0.38879999999999998</v>
      </c>
      <c r="Q603" s="1">
        <f>(POWER((Table5[[#This Row],[bmi]]/Table5[[#This Row],[bmi_M]]),Table5[[#This Row],[bmi_L]])-1)/(Table5[[#This Row],[bmi_L]]*Table5[[#This Row],[bmi_S]])</f>
        <v>0.66933962072149167</v>
      </c>
    </row>
    <row r="604" spans="1:17" x14ac:dyDescent="0.3">
      <c r="A604">
        <v>11029</v>
      </c>
      <c r="B604" t="s">
        <v>8</v>
      </c>
      <c r="C604">
        <v>60</v>
      </c>
      <c r="D604">
        <v>283</v>
      </c>
      <c r="E604">
        <v>52</v>
      </c>
      <c r="F604">
        <v>4.72</v>
      </c>
      <c r="G604">
        <v>-2.448</v>
      </c>
      <c r="H604">
        <v>-0.6</v>
      </c>
      <c r="I604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604" s="1">
        <f>IF(Table5[[#This Row],[agedays]]&lt;=730,VLOOKUP(Table5[[#This Row],[htcm]],WFL_girls_z_exp[[#All],[Length]:[S]],3,FALSE),VLOOKUP(Table5[[#This Row],[htcm]],WFH_girls_z_exp[[#All],[Height]:[S]],3,FALSE))</f>
        <v>9.085E-2</v>
      </c>
      <c r="K60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4" s="1">
        <f>(POWER((Table5[[#This Row],[wtkg]]/Table5[[#This Row],[wlhz_M]]),Table5[[#This Row],[wlhz_L]])-1)/(Table5[[#This Row],[wlhz_L]]*Table5[[#This Row],[wlhz_S]])</f>
        <v>2.3137089113185945</v>
      </c>
      <c r="M604" s="1">
        <f>Table5[[#This Row],[wtkg]]/(Table5[[#This Row],[htcm]]*Table5[[#This Row],[htcm]]/10000)</f>
        <v>17.45562130177515</v>
      </c>
      <c r="N604" s="1">
        <f>VLOOKUP(Table5[[#This Row],[agedays]],BFA_girls_z_exp[[#All],[Day]:[M]],2,FALSE)</f>
        <v>15.744400000000001</v>
      </c>
      <c r="O604" s="1">
        <f>VLOOKUP(Table5[[#This Row],[agedays]],BFA_girls_z_exp[[#All],[Day]:[S]],3,FALSE)</f>
        <v>9.375E-2</v>
      </c>
      <c r="P604" s="1">
        <f>VLOOKUP(Table5[[#This Row],[agedays]],BFA_girls_z_exp[[#All],[Day]:[L]],4,FALSE)</f>
        <v>0.1787</v>
      </c>
      <c r="Q604" s="1">
        <f>(POWER((Table5[[#This Row],[bmi]]/Table5[[#This Row],[bmi_M]]),Table5[[#This Row],[bmi_L]])-1)/(Table5[[#This Row],[bmi_L]]*Table5[[#This Row],[bmi_S]])</f>
        <v>1.1107630443117504</v>
      </c>
    </row>
    <row r="605" spans="1:17" x14ac:dyDescent="0.3">
      <c r="A605">
        <v>11029</v>
      </c>
      <c r="B605" t="s">
        <v>8</v>
      </c>
      <c r="C605">
        <v>88</v>
      </c>
      <c r="D605">
        <v>283</v>
      </c>
      <c r="E605">
        <v>55.5</v>
      </c>
      <c r="F605">
        <v>5.68</v>
      </c>
      <c r="G605">
        <v>-1.921</v>
      </c>
      <c r="H605">
        <v>-0.13200000000000001</v>
      </c>
      <c r="I605" s="2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605" s="2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60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5" s="2">
        <f>(POWER((Table5[[#This Row],[wtkg]]/Table5[[#This Row],[wlhz_M]]),Table5[[#This Row],[wlhz_L]])-1)/(Table5[[#This Row],[wlhz_L]]*Table5[[#This Row],[wlhz_S]])</f>
        <v>2.0419681307558197</v>
      </c>
      <c r="M605" s="1">
        <f>Table5[[#This Row],[wtkg]]/(Table5[[#This Row],[htcm]]*Table5[[#This Row],[htcm]]/10000)</f>
        <v>18.440061683304926</v>
      </c>
      <c r="N605" s="1">
        <f>VLOOKUP(Table5[[#This Row],[agedays]],BFA_girls_z_exp[[#All],[Day]:[M]],2,FALSE)</f>
        <v>16.310099999999998</v>
      </c>
      <c r="O605" s="1">
        <f>VLOOKUP(Table5[[#This Row],[agedays]],BFA_girls_z_exp[[#All],[Day]:[S]],3,FALSE)</f>
        <v>9.2649999999999996E-2</v>
      </c>
      <c r="P605" s="1">
        <f>VLOOKUP(Table5[[#This Row],[agedays]],BFA_girls_z_exp[[#All],[Day]:[L]],4,FALSE)</f>
        <v>7.4700000000000003E-2</v>
      </c>
      <c r="Q605" s="1">
        <f>(POWER((Table5[[#This Row],[bmi]]/Table5[[#This Row],[bmi_M]]),Table5[[#This Row],[bmi_L]])-1)/(Table5[[#This Row],[bmi_L]]*Table5[[#This Row],[bmi_S]])</f>
        <v>1.3308735038921604</v>
      </c>
    </row>
    <row r="606" spans="1:17" x14ac:dyDescent="0.3">
      <c r="A606">
        <v>11029</v>
      </c>
      <c r="B606" t="s">
        <v>8</v>
      </c>
      <c r="C606">
        <v>186</v>
      </c>
      <c r="D606">
        <v>283</v>
      </c>
      <c r="E606">
        <v>62.5</v>
      </c>
      <c r="F606">
        <v>7.66</v>
      </c>
      <c r="G606">
        <v>-1.5009999999999999</v>
      </c>
      <c r="H606">
        <v>0.35199999999999998</v>
      </c>
      <c r="I606" s="1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606" s="1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60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6" s="1">
        <f>(POWER((Table5[[#This Row],[wtkg]]/Table5[[#This Row],[wlhz_M]]),Table5[[#This Row],[wlhz_L]])-1)/(Table5[[#This Row],[wlhz_L]]*Table5[[#This Row],[wlhz_S]])</f>
        <v>1.7507950733300373</v>
      </c>
      <c r="M606" s="1">
        <f>Table5[[#This Row],[wtkg]]/(Table5[[#This Row],[htcm]]*Table5[[#This Row],[htcm]]/10000)</f>
        <v>19.6096</v>
      </c>
      <c r="N606" s="1">
        <f>VLOOKUP(Table5[[#This Row],[agedays]],BFA_girls_z_exp[[#All],[Day]:[M]],2,FALSE)</f>
        <v>16.910900000000002</v>
      </c>
      <c r="O606" s="1">
        <f>VLOOKUP(Table5[[#This Row],[agedays]],BFA_girls_z_exp[[#All],[Day]:[S]],3,FALSE)</f>
        <v>9.0300000000000005E-2</v>
      </c>
      <c r="P606" s="1">
        <f>VLOOKUP(Table5[[#This Row],[agedays]],BFA_girls_z_exp[[#All],[Day]:[L]],4,FALSE)</f>
        <v>-0.1487</v>
      </c>
      <c r="Q606" s="1">
        <f>(POWER((Table5[[#This Row],[bmi]]/Table5[[#This Row],[bmi_M]]),Table5[[#This Row],[bmi_L]])-1)/(Table5[[#This Row],[bmi_L]]*Table5[[#This Row],[bmi_S]])</f>
        <v>1.6217370089209124</v>
      </c>
    </row>
    <row r="607" spans="1:17" x14ac:dyDescent="0.3">
      <c r="A607">
        <v>11029</v>
      </c>
      <c r="B607" t="s">
        <v>8</v>
      </c>
      <c r="C607">
        <v>354</v>
      </c>
      <c r="D607">
        <v>283</v>
      </c>
      <c r="E607">
        <v>70</v>
      </c>
      <c r="F607">
        <v>9.1</v>
      </c>
      <c r="G607">
        <v>-1.3939999999999999</v>
      </c>
      <c r="H607">
        <v>0.21299999999999999</v>
      </c>
      <c r="I607" s="2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607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60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7" s="2">
        <f>(POWER((Table5[[#This Row],[wtkg]]/Table5[[#This Row],[wlhz_M]]),Table5[[#This Row],[wlhz_L]])-1)/(Table5[[#This Row],[wlhz_L]]*Table5[[#This Row],[wlhz_S]])</f>
        <v>1.173696913508075</v>
      </c>
      <c r="M607" s="1">
        <f>Table5[[#This Row],[wtkg]]/(Table5[[#This Row],[htcm]]*Table5[[#This Row],[htcm]]/10000)</f>
        <v>18.571428571428569</v>
      </c>
      <c r="N607" s="1">
        <f>VLOOKUP(Table5[[#This Row],[agedays]],BFA_girls_z_exp[[#All],[Day]:[M]],2,FALSE)</f>
        <v>16.404599999999999</v>
      </c>
      <c r="O607" s="1">
        <f>VLOOKUP(Table5[[#This Row],[agedays]],BFA_girls_z_exp[[#All],[Day]:[S]],3,FALSE)</f>
        <v>8.8080000000000006E-2</v>
      </c>
      <c r="P607" s="1">
        <f>VLOOKUP(Table5[[#This Row],[agedays]],BFA_girls_z_exp[[#All],[Day]:[L]],4,FALSE)</f>
        <v>-0.35639999999999999</v>
      </c>
      <c r="Q607" s="1">
        <f>(POWER((Table5[[#This Row],[bmi]]/Table5[[#This Row],[bmi_M]]),Table5[[#This Row],[bmi_L]])-1)/(Table5[[#This Row],[bmi_L]]*Table5[[#This Row],[bmi_S]])</f>
        <v>1.3778352972948624</v>
      </c>
    </row>
    <row r="608" spans="1:17" x14ac:dyDescent="0.3">
      <c r="A608">
        <v>11029</v>
      </c>
      <c r="B608" t="s">
        <v>8</v>
      </c>
      <c r="C608">
        <v>459</v>
      </c>
      <c r="D608">
        <v>283</v>
      </c>
      <c r="E608">
        <v>73</v>
      </c>
      <c r="F608">
        <v>9.6999999999999993</v>
      </c>
      <c r="G608">
        <v>-1.6759999999999999</v>
      </c>
      <c r="H608">
        <v>6.9000000000000006E-2</v>
      </c>
      <c r="I608" s="1">
        <f>IF(Table5[[#This Row],[agedays]]&lt;=730,VLOOKUP(Table5[[#This Row],[htcm]],WFL_girls_z_exp[[#All],[Length]:[M]],2,FALSE),VLOOKUP(Table5[[#This Row],[htcm]],WFH_girls_z_exp[[#All],[Height]:[M]],2,FALSE))</f>
        <v>8.7660999999999998</v>
      </c>
      <c r="J608" s="1">
        <f>IF(Table5[[#This Row],[agedays]]&lt;=730,VLOOKUP(Table5[[#This Row],[htcm]],WFL_girls_z_exp[[#All],[Length]:[S]],3,FALSE),VLOOKUP(Table5[[#This Row],[htcm]],WFH_girls_z_exp[[#All],[Height]:[S]],3,FALSE))</f>
        <v>9.0310000000000001E-2</v>
      </c>
      <c r="K60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8" s="1">
        <f>(POWER((Table5[[#This Row],[wtkg]]/Table5[[#This Row],[wlhz_M]]),Table5[[#This Row],[wlhz_L]])-1)/(Table5[[#This Row],[wlhz_L]]*Table5[[#This Row],[wlhz_S]])</f>
        <v>1.0994900808132815</v>
      </c>
      <c r="M608" s="1">
        <f>Table5[[#This Row],[wtkg]]/(Table5[[#This Row],[htcm]]*Table5[[#This Row],[htcm]]/10000)</f>
        <v>18.202289360105084</v>
      </c>
      <c r="N608" s="1">
        <f>VLOOKUP(Table5[[#This Row],[agedays]],BFA_girls_z_exp[[#All],[Day]:[M]],2,FALSE)</f>
        <v>15.994400000000001</v>
      </c>
      <c r="O608" s="1">
        <f>VLOOKUP(Table5[[#This Row],[agedays]],BFA_girls_z_exp[[#All],[Day]:[S]],3,FALSE)</f>
        <v>8.7139999999999995E-2</v>
      </c>
      <c r="P608" s="1">
        <f>VLOOKUP(Table5[[#This Row],[agedays]],BFA_girls_z_exp[[#All],[Day]:[L]],4,FALSE)</f>
        <v>-0.4425</v>
      </c>
      <c r="Q608" s="1">
        <f>(POWER((Table5[[#This Row],[bmi]]/Table5[[#This Row],[bmi_M]]),Table5[[#This Row],[bmi_L]])-1)/(Table5[[#This Row],[bmi_L]]*Table5[[#This Row],[bmi_S]])</f>
        <v>1.4422631605663097</v>
      </c>
    </row>
    <row r="609" spans="1:17" x14ac:dyDescent="0.3">
      <c r="A609">
        <v>11029</v>
      </c>
      <c r="B609" t="s">
        <v>8</v>
      </c>
      <c r="C609">
        <v>581</v>
      </c>
      <c r="D609">
        <v>283</v>
      </c>
      <c r="E609">
        <v>76</v>
      </c>
      <c r="F609">
        <v>10.5</v>
      </c>
      <c r="G609">
        <v>-1.96</v>
      </c>
      <c r="H609">
        <v>3.3000000000000002E-2</v>
      </c>
      <c r="I609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609" s="2">
        <f>IF(Table5[[#This Row],[agedays]]&lt;=730,VLOOKUP(Table5[[#This Row],[htcm]],WFL_girls_z_exp[[#All],[Length]:[S]],3,FALSE),VLOOKUP(Table5[[#This Row],[htcm]],WFH_girls_z_exp[[#All],[Height]:[S]],3,FALSE))</f>
        <v>8.992E-2</v>
      </c>
      <c r="K60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09" s="2">
        <f>(POWER((Table5[[#This Row],[wtkg]]/Table5[[#This Row],[wlhz_M]]),Table5[[#This Row],[wlhz_L]])-1)/(Table5[[#This Row],[wlhz_L]]*Table5[[#This Row],[wlhz_S]])</f>
        <v>1.2803193630887868</v>
      </c>
      <c r="M609" s="1">
        <f>Table5[[#This Row],[wtkg]]/(Table5[[#This Row],[htcm]]*Table5[[#This Row],[htcm]]/10000)</f>
        <v>18.178670360110804</v>
      </c>
      <c r="N609" s="1">
        <f>VLOOKUP(Table5[[#This Row],[agedays]],BFA_girls_z_exp[[#All],[Day]:[M]],2,FALSE)</f>
        <v>15.6455</v>
      </c>
      <c r="O609" s="1">
        <f>VLOOKUP(Table5[[#This Row],[agedays]],BFA_girls_z_exp[[#All],[Day]:[S]],3,FALSE)</f>
        <v>8.6290000000000006E-2</v>
      </c>
      <c r="P609" s="1">
        <f>VLOOKUP(Table5[[#This Row],[agedays]],BFA_girls_z_exp[[#All],[Day]:[L]],4,FALSE)</f>
        <v>-0.52149999999999996</v>
      </c>
      <c r="Q609" s="1">
        <f>(POWER((Table5[[#This Row],[bmi]]/Table5[[#This Row],[bmi_M]]),Table5[[#This Row],[bmi_L]])-1)/(Table5[[#This Row],[bmi_L]]*Table5[[#This Row],[bmi_S]])</f>
        <v>1.6727759085648017</v>
      </c>
    </row>
    <row r="610" spans="1:17" x14ac:dyDescent="0.3">
      <c r="A610">
        <v>11029</v>
      </c>
      <c r="B610" t="s">
        <v>8</v>
      </c>
      <c r="C610">
        <v>733</v>
      </c>
      <c r="D610">
        <v>283</v>
      </c>
      <c r="E610">
        <v>80.5</v>
      </c>
      <c r="F610">
        <v>11.5</v>
      </c>
      <c r="G610">
        <v>-1.637</v>
      </c>
      <c r="H610">
        <v>4.0000000000000001E-3</v>
      </c>
      <c r="I610" s="1">
        <f>IF(Table5[[#This Row],[agedays]]&lt;=730,VLOOKUP(Table5[[#This Row],[htcm]],WFL_girls_z_exp[[#All],[Length]:[M]],2,FALSE),VLOOKUP(Table5[[#This Row],[htcm]],WFH_girls_z_exp[[#All],[Height]:[M]],2,FALSE))</f>
        <v>10.3393</v>
      </c>
      <c r="J610" s="1">
        <f>IF(Table5[[#This Row],[agedays]]&lt;=730,VLOOKUP(Table5[[#This Row],[htcm]],WFL_girls_z_exp[[#All],[Length]:[S]],3,FALSE),VLOOKUP(Table5[[#This Row],[htcm]],WFH_girls_z_exp[[#All],[Height]:[S]],3,FALSE))</f>
        <v>8.9260000000000006E-2</v>
      </c>
      <c r="K6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0" s="1">
        <f>(POWER((Table5[[#This Row],[wtkg]]/Table5[[#This Row],[wlhz_M]]),Table5[[#This Row],[wlhz_L]])-1)/(Table5[[#This Row],[wlhz_L]]*Table5[[#This Row],[wlhz_S]])</f>
        <v>1.1679879777119186</v>
      </c>
      <c r="M610" s="1">
        <f>Table5[[#This Row],[wtkg]]/(Table5[[#This Row],[htcm]]*Table5[[#This Row],[htcm]]/10000)</f>
        <v>17.746228926353151</v>
      </c>
      <c r="N610" s="1">
        <f>VLOOKUP(Table5[[#This Row],[agedays]],BFA_girls_z_exp[[#All],[Day]:[M]],2,FALSE)</f>
        <v>15.6861</v>
      </c>
      <c r="O610" s="1">
        <f>VLOOKUP(Table5[[#This Row],[agedays]],BFA_girls_z_exp[[#All],[Day]:[S]],3,FALSE)</f>
        <v>8.4540000000000004E-2</v>
      </c>
      <c r="P610" s="1">
        <f>VLOOKUP(Table5[[#This Row],[agedays]],BFA_girls_z_exp[[#All],[Day]:[L]],4,FALSE)</f>
        <v>-0.56840000000000002</v>
      </c>
      <c r="Q610" s="1">
        <f>(POWER((Table5[[#This Row],[bmi]]/Table5[[#This Row],[bmi_M]]),Table5[[#This Row],[bmi_L]])-1)/(Table5[[#This Row],[bmi_L]]*Table5[[#This Row],[bmi_S]])</f>
        <v>1.4096280937387189</v>
      </c>
    </row>
    <row r="611" spans="1:17" x14ac:dyDescent="0.3">
      <c r="A611">
        <v>11033</v>
      </c>
      <c r="B611" t="s">
        <v>8</v>
      </c>
      <c r="C611">
        <v>0</v>
      </c>
      <c r="D611">
        <v>276</v>
      </c>
      <c r="E611">
        <v>51</v>
      </c>
      <c r="F611">
        <v>4.2699999999999996</v>
      </c>
      <c r="G611">
        <v>0.99399999999999999</v>
      </c>
      <c r="H611">
        <v>2.073</v>
      </c>
      <c r="I611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611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6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1" s="2">
        <f>(POWER((Table5[[#This Row],[wtkg]]/Table5[[#This Row],[wlhz_M]]),Table5[[#This Row],[wlhz_L]])-1)/(Table5[[#This Row],[wlhz_L]]*Table5[[#This Row],[wlhz_S]])</f>
        <v>1.9250459962119204</v>
      </c>
      <c r="M611" s="1">
        <f>Table5[[#This Row],[wtkg]]/(Table5[[#This Row],[htcm]]*Table5[[#This Row],[htcm]]/10000)</f>
        <v>16.41676278354479</v>
      </c>
      <c r="N611" s="1">
        <f>VLOOKUP(Table5[[#This Row],[agedays]],BFA_girls_z_exp[[#All],[Day]:[M]],2,FALSE)</f>
        <v>13.3363</v>
      </c>
      <c r="O611" s="1">
        <f>VLOOKUP(Table5[[#This Row],[agedays]],BFA_girls_z_exp[[#All],[Day]:[S]],3,FALSE)</f>
        <v>9.2719999999999997E-2</v>
      </c>
      <c r="P611" s="1">
        <f>VLOOKUP(Table5[[#This Row],[agedays]],BFA_girls_z_exp[[#All],[Day]:[L]],4,FALSE)</f>
        <v>-6.3100000000000003E-2</v>
      </c>
      <c r="Q611" s="1">
        <f>(POWER((Table5[[#This Row],[bmi]]/Table5[[#This Row],[bmi_M]]),Table5[[#This Row],[bmi_L]])-1)/(Table5[[#This Row],[bmi_L]]*Table5[[#This Row],[bmi_S]])</f>
        <v>2.2266684578982732</v>
      </c>
    </row>
    <row r="612" spans="1:17" x14ac:dyDescent="0.3">
      <c r="A612">
        <v>11033</v>
      </c>
      <c r="B612" t="s">
        <v>8</v>
      </c>
      <c r="C612">
        <v>30</v>
      </c>
      <c r="D612">
        <v>276</v>
      </c>
      <c r="E612">
        <v>55</v>
      </c>
      <c r="F612">
        <v>4.9000000000000004</v>
      </c>
      <c r="G612">
        <v>0.7</v>
      </c>
      <c r="H612">
        <v>1.1879999999999999</v>
      </c>
      <c r="I612" s="1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612" s="1">
        <f>IF(Table5[[#This Row],[agedays]]&lt;=730,VLOOKUP(Table5[[#This Row],[htcm]],WFL_girls_z_exp[[#All],[Length]:[S]],3,FALSE),VLOOKUP(Table5[[#This Row],[htcm]],WFH_girls_z_exp[[#All],[Height]:[S]],3,FALSE))</f>
        <v>9.11E-2</v>
      </c>
      <c r="K6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2" s="1">
        <f>(POWER((Table5[[#This Row],[wtkg]]/Table5[[#This Row],[wlhz_M]]),Table5[[#This Row],[wlhz_L]])-1)/(Table5[[#This Row],[wlhz_L]]*Table5[[#This Row],[wlhz_S]])</f>
        <v>0.80250332824139081</v>
      </c>
      <c r="M612" s="1">
        <f>Table5[[#This Row],[wtkg]]/(Table5[[#This Row],[htcm]]*Table5[[#This Row],[htcm]]/10000)</f>
        <v>16.198347107438018</v>
      </c>
      <c r="N612" s="1">
        <f>VLOOKUP(Table5[[#This Row],[agedays]],BFA_girls_z_exp[[#All],[Day]:[M]],2,FALSE)</f>
        <v>14.542199999999999</v>
      </c>
      <c r="O612" s="1">
        <f>VLOOKUP(Table5[[#This Row],[agedays]],BFA_girls_z_exp[[#All],[Day]:[S]],3,FALSE)</f>
        <v>9.5589999999999994E-2</v>
      </c>
      <c r="P612" s="1">
        <f>VLOOKUP(Table5[[#This Row],[agedays]],BFA_girls_z_exp[[#All],[Day]:[L]],4,FALSE)</f>
        <v>0.34810000000000002</v>
      </c>
      <c r="Q612" s="1">
        <f>(POWER((Table5[[#This Row],[bmi]]/Table5[[#This Row],[bmi_M]]),Table5[[#This Row],[bmi_L]])-1)/(Table5[[#This Row],[bmi_L]]*Table5[[#This Row],[bmi_S]])</f>
        <v>1.1497506781262303</v>
      </c>
    </row>
    <row r="613" spans="1:17" x14ac:dyDescent="0.3">
      <c r="A613">
        <v>11033</v>
      </c>
      <c r="B613" t="s">
        <v>8</v>
      </c>
      <c r="C613">
        <v>58</v>
      </c>
      <c r="D613">
        <v>276</v>
      </c>
      <c r="E613">
        <v>58.5</v>
      </c>
      <c r="F613">
        <v>5.5</v>
      </c>
      <c r="G613">
        <v>0.84799999999999998</v>
      </c>
      <c r="H613">
        <v>0.65600000000000003</v>
      </c>
      <c r="I613" s="2">
        <f>IF(Table5[[#This Row],[agedays]]&lt;=730,VLOOKUP(Table5[[#This Row],[htcm]],WFL_girls_z_exp[[#All],[Length]:[M]],2,FALSE),VLOOKUP(Table5[[#This Row],[htcm]],WFH_girls_z_exp[[#All],[Height]:[M]],2,FALSE))</f>
        <v>5.4833999999999996</v>
      </c>
      <c r="J613" s="2">
        <f>IF(Table5[[#This Row],[agedays]]&lt;=730,VLOOKUP(Table5[[#This Row],[htcm]],WFL_girls_z_exp[[#All],[Length]:[S]],3,FALSE),VLOOKUP(Table5[[#This Row],[htcm]],WFH_girls_z_exp[[#All],[Height]:[S]],3,FALSE))</f>
        <v>9.1319999999999998E-2</v>
      </c>
      <c r="K6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3" s="2">
        <f>(POWER((Table5[[#This Row],[wtkg]]/Table5[[#This Row],[wlhz_M]]),Table5[[#This Row],[wlhz_L]])-1)/(Table5[[#This Row],[wlhz_L]]*Table5[[#This Row],[wlhz_S]])</f>
        <v>3.3081420126946898E-2</v>
      </c>
      <c r="M613" s="1">
        <f>Table5[[#This Row],[wtkg]]/(Table5[[#This Row],[htcm]]*Table5[[#This Row],[htcm]]/10000)</f>
        <v>16.071298122580174</v>
      </c>
      <c r="N613" s="1">
        <f>VLOOKUP(Table5[[#This Row],[agedays]],BFA_girls_z_exp[[#All],[Day]:[M]],2,FALSE)</f>
        <v>15.689</v>
      </c>
      <c r="O613" s="1">
        <f>VLOOKUP(Table5[[#This Row],[agedays]],BFA_girls_z_exp[[#All],[Day]:[S]],3,FALSE)</f>
        <v>9.3850000000000003E-2</v>
      </c>
      <c r="P613" s="1">
        <f>VLOOKUP(Table5[[#This Row],[agedays]],BFA_girls_z_exp[[#All],[Day]:[L]],4,FALSE)</f>
        <v>0.1875</v>
      </c>
      <c r="Q613" s="1">
        <f>(POWER((Table5[[#This Row],[bmi]]/Table5[[#This Row],[bmi_M]]),Table5[[#This Row],[bmi_L]])-1)/(Table5[[#This Row],[bmi_L]]*Table5[[#This Row],[bmi_S]])</f>
        <v>0.25710757953295654</v>
      </c>
    </row>
    <row r="614" spans="1:17" x14ac:dyDescent="0.3">
      <c r="A614">
        <v>11033</v>
      </c>
      <c r="B614" t="s">
        <v>8</v>
      </c>
      <c r="C614">
        <v>93</v>
      </c>
      <c r="D614">
        <v>276</v>
      </c>
      <c r="E614">
        <v>62.5</v>
      </c>
      <c r="F614">
        <v>6.33</v>
      </c>
      <c r="G614">
        <v>1.214</v>
      </c>
      <c r="H614">
        <v>0.58499999999999996</v>
      </c>
      <c r="I614" s="1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614" s="1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6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4" s="1">
        <f>(POWER((Table5[[#This Row],[wtkg]]/Table5[[#This Row],[wlhz_M]]),Table5[[#This Row],[wlhz_L]])-1)/(Table5[[#This Row],[wlhz_L]]*Table5[[#This Row],[wlhz_S]])</f>
        <v>-0.28280560823721834</v>
      </c>
      <c r="M614" s="1">
        <f>Table5[[#This Row],[wtkg]]/(Table5[[#This Row],[htcm]]*Table5[[#This Row],[htcm]]/10000)</f>
        <v>16.204799999999999</v>
      </c>
      <c r="N614" s="1">
        <f>VLOOKUP(Table5[[#This Row],[agedays]],BFA_girls_z_exp[[#All],[Day]:[M]],2,FALSE)</f>
        <v>16.380299999999998</v>
      </c>
      <c r="O614" s="1">
        <f>VLOOKUP(Table5[[#This Row],[agedays]],BFA_girls_z_exp[[#All],[Day]:[S]],3,FALSE)</f>
        <v>9.2490000000000003E-2</v>
      </c>
      <c r="P614" s="1">
        <f>VLOOKUP(Table5[[#This Row],[agedays]],BFA_girls_z_exp[[#All],[Day]:[L]],4,FALSE)</f>
        <v>5.91E-2</v>
      </c>
      <c r="Q614" s="1">
        <f>(POWER((Table5[[#This Row],[bmi]]/Table5[[#This Row],[bmi_M]]),Table5[[#This Row],[bmi_L]])-1)/(Table5[[#This Row],[bmi_L]]*Table5[[#This Row],[bmi_S]])</f>
        <v>-0.116428484773168</v>
      </c>
    </row>
    <row r="615" spans="1:17" x14ac:dyDescent="0.3">
      <c r="A615">
        <v>11033</v>
      </c>
      <c r="B615" t="s">
        <v>8</v>
      </c>
      <c r="C615">
        <v>191</v>
      </c>
      <c r="D615">
        <v>276</v>
      </c>
      <c r="E615">
        <v>69</v>
      </c>
      <c r="F615">
        <v>8.2899999999999991</v>
      </c>
      <c r="G615">
        <v>1.2410000000000001</v>
      </c>
      <c r="H615">
        <v>0.93100000000000005</v>
      </c>
      <c r="I615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615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6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5" s="2">
        <f>(POWER((Table5[[#This Row],[wtkg]]/Table5[[#This Row],[wlhz_M]]),Table5[[#This Row],[wlhz_L]])-1)/(Table5[[#This Row],[wlhz_L]]*Table5[[#This Row],[wlhz_S]])</f>
        <v>0.44953814185868657</v>
      </c>
      <c r="M615" s="1">
        <f>Table5[[#This Row],[wtkg]]/(Table5[[#This Row],[htcm]]*Table5[[#This Row],[htcm]]/10000)</f>
        <v>17.412308338584328</v>
      </c>
      <c r="N615" s="1">
        <f>VLOOKUP(Table5[[#This Row],[agedays]],BFA_girls_z_exp[[#All],[Day]:[M]],2,FALSE)</f>
        <v>16.9132</v>
      </c>
      <c r="O615" s="1">
        <f>VLOOKUP(Table5[[#This Row],[agedays]],BFA_girls_z_exp[[#All],[Day]:[S]],3,FALSE)</f>
        <v>9.0209999999999999E-2</v>
      </c>
      <c r="P615" s="1">
        <f>VLOOKUP(Table5[[#This Row],[agedays]],BFA_girls_z_exp[[#All],[Day]:[L]],4,FALSE)</f>
        <v>-0.157</v>
      </c>
      <c r="Q615" s="1">
        <f>(POWER((Table5[[#This Row],[bmi]]/Table5[[#This Row],[bmi_M]]),Table5[[#This Row],[bmi_L]])-1)/(Table5[[#This Row],[bmi_L]]*Table5[[#This Row],[bmi_S]])</f>
        <v>0.32165673444446397</v>
      </c>
    </row>
    <row r="616" spans="1:17" x14ac:dyDescent="0.3">
      <c r="A616">
        <v>11033</v>
      </c>
      <c r="B616" t="s">
        <v>8</v>
      </c>
      <c r="C616">
        <v>282</v>
      </c>
      <c r="D616">
        <v>276</v>
      </c>
      <c r="E616">
        <v>73.5</v>
      </c>
      <c r="F616">
        <v>10.44</v>
      </c>
      <c r="G616">
        <v>1.234</v>
      </c>
      <c r="H616">
        <v>1.851</v>
      </c>
      <c r="I616" s="1">
        <f>IF(Table5[[#This Row],[agedays]]&lt;=730,VLOOKUP(Table5[[#This Row],[htcm]],WFL_girls_z_exp[[#All],[Length]:[M]],2,FALSE),VLOOKUP(Table5[[#This Row],[htcm]],WFH_girls_z_exp[[#All],[Height]:[M]],2,FALSE))</f>
        <v>8.8637999999999995</v>
      </c>
      <c r="J616" s="1">
        <f>IF(Table5[[#This Row],[agedays]]&lt;=730,VLOOKUP(Table5[[#This Row],[htcm]],WFL_girls_z_exp[[#All],[Length]:[S]],3,FALSE),VLOOKUP(Table5[[#This Row],[htcm]],WFH_girls_z_exp[[#All],[Height]:[S]],3,FALSE))</f>
        <v>9.0249999999999997E-2</v>
      </c>
      <c r="K6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6" s="1">
        <f>(POWER((Table5[[#This Row],[wtkg]]/Table5[[#This Row],[wlhz_M]]),Table5[[#This Row],[wlhz_L]])-1)/(Table5[[#This Row],[wlhz_L]]*Table5[[#This Row],[wlhz_S]])</f>
        <v>1.7577936354318675</v>
      </c>
      <c r="M616" s="1">
        <f>Table5[[#This Row],[wtkg]]/(Table5[[#This Row],[htcm]]*Table5[[#This Row],[htcm]]/10000)</f>
        <v>19.32528113286131</v>
      </c>
      <c r="N616" s="1">
        <f>VLOOKUP(Table5[[#This Row],[agedays]],BFA_girls_z_exp[[#All],[Day]:[M]],2,FALSE)</f>
        <v>16.709800000000001</v>
      </c>
      <c r="O616" s="1">
        <f>VLOOKUP(Table5[[#This Row],[agedays]],BFA_girls_z_exp[[#All],[Day]:[S]],3,FALSE)</f>
        <v>8.8880000000000001E-2</v>
      </c>
      <c r="P616" s="1">
        <f>VLOOKUP(Table5[[#This Row],[agedays]],BFA_girls_z_exp[[#All],[Day]:[L]],4,FALSE)</f>
        <v>-0.28189999999999998</v>
      </c>
      <c r="Q616" s="1">
        <f>(POWER((Table5[[#This Row],[bmi]]/Table5[[#This Row],[bmi_M]]),Table5[[#This Row],[bmi_L]])-1)/(Table5[[#This Row],[bmi_L]]*Table5[[#This Row],[bmi_S]])</f>
        <v>1.6030430600397438</v>
      </c>
    </row>
    <row r="617" spans="1:17" x14ac:dyDescent="0.3">
      <c r="A617">
        <v>11033</v>
      </c>
      <c r="B617" t="s">
        <v>8</v>
      </c>
      <c r="C617">
        <v>359</v>
      </c>
      <c r="D617">
        <v>276</v>
      </c>
      <c r="E617">
        <v>78</v>
      </c>
      <c r="F617">
        <v>11.35</v>
      </c>
      <c r="G617">
        <v>1.6519999999999999</v>
      </c>
      <c r="H617">
        <v>1.9339999999999999</v>
      </c>
      <c r="I617" s="2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617" s="2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6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7" s="2">
        <f>(POWER((Table5[[#This Row],[wtkg]]/Table5[[#This Row],[wlhz_M]]),Table5[[#This Row],[wlhz_L]])-1)/(Table5[[#This Row],[wlhz_L]]*Table5[[#This Row],[wlhz_S]])</f>
        <v>1.6989433013528827</v>
      </c>
      <c r="M617" s="1">
        <f>Table5[[#This Row],[wtkg]]/(Table5[[#This Row],[htcm]]*Table5[[#This Row],[htcm]]/10000)</f>
        <v>18.655489809335961</v>
      </c>
      <c r="N617" s="1">
        <f>VLOOKUP(Table5[[#This Row],[agedays]],BFA_girls_z_exp[[#All],[Day]:[M]],2,FALSE)</f>
        <v>16.383299999999998</v>
      </c>
      <c r="O617" s="1">
        <f>VLOOKUP(Table5[[#This Row],[agedays]],BFA_girls_z_exp[[#All],[Day]:[S]],3,FALSE)</f>
        <v>8.8029999999999997E-2</v>
      </c>
      <c r="P617" s="1">
        <f>VLOOKUP(Table5[[#This Row],[agedays]],BFA_girls_z_exp[[#All],[Day]:[L]],4,FALSE)</f>
        <v>-0.36099999999999999</v>
      </c>
      <c r="Q617" s="1">
        <f>(POWER((Table5[[#This Row],[bmi]]/Table5[[#This Row],[bmi_M]]),Table5[[#This Row],[bmi_L]])-1)/(Table5[[#This Row],[bmi_L]]*Table5[[#This Row],[bmi_S]])</f>
        <v>1.4413296280277907</v>
      </c>
    </row>
    <row r="618" spans="1:17" x14ac:dyDescent="0.3">
      <c r="A618">
        <v>11033</v>
      </c>
      <c r="B618" t="s">
        <v>8</v>
      </c>
      <c r="C618">
        <v>481</v>
      </c>
      <c r="D618">
        <v>276</v>
      </c>
      <c r="E618">
        <v>81.5</v>
      </c>
      <c r="F618">
        <v>12.91</v>
      </c>
      <c r="G618">
        <v>1.1160000000000001</v>
      </c>
      <c r="H618">
        <v>2.1890000000000001</v>
      </c>
      <c r="I618" s="1">
        <f>IF(Table5[[#This Row],[agedays]]&lt;=730,VLOOKUP(Table5[[#This Row],[htcm]],WFL_girls_z_exp[[#All],[Length]:[M]],2,FALSE),VLOOKUP(Table5[[#This Row],[htcm]],WFH_girls_z_exp[[#All],[Height]:[M]],2,FALSE))</f>
        <v>10.4041</v>
      </c>
      <c r="J618" s="1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6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8" s="1">
        <f>(POWER((Table5[[#This Row],[wtkg]]/Table5[[#This Row],[wlhz_M]]),Table5[[#This Row],[wlhz_L]])-1)/(Table5[[#This Row],[wlhz_L]]*Table5[[#This Row],[wlhz_S]])</f>
        <v>2.3211708239999025</v>
      </c>
      <c r="M618" s="1">
        <f>Table5[[#This Row],[wtkg]]/(Table5[[#This Row],[htcm]]*Table5[[#This Row],[htcm]]/10000)</f>
        <v>19.436185027663822</v>
      </c>
      <c r="N618" s="1">
        <f>VLOOKUP(Table5[[#This Row],[agedays]],BFA_girls_z_exp[[#All],[Day]:[M]],2,FALSE)</f>
        <v>15.9209</v>
      </c>
      <c r="O618" s="1">
        <f>VLOOKUP(Table5[[#This Row],[agedays]],BFA_girls_z_exp[[#All],[Day]:[S]],3,FALSE)</f>
        <v>8.6980000000000002E-2</v>
      </c>
      <c r="P618" s="1">
        <f>VLOOKUP(Table5[[#This Row],[agedays]],BFA_girls_z_exp[[#All],[Day]:[L]],4,FALSE)</f>
        <v>-0.45810000000000001</v>
      </c>
      <c r="Q618" s="1">
        <f>(POWER((Table5[[#This Row],[bmi]]/Table5[[#This Row],[bmi_M]]),Table5[[#This Row],[bmi_L]])-1)/(Table5[[#This Row],[bmi_L]]*Table5[[#This Row],[bmi_S]])</f>
        <v>2.1919835225725541</v>
      </c>
    </row>
    <row r="619" spans="1:17" x14ac:dyDescent="0.3">
      <c r="A619">
        <v>11034</v>
      </c>
      <c r="B619" t="s">
        <v>8</v>
      </c>
      <c r="C619">
        <v>0</v>
      </c>
      <c r="D619">
        <v>290</v>
      </c>
      <c r="E619">
        <v>48</v>
      </c>
      <c r="F619">
        <v>2.88</v>
      </c>
      <c r="G619">
        <v>-0.61599999999999999</v>
      </c>
      <c r="H619">
        <v>-0.79700000000000004</v>
      </c>
      <c r="I619" s="2">
        <f>IF(Table5[[#This Row],[agedays]]&lt;=730,VLOOKUP(Table5[[#This Row],[htcm]],WFL_girls_z_exp[[#All],[Length]:[M]],2,FALSE),VLOOKUP(Table5[[#This Row],[htcm]],WFH_girls_z_exp[[#All],[Height]:[M]],2,FALSE))</f>
        <v>2.9741</v>
      </c>
      <c r="J619" s="2">
        <f>IF(Table5[[#This Row],[agedays]]&lt;=730,VLOOKUP(Table5[[#This Row],[htcm]],WFL_girls_z_exp[[#All],[Length]:[S]],3,FALSE),VLOOKUP(Table5[[#This Row],[htcm]],WFH_girls_z_exp[[#All],[Height]:[S]],3,FALSE))</f>
        <v>9.0520000000000003E-2</v>
      </c>
      <c r="K6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19" s="2">
        <f>(POWER((Table5[[#This Row],[wtkg]]/Table5[[#This Row],[wlhz_M]]),Table5[[#This Row],[wlhz_L]])-1)/(Table5[[#This Row],[wlhz_L]]*Table5[[#This Row],[wlhz_S]])</f>
        <v>-0.35738071867829152</v>
      </c>
      <c r="M619" s="1">
        <f>Table5[[#This Row],[wtkg]]/(Table5[[#This Row],[htcm]]*Table5[[#This Row],[htcm]]/10000)</f>
        <v>12.5</v>
      </c>
      <c r="N619" s="1">
        <f>VLOOKUP(Table5[[#This Row],[agedays]],BFA_girls_z_exp[[#All],[Day]:[M]],2,FALSE)</f>
        <v>13.3363</v>
      </c>
      <c r="O619" s="1">
        <f>VLOOKUP(Table5[[#This Row],[agedays]],BFA_girls_z_exp[[#All],[Day]:[S]],3,FALSE)</f>
        <v>9.2719999999999997E-2</v>
      </c>
      <c r="P619" s="1">
        <f>VLOOKUP(Table5[[#This Row],[agedays]],BFA_girls_z_exp[[#All],[Day]:[L]],4,FALSE)</f>
        <v>-6.3100000000000003E-2</v>
      </c>
      <c r="Q619" s="1">
        <f>(POWER((Table5[[#This Row],[bmi]]/Table5[[#This Row],[bmi_M]]),Table5[[#This Row],[bmi_L]])-1)/(Table5[[#This Row],[bmi_L]]*Table5[[#This Row],[bmi_S]])</f>
        <v>-0.69988672443921929</v>
      </c>
    </row>
    <row r="620" spans="1:17" x14ac:dyDescent="0.3">
      <c r="A620">
        <v>11034</v>
      </c>
      <c r="B620" t="s">
        <v>8</v>
      </c>
      <c r="C620">
        <v>23</v>
      </c>
      <c r="D620">
        <v>290</v>
      </c>
      <c r="E620">
        <v>50.5</v>
      </c>
      <c r="F620">
        <v>3.46</v>
      </c>
      <c r="G620">
        <v>-1.157</v>
      </c>
      <c r="H620">
        <v>-0.86699999999999999</v>
      </c>
      <c r="I620" s="1">
        <f>IF(Table5[[#This Row],[agedays]]&lt;=730,VLOOKUP(Table5[[#This Row],[htcm]],WFL_girls_z_exp[[#All],[Length]:[M]],2,FALSE),VLOOKUP(Table5[[#This Row],[htcm]],WFH_girls_z_exp[[#All],[Height]:[M]],2,FALSE))</f>
        <v>3.4557000000000002</v>
      </c>
      <c r="J620" s="1">
        <f>IF(Table5[[#This Row],[agedays]]&lt;=730,VLOOKUP(Table5[[#This Row],[htcm]],WFL_girls_z_exp[[#All],[Length]:[S]],3,FALSE),VLOOKUP(Table5[[#This Row],[htcm]],WFH_girls_z_exp[[#All],[Height]:[S]],3,FALSE))</f>
        <v>9.0719999999999995E-2</v>
      </c>
      <c r="K6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0" s="1">
        <f>(POWER((Table5[[#This Row],[wtkg]]/Table5[[#This Row],[wlhz_M]]),Table5[[#This Row],[wlhz_L]])-1)/(Table5[[#This Row],[wlhz_L]]*Table5[[#This Row],[wlhz_S]])</f>
        <v>1.3704267292279755E-2</v>
      </c>
      <c r="M620" s="1">
        <f>Table5[[#This Row],[wtkg]]/(Table5[[#This Row],[htcm]]*Table5[[#This Row],[htcm]]/10000)</f>
        <v>13.567297323791784</v>
      </c>
      <c r="N620" s="1">
        <f>VLOOKUP(Table5[[#This Row],[agedays]],BFA_girls_z_exp[[#All],[Day]:[M]],2,FALSE)</f>
        <v>14.0916</v>
      </c>
      <c r="O620" s="1">
        <f>VLOOKUP(Table5[[#This Row],[agedays]],BFA_girls_z_exp[[#All],[Day]:[S]],3,FALSE)</f>
        <v>9.6250000000000002E-2</v>
      </c>
      <c r="P620" s="1">
        <f>VLOOKUP(Table5[[#This Row],[agedays]],BFA_girls_z_exp[[#All],[Day]:[L]],4,FALSE)</f>
        <v>0.40689999999999998</v>
      </c>
      <c r="Q620" s="1">
        <f>(POWER((Table5[[#This Row],[bmi]]/Table5[[#This Row],[bmi_M]]),Table5[[#This Row],[bmi_L]])-1)/(Table5[[#This Row],[bmi_L]]*Table5[[#This Row],[bmi_S]])</f>
        <v>-0.39091523811943035</v>
      </c>
    </row>
    <row r="621" spans="1:17" x14ac:dyDescent="0.3">
      <c r="A621">
        <v>11034</v>
      </c>
      <c r="B621" t="s">
        <v>8</v>
      </c>
      <c r="C621">
        <v>58</v>
      </c>
      <c r="D621">
        <v>290</v>
      </c>
      <c r="E621">
        <v>55</v>
      </c>
      <c r="F621">
        <v>4.28</v>
      </c>
      <c r="G621">
        <v>-0.877</v>
      </c>
      <c r="H621">
        <v>-1.258</v>
      </c>
      <c r="I621" s="1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621" s="1">
        <f>IF(Table5[[#This Row],[agedays]]&lt;=730,VLOOKUP(Table5[[#This Row],[htcm]],WFL_girls_z_exp[[#All],[Length]:[S]],3,FALSE),VLOOKUP(Table5[[#This Row],[htcm]],WFH_girls_z_exp[[#All],[Height]:[S]],3,FALSE))</f>
        <v>9.11E-2</v>
      </c>
      <c r="K62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1" s="1">
        <f>(POWER((Table5[[#This Row],[wtkg]]/Table5[[#This Row],[wlhz_M]]),Table5[[#This Row],[wlhz_L]])-1)/(Table5[[#This Row],[wlhz_L]]*Table5[[#This Row],[wlhz_S]])</f>
        <v>-0.67894699921302881</v>
      </c>
      <c r="M621" s="1">
        <f>Table5[[#This Row],[wtkg]]/(Table5[[#This Row],[htcm]]*Table5[[#This Row],[htcm]]/10000)</f>
        <v>14.148760330578513</v>
      </c>
      <c r="N621" s="1">
        <f>VLOOKUP(Table5[[#This Row],[agedays]],BFA_girls_z_exp[[#All],[Day]:[M]],2,FALSE)</f>
        <v>15.689</v>
      </c>
      <c r="O621" s="1">
        <f>VLOOKUP(Table5[[#This Row],[agedays]],BFA_girls_z_exp[[#All],[Day]:[S]],3,FALSE)</f>
        <v>9.3850000000000003E-2</v>
      </c>
      <c r="P621" s="1">
        <f>VLOOKUP(Table5[[#This Row],[agedays]],BFA_girls_z_exp[[#All],[Day]:[L]],4,FALSE)</f>
        <v>0.1875</v>
      </c>
      <c r="Q621" s="1">
        <f>(POWER((Table5[[#This Row],[bmi]]/Table5[[#This Row],[bmi_M]]),Table5[[#This Row],[bmi_L]])-1)/(Table5[[#This Row],[bmi_L]]*Table5[[#This Row],[bmi_S]])</f>
        <v>-1.0904445478948284</v>
      </c>
    </row>
    <row r="622" spans="1:17" x14ac:dyDescent="0.3">
      <c r="A622">
        <v>11034</v>
      </c>
      <c r="B622" t="s">
        <v>8</v>
      </c>
      <c r="C622">
        <v>93</v>
      </c>
      <c r="D622">
        <v>290</v>
      </c>
      <c r="E622">
        <v>59</v>
      </c>
      <c r="F622">
        <v>4.88</v>
      </c>
      <c r="G622">
        <v>-0.44600000000000001</v>
      </c>
      <c r="H622">
        <v>-1.4750000000000001</v>
      </c>
      <c r="I622" s="2">
        <f>IF(Table5[[#This Row],[agedays]]&lt;=730,VLOOKUP(Table5[[#This Row],[htcm]],WFL_girls_z_exp[[#All],[Length]:[M]],2,FALSE),VLOOKUP(Table5[[#This Row],[htcm]],WFH_girls_z_exp[[#All],[Height]:[M]],2,FALSE))</f>
        <v>5.6151</v>
      </c>
      <c r="J622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62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2" s="2">
        <f>(POWER((Table5[[#This Row],[wtkg]]/Table5[[#This Row],[wlhz_M]]),Table5[[#This Row],[wlhz_L]])-1)/(Table5[[#This Row],[wlhz_L]]*Table5[[#This Row],[wlhz_S]])</f>
        <v>-1.5782347228788489</v>
      </c>
      <c r="M622" s="1">
        <f>Table5[[#This Row],[wtkg]]/(Table5[[#This Row],[htcm]]*Table5[[#This Row],[htcm]]/10000)</f>
        <v>14.018960068945704</v>
      </c>
      <c r="N622" s="1">
        <f>VLOOKUP(Table5[[#This Row],[agedays]],BFA_girls_z_exp[[#All],[Day]:[M]],2,FALSE)</f>
        <v>16.380299999999998</v>
      </c>
      <c r="O622" s="1">
        <f>VLOOKUP(Table5[[#This Row],[agedays]],BFA_girls_z_exp[[#All],[Day]:[S]],3,FALSE)</f>
        <v>9.2490000000000003E-2</v>
      </c>
      <c r="P622" s="1">
        <f>VLOOKUP(Table5[[#This Row],[agedays]],BFA_girls_z_exp[[#All],[Day]:[L]],4,FALSE)</f>
        <v>5.91E-2</v>
      </c>
      <c r="Q622" s="1">
        <f>(POWER((Table5[[#This Row],[bmi]]/Table5[[#This Row],[bmi_M]]),Table5[[#This Row],[bmi_L]])-1)/(Table5[[#This Row],[bmi_L]]*Table5[[#This Row],[bmi_S]])</f>
        <v>-1.6753681769802211</v>
      </c>
    </row>
    <row r="623" spans="1:17" x14ac:dyDescent="0.3">
      <c r="A623">
        <v>11034</v>
      </c>
      <c r="B623" t="s">
        <v>8</v>
      </c>
      <c r="C623">
        <v>184</v>
      </c>
      <c r="D623">
        <v>290</v>
      </c>
      <c r="E623">
        <v>64.5</v>
      </c>
      <c r="F623">
        <v>6.8</v>
      </c>
      <c r="G623">
        <v>-0.57499999999999996</v>
      </c>
      <c r="H623">
        <v>-0.59799999999999998</v>
      </c>
      <c r="I623" s="1">
        <f>IF(Table5[[#This Row],[agedays]]&lt;=730,VLOOKUP(Table5[[#This Row],[htcm]],WFL_girls_z_exp[[#All],[Length]:[M]],2,FALSE),VLOOKUP(Table5[[#This Row],[htcm]],WFH_girls_z_exp[[#All],[Height]:[M]],2,FALSE))</f>
        <v>6.9661999999999997</v>
      </c>
      <c r="J623" s="1">
        <f>IF(Table5[[#This Row],[agedays]]&lt;=730,VLOOKUP(Table5[[#This Row],[htcm]],WFL_girls_z_exp[[#All],[Length]:[S]],3,FALSE),VLOOKUP(Table5[[#This Row],[htcm]],WFH_girls_z_exp[[#All],[Height]:[S]],3,FALSE))</f>
        <v>9.1230000000000006E-2</v>
      </c>
      <c r="K62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3" s="1">
        <f>(POWER((Table5[[#This Row],[wtkg]]/Table5[[#This Row],[wlhz_M]]),Table5[[#This Row],[wlhz_L]])-1)/(Table5[[#This Row],[wlhz_L]]*Table5[[#This Row],[wlhz_S]])</f>
        <v>-0.26591433877031923</v>
      </c>
      <c r="M623" s="1">
        <f>Table5[[#This Row],[wtkg]]/(Table5[[#This Row],[htcm]]*Table5[[#This Row],[htcm]]/10000)</f>
        <v>16.345171564208883</v>
      </c>
      <c r="N623" s="1">
        <f>VLOOKUP(Table5[[#This Row],[agedays]],BFA_girls_z_exp[[#All],[Day]:[M]],2,FALSE)</f>
        <v>16.909500000000001</v>
      </c>
      <c r="O623" s="1">
        <f>VLOOKUP(Table5[[#This Row],[agedays]],BFA_girls_z_exp[[#All],[Day]:[S]],3,FALSE)</f>
        <v>9.0329999999999994E-2</v>
      </c>
      <c r="P623" s="1">
        <f>VLOOKUP(Table5[[#This Row],[agedays]],BFA_girls_z_exp[[#All],[Day]:[L]],4,FALSE)</f>
        <v>-0.14530000000000001</v>
      </c>
      <c r="Q623" s="1">
        <f>(POWER((Table5[[#This Row],[bmi]]/Table5[[#This Row],[bmi_M]]),Table5[[#This Row],[bmi_L]])-1)/(Table5[[#This Row],[bmi_L]]*Table5[[#This Row],[bmi_S]])</f>
        <v>-0.37669542476438933</v>
      </c>
    </row>
    <row r="624" spans="1:17" x14ac:dyDescent="0.3">
      <c r="A624">
        <v>11034</v>
      </c>
      <c r="B624" t="s">
        <v>8</v>
      </c>
      <c r="C624">
        <v>268</v>
      </c>
      <c r="D624">
        <v>290</v>
      </c>
      <c r="E624">
        <v>69.5</v>
      </c>
      <c r="F624">
        <v>7.95</v>
      </c>
      <c r="G624">
        <v>-0.156</v>
      </c>
      <c r="H624">
        <v>-0.22800000000000001</v>
      </c>
      <c r="I624" s="2">
        <f>IF(Table5[[#This Row],[agedays]]&lt;=730,VLOOKUP(Table5[[#This Row],[htcm]],WFL_girls_z_exp[[#All],[Length]:[M]],2,FALSE),VLOOKUP(Table5[[#This Row],[htcm]],WFH_girls_z_exp[[#All],[Height]:[M]],2,FALSE))</f>
        <v>8.0599000000000007</v>
      </c>
      <c r="J624" s="2">
        <f>IF(Table5[[#This Row],[agedays]]&lt;=730,VLOOKUP(Table5[[#This Row],[htcm]],WFL_girls_z_exp[[#All],[Length]:[S]],3,FALSE),VLOOKUP(Table5[[#This Row],[htcm]],WFH_girls_z_exp[[#All],[Height]:[S]],3,FALSE))</f>
        <v>9.0740000000000001E-2</v>
      </c>
      <c r="K62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4" s="2">
        <f>(POWER((Table5[[#This Row],[wtkg]]/Table5[[#This Row],[wlhz_M]]),Table5[[#This Row],[wlhz_L]])-1)/(Table5[[#This Row],[wlhz_L]]*Table5[[#This Row],[wlhz_S]])</f>
        <v>-0.15170166051211123</v>
      </c>
      <c r="M624" s="1">
        <f>Table5[[#This Row],[wtkg]]/(Table5[[#This Row],[htcm]]*Table5[[#This Row],[htcm]]/10000)</f>
        <v>16.458775425702605</v>
      </c>
      <c r="N624" s="1">
        <f>VLOOKUP(Table5[[#This Row],[agedays]],BFA_girls_z_exp[[#All],[Day]:[M]],2,FALSE)</f>
        <v>16.7624</v>
      </c>
      <c r="O624" s="1">
        <f>VLOOKUP(Table5[[#This Row],[agedays]],BFA_girls_z_exp[[#All],[Day]:[S]],3,FALSE)</f>
        <v>8.906E-2</v>
      </c>
      <c r="P624" s="1">
        <f>VLOOKUP(Table5[[#This Row],[agedays]],BFA_girls_z_exp[[#All],[Day]:[L]],4,FALSE)</f>
        <v>-0.26540000000000002</v>
      </c>
      <c r="Q624" s="1">
        <f>(POWER((Table5[[#This Row],[bmi]]/Table5[[#This Row],[bmi_M]]),Table5[[#This Row],[bmi_L]])-1)/(Table5[[#This Row],[bmi_L]]*Table5[[#This Row],[bmi_S]])</f>
        <v>-0.20574780502521206</v>
      </c>
    </row>
    <row r="625" spans="1:17" x14ac:dyDescent="0.3">
      <c r="A625">
        <v>11034</v>
      </c>
      <c r="B625" t="s">
        <v>8</v>
      </c>
      <c r="C625">
        <v>373</v>
      </c>
      <c r="D625">
        <v>290</v>
      </c>
      <c r="E625">
        <v>74</v>
      </c>
      <c r="F625">
        <v>9.18</v>
      </c>
      <c r="G625">
        <v>-0.126</v>
      </c>
      <c r="H625">
        <v>0.156</v>
      </c>
      <c r="I625" s="1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625" s="1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62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5" s="1">
        <f>(POWER((Table5[[#This Row],[wtkg]]/Table5[[#This Row],[wlhz_M]]),Table5[[#This Row],[wlhz_L]])-1)/(Table5[[#This Row],[wlhz_L]]*Table5[[#This Row],[wlhz_S]])</f>
        <v>0.26761479145091172</v>
      </c>
      <c r="M625" s="1">
        <f>Table5[[#This Row],[wtkg]]/(Table5[[#This Row],[htcm]]*Table5[[#This Row],[htcm]]/10000)</f>
        <v>16.764061358655955</v>
      </c>
      <c r="N625" s="1">
        <f>VLOOKUP(Table5[[#This Row],[agedays]],BFA_girls_z_exp[[#All],[Day]:[M]],2,FALSE)</f>
        <v>16.324200000000001</v>
      </c>
      <c r="O625" s="1">
        <f>VLOOKUP(Table5[[#This Row],[agedays]],BFA_girls_z_exp[[#All],[Day]:[S]],3,FALSE)</f>
        <v>8.7889999999999996E-2</v>
      </c>
      <c r="P625" s="1">
        <f>VLOOKUP(Table5[[#This Row],[agedays]],BFA_girls_z_exp[[#All],[Day]:[L]],4,FALSE)</f>
        <v>-0.37359999999999999</v>
      </c>
      <c r="Q625" s="1">
        <f>(POWER((Table5[[#This Row],[bmi]]/Table5[[#This Row],[bmi_M]]),Table5[[#This Row],[bmi_L]])-1)/(Table5[[#This Row],[bmi_L]]*Table5[[#This Row],[bmi_S]])</f>
        <v>0.30102510959137996</v>
      </c>
    </row>
    <row r="626" spans="1:17" x14ac:dyDescent="0.3">
      <c r="A626">
        <v>11034</v>
      </c>
      <c r="B626" t="s">
        <v>8</v>
      </c>
      <c r="C626">
        <v>457</v>
      </c>
      <c r="D626">
        <v>290</v>
      </c>
      <c r="E626">
        <v>78</v>
      </c>
      <c r="F626">
        <v>9.93</v>
      </c>
      <c r="G626">
        <v>0.17299999999999999</v>
      </c>
      <c r="H626">
        <v>0.27100000000000002</v>
      </c>
      <c r="I626" s="2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626" s="2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62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6" s="2">
        <f>(POWER((Table5[[#This Row],[wtkg]]/Table5[[#This Row],[wlhz_M]]),Table5[[#This Row],[wlhz_L]])-1)/(Table5[[#This Row],[wlhz_L]]*Table5[[#This Row],[wlhz_S]])</f>
        <v>0.25852099901190884</v>
      </c>
      <c r="M626" s="1">
        <f>Table5[[#This Row],[wtkg]]/(Table5[[#This Row],[htcm]]*Table5[[#This Row],[htcm]]/10000)</f>
        <v>16.321499013806704</v>
      </c>
      <c r="N626" s="1">
        <f>VLOOKUP(Table5[[#This Row],[agedays]],BFA_girls_z_exp[[#All],[Day]:[M]],2,FALSE)</f>
        <v>16.001300000000001</v>
      </c>
      <c r="O626" s="1">
        <f>VLOOKUP(Table5[[#This Row],[agedays]],BFA_girls_z_exp[[#All],[Day]:[S]],3,FALSE)</f>
        <v>8.7160000000000001E-2</v>
      </c>
      <c r="P626" s="1">
        <f>VLOOKUP(Table5[[#This Row],[agedays]],BFA_girls_z_exp[[#All],[Day]:[L]],4,FALSE)</f>
        <v>-0.441</v>
      </c>
      <c r="Q626" s="1">
        <f>(POWER((Table5[[#This Row],[bmi]]/Table5[[#This Row],[bmi_M]]),Table5[[#This Row],[bmi_L]])-1)/(Table5[[#This Row],[bmi_L]]*Table5[[#This Row],[bmi_S]])</f>
        <v>0.22632995543490586</v>
      </c>
    </row>
    <row r="627" spans="1:17" x14ac:dyDescent="0.3">
      <c r="A627">
        <v>11034</v>
      </c>
      <c r="B627" t="s">
        <v>8</v>
      </c>
      <c r="C627">
        <v>567</v>
      </c>
      <c r="D627">
        <v>290</v>
      </c>
      <c r="E627">
        <v>81</v>
      </c>
      <c r="F627">
        <v>10.6</v>
      </c>
      <c r="G627">
        <v>-0.11799999999999999</v>
      </c>
      <c r="H627">
        <v>0.184</v>
      </c>
      <c r="I627" s="1">
        <f>IF(Table5[[#This Row],[agedays]]&lt;=730,VLOOKUP(Table5[[#This Row],[htcm]],WFL_girls_z_exp[[#All],[Length]:[M]],2,FALSE),VLOOKUP(Table5[[#This Row],[htcm]],WFH_girls_z_exp[[#All],[Height]:[M]],2,FALSE))</f>
        <v>10.2965</v>
      </c>
      <c r="J627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62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7" s="1">
        <f>(POWER((Table5[[#This Row],[wtkg]]/Table5[[#This Row],[wlhz_M]]),Table5[[#This Row],[wlhz_L]])-1)/(Table5[[#This Row],[wlhz_L]]*Table5[[#This Row],[wlhz_S]])</f>
        <v>0.32357565531613053</v>
      </c>
      <c r="M627" s="1">
        <f>Table5[[#This Row],[wtkg]]/(Table5[[#This Row],[htcm]]*Table5[[#This Row],[htcm]]/10000)</f>
        <v>16.156073769242493</v>
      </c>
      <c r="N627" s="1">
        <f>VLOOKUP(Table5[[#This Row],[agedays]],BFA_girls_z_exp[[#All],[Day]:[M]],2,FALSE)</f>
        <v>15.6784</v>
      </c>
      <c r="O627" s="1">
        <f>VLOOKUP(Table5[[#This Row],[agedays]],BFA_girls_z_exp[[#All],[Day]:[S]],3,FALSE)</f>
        <v>8.6379999999999998E-2</v>
      </c>
      <c r="P627" s="1">
        <f>VLOOKUP(Table5[[#This Row],[agedays]],BFA_girls_z_exp[[#All],[Day]:[L]],4,FALSE)</f>
        <v>-0.51329999999999998</v>
      </c>
      <c r="Q627" s="1">
        <f>(POWER((Table5[[#This Row],[bmi]]/Table5[[#This Row],[bmi_M]]),Table5[[#This Row],[bmi_L]])-1)/(Table5[[#This Row],[bmi_L]]*Table5[[#This Row],[bmi_S]])</f>
        <v>0.34478011213961296</v>
      </c>
    </row>
    <row r="628" spans="1:17" x14ac:dyDescent="0.3">
      <c r="A628">
        <v>11039</v>
      </c>
      <c r="B628" t="s">
        <v>8</v>
      </c>
      <c r="C628">
        <v>0</v>
      </c>
      <c r="D628">
        <v>276</v>
      </c>
      <c r="E628">
        <v>50</v>
      </c>
      <c r="F628">
        <v>3.35</v>
      </c>
      <c r="G628">
        <v>0.45800000000000002</v>
      </c>
      <c r="H628">
        <v>0.254</v>
      </c>
      <c r="I628" s="1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628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6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8" s="1">
        <f>(POWER((Table5[[#This Row],[wtkg]]/Table5[[#This Row],[wlhz_M]]),Table5[[#This Row],[wlhz_L]])-1)/(Table5[[#This Row],[wlhz_L]]*Table5[[#This Row],[wlhz_S]])</f>
        <v>-5.9243982817973311E-3</v>
      </c>
      <c r="M628" s="1">
        <f>Table5[[#This Row],[wtkg]]/(Table5[[#This Row],[htcm]]*Table5[[#This Row],[htcm]]/10000)</f>
        <v>13.4</v>
      </c>
      <c r="N628" s="1">
        <f>VLOOKUP(Table5[[#This Row],[agedays]],BFA_girls_z_exp[[#All],[Day]:[M]],2,FALSE)</f>
        <v>13.3363</v>
      </c>
      <c r="O628" s="1">
        <f>VLOOKUP(Table5[[#This Row],[agedays]],BFA_girls_z_exp[[#All],[Day]:[S]],3,FALSE)</f>
        <v>9.2719999999999997E-2</v>
      </c>
      <c r="P628" s="1">
        <f>VLOOKUP(Table5[[#This Row],[agedays]],BFA_girls_z_exp[[#All],[Day]:[L]],4,FALSE)</f>
        <v>-6.3100000000000003E-2</v>
      </c>
      <c r="Q628" s="1">
        <f>(POWER((Table5[[#This Row],[bmi]]/Table5[[#This Row],[bmi_M]]),Table5[[#This Row],[bmi_L]])-1)/(Table5[[#This Row],[bmi_L]]*Table5[[#This Row],[bmi_S]])</f>
        <v>5.1384274832979221E-2</v>
      </c>
    </row>
    <row r="629" spans="1:17" x14ac:dyDescent="0.3">
      <c r="A629">
        <v>11039</v>
      </c>
      <c r="B629" t="s">
        <v>8</v>
      </c>
      <c r="C629">
        <v>36</v>
      </c>
      <c r="D629">
        <v>276</v>
      </c>
      <c r="E629">
        <v>54</v>
      </c>
      <c r="F629">
        <v>4.95</v>
      </c>
      <c r="G629">
        <v>-0.185</v>
      </c>
      <c r="H629">
        <v>0.90800000000000003</v>
      </c>
      <c r="I629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629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6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29" s="2">
        <f>(POWER((Table5[[#This Row],[wtkg]]/Table5[[#This Row],[wlhz_M]]),Table5[[#This Row],[wlhz_L]])-1)/(Table5[[#This Row],[wlhz_L]]*Table5[[#This Row],[wlhz_S]])</f>
        <v>1.5359128944302083</v>
      </c>
      <c r="M629" s="1">
        <f>Table5[[#This Row],[wtkg]]/(Table5[[#This Row],[htcm]]*Table5[[#This Row],[htcm]]/10000)</f>
        <v>16.975308641975307</v>
      </c>
      <c r="N629" s="1">
        <f>VLOOKUP(Table5[[#This Row],[agedays]],BFA_girls_z_exp[[#All],[Day]:[M]],2,FALSE)</f>
        <v>14.8657</v>
      </c>
      <c r="O629" s="1">
        <f>VLOOKUP(Table5[[#This Row],[agedays]],BFA_girls_z_exp[[#All],[Day]:[S]],3,FALSE)</f>
        <v>9.5130000000000006E-2</v>
      </c>
      <c r="P629" s="1">
        <f>VLOOKUP(Table5[[#This Row],[agedays]],BFA_girls_z_exp[[#All],[Day]:[L]],4,FALSE)</f>
        <v>0.30580000000000002</v>
      </c>
      <c r="Q629" s="1">
        <f>(POWER((Table5[[#This Row],[bmi]]/Table5[[#This Row],[bmi_M]]),Table5[[#This Row],[bmi_L]])-1)/(Table5[[#This Row],[bmi_L]]*Table5[[#This Row],[bmi_S]])</f>
        <v>1.4236591960179101</v>
      </c>
    </row>
    <row r="630" spans="1:17" x14ac:dyDescent="0.3">
      <c r="A630">
        <v>11039</v>
      </c>
      <c r="B630" t="s">
        <v>8</v>
      </c>
      <c r="C630">
        <v>57</v>
      </c>
      <c r="D630">
        <v>276</v>
      </c>
      <c r="E630">
        <v>57</v>
      </c>
      <c r="F630">
        <v>5.63</v>
      </c>
      <c r="G630">
        <v>0.158</v>
      </c>
      <c r="H630">
        <v>0.877</v>
      </c>
      <c r="I630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630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63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0" s="2">
        <f>(POWER((Table5[[#This Row],[wtkg]]/Table5[[#This Row],[wlhz_M]]),Table5[[#This Row],[wlhz_L]])-1)/(Table5[[#This Row],[wlhz_L]]*Table5[[#This Row],[wlhz_S]])</f>
        <v>1.0969777226995723</v>
      </c>
      <c r="M630" s="1">
        <f>Table5[[#This Row],[wtkg]]/(Table5[[#This Row],[htcm]]*Table5[[#This Row],[htcm]]/10000)</f>
        <v>17.328408741151122</v>
      </c>
      <c r="N630" s="1">
        <f>VLOOKUP(Table5[[#This Row],[agedays]],BFA_girls_z_exp[[#All],[Day]:[M]],2,FALSE)</f>
        <v>15.660399999999999</v>
      </c>
      <c r="O630" s="1">
        <f>VLOOKUP(Table5[[#This Row],[agedays]],BFA_girls_z_exp[[#All],[Day]:[S]],3,FALSE)</f>
        <v>9.3890000000000001E-2</v>
      </c>
      <c r="P630" s="1">
        <f>VLOOKUP(Table5[[#This Row],[agedays]],BFA_girls_z_exp[[#All],[Day]:[L]],4,FALSE)</f>
        <v>0.192</v>
      </c>
      <c r="Q630" s="1">
        <f>(POWER((Table5[[#This Row],[bmi]]/Table5[[#This Row],[bmi_M]]),Table5[[#This Row],[bmi_L]])-1)/(Table5[[#This Row],[bmi_L]]*Table5[[#This Row],[bmi_S]])</f>
        <v>1.0885276273347164</v>
      </c>
    </row>
    <row r="631" spans="1:17" x14ac:dyDescent="0.3">
      <c r="A631">
        <v>11039</v>
      </c>
      <c r="B631" t="s">
        <v>8</v>
      </c>
      <c r="C631">
        <v>92</v>
      </c>
      <c r="D631">
        <v>276</v>
      </c>
      <c r="E631">
        <v>59</v>
      </c>
      <c r="F631">
        <v>6.27</v>
      </c>
      <c r="G631">
        <v>-0.40799999999999997</v>
      </c>
      <c r="H631">
        <v>0.53700000000000003</v>
      </c>
      <c r="I631" s="1">
        <f>IF(Table5[[#This Row],[agedays]]&lt;=730,VLOOKUP(Table5[[#This Row],[htcm]],WFL_girls_z_exp[[#All],[Length]:[M]],2,FALSE),VLOOKUP(Table5[[#This Row],[htcm]],WFH_girls_z_exp[[#All],[Height]:[M]],2,FALSE))</f>
        <v>5.6151</v>
      </c>
      <c r="J631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63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1" s="1">
        <f>(POWER((Table5[[#This Row],[wtkg]]/Table5[[#This Row],[wlhz_M]]),Table5[[#This Row],[wlhz_L]])-1)/(Table5[[#This Row],[wlhz_L]]*Table5[[#This Row],[wlhz_S]])</f>
        <v>1.1825830797883261</v>
      </c>
      <c r="M631" s="1">
        <f>Table5[[#This Row],[wtkg]]/(Table5[[#This Row],[htcm]]*Table5[[#This Row],[htcm]]/10000)</f>
        <v>18.012065498419993</v>
      </c>
      <c r="N631" s="1">
        <f>VLOOKUP(Table5[[#This Row],[agedays]],BFA_girls_z_exp[[#All],[Day]:[M]],2,FALSE)</f>
        <v>16.366800000000001</v>
      </c>
      <c r="O631" s="1">
        <f>VLOOKUP(Table5[[#This Row],[agedays]],BFA_girls_z_exp[[#All],[Day]:[S]],3,FALSE)</f>
        <v>9.2520000000000005E-2</v>
      </c>
      <c r="P631" s="1">
        <f>VLOOKUP(Table5[[#This Row],[agedays]],BFA_girls_z_exp[[#All],[Day]:[L]],4,FALSE)</f>
        <v>6.2100000000000002E-2</v>
      </c>
      <c r="Q631" s="1">
        <f>(POWER((Table5[[#This Row],[bmi]]/Table5[[#This Row],[bmi_M]]),Table5[[#This Row],[bmi_L]])-1)/(Table5[[#This Row],[bmi_L]]*Table5[[#This Row],[bmi_S]])</f>
        <v>1.0383960208837526</v>
      </c>
    </row>
    <row r="632" spans="1:17" x14ac:dyDescent="0.3">
      <c r="A632">
        <v>11039</v>
      </c>
      <c r="B632" t="s">
        <v>8</v>
      </c>
      <c r="C632">
        <v>204</v>
      </c>
      <c r="D632">
        <v>276</v>
      </c>
      <c r="E632">
        <v>65</v>
      </c>
      <c r="F632">
        <v>7.65</v>
      </c>
      <c r="G632">
        <v>-0.79800000000000004</v>
      </c>
      <c r="H632">
        <v>0.114</v>
      </c>
      <c r="I632" s="2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632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63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2" s="2">
        <f>(POWER((Table5[[#This Row],[wtkg]]/Table5[[#This Row],[wlhz_M]]),Table5[[#This Row],[wlhz_L]])-1)/(Table5[[#This Row],[wlhz_L]]*Table5[[#This Row],[wlhz_S]])</f>
        <v>0.83484402746151742</v>
      </c>
      <c r="M632" s="1">
        <f>Table5[[#This Row],[wtkg]]/(Table5[[#This Row],[htcm]]*Table5[[#This Row],[htcm]]/10000)</f>
        <v>18.106508875739646</v>
      </c>
      <c r="N632" s="1">
        <f>VLOOKUP(Table5[[#This Row],[agedays]],BFA_girls_z_exp[[#All],[Day]:[M]],2,FALSE)</f>
        <v>16.910599999999999</v>
      </c>
      <c r="O632" s="1">
        <f>VLOOKUP(Table5[[#This Row],[agedays]],BFA_girls_z_exp[[#All],[Day]:[S]],3,FALSE)</f>
        <v>8.9990000000000001E-2</v>
      </c>
      <c r="P632" s="1">
        <f>VLOOKUP(Table5[[#This Row],[agedays]],BFA_girls_z_exp[[#All],[Day]:[L]],4,FALSE)</f>
        <v>-0.17780000000000001</v>
      </c>
      <c r="Q632" s="1">
        <f>(POWER((Table5[[#This Row],[bmi]]/Table5[[#This Row],[bmi_M]]),Table5[[#This Row],[bmi_L]])-1)/(Table5[[#This Row],[bmi_L]]*Table5[[#This Row],[bmi_S]])</f>
        <v>0.7547219513077934</v>
      </c>
    </row>
    <row r="633" spans="1:17" x14ac:dyDescent="0.3">
      <c r="A633">
        <v>11039</v>
      </c>
      <c r="B633" t="s">
        <v>8</v>
      </c>
      <c r="C633">
        <v>274</v>
      </c>
      <c r="D633">
        <v>276</v>
      </c>
      <c r="E633">
        <v>68.5</v>
      </c>
      <c r="F633">
        <v>8.9600000000000009</v>
      </c>
      <c r="G633">
        <v>-0.68100000000000005</v>
      </c>
      <c r="H633">
        <v>0.69599999999999995</v>
      </c>
      <c r="I633" s="1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633" s="1">
        <f>IF(Table5[[#This Row],[agedays]]&lt;=730,VLOOKUP(Table5[[#This Row],[htcm]],WFL_girls_z_exp[[#All],[Length]:[S]],3,FALSE),VLOOKUP(Table5[[#This Row],[htcm]],WFH_girls_z_exp[[#All],[Height]:[S]],3,FALSE))</f>
        <v>9.085E-2</v>
      </c>
      <c r="K63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3" s="1">
        <f>(POWER((Table5[[#This Row],[wtkg]]/Table5[[#This Row],[wlhz_M]]),Table5[[#This Row],[wlhz_L]])-1)/(Table5[[#This Row],[wlhz_L]]*Table5[[#This Row],[wlhz_S]])</f>
        <v>1.4182866626158299</v>
      </c>
      <c r="M633" s="1">
        <f>Table5[[#This Row],[wtkg]]/(Table5[[#This Row],[htcm]]*Table5[[#This Row],[htcm]]/10000)</f>
        <v>19.095316745697694</v>
      </c>
      <c r="N633" s="1">
        <f>VLOOKUP(Table5[[#This Row],[agedays]],BFA_girls_z_exp[[#All],[Day]:[M]],2,FALSE)</f>
        <v>16.740400000000001</v>
      </c>
      <c r="O633" s="1">
        <f>VLOOKUP(Table5[[#This Row],[agedays]],BFA_girls_z_exp[[#All],[Day]:[S]],3,FALSE)</f>
        <v>8.8980000000000004E-2</v>
      </c>
      <c r="P633" s="1">
        <f>VLOOKUP(Table5[[#This Row],[agedays]],BFA_girls_z_exp[[#All],[Day]:[L]],4,FALSE)</f>
        <v>-0.27260000000000001</v>
      </c>
      <c r="Q633" s="1">
        <f>(POWER((Table5[[#This Row],[bmi]]/Table5[[#This Row],[bmi_M]]),Table5[[#This Row],[bmi_L]])-1)/(Table5[[#This Row],[bmi_L]]*Table5[[#This Row],[bmi_S]])</f>
        <v>1.4529665694953069</v>
      </c>
    </row>
    <row r="634" spans="1:17" x14ac:dyDescent="0.3">
      <c r="A634">
        <v>11039</v>
      </c>
      <c r="B634" t="s">
        <v>8</v>
      </c>
      <c r="C634">
        <v>365</v>
      </c>
      <c r="D634">
        <v>276</v>
      </c>
      <c r="E634">
        <v>73</v>
      </c>
      <c r="F634">
        <v>9.85</v>
      </c>
      <c r="G634">
        <v>-0.39</v>
      </c>
      <c r="H634">
        <v>0.77700000000000002</v>
      </c>
      <c r="I634" s="2">
        <f>IF(Table5[[#This Row],[agedays]]&lt;=730,VLOOKUP(Table5[[#This Row],[htcm]],WFL_girls_z_exp[[#All],[Length]:[M]],2,FALSE),VLOOKUP(Table5[[#This Row],[htcm]],WFH_girls_z_exp[[#All],[Height]:[M]],2,FALSE))</f>
        <v>8.7660999999999998</v>
      </c>
      <c r="J634" s="2">
        <f>IF(Table5[[#This Row],[agedays]]&lt;=730,VLOOKUP(Table5[[#This Row],[htcm]],WFL_girls_z_exp[[#All],[Length]:[S]],3,FALSE),VLOOKUP(Table5[[#This Row],[htcm]],WFH_girls_z_exp[[#All],[Height]:[S]],3,FALSE))</f>
        <v>9.0310000000000001E-2</v>
      </c>
      <c r="K63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4" s="2">
        <f>(POWER((Table5[[#This Row],[wtkg]]/Table5[[#This Row],[wlhz_M]]),Table5[[#This Row],[wlhz_L]])-1)/(Table5[[#This Row],[wlhz_L]]*Table5[[#This Row],[wlhz_S]])</f>
        <v>1.2624642004655799</v>
      </c>
      <c r="M634" s="1">
        <f>Table5[[#This Row],[wtkg]]/(Table5[[#This Row],[htcm]]*Table5[[#This Row],[htcm]]/10000)</f>
        <v>18.483768061550009</v>
      </c>
      <c r="N634" s="1">
        <f>VLOOKUP(Table5[[#This Row],[agedays]],BFA_girls_z_exp[[#All],[Day]:[M]],2,FALSE)</f>
        <v>16.357800000000001</v>
      </c>
      <c r="O634" s="1">
        <f>VLOOKUP(Table5[[#This Row],[agedays]],BFA_girls_z_exp[[#All],[Day]:[S]],3,FALSE)</f>
        <v>8.7970000000000007E-2</v>
      </c>
      <c r="P634" s="1">
        <f>VLOOKUP(Table5[[#This Row],[agedays]],BFA_girls_z_exp[[#All],[Day]:[L]],4,FALSE)</f>
        <v>-0.36649999999999999</v>
      </c>
      <c r="Q634" s="1">
        <f>(POWER((Table5[[#This Row],[bmi]]/Table5[[#This Row],[bmi_M]]),Table5[[#This Row],[bmi_L]])-1)/(Table5[[#This Row],[bmi_L]]*Table5[[#This Row],[bmi_S]])</f>
        <v>1.3583332251540832</v>
      </c>
    </row>
    <row r="635" spans="1:17" x14ac:dyDescent="0.3">
      <c r="A635">
        <v>11039</v>
      </c>
      <c r="B635" t="s">
        <v>8</v>
      </c>
      <c r="C635">
        <v>456</v>
      </c>
      <c r="D635">
        <v>276</v>
      </c>
      <c r="E635">
        <v>76.5</v>
      </c>
      <c r="F635">
        <v>11.21</v>
      </c>
      <c r="G635">
        <v>-0.36099999999999999</v>
      </c>
      <c r="H635">
        <v>1.24</v>
      </c>
      <c r="I635" s="1">
        <f>IF(Table5[[#This Row],[agedays]]&lt;=730,VLOOKUP(Table5[[#This Row],[htcm]],WFL_girls_z_exp[[#All],[Length]:[M]],2,FALSE),VLOOKUP(Table5[[#This Row],[htcm]],WFH_girls_z_exp[[#All],[Height]:[M]],2,FALSE))</f>
        <v>9.4252000000000002</v>
      </c>
      <c r="J635" s="1">
        <f>IF(Table5[[#This Row],[agedays]]&lt;=730,VLOOKUP(Table5[[#This Row],[htcm]],WFL_girls_z_exp[[#All],[Length]:[S]],3,FALSE),VLOOKUP(Table5[[#This Row],[htcm]],WFH_girls_z_exp[[#All],[Height]:[S]],3,FALSE))</f>
        <v>8.9849999999999999E-2</v>
      </c>
      <c r="K63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5" s="1">
        <f>(POWER((Table5[[#This Row],[wtkg]]/Table5[[#This Row],[wlhz_M]]),Table5[[#This Row],[wlhz_L]])-1)/(Table5[[#This Row],[wlhz_L]]*Table5[[#This Row],[wlhz_S]])</f>
        <v>1.8673474455418464</v>
      </c>
      <c r="M635" s="1">
        <f>Table5[[#This Row],[wtkg]]/(Table5[[#This Row],[htcm]]*Table5[[#This Row],[htcm]]/10000)</f>
        <v>19.155025844760562</v>
      </c>
      <c r="N635" s="1">
        <f>VLOOKUP(Table5[[#This Row],[agedays]],BFA_girls_z_exp[[#All],[Day]:[M]],2,FALSE)</f>
        <v>16.004799999999999</v>
      </c>
      <c r="O635" s="1">
        <f>VLOOKUP(Table5[[#This Row],[agedays]],BFA_girls_z_exp[[#All],[Day]:[S]],3,FALSE)</f>
        <v>8.7169999999999997E-2</v>
      </c>
      <c r="P635" s="1">
        <f>VLOOKUP(Table5[[#This Row],[agedays]],BFA_girls_z_exp[[#All],[Day]:[L]],4,FALSE)</f>
        <v>-0.44030000000000002</v>
      </c>
      <c r="Q635" s="1">
        <f>(POWER((Table5[[#This Row],[bmi]]/Table5[[#This Row],[bmi_M]]),Table5[[#This Row],[bmi_L]])-1)/(Table5[[#This Row],[bmi_L]]*Table5[[#This Row],[bmi_S]])</f>
        <v>1.9817939931635651</v>
      </c>
    </row>
    <row r="636" spans="1:17" x14ac:dyDescent="0.3">
      <c r="A636">
        <v>11039</v>
      </c>
      <c r="B636" t="s">
        <v>8</v>
      </c>
      <c r="C636">
        <v>527</v>
      </c>
      <c r="D636">
        <v>276</v>
      </c>
      <c r="E636">
        <v>79.5</v>
      </c>
      <c r="F636">
        <v>11.4</v>
      </c>
      <c r="G636">
        <v>-0.17399999999999999</v>
      </c>
      <c r="H636">
        <v>0.97799999999999998</v>
      </c>
      <c r="I636" s="2">
        <f>IF(Table5[[#This Row],[agedays]]&lt;=730,VLOOKUP(Table5[[#This Row],[htcm]],WFL_girls_z_exp[[#All],[Length]:[M]],2,FALSE),VLOOKUP(Table5[[#This Row],[htcm]],WFH_girls_z_exp[[#All],[Height]:[M]],2,FALSE))</f>
        <v>9.9892000000000003</v>
      </c>
      <c r="J636" s="2">
        <f>IF(Table5[[#This Row],[agedays]]&lt;=730,VLOOKUP(Table5[[#This Row],[htcm]],WFL_girls_z_exp[[#All],[Length]:[S]],3,FALSE),VLOOKUP(Table5[[#This Row],[htcm]],WFH_girls_z_exp[[#All],[Height]:[S]],3,FALSE))</f>
        <v>8.9459999999999998E-2</v>
      </c>
      <c r="K63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6" s="2">
        <f>(POWER((Table5[[#This Row],[wtkg]]/Table5[[#This Row],[wlhz_M]]),Table5[[#This Row],[wlhz_L]])-1)/(Table5[[#This Row],[wlhz_L]]*Table5[[#This Row],[wlhz_S]])</f>
        <v>1.4399706801503449</v>
      </c>
      <c r="M636" s="1">
        <f>Table5[[#This Row],[wtkg]]/(Table5[[#This Row],[htcm]]*Table5[[#This Row],[htcm]]/10000)</f>
        <v>18.037261184288599</v>
      </c>
      <c r="N636" s="1">
        <f>VLOOKUP(Table5[[#This Row],[agedays]],BFA_girls_z_exp[[#All],[Day]:[M]],2,FALSE)</f>
        <v>15.782500000000001</v>
      </c>
      <c r="O636" s="1">
        <f>VLOOKUP(Table5[[#This Row],[agedays]],BFA_girls_z_exp[[#All],[Day]:[S]],3,FALSE)</f>
        <v>8.6639999999999995E-2</v>
      </c>
      <c r="P636" s="1">
        <f>VLOOKUP(Table5[[#This Row],[agedays]],BFA_girls_z_exp[[#All],[Day]:[L]],4,FALSE)</f>
        <v>-0.48870000000000002</v>
      </c>
      <c r="Q636" s="1">
        <f>(POWER((Table5[[#This Row],[bmi]]/Table5[[#This Row],[bmi_M]]),Table5[[#This Row],[bmi_L]])-1)/(Table5[[#This Row],[bmi_L]]*Table5[[#This Row],[bmi_S]])</f>
        <v>1.4920806765799839</v>
      </c>
    </row>
    <row r="637" spans="1:17" x14ac:dyDescent="0.3">
      <c r="A637">
        <v>11039</v>
      </c>
      <c r="B637" t="s">
        <v>8</v>
      </c>
      <c r="C637">
        <v>723</v>
      </c>
      <c r="D637">
        <v>276</v>
      </c>
      <c r="E637">
        <v>83</v>
      </c>
      <c r="F637">
        <v>12.8</v>
      </c>
      <c r="G637">
        <v>-0.995</v>
      </c>
      <c r="H637">
        <v>0.90200000000000002</v>
      </c>
      <c r="I637" s="1">
        <f>IF(Table5[[#This Row],[agedays]]&lt;=730,VLOOKUP(Table5[[#This Row],[htcm]],WFL_girls_z_exp[[#All],[Length]:[M]],2,FALSE),VLOOKUP(Table5[[#This Row],[htcm]],WFH_girls_z_exp[[#All],[Height]:[M]],2,FALSE))</f>
        <v>10.741</v>
      </c>
      <c r="J637" s="1">
        <f>IF(Table5[[#This Row],[agedays]]&lt;=730,VLOOKUP(Table5[[#This Row],[htcm]],WFL_girls_z_exp[[#All],[Length]:[S]],3,FALSE),VLOOKUP(Table5[[#This Row],[htcm]],WFH_girls_z_exp[[#All],[Height]:[S]],3,FALSE))</f>
        <v>8.9099999999999999E-2</v>
      </c>
      <c r="K63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7" s="1">
        <f>(POWER((Table5[[#This Row],[wtkg]]/Table5[[#This Row],[wlhz_M]]),Table5[[#This Row],[wlhz_L]])-1)/(Table5[[#This Row],[wlhz_L]]*Table5[[#This Row],[wlhz_S]])</f>
        <v>1.9036169825873688</v>
      </c>
      <c r="M637" s="1">
        <f>Table5[[#This Row],[wtkg]]/(Table5[[#This Row],[htcm]]*Table5[[#This Row],[htcm]]/10000)</f>
        <v>18.580345478298739</v>
      </c>
      <c r="N637" s="1">
        <f>VLOOKUP(Table5[[#This Row],[agedays]],BFA_girls_z_exp[[#All],[Day]:[M]],2,FALSE)</f>
        <v>15.4122</v>
      </c>
      <c r="O637" s="1">
        <f>VLOOKUP(Table5[[#This Row],[agedays]],BFA_girls_z_exp[[#All],[Day]:[S]],3,FALSE)</f>
        <v>8.548E-2</v>
      </c>
      <c r="P637" s="1">
        <f>VLOOKUP(Table5[[#This Row],[agedays]],BFA_girls_z_exp[[#All],[Day]:[L]],4,FALSE)</f>
        <v>-0.59560000000000002</v>
      </c>
      <c r="Q637" s="1">
        <f>(POWER((Table5[[#This Row],[bmi]]/Table5[[#This Row],[bmi_M]]),Table5[[#This Row],[bmi_L]])-1)/(Table5[[#This Row],[bmi_L]]*Table5[[#This Row],[bmi_S]])</f>
        <v>2.0696425919356849</v>
      </c>
    </row>
    <row r="638" spans="1:17" x14ac:dyDescent="0.3">
      <c r="A638">
        <v>11042</v>
      </c>
      <c r="B638" t="s">
        <v>8</v>
      </c>
      <c r="C638">
        <v>26</v>
      </c>
      <c r="D638">
        <v>290</v>
      </c>
      <c r="E638">
        <v>54</v>
      </c>
      <c r="F638">
        <v>3.65</v>
      </c>
      <c r="G638">
        <v>0.45100000000000001</v>
      </c>
      <c r="H638">
        <v>-0.69799999999999995</v>
      </c>
      <c r="I638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638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63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8" s="2">
        <f>(POWER((Table5[[#This Row],[wtkg]]/Table5[[#This Row],[wlhz_M]]),Table5[[#This Row],[wlhz_L]])-1)/(Table5[[#This Row],[wlhz_L]]*Table5[[#This Row],[wlhz_S]])</f>
        <v>-1.8242881033505243</v>
      </c>
      <c r="M638" s="1">
        <f>Table5[[#This Row],[wtkg]]/(Table5[[#This Row],[htcm]]*Table5[[#This Row],[htcm]]/10000)</f>
        <v>12.517146776406035</v>
      </c>
      <c r="N638" s="1">
        <f>VLOOKUP(Table5[[#This Row],[agedays]],BFA_girls_z_exp[[#All],[Day]:[M]],2,FALSE)</f>
        <v>14.2935</v>
      </c>
      <c r="O638" s="1">
        <f>VLOOKUP(Table5[[#This Row],[agedays]],BFA_girls_z_exp[[#All],[Day]:[S]],3,FALSE)</f>
        <v>9.5949999999999994E-2</v>
      </c>
      <c r="P638" s="1">
        <f>VLOOKUP(Table5[[#This Row],[agedays]],BFA_girls_z_exp[[#All],[Day]:[L]],4,FALSE)</f>
        <v>0.38019999999999998</v>
      </c>
      <c r="Q638" s="1">
        <f>(POWER((Table5[[#This Row],[bmi]]/Table5[[#This Row],[bmi_M]]),Table5[[#This Row],[bmi_L]])-1)/(Table5[[#This Row],[bmi_L]]*Table5[[#This Row],[bmi_S]])</f>
        <v>-1.3487570852644759</v>
      </c>
    </row>
    <row r="639" spans="1:17" x14ac:dyDescent="0.3">
      <c r="A639">
        <v>11042</v>
      </c>
      <c r="B639" t="s">
        <v>8</v>
      </c>
      <c r="C639">
        <v>61</v>
      </c>
      <c r="D639">
        <v>290</v>
      </c>
      <c r="E639">
        <v>57.5</v>
      </c>
      <c r="F639">
        <v>4.4000000000000004</v>
      </c>
      <c r="G639">
        <v>0.20599999999999999</v>
      </c>
      <c r="H639">
        <v>-1.175</v>
      </c>
      <c r="I639" s="1">
        <f>IF(Table5[[#This Row],[agedays]]&lt;=730,VLOOKUP(Table5[[#This Row],[htcm]],WFL_girls_z_exp[[#All],[Length]:[M]],2,FALSE),VLOOKUP(Table5[[#This Row],[htcm]],WFH_girls_z_exp[[#All],[Height]:[M]],2,FALSE))</f>
        <v>5.2172999999999998</v>
      </c>
      <c r="J639" s="1">
        <f>IF(Table5[[#This Row],[agedays]]&lt;=730,VLOOKUP(Table5[[#This Row],[htcm]],WFL_girls_z_exp[[#All],[Length]:[S]],3,FALSE),VLOOKUP(Table5[[#This Row],[htcm]],WFH_girls_z_exp[[#All],[Height]:[S]],3,FALSE))</f>
        <v>9.128E-2</v>
      </c>
      <c r="K63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39" s="1">
        <f>(POWER((Table5[[#This Row],[wtkg]]/Table5[[#This Row],[wlhz_M]]),Table5[[#This Row],[wlhz_L]])-1)/(Table5[[#This Row],[wlhz_L]]*Table5[[#This Row],[wlhz_S]])</f>
        <v>-1.9288099150848732</v>
      </c>
      <c r="M639" s="1">
        <f>Table5[[#This Row],[wtkg]]/(Table5[[#This Row],[htcm]]*Table5[[#This Row],[htcm]]/10000)</f>
        <v>13.308128544423441</v>
      </c>
      <c r="N639" s="1">
        <f>VLOOKUP(Table5[[#This Row],[agedays]],BFA_girls_z_exp[[#All],[Day]:[M]],2,FALSE)</f>
        <v>15.7713</v>
      </c>
      <c r="O639" s="1">
        <f>VLOOKUP(Table5[[#This Row],[agedays]],BFA_girls_z_exp[[#All],[Day]:[S]],3,FALSE)</f>
        <v>9.3710000000000002E-2</v>
      </c>
      <c r="P639" s="1">
        <f>VLOOKUP(Table5[[#This Row],[agedays]],BFA_girls_z_exp[[#All],[Day]:[L]],4,FALSE)</f>
        <v>0.17430000000000001</v>
      </c>
      <c r="Q639" s="1">
        <f>(POWER((Table5[[#This Row],[bmi]]/Table5[[#This Row],[bmi_M]]),Table5[[#This Row],[bmi_L]])-1)/(Table5[[#This Row],[bmi_L]]*Table5[[#This Row],[bmi_S]])</f>
        <v>-1.78559619176032</v>
      </c>
    </row>
    <row r="640" spans="1:17" x14ac:dyDescent="0.3">
      <c r="A640">
        <v>11042</v>
      </c>
      <c r="B640" t="s">
        <v>8</v>
      </c>
      <c r="C640">
        <v>89</v>
      </c>
      <c r="D640">
        <v>290</v>
      </c>
      <c r="E640">
        <v>58</v>
      </c>
      <c r="F640">
        <v>4.6900000000000004</v>
      </c>
      <c r="G640">
        <v>-0.76800000000000002</v>
      </c>
      <c r="H640">
        <v>-1.6679999999999999</v>
      </c>
      <c r="I640" s="2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640" s="2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64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0" s="2">
        <f>(POWER((Table5[[#This Row],[wtkg]]/Table5[[#This Row],[wlhz_M]]),Table5[[#This Row],[wlhz_L]])-1)/(Table5[[#This Row],[wlhz_L]]*Table5[[#This Row],[wlhz_S]])</f>
        <v>-1.480619036987791</v>
      </c>
      <c r="M640" s="1">
        <f>Table5[[#This Row],[wtkg]]/(Table5[[#This Row],[htcm]]*Table5[[#This Row],[htcm]]/10000)</f>
        <v>13.941736028537457</v>
      </c>
      <c r="N640" s="1">
        <f>VLOOKUP(Table5[[#This Row],[agedays]],BFA_girls_z_exp[[#All],[Day]:[M]],2,FALSE)</f>
        <v>16.3247</v>
      </c>
      <c r="O640" s="1">
        <f>VLOOKUP(Table5[[#This Row],[agedays]],BFA_girls_z_exp[[#All],[Day]:[S]],3,FALSE)</f>
        <v>9.2619999999999994E-2</v>
      </c>
      <c r="P640" s="1">
        <f>VLOOKUP(Table5[[#This Row],[agedays]],BFA_girls_z_exp[[#All],[Day]:[L]],4,FALSE)</f>
        <v>7.1499999999999994E-2</v>
      </c>
      <c r="Q640" s="1">
        <f>(POWER((Table5[[#This Row],[bmi]]/Table5[[#This Row],[bmi_M]]),Table5[[#This Row],[bmi_L]])-1)/(Table5[[#This Row],[bmi_L]]*Table5[[#This Row],[bmi_S]])</f>
        <v>-1.6940788610140509</v>
      </c>
    </row>
    <row r="641" spans="1:17" x14ac:dyDescent="0.3">
      <c r="A641">
        <v>11042</v>
      </c>
      <c r="B641" t="s">
        <v>8</v>
      </c>
      <c r="C641">
        <v>194</v>
      </c>
      <c r="D641">
        <v>290</v>
      </c>
      <c r="E641">
        <v>66</v>
      </c>
      <c r="F641">
        <v>6.93</v>
      </c>
      <c r="G641">
        <v>-0.14299999999999999</v>
      </c>
      <c r="H641">
        <v>-0.57499999999999996</v>
      </c>
      <c r="I641" s="1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641" s="1">
        <f>IF(Table5[[#This Row],[agedays]]&lt;=730,VLOOKUP(Table5[[#This Row],[htcm]],WFL_girls_z_exp[[#All],[Length]:[S]],3,FALSE),VLOOKUP(Table5[[#This Row],[htcm]],WFH_girls_z_exp[[#All],[Height]:[S]],3,FALSE))</f>
        <v>9.11E-2</v>
      </c>
      <c r="K64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1" s="1">
        <f>(POWER((Table5[[#This Row],[wtkg]]/Table5[[#This Row],[wlhz_M]]),Table5[[#This Row],[wlhz_L]])-1)/(Table5[[#This Row],[wlhz_L]]*Table5[[#This Row],[wlhz_S]])</f>
        <v>-0.58834499850596089</v>
      </c>
      <c r="M641" s="1">
        <f>Table5[[#This Row],[wtkg]]/(Table5[[#This Row],[htcm]]*Table5[[#This Row],[htcm]]/10000)</f>
        <v>15.909090909090908</v>
      </c>
      <c r="N641" s="1">
        <f>VLOOKUP(Table5[[#This Row],[agedays]],BFA_girls_z_exp[[#All],[Day]:[M]],2,FALSE)</f>
        <v>16.913699999999999</v>
      </c>
      <c r="O641" s="1">
        <f>VLOOKUP(Table5[[#This Row],[agedays]],BFA_girls_z_exp[[#All],[Day]:[S]],3,FALSE)</f>
        <v>9.0160000000000004E-2</v>
      </c>
      <c r="P641" s="1">
        <f>VLOOKUP(Table5[[#This Row],[agedays]],BFA_girls_z_exp[[#All],[Day]:[L]],4,FALSE)</f>
        <v>-0.16189999999999999</v>
      </c>
      <c r="Q641" s="1">
        <f>(POWER((Table5[[#This Row],[bmi]]/Table5[[#This Row],[bmi_M]]),Table5[[#This Row],[bmi_L]])-1)/(Table5[[#This Row],[bmi_L]]*Table5[[#This Row],[bmi_S]])</f>
        <v>-0.68253961436588428</v>
      </c>
    </row>
    <row r="642" spans="1:17" x14ac:dyDescent="0.3">
      <c r="A642">
        <v>11042</v>
      </c>
      <c r="B642" t="s">
        <v>8</v>
      </c>
      <c r="C642">
        <v>285</v>
      </c>
      <c r="D642">
        <v>290</v>
      </c>
      <c r="E642">
        <v>71</v>
      </c>
      <c r="F642">
        <v>9</v>
      </c>
      <c r="G642">
        <v>0.15</v>
      </c>
      <c r="H642">
        <v>0.64</v>
      </c>
      <c r="I642" s="2">
        <f>IF(Table5[[#This Row],[agedays]]&lt;=730,VLOOKUP(Table5[[#This Row],[htcm]],WFL_girls_z_exp[[#All],[Length]:[M]],2,FALSE),VLOOKUP(Table5[[#This Row],[htcm]],WFH_girls_z_exp[[#All],[Height]:[M]],2,FALSE))</f>
        <v>8.3666</v>
      </c>
      <c r="J642" s="2">
        <f>IF(Table5[[#This Row],[agedays]]&lt;=730,VLOOKUP(Table5[[#This Row],[htcm]],WFL_girls_z_exp[[#All],[Length]:[S]],3,FALSE),VLOOKUP(Table5[[#This Row],[htcm]],WFH_girls_z_exp[[#All],[Height]:[S]],3,FALSE))</f>
        <v>9.0560000000000002E-2</v>
      </c>
      <c r="K64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2" s="2">
        <f>(POWER((Table5[[#This Row],[wtkg]]/Table5[[#This Row],[wlhz_M]]),Table5[[#This Row],[wlhz_L]])-1)/(Table5[[#This Row],[wlhz_L]]*Table5[[#This Row],[wlhz_S]])</f>
        <v>0.79467512635397419</v>
      </c>
      <c r="M642" s="1">
        <f>Table5[[#This Row],[wtkg]]/(Table5[[#This Row],[htcm]]*Table5[[#This Row],[htcm]]/10000)</f>
        <v>17.853600476096013</v>
      </c>
      <c r="N642" s="1">
        <f>VLOOKUP(Table5[[#This Row],[agedays]],BFA_girls_z_exp[[#All],[Day]:[M]],2,FALSE)</f>
        <v>16.698</v>
      </c>
      <c r="O642" s="1">
        <f>VLOOKUP(Table5[[#This Row],[agedays]],BFA_girls_z_exp[[#All],[Day]:[S]],3,FALSE)</f>
        <v>8.8840000000000002E-2</v>
      </c>
      <c r="P642" s="1">
        <f>VLOOKUP(Table5[[#This Row],[agedays]],BFA_girls_z_exp[[#All],[Day]:[L]],4,FALSE)</f>
        <v>-0.28539999999999999</v>
      </c>
      <c r="Q642" s="1">
        <f>(POWER((Table5[[#This Row],[bmi]]/Table5[[#This Row],[bmi_M]]),Table5[[#This Row],[bmi_L]])-1)/(Table5[[#This Row],[bmi_L]]*Table5[[#This Row],[bmi_S]])</f>
        <v>0.74607510252373688</v>
      </c>
    </row>
    <row r="643" spans="1:17" x14ac:dyDescent="0.3">
      <c r="A643">
        <v>11042</v>
      </c>
      <c r="B643" t="s">
        <v>8</v>
      </c>
      <c r="C643">
        <v>369</v>
      </c>
      <c r="D643">
        <v>290</v>
      </c>
      <c r="E643">
        <v>76</v>
      </c>
      <c r="F643">
        <v>11.34</v>
      </c>
      <c r="G643">
        <v>0.71099999999999997</v>
      </c>
      <c r="H643">
        <v>1.861</v>
      </c>
      <c r="I643" s="1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643" s="1">
        <f>IF(Table5[[#This Row],[agedays]]&lt;=730,VLOOKUP(Table5[[#This Row],[htcm]],WFL_girls_z_exp[[#All],[Length]:[S]],3,FALSE),VLOOKUP(Table5[[#This Row],[htcm]],WFH_girls_z_exp[[#All],[Height]:[S]],3,FALSE))</f>
        <v>8.992E-2</v>
      </c>
      <c r="K64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3" s="1">
        <f>(POWER((Table5[[#This Row],[wtkg]]/Table5[[#This Row],[wlhz_M]]),Table5[[#This Row],[wlhz_L]])-1)/(Table5[[#This Row],[wlhz_L]]*Table5[[#This Row],[wlhz_S]])</f>
        <v>2.0864853999038786</v>
      </c>
      <c r="M643" s="1">
        <f>Table5[[#This Row],[wtkg]]/(Table5[[#This Row],[htcm]]*Table5[[#This Row],[htcm]]/10000)</f>
        <v>19.632963988919666</v>
      </c>
      <c r="N643" s="1">
        <f>VLOOKUP(Table5[[#This Row],[agedays]],BFA_girls_z_exp[[#All],[Day]:[M]],2,FALSE)</f>
        <v>16.341000000000001</v>
      </c>
      <c r="O643" s="1">
        <f>VLOOKUP(Table5[[#This Row],[agedays]],BFA_girls_z_exp[[#All],[Day]:[S]],3,FALSE)</f>
        <v>8.7929999999999994E-2</v>
      </c>
      <c r="P643" s="1">
        <f>VLOOKUP(Table5[[#This Row],[agedays]],BFA_girls_z_exp[[#All],[Day]:[L]],4,FALSE)</f>
        <v>-0.37009999999999998</v>
      </c>
      <c r="Q643" s="1">
        <f>(POWER((Table5[[#This Row],[bmi]]/Table5[[#This Row],[bmi_M]]),Table5[[#This Row],[bmi_L]])-1)/(Table5[[#This Row],[bmi_L]]*Table5[[#This Row],[bmi_S]])</f>
        <v>2.017948365556212</v>
      </c>
    </row>
    <row r="644" spans="1:17" x14ac:dyDescent="0.3">
      <c r="A644">
        <v>11042</v>
      </c>
      <c r="B644" t="s">
        <v>8</v>
      </c>
      <c r="C644">
        <v>460</v>
      </c>
      <c r="D644">
        <v>290</v>
      </c>
      <c r="E644">
        <v>81.5</v>
      </c>
      <c r="F644">
        <v>12.98</v>
      </c>
      <c r="G644">
        <v>1.4079999999999999</v>
      </c>
      <c r="H644">
        <v>2.3460000000000001</v>
      </c>
      <c r="I644" s="2">
        <f>IF(Table5[[#This Row],[agedays]]&lt;=730,VLOOKUP(Table5[[#This Row],[htcm]],WFL_girls_z_exp[[#All],[Length]:[M]],2,FALSE),VLOOKUP(Table5[[#This Row],[htcm]],WFH_girls_z_exp[[#All],[Height]:[M]],2,FALSE))</f>
        <v>10.4041</v>
      </c>
      <c r="J644" s="2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64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4" s="2">
        <f>(POWER((Table5[[#This Row],[wtkg]]/Table5[[#This Row],[wlhz_M]]),Table5[[#This Row],[wlhz_L]])-1)/(Table5[[#This Row],[wlhz_L]]*Table5[[#This Row],[wlhz_S]])</f>
        <v>2.3769038483673142</v>
      </c>
      <c r="M644" s="1">
        <f>Table5[[#This Row],[wtkg]]/(Table5[[#This Row],[htcm]]*Table5[[#This Row],[htcm]]/10000)</f>
        <v>19.541571003801426</v>
      </c>
      <c r="N644" s="1">
        <f>VLOOKUP(Table5[[#This Row],[agedays]],BFA_girls_z_exp[[#All],[Day]:[M]],2,FALSE)</f>
        <v>15.991</v>
      </c>
      <c r="O644" s="1">
        <f>VLOOKUP(Table5[[#This Row],[agedays]],BFA_girls_z_exp[[#All],[Day]:[S]],3,FALSE)</f>
        <v>8.7139999999999995E-2</v>
      </c>
      <c r="P644" s="1">
        <f>VLOOKUP(Table5[[#This Row],[agedays]],BFA_girls_z_exp[[#All],[Day]:[L]],4,FALSE)</f>
        <v>-0.44319999999999998</v>
      </c>
      <c r="Q644" s="1">
        <f>(POWER((Table5[[#This Row],[bmi]]/Table5[[#This Row],[bmi_M]]),Table5[[#This Row],[bmi_L]])-1)/(Table5[[#This Row],[bmi_L]]*Table5[[#This Row],[bmi_S]])</f>
        <v>2.2018153099782687</v>
      </c>
    </row>
    <row r="645" spans="1:17" x14ac:dyDescent="0.3">
      <c r="A645">
        <v>11042</v>
      </c>
      <c r="B645" t="s">
        <v>8</v>
      </c>
      <c r="C645">
        <v>559</v>
      </c>
      <c r="D645">
        <v>290</v>
      </c>
      <c r="E645">
        <v>85.5</v>
      </c>
      <c r="F645">
        <v>14.9</v>
      </c>
      <c r="G645">
        <v>1.512</v>
      </c>
      <c r="H645">
        <v>2.851</v>
      </c>
      <c r="I645" s="1">
        <f>IF(Table5[[#This Row],[agedays]]&lt;=730,VLOOKUP(Table5[[#This Row],[htcm]],WFL_girls_z_exp[[#All],[Length]:[M]],2,FALSE),VLOOKUP(Table5[[#This Row],[htcm]],WFH_girls_z_exp[[#All],[Height]:[M]],2,FALSE))</f>
        <v>11.343500000000001</v>
      </c>
      <c r="J645" s="1">
        <f>IF(Table5[[#This Row],[agedays]]&lt;=730,VLOOKUP(Table5[[#This Row],[htcm]],WFL_girls_z_exp[[#All],[Length]:[S]],3,FALSE),VLOOKUP(Table5[[#This Row],[htcm]],WFH_girls_z_exp[[#All],[Height]:[S]],3,FALSE))</f>
        <v>8.8969999999999994E-2</v>
      </c>
      <c r="K64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5" s="1">
        <f>(POWER((Table5[[#This Row],[wtkg]]/Table5[[#This Row],[wlhz_M]]),Table5[[#This Row],[wlhz_L]])-1)/(Table5[[#This Row],[wlhz_L]]*Table5[[#This Row],[wlhz_S]])</f>
        <v>2.910491790886768</v>
      </c>
      <c r="M645" s="1">
        <f>Table5[[#This Row],[wtkg]]/(Table5[[#This Row],[htcm]]*Table5[[#This Row],[htcm]]/10000)</f>
        <v>20.382339865257684</v>
      </c>
      <c r="N645" s="1">
        <f>VLOOKUP(Table5[[#This Row],[agedays]],BFA_girls_z_exp[[#All],[Day]:[M]],2,FALSE)</f>
        <v>15.698</v>
      </c>
      <c r="O645" s="1">
        <f>VLOOKUP(Table5[[#This Row],[agedays]],BFA_girls_z_exp[[#All],[Day]:[S]],3,FALSE)</f>
        <v>8.6430000000000007E-2</v>
      </c>
      <c r="P645" s="1">
        <f>VLOOKUP(Table5[[#This Row],[agedays]],BFA_girls_z_exp[[#All],[Day]:[L]],4,FALSE)</f>
        <v>-0.50849999999999995</v>
      </c>
      <c r="Q645" s="1">
        <f>(POWER((Table5[[#This Row],[bmi]]/Table5[[#This Row],[bmi_M]]),Table5[[#This Row],[bmi_L]])-1)/(Table5[[#This Row],[bmi_L]]*Table5[[#This Row],[bmi_S]])</f>
        <v>2.829345838517527</v>
      </c>
    </row>
    <row r="646" spans="1:17" x14ac:dyDescent="0.3">
      <c r="A646">
        <v>11042</v>
      </c>
      <c r="B646" t="s">
        <v>8</v>
      </c>
      <c r="C646">
        <v>728</v>
      </c>
      <c r="D646">
        <v>290</v>
      </c>
      <c r="E646">
        <v>93</v>
      </c>
      <c r="F646">
        <v>16</v>
      </c>
      <c r="G646">
        <v>2.0659999999999998</v>
      </c>
      <c r="H646">
        <v>2.5659999999999998</v>
      </c>
      <c r="I646" s="2">
        <f>IF(Table5[[#This Row],[agedays]]&lt;=730,VLOOKUP(Table5[[#This Row],[htcm]],WFL_girls_z_exp[[#All],[Length]:[M]],2,FALSE),VLOOKUP(Table5[[#This Row],[htcm]],WFH_girls_z_exp[[#All],[Height]:[M]],2,FALSE))</f>
        <v>13.2158</v>
      </c>
      <c r="J646" s="2">
        <f>IF(Table5[[#This Row],[agedays]]&lt;=730,VLOOKUP(Table5[[#This Row],[htcm]],WFL_girls_z_exp[[#All],[Length]:[S]],3,FALSE),VLOOKUP(Table5[[#This Row],[htcm]],WFH_girls_z_exp[[#All],[Height]:[S]],3,FALSE))</f>
        <v>8.9340000000000003E-2</v>
      </c>
      <c r="K64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6" s="2">
        <f>(POWER((Table5[[#This Row],[wtkg]]/Table5[[#This Row],[wlhz_M]]),Table5[[#This Row],[wlhz_L]])-1)/(Table5[[#This Row],[wlhz_L]]*Table5[[#This Row],[wlhz_S]])</f>
        <v>2.0633444314348606</v>
      </c>
      <c r="M646" s="1">
        <f>Table5[[#This Row],[wtkg]]/(Table5[[#This Row],[htcm]]*Table5[[#This Row],[htcm]]/10000)</f>
        <v>18.499248468030988</v>
      </c>
      <c r="N646" s="1">
        <f>VLOOKUP(Table5[[#This Row],[agedays]],BFA_girls_z_exp[[#All],[Day]:[M]],2,FALSE)</f>
        <v>15.4072</v>
      </c>
      <c r="O646" s="1">
        <f>VLOOKUP(Table5[[#This Row],[agedays]],BFA_girls_z_exp[[#All],[Day]:[S]],3,FALSE)</f>
        <v>8.5459999999999994E-2</v>
      </c>
      <c r="P646" s="1">
        <f>VLOOKUP(Table5[[#This Row],[agedays]],BFA_girls_z_exp[[#All],[Day]:[L]],4,FALSE)</f>
        <v>-0.59789999999999999</v>
      </c>
      <c r="Q646" s="1">
        <f>(POWER((Table5[[#This Row],[bmi]]/Table5[[#This Row],[bmi_M]]),Table5[[#This Row],[bmi_L]])-1)/(Table5[[#This Row],[bmi_L]]*Table5[[#This Row],[bmi_S]])</f>
        <v>2.027262654555364</v>
      </c>
    </row>
    <row r="647" spans="1:17" x14ac:dyDescent="0.3">
      <c r="A647">
        <v>11044</v>
      </c>
      <c r="B647" t="s">
        <v>8</v>
      </c>
      <c r="C647">
        <v>24</v>
      </c>
      <c r="D647">
        <v>304</v>
      </c>
      <c r="E647">
        <v>54.5</v>
      </c>
      <c r="F647">
        <v>4.3499999999999996</v>
      </c>
      <c r="G647">
        <v>0.84399999999999997</v>
      </c>
      <c r="H647">
        <v>0.69899999999999995</v>
      </c>
      <c r="I647" s="1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647" s="1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64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7" s="1">
        <f>(POWER((Table5[[#This Row],[wtkg]]/Table5[[#This Row],[wlhz_M]]),Table5[[#This Row],[wlhz_L]])-1)/(Table5[[#This Row],[wlhz_L]]*Table5[[#This Row],[wlhz_S]])</f>
        <v>-0.17059842346296339</v>
      </c>
      <c r="M647" s="1">
        <f>Table5[[#This Row],[wtkg]]/(Table5[[#This Row],[htcm]]*Table5[[#This Row],[htcm]]/10000)</f>
        <v>14.645231882838145</v>
      </c>
      <c r="N647" s="1">
        <f>VLOOKUP(Table5[[#This Row],[agedays]],BFA_girls_z_exp[[#All],[Day]:[M]],2,FALSE)</f>
        <v>14.160299999999999</v>
      </c>
      <c r="O647" s="1">
        <f>VLOOKUP(Table5[[#This Row],[agedays]],BFA_girls_z_exp[[#All],[Day]:[S]],3,FALSE)</f>
        <v>9.6149999999999999E-2</v>
      </c>
      <c r="P647" s="1">
        <f>VLOOKUP(Table5[[#This Row],[agedays]],BFA_girls_z_exp[[#All],[Day]:[L]],4,FALSE)</f>
        <v>0.3977</v>
      </c>
      <c r="Q647" s="1">
        <f>(POWER((Table5[[#This Row],[bmi]]/Table5[[#This Row],[bmi_M]]),Table5[[#This Row],[bmi_L]])-1)/(Table5[[#This Row],[bmi_L]]*Table5[[#This Row],[bmi_S]])</f>
        <v>0.35256383919233442</v>
      </c>
    </row>
    <row r="648" spans="1:17" x14ac:dyDescent="0.3">
      <c r="A648">
        <v>11044</v>
      </c>
      <c r="B648" t="s">
        <v>8</v>
      </c>
      <c r="C648">
        <v>59</v>
      </c>
      <c r="D648">
        <v>304</v>
      </c>
      <c r="E648">
        <v>58</v>
      </c>
      <c r="F648">
        <v>4.5999999999999996</v>
      </c>
      <c r="G648">
        <v>0.55100000000000005</v>
      </c>
      <c r="H648">
        <v>-0.755</v>
      </c>
      <c r="I648" s="2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648" s="2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64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8" s="2">
        <f>(POWER((Table5[[#This Row],[wtkg]]/Table5[[#This Row],[wlhz_M]]),Table5[[#This Row],[wlhz_L]])-1)/(Table5[[#This Row],[wlhz_L]]*Table5[[#This Row],[wlhz_S]])</f>
        <v>-1.704672968525341</v>
      </c>
      <c r="M648" s="1">
        <f>Table5[[#This Row],[wtkg]]/(Table5[[#This Row],[htcm]]*Table5[[#This Row],[htcm]]/10000)</f>
        <v>13.674197384066588</v>
      </c>
      <c r="N648" s="1">
        <f>VLOOKUP(Table5[[#This Row],[agedays]],BFA_girls_z_exp[[#All],[Day]:[M]],2,FALSE)</f>
        <v>15.717000000000001</v>
      </c>
      <c r="O648" s="1">
        <f>VLOOKUP(Table5[[#This Row],[agedays]],BFA_girls_z_exp[[#All],[Day]:[S]],3,FALSE)</f>
        <v>9.3799999999999994E-2</v>
      </c>
      <c r="P648" s="1">
        <f>VLOOKUP(Table5[[#This Row],[agedays]],BFA_girls_z_exp[[#All],[Day]:[L]],4,FALSE)</f>
        <v>0.183</v>
      </c>
      <c r="Q648" s="1">
        <f>(POWER((Table5[[#This Row],[bmi]]/Table5[[#This Row],[bmi_M]]),Table5[[#This Row],[bmi_L]])-1)/(Table5[[#This Row],[bmi_L]]*Table5[[#This Row],[bmi_S]])</f>
        <v>-1.4656019134906082</v>
      </c>
    </row>
    <row r="649" spans="1:17" x14ac:dyDescent="0.3">
      <c r="A649">
        <v>11044</v>
      </c>
      <c r="B649" t="s">
        <v>8</v>
      </c>
      <c r="C649">
        <v>87</v>
      </c>
      <c r="D649">
        <v>304</v>
      </c>
      <c r="E649">
        <v>59</v>
      </c>
      <c r="F649">
        <v>4.95</v>
      </c>
      <c r="G649">
        <v>-0.21299999999999999</v>
      </c>
      <c r="H649">
        <v>-1.1839999999999999</v>
      </c>
      <c r="I649" s="1">
        <f>IF(Table5[[#This Row],[agedays]]&lt;=730,VLOOKUP(Table5[[#This Row],[htcm]],WFL_girls_z_exp[[#All],[Length]:[M]],2,FALSE),VLOOKUP(Table5[[#This Row],[htcm]],WFH_girls_z_exp[[#All],[Height]:[M]],2,FALSE))</f>
        <v>5.6151</v>
      </c>
      <c r="J649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64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49" s="1">
        <f>(POWER((Table5[[#This Row],[wtkg]]/Table5[[#This Row],[wlhz_M]]),Table5[[#This Row],[wlhz_L]])-1)/(Table5[[#This Row],[wlhz_L]]*Table5[[#This Row],[wlhz_S]])</f>
        <v>-1.4141404689930519</v>
      </c>
      <c r="M649" s="1">
        <f>Table5[[#This Row],[wtkg]]/(Table5[[#This Row],[htcm]]*Table5[[#This Row],[htcm]]/10000)</f>
        <v>14.220051709278943</v>
      </c>
      <c r="N649" s="1">
        <f>VLOOKUP(Table5[[#This Row],[agedays]],BFA_girls_z_exp[[#All],[Day]:[M]],2,FALSE)</f>
        <v>16.295200000000001</v>
      </c>
      <c r="O649" s="1">
        <f>VLOOKUP(Table5[[#This Row],[agedays]],BFA_girls_z_exp[[#All],[Day]:[S]],3,FALSE)</f>
        <v>9.2679999999999998E-2</v>
      </c>
      <c r="P649" s="1">
        <f>VLOOKUP(Table5[[#This Row],[agedays]],BFA_girls_z_exp[[#All],[Day]:[L]],4,FALSE)</f>
        <v>7.7899999999999997E-2</v>
      </c>
      <c r="Q649" s="1">
        <f>(POWER((Table5[[#This Row],[bmi]]/Table5[[#This Row],[bmi_M]]),Table5[[#This Row],[bmi_L]])-1)/(Table5[[#This Row],[bmi_L]]*Table5[[#This Row],[bmi_S]])</f>
        <v>-1.4619912513713247</v>
      </c>
    </row>
    <row r="650" spans="1:17" x14ac:dyDescent="0.3">
      <c r="A650">
        <v>11044</v>
      </c>
      <c r="B650" t="s">
        <v>8</v>
      </c>
      <c r="C650">
        <v>185</v>
      </c>
      <c r="D650">
        <v>304</v>
      </c>
      <c r="E650">
        <v>65.5</v>
      </c>
      <c r="F650">
        <v>6.99</v>
      </c>
      <c r="G650">
        <v>-0.157</v>
      </c>
      <c r="H650">
        <v>-0.38500000000000001</v>
      </c>
      <c r="I650" s="2">
        <f>IF(Table5[[#This Row],[agedays]]&lt;=730,VLOOKUP(Table5[[#This Row],[htcm]],WFL_girls_z_exp[[#All],[Length]:[M]],2,FALSE),VLOOKUP(Table5[[#This Row],[htcm]],WFH_girls_z_exp[[#All],[Height]:[M]],2,FALSE))</f>
        <v>7.1950000000000003</v>
      </c>
      <c r="J650" s="2">
        <f>IF(Table5[[#This Row],[agedays]]&lt;=730,VLOOKUP(Table5[[#This Row],[htcm]],WFL_girls_z_exp[[#All],[Length]:[S]],3,FALSE),VLOOKUP(Table5[[#This Row],[htcm]],WFH_girls_z_exp[[#All],[Height]:[S]],3,FALSE))</f>
        <v>9.1149999999999995E-2</v>
      </c>
      <c r="K65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0" s="2">
        <f>(POWER((Table5[[#This Row],[wtkg]]/Table5[[#This Row],[wlhz_M]]),Table5[[#This Row],[wlhz_L]])-1)/(Table5[[#This Row],[wlhz_L]]*Table5[[#This Row],[wlhz_S]])</f>
        <v>-0.3188865519463483</v>
      </c>
      <c r="M650" s="1">
        <f>Table5[[#This Row],[wtkg]]/(Table5[[#This Row],[htcm]]*Table5[[#This Row],[htcm]]/10000)</f>
        <v>16.292756832352428</v>
      </c>
      <c r="N650" s="1">
        <f>VLOOKUP(Table5[[#This Row],[agedays]],BFA_girls_z_exp[[#All],[Day]:[M]],2,FALSE)</f>
        <v>16.9102</v>
      </c>
      <c r="O650" s="1">
        <f>VLOOKUP(Table5[[#This Row],[agedays]],BFA_girls_z_exp[[#All],[Day]:[S]],3,FALSE)</f>
        <v>9.0319999999999998E-2</v>
      </c>
      <c r="P650" s="1">
        <f>VLOOKUP(Table5[[#This Row],[agedays]],BFA_girls_z_exp[[#All],[Day]:[L]],4,FALSE)</f>
        <v>-0.14699999999999999</v>
      </c>
      <c r="Q650" s="1">
        <f>(POWER((Table5[[#This Row],[bmi]]/Table5[[#This Row],[bmi_M]]),Table5[[#This Row],[bmi_L]])-1)/(Table5[[#This Row],[bmi_L]]*Table5[[#This Row],[bmi_S]])</f>
        <v>-0.41295643366253709</v>
      </c>
    </row>
    <row r="651" spans="1:17" x14ac:dyDescent="0.3">
      <c r="A651">
        <v>11044</v>
      </c>
      <c r="B651" t="s">
        <v>8</v>
      </c>
      <c r="C651">
        <v>268</v>
      </c>
      <c r="D651">
        <v>304</v>
      </c>
      <c r="E651">
        <v>68</v>
      </c>
      <c r="F651">
        <v>7.43</v>
      </c>
      <c r="G651">
        <v>-0.78</v>
      </c>
      <c r="H651">
        <v>-0.78800000000000003</v>
      </c>
      <c r="I651" s="1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651" s="1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65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1" s="1">
        <f>(POWER((Table5[[#This Row],[wtkg]]/Table5[[#This Row],[wlhz_M]]),Table5[[#This Row],[wlhz_L]])-1)/(Table5[[#This Row],[wlhz_L]]*Table5[[#This Row],[wlhz_S]])</f>
        <v>-0.46014907092347324</v>
      </c>
      <c r="M651" s="1">
        <f>Table5[[#This Row],[wtkg]]/(Table5[[#This Row],[htcm]]*Table5[[#This Row],[htcm]]/10000)</f>
        <v>16.068339100346019</v>
      </c>
      <c r="N651" s="1">
        <f>VLOOKUP(Table5[[#This Row],[agedays]],BFA_girls_z_exp[[#All],[Day]:[M]],2,FALSE)</f>
        <v>16.7624</v>
      </c>
      <c r="O651" s="1">
        <f>VLOOKUP(Table5[[#This Row],[agedays]],BFA_girls_z_exp[[#All],[Day]:[S]],3,FALSE)</f>
        <v>8.906E-2</v>
      </c>
      <c r="P651" s="1">
        <f>VLOOKUP(Table5[[#This Row],[agedays]],BFA_girls_z_exp[[#All],[Day]:[L]],4,FALSE)</f>
        <v>-0.26540000000000002</v>
      </c>
      <c r="Q651" s="1">
        <f>(POWER((Table5[[#This Row],[bmi]]/Table5[[#This Row],[bmi_M]]),Table5[[#This Row],[bmi_L]])-1)/(Table5[[#This Row],[bmi_L]]*Table5[[#This Row],[bmi_S]])</f>
        <v>-0.47749439510348213</v>
      </c>
    </row>
    <row r="652" spans="1:17" x14ac:dyDescent="0.3">
      <c r="A652">
        <v>11044</v>
      </c>
      <c r="B652" t="s">
        <v>8</v>
      </c>
      <c r="C652">
        <v>374</v>
      </c>
      <c r="D652">
        <v>304</v>
      </c>
      <c r="E652">
        <v>72</v>
      </c>
      <c r="F652">
        <v>7.85</v>
      </c>
      <c r="G652">
        <v>-0.91300000000000003</v>
      </c>
      <c r="H652">
        <v>-1.141</v>
      </c>
      <c r="I652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652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65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2" s="2">
        <f>(POWER((Table5[[#This Row],[wtkg]]/Table5[[#This Row],[wlhz_M]]),Table5[[#This Row],[wlhz_L]])-1)/(Table5[[#This Row],[wlhz_L]]*Table5[[#This Row],[wlhz_S]])</f>
        <v>-0.98411261944957207</v>
      </c>
      <c r="M652" s="1">
        <f>Table5[[#This Row],[wtkg]]/(Table5[[#This Row],[htcm]]*Table5[[#This Row],[htcm]]/10000)</f>
        <v>15.142746913580247</v>
      </c>
      <c r="N652" s="1">
        <f>VLOOKUP(Table5[[#This Row],[agedays]],BFA_girls_z_exp[[#All],[Day]:[M]],2,FALSE)</f>
        <v>16.32</v>
      </c>
      <c r="O652" s="1">
        <f>VLOOKUP(Table5[[#This Row],[agedays]],BFA_girls_z_exp[[#All],[Day]:[S]],3,FALSE)</f>
        <v>8.788E-2</v>
      </c>
      <c r="P652" s="1">
        <f>VLOOKUP(Table5[[#This Row],[agedays]],BFA_girls_z_exp[[#All],[Day]:[L]],4,FALSE)</f>
        <v>-0.3745</v>
      </c>
      <c r="Q652" s="1">
        <f>(POWER((Table5[[#This Row],[bmi]]/Table5[[#This Row],[bmi_M]]),Table5[[#This Row],[bmi_L]])-1)/(Table5[[#This Row],[bmi_L]]*Table5[[#This Row],[bmi_S]])</f>
        <v>-0.86400986748936681</v>
      </c>
    </row>
    <row r="653" spans="1:17" x14ac:dyDescent="0.3">
      <c r="A653">
        <v>11044</v>
      </c>
      <c r="B653" t="s">
        <v>8</v>
      </c>
      <c r="C653">
        <v>458</v>
      </c>
      <c r="D653">
        <v>304</v>
      </c>
      <c r="E653">
        <v>75</v>
      </c>
      <c r="F653">
        <v>9.2200000000000006</v>
      </c>
      <c r="G653">
        <v>-0.93500000000000005</v>
      </c>
      <c r="H653">
        <v>-0.33900000000000002</v>
      </c>
      <c r="I653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653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65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3" s="1">
        <f>(POWER((Table5[[#This Row],[wtkg]]/Table5[[#This Row],[wlhz_M]]),Table5[[#This Row],[wlhz_L]])-1)/(Table5[[#This Row],[wlhz_L]]*Table5[[#This Row],[wlhz_S]])</f>
        <v>8.5719180307364071E-2</v>
      </c>
      <c r="M653" s="1">
        <f>Table5[[#This Row],[wtkg]]/(Table5[[#This Row],[htcm]]*Table5[[#This Row],[htcm]]/10000)</f>
        <v>16.391111111111112</v>
      </c>
      <c r="N653" s="1">
        <f>VLOOKUP(Table5[[#This Row],[agedays]],BFA_girls_z_exp[[#All],[Day]:[M]],2,FALSE)</f>
        <v>15.9979</v>
      </c>
      <c r="O653" s="1">
        <f>VLOOKUP(Table5[[#This Row],[agedays]],BFA_girls_z_exp[[#All],[Day]:[S]],3,FALSE)</f>
        <v>8.7150000000000005E-2</v>
      </c>
      <c r="P653" s="1">
        <f>VLOOKUP(Table5[[#This Row],[agedays]],BFA_girls_z_exp[[#All],[Day]:[L]],4,FALSE)</f>
        <v>-0.44180000000000003</v>
      </c>
      <c r="Q653" s="1">
        <f>(POWER((Table5[[#This Row],[bmi]]/Table5[[#This Row],[bmi_M]]),Table5[[#This Row],[bmi_L]])-1)/(Table5[[#This Row],[bmi_L]]*Table5[[#This Row],[bmi_S]])</f>
        <v>0.27713069743389712</v>
      </c>
    </row>
    <row r="654" spans="1:17" x14ac:dyDescent="0.3">
      <c r="A654">
        <v>11044</v>
      </c>
      <c r="B654" t="s">
        <v>8</v>
      </c>
      <c r="C654">
        <v>577</v>
      </c>
      <c r="D654">
        <v>304</v>
      </c>
      <c r="E654">
        <v>82</v>
      </c>
      <c r="F654">
        <v>11.4</v>
      </c>
      <c r="G654">
        <v>0.11</v>
      </c>
      <c r="H654">
        <v>0.71299999999999997</v>
      </c>
      <c r="I654" s="2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654" s="2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65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4" s="2">
        <f>(POWER((Table5[[#This Row],[wtkg]]/Table5[[#This Row],[wlhz_M]]),Table5[[#This Row],[wlhz_L]])-1)/(Table5[[#This Row],[wlhz_L]]*Table5[[#This Row],[wlhz_S]])</f>
        <v>0.89329482678158023</v>
      </c>
      <c r="M654" s="1">
        <f>Table5[[#This Row],[wtkg]]/(Table5[[#This Row],[htcm]]*Table5[[#This Row],[htcm]]/10000)</f>
        <v>16.954193932183223</v>
      </c>
      <c r="N654" s="1">
        <f>VLOOKUP(Table5[[#This Row],[agedays]],BFA_girls_z_exp[[#All],[Day]:[M]],2,FALSE)</f>
        <v>15.6547</v>
      </c>
      <c r="O654" s="1">
        <f>VLOOKUP(Table5[[#This Row],[agedays]],BFA_girls_z_exp[[#All],[Day]:[S]],3,FALSE)</f>
        <v>8.6309999999999998E-2</v>
      </c>
      <c r="P654" s="1">
        <f>VLOOKUP(Table5[[#This Row],[agedays]],BFA_girls_z_exp[[#All],[Day]:[L]],4,FALSE)</f>
        <v>-0.51919999999999999</v>
      </c>
      <c r="Q654" s="1">
        <f>(POWER((Table5[[#This Row],[bmi]]/Table5[[#This Row],[bmi_M]]),Table5[[#This Row],[bmi_L]])-1)/(Table5[[#This Row],[bmi_L]]*Table5[[#This Row],[bmi_S]])</f>
        <v>0.9050604236391192</v>
      </c>
    </row>
    <row r="655" spans="1:17" x14ac:dyDescent="0.3">
      <c r="A655">
        <v>11044</v>
      </c>
      <c r="B655" t="s">
        <v>8</v>
      </c>
      <c r="C655">
        <v>716</v>
      </c>
      <c r="D655">
        <v>304</v>
      </c>
      <c r="E655">
        <v>84</v>
      </c>
      <c r="F655">
        <v>11.4</v>
      </c>
      <c r="G655">
        <v>-0.622</v>
      </c>
      <c r="H655">
        <v>1.6E-2</v>
      </c>
      <c r="I655" s="1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655" s="1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65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5" s="1">
        <f>(POWER((Table5[[#This Row],[wtkg]]/Table5[[#This Row],[wlhz_M]]),Table5[[#This Row],[wlhz_L]])-1)/(Table5[[#This Row],[wlhz_L]]*Table5[[#This Row],[wlhz_S]])</f>
        <v>0.42194133734589734</v>
      </c>
      <c r="M655" s="1">
        <f>Table5[[#This Row],[wtkg]]/(Table5[[#This Row],[htcm]]*Table5[[#This Row],[htcm]]/10000)</f>
        <v>16.156462585034014</v>
      </c>
      <c r="N655" s="1">
        <f>VLOOKUP(Table5[[#This Row],[agedays]],BFA_girls_z_exp[[#All],[Day]:[M]],2,FALSE)</f>
        <v>15.419700000000001</v>
      </c>
      <c r="O655" s="1">
        <f>VLOOKUP(Table5[[#This Row],[agedays]],BFA_girls_z_exp[[#All],[Day]:[S]],3,FALSE)</f>
        <v>8.5519999999999999E-2</v>
      </c>
      <c r="P655" s="1">
        <f>VLOOKUP(Table5[[#This Row],[agedays]],BFA_girls_z_exp[[#All],[Day]:[L]],4,FALSE)</f>
        <v>-0.59230000000000005</v>
      </c>
      <c r="Q655" s="1">
        <f>(POWER((Table5[[#This Row],[bmi]]/Table5[[#This Row],[bmi_M]]),Table5[[#This Row],[bmi_L]])-1)/(Table5[[#This Row],[bmi_L]]*Table5[[#This Row],[bmi_S]])</f>
        <v>0.53829471105776527</v>
      </c>
    </row>
    <row r="656" spans="1:17" x14ac:dyDescent="0.3">
      <c r="A656">
        <v>11045</v>
      </c>
      <c r="B656" t="s">
        <v>8</v>
      </c>
      <c r="C656">
        <v>25</v>
      </c>
      <c r="D656">
        <v>283</v>
      </c>
      <c r="E656">
        <v>53</v>
      </c>
      <c r="F656">
        <v>3.72</v>
      </c>
      <c r="G656">
        <v>2E-3</v>
      </c>
      <c r="H656">
        <v>-0.495</v>
      </c>
      <c r="I656" s="2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656" s="2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65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6" s="2">
        <f>(POWER((Table5[[#This Row],[wtkg]]/Table5[[#This Row],[wlhz_M]]),Table5[[#This Row],[wlhz_L]])-1)/(Table5[[#This Row],[wlhz_L]]*Table5[[#This Row],[wlhz_S]])</f>
        <v>-0.90291229639378734</v>
      </c>
      <c r="M656" s="1">
        <f>Table5[[#This Row],[wtkg]]/(Table5[[#This Row],[htcm]]*Table5[[#This Row],[htcm]]/10000)</f>
        <v>13.243147027411892</v>
      </c>
      <c r="N656" s="1">
        <f>VLOOKUP(Table5[[#This Row],[agedays]],BFA_girls_z_exp[[#All],[Day]:[M]],2,FALSE)</f>
        <v>14.227600000000001</v>
      </c>
      <c r="O656" s="1">
        <f>VLOOKUP(Table5[[#This Row],[agedays]],BFA_girls_z_exp[[#All],[Day]:[S]],3,FALSE)</f>
        <v>9.6049999999999996E-2</v>
      </c>
      <c r="P656" s="1">
        <f>VLOOKUP(Table5[[#This Row],[agedays]],BFA_girls_z_exp[[#All],[Day]:[L]],4,FALSE)</f>
        <v>0.38879999999999998</v>
      </c>
      <c r="Q656" s="1">
        <f>(POWER((Table5[[#This Row],[bmi]]/Table5[[#This Row],[bmi_M]]),Table5[[#This Row],[bmi_L]])-1)/(Table5[[#This Row],[bmi_L]]*Table5[[#This Row],[bmi_S]])</f>
        <v>-0.73621304794058184</v>
      </c>
    </row>
    <row r="657" spans="1:17" x14ac:dyDescent="0.3">
      <c r="A657">
        <v>11045</v>
      </c>
      <c r="B657" t="s">
        <v>8</v>
      </c>
      <c r="C657">
        <v>53</v>
      </c>
      <c r="D657">
        <v>283</v>
      </c>
      <c r="E657">
        <v>56</v>
      </c>
      <c r="F657">
        <v>4.24</v>
      </c>
      <c r="G657">
        <v>-0.13200000000000001</v>
      </c>
      <c r="H657">
        <v>-1.109</v>
      </c>
      <c r="I657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657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65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7" s="1">
        <f>(POWER((Table5[[#This Row],[wtkg]]/Table5[[#This Row],[wlhz_M]]),Table5[[#This Row],[wlhz_L]])-1)/(Table5[[#This Row],[wlhz_L]]*Table5[[#This Row],[wlhz_S]])</f>
        <v>-1.4321665717392451</v>
      </c>
      <c r="M657" s="1">
        <f>Table5[[#This Row],[wtkg]]/(Table5[[#This Row],[htcm]]*Table5[[#This Row],[htcm]]/10000)</f>
        <v>13.520408163265307</v>
      </c>
      <c r="N657" s="1">
        <f>VLOOKUP(Table5[[#This Row],[agedays]],BFA_girls_z_exp[[#All],[Day]:[M]],2,FALSE)</f>
        <v>15.539300000000001</v>
      </c>
      <c r="O657" s="1">
        <f>VLOOKUP(Table5[[#This Row],[agedays]],BFA_girls_z_exp[[#All],[Day]:[S]],3,FALSE)</f>
        <v>9.4100000000000003E-2</v>
      </c>
      <c r="P657" s="1">
        <f>VLOOKUP(Table5[[#This Row],[agedays]],BFA_girls_z_exp[[#All],[Day]:[L]],4,FALSE)</f>
        <v>0.2107</v>
      </c>
      <c r="Q657" s="1">
        <f>(POWER((Table5[[#This Row],[bmi]]/Table5[[#This Row],[bmi_M]]),Table5[[#This Row],[bmi_L]])-1)/(Table5[[#This Row],[bmi_L]]*Table5[[#This Row],[bmi_S]])</f>
        <v>-1.4575061607641566</v>
      </c>
    </row>
    <row r="658" spans="1:17" x14ac:dyDescent="0.3">
      <c r="A658">
        <v>11045</v>
      </c>
      <c r="B658" t="s">
        <v>8</v>
      </c>
      <c r="C658">
        <v>88</v>
      </c>
      <c r="D658">
        <v>283</v>
      </c>
      <c r="E658">
        <v>58.5</v>
      </c>
      <c r="F658">
        <v>4.9400000000000004</v>
      </c>
      <c r="G658">
        <v>-0.49099999999999999</v>
      </c>
      <c r="H658">
        <v>-1.2310000000000001</v>
      </c>
      <c r="I658" s="2">
        <f>IF(Table5[[#This Row],[agedays]]&lt;=730,VLOOKUP(Table5[[#This Row],[htcm]],WFL_girls_z_exp[[#All],[Length]:[M]],2,FALSE),VLOOKUP(Table5[[#This Row],[htcm]],WFH_girls_z_exp[[#All],[Height]:[M]],2,FALSE))</f>
        <v>5.4833999999999996</v>
      </c>
      <c r="J658" s="2">
        <f>IF(Table5[[#This Row],[agedays]]&lt;=730,VLOOKUP(Table5[[#This Row],[htcm]],WFL_girls_z_exp[[#All],[Length]:[S]],3,FALSE),VLOOKUP(Table5[[#This Row],[htcm]],WFH_girls_z_exp[[#All],[Height]:[S]],3,FALSE))</f>
        <v>9.1319999999999998E-2</v>
      </c>
      <c r="K65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8" s="2">
        <f>(POWER((Table5[[#This Row],[wtkg]]/Table5[[#This Row],[wlhz_M]]),Table5[[#This Row],[wlhz_L]])-1)/(Table5[[#This Row],[wlhz_L]]*Table5[[#This Row],[wlhz_S]])</f>
        <v>-1.1659591489880279</v>
      </c>
      <c r="M658" s="1">
        <f>Table5[[#This Row],[wtkg]]/(Table5[[#This Row],[htcm]]*Table5[[#This Row],[htcm]]/10000)</f>
        <v>14.434947768281102</v>
      </c>
      <c r="N658" s="1">
        <f>VLOOKUP(Table5[[#This Row],[agedays]],BFA_girls_z_exp[[#All],[Day]:[M]],2,FALSE)</f>
        <v>16.310099999999998</v>
      </c>
      <c r="O658" s="1">
        <f>VLOOKUP(Table5[[#This Row],[agedays]],BFA_girls_z_exp[[#All],[Day]:[S]],3,FALSE)</f>
        <v>9.2649999999999996E-2</v>
      </c>
      <c r="P658" s="1">
        <f>VLOOKUP(Table5[[#This Row],[agedays]],BFA_girls_z_exp[[#All],[Day]:[L]],4,FALSE)</f>
        <v>7.4700000000000003E-2</v>
      </c>
      <c r="Q658" s="1">
        <f>(POWER((Table5[[#This Row],[bmi]]/Table5[[#This Row],[bmi_M]]),Table5[[#This Row],[bmi_L]])-1)/(Table5[[#This Row],[bmi_L]]*Table5[[#This Row],[bmi_S]])</f>
        <v>-1.3122171537092564</v>
      </c>
    </row>
    <row r="659" spans="1:17" x14ac:dyDescent="0.3">
      <c r="A659">
        <v>11045</v>
      </c>
      <c r="B659" t="s">
        <v>8</v>
      </c>
      <c r="C659">
        <v>200</v>
      </c>
      <c r="D659">
        <v>283</v>
      </c>
      <c r="E659">
        <v>65</v>
      </c>
      <c r="F659">
        <v>6.85</v>
      </c>
      <c r="G659">
        <v>-0.71199999999999997</v>
      </c>
      <c r="H659">
        <v>-0.747</v>
      </c>
      <c r="I659" s="1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659" s="1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65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59" s="1">
        <f>(POWER((Table5[[#This Row],[wtkg]]/Table5[[#This Row],[wlhz_M]]),Table5[[#This Row],[wlhz_L]])-1)/(Table5[[#This Row],[wlhz_L]]*Table5[[#This Row],[wlhz_S]])</f>
        <v>-0.36634289245063018</v>
      </c>
      <c r="M659" s="1">
        <f>Table5[[#This Row],[wtkg]]/(Table5[[#This Row],[htcm]]*Table5[[#This Row],[htcm]]/10000)</f>
        <v>16.213017751479288</v>
      </c>
      <c r="N659" s="1">
        <f>VLOOKUP(Table5[[#This Row],[agedays]],BFA_girls_z_exp[[#All],[Day]:[M]],2,FALSE)</f>
        <v>16.912700000000001</v>
      </c>
      <c r="O659" s="1">
        <f>VLOOKUP(Table5[[#This Row],[agedays]],BFA_girls_z_exp[[#All],[Day]:[S]],3,FALSE)</f>
        <v>9.0060000000000001E-2</v>
      </c>
      <c r="P659" s="1">
        <f>VLOOKUP(Table5[[#This Row],[agedays]],BFA_girls_z_exp[[#All],[Day]:[L]],4,FALSE)</f>
        <v>-0.17150000000000001</v>
      </c>
      <c r="Q659" s="1">
        <f>(POWER((Table5[[#This Row],[bmi]]/Table5[[#This Row],[bmi_M]]),Table5[[#This Row],[bmi_L]])-1)/(Table5[[#This Row],[bmi_L]]*Table5[[#This Row],[bmi_S]])</f>
        <v>-0.47083917899400624</v>
      </c>
    </row>
    <row r="660" spans="1:17" x14ac:dyDescent="0.3">
      <c r="A660">
        <v>11045</v>
      </c>
      <c r="B660" t="s">
        <v>8</v>
      </c>
      <c r="C660">
        <v>305</v>
      </c>
      <c r="D660">
        <v>283</v>
      </c>
      <c r="E660">
        <v>70.5</v>
      </c>
      <c r="F660">
        <v>8.43</v>
      </c>
      <c r="G660">
        <v>-0.40899999999999997</v>
      </c>
      <c r="H660">
        <v>-5.2999999999999999E-2</v>
      </c>
      <c r="I660" s="2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660" s="2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66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0" s="2">
        <f>(POWER((Table5[[#This Row],[wtkg]]/Table5[[#This Row],[wlhz_M]]),Table5[[#This Row],[wlhz_L]])-1)/(Table5[[#This Row],[wlhz_L]]*Table5[[#This Row],[wlhz_S]])</f>
        <v>0.21717432278741625</v>
      </c>
      <c r="M660" s="1">
        <f>Table5[[#This Row],[wtkg]]/(Table5[[#This Row],[htcm]]*Table5[[#This Row],[htcm]]/10000)</f>
        <v>16.960917458880338</v>
      </c>
      <c r="N660" s="1">
        <f>VLOOKUP(Table5[[#This Row],[agedays]],BFA_girls_z_exp[[#All],[Day]:[M]],2,FALSE)</f>
        <v>16.6157</v>
      </c>
      <c r="O660" s="1">
        <f>VLOOKUP(Table5[[#This Row],[agedays]],BFA_girls_z_exp[[#All],[Day]:[S]],3,FALSE)</f>
        <v>8.8599999999999998E-2</v>
      </c>
      <c r="P660" s="1">
        <f>VLOOKUP(Table5[[#This Row],[agedays]],BFA_girls_z_exp[[#All],[Day]:[L]],4,FALSE)</f>
        <v>-0.3075</v>
      </c>
      <c r="Q660" s="1">
        <f>(POWER((Table5[[#This Row],[bmi]]/Table5[[#This Row],[bmi_M]]),Table5[[#This Row],[bmi_L]])-1)/(Table5[[#This Row],[bmi_L]]*Table5[[#This Row],[bmi_S]])</f>
        <v>0.23136359014315136</v>
      </c>
    </row>
    <row r="661" spans="1:17" x14ac:dyDescent="0.3">
      <c r="A661">
        <v>11045</v>
      </c>
      <c r="B661" t="s">
        <v>8</v>
      </c>
      <c r="C661">
        <v>389</v>
      </c>
      <c r="D661">
        <v>283</v>
      </c>
      <c r="E661">
        <v>74.5</v>
      </c>
      <c r="F661">
        <v>9.44</v>
      </c>
      <c r="G661">
        <v>-0.17399999999999999</v>
      </c>
      <c r="H661">
        <v>0.27800000000000002</v>
      </c>
      <c r="I661" s="1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661" s="1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66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1" s="1">
        <f>(POWER((Table5[[#This Row],[wtkg]]/Table5[[#This Row],[wlhz_M]]),Table5[[#This Row],[wlhz_L]])-1)/(Table5[[#This Row],[wlhz_L]]*Table5[[#This Row],[wlhz_S]])</f>
        <v>0.45812949365007527</v>
      </c>
      <c r="M661" s="1">
        <f>Table5[[#This Row],[wtkg]]/(Table5[[#This Row],[htcm]]*Table5[[#This Row],[htcm]]/10000)</f>
        <v>17.008242871942706</v>
      </c>
      <c r="N661" s="1">
        <f>VLOOKUP(Table5[[#This Row],[agedays]],BFA_girls_z_exp[[#All],[Day]:[M]],2,FALSE)</f>
        <v>16.258199999999999</v>
      </c>
      <c r="O661" s="1">
        <f>VLOOKUP(Table5[[#This Row],[agedays]],BFA_girls_z_exp[[#All],[Day]:[S]],3,FALSE)</f>
        <v>8.7739999999999999E-2</v>
      </c>
      <c r="P661" s="1">
        <f>VLOOKUP(Table5[[#This Row],[agedays]],BFA_girls_z_exp[[#All],[Day]:[L]],4,FALSE)</f>
        <v>-0.38750000000000001</v>
      </c>
      <c r="Q661" s="1">
        <f>(POWER((Table5[[#This Row],[bmi]]/Table5[[#This Row],[bmi_M]]),Table5[[#This Row],[bmi_L]])-1)/(Table5[[#This Row],[bmi_L]]*Table5[[#This Row],[bmi_S]])</f>
        <v>0.50956107334610212</v>
      </c>
    </row>
    <row r="662" spans="1:17" x14ac:dyDescent="0.3">
      <c r="A662">
        <v>11045</v>
      </c>
      <c r="B662" t="s">
        <v>8</v>
      </c>
      <c r="C662">
        <v>459</v>
      </c>
      <c r="D662">
        <v>283</v>
      </c>
      <c r="E662">
        <v>77.5</v>
      </c>
      <c r="F662">
        <v>10.42</v>
      </c>
      <c r="G662">
        <v>-3.5999999999999997E-2</v>
      </c>
      <c r="H662">
        <v>0.64500000000000002</v>
      </c>
      <c r="I662" s="2">
        <f>IF(Table5[[#This Row],[agedays]]&lt;=730,VLOOKUP(Table5[[#This Row],[htcm]],WFL_girls_z_exp[[#All],[Length]:[M]],2,FALSE),VLOOKUP(Table5[[#This Row],[htcm]],WFH_girls_z_exp[[#All],[Height]:[M]],2,FALSE))</f>
        <v>9.6085999999999991</v>
      </c>
      <c r="J662" s="2">
        <f>IF(Table5[[#This Row],[agedays]]&lt;=730,VLOOKUP(Table5[[#This Row],[htcm]],WFL_girls_z_exp[[#All],[Length]:[S]],3,FALSE),VLOOKUP(Table5[[#This Row],[htcm]],WFH_girls_z_exp[[#All],[Height]:[S]],3,FALSE))</f>
        <v>8.9719999999999994E-2</v>
      </c>
      <c r="K66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2" s="2">
        <f>(POWER((Table5[[#This Row],[wtkg]]/Table5[[#This Row],[wlhz_M]]),Table5[[#This Row],[wlhz_L]])-1)/(Table5[[#This Row],[wlhz_L]]*Table5[[#This Row],[wlhz_S]])</f>
        <v>0.88967797058057652</v>
      </c>
      <c r="M662" s="1">
        <f>Table5[[#This Row],[wtkg]]/(Table5[[#This Row],[htcm]]*Table5[[#This Row],[htcm]]/10000)</f>
        <v>17.348595213319459</v>
      </c>
      <c r="N662" s="1">
        <f>VLOOKUP(Table5[[#This Row],[agedays]],BFA_girls_z_exp[[#All],[Day]:[M]],2,FALSE)</f>
        <v>15.994400000000001</v>
      </c>
      <c r="O662" s="1">
        <f>VLOOKUP(Table5[[#This Row],[agedays]],BFA_girls_z_exp[[#All],[Day]:[S]],3,FALSE)</f>
        <v>8.7139999999999995E-2</v>
      </c>
      <c r="P662" s="1">
        <f>VLOOKUP(Table5[[#This Row],[agedays]],BFA_girls_z_exp[[#All],[Day]:[L]],4,FALSE)</f>
        <v>-0.4425</v>
      </c>
      <c r="Q662" s="1">
        <f>(POWER((Table5[[#This Row],[bmi]]/Table5[[#This Row],[bmi_M]]),Table5[[#This Row],[bmi_L]])-1)/(Table5[[#This Row],[bmi_L]]*Table5[[#This Row],[bmi_S]])</f>
        <v>0.91609845197233042</v>
      </c>
    </row>
    <row r="663" spans="1:17" x14ac:dyDescent="0.3">
      <c r="A663">
        <v>11045</v>
      </c>
      <c r="B663" t="s">
        <v>8</v>
      </c>
      <c r="C663">
        <v>574</v>
      </c>
      <c r="D663">
        <v>283</v>
      </c>
      <c r="E663">
        <v>81</v>
      </c>
      <c r="F663">
        <v>11.6</v>
      </c>
      <c r="G663">
        <v>-0.19500000000000001</v>
      </c>
      <c r="H663">
        <v>0.86599999999999999</v>
      </c>
      <c r="I663" s="1">
        <f>IF(Table5[[#This Row],[agedays]]&lt;=730,VLOOKUP(Table5[[#This Row],[htcm]],WFL_girls_z_exp[[#All],[Length]:[M]],2,FALSE),VLOOKUP(Table5[[#This Row],[htcm]],WFH_girls_z_exp[[#All],[Height]:[M]],2,FALSE))</f>
        <v>10.2965</v>
      </c>
      <c r="J663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66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3" s="1">
        <f>(POWER((Table5[[#This Row],[wtkg]]/Table5[[#This Row],[wlhz_M]]),Table5[[#This Row],[wlhz_L]])-1)/(Table5[[#This Row],[wlhz_L]]*Table5[[#This Row],[wlhz_S]])</f>
        <v>1.3050956044908388</v>
      </c>
      <c r="M663" s="1">
        <f>Table5[[#This Row],[wtkg]]/(Table5[[#This Row],[htcm]]*Table5[[#This Row],[htcm]]/10000)</f>
        <v>17.68023167200122</v>
      </c>
      <c r="N663" s="1">
        <f>VLOOKUP(Table5[[#This Row],[agedays]],BFA_girls_z_exp[[#All],[Day]:[M]],2,FALSE)</f>
        <v>15.6617</v>
      </c>
      <c r="O663" s="1">
        <f>VLOOKUP(Table5[[#This Row],[agedays]],BFA_girls_z_exp[[#All],[Day]:[S]],3,FALSE)</f>
        <v>8.6330000000000004E-2</v>
      </c>
      <c r="P663" s="1">
        <f>VLOOKUP(Table5[[#This Row],[agedays]],BFA_girls_z_exp[[#All],[Day]:[L]],4,FALSE)</f>
        <v>-0.51739999999999997</v>
      </c>
      <c r="Q663" s="1">
        <f>(POWER((Table5[[#This Row],[bmi]]/Table5[[#This Row],[bmi_M]]),Table5[[#This Row],[bmi_L]])-1)/(Table5[[#This Row],[bmi_L]]*Table5[[#This Row],[bmi_S]])</f>
        <v>1.3611167358241743</v>
      </c>
    </row>
    <row r="664" spans="1:17" x14ac:dyDescent="0.3">
      <c r="A664">
        <v>11045</v>
      </c>
      <c r="B664" t="s">
        <v>8</v>
      </c>
      <c r="C664">
        <v>741</v>
      </c>
      <c r="D664">
        <v>283</v>
      </c>
      <c r="E664">
        <v>88</v>
      </c>
      <c r="F664">
        <v>12.9</v>
      </c>
      <c r="G664">
        <v>0.61</v>
      </c>
      <c r="H664">
        <v>0.877</v>
      </c>
      <c r="I664" s="2">
        <f>IF(Table5[[#This Row],[agedays]]&lt;=730,VLOOKUP(Table5[[#This Row],[htcm]],WFL_girls_z_exp[[#All],[Length]:[M]],2,FALSE),VLOOKUP(Table5[[#This Row],[htcm]],WFH_girls_z_exp[[#All],[Height]:[M]],2,FALSE))</f>
        <v>12.1478</v>
      </c>
      <c r="J664" s="2">
        <f>IF(Table5[[#This Row],[agedays]]&lt;=730,VLOOKUP(Table5[[#This Row],[htcm]],WFL_girls_z_exp[[#All],[Length]:[S]],3,FALSE),VLOOKUP(Table5[[#This Row],[htcm]],WFH_girls_z_exp[[#All],[Height]:[S]],3,FALSE))</f>
        <v>8.899E-2</v>
      </c>
      <c r="K66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4" s="2">
        <f>(POWER((Table5[[#This Row],[wtkg]]/Table5[[#This Row],[wlhz_M]]),Table5[[#This Row],[wlhz_L]])-1)/(Table5[[#This Row],[wlhz_L]]*Table5[[#This Row],[wlhz_S]])</f>
        <v>0.66740919516383712</v>
      </c>
      <c r="M664" s="1">
        <f>Table5[[#This Row],[wtkg]]/(Table5[[#This Row],[htcm]]*Table5[[#This Row],[htcm]]/10000)</f>
        <v>16.658057851239672</v>
      </c>
      <c r="N664" s="1">
        <f>VLOOKUP(Table5[[#This Row],[agedays]],BFA_girls_z_exp[[#All],[Day]:[M]],2,FALSE)</f>
        <v>15.6782</v>
      </c>
      <c r="O664" s="1">
        <f>VLOOKUP(Table5[[#This Row],[agedays]],BFA_girls_z_exp[[#All],[Day]:[S]],3,FALSE)</f>
        <v>8.4540000000000004E-2</v>
      </c>
      <c r="P664" s="1">
        <f>VLOOKUP(Table5[[#This Row],[agedays]],BFA_girls_z_exp[[#All],[Day]:[L]],4,FALSE)</f>
        <v>-0.56840000000000002</v>
      </c>
      <c r="Q664" s="1">
        <f>(POWER((Table5[[#This Row],[bmi]]/Table5[[#This Row],[bmi_M]]),Table5[[#This Row],[bmi_L]])-1)/(Table5[[#This Row],[bmi_L]]*Table5[[#This Row],[bmi_S]])</f>
        <v>0.70487656128709963</v>
      </c>
    </row>
    <row r="665" spans="1:17" x14ac:dyDescent="0.3">
      <c r="A665">
        <v>11046</v>
      </c>
      <c r="B665" t="s">
        <v>8</v>
      </c>
      <c r="C665">
        <v>0</v>
      </c>
      <c r="D665">
        <v>262</v>
      </c>
      <c r="E665">
        <v>46</v>
      </c>
      <c r="F665">
        <v>2.75</v>
      </c>
      <c r="G665">
        <v>-1.69</v>
      </c>
      <c r="H665">
        <v>-1.1060000000000001</v>
      </c>
      <c r="I665" s="1">
        <f>IF(Table5[[#This Row],[agedays]]&lt;=730,VLOOKUP(Table5[[#This Row],[htcm]],WFL_girls_z_exp[[#All],[Length]:[M]],2,FALSE),VLOOKUP(Table5[[#This Row],[htcm]],WFH_girls_z_exp[[#All],[Height]:[M]],2,FALSE))</f>
        <v>2.6305999999999998</v>
      </c>
      <c r="J665" s="1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66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5" s="1">
        <f>(POWER((Table5[[#This Row],[wtkg]]/Table5[[#This Row],[wlhz_M]]),Table5[[#This Row],[wlhz_L]])-1)/(Table5[[#This Row],[wlhz_L]]*Table5[[#This Row],[wlhz_S]])</f>
        <v>0.48703622904396798</v>
      </c>
      <c r="M665" s="1">
        <f>Table5[[#This Row],[wtkg]]/(Table5[[#This Row],[htcm]]*Table5[[#This Row],[htcm]]/10000)</f>
        <v>12.996219281663516</v>
      </c>
      <c r="N665" s="1">
        <f>VLOOKUP(Table5[[#This Row],[agedays]],BFA_girls_z_exp[[#All],[Day]:[M]],2,FALSE)</f>
        <v>13.3363</v>
      </c>
      <c r="O665" s="1">
        <f>VLOOKUP(Table5[[#This Row],[agedays]],BFA_girls_z_exp[[#All],[Day]:[S]],3,FALSE)</f>
        <v>9.2719999999999997E-2</v>
      </c>
      <c r="P665" s="1">
        <f>VLOOKUP(Table5[[#This Row],[agedays]],BFA_girls_z_exp[[#All],[Day]:[L]],4,FALSE)</f>
        <v>-6.3100000000000003E-2</v>
      </c>
      <c r="Q665" s="1">
        <f>(POWER((Table5[[#This Row],[bmi]]/Table5[[#This Row],[bmi_M]]),Table5[[#This Row],[bmi_L]])-1)/(Table5[[#This Row],[bmi_L]]*Table5[[#This Row],[bmi_S]])</f>
        <v>-0.27882024532448263</v>
      </c>
    </row>
    <row r="666" spans="1:17" x14ac:dyDescent="0.3">
      <c r="A666">
        <v>11046</v>
      </c>
      <c r="B666" t="s">
        <v>8</v>
      </c>
      <c r="C666">
        <v>60</v>
      </c>
      <c r="D666">
        <v>262</v>
      </c>
      <c r="E666">
        <v>53.5</v>
      </c>
      <c r="F666">
        <v>4.62</v>
      </c>
      <c r="G666">
        <v>-1.7110000000000001</v>
      </c>
      <c r="H666">
        <v>-0.76300000000000001</v>
      </c>
      <c r="I666" s="1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666" s="1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6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6" s="1">
        <f>(POWER((Table5[[#This Row],[wtkg]]/Table5[[#This Row],[wlhz_M]]),Table5[[#This Row],[wlhz_L]])-1)/(Table5[[#This Row],[wlhz_L]]*Table5[[#This Row],[wlhz_S]])</f>
        <v>1.1321975566836786</v>
      </c>
      <c r="M666" s="1">
        <f>Table5[[#This Row],[wtkg]]/(Table5[[#This Row],[htcm]]*Table5[[#This Row],[htcm]]/10000)</f>
        <v>16.14114769848895</v>
      </c>
      <c r="N666" s="1">
        <f>VLOOKUP(Table5[[#This Row],[agedays]],BFA_girls_z_exp[[#All],[Day]:[M]],2,FALSE)</f>
        <v>15.744400000000001</v>
      </c>
      <c r="O666" s="1">
        <f>VLOOKUP(Table5[[#This Row],[agedays]],BFA_girls_z_exp[[#All],[Day]:[S]],3,FALSE)</f>
        <v>9.375E-2</v>
      </c>
      <c r="P666" s="1">
        <f>VLOOKUP(Table5[[#This Row],[agedays]],BFA_girls_z_exp[[#All],[Day]:[L]],4,FALSE)</f>
        <v>0.1787</v>
      </c>
      <c r="Q666" s="1">
        <f>(POWER((Table5[[#This Row],[bmi]]/Table5[[#This Row],[bmi_M]]),Table5[[#This Row],[bmi_L]])-1)/(Table5[[#This Row],[bmi_L]]*Table5[[#This Row],[bmi_S]])</f>
        <v>0.26605274740247647</v>
      </c>
    </row>
    <row r="667" spans="1:17" x14ac:dyDescent="0.3">
      <c r="A667">
        <v>11046</v>
      </c>
      <c r="B667" t="s">
        <v>8</v>
      </c>
      <c r="C667">
        <v>88</v>
      </c>
      <c r="D667">
        <v>262</v>
      </c>
      <c r="E667">
        <v>57.5</v>
      </c>
      <c r="F667">
        <v>5.47</v>
      </c>
      <c r="G667">
        <v>-0.96699999999999997</v>
      </c>
      <c r="H667">
        <v>-0.42899999999999999</v>
      </c>
      <c r="I667" s="2">
        <f>IF(Table5[[#This Row],[agedays]]&lt;=730,VLOOKUP(Table5[[#This Row],[htcm]],WFL_girls_z_exp[[#All],[Length]:[M]],2,FALSE),VLOOKUP(Table5[[#This Row],[htcm]],WFH_girls_z_exp[[#All],[Height]:[M]],2,FALSE))</f>
        <v>5.2172999999999998</v>
      </c>
      <c r="J667" s="2">
        <f>IF(Table5[[#This Row],[agedays]]&lt;=730,VLOOKUP(Table5[[#This Row],[htcm]],WFL_girls_z_exp[[#All],[Length]:[S]],3,FALSE),VLOOKUP(Table5[[#This Row],[htcm]],WFH_girls_z_exp[[#All],[Height]:[S]],3,FALSE))</f>
        <v>9.128E-2</v>
      </c>
      <c r="K6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7" s="2">
        <f>(POWER((Table5[[#This Row],[wtkg]]/Table5[[#This Row],[wlhz_M]]),Table5[[#This Row],[wlhz_L]])-1)/(Table5[[#This Row],[wlhz_L]]*Table5[[#This Row],[wlhz_S]])</f>
        <v>0.51350151176174219</v>
      </c>
      <c r="M667" s="1">
        <f>Table5[[#This Row],[wtkg]]/(Table5[[#This Row],[htcm]]*Table5[[#This Row],[htcm]]/10000)</f>
        <v>16.544423440453684</v>
      </c>
      <c r="N667" s="1">
        <f>VLOOKUP(Table5[[#This Row],[agedays]],BFA_girls_z_exp[[#All],[Day]:[M]],2,FALSE)</f>
        <v>16.310099999999998</v>
      </c>
      <c r="O667" s="1">
        <f>VLOOKUP(Table5[[#This Row],[agedays]],BFA_girls_z_exp[[#All],[Day]:[S]],3,FALSE)</f>
        <v>9.2649999999999996E-2</v>
      </c>
      <c r="P667" s="1">
        <f>VLOOKUP(Table5[[#This Row],[agedays]],BFA_girls_z_exp[[#All],[Day]:[L]],4,FALSE)</f>
        <v>7.4700000000000003E-2</v>
      </c>
      <c r="Q667" s="1">
        <f>(POWER((Table5[[#This Row],[bmi]]/Table5[[#This Row],[bmi_M]]),Table5[[#This Row],[bmi_L]])-1)/(Table5[[#This Row],[bmi_L]]*Table5[[#This Row],[bmi_S]])</f>
        <v>0.15404368652596351</v>
      </c>
    </row>
    <row r="668" spans="1:17" x14ac:dyDescent="0.3">
      <c r="A668">
        <v>11046</v>
      </c>
      <c r="B668" t="s">
        <v>8</v>
      </c>
      <c r="C668">
        <v>183</v>
      </c>
      <c r="D668">
        <v>262</v>
      </c>
      <c r="E668">
        <v>67</v>
      </c>
      <c r="F668">
        <v>8.2200000000000006</v>
      </c>
      <c r="G668">
        <v>0.55100000000000005</v>
      </c>
      <c r="H668">
        <v>0.96599999999999997</v>
      </c>
      <c r="I668" s="1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668" s="1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6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8" s="1">
        <f>(POWER((Table5[[#This Row],[wtkg]]/Table5[[#This Row],[wlhz_M]]),Table5[[#This Row],[wlhz_L]])-1)/(Table5[[#This Row],[wlhz_L]]*Table5[[#This Row],[wlhz_S]])</f>
        <v>0.94904334455602601</v>
      </c>
      <c r="M668" s="1">
        <f>Table5[[#This Row],[wtkg]]/(Table5[[#This Row],[htcm]]*Table5[[#This Row],[htcm]]/10000)</f>
        <v>18.311427934952107</v>
      </c>
      <c r="N668" s="1">
        <f>VLOOKUP(Table5[[#This Row],[agedays]],BFA_girls_z_exp[[#All],[Day]:[M]],2,FALSE)</f>
        <v>16.9086</v>
      </c>
      <c r="O668" s="1">
        <f>VLOOKUP(Table5[[#This Row],[agedays]],BFA_girls_z_exp[[#All],[Day]:[S]],3,FALSE)</f>
        <v>9.035E-2</v>
      </c>
      <c r="P668" s="1">
        <f>VLOOKUP(Table5[[#This Row],[agedays]],BFA_girls_z_exp[[#All],[Day]:[L]],4,FALSE)</f>
        <v>-0.14360000000000001</v>
      </c>
      <c r="Q668" s="1">
        <f>(POWER((Table5[[#This Row],[bmi]]/Table5[[#This Row],[bmi_M]]),Table5[[#This Row],[bmi_L]])-1)/(Table5[[#This Row],[bmi_L]]*Table5[[#This Row],[bmi_S]])</f>
        <v>0.87712888862450344</v>
      </c>
    </row>
    <row r="669" spans="1:17" x14ac:dyDescent="0.3">
      <c r="A669">
        <v>11046</v>
      </c>
      <c r="B669" t="s">
        <v>8</v>
      </c>
      <c r="C669">
        <v>277</v>
      </c>
      <c r="D669">
        <v>262</v>
      </c>
      <c r="E669">
        <v>71</v>
      </c>
      <c r="F669">
        <v>9.35</v>
      </c>
      <c r="G669">
        <v>0.29699999999999999</v>
      </c>
      <c r="H669">
        <v>1.014</v>
      </c>
      <c r="I669" s="2">
        <f>IF(Table5[[#This Row],[agedays]]&lt;=730,VLOOKUP(Table5[[#This Row],[htcm]],WFL_girls_z_exp[[#All],[Length]:[M]],2,FALSE),VLOOKUP(Table5[[#This Row],[htcm]],WFH_girls_z_exp[[#All],[Height]:[M]],2,FALSE))</f>
        <v>8.3666</v>
      </c>
      <c r="J669" s="2">
        <f>IF(Table5[[#This Row],[agedays]]&lt;=730,VLOOKUP(Table5[[#This Row],[htcm]],WFL_girls_z_exp[[#All],[Length]:[S]],3,FALSE),VLOOKUP(Table5[[#This Row],[htcm]],WFH_girls_z_exp[[#All],[Height]:[S]],3,FALSE))</f>
        <v>9.0560000000000002E-2</v>
      </c>
      <c r="K6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69" s="2">
        <f>(POWER((Table5[[#This Row],[wtkg]]/Table5[[#This Row],[wlhz_M]]),Table5[[#This Row],[wlhz_L]])-1)/(Table5[[#This Row],[wlhz_L]]*Table5[[#This Row],[wlhz_S]])</f>
        <v>1.20136046231448</v>
      </c>
      <c r="M669" s="1">
        <f>Table5[[#This Row],[wtkg]]/(Table5[[#This Row],[htcm]]*Table5[[#This Row],[htcm]]/10000)</f>
        <v>18.547907161277525</v>
      </c>
      <c r="N669" s="1">
        <f>VLOOKUP(Table5[[#This Row],[agedays]],BFA_girls_z_exp[[#All],[Day]:[M]],2,FALSE)</f>
        <v>16.729099999999999</v>
      </c>
      <c r="O669" s="1">
        <f>VLOOKUP(Table5[[#This Row],[agedays]],BFA_girls_z_exp[[#All],[Day]:[S]],3,FALSE)</f>
        <v>8.8940000000000005E-2</v>
      </c>
      <c r="P669" s="1">
        <f>VLOOKUP(Table5[[#This Row],[agedays]],BFA_girls_z_exp[[#All],[Day]:[L]],4,FALSE)</f>
        <v>-0.27610000000000001</v>
      </c>
      <c r="Q669" s="1">
        <f>(POWER((Table5[[#This Row],[bmi]]/Table5[[#This Row],[bmi_M]]),Table5[[#This Row],[bmi_L]])-1)/(Table5[[#This Row],[bmi_L]]*Table5[[#This Row],[bmi_S]])</f>
        <v>1.1440368736963566</v>
      </c>
    </row>
    <row r="670" spans="1:17" x14ac:dyDescent="0.3">
      <c r="A670">
        <v>11046</v>
      </c>
      <c r="B670" t="s">
        <v>8</v>
      </c>
      <c r="C670">
        <v>368</v>
      </c>
      <c r="D670">
        <v>262</v>
      </c>
      <c r="E670">
        <v>75</v>
      </c>
      <c r="F670">
        <v>10.87</v>
      </c>
      <c r="G670">
        <v>0.33900000000000002</v>
      </c>
      <c r="H670">
        <v>1.5369999999999999</v>
      </c>
      <c r="I670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670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6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0" s="1">
        <f>(POWER((Table5[[#This Row],[wtkg]]/Table5[[#This Row],[wlhz_M]]),Table5[[#This Row],[wlhz_L]])-1)/(Table5[[#This Row],[wlhz_L]]*Table5[[#This Row],[wlhz_S]])</f>
        <v>1.8522130825362495</v>
      </c>
      <c r="M670" s="1">
        <f>Table5[[#This Row],[wtkg]]/(Table5[[#This Row],[htcm]]*Table5[[#This Row],[htcm]]/10000)</f>
        <v>19.324444444444442</v>
      </c>
      <c r="N670" s="1">
        <f>VLOOKUP(Table5[[#This Row],[agedays]],BFA_girls_z_exp[[#All],[Day]:[M]],2,FALSE)</f>
        <v>16.345199999999998</v>
      </c>
      <c r="O670" s="1">
        <f>VLOOKUP(Table5[[#This Row],[agedays]],BFA_girls_z_exp[[#All],[Day]:[S]],3,FALSE)</f>
        <v>8.7940000000000004E-2</v>
      </c>
      <c r="P670" s="1">
        <f>VLOOKUP(Table5[[#This Row],[agedays]],BFA_girls_z_exp[[#All],[Day]:[L]],4,FALSE)</f>
        <v>-0.36919999999999997</v>
      </c>
      <c r="Q670" s="1">
        <f>(POWER((Table5[[#This Row],[bmi]]/Table5[[#This Row],[bmi_M]]),Table5[[#This Row],[bmi_L]])-1)/(Table5[[#This Row],[bmi_L]]*Table5[[#This Row],[bmi_S]])</f>
        <v>1.8463306879468255</v>
      </c>
    </row>
    <row r="671" spans="1:17" x14ac:dyDescent="0.3">
      <c r="A671">
        <v>11046</v>
      </c>
      <c r="B671" t="s">
        <v>8</v>
      </c>
      <c r="C671">
        <v>459</v>
      </c>
      <c r="D671">
        <v>262</v>
      </c>
      <c r="E671">
        <v>79.5</v>
      </c>
      <c r="F671">
        <v>11.34</v>
      </c>
      <c r="G671">
        <v>0.69299999999999995</v>
      </c>
      <c r="H671">
        <v>1.3129999999999999</v>
      </c>
      <c r="I671" s="2">
        <f>IF(Table5[[#This Row],[agedays]]&lt;=730,VLOOKUP(Table5[[#This Row],[htcm]],WFL_girls_z_exp[[#All],[Length]:[M]],2,FALSE),VLOOKUP(Table5[[#This Row],[htcm]],WFH_girls_z_exp[[#All],[Height]:[M]],2,FALSE))</f>
        <v>9.9892000000000003</v>
      </c>
      <c r="J671" s="2">
        <f>IF(Table5[[#This Row],[agedays]]&lt;=730,VLOOKUP(Table5[[#This Row],[htcm]],WFL_girls_z_exp[[#All],[Length]:[S]],3,FALSE),VLOOKUP(Table5[[#This Row],[htcm]],WFH_girls_z_exp[[#All],[Height]:[S]],3,FALSE))</f>
        <v>8.9459999999999998E-2</v>
      </c>
      <c r="K6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1" s="2">
        <f>(POWER((Table5[[#This Row],[wtkg]]/Table5[[#This Row],[wlhz_M]]),Table5[[#This Row],[wlhz_L]])-1)/(Table5[[#This Row],[wlhz_L]]*Table5[[#This Row],[wlhz_S]])</f>
        <v>1.3838386580378335</v>
      </c>
      <c r="M671" s="1">
        <f>Table5[[#This Row],[wtkg]]/(Table5[[#This Row],[htcm]]*Table5[[#This Row],[htcm]]/10000)</f>
        <v>17.942328230687078</v>
      </c>
      <c r="N671" s="1">
        <f>VLOOKUP(Table5[[#This Row],[agedays]],BFA_girls_z_exp[[#All],[Day]:[M]],2,FALSE)</f>
        <v>15.994400000000001</v>
      </c>
      <c r="O671" s="1">
        <f>VLOOKUP(Table5[[#This Row],[agedays]],BFA_girls_z_exp[[#All],[Day]:[S]],3,FALSE)</f>
        <v>8.7139999999999995E-2</v>
      </c>
      <c r="P671" s="1">
        <f>VLOOKUP(Table5[[#This Row],[agedays]],BFA_girls_z_exp[[#All],[Day]:[L]],4,FALSE)</f>
        <v>-0.4425</v>
      </c>
      <c r="Q671" s="1">
        <f>(POWER((Table5[[#This Row],[bmi]]/Table5[[#This Row],[bmi_M]]),Table5[[#This Row],[bmi_L]])-1)/(Table5[[#This Row],[bmi_L]]*Table5[[#This Row],[bmi_S]])</f>
        <v>1.2858700212602343</v>
      </c>
    </row>
    <row r="672" spans="1:17" x14ac:dyDescent="0.3">
      <c r="A672">
        <v>11046</v>
      </c>
      <c r="B672" t="s">
        <v>8</v>
      </c>
      <c r="C672">
        <v>571</v>
      </c>
      <c r="D672">
        <v>262</v>
      </c>
      <c r="E672">
        <v>83.5</v>
      </c>
      <c r="F672">
        <v>13.2</v>
      </c>
      <c r="G672">
        <v>0.68700000000000006</v>
      </c>
      <c r="H672">
        <v>1.883</v>
      </c>
      <c r="I672" s="1">
        <f>IF(Table5[[#This Row],[agedays]]&lt;=730,VLOOKUP(Table5[[#This Row],[htcm]],WFL_girls_z_exp[[#All],[Length]:[M]],2,FALSE),VLOOKUP(Table5[[#This Row],[htcm]],WFH_girls_z_exp[[#All],[Height]:[M]],2,FALSE))</f>
        <v>10.857799999999999</v>
      </c>
      <c r="J672" s="1">
        <f>IF(Table5[[#This Row],[agedays]]&lt;=730,VLOOKUP(Table5[[#This Row],[htcm]],WFL_girls_z_exp[[#All],[Length]:[S]],3,FALSE),VLOOKUP(Table5[[#This Row],[htcm]],WFH_girls_z_exp[[#All],[Height]:[S]],3,FALSE))</f>
        <v>8.906E-2</v>
      </c>
      <c r="K6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2" s="1">
        <f>(POWER((Table5[[#This Row],[wtkg]]/Table5[[#This Row],[wlhz_M]]),Table5[[#This Row],[wlhz_L]])-1)/(Table5[[#This Row],[wlhz_L]]*Table5[[#This Row],[wlhz_S]])</f>
        <v>2.1131802619771709</v>
      </c>
      <c r="M672" s="1">
        <f>Table5[[#This Row],[wtkg]]/(Table5[[#This Row],[htcm]]*Table5[[#This Row],[htcm]]/10000)</f>
        <v>18.932195489260998</v>
      </c>
      <c r="N672" s="1">
        <f>VLOOKUP(Table5[[#This Row],[agedays]],BFA_girls_z_exp[[#All],[Day]:[M]],2,FALSE)</f>
        <v>15.668799999999999</v>
      </c>
      <c r="O672" s="1">
        <f>VLOOKUP(Table5[[#This Row],[agedays]],BFA_girls_z_exp[[#All],[Day]:[S]],3,FALSE)</f>
        <v>8.6349999999999996E-2</v>
      </c>
      <c r="P672" s="1">
        <f>VLOOKUP(Table5[[#This Row],[agedays]],BFA_girls_z_exp[[#All],[Day]:[L]],4,FALSE)</f>
        <v>-0.51559999999999995</v>
      </c>
      <c r="Q672" s="1">
        <f>(POWER((Table5[[#This Row],[bmi]]/Table5[[#This Row],[bmi_M]]),Table5[[#This Row],[bmi_L]])-1)/(Table5[[#This Row],[bmi_L]]*Table5[[#This Row],[bmi_S]])</f>
        <v>2.0875239525110403</v>
      </c>
    </row>
    <row r="673" spans="1:17" x14ac:dyDescent="0.3">
      <c r="A673">
        <v>11046</v>
      </c>
      <c r="B673" t="s">
        <v>8</v>
      </c>
      <c r="C673">
        <v>738</v>
      </c>
      <c r="D673">
        <v>262</v>
      </c>
      <c r="E673">
        <v>88</v>
      </c>
      <c r="F673">
        <v>13.5</v>
      </c>
      <c r="G673">
        <v>0.63800000000000001</v>
      </c>
      <c r="H673">
        <v>1.244</v>
      </c>
      <c r="I673" s="2">
        <f>IF(Table5[[#This Row],[agedays]]&lt;=730,VLOOKUP(Table5[[#This Row],[htcm]],WFL_girls_z_exp[[#All],[Length]:[M]],2,FALSE),VLOOKUP(Table5[[#This Row],[htcm]],WFH_girls_z_exp[[#All],[Height]:[M]],2,FALSE))</f>
        <v>12.1478</v>
      </c>
      <c r="J673" s="2">
        <f>IF(Table5[[#This Row],[agedays]]&lt;=730,VLOOKUP(Table5[[#This Row],[htcm]],WFL_girls_z_exp[[#All],[Length]:[S]],3,FALSE),VLOOKUP(Table5[[#This Row],[htcm]],WFH_girls_z_exp[[#All],[Height]:[S]],3,FALSE))</f>
        <v>8.899E-2</v>
      </c>
      <c r="K6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3" s="2">
        <f>(POWER((Table5[[#This Row],[wtkg]]/Table5[[#This Row],[wlhz_M]]),Table5[[#This Row],[wlhz_L]])-1)/(Table5[[#This Row],[wlhz_L]]*Table5[[#This Row],[wlhz_S]])</f>
        <v>1.1623250390866586</v>
      </c>
      <c r="M673" s="1">
        <f>Table5[[#This Row],[wtkg]]/(Table5[[#This Row],[htcm]]*Table5[[#This Row],[htcm]]/10000)</f>
        <v>17.432851239669422</v>
      </c>
      <c r="N673" s="1">
        <f>VLOOKUP(Table5[[#This Row],[agedays]],BFA_girls_z_exp[[#All],[Day]:[M]],2,FALSE)</f>
        <v>15.6812</v>
      </c>
      <c r="O673" s="1">
        <f>VLOOKUP(Table5[[#This Row],[agedays]],BFA_girls_z_exp[[#All],[Day]:[S]],3,FALSE)</f>
        <v>8.4540000000000004E-2</v>
      </c>
      <c r="P673" s="1">
        <f>VLOOKUP(Table5[[#This Row],[agedays]],BFA_girls_z_exp[[#All],[Day]:[L]],4,FALSE)</f>
        <v>-0.56840000000000002</v>
      </c>
      <c r="Q673" s="1">
        <f>(POWER((Table5[[#This Row],[bmi]]/Table5[[#This Row],[bmi_M]]),Table5[[#This Row],[bmi_L]])-1)/(Table5[[#This Row],[bmi_L]]*Table5[[#This Row],[bmi_S]])</f>
        <v>1.2156374941805104</v>
      </c>
    </row>
    <row r="674" spans="1:17" x14ac:dyDescent="0.3">
      <c r="A674">
        <v>11047</v>
      </c>
      <c r="B674" t="s">
        <v>8</v>
      </c>
      <c r="C674">
        <v>0</v>
      </c>
      <c r="D674">
        <v>297</v>
      </c>
      <c r="E674">
        <v>52</v>
      </c>
      <c r="F674">
        <v>3.77</v>
      </c>
      <c r="G674">
        <v>1.5309999999999999</v>
      </c>
      <c r="H674">
        <v>1.119</v>
      </c>
      <c r="I674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674" s="1">
        <f>IF(Table5[[#This Row],[agedays]]&lt;=730,VLOOKUP(Table5[[#This Row],[htcm]],WFL_girls_z_exp[[#All],[Length]:[S]],3,FALSE),VLOOKUP(Table5[[#This Row],[htcm]],WFH_girls_z_exp[[#All],[Height]:[S]],3,FALSE))</f>
        <v>9.085E-2</v>
      </c>
      <c r="K6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4" s="1">
        <f>(POWER((Table5[[#This Row],[wtkg]]/Table5[[#This Row],[wlhz_M]]),Table5[[#This Row],[wlhz_L]])-1)/(Table5[[#This Row],[wlhz_L]]*Table5[[#This Row],[wlhz_S]])</f>
        <v>-6.1499032864646842E-2</v>
      </c>
      <c r="M674" s="1">
        <f>Table5[[#This Row],[wtkg]]/(Table5[[#This Row],[htcm]]*Table5[[#This Row],[htcm]]/10000)</f>
        <v>13.942307692307693</v>
      </c>
      <c r="N674" s="1">
        <f>VLOOKUP(Table5[[#This Row],[agedays]],BFA_girls_z_exp[[#All],[Day]:[M]],2,FALSE)</f>
        <v>13.3363</v>
      </c>
      <c r="O674" s="1">
        <f>VLOOKUP(Table5[[#This Row],[agedays]],BFA_girls_z_exp[[#All],[Day]:[S]],3,FALSE)</f>
        <v>9.2719999999999997E-2</v>
      </c>
      <c r="P674" s="1">
        <f>VLOOKUP(Table5[[#This Row],[agedays]],BFA_girls_z_exp[[#All],[Day]:[L]],4,FALSE)</f>
        <v>-6.3100000000000003E-2</v>
      </c>
      <c r="Q674" s="1">
        <f>(POWER((Table5[[#This Row],[bmi]]/Table5[[#This Row],[bmi_M]]),Table5[[#This Row],[bmi_L]])-1)/(Table5[[#This Row],[bmi_L]]*Table5[[#This Row],[bmi_S]])</f>
        <v>0.47860278284933744</v>
      </c>
    </row>
    <row r="675" spans="1:17" x14ac:dyDescent="0.3">
      <c r="A675">
        <v>11047</v>
      </c>
      <c r="B675" t="s">
        <v>8</v>
      </c>
      <c r="C675">
        <v>28</v>
      </c>
      <c r="D675">
        <v>297</v>
      </c>
      <c r="E675">
        <v>53.5</v>
      </c>
      <c r="F675">
        <v>4.0199999999999996</v>
      </c>
      <c r="G675">
        <v>6.0999999999999999E-2</v>
      </c>
      <c r="H675">
        <v>-0.14000000000000001</v>
      </c>
      <c r="I675" s="2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675" s="2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6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5" s="2">
        <f>(POWER((Table5[[#This Row],[wtkg]]/Table5[[#This Row],[wlhz_M]]),Table5[[#This Row],[wlhz_L]])-1)/(Table5[[#This Row],[wlhz_L]]*Table5[[#This Row],[wlhz_S]])</f>
        <v>-0.37634134423615184</v>
      </c>
      <c r="M675" s="1">
        <f>Table5[[#This Row],[wtkg]]/(Table5[[#This Row],[htcm]]*Table5[[#This Row],[htcm]]/10000)</f>
        <v>14.044894750633242</v>
      </c>
      <c r="N675" s="1">
        <f>VLOOKUP(Table5[[#This Row],[agedays]],BFA_girls_z_exp[[#All],[Day]:[M]],2,FALSE)</f>
        <v>14.4208</v>
      </c>
      <c r="O675" s="1">
        <f>VLOOKUP(Table5[[#This Row],[agedays]],BFA_girls_z_exp[[#All],[Day]:[S]],3,FALSE)</f>
        <v>9.5769999999999994E-2</v>
      </c>
      <c r="P675" s="1">
        <f>VLOOKUP(Table5[[#This Row],[agedays]],BFA_girls_z_exp[[#All],[Day]:[L]],4,FALSE)</f>
        <v>0.36370000000000002</v>
      </c>
      <c r="Q675" s="1">
        <f>(POWER((Table5[[#This Row],[bmi]]/Table5[[#This Row],[bmi_M]]),Table5[[#This Row],[bmi_L]])-1)/(Table5[[#This Row],[bmi_L]]*Table5[[#This Row],[bmi_S]])</f>
        <v>-0.27447200253111026</v>
      </c>
    </row>
    <row r="676" spans="1:17" x14ac:dyDescent="0.3">
      <c r="A676">
        <v>11047</v>
      </c>
      <c r="B676" t="s">
        <v>8</v>
      </c>
      <c r="C676">
        <v>70</v>
      </c>
      <c r="D676">
        <v>297</v>
      </c>
      <c r="E676">
        <v>56</v>
      </c>
      <c r="F676">
        <v>4.5999999999999996</v>
      </c>
      <c r="G676">
        <v>-0.94399999999999995</v>
      </c>
      <c r="H676">
        <v>-1.1839999999999999</v>
      </c>
      <c r="I676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676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67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6" s="1">
        <f>(POWER((Table5[[#This Row],[wtkg]]/Table5[[#This Row],[wlhz_M]]),Table5[[#This Row],[wlhz_L]])-1)/(Table5[[#This Row],[wlhz_L]]*Table5[[#This Row],[wlhz_S]])</f>
        <v>-0.50817716672630542</v>
      </c>
      <c r="M676" s="1">
        <f>Table5[[#This Row],[wtkg]]/(Table5[[#This Row],[htcm]]*Table5[[#This Row],[htcm]]/10000)</f>
        <v>14.668367346938775</v>
      </c>
      <c r="N676" s="1">
        <f>VLOOKUP(Table5[[#This Row],[agedays]],BFA_girls_z_exp[[#All],[Day]:[M]],2,FALSE)</f>
        <v>15.987399999999999</v>
      </c>
      <c r="O676" s="1">
        <f>VLOOKUP(Table5[[#This Row],[agedays]],BFA_girls_z_exp[[#All],[Day]:[S]],3,FALSE)</f>
        <v>9.332E-2</v>
      </c>
      <c r="P676" s="1">
        <f>VLOOKUP(Table5[[#This Row],[agedays]],BFA_girls_z_exp[[#All],[Day]:[L]],4,FALSE)</f>
        <v>0.13769999999999999</v>
      </c>
      <c r="Q676" s="1">
        <f>(POWER((Table5[[#This Row],[bmi]]/Table5[[#This Row],[bmi_M]]),Table5[[#This Row],[bmi_L]])-1)/(Table5[[#This Row],[bmi_L]]*Table5[[#This Row],[bmi_S]])</f>
        <v>-0.91726467883822638</v>
      </c>
    </row>
    <row r="677" spans="1:17" x14ac:dyDescent="0.3">
      <c r="A677">
        <v>11047</v>
      </c>
      <c r="B677" t="s">
        <v>8</v>
      </c>
      <c r="C677">
        <v>91</v>
      </c>
      <c r="D677">
        <v>297</v>
      </c>
      <c r="E677">
        <v>58</v>
      </c>
      <c r="F677">
        <v>4.75</v>
      </c>
      <c r="G677">
        <v>-0.84499999999999997</v>
      </c>
      <c r="H677">
        <v>-1.629</v>
      </c>
      <c r="I677" s="2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677" s="2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67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7" s="2">
        <f>(POWER((Table5[[#This Row],[wtkg]]/Table5[[#This Row],[wlhz_M]]),Table5[[#This Row],[wlhz_L]])-1)/(Table5[[#This Row],[wlhz_L]]*Table5[[#This Row],[wlhz_S]])</f>
        <v>-1.3345272066550413</v>
      </c>
      <c r="M677" s="1">
        <f>Table5[[#This Row],[wtkg]]/(Table5[[#This Row],[htcm]]*Table5[[#This Row],[htcm]]/10000)</f>
        <v>14.120095124851368</v>
      </c>
      <c r="N677" s="1">
        <f>VLOOKUP(Table5[[#This Row],[agedays]],BFA_girls_z_exp[[#All],[Day]:[M]],2,FALSE)</f>
        <v>16.353100000000001</v>
      </c>
      <c r="O677" s="1">
        <f>VLOOKUP(Table5[[#This Row],[agedays]],BFA_girls_z_exp[[#All],[Day]:[S]],3,FALSE)</f>
        <v>9.2549999999999993E-2</v>
      </c>
      <c r="P677" s="1">
        <f>VLOOKUP(Table5[[#This Row],[agedays]],BFA_girls_z_exp[[#All],[Day]:[L]],4,FALSE)</f>
        <v>6.5199999999999994E-2</v>
      </c>
      <c r="Q677" s="1">
        <f>(POWER((Table5[[#This Row],[bmi]]/Table5[[#This Row],[bmi_M]]),Table5[[#This Row],[bmi_L]])-1)/(Table5[[#This Row],[bmi_L]]*Table5[[#This Row],[bmi_S]])</f>
        <v>-1.5788010239367054</v>
      </c>
    </row>
    <row r="678" spans="1:17" x14ac:dyDescent="0.3">
      <c r="A678">
        <v>11047</v>
      </c>
      <c r="B678" t="s">
        <v>8</v>
      </c>
      <c r="C678">
        <v>182</v>
      </c>
      <c r="D678">
        <v>297</v>
      </c>
      <c r="E678">
        <v>63</v>
      </c>
      <c r="F678">
        <v>7.1</v>
      </c>
      <c r="G678">
        <v>-1.1910000000000001</v>
      </c>
      <c r="H678">
        <v>-0.216</v>
      </c>
      <c r="I678" s="1">
        <f>IF(Table5[[#This Row],[agedays]]&lt;=730,VLOOKUP(Table5[[#This Row],[htcm]],WFL_girls_z_exp[[#All],[Length]:[M]],2,FALSE),VLOOKUP(Table5[[#This Row],[htcm]],WFH_girls_z_exp[[#All],[Height]:[M]],2,FALSE))</f>
        <v>6.6143999999999998</v>
      </c>
      <c r="J678" s="1">
        <f>IF(Table5[[#This Row],[agedays]]&lt;=730,VLOOKUP(Table5[[#This Row],[htcm]],WFL_girls_z_exp[[#All],[Length]:[S]],3,FALSE),VLOOKUP(Table5[[#This Row],[htcm]],WFH_girls_z_exp[[#All],[Height]:[S]],3,FALSE))</f>
        <v>9.1310000000000002E-2</v>
      </c>
      <c r="K6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8" s="1">
        <f>(POWER((Table5[[#This Row],[wtkg]]/Table5[[#This Row],[wlhz_M]]),Table5[[#This Row],[wlhz_L]])-1)/(Table5[[#This Row],[wlhz_L]]*Table5[[#This Row],[wlhz_S]])</f>
        <v>0.76544112194629965</v>
      </c>
      <c r="M678" s="1">
        <f>Table5[[#This Row],[wtkg]]/(Table5[[#This Row],[htcm]]*Table5[[#This Row],[htcm]]/10000)</f>
        <v>17.888636936255985</v>
      </c>
      <c r="N678" s="1">
        <f>VLOOKUP(Table5[[#This Row],[agedays]],BFA_girls_z_exp[[#All],[Day]:[M]],2,FALSE)</f>
        <v>16.907699999999998</v>
      </c>
      <c r="O678" s="1">
        <f>VLOOKUP(Table5[[#This Row],[agedays]],BFA_girls_z_exp[[#All],[Day]:[S]],3,FALSE)</f>
        <v>9.0370000000000006E-2</v>
      </c>
      <c r="P678" s="1">
        <f>VLOOKUP(Table5[[#This Row],[agedays]],BFA_girls_z_exp[[#All],[Day]:[L]],4,FALSE)</f>
        <v>-0.14180000000000001</v>
      </c>
      <c r="Q678" s="1">
        <f>(POWER((Table5[[#This Row],[bmi]]/Table5[[#This Row],[bmi_M]]),Table5[[#This Row],[bmi_L]])-1)/(Table5[[#This Row],[bmi_L]]*Table5[[#This Row],[bmi_S]])</f>
        <v>0.62157420722826018</v>
      </c>
    </row>
    <row r="679" spans="1:17" x14ac:dyDescent="0.3">
      <c r="A679">
        <v>11047</v>
      </c>
      <c r="B679" t="s">
        <v>8</v>
      </c>
      <c r="C679">
        <v>280</v>
      </c>
      <c r="D679">
        <v>297</v>
      </c>
      <c r="E679">
        <v>69</v>
      </c>
      <c r="F679">
        <v>8.68</v>
      </c>
      <c r="G679">
        <v>-0.58299999999999996</v>
      </c>
      <c r="H679">
        <v>0.38800000000000001</v>
      </c>
      <c r="I679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679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67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79" s="2">
        <f>(POWER((Table5[[#This Row],[wtkg]]/Table5[[#This Row],[wlhz_M]]),Table5[[#This Row],[wlhz_L]])-1)/(Table5[[#This Row],[wlhz_L]]*Table5[[#This Row],[wlhz_S]])</f>
        <v>0.94360164451850415</v>
      </c>
      <c r="M679" s="1">
        <f>Table5[[#This Row],[wtkg]]/(Table5[[#This Row],[htcm]]*Table5[[#This Row],[htcm]]/10000)</f>
        <v>18.231463978155848</v>
      </c>
      <c r="N679" s="1">
        <f>VLOOKUP(Table5[[#This Row],[agedays]],BFA_girls_z_exp[[#All],[Day]:[M]],2,FALSE)</f>
        <v>16.717600000000001</v>
      </c>
      <c r="O679" s="1">
        <f>VLOOKUP(Table5[[#This Row],[agedays]],BFA_girls_z_exp[[#All],[Day]:[S]],3,FALSE)</f>
        <v>8.8900000000000007E-2</v>
      </c>
      <c r="P679" s="1">
        <f>VLOOKUP(Table5[[#This Row],[agedays]],BFA_girls_z_exp[[#All],[Day]:[L]],4,FALSE)</f>
        <v>-0.27960000000000002</v>
      </c>
      <c r="Q679" s="1">
        <f>(POWER((Table5[[#This Row],[bmi]]/Table5[[#This Row],[bmi_M]]),Table5[[#This Row],[bmi_L]])-1)/(Table5[[#This Row],[bmi_L]]*Table5[[#This Row],[bmi_S]])</f>
        <v>0.96338277883745538</v>
      </c>
    </row>
    <row r="680" spans="1:17" x14ac:dyDescent="0.3">
      <c r="A680">
        <v>11047</v>
      </c>
      <c r="B680" t="s">
        <v>8</v>
      </c>
      <c r="C680">
        <v>371</v>
      </c>
      <c r="D680">
        <v>297</v>
      </c>
      <c r="E680">
        <v>73</v>
      </c>
      <c r="F680">
        <v>9.3000000000000007</v>
      </c>
      <c r="G680">
        <v>-0.48199999999999998</v>
      </c>
      <c r="H680">
        <v>0.27500000000000002</v>
      </c>
      <c r="I680" s="1">
        <f>IF(Table5[[#This Row],[agedays]]&lt;=730,VLOOKUP(Table5[[#This Row],[htcm]],WFL_girls_z_exp[[#All],[Length]:[M]],2,FALSE),VLOOKUP(Table5[[#This Row],[htcm]],WFH_girls_z_exp[[#All],[Height]:[M]],2,FALSE))</f>
        <v>8.7660999999999998</v>
      </c>
      <c r="J680" s="1">
        <f>IF(Table5[[#This Row],[agedays]]&lt;=730,VLOOKUP(Table5[[#This Row],[htcm]],WFL_girls_z_exp[[#All],[Length]:[S]],3,FALSE),VLOOKUP(Table5[[#This Row],[htcm]],WFH_girls_z_exp[[#All],[Height]:[S]],3,FALSE))</f>
        <v>9.0310000000000001E-2</v>
      </c>
      <c r="K68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0" s="1">
        <f>(POWER((Table5[[#This Row],[wtkg]]/Table5[[#This Row],[wlhz_M]]),Table5[[#This Row],[wlhz_L]])-1)/(Table5[[#This Row],[wlhz_L]]*Table5[[#This Row],[wlhz_S]])</f>
        <v>0.64729839443795323</v>
      </c>
      <c r="M680" s="1">
        <f>Table5[[#This Row],[wtkg]]/(Table5[[#This Row],[htcm]]*Table5[[#This Row],[htcm]]/10000)</f>
        <v>17.451679489585288</v>
      </c>
      <c r="N680" s="1">
        <f>VLOOKUP(Table5[[#This Row],[agedays]],BFA_girls_z_exp[[#All],[Day]:[M]],2,FALSE)</f>
        <v>16.332599999999999</v>
      </c>
      <c r="O680" s="1">
        <f>VLOOKUP(Table5[[#This Row],[agedays]],BFA_girls_z_exp[[#All],[Day]:[S]],3,FALSE)</f>
        <v>8.7910000000000002E-2</v>
      </c>
      <c r="P680" s="1">
        <f>VLOOKUP(Table5[[#This Row],[agedays]],BFA_girls_z_exp[[#All],[Day]:[L]],4,FALSE)</f>
        <v>-0.37190000000000001</v>
      </c>
      <c r="Q680" s="1">
        <f>(POWER((Table5[[#This Row],[bmi]]/Table5[[#This Row],[bmi_M]]),Table5[[#This Row],[bmi_L]])-1)/(Table5[[#This Row],[bmi_L]]*Table5[[#This Row],[bmi_S]])</f>
        <v>0.74465635835182953</v>
      </c>
    </row>
    <row r="681" spans="1:17" x14ac:dyDescent="0.3">
      <c r="A681">
        <v>11047</v>
      </c>
      <c r="B681" t="s">
        <v>8</v>
      </c>
      <c r="C681">
        <v>462</v>
      </c>
      <c r="D681">
        <v>297</v>
      </c>
      <c r="E681">
        <v>75.5</v>
      </c>
      <c r="F681">
        <v>10.210000000000001</v>
      </c>
      <c r="G681">
        <v>-0.80300000000000005</v>
      </c>
      <c r="H681">
        <v>0.46500000000000002</v>
      </c>
      <c r="I681" s="2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681" s="2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68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1" s="2">
        <f>(POWER((Table5[[#This Row],[wtkg]]/Table5[[#This Row],[wlhz_M]]),Table5[[#This Row],[wlhz_L]])-1)/(Table5[[#This Row],[wlhz_L]]*Table5[[#This Row],[wlhz_S]])</f>
        <v>1.0862603226460523</v>
      </c>
      <c r="M681" s="1">
        <f>Table5[[#This Row],[wtkg]]/(Table5[[#This Row],[htcm]]*Table5[[#This Row],[htcm]]/10000)</f>
        <v>17.911495109863605</v>
      </c>
      <c r="N681" s="1">
        <f>VLOOKUP(Table5[[#This Row],[agedays]],BFA_girls_z_exp[[#All],[Day]:[M]],2,FALSE)</f>
        <v>15.9841</v>
      </c>
      <c r="O681" s="1">
        <f>VLOOKUP(Table5[[#This Row],[agedays]],BFA_girls_z_exp[[#All],[Day]:[S]],3,FALSE)</f>
        <v>8.7120000000000003E-2</v>
      </c>
      <c r="P681" s="1">
        <f>VLOOKUP(Table5[[#This Row],[agedays]],BFA_girls_z_exp[[#All],[Day]:[L]],4,FALSE)</f>
        <v>-0.44469999999999998</v>
      </c>
      <c r="Q681" s="1">
        <f>(POWER((Table5[[#This Row],[bmi]]/Table5[[#This Row],[bmi_M]]),Table5[[#This Row],[bmi_L]])-1)/(Table5[[#This Row],[bmi_L]]*Table5[[#This Row],[bmi_S]])</f>
        <v>1.2742684771471726</v>
      </c>
    </row>
    <row r="682" spans="1:17" x14ac:dyDescent="0.3">
      <c r="A682">
        <v>11047</v>
      </c>
      <c r="B682" t="s">
        <v>8</v>
      </c>
      <c r="C682">
        <v>624</v>
      </c>
      <c r="D682">
        <v>297</v>
      </c>
      <c r="E682">
        <v>80</v>
      </c>
      <c r="F682">
        <v>11.2</v>
      </c>
      <c r="G682">
        <v>-1.0489999999999999</v>
      </c>
      <c r="H682">
        <v>0.33100000000000002</v>
      </c>
      <c r="I682" s="1">
        <f>IF(Table5[[#This Row],[agedays]]&lt;=730,VLOOKUP(Table5[[#This Row],[htcm]],WFL_girls_z_exp[[#All],[Length]:[M]],2,FALSE),VLOOKUP(Table5[[#This Row],[htcm]],WFH_girls_z_exp[[#All],[Height]:[M]],2,FALSE))</f>
        <v>10.0891</v>
      </c>
      <c r="J682" s="1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68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2" s="1">
        <f>(POWER((Table5[[#This Row],[wtkg]]/Table5[[#This Row],[wlhz_M]]),Table5[[#This Row],[wlhz_L]])-1)/(Table5[[#This Row],[wlhz_L]]*Table5[[#This Row],[wlhz_S]])</f>
        <v>1.1453533312919641</v>
      </c>
      <c r="M682" s="1">
        <f>Table5[[#This Row],[wtkg]]/(Table5[[#This Row],[htcm]]*Table5[[#This Row],[htcm]]/10000)</f>
        <v>17.5</v>
      </c>
      <c r="N682" s="1">
        <f>VLOOKUP(Table5[[#This Row],[agedays]],BFA_girls_z_exp[[#All],[Day]:[M]],2,FALSE)</f>
        <v>15.5555</v>
      </c>
      <c r="O682" s="1">
        <f>VLOOKUP(Table5[[#This Row],[agedays]],BFA_girls_z_exp[[#All],[Day]:[S]],3,FALSE)</f>
        <v>8.6029999999999995E-2</v>
      </c>
      <c r="P682" s="1">
        <f>VLOOKUP(Table5[[#This Row],[agedays]],BFA_girls_z_exp[[#All],[Day]:[L]],4,FALSE)</f>
        <v>-0.54559999999999997</v>
      </c>
      <c r="Q682" s="1">
        <f>(POWER((Table5[[#This Row],[bmi]]/Table5[[#This Row],[bmi_M]]),Table5[[#This Row],[bmi_L]])-1)/(Table5[[#This Row],[bmi_L]]*Table5[[#This Row],[bmi_S]])</f>
        <v>1.3260682850084569</v>
      </c>
    </row>
    <row r="683" spans="1:17" x14ac:dyDescent="0.3">
      <c r="A683">
        <v>11047</v>
      </c>
      <c r="B683" t="s">
        <v>8</v>
      </c>
      <c r="C683">
        <v>820</v>
      </c>
      <c r="D683">
        <v>297</v>
      </c>
      <c r="E683">
        <v>87</v>
      </c>
      <c r="F683">
        <v>12.3</v>
      </c>
      <c r="G683">
        <v>-0.36499999999999999</v>
      </c>
      <c r="H683">
        <v>0.13800000000000001</v>
      </c>
      <c r="I683" s="2">
        <f>IF(Table5[[#This Row],[agedays]]&lt;=730,VLOOKUP(Table5[[#This Row],[htcm]],WFL_girls_z_exp[[#All],[Length]:[M]],2,FALSE),VLOOKUP(Table5[[#This Row],[htcm]],WFH_girls_z_exp[[#All],[Height]:[M]],2,FALSE))</f>
        <v>11.8965</v>
      </c>
      <c r="J683" s="2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68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3" s="2">
        <f>(POWER((Table5[[#This Row],[wtkg]]/Table5[[#This Row],[wlhz_M]]),Table5[[#This Row],[wlhz_L]])-1)/(Table5[[#This Row],[wlhz_L]]*Table5[[#This Row],[wlhz_S]])</f>
        <v>0.37255741110510759</v>
      </c>
      <c r="M683" s="1">
        <f>Table5[[#This Row],[wtkg]]/(Table5[[#This Row],[htcm]]*Table5[[#This Row],[htcm]]/10000)</f>
        <v>16.250495441934206</v>
      </c>
      <c r="N683" s="1">
        <f>VLOOKUP(Table5[[#This Row],[agedays]],BFA_girls_z_exp[[#All],[Day]:[M]],2,FALSE)</f>
        <v>15.6053</v>
      </c>
      <c r="O683" s="1">
        <f>VLOOKUP(Table5[[#This Row],[agedays]],BFA_girls_z_exp[[#All],[Day]:[S]],3,FALSE)</f>
        <v>8.4459999999999993E-2</v>
      </c>
      <c r="P683" s="1">
        <f>VLOOKUP(Table5[[#This Row],[agedays]],BFA_girls_z_exp[[#All],[Day]:[L]],4,FALSE)</f>
        <v>-0.56840000000000002</v>
      </c>
      <c r="Q683" s="1">
        <f>(POWER((Table5[[#This Row],[bmi]]/Table5[[#This Row],[bmi_M]]),Table5[[#This Row],[bmi_L]])-1)/(Table5[[#This Row],[bmi_L]]*Table5[[#This Row],[bmi_S]])</f>
        <v>0.47418781808468208</v>
      </c>
    </row>
    <row r="684" spans="1:17" x14ac:dyDescent="0.3">
      <c r="A684">
        <v>11053</v>
      </c>
      <c r="B684" t="s">
        <v>8</v>
      </c>
      <c r="C684">
        <v>0</v>
      </c>
      <c r="D684">
        <v>248</v>
      </c>
      <c r="E684">
        <v>49</v>
      </c>
      <c r="F684">
        <v>2.64</v>
      </c>
      <c r="G684">
        <v>-7.9000000000000001E-2</v>
      </c>
      <c r="H684">
        <v>-1.3740000000000001</v>
      </c>
      <c r="I684" s="1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684" s="1">
        <f>IF(Table5[[#This Row],[agedays]]&lt;=730,VLOOKUP(Table5[[#This Row],[htcm]],WFL_girls_z_exp[[#All],[Length]:[S]],3,FALSE),VLOOKUP(Table5[[#This Row],[htcm]],WFH_girls_z_exp[[#All],[Height]:[S]],3,FALSE))</f>
        <v>9.06E-2</v>
      </c>
      <c r="K68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4" s="1">
        <f>(POWER((Table5[[#This Row],[wtkg]]/Table5[[#This Row],[wlhz_M]]),Table5[[#This Row],[wlhz_L]])-1)/(Table5[[#This Row],[wlhz_L]]*Table5[[#This Row],[wlhz_S]])</f>
        <v>-2.0394750718435919</v>
      </c>
      <c r="M684" s="1">
        <f>Table5[[#This Row],[wtkg]]/(Table5[[#This Row],[htcm]]*Table5[[#This Row],[htcm]]/10000)</f>
        <v>10.995418575593503</v>
      </c>
      <c r="N684" s="1">
        <f>VLOOKUP(Table5[[#This Row],[agedays]],BFA_girls_z_exp[[#All],[Day]:[M]],2,FALSE)</f>
        <v>13.3363</v>
      </c>
      <c r="O684" s="1">
        <f>VLOOKUP(Table5[[#This Row],[agedays]],BFA_girls_z_exp[[#All],[Day]:[S]],3,FALSE)</f>
        <v>9.2719999999999997E-2</v>
      </c>
      <c r="P684" s="1">
        <f>VLOOKUP(Table5[[#This Row],[agedays]],BFA_girls_z_exp[[#All],[Day]:[L]],4,FALSE)</f>
        <v>-6.3100000000000003E-2</v>
      </c>
      <c r="Q684" s="1">
        <f>(POWER((Table5[[#This Row],[bmi]]/Table5[[#This Row],[bmi_M]]),Table5[[#This Row],[bmi_L]])-1)/(Table5[[#This Row],[bmi_L]]*Table5[[#This Row],[bmi_S]])</f>
        <v>-2.0943817203181281</v>
      </c>
    </row>
    <row r="685" spans="1:17" x14ac:dyDescent="0.3">
      <c r="A685">
        <v>11053</v>
      </c>
      <c r="B685" t="s">
        <v>8</v>
      </c>
      <c r="C685">
        <v>47</v>
      </c>
      <c r="D685">
        <v>248</v>
      </c>
      <c r="E685">
        <v>51</v>
      </c>
      <c r="F685">
        <v>3.4</v>
      </c>
      <c r="G685">
        <v>-2.3109999999999999</v>
      </c>
      <c r="H685">
        <v>-2.444</v>
      </c>
      <c r="I685" s="2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685" s="2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68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5" s="2">
        <f>(POWER((Table5[[#This Row],[wtkg]]/Table5[[#This Row],[wlhz_M]]),Table5[[#This Row],[wlhz_L]])-1)/(Table5[[#This Row],[wlhz_L]]*Table5[[#This Row],[wlhz_S]])</f>
        <v>-0.52249527537301077</v>
      </c>
      <c r="M685" s="1">
        <f>Table5[[#This Row],[wtkg]]/(Table5[[#This Row],[htcm]]*Table5[[#This Row],[htcm]]/10000)</f>
        <v>13.071895424836601</v>
      </c>
      <c r="N685" s="1">
        <f>VLOOKUP(Table5[[#This Row],[agedays]],BFA_girls_z_exp[[#All],[Day]:[M]],2,FALSE)</f>
        <v>15.3347</v>
      </c>
      <c r="O685" s="1">
        <f>VLOOKUP(Table5[[#This Row],[agedays]],BFA_girls_z_exp[[#All],[Day]:[S]],3,FALSE)</f>
        <v>9.4420000000000004E-2</v>
      </c>
      <c r="P685" s="1">
        <f>VLOOKUP(Table5[[#This Row],[agedays]],BFA_girls_z_exp[[#All],[Day]:[L]],4,FALSE)</f>
        <v>0.24110000000000001</v>
      </c>
      <c r="Q685" s="1">
        <f>(POWER((Table5[[#This Row],[bmi]]/Table5[[#This Row],[bmi_M]]),Table5[[#This Row],[bmi_L]])-1)/(Table5[[#This Row],[bmi_L]]*Table5[[#This Row],[bmi_S]])</f>
        <v>-1.6587588430490707</v>
      </c>
    </row>
    <row r="686" spans="1:17" x14ac:dyDescent="0.3">
      <c r="A686">
        <v>11053</v>
      </c>
      <c r="B686" t="s">
        <v>8</v>
      </c>
      <c r="C686">
        <v>68</v>
      </c>
      <c r="D686">
        <v>248</v>
      </c>
      <c r="E686">
        <v>54</v>
      </c>
      <c r="F686">
        <v>4.07</v>
      </c>
      <c r="G686">
        <v>-1.829</v>
      </c>
      <c r="H686">
        <v>-2.044</v>
      </c>
      <c r="I686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686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6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6" s="1">
        <f>(POWER((Table5[[#This Row],[wtkg]]/Table5[[#This Row],[wlhz_M]]),Table5[[#This Row],[wlhz_L]])-1)/(Table5[[#This Row],[wlhz_L]]*Table5[[#This Row],[wlhz_S]])</f>
        <v>-0.57771610461304668</v>
      </c>
      <c r="M686" s="1">
        <f>Table5[[#This Row],[wtkg]]/(Table5[[#This Row],[htcm]]*Table5[[#This Row],[htcm]]/10000)</f>
        <v>13.957475994513031</v>
      </c>
      <c r="N686" s="1">
        <f>VLOOKUP(Table5[[#This Row],[agedays]],BFA_girls_z_exp[[#All],[Day]:[M]],2,FALSE)</f>
        <v>15.943099999999999</v>
      </c>
      <c r="O686" s="1">
        <f>VLOOKUP(Table5[[#This Row],[agedays]],BFA_girls_z_exp[[#All],[Day]:[S]],3,FALSE)</f>
        <v>9.3399999999999997E-2</v>
      </c>
      <c r="P686" s="1">
        <f>VLOOKUP(Table5[[#This Row],[agedays]],BFA_girls_z_exp[[#All],[Day]:[L]],4,FALSE)</f>
        <v>0.14549999999999999</v>
      </c>
      <c r="Q686" s="1">
        <f>(POWER((Table5[[#This Row],[bmi]]/Table5[[#This Row],[bmi_M]]),Table5[[#This Row],[bmi_L]])-1)/(Table5[[#This Row],[bmi_L]]*Table5[[#This Row],[bmi_S]])</f>
        <v>-1.4104072122262057</v>
      </c>
    </row>
    <row r="687" spans="1:17" x14ac:dyDescent="0.3">
      <c r="A687">
        <v>11053</v>
      </c>
      <c r="B687" t="s">
        <v>8</v>
      </c>
      <c r="C687">
        <v>96</v>
      </c>
      <c r="D687">
        <v>248</v>
      </c>
      <c r="E687">
        <v>57.5</v>
      </c>
      <c r="F687">
        <v>4.76</v>
      </c>
      <c r="G687">
        <v>-1.268</v>
      </c>
      <c r="H687">
        <v>-1.758</v>
      </c>
      <c r="I687" s="2">
        <f>IF(Table5[[#This Row],[agedays]]&lt;=730,VLOOKUP(Table5[[#This Row],[htcm]],WFL_girls_z_exp[[#All],[Length]:[M]],2,FALSE),VLOOKUP(Table5[[#This Row],[htcm]],WFH_girls_z_exp[[#All],[Height]:[M]],2,FALSE))</f>
        <v>5.2172999999999998</v>
      </c>
      <c r="J687" s="2">
        <f>IF(Table5[[#This Row],[agedays]]&lt;=730,VLOOKUP(Table5[[#This Row],[htcm]],WFL_girls_z_exp[[#All],[Length]:[S]],3,FALSE),VLOOKUP(Table5[[#This Row],[htcm]],WFH_girls_z_exp[[#All],[Height]:[S]],3,FALSE))</f>
        <v>9.128E-2</v>
      </c>
      <c r="K68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7" s="2">
        <f>(POWER((Table5[[#This Row],[wtkg]]/Table5[[#This Row],[wlhz_M]]),Table5[[#This Row],[wlhz_L]])-1)/(Table5[[#This Row],[wlhz_L]]*Table5[[#This Row],[wlhz_S]])</f>
        <v>-1.0228322579737614</v>
      </c>
      <c r="M687" s="1">
        <f>Table5[[#This Row],[wtkg]]/(Table5[[#This Row],[htcm]]*Table5[[#This Row],[htcm]]/10000)</f>
        <v>14.396975425330812</v>
      </c>
      <c r="N687" s="1">
        <f>VLOOKUP(Table5[[#This Row],[agedays]],BFA_girls_z_exp[[#All],[Day]:[M]],2,FALSE)</f>
        <v>16.4192</v>
      </c>
      <c r="O687" s="1">
        <f>VLOOKUP(Table5[[#This Row],[agedays]],BFA_girls_z_exp[[#All],[Day]:[S]],3,FALSE)</f>
        <v>9.239E-2</v>
      </c>
      <c r="P687" s="1">
        <f>VLOOKUP(Table5[[#This Row],[agedays]],BFA_girls_z_exp[[#All],[Day]:[L]],4,FALSE)</f>
        <v>0.05</v>
      </c>
      <c r="Q687" s="1">
        <f>(POWER((Table5[[#This Row],[bmi]]/Table5[[#This Row],[bmi_M]]),Table5[[#This Row],[bmi_L]])-1)/(Table5[[#This Row],[bmi_L]]*Table5[[#This Row],[bmi_S]])</f>
        <v>-1.4179274189146172</v>
      </c>
    </row>
    <row r="688" spans="1:17" x14ac:dyDescent="0.3">
      <c r="A688">
        <v>11053</v>
      </c>
      <c r="B688" t="s">
        <v>8</v>
      </c>
      <c r="C688">
        <v>201</v>
      </c>
      <c r="D688">
        <v>248</v>
      </c>
      <c r="E688">
        <v>66</v>
      </c>
      <c r="F688">
        <v>6.95</v>
      </c>
      <c r="G688">
        <v>-0.29799999999999999</v>
      </c>
      <c r="H688">
        <v>-0.63900000000000001</v>
      </c>
      <c r="I688" s="1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688" s="1">
        <f>IF(Table5[[#This Row],[agedays]]&lt;=730,VLOOKUP(Table5[[#This Row],[htcm]],WFL_girls_z_exp[[#All],[Length]:[S]],3,FALSE),VLOOKUP(Table5[[#This Row],[htcm]],WFH_girls_z_exp[[#All],[Height]:[S]],3,FALSE))</f>
        <v>9.11E-2</v>
      </c>
      <c r="K6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8" s="1">
        <f>(POWER((Table5[[#This Row],[wtkg]]/Table5[[#This Row],[wlhz_M]]),Table5[[#This Row],[wlhz_L]])-1)/(Table5[[#This Row],[wlhz_L]]*Table5[[#This Row],[wlhz_S]])</f>
        <v>-0.55607905070272912</v>
      </c>
      <c r="M688" s="1">
        <f>Table5[[#This Row],[wtkg]]/(Table5[[#This Row],[htcm]]*Table5[[#This Row],[htcm]]/10000)</f>
        <v>15.955004591368228</v>
      </c>
      <c r="N688" s="1">
        <f>VLOOKUP(Table5[[#This Row],[agedays]],BFA_girls_z_exp[[#All],[Day]:[M]],2,FALSE)</f>
        <v>16.912199999999999</v>
      </c>
      <c r="O688" s="1">
        <f>VLOOKUP(Table5[[#This Row],[agedays]],BFA_girls_z_exp[[#All],[Day]:[S]],3,FALSE)</f>
        <v>9.0039999999999995E-2</v>
      </c>
      <c r="P688" s="1">
        <f>VLOOKUP(Table5[[#This Row],[agedays]],BFA_girls_z_exp[[#All],[Day]:[L]],4,FALSE)</f>
        <v>-0.1731</v>
      </c>
      <c r="Q688" s="1">
        <f>(POWER((Table5[[#This Row],[bmi]]/Table5[[#This Row],[bmi_M]]),Table5[[#This Row],[bmi_L]])-1)/(Table5[[#This Row],[bmi_L]]*Table5[[#This Row],[bmi_S]])</f>
        <v>-0.65034979293980788</v>
      </c>
    </row>
    <row r="689" spans="1:17" x14ac:dyDescent="0.3">
      <c r="A689">
        <v>11053</v>
      </c>
      <c r="B689" t="s">
        <v>8</v>
      </c>
      <c r="C689">
        <v>278</v>
      </c>
      <c r="D689">
        <v>248</v>
      </c>
      <c r="E689">
        <v>72</v>
      </c>
      <c r="F689">
        <v>8.91</v>
      </c>
      <c r="G689">
        <v>0.69099999999999995</v>
      </c>
      <c r="H689">
        <v>0.61699999999999999</v>
      </c>
      <c r="I689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689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68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89" s="2">
        <f>(POWER((Table5[[#This Row],[wtkg]]/Table5[[#This Row],[wlhz_M]]),Table5[[#This Row],[wlhz_L]])-1)/(Table5[[#This Row],[wlhz_L]]*Table5[[#This Row],[wlhz_S]])</f>
        <v>0.42971661822627949</v>
      </c>
      <c r="M689" s="1">
        <f>Table5[[#This Row],[wtkg]]/(Table5[[#This Row],[htcm]]*Table5[[#This Row],[htcm]]/10000)</f>
        <v>17.1875</v>
      </c>
      <c r="N689" s="1">
        <f>VLOOKUP(Table5[[#This Row],[agedays]],BFA_girls_z_exp[[#All],[Day]:[M]],2,FALSE)</f>
        <v>16.725300000000001</v>
      </c>
      <c r="O689" s="1">
        <f>VLOOKUP(Table5[[#This Row],[agedays]],BFA_girls_z_exp[[#All],[Day]:[S]],3,FALSE)</f>
        <v>8.8929999999999995E-2</v>
      </c>
      <c r="P689" s="1">
        <f>VLOOKUP(Table5[[#This Row],[agedays]],BFA_girls_z_exp[[#All],[Day]:[L]],4,FALSE)</f>
        <v>-0.27729999999999999</v>
      </c>
      <c r="Q689" s="1">
        <f>(POWER((Table5[[#This Row],[bmi]]/Table5[[#This Row],[bmi_M]]),Table5[[#This Row],[bmi_L]])-1)/(Table5[[#This Row],[bmi_L]]*Table5[[#This Row],[bmi_S]])</f>
        <v>0.30537569853005286</v>
      </c>
    </row>
    <row r="690" spans="1:17" x14ac:dyDescent="0.3">
      <c r="A690">
        <v>11053</v>
      </c>
      <c r="B690" t="s">
        <v>8</v>
      </c>
      <c r="C690">
        <v>369</v>
      </c>
      <c r="D690">
        <v>248</v>
      </c>
      <c r="E690">
        <v>76</v>
      </c>
      <c r="F690">
        <v>9.98</v>
      </c>
      <c r="G690">
        <v>0.71099999999999997</v>
      </c>
      <c r="H690">
        <v>0.85499999999999998</v>
      </c>
      <c r="I690" s="1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690" s="1">
        <f>IF(Table5[[#This Row],[agedays]]&lt;=730,VLOOKUP(Table5[[#This Row],[htcm]],WFL_girls_z_exp[[#All],[Length]:[S]],3,FALSE),VLOOKUP(Table5[[#This Row],[htcm]],WFH_girls_z_exp[[#All],[Height]:[S]],3,FALSE))</f>
        <v>8.992E-2</v>
      </c>
      <c r="K69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0" s="1">
        <f>(POWER((Table5[[#This Row],[wtkg]]/Table5[[#This Row],[wlhz_M]]),Table5[[#This Row],[wlhz_L]])-1)/(Table5[[#This Row],[wlhz_L]]*Table5[[#This Row],[wlhz_S]])</f>
        <v>0.73509577092826262</v>
      </c>
      <c r="M690" s="1">
        <f>Table5[[#This Row],[wtkg]]/(Table5[[#This Row],[htcm]]*Table5[[#This Row],[htcm]]/10000)</f>
        <v>17.278393351800556</v>
      </c>
      <c r="N690" s="1">
        <f>VLOOKUP(Table5[[#This Row],[agedays]],BFA_girls_z_exp[[#All],[Day]:[M]],2,FALSE)</f>
        <v>16.341000000000001</v>
      </c>
      <c r="O690" s="1">
        <f>VLOOKUP(Table5[[#This Row],[agedays]],BFA_girls_z_exp[[#All],[Day]:[S]],3,FALSE)</f>
        <v>8.7929999999999994E-2</v>
      </c>
      <c r="P690" s="1">
        <f>VLOOKUP(Table5[[#This Row],[agedays]],BFA_girls_z_exp[[#All],[Day]:[L]],4,FALSE)</f>
        <v>-0.37009999999999998</v>
      </c>
      <c r="Q690" s="1">
        <f>(POWER((Table5[[#This Row],[bmi]]/Table5[[#This Row],[bmi_M]]),Table5[[#This Row],[bmi_L]])-1)/(Table5[[#This Row],[bmi_L]]*Table5[[#This Row],[bmi_S]])</f>
        <v>0.62785944008540617</v>
      </c>
    </row>
    <row r="691" spans="1:17" x14ac:dyDescent="0.3">
      <c r="A691">
        <v>11053</v>
      </c>
      <c r="B691" t="s">
        <v>8</v>
      </c>
      <c r="C691">
        <v>460</v>
      </c>
      <c r="D691">
        <v>248</v>
      </c>
      <c r="E691">
        <v>79</v>
      </c>
      <c r="F691">
        <v>11.09</v>
      </c>
      <c r="G691">
        <v>0.497</v>
      </c>
      <c r="H691">
        <v>1.133</v>
      </c>
      <c r="I691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691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69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1" s="2">
        <f>(POWER((Table5[[#This Row],[wtkg]]/Table5[[#This Row],[wlhz_M]]),Table5[[#This Row],[wlhz_L]])-1)/(Table5[[#This Row],[wlhz_L]]*Table5[[#This Row],[wlhz_S]])</f>
        <v>1.2499714217784759</v>
      </c>
      <c r="M691" s="1">
        <f>Table5[[#This Row],[wtkg]]/(Table5[[#This Row],[htcm]]*Table5[[#This Row],[htcm]]/10000)</f>
        <v>17.769588207018106</v>
      </c>
      <c r="N691" s="1">
        <f>VLOOKUP(Table5[[#This Row],[agedays]],BFA_girls_z_exp[[#All],[Day]:[M]],2,FALSE)</f>
        <v>15.991</v>
      </c>
      <c r="O691" s="1">
        <f>VLOOKUP(Table5[[#This Row],[agedays]],BFA_girls_z_exp[[#All],[Day]:[S]],3,FALSE)</f>
        <v>8.7139999999999995E-2</v>
      </c>
      <c r="P691" s="1">
        <f>VLOOKUP(Table5[[#This Row],[agedays]],BFA_girls_z_exp[[#All],[Day]:[L]],4,FALSE)</f>
        <v>-0.44319999999999998</v>
      </c>
      <c r="Q691" s="1">
        <f>(POWER((Table5[[#This Row],[bmi]]/Table5[[#This Row],[bmi_M]]),Table5[[#This Row],[bmi_L]])-1)/(Table5[[#This Row],[bmi_L]]*Table5[[#This Row],[bmi_S]])</f>
        <v>1.1824151356301671</v>
      </c>
    </row>
    <row r="692" spans="1:17" x14ac:dyDescent="0.3">
      <c r="A692">
        <v>11053</v>
      </c>
      <c r="B692" t="s">
        <v>8</v>
      </c>
      <c r="C692">
        <v>552</v>
      </c>
      <c r="D692">
        <v>248</v>
      </c>
      <c r="E692">
        <v>84</v>
      </c>
      <c r="F692">
        <v>11.5</v>
      </c>
      <c r="G692">
        <v>1.083</v>
      </c>
      <c r="H692">
        <v>0.91300000000000003</v>
      </c>
      <c r="I692" s="1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692" s="1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69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2" s="1">
        <f>(POWER((Table5[[#This Row],[wtkg]]/Table5[[#This Row],[wlhz_M]]),Table5[[#This Row],[wlhz_L]])-1)/(Table5[[#This Row],[wlhz_L]]*Table5[[#This Row],[wlhz_S]])</f>
        <v>0.51846535410543226</v>
      </c>
      <c r="M692" s="1">
        <f>Table5[[#This Row],[wtkg]]/(Table5[[#This Row],[htcm]]*Table5[[#This Row],[htcm]]/10000)</f>
        <v>16.298185941043084</v>
      </c>
      <c r="N692" s="1">
        <f>VLOOKUP(Table5[[#This Row],[agedays]],BFA_girls_z_exp[[#All],[Day]:[M]],2,FALSE)</f>
        <v>15.7157</v>
      </c>
      <c r="O692" s="1">
        <f>VLOOKUP(Table5[[#This Row],[agedays]],BFA_girls_z_exp[[#All],[Day]:[S]],3,FALSE)</f>
        <v>8.6470000000000005E-2</v>
      </c>
      <c r="P692" s="1">
        <f>VLOOKUP(Table5[[#This Row],[agedays]],BFA_girls_z_exp[[#All],[Day]:[L]],4,FALSE)</f>
        <v>-0.50429999999999997</v>
      </c>
      <c r="Q692" s="1">
        <f>(POWER((Table5[[#This Row],[bmi]]/Table5[[#This Row],[bmi_M]]),Table5[[#This Row],[bmi_L]])-1)/(Table5[[#This Row],[bmi_L]]*Table5[[#This Row],[bmi_S]])</f>
        <v>0.41704243842403149</v>
      </c>
    </row>
    <row r="693" spans="1:17" x14ac:dyDescent="0.3">
      <c r="A693">
        <v>11053</v>
      </c>
      <c r="B693" t="s">
        <v>8</v>
      </c>
      <c r="C693">
        <v>755</v>
      </c>
      <c r="D693">
        <v>248</v>
      </c>
      <c r="E693">
        <v>91.5</v>
      </c>
      <c r="F693">
        <v>13.7</v>
      </c>
      <c r="G693">
        <v>1.554</v>
      </c>
      <c r="H693">
        <v>1.278</v>
      </c>
      <c r="I693" s="2">
        <f>IF(Table5[[#This Row],[agedays]]&lt;=730,VLOOKUP(Table5[[#This Row],[htcm]],WFL_girls_z_exp[[#All],[Length]:[M]],2,FALSE),VLOOKUP(Table5[[#This Row],[htcm]],WFH_girls_z_exp[[#All],[Height]:[M]],2,FALSE))</f>
        <v>13.0177</v>
      </c>
      <c r="J693" s="2">
        <f>IF(Table5[[#This Row],[agedays]]&lt;=730,VLOOKUP(Table5[[#This Row],[htcm]],WFL_girls_z_exp[[#All],[Length]:[S]],3,FALSE),VLOOKUP(Table5[[#This Row],[htcm]],WFH_girls_z_exp[[#All],[Height]:[S]],3,FALSE))</f>
        <v>8.9249999999999996E-2</v>
      </c>
      <c r="K69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3" s="2">
        <f>(POWER((Table5[[#This Row],[wtkg]]/Table5[[#This Row],[wlhz_M]]),Table5[[#This Row],[wlhz_L]])-1)/(Table5[[#This Row],[wlhz_L]]*Table5[[#This Row],[wlhz_S]])</f>
        <v>0.56682297027360595</v>
      </c>
      <c r="M693" s="1">
        <f>Table5[[#This Row],[wtkg]]/(Table5[[#This Row],[htcm]]*Table5[[#This Row],[htcm]]/10000)</f>
        <v>16.363582071725045</v>
      </c>
      <c r="N693" s="1">
        <f>VLOOKUP(Table5[[#This Row],[agedays]],BFA_girls_z_exp[[#All],[Day]:[M]],2,FALSE)</f>
        <v>15.6646</v>
      </c>
      <c r="O693" s="1">
        <f>VLOOKUP(Table5[[#This Row],[agedays]],BFA_girls_z_exp[[#All],[Day]:[S]],3,FALSE)</f>
        <v>8.4529999999999994E-2</v>
      </c>
      <c r="P693" s="1">
        <f>VLOOKUP(Table5[[#This Row],[agedays]],BFA_girls_z_exp[[#All],[Day]:[L]],4,FALSE)</f>
        <v>-0.56840000000000002</v>
      </c>
      <c r="Q693" s="1">
        <f>(POWER((Table5[[#This Row],[bmi]]/Table5[[#This Row],[bmi_M]]),Table5[[#This Row],[bmi_L]])-1)/(Table5[[#This Row],[bmi_L]]*Table5[[#This Row],[bmi_S]])</f>
        <v>0.51008765411067558</v>
      </c>
    </row>
    <row r="694" spans="1:17" x14ac:dyDescent="0.3">
      <c r="A694">
        <v>11057</v>
      </c>
      <c r="B694" t="s">
        <v>8</v>
      </c>
      <c r="C694">
        <v>0</v>
      </c>
      <c r="D694">
        <v>290</v>
      </c>
      <c r="E694">
        <v>51</v>
      </c>
      <c r="F694">
        <v>3.73</v>
      </c>
      <c r="G694">
        <v>0.99399999999999999</v>
      </c>
      <c r="H694">
        <v>1.0389999999999999</v>
      </c>
      <c r="I694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694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69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4" s="1">
        <f>(POWER((Table5[[#This Row],[wtkg]]/Table5[[#This Row],[wlhz_M]]),Table5[[#This Row],[wlhz_L]])-1)/(Table5[[#This Row],[wlhz_L]]*Table5[[#This Row],[wlhz_S]])</f>
        <v>0.49845885193754907</v>
      </c>
      <c r="M694" s="1">
        <f>Table5[[#This Row],[wtkg]]/(Table5[[#This Row],[htcm]]*Table5[[#This Row],[htcm]]/10000)</f>
        <v>14.340638216070742</v>
      </c>
      <c r="N694" s="1">
        <f>VLOOKUP(Table5[[#This Row],[agedays]],BFA_girls_z_exp[[#All],[Day]:[M]],2,FALSE)</f>
        <v>13.3363</v>
      </c>
      <c r="O694" s="1">
        <f>VLOOKUP(Table5[[#This Row],[agedays]],BFA_girls_z_exp[[#All],[Day]:[S]],3,FALSE)</f>
        <v>9.2719999999999997E-2</v>
      </c>
      <c r="P694" s="1">
        <f>VLOOKUP(Table5[[#This Row],[agedays]],BFA_girls_z_exp[[#All],[Day]:[L]],4,FALSE)</f>
        <v>-6.3100000000000003E-2</v>
      </c>
      <c r="Q694" s="1">
        <f>(POWER((Table5[[#This Row],[bmi]]/Table5[[#This Row],[bmi_M]]),Table5[[#This Row],[bmi_L]])-1)/(Table5[[#This Row],[bmi_L]]*Table5[[#This Row],[bmi_S]])</f>
        <v>0.78129449371510995</v>
      </c>
    </row>
    <row r="695" spans="1:17" x14ac:dyDescent="0.3">
      <c r="A695">
        <v>11057</v>
      </c>
      <c r="B695" t="s">
        <v>8</v>
      </c>
      <c r="C695">
        <v>31</v>
      </c>
      <c r="D695">
        <v>290</v>
      </c>
      <c r="E695">
        <v>53</v>
      </c>
      <c r="F695">
        <v>4.16</v>
      </c>
      <c r="G695">
        <v>-0.38700000000000001</v>
      </c>
      <c r="H695">
        <v>-8.3000000000000004E-2</v>
      </c>
      <c r="I695" s="2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695" s="2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69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5" s="2">
        <f>(POWER((Table5[[#This Row],[wtkg]]/Table5[[#This Row],[wlhz_M]]),Table5[[#This Row],[wlhz_L]])-1)/(Table5[[#This Row],[wlhz_L]]*Table5[[#This Row],[wlhz_S]])</f>
        <v>0.3384147357938409</v>
      </c>
      <c r="M695" s="1">
        <f>Table5[[#This Row],[wtkg]]/(Table5[[#This Row],[htcm]]*Table5[[#This Row],[htcm]]/10000)</f>
        <v>14.809540761836955</v>
      </c>
      <c r="N695" s="1">
        <f>VLOOKUP(Table5[[#This Row],[agedays]],BFA_girls_z_exp[[#All],[Day]:[M]],2,FALSE)</f>
        <v>14.600300000000001</v>
      </c>
      <c r="O695" s="1">
        <f>VLOOKUP(Table5[[#This Row],[agedays]],BFA_girls_z_exp[[#All],[Day]:[S]],3,FALSE)</f>
        <v>9.5509999999999998E-2</v>
      </c>
      <c r="P695" s="1">
        <f>VLOOKUP(Table5[[#This Row],[agedays]],BFA_girls_z_exp[[#All],[Day]:[L]],4,FALSE)</f>
        <v>0.34060000000000001</v>
      </c>
      <c r="Q695" s="1">
        <f>(POWER((Table5[[#This Row],[bmi]]/Table5[[#This Row],[bmi_M]]),Table5[[#This Row],[bmi_L]])-1)/(Table5[[#This Row],[bmi_L]]*Table5[[#This Row],[bmi_S]])</f>
        <v>0.14934646420166384</v>
      </c>
    </row>
    <row r="696" spans="1:17" x14ac:dyDescent="0.3">
      <c r="A696">
        <v>11057</v>
      </c>
      <c r="B696" t="s">
        <v>8</v>
      </c>
      <c r="C696">
        <v>52</v>
      </c>
      <c r="D696">
        <v>290</v>
      </c>
      <c r="E696">
        <v>54</v>
      </c>
      <c r="F696">
        <v>4.9800000000000004</v>
      </c>
      <c r="G696">
        <v>-1.073</v>
      </c>
      <c r="H696">
        <v>0.15</v>
      </c>
      <c r="I696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696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69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6" s="1">
        <f>(POWER((Table5[[#This Row],[wtkg]]/Table5[[#This Row],[wlhz_M]]),Table5[[#This Row],[wlhz_L]])-1)/(Table5[[#This Row],[wlhz_L]]*Table5[[#This Row],[wlhz_S]])</f>
        <v>1.5986674623045616</v>
      </c>
      <c r="M696" s="1">
        <f>Table5[[#This Row],[wtkg]]/(Table5[[#This Row],[htcm]]*Table5[[#This Row],[htcm]]/10000)</f>
        <v>17.078189300411523</v>
      </c>
      <c r="N696" s="1">
        <f>VLOOKUP(Table5[[#This Row],[agedays]],BFA_girls_z_exp[[#All],[Day]:[M]],2,FALSE)</f>
        <v>15.507199999999999</v>
      </c>
      <c r="O696" s="1">
        <f>VLOOKUP(Table5[[#This Row],[agedays]],BFA_girls_z_exp[[#All],[Day]:[S]],3,FALSE)</f>
        <v>9.4149999999999998E-2</v>
      </c>
      <c r="P696" s="1">
        <f>VLOOKUP(Table5[[#This Row],[agedays]],BFA_girls_z_exp[[#All],[Day]:[L]],4,FALSE)</f>
        <v>0.21560000000000001</v>
      </c>
      <c r="Q696" s="1">
        <f>(POWER((Table5[[#This Row],[bmi]]/Table5[[#This Row],[bmi_M]]),Table5[[#This Row],[bmi_L]])-1)/(Table5[[#This Row],[bmi_L]]*Table5[[#This Row],[bmi_S]])</f>
        <v>1.0356723201549165</v>
      </c>
    </row>
    <row r="697" spans="1:17" x14ac:dyDescent="0.3">
      <c r="A697">
        <v>11057</v>
      </c>
      <c r="B697" t="s">
        <v>8</v>
      </c>
      <c r="C697">
        <v>87</v>
      </c>
      <c r="D697">
        <v>290</v>
      </c>
      <c r="E697">
        <v>58.5</v>
      </c>
      <c r="F697">
        <v>6.01</v>
      </c>
      <c r="G697">
        <v>-0.45100000000000001</v>
      </c>
      <c r="H697">
        <v>0.34399999999999997</v>
      </c>
      <c r="I697" s="2">
        <f>IF(Table5[[#This Row],[agedays]]&lt;=730,VLOOKUP(Table5[[#This Row],[htcm]],WFL_girls_z_exp[[#All],[Length]:[M]],2,FALSE),VLOOKUP(Table5[[#This Row],[htcm]],WFH_girls_z_exp[[#All],[Height]:[M]],2,FALSE))</f>
        <v>5.4833999999999996</v>
      </c>
      <c r="J697" s="2">
        <f>IF(Table5[[#This Row],[agedays]]&lt;=730,VLOOKUP(Table5[[#This Row],[htcm]],WFL_girls_z_exp[[#All],[Length]:[S]],3,FALSE),VLOOKUP(Table5[[#This Row],[htcm]],WFH_girls_z_exp[[#All],[Height]:[S]],3,FALSE))</f>
        <v>9.1319999999999998E-2</v>
      </c>
      <c r="K69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7" s="2">
        <f>(POWER((Table5[[#This Row],[wtkg]]/Table5[[#This Row],[wlhz_M]]),Table5[[#This Row],[wlhz_L]])-1)/(Table5[[#This Row],[wlhz_L]]*Table5[[#This Row],[wlhz_S]])</f>
        <v>0.9867123911734017</v>
      </c>
      <c r="M697" s="1">
        <f>Table5[[#This Row],[wtkg]]/(Table5[[#This Row],[htcm]]*Table5[[#This Row],[htcm]]/10000)</f>
        <v>17.561545766673969</v>
      </c>
      <c r="N697" s="1">
        <f>VLOOKUP(Table5[[#This Row],[agedays]],BFA_girls_z_exp[[#All],[Day]:[M]],2,FALSE)</f>
        <v>16.295200000000001</v>
      </c>
      <c r="O697" s="1">
        <f>VLOOKUP(Table5[[#This Row],[agedays]],BFA_girls_z_exp[[#All],[Day]:[S]],3,FALSE)</f>
        <v>9.2679999999999998E-2</v>
      </c>
      <c r="P697" s="1">
        <f>VLOOKUP(Table5[[#This Row],[agedays]],BFA_girls_z_exp[[#All],[Day]:[L]],4,FALSE)</f>
        <v>7.7899999999999997E-2</v>
      </c>
      <c r="Q697" s="1">
        <f>(POWER((Table5[[#This Row],[bmi]]/Table5[[#This Row],[bmi_M]]),Table5[[#This Row],[bmi_L]])-1)/(Table5[[#This Row],[bmi_L]]*Table5[[#This Row],[bmi_S]])</f>
        <v>0.80987933378996546</v>
      </c>
    </row>
    <row r="698" spans="1:17" x14ac:dyDescent="0.3">
      <c r="A698">
        <v>11057</v>
      </c>
      <c r="B698" t="s">
        <v>8</v>
      </c>
      <c r="C698">
        <v>178</v>
      </c>
      <c r="D698">
        <v>290</v>
      </c>
      <c r="E698">
        <v>67</v>
      </c>
      <c r="F698">
        <v>8.27</v>
      </c>
      <c r="G698">
        <v>0.67100000000000004</v>
      </c>
      <c r="H698">
        <v>1.0840000000000001</v>
      </c>
      <c r="I698" s="1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698" s="1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69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8" s="1">
        <f>(POWER((Table5[[#This Row],[wtkg]]/Table5[[#This Row],[wlhz_M]]),Table5[[#This Row],[wlhz_L]])-1)/(Table5[[#This Row],[wlhz_L]]*Table5[[#This Row],[wlhz_S]])</f>
        <v>1.013395860066068</v>
      </c>
      <c r="M698" s="1">
        <f>Table5[[#This Row],[wtkg]]/(Table5[[#This Row],[htcm]]*Table5[[#This Row],[htcm]]/10000)</f>
        <v>18.42281131655157</v>
      </c>
      <c r="N698" s="1">
        <f>VLOOKUP(Table5[[#This Row],[agedays]],BFA_girls_z_exp[[#All],[Day]:[M]],2,FALSE)</f>
        <v>16.903099999999998</v>
      </c>
      <c r="O698" s="1">
        <f>VLOOKUP(Table5[[#This Row],[agedays]],BFA_girls_z_exp[[#All],[Day]:[S]],3,FALSE)</f>
        <v>9.0440000000000006E-2</v>
      </c>
      <c r="P698" s="1">
        <f>VLOOKUP(Table5[[#This Row],[agedays]],BFA_girls_z_exp[[#All],[Day]:[L]],4,FALSE)</f>
        <v>-0.13489999999999999</v>
      </c>
      <c r="Q698" s="1">
        <f>(POWER((Table5[[#This Row],[bmi]]/Table5[[#This Row],[bmi_M]]),Table5[[#This Row],[bmi_L]])-1)/(Table5[[#This Row],[bmi_L]]*Table5[[#This Row],[bmi_S]])</f>
        <v>0.94642414675972497</v>
      </c>
    </row>
    <row r="699" spans="1:17" x14ac:dyDescent="0.3">
      <c r="A699">
        <v>11057</v>
      </c>
      <c r="B699" t="s">
        <v>8</v>
      </c>
      <c r="C699">
        <v>276</v>
      </c>
      <c r="D699">
        <v>290</v>
      </c>
      <c r="E699">
        <v>72.5</v>
      </c>
      <c r="F699">
        <v>10.199999999999999</v>
      </c>
      <c r="G699">
        <v>0.93600000000000005</v>
      </c>
      <c r="H699">
        <v>1.718</v>
      </c>
      <c r="I699" s="2">
        <f>IF(Table5[[#This Row],[agedays]]&lt;=730,VLOOKUP(Table5[[#This Row],[htcm]],WFL_girls_z_exp[[#All],[Length]:[M]],2,FALSE),VLOOKUP(Table5[[#This Row],[htcm]],WFH_girls_z_exp[[#All],[Height]:[M]],2,FALSE))</f>
        <v>8.6674000000000007</v>
      </c>
      <c r="J699" s="2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69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699" s="2">
        <f>(POWER((Table5[[#This Row],[wtkg]]/Table5[[#This Row],[wlhz_M]]),Table5[[#This Row],[wlhz_L]])-1)/(Table5[[#This Row],[wlhz_L]]*Table5[[#This Row],[wlhz_S]])</f>
        <v>1.7466225988835402</v>
      </c>
      <c r="M699" s="1">
        <f>Table5[[#This Row],[wtkg]]/(Table5[[#This Row],[htcm]]*Table5[[#This Row],[htcm]]/10000)</f>
        <v>19.405469678953626</v>
      </c>
      <c r="N699" s="1">
        <f>VLOOKUP(Table5[[#This Row],[agedays]],BFA_girls_z_exp[[#All],[Day]:[M]],2,FALSE)</f>
        <v>16.732900000000001</v>
      </c>
      <c r="O699" s="1">
        <f>VLOOKUP(Table5[[#This Row],[agedays]],BFA_girls_z_exp[[#All],[Day]:[S]],3,FALSE)</f>
        <v>8.8950000000000001E-2</v>
      </c>
      <c r="P699" s="1">
        <f>VLOOKUP(Table5[[#This Row],[agedays]],BFA_girls_z_exp[[#All],[Day]:[L]],4,FALSE)</f>
        <v>-0.27489999999999998</v>
      </c>
      <c r="Q699" s="1">
        <f>(POWER((Table5[[#This Row],[bmi]]/Table5[[#This Row],[bmi_M]]),Table5[[#This Row],[bmi_L]])-1)/(Table5[[#This Row],[bmi_L]]*Table5[[#This Row],[bmi_S]])</f>
        <v>1.6323860035446101</v>
      </c>
    </row>
    <row r="700" spans="1:17" x14ac:dyDescent="0.3">
      <c r="A700">
        <v>11057</v>
      </c>
      <c r="B700" t="s">
        <v>8</v>
      </c>
      <c r="C700">
        <v>367</v>
      </c>
      <c r="D700">
        <v>290</v>
      </c>
      <c r="E700">
        <v>77</v>
      </c>
      <c r="F700">
        <v>11.14</v>
      </c>
      <c r="G700">
        <v>1.131</v>
      </c>
      <c r="H700">
        <v>1.7350000000000001</v>
      </c>
      <c r="I700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700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70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0" s="1">
        <f>(POWER((Table5[[#This Row],[wtkg]]/Table5[[#This Row],[wlhz_M]]),Table5[[#This Row],[wlhz_L]])-1)/(Table5[[#This Row],[wlhz_L]]*Table5[[#This Row],[wlhz_S]])</f>
        <v>1.7022435369638138</v>
      </c>
      <c r="M700" s="1">
        <f>Table5[[#This Row],[wtkg]]/(Table5[[#This Row],[htcm]]*Table5[[#This Row],[htcm]]/10000)</f>
        <v>18.789003204587623</v>
      </c>
      <c r="N700" s="1">
        <f>VLOOKUP(Table5[[#This Row],[agedays]],BFA_girls_z_exp[[#All],[Day]:[M]],2,FALSE)</f>
        <v>16.349399999999999</v>
      </c>
      <c r="O700" s="1">
        <f>VLOOKUP(Table5[[#This Row],[agedays]],BFA_girls_z_exp[[#All],[Day]:[S]],3,FALSE)</f>
        <v>8.795E-2</v>
      </c>
      <c r="P700" s="1">
        <f>VLOOKUP(Table5[[#This Row],[agedays]],BFA_girls_z_exp[[#All],[Day]:[L]],4,FALSE)</f>
        <v>-0.36830000000000002</v>
      </c>
      <c r="Q700" s="1">
        <f>(POWER((Table5[[#This Row],[bmi]]/Table5[[#This Row],[bmi_M]]),Table5[[#This Row],[bmi_L]])-1)/(Table5[[#This Row],[bmi_L]]*Table5[[#This Row],[bmi_S]])</f>
        <v>1.5415409372296025</v>
      </c>
    </row>
    <row r="701" spans="1:17" x14ac:dyDescent="0.3">
      <c r="A701">
        <v>11057</v>
      </c>
      <c r="B701" t="s">
        <v>8</v>
      </c>
      <c r="C701">
        <v>465</v>
      </c>
      <c r="D701">
        <v>290</v>
      </c>
      <c r="E701">
        <v>80</v>
      </c>
      <c r="F701">
        <v>12.59</v>
      </c>
      <c r="G701">
        <v>0.79300000000000004</v>
      </c>
      <c r="H701">
        <v>2.0870000000000002</v>
      </c>
      <c r="I701" s="2">
        <f>IF(Table5[[#This Row],[agedays]]&lt;=730,VLOOKUP(Table5[[#This Row],[htcm]],WFL_girls_z_exp[[#All],[Length]:[M]],2,FALSE),VLOOKUP(Table5[[#This Row],[htcm]],WFH_girls_z_exp[[#All],[Height]:[M]],2,FALSE))</f>
        <v>10.0891</v>
      </c>
      <c r="J701" s="2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70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1" s="2">
        <f>(POWER((Table5[[#This Row],[wtkg]]/Table5[[#This Row],[wlhz_M]]),Table5[[#This Row],[wlhz_L]])-1)/(Table5[[#This Row],[wlhz_L]]*Table5[[#This Row],[wlhz_S]])</f>
        <v>2.3748241485162453</v>
      </c>
      <c r="M701" s="1">
        <f>Table5[[#This Row],[wtkg]]/(Table5[[#This Row],[htcm]]*Table5[[#This Row],[htcm]]/10000)</f>
        <v>19.671875</v>
      </c>
      <c r="N701" s="1">
        <f>VLOOKUP(Table5[[#This Row],[agedays]],BFA_girls_z_exp[[#All],[Day]:[M]],2,FALSE)</f>
        <v>15.9739</v>
      </c>
      <c r="O701" s="1">
        <f>VLOOKUP(Table5[[#This Row],[agedays]],BFA_girls_z_exp[[#All],[Day]:[S]],3,FALSE)</f>
        <v>8.7099999999999997E-2</v>
      </c>
      <c r="P701" s="1">
        <f>VLOOKUP(Table5[[#This Row],[agedays]],BFA_girls_z_exp[[#All],[Day]:[L]],4,FALSE)</f>
        <v>-0.44679999999999997</v>
      </c>
      <c r="Q701" s="1">
        <f>(POWER((Table5[[#This Row],[bmi]]/Table5[[#This Row],[bmi_M]]),Table5[[#This Row],[bmi_L]])-1)/(Table5[[#This Row],[bmi_L]]*Table5[[#This Row],[bmi_S]])</f>
        <v>2.2828984141940958</v>
      </c>
    </row>
    <row r="702" spans="1:17" x14ac:dyDescent="0.3">
      <c r="A702">
        <v>11057</v>
      </c>
      <c r="B702" t="s">
        <v>8</v>
      </c>
      <c r="C702">
        <v>583</v>
      </c>
      <c r="D702">
        <v>290</v>
      </c>
      <c r="E702">
        <v>85</v>
      </c>
      <c r="F702">
        <v>13.2</v>
      </c>
      <c r="G702">
        <v>1.054</v>
      </c>
      <c r="H702">
        <v>1.8220000000000001</v>
      </c>
      <c r="I702" s="1">
        <f>IF(Table5[[#This Row],[agedays]]&lt;=730,VLOOKUP(Table5[[#This Row],[htcm]],WFL_girls_z_exp[[#All],[Length]:[M]],2,FALSE),VLOOKUP(Table5[[#This Row],[htcm]],WFH_girls_z_exp[[#All],[Height]:[M]],2,FALSE))</f>
        <v>11.219799999999999</v>
      </c>
      <c r="J702" s="1">
        <f>IF(Table5[[#This Row],[agedays]]&lt;=730,VLOOKUP(Table5[[#This Row],[htcm]],WFL_girls_z_exp[[#All],[Length]:[S]],3,FALSE),VLOOKUP(Table5[[#This Row],[htcm]],WFH_girls_z_exp[[#All],[Height]:[S]],3,FALSE))</f>
        <v>8.8980000000000004E-2</v>
      </c>
      <c r="K70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2" s="1">
        <f>(POWER((Table5[[#This Row],[wtkg]]/Table5[[#This Row],[wlhz_M]]),Table5[[#This Row],[wlhz_L]])-1)/(Table5[[#This Row],[wlhz_L]]*Table5[[#This Row],[wlhz_S]])</f>
        <v>1.770928673153302</v>
      </c>
      <c r="M702" s="1">
        <f>Table5[[#This Row],[wtkg]]/(Table5[[#This Row],[htcm]]*Table5[[#This Row],[htcm]]/10000)</f>
        <v>18.269896193771626</v>
      </c>
      <c r="N702" s="1">
        <f>VLOOKUP(Table5[[#This Row],[agedays]],BFA_girls_z_exp[[#All],[Day]:[M]],2,FALSE)</f>
        <v>15.6409</v>
      </c>
      <c r="O702" s="1">
        <f>VLOOKUP(Table5[[#This Row],[agedays]],BFA_girls_z_exp[[#All],[Day]:[S]],3,FALSE)</f>
        <v>8.6269999999999999E-2</v>
      </c>
      <c r="P702" s="1">
        <f>VLOOKUP(Table5[[#This Row],[agedays]],BFA_girls_z_exp[[#All],[Day]:[L]],4,FALSE)</f>
        <v>-0.52259999999999995</v>
      </c>
      <c r="Q702" s="1">
        <f>(POWER((Table5[[#This Row],[bmi]]/Table5[[#This Row],[bmi_M]]),Table5[[#This Row],[bmi_L]])-1)/(Table5[[#This Row],[bmi_L]]*Table5[[#This Row],[bmi_S]])</f>
        <v>1.7297477775825687</v>
      </c>
    </row>
    <row r="703" spans="1:17" x14ac:dyDescent="0.3">
      <c r="A703">
        <v>11057</v>
      </c>
      <c r="B703" t="s">
        <v>8</v>
      </c>
      <c r="C703">
        <v>820</v>
      </c>
      <c r="D703">
        <v>290</v>
      </c>
      <c r="E703">
        <v>92.5</v>
      </c>
      <c r="F703">
        <v>15.1</v>
      </c>
      <c r="G703">
        <v>1.2629999999999999</v>
      </c>
      <c r="H703">
        <v>1.7250000000000001</v>
      </c>
      <c r="I703" s="2">
        <f>IF(Table5[[#This Row],[agedays]]&lt;=730,VLOOKUP(Table5[[#This Row],[htcm]],WFL_girls_z_exp[[#All],[Length]:[M]],2,FALSE),VLOOKUP(Table5[[#This Row],[htcm]],WFH_girls_z_exp[[#All],[Height]:[M]],2,FALSE))</f>
        <v>13.2654</v>
      </c>
      <c r="J703" s="2">
        <f>IF(Table5[[#This Row],[agedays]]&lt;=730,VLOOKUP(Table5[[#This Row],[htcm]],WFL_girls_z_exp[[#All],[Length]:[S]],3,FALSE),VLOOKUP(Table5[[#This Row],[htcm]],WFH_girls_z_exp[[#All],[Height]:[S]],3,FALSE))</f>
        <v>8.9370000000000005E-2</v>
      </c>
      <c r="K70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3" s="2">
        <f>(POWER((Table5[[#This Row],[wtkg]]/Table5[[#This Row],[wlhz_M]]),Table5[[#This Row],[wlhz_L]])-1)/(Table5[[#This Row],[wlhz_L]]*Table5[[#This Row],[wlhz_S]])</f>
        <v>1.4140358564069406</v>
      </c>
      <c r="M703" s="1">
        <f>Table5[[#This Row],[wtkg]]/(Table5[[#This Row],[htcm]]*Table5[[#This Row],[htcm]]/10000)</f>
        <v>17.647918188458728</v>
      </c>
      <c r="N703" s="1">
        <f>VLOOKUP(Table5[[#This Row],[agedays]],BFA_girls_z_exp[[#All],[Day]:[M]],2,FALSE)</f>
        <v>15.6053</v>
      </c>
      <c r="O703" s="1">
        <f>VLOOKUP(Table5[[#This Row],[agedays]],BFA_girls_z_exp[[#All],[Day]:[S]],3,FALSE)</f>
        <v>8.4459999999999993E-2</v>
      </c>
      <c r="P703" s="1">
        <f>VLOOKUP(Table5[[#This Row],[agedays]],BFA_girls_z_exp[[#All],[Day]:[L]],4,FALSE)</f>
        <v>-0.56840000000000002</v>
      </c>
      <c r="Q703" s="1">
        <f>(POWER((Table5[[#This Row],[bmi]]/Table5[[#This Row],[bmi_M]]),Table5[[#This Row],[bmi_L]])-1)/(Table5[[#This Row],[bmi_L]]*Table5[[#This Row],[bmi_S]])</f>
        <v>1.40664871800389</v>
      </c>
    </row>
    <row r="704" spans="1:17" x14ac:dyDescent="0.3">
      <c r="A704">
        <v>11058</v>
      </c>
      <c r="B704" t="s">
        <v>8</v>
      </c>
      <c r="C704">
        <v>0</v>
      </c>
      <c r="D704">
        <v>290</v>
      </c>
      <c r="E704">
        <v>53</v>
      </c>
      <c r="F704">
        <v>3.74</v>
      </c>
      <c r="G704">
        <v>2.0680000000000001</v>
      </c>
      <c r="H704">
        <v>1.0589999999999999</v>
      </c>
      <c r="I704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704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70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4" s="1">
        <f>(POWER((Table5[[#This Row],[wtkg]]/Table5[[#This Row],[wlhz_M]]),Table5[[#This Row],[wlhz_L]])-1)/(Table5[[#This Row],[wlhz_L]]*Table5[[#This Row],[wlhz_S]])</f>
        <v>-0.84215124989855994</v>
      </c>
      <c r="M704" s="1">
        <f>Table5[[#This Row],[wtkg]]/(Table5[[#This Row],[htcm]]*Table5[[#This Row],[htcm]]/10000)</f>
        <v>13.314346742613031</v>
      </c>
      <c r="N704" s="1">
        <f>VLOOKUP(Table5[[#This Row],[agedays]],BFA_girls_z_exp[[#All],[Day]:[M]],2,FALSE)</f>
        <v>13.3363</v>
      </c>
      <c r="O704" s="1">
        <f>VLOOKUP(Table5[[#This Row],[agedays]],BFA_girls_z_exp[[#All],[Day]:[S]],3,FALSE)</f>
        <v>9.2719999999999997E-2</v>
      </c>
      <c r="P704" s="1">
        <f>VLOOKUP(Table5[[#This Row],[agedays]],BFA_girls_z_exp[[#All],[Day]:[L]],4,FALSE)</f>
        <v>-6.3100000000000003E-2</v>
      </c>
      <c r="Q704" s="1">
        <f>(POWER((Table5[[#This Row],[bmi]]/Table5[[#This Row],[bmi_M]]),Table5[[#This Row],[bmi_L]])-1)/(Table5[[#This Row],[bmi_L]]*Table5[[#This Row],[bmi_S]])</f>
        <v>-1.7769305803742756E-2</v>
      </c>
    </row>
    <row r="705" spans="1:17" x14ac:dyDescent="0.3">
      <c r="A705">
        <v>11058</v>
      </c>
      <c r="B705" t="s">
        <v>8</v>
      </c>
      <c r="C705">
        <v>33</v>
      </c>
      <c r="D705">
        <v>290</v>
      </c>
      <c r="E705">
        <v>53.5</v>
      </c>
      <c r="F705">
        <v>4.4800000000000004</v>
      </c>
      <c r="G705">
        <v>-0.25600000000000001</v>
      </c>
      <c r="H705">
        <v>0.33900000000000002</v>
      </c>
      <c r="I705" s="2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705" s="2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70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5" s="2">
        <f>(POWER((Table5[[#This Row],[wtkg]]/Table5[[#This Row],[wlhz_M]]),Table5[[#This Row],[wlhz_L]])-1)/(Table5[[#This Row],[wlhz_L]]*Table5[[#This Row],[wlhz_S]])</f>
        <v>0.80540370209338485</v>
      </c>
      <c r="M705" s="1">
        <f>Table5[[#This Row],[wtkg]]/(Table5[[#This Row],[htcm]]*Table5[[#This Row],[htcm]]/10000)</f>
        <v>15.652022010655953</v>
      </c>
      <c r="N705" s="1">
        <f>VLOOKUP(Table5[[#This Row],[agedays]],BFA_girls_z_exp[[#All],[Day]:[M]],2,FALSE)</f>
        <v>14.7112</v>
      </c>
      <c r="O705" s="1">
        <f>VLOOKUP(Table5[[#This Row],[agedays]],BFA_girls_z_exp[[#All],[Day]:[S]],3,FALSE)</f>
        <v>9.5350000000000004E-2</v>
      </c>
      <c r="P705" s="1">
        <f>VLOOKUP(Table5[[#This Row],[agedays]],BFA_girls_z_exp[[#All],[Day]:[L]],4,FALSE)</f>
        <v>0.32619999999999999</v>
      </c>
      <c r="Q705" s="1">
        <f>(POWER((Table5[[#This Row],[bmi]]/Table5[[#This Row],[bmi_M]]),Table5[[#This Row],[bmi_L]])-1)/(Table5[[#This Row],[bmi_L]]*Table5[[#This Row],[bmi_S]])</f>
        <v>0.65675954695331162</v>
      </c>
    </row>
    <row r="706" spans="1:17" x14ac:dyDescent="0.3">
      <c r="A706">
        <v>11058</v>
      </c>
      <c r="B706" t="s">
        <v>8</v>
      </c>
      <c r="C706">
        <v>82</v>
      </c>
      <c r="D706">
        <v>290</v>
      </c>
      <c r="E706">
        <v>58</v>
      </c>
      <c r="F706">
        <v>5.65</v>
      </c>
      <c r="G706">
        <v>-0.48899999999999999</v>
      </c>
      <c r="H706">
        <v>8.9999999999999993E-3</v>
      </c>
      <c r="I706" s="1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706" s="1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70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6" s="1">
        <f>(POWER((Table5[[#This Row],[wtkg]]/Table5[[#This Row],[wlhz_M]]),Table5[[#This Row],[wlhz_L]])-1)/(Table5[[#This Row],[wlhz_L]]*Table5[[#This Row],[wlhz_S]])</f>
        <v>0.5899707651910634</v>
      </c>
      <c r="M706" s="1">
        <f>Table5[[#This Row],[wtkg]]/(Table5[[#This Row],[htcm]]*Table5[[#This Row],[htcm]]/10000)</f>
        <v>16.795481569560049</v>
      </c>
      <c r="N706" s="1">
        <f>VLOOKUP(Table5[[#This Row],[agedays]],BFA_girls_z_exp[[#All],[Day]:[M]],2,FALSE)</f>
        <v>16.215800000000002</v>
      </c>
      <c r="O706" s="1">
        <f>VLOOKUP(Table5[[#This Row],[agedays]],BFA_girls_z_exp[[#All],[Day]:[S]],3,FALSE)</f>
        <v>9.2859999999999998E-2</v>
      </c>
      <c r="P706" s="1">
        <f>VLOOKUP(Table5[[#This Row],[agedays]],BFA_girls_z_exp[[#All],[Day]:[L]],4,FALSE)</f>
        <v>9.4399999999999998E-2</v>
      </c>
      <c r="Q706" s="1">
        <f>(POWER((Table5[[#This Row],[bmi]]/Table5[[#This Row],[bmi_M]]),Table5[[#This Row],[bmi_L]])-1)/(Table5[[#This Row],[bmi_L]]*Table5[[#This Row],[bmi_S]])</f>
        <v>0.37887265456608737</v>
      </c>
    </row>
    <row r="707" spans="1:17" x14ac:dyDescent="0.3">
      <c r="A707">
        <v>11058</v>
      </c>
      <c r="B707" t="s">
        <v>8</v>
      </c>
      <c r="C707">
        <v>187</v>
      </c>
      <c r="D707">
        <v>290</v>
      </c>
      <c r="E707">
        <v>64</v>
      </c>
      <c r="F707">
        <v>6.93</v>
      </c>
      <c r="G707">
        <v>-0.86299999999999999</v>
      </c>
      <c r="H707">
        <v>-0.48299999999999998</v>
      </c>
      <c r="I707" s="2">
        <f>IF(Table5[[#This Row],[agedays]]&lt;=730,VLOOKUP(Table5[[#This Row],[htcm]],WFL_girls_z_exp[[#All],[Length]:[M]],2,FALSE),VLOOKUP(Table5[[#This Row],[htcm]],WFH_girls_z_exp[[#All],[Height]:[M]],2,FALSE))</f>
        <v>6.8501000000000003</v>
      </c>
      <c r="J707" s="2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70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7" s="2">
        <f>(POWER((Table5[[#This Row],[wtkg]]/Table5[[#This Row],[wlhz_M]]),Table5[[#This Row],[wlhz_L]])-1)/(Table5[[#This Row],[wlhz_L]]*Table5[[#This Row],[wlhz_S]])</f>
        <v>0.12678969424089881</v>
      </c>
      <c r="M707" s="1">
        <f>Table5[[#This Row],[wtkg]]/(Table5[[#This Row],[htcm]]*Table5[[#This Row],[htcm]]/10000)</f>
        <v>16.9189453125</v>
      </c>
      <c r="N707" s="1">
        <f>VLOOKUP(Table5[[#This Row],[agedays]],BFA_girls_z_exp[[#All],[Day]:[M]],2,FALSE)</f>
        <v>16.9116</v>
      </c>
      <c r="O707" s="1">
        <f>VLOOKUP(Table5[[#This Row],[agedays]],BFA_girls_z_exp[[#All],[Day]:[S]],3,FALSE)</f>
        <v>9.0279999999999999E-2</v>
      </c>
      <c r="P707" s="1">
        <f>VLOOKUP(Table5[[#This Row],[agedays]],BFA_girls_z_exp[[#All],[Day]:[L]],4,FALSE)</f>
        <v>-0.15029999999999999</v>
      </c>
      <c r="Q707" s="1">
        <f>(POWER((Table5[[#This Row],[bmi]]/Table5[[#This Row],[bmi_M]]),Table5[[#This Row],[bmi_L]])-1)/(Table5[[#This Row],[bmi_L]]*Table5[[#This Row],[bmi_S]])</f>
        <v>4.8097838383047943E-3</v>
      </c>
    </row>
    <row r="708" spans="1:17" x14ac:dyDescent="0.3">
      <c r="A708">
        <v>11058</v>
      </c>
      <c r="B708" t="s">
        <v>8</v>
      </c>
      <c r="C708">
        <v>278</v>
      </c>
      <c r="D708">
        <v>290</v>
      </c>
      <c r="E708">
        <v>68</v>
      </c>
      <c r="F708">
        <v>8.1999999999999993</v>
      </c>
      <c r="G708">
        <v>-0.96</v>
      </c>
      <c r="H708">
        <v>-0.06</v>
      </c>
      <c r="I708" s="1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708" s="1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70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8" s="1">
        <f>(POWER((Table5[[#This Row],[wtkg]]/Table5[[#This Row],[wlhz_M]]),Table5[[#This Row],[wlhz_L]])-1)/(Table5[[#This Row],[wlhz_L]]*Table5[[#This Row],[wlhz_S]])</f>
        <v>0.62147315015124327</v>
      </c>
      <c r="M708" s="1">
        <f>Table5[[#This Row],[wtkg]]/(Table5[[#This Row],[htcm]]*Table5[[#This Row],[htcm]]/10000)</f>
        <v>17.73356401384083</v>
      </c>
      <c r="N708" s="1">
        <f>VLOOKUP(Table5[[#This Row],[agedays]],BFA_girls_z_exp[[#All],[Day]:[M]],2,FALSE)</f>
        <v>16.725300000000001</v>
      </c>
      <c r="O708" s="1">
        <f>VLOOKUP(Table5[[#This Row],[agedays]],BFA_girls_z_exp[[#All],[Day]:[S]],3,FALSE)</f>
        <v>8.8929999999999995E-2</v>
      </c>
      <c r="P708" s="1">
        <f>VLOOKUP(Table5[[#This Row],[agedays]],BFA_girls_z_exp[[#All],[Day]:[L]],4,FALSE)</f>
        <v>-0.27729999999999999</v>
      </c>
      <c r="Q708" s="1">
        <f>(POWER((Table5[[#This Row],[bmi]]/Table5[[#This Row],[bmi_M]]),Table5[[#This Row],[bmi_L]])-1)/(Table5[[#This Row],[bmi_L]]*Table5[[#This Row],[bmi_S]])</f>
        <v>0.65291852653431826</v>
      </c>
    </row>
    <row r="709" spans="1:17" x14ac:dyDescent="0.3">
      <c r="A709">
        <v>11058</v>
      </c>
      <c r="B709" t="s">
        <v>8</v>
      </c>
      <c r="C709">
        <v>369</v>
      </c>
      <c r="D709">
        <v>290</v>
      </c>
      <c r="E709">
        <v>72.5</v>
      </c>
      <c r="F709">
        <v>9.2200000000000006</v>
      </c>
      <c r="G709">
        <v>-0.64500000000000002</v>
      </c>
      <c r="H709">
        <v>0.218</v>
      </c>
      <c r="I709" s="2">
        <f>IF(Table5[[#This Row],[agedays]]&lt;=730,VLOOKUP(Table5[[#This Row],[htcm]],WFL_girls_z_exp[[#All],[Length]:[M]],2,FALSE),VLOOKUP(Table5[[#This Row],[htcm]],WFH_girls_z_exp[[#All],[Height]:[M]],2,FALSE))</f>
        <v>8.6674000000000007</v>
      </c>
      <c r="J709" s="2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70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09" s="2">
        <f>(POWER((Table5[[#This Row],[wtkg]]/Table5[[#This Row],[wlhz_M]]),Table5[[#This Row],[wlhz_L]])-1)/(Table5[[#This Row],[wlhz_L]]*Table5[[#This Row],[wlhz_S]])</f>
        <v>0.67588602330099012</v>
      </c>
      <c r="M709" s="1">
        <f>Table5[[#This Row],[wtkg]]/(Table5[[#This Row],[htcm]]*Table5[[#This Row],[htcm]]/10000)</f>
        <v>17.541022592152199</v>
      </c>
      <c r="N709" s="1">
        <f>VLOOKUP(Table5[[#This Row],[agedays]],BFA_girls_z_exp[[#All],[Day]:[M]],2,FALSE)</f>
        <v>16.341000000000001</v>
      </c>
      <c r="O709" s="1">
        <f>VLOOKUP(Table5[[#This Row],[agedays]],BFA_girls_z_exp[[#All],[Day]:[S]],3,FALSE)</f>
        <v>8.7929999999999994E-2</v>
      </c>
      <c r="P709" s="1">
        <f>VLOOKUP(Table5[[#This Row],[agedays]],BFA_girls_z_exp[[#All],[Day]:[L]],4,FALSE)</f>
        <v>-0.37009999999999998</v>
      </c>
      <c r="Q709" s="1">
        <f>(POWER((Table5[[#This Row],[bmi]]/Table5[[#This Row],[bmi_M]]),Table5[[#This Row],[bmi_L]])-1)/(Table5[[#This Row],[bmi_L]]*Table5[[#This Row],[bmi_S]])</f>
        <v>0.79544839091262909</v>
      </c>
    </row>
    <row r="710" spans="1:17" x14ac:dyDescent="0.3">
      <c r="A710">
        <v>11058</v>
      </c>
      <c r="B710" t="s">
        <v>8</v>
      </c>
      <c r="C710">
        <v>460</v>
      </c>
      <c r="D710">
        <v>290</v>
      </c>
      <c r="E710">
        <v>75.5</v>
      </c>
      <c r="F710">
        <v>10.199999999999999</v>
      </c>
      <c r="G710">
        <v>-0.77800000000000002</v>
      </c>
      <c r="H710">
        <v>0.46899999999999997</v>
      </c>
      <c r="I710" s="1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710" s="1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7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0" s="1">
        <f>(POWER((Table5[[#This Row],[wtkg]]/Table5[[#This Row],[wlhz_M]]),Table5[[#This Row],[wlhz_L]])-1)/(Table5[[#This Row],[wlhz_L]]*Table5[[#This Row],[wlhz_S]])</f>
        <v>1.0757772339162495</v>
      </c>
      <c r="M710" s="1">
        <f>Table5[[#This Row],[wtkg]]/(Table5[[#This Row],[htcm]]*Table5[[#This Row],[htcm]]/10000)</f>
        <v>17.89395201964826</v>
      </c>
      <c r="N710" s="1">
        <f>VLOOKUP(Table5[[#This Row],[agedays]],BFA_girls_z_exp[[#All],[Day]:[M]],2,FALSE)</f>
        <v>15.991</v>
      </c>
      <c r="O710" s="1">
        <f>VLOOKUP(Table5[[#This Row],[agedays]],BFA_girls_z_exp[[#All],[Day]:[S]],3,FALSE)</f>
        <v>8.7139999999999995E-2</v>
      </c>
      <c r="P710" s="1">
        <f>VLOOKUP(Table5[[#This Row],[agedays]],BFA_girls_z_exp[[#All],[Day]:[L]],4,FALSE)</f>
        <v>-0.44319999999999998</v>
      </c>
      <c r="Q710" s="1">
        <f>(POWER((Table5[[#This Row],[bmi]]/Table5[[#This Row],[bmi_M]]),Table5[[#This Row],[bmi_L]])-1)/(Table5[[#This Row],[bmi_L]]*Table5[[#This Row],[bmi_S]])</f>
        <v>1.25867805254452</v>
      </c>
    </row>
    <row r="711" spans="1:17" x14ac:dyDescent="0.3">
      <c r="A711">
        <v>11058</v>
      </c>
      <c r="B711" t="s">
        <v>8</v>
      </c>
      <c r="C711">
        <v>605</v>
      </c>
      <c r="D711">
        <v>290</v>
      </c>
      <c r="E711">
        <v>81</v>
      </c>
      <c r="F711">
        <v>11.1</v>
      </c>
      <c r="G711">
        <v>-0.52700000000000002</v>
      </c>
      <c r="H711">
        <v>0.35599999999999998</v>
      </c>
      <c r="I711" s="2">
        <f>IF(Table5[[#This Row],[agedays]]&lt;=730,VLOOKUP(Table5[[#This Row],[htcm]],WFL_girls_z_exp[[#All],[Length]:[M]],2,FALSE),VLOOKUP(Table5[[#This Row],[htcm]],WFH_girls_z_exp[[#All],[Height]:[M]],2,FALSE))</f>
        <v>10.2965</v>
      </c>
      <c r="J711" s="2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7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1" s="2">
        <f>(POWER((Table5[[#This Row],[wtkg]]/Table5[[#This Row],[wlhz_M]]),Table5[[#This Row],[wlhz_L]])-1)/(Table5[[#This Row],[wlhz_L]]*Table5[[#This Row],[wlhz_S]])</f>
        <v>0.82962925912248342</v>
      </c>
      <c r="M711" s="1">
        <f>Table5[[#This Row],[wtkg]]/(Table5[[#This Row],[htcm]]*Table5[[#This Row],[htcm]]/10000)</f>
        <v>16.918152720621855</v>
      </c>
      <c r="N711" s="1">
        <f>VLOOKUP(Table5[[#This Row],[agedays]],BFA_girls_z_exp[[#All],[Day]:[M]],2,FALSE)</f>
        <v>15.5932</v>
      </c>
      <c r="O711" s="1">
        <f>VLOOKUP(Table5[[#This Row],[agedays]],BFA_girls_z_exp[[#All],[Day]:[S]],3,FALSE)</f>
        <v>8.6139999999999994E-2</v>
      </c>
      <c r="P711" s="1">
        <f>VLOOKUP(Table5[[#This Row],[agedays]],BFA_girls_z_exp[[#All],[Day]:[L]],4,FALSE)</f>
        <v>-0.53510000000000002</v>
      </c>
      <c r="Q711" s="1">
        <f>(POWER((Table5[[#This Row],[bmi]]/Table5[[#This Row],[bmi_M]]),Table5[[#This Row],[bmi_L]])-1)/(Table5[[#This Row],[bmi_L]]*Table5[[#This Row],[bmi_S]])</f>
        <v>0.92638077077986947</v>
      </c>
    </row>
    <row r="712" spans="1:17" x14ac:dyDescent="0.3">
      <c r="A712">
        <v>11059</v>
      </c>
      <c r="B712" t="s">
        <v>8</v>
      </c>
      <c r="C712">
        <v>0</v>
      </c>
      <c r="D712">
        <v>290</v>
      </c>
      <c r="E712">
        <v>50</v>
      </c>
      <c r="F712">
        <v>3.25</v>
      </c>
      <c r="G712">
        <v>0.45800000000000002</v>
      </c>
      <c r="H712">
        <v>3.9E-2</v>
      </c>
      <c r="I712" s="1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712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7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2" s="1">
        <f>(POWER((Table5[[#This Row],[wtkg]]/Table5[[#This Row],[wlhz_M]]),Table5[[#This Row],[wlhz_L]])-1)/(Table5[[#This Row],[wlhz_L]]*Table5[[#This Row],[wlhz_S]])</f>
        <v>-0.34214323261132679</v>
      </c>
      <c r="M712" s="1">
        <f>Table5[[#This Row],[wtkg]]/(Table5[[#This Row],[htcm]]*Table5[[#This Row],[htcm]]/10000)</f>
        <v>13</v>
      </c>
      <c r="N712" s="1">
        <f>VLOOKUP(Table5[[#This Row],[agedays]],BFA_girls_z_exp[[#All],[Day]:[M]],2,FALSE)</f>
        <v>13.3363</v>
      </c>
      <c r="O712" s="1">
        <f>VLOOKUP(Table5[[#This Row],[agedays]],BFA_girls_z_exp[[#All],[Day]:[S]],3,FALSE)</f>
        <v>9.2719999999999997E-2</v>
      </c>
      <c r="P712" s="1">
        <f>VLOOKUP(Table5[[#This Row],[agedays]],BFA_girls_z_exp[[#All],[Day]:[L]],4,FALSE)</f>
        <v>-6.3100000000000003E-2</v>
      </c>
      <c r="Q712" s="1">
        <f>(POWER((Table5[[#This Row],[bmi]]/Table5[[#This Row],[bmi_M]]),Table5[[#This Row],[bmi_L]])-1)/(Table5[[#This Row],[bmi_L]]*Table5[[#This Row],[bmi_S]])</f>
        <v>-0.27567811207274512</v>
      </c>
    </row>
    <row r="713" spans="1:17" x14ac:dyDescent="0.3">
      <c r="A713">
        <v>11059</v>
      </c>
      <c r="B713" t="s">
        <v>8</v>
      </c>
      <c r="C713">
        <v>44</v>
      </c>
      <c r="D713">
        <v>290</v>
      </c>
      <c r="E713">
        <v>55.5</v>
      </c>
      <c r="F713">
        <v>4.84</v>
      </c>
      <c r="G713">
        <v>0.105</v>
      </c>
      <c r="H713">
        <v>0.313</v>
      </c>
      <c r="I713" s="2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713" s="2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7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3" s="2">
        <f>(POWER((Table5[[#This Row],[wtkg]]/Table5[[#This Row],[wlhz_M]]),Table5[[#This Row],[wlhz_L]])-1)/(Table5[[#This Row],[wlhz_L]]*Table5[[#This Row],[wlhz_S]])</f>
        <v>0.36023176637307758</v>
      </c>
      <c r="M713" s="1">
        <f>Table5[[#This Row],[wtkg]]/(Table5[[#This Row],[htcm]]*Table5[[#This Row],[htcm]]/10000)</f>
        <v>15.713010307604902</v>
      </c>
      <c r="N713" s="1">
        <f>VLOOKUP(Table5[[#This Row],[agedays]],BFA_girls_z_exp[[#All],[Day]:[M]],2,FALSE)</f>
        <v>15.219799999999999</v>
      </c>
      <c r="O713" s="1">
        <f>VLOOKUP(Table5[[#This Row],[agedays]],BFA_girls_z_exp[[#All],[Day]:[S]],3,FALSE)</f>
        <v>9.4600000000000004E-2</v>
      </c>
      <c r="P713" s="1">
        <f>VLOOKUP(Table5[[#This Row],[agedays]],BFA_girls_z_exp[[#All],[Day]:[L]],4,FALSE)</f>
        <v>0.25740000000000002</v>
      </c>
      <c r="Q713" s="1">
        <f>(POWER((Table5[[#This Row],[bmi]]/Table5[[#This Row],[bmi_M]]),Table5[[#This Row],[bmi_L]])-1)/(Table5[[#This Row],[bmi_L]]*Table5[[#This Row],[bmi_S]])</f>
        <v>0.33851054741024028</v>
      </c>
    </row>
    <row r="714" spans="1:17" x14ac:dyDescent="0.3">
      <c r="A714">
        <v>11059</v>
      </c>
      <c r="B714" t="s">
        <v>8</v>
      </c>
      <c r="C714">
        <v>87</v>
      </c>
      <c r="D714">
        <v>290</v>
      </c>
      <c r="E714">
        <v>58.5</v>
      </c>
      <c r="F714">
        <v>5.94</v>
      </c>
      <c r="G714">
        <v>-0.45100000000000001</v>
      </c>
      <c r="H714">
        <v>0.252</v>
      </c>
      <c r="I714" s="1">
        <f>IF(Table5[[#This Row],[agedays]]&lt;=730,VLOOKUP(Table5[[#This Row],[htcm]],WFL_girls_z_exp[[#All],[Length]:[M]],2,FALSE),VLOOKUP(Table5[[#This Row],[htcm]],WFH_girls_z_exp[[#All],[Height]:[M]],2,FALSE))</f>
        <v>5.4833999999999996</v>
      </c>
      <c r="J714" s="1">
        <f>IF(Table5[[#This Row],[agedays]]&lt;=730,VLOOKUP(Table5[[#This Row],[htcm]],WFL_girls_z_exp[[#All],[Length]:[S]],3,FALSE),VLOOKUP(Table5[[#This Row],[htcm]],WFH_girls_z_exp[[#All],[Height]:[S]],3,FALSE))</f>
        <v>9.1319999999999998E-2</v>
      </c>
      <c r="K7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4" s="1">
        <f>(POWER((Table5[[#This Row],[wtkg]]/Table5[[#This Row],[wlhz_M]]),Table5[[#This Row],[wlhz_L]])-1)/(Table5[[#This Row],[wlhz_L]]*Table5[[#This Row],[wlhz_S]])</f>
        <v>0.86257290815033427</v>
      </c>
      <c r="M714" s="1">
        <f>Table5[[#This Row],[wtkg]]/(Table5[[#This Row],[htcm]]*Table5[[#This Row],[htcm]]/10000)</f>
        <v>17.357001972386588</v>
      </c>
      <c r="N714" s="1">
        <f>VLOOKUP(Table5[[#This Row],[agedays]],BFA_girls_z_exp[[#All],[Day]:[M]],2,FALSE)</f>
        <v>16.295200000000001</v>
      </c>
      <c r="O714" s="1">
        <f>VLOOKUP(Table5[[#This Row],[agedays]],BFA_girls_z_exp[[#All],[Day]:[S]],3,FALSE)</f>
        <v>9.2679999999999998E-2</v>
      </c>
      <c r="P714" s="1">
        <f>VLOOKUP(Table5[[#This Row],[agedays]],BFA_girls_z_exp[[#All],[Day]:[L]],4,FALSE)</f>
        <v>7.7899999999999997E-2</v>
      </c>
      <c r="Q714" s="1">
        <f>(POWER((Table5[[#This Row],[bmi]]/Table5[[#This Row],[bmi_M]]),Table5[[#This Row],[bmi_L]])-1)/(Table5[[#This Row],[bmi_L]]*Table5[[#This Row],[bmi_S]])</f>
        <v>0.68278888998278864</v>
      </c>
    </row>
    <row r="715" spans="1:17" x14ac:dyDescent="0.3">
      <c r="A715">
        <v>11059</v>
      </c>
      <c r="B715" t="s">
        <v>8</v>
      </c>
      <c r="C715">
        <v>178</v>
      </c>
      <c r="D715">
        <v>290</v>
      </c>
      <c r="E715">
        <v>67</v>
      </c>
      <c r="F715">
        <v>7.25</v>
      </c>
      <c r="G715">
        <v>0.67100000000000004</v>
      </c>
      <c r="H715">
        <v>1.0999999999999999E-2</v>
      </c>
      <c r="I715" s="2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715" s="2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7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5" s="2">
        <f>(POWER((Table5[[#This Row],[wtkg]]/Table5[[#This Row],[wlhz_M]]),Table5[[#This Row],[wlhz_L]])-1)/(Table5[[#This Row],[wlhz_L]]*Table5[[#This Row],[wlhz_S]])</f>
        <v>-0.41762886181773301</v>
      </c>
      <c r="M715" s="1">
        <f>Table5[[#This Row],[wtkg]]/(Table5[[#This Row],[htcm]]*Table5[[#This Row],[htcm]]/10000)</f>
        <v>16.150590331922476</v>
      </c>
      <c r="N715" s="1">
        <f>VLOOKUP(Table5[[#This Row],[agedays]],BFA_girls_z_exp[[#All],[Day]:[M]],2,FALSE)</f>
        <v>16.903099999999998</v>
      </c>
      <c r="O715" s="1">
        <f>VLOOKUP(Table5[[#This Row],[agedays]],BFA_girls_z_exp[[#All],[Day]:[S]],3,FALSE)</f>
        <v>9.0440000000000006E-2</v>
      </c>
      <c r="P715" s="1">
        <f>VLOOKUP(Table5[[#This Row],[agedays]],BFA_girls_z_exp[[#All],[Day]:[L]],4,FALSE)</f>
        <v>-0.13489999999999999</v>
      </c>
      <c r="Q715" s="1">
        <f>(POWER((Table5[[#This Row],[bmi]]/Table5[[#This Row],[bmi_M]]),Table5[[#This Row],[bmi_L]])-1)/(Table5[[#This Row],[bmi_L]]*Table5[[#This Row],[bmi_S]])</f>
        <v>-0.50509297391286756</v>
      </c>
    </row>
    <row r="716" spans="1:17" x14ac:dyDescent="0.3">
      <c r="A716">
        <v>11059</v>
      </c>
      <c r="B716" t="s">
        <v>8</v>
      </c>
      <c r="C716">
        <v>276</v>
      </c>
      <c r="D716">
        <v>290</v>
      </c>
      <c r="E716">
        <v>72</v>
      </c>
      <c r="F716">
        <v>9.5</v>
      </c>
      <c r="G716">
        <v>0.72899999999999998</v>
      </c>
      <c r="H716">
        <v>1.151</v>
      </c>
      <c r="I716" s="1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716" s="1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7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6" s="1">
        <f>(POWER((Table5[[#This Row],[wtkg]]/Table5[[#This Row],[wlhz_M]]),Table5[[#This Row],[wlhz_L]])-1)/(Table5[[#This Row],[wlhz_L]]*Table5[[#This Row],[wlhz_S]])</f>
        <v>1.1196725114133155</v>
      </c>
      <c r="M716" s="1">
        <f>Table5[[#This Row],[wtkg]]/(Table5[[#This Row],[htcm]]*Table5[[#This Row],[htcm]]/10000)</f>
        <v>18.325617283950617</v>
      </c>
      <c r="N716" s="1">
        <f>VLOOKUP(Table5[[#This Row],[agedays]],BFA_girls_z_exp[[#All],[Day]:[M]],2,FALSE)</f>
        <v>16.732900000000001</v>
      </c>
      <c r="O716" s="1">
        <f>VLOOKUP(Table5[[#This Row],[agedays]],BFA_girls_z_exp[[#All],[Day]:[S]],3,FALSE)</f>
        <v>8.8950000000000001E-2</v>
      </c>
      <c r="P716" s="1">
        <f>VLOOKUP(Table5[[#This Row],[agedays]],BFA_girls_z_exp[[#All],[Day]:[L]],4,FALSE)</f>
        <v>-0.27489999999999998</v>
      </c>
      <c r="Q716" s="1">
        <f>(POWER((Table5[[#This Row],[bmi]]/Table5[[#This Row],[bmi_M]]),Table5[[#This Row],[bmi_L]])-1)/(Table5[[#This Row],[bmi_L]]*Table5[[#This Row],[bmi_S]])</f>
        <v>1.009513201455956</v>
      </c>
    </row>
    <row r="717" spans="1:17" x14ac:dyDescent="0.3">
      <c r="A717">
        <v>11059</v>
      </c>
      <c r="B717" t="s">
        <v>8</v>
      </c>
      <c r="C717">
        <v>360</v>
      </c>
      <c r="D717">
        <v>290</v>
      </c>
      <c r="E717">
        <v>77</v>
      </c>
      <c r="F717">
        <v>10.56</v>
      </c>
      <c r="G717">
        <v>1.246</v>
      </c>
      <c r="H717">
        <v>1.363</v>
      </c>
      <c r="I717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717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7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7" s="2">
        <f>(POWER((Table5[[#This Row],[wtkg]]/Table5[[#This Row],[wlhz_M]]),Table5[[#This Row],[wlhz_L]])-1)/(Table5[[#This Row],[wlhz_L]]*Table5[[#This Row],[wlhz_S]])</f>
        <v>1.1358573170593409</v>
      </c>
      <c r="M717" s="1">
        <f>Table5[[#This Row],[wtkg]]/(Table5[[#This Row],[htcm]]*Table5[[#This Row],[htcm]]/10000)</f>
        <v>17.810760667903526</v>
      </c>
      <c r="N717" s="1">
        <f>VLOOKUP(Table5[[#This Row],[agedays]],BFA_girls_z_exp[[#All],[Day]:[M]],2,FALSE)</f>
        <v>16.379000000000001</v>
      </c>
      <c r="O717" s="1">
        <f>VLOOKUP(Table5[[#This Row],[agedays]],BFA_girls_z_exp[[#All],[Day]:[S]],3,FALSE)</f>
        <v>8.8020000000000001E-2</v>
      </c>
      <c r="P717" s="1">
        <f>VLOOKUP(Table5[[#This Row],[agedays]],BFA_girls_z_exp[[#All],[Day]:[L]],4,FALSE)</f>
        <v>-0.3619</v>
      </c>
      <c r="Q717" s="1">
        <f>(POWER((Table5[[#This Row],[bmi]]/Table5[[#This Row],[bmi_M]]),Table5[[#This Row],[bmi_L]])-1)/(Table5[[#This Row],[bmi_L]]*Table5[[#This Row],[bmi_S]])</f>
        <v>0.93779522133396209</v>
      </c>
    </row>
    <row r="718" spans="1:17" x14ac:dyDescent="0.3">
      <c r="A718">
        <v>11059</v>
      </c>
      <c r="B718" t="s">
        <v>8</v>
      </c>
      <c r="C718">
        <v>493</v>
      </c>
      <c r="D718">
        <v>290</v>
      </c>
      <c r="E718">
        <v>82</v>
      </c>
      <c r="F718">
        <v>11.25</v>
      </c>
      <c r="G718">
        <v>1.1339999999999999</v>
      </c>
      <c r="H718">
        <v>1.0589999999999999</v>
      </c>
      <c r="I718" s="1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718" s="1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7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8" s="1">
        <f>(POWER((Table5[[#This Row],[wtkg]]/Table5[[#This Row],[wlhz_M]]),Table5[[#This Row],[wlhz_L]])-1)/(Table5[[#This Row],[wlhz_L]]*Table5[[#This Row],[wlhz_S]])</f>
        <v>0.74894147770958874</v>
      </c>
      <c r="M718" s="1">
        <f>Table5[[#This Row],[wtkg]]/(Table5[[#This Row],[htcm]]*Table5[[#This Row],[htcm]]/10000)</f>
        <v>16.731112433075552</v>
      </c>
      <c r="N718" s="1">
        <f>VLOOKUP(Table5[[#This Row],[agedays]],BFA_girls_z_exp[[#All],[Day]:[M]],2,FALSE)</f>
        <v>15.8828</v>
      </c>
      <c r="O718" s="1">
        <f>VLOOKUP(Table5[[#This Row],[agedays]],BFA_girls_z_exp[[#All],[Day]:[S]],3,FALSE)</f>
        <v>8.6889999999999995E-2</v>
      </c>
      <c r="P718" s="1">
        <f>VLOOKUP(Table5[[#This Row],[agedays]],BFA_girls_z_exp[[#All],[Day]:[L]],4,FALSE)</f>
        <v>-0.46629999999999999</v>
      </c>
      <c r="Q718" s="1">
        <f>(POWER((Table5[[#This Row],[bmi]]/Table5[[#This Row],[bmi_M]]),Table5[[#This Row],[bmi_L]])-1)/(Table5[[#This Row],[bmi_L]]*Table5[[#This Row],[bmi_S]])</f>
        <v>0.59163395059677626</v>
      </c>
    </row>
    <row r="719" spans="1:17" x14ac:dyDescent="0.3">
      <c r="A719">
        <v>11059</v>
      </c>
      <c r="B719" t="s">
        <v>8</v>
      </c>
      <c r="C719">
        <v>548</v>
      </c>
      <c r="D719">
        <v>290</v>
      </c>
      <c r="E719">
        <v>81</v>
      </c>
      <c r="F719">
        <v>12</v>
      </c>
      <c r="G719">
        <v>9.9000000000000005E-2</v>
      </c>
      <c r="H719">
        <v>1.268</v>
      </c>
      <c r="I719" s="2">
        <f>IF(Table5[[#This Row],[agedays]]&lt;=730,VLOOKUP(Table5[[#This Row],[htcm]],WFL_girls_z_exp[[#All],[Length]:[M]],2,FALSE),VLOOKUP(Table5[[#This Row],[htcm]],WFH_girls_z_exp[[#All],[Height]:[M]],2,FALSE))</f>
        <v>10.2965</v>
      </c>
      <c r="J719" s="2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7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19" s="2">
        <f>(POWER((Table5[[#This Row],[wtkg]]/Table5[[#This Row],[wlhz_M]]),Table5[[#This Row],[wlhz_L]])-1)/(Table5[[#This Row],[wlhz_L]]*Table5[[#This Row],[wlhz_S]])</f>
        <v>1.6655114893306295</v>
      </c>
      <c r="M719" s="1">
        <f>Table5[[#This Row],[wtkg]]/(Table5[[#This Row],[htcm]]*Table5[[#This Row],[htcm]]/10000)</f>
        <v>18.289894833104711</v>
      </c>
      <c r="N719" s="1">
        <f>VLOOKUP(Table5[[#This Row],[agedays]],BFA_girls_z_exp[[#All],[Day]:[M]],2,FALSE)</f>
        <v>15.726000000000001</v>
      </c>
      <c r="O719" s="1">
        <f>VLOOKUP(Table5[[#This Row],[agedays]],BFA_girls_z_exp[[#All],[Day]:[S]],3,FALSE)</f>
        <v>8.6499999999999994E-2</v>
      </c>
      <c r="P719" s="1">
        <f>VLOOKUP(Table5[[#This Row],[agedays]],BFA_girls_z_exp[[#All],[Day]:[L]],4,FALSE)</f>
        <v>-0.50180000000000002</v>
      </c>
      <c r="Q719" s="1">
        <f>(POWER((Table5[[#This Row],[bmi]]/Table5[[#This Row],[bmi_M]]),Table5[[#This Row],[bmi_L]])-1)/(Table5[[#This Row],[bmi_L]]*Table5[[#This Row],[bmi_S]])</f>
        <v>1.6815249855484107</v>
      </c>
    </row>
    <row r="720" spans="1:17" x14ac:dyDescent="0.3">
      <c r="A720">
        <v>11059</v>
      </c>
      <c r="B720" t="s">
        <v>8</v>
      </c>
      <c r="C720">
        <v>743</v>
      </c>
      <c r="D720">
        <v>290</v>
      </c>
      <c r="E720">
        <v>89</v>
      </c>
      <c r="F720">
        <v>13.5</v>
      </c>
      <c r="G720">
        <v>0.9</v>
      </c>
      <c r="H720">
        <v>1.2210000000000001</v>
      </c>
      <c r="I720" s="1">
        <f>IF(Table5[[#This Row],[agedays]]&lt;=730,VLOOKUP(Table5[[#This Row],[htcm]],WFL_girls_z_exp[[#All],[Length]:[M]],2,FALSE),VLOOKUP(Table5[[#This Row],[htcm]],WFH_girls_z_exp[[#All],[Height]:[M]],2,FALSE))</f>
        <v>12.397600000000001</v>
      </c>
      <c r="J720" s="1">
        <f>IF(Table5[[#This Row],[agedays]]&lt;=730,VLOOKUP(Table5[[#This Row],[htcm]],WFL_girls_z_exp[[#All],[Length]:[S]],3,FALSE),VLOOKUP(Table5[[#This Row],[htcm]],WFH_girls_z_exp[[#All],[Height]:[S]],3,FALSE))</f>
        <v>8.9039999999999994E-2</v>
      </c>
      <c r="K7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0" s="1">
        <f>(POWER((Table5[[#This Row],[wtkg]]/Table5[[#This Row],[wlhz_M]]),Table5[[#This Row],[wlhz_L]])-1)/(Table5[[#This Row],[wlhz_L]]*Table5[[#This Row],[wlhz_S]])</f>
        <v>0.9412739328619365</v>
      </c>
      <c r="M720" s="1">
        <f>Table5[[#This Row],[wtkg]]/(Table5[[#This Row],[htcm]]*Table5[[#This Row],[htcm]]/10000)</f>
        <v>17.043302613306402</v>
      </c>
      <c r="N720" s="1">
        <f>VLOOKUP(Table5[[#This Row],[agedays]],BFA_girls_z_exp[[#All],[Day]:[M]],2,FALSE)</f>
        <v>15.676299999999999</v>
      </c>
      <c r="O720" s="1">
        <f>VLOOKUP(Table5[[#This Row],[agedays]],BFA_girls_z_exp[[#All],[Day]:[S]],3,FALSE)</f>
        <v>8.4540000000000004E-2</v>
      </c>
      <c r="P720" s="1">
        <f>VLOOKUP(Table5[[#This Row],[agedays]],BFA_girls_z_exp[[#All],[Day]:[L]],4,FALSE)</f>
        <v>-0.56840000000000002</v>
      </c>
      <c r="Q720" s="1">
        <f>(POWER((Table5[[#This Row],[bmi]]/Table5[[#This Row],[bmi_M]]),Table5[[#This Row],[bmi_L]])-1)/(Table5[[#This Row],[bmi_L]]*Table5[[#This Row],[bmi_S]])</f>
        <v>0.96583617278982192</v>
      </c>
    </row>
    <row r="721" spans="1:17" x14ac:dyDescent="0.3">
      <c r="A721">
        <v>11061</v>
      </c>
      <c r="B721" t="s">
        <v>8</v>
      </c>
      <c r="C721">
        <v>0</v>
      </c>
      <c r="D721">
        <v>290</v>
      </c>
      <c r="E721">
        <v>53</v>
      </c>
      <c r="F721">
        <v>4.12</v>
      </c>
      <c r="G721">
        <v>2.0680000000000001</v>
      </c>
      <c r="H721">
        <v>1.794</v>
      </c>
      <c r="I721" s="2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721" s="2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7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1" s="2">
        <f>(POWER((Table5[[#This Row],[wtkg]]/Table5[[#This Row],[wlhz_M]]),Table5[[#This Row],[wlhz_L]])-1)/(Table5[[#This Row],[wlhz_L]]*Table5[[#This Row],[wlhz_S]])</f>
        <v>0.2332167680561951</v>
      </c>
      <c r="M721" s="1">
        <f>Table5[[#This Row],[wtkg]]/(Table5[[#This Row],[htcm]]*Table5[[#This Row],[htcm]]/10000)</f>
        <v>14.667141331434676</v>
      </c>
      <c r="N721" s="1">
        <f>VLOOKUP(Table5[[#This Row],[agedays]],BFA_girls_z_exp[[#All],[Day]:[M]],2,FALSE)</f>
        <v>13.3363</v>
      </c>
      <c r="O721" s="1">
        <f>VLOOKUP(Table5[[#This Row],[agedays]],BFA_girls_z_exp[[#All],[Day]:[S]],3,FALSE)</f>
        <v>9.2719999999999997E-2</v>
      </c>
      <c r="P721" s="1">
        <f>VLOOKUP(Table5[[#This Row],[agedays]],BFA_girls_z_exp[[#All],[Day]:[L]],4,FALSE)</f>
        <v>-6.3100000000000003E-2</v>
      </c>
      <c r="Q721" s="1">
        <f>(POWER((Table5[[#This Row],[bmi]]/Table5[[#This Row],[bmi_M]]),Table5[[#This Row],[bmi_L]])-1)/(Table5[[#This Row],[bmi_L]]*Table5[[#This Row],[bmi_S]])</f>
        <v>1.0228125414887672</v>
      </c>
    </row>
    <row r="722" spans="1:17" x14ac:dyDescent="0.3">
      <c r="A722">
        <v>11061</v>
      </c>
      <c r="B722" t="s">
        <v>8</v>
      </c>
      <c r="C722">
        <v>32</v>
      </c>
      <c r="D722">
        <v>290</v>
      </c>
      <c r="E722">
        <v>56</v>
      </c>
      <c r="F722">
        <v>4.4400000000000004</v>
      </c>
      <c r="G722">
        <v>1.0820000000000001</v>
      </c>
      <c r="H722">
        <v>0.33300000000000002</v>
      </c>
      <c r="I722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722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7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2" s="1">
        <f>(POWER((Table5[[#This Row],[wtkg]]/Table5[[#This Row],[wlhz_M]]),Table5[[#This Row],[wlhz_L]])-1)/(Table5[[#This Row],[wlhz_L]]*Table5[[#This Row],[wlhz_S]])</f>
        <v>-0.9060303179508451</v>
      </c>
      <c r="M722" s="1">
        <f>Table5[[#This Row],[wtkg]]/(Table5[[#This Row],[htcm]]*Table5[[#This Row],[htcm]]/10000)</f>
        <v>14.158163265306124</v>
      </c>
      <c r="N722" s="1">
        <f>VLOOKUP(Table5[[#This Row],[agedays]],BFA_girls_z_exp[[#All],[Day]:[M]],2,FALSE)</f>
        <v>14.656599999999999</v>
      </c>
      <c r="O722" s="1">
        <f>VLOOKUP(Table5[[#This Row],[agedays]],BFA_girls_z_exp[[#All],[Day]:[S]],3,FALSE)</f>
        <v>9.5430000000000001E-2</v>
      </c>
      <c r="P722" s="1">
        <f>VLOOKUP(Table5[[#This Row],[agedays]],BFA_girls_z_exp[[#All],[Day]:[L]],4,FALSE)</f>
        <v>0.33329999999999999</v>
      </c>
      <c r="Q722" s="1">
        <f>(POWER((Table5[[#This Row],[bmi]]/Table5[[#This Row],[bmi_M]]),Table5[[#This Row],[bmi_L]])-1)/(Table5[[#This Row],[bmi_L]]*Table5[[#This Row],[bmi_S]])</f>
        <v>-0.360480395309834</v>
      </c>
    </row>
    <row r="723" spans="1:17" x14ac:dyDescent="0.3">
      <c r="A723">
        <v>11061</v>
      </c>
      <c r="B723" t="s">
        <v>8</v>
      </c>
      <c r="C723">
        <v>60</v>
      </c>
      <c r="D723">
        <v>290</v>
      </c>
      <c r="E723">
        <v>60</v>
      </c>
      <c r="F723">
        <v>5.14</v>
      </c>
      <c r="G723">
        <v>1.484</v>
      </c>
      <c r="H723">
        <v>5.2999999999999999E-2</v>
      </c>
      <c r="I723" s="2">
        <f>IF(Table5[[#This Row],[agedays]]&lt;=730,VLOOKUP(Table5[[#This Row],[htcm]],WFL_girls_z_exp[[#All],[Length]:[M]],2,FALSE),VLOOKUP(Table5[[#This Row],[htcm]],WFH_girls_z_exp[[#All],[Height]:[M]],2,FALSE))</f>
        <v>5.8742000000000001</v>
      </c>
      <c r="J723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72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3" s="2">
        <f>(POWER((Table5[[#This Row],[wtkg]]/Table5[[#This Row],[wlhz_M]]),Table5[[#This Row],[wlhz_L]])-1)/(Table5[[#This Row],[wlhz_L]]*Table5[[#This Row],[wlhz_S]])</f>
        <v>-1.4994782223776708</v>
      </c>
      <c r="M723" s="1">
        <f>Table5[[#This Row],[wtkg]]/(Table5[[#This Row],[htcm]]*Table5[[#This Row],[htcm]]/10000)</f>
        <v>14.277777777777777</v>
      </c>
      <c r="N723" s="1">
        <f>VLOOKUP(Table5[[#This Row],[agedays]],BFA_girls_z_exp[[#All],[Day]:[M]],2,FALSE)</f>
        <v>15.744400000000001</v>
      </c>
      <c r="O723" s="1">
        <f>VLOOKUP(Table5[[#This Row],[agedays]],BFA_girls_z_exp[[#All],[Day]:[S]],3,FALSE)</f>
        <v>9.375E-2</v>
      </c>
      <c r="P723" s="1">
        <f>VLOOKUP(Table5[[#This Row],[agedays]],BFA_girls_z_exp[[#All],[Day]:[L]],4,FALSE)</f>
        <v>0.1787</v>
      </c>
      <c r="Q723" s="1">
        <f>(POWER((Table5[[#This Row],[bmi]]/Table5[[#This Row],[bmi_M]]),Table5[[#This Row],[bmi_L]])-1)/(Table5[[#This Row],[bmi_L]]*Table5[[#This Row],[bmi_S]])</f>
        <v>-1.0339317039204305</v>
      </c>
    </row>
    <row r="724" spans="1:17" x14ac:dyDescent="0.3">
      <c r="A724">
        <v>11061</v>
      </c>
      <c r="B724" t="s">
        <v>8</v>
      </c>
      <c r="C724">
        <v>88</v>
      </c>
      <c r="D724">
        <v>290</v>
      </c>
      <c r="E724">
        <v>62.5</v>
      </c>
      <c r="F724">
        <v>5.82</v>
      </c>
      <c r="G724">
        <v>1.4159999999999999</v>
      </c>
      <c r="H724">
        <v>6.0999999999999999E-2</v>
      </c>
      <c r="I724" s="1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724" s="1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72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4" s="1">
        <f>(POWER((Table5[[#This Row],[wtkg]]/Table5[[#This Row],[wlhz_M]]),Table5[[#This Row],[wlhz_L]])-1)/(Table5[[#This Row],[wlhz_L]]*Table5[[#This Row],[wlhz_S]])</f>
        <v>-1.2267673830364896</v>
      </c>
      <c r="M724" s="1">
        <f>Table5[[#This Row],[wtkg]]/(Table5[[#This Row],[htcm]]*Table5[[#This Row],[htcm]]/10000)</f>
        <v>14.8992</v>
      </c>
      <c r="N724" s="1">
        <f>VLOOKUP(Table5[[#This Row],[agedays]],BFA_girls_z_exp[[#All],[Day]:[M]],2,FALSE)</f>
        <v>16.310099999999998</v>
      </c>
      <c r="O724" s="1">
        <f>VLOOKUP(Table5[[#This Row],[agedays]],BFA_girls_z_exp[[#All],[Day]:[S]],3,FALSE)</f>
        <v>9.2649999999999996E-2</v>
      </c>
      <c r="P724" s="1">
        <f>VLOOKUP(Table5[[#This Row],[agedays]],BFA_girls_z_exp[[#All],[Day]:[L]],4,FALSE)</f>
        <v>7.4700000000000003E-2</v>
      </c>
      <c r="Q724" s="1">
        <f>(POWER((Table5[[#This Row],[bmi]]/Table5[[#This Row],[bmi_M]]),Table5[[#This Row],[bmi_L]])-1)/(Table5[[#This Row],[bmi_L]]*Table5[[#This Row],[bmi_S]])</f>
        <v>-0.97325380127249606</v>
      </c>
    </row>
    <row r="725" spans="1:17" x14ac:dyDescent="0.3">
      <c r="A725">
        <v>11061</v>
      </c>
      <c r="B725" t="s">
        <v>8</v>
      </c>
      <c r="C725">
        <v>186</v>
      </c>
      <c r="D725">
        <v>290</v>
      </c>
      <c r="E725">
        <v>70</v>
      </c>
      <c r="F725">
        <v>7.3</v>
      </c>
      <c r="G725">
        <v>1.8</v>
      </c>
      <c r="H725">
        <v>-4.2000000000000003E-2</v>
      </c>
      <c r="I725" s="2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725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72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5" s="2">
        <f>(POWER((Table5[[#This Row],[wtkg]]/Table5[[#This Row],[wlhz_M]]),Table5[[#This Row],[wlhz_L]])-1)/(Table5[[#This Row],[wlhz_L]]*Table5[[#This Row],[wlhz_S]])</f>
        <v>-1.2589846391833464</v>
      </c>
      <c r="M725" s="1">
        <f>Table5[[#This Row],[wtkg]]/(Table5[[#This Row],[htcm]]*Table5[[#This Row],[htcm]]/10000)</f>
        <v>14.897959183673469</v>
      </c>
      <c r="N725" s="1">
        <f>VLOOKUP(Table5[[#This Row],[agedays]],BFA_girls_z_exp[[#All],[Day]:[M]],2,FALSE)</f>
        <v>16.910900000000002</v>
      </c>
      <c r="O725" s="1">
        <f>VLOOKUP(Table5[[#This Row],[agedays]],BFA_girls_z_exp[[#All],[Day]:[S]],3,FALSE)</f>
        <v>9.0300000000000005E-2</v>
      </c>
      <c r="P725" s="1">
        <f>VLOOKUP(Table5[[#This Row],[agedays]],BFA_girls_z_exp[[#All],[Day]:[L]],4,FALSE)</f>
        <v>-0.1487</v>
      </c>
      <c r="Q725" s="1">
        <f>(POWER((Table5[[#This Row],[bmi]]/Table5[[#This Row],[bmi_M]]),Table5[[#This Row],[bmi_L]])-1)/(Table5[[#This Row],[bmi_L]]*Table5[[#This Row],[bmi_S]])</f>
        <v>-1.4167869464943215</v>
      </c>
    </row>
    <row r="726" spans="1:17" x14ac:dyDescent="0.3">
      <c r="A726">
        <v>11061</v>
      </c>
      <c r="B726" t="s">
        <v>8</v>
      </c>
      <c r="C726">
        <v>277</v>
      </c>
      <c r="D726">
        <v>290</v>
      </c>
      <c r="E726">
        <v>73.5</v>
      </c>
      <c r="F726">
        <v>8.85</v>
      </c>
      <c r="G726">
        <v>1.33</v>
      </c>
      <c r="H726">
        <v>0.56999999999999995</v>
      </c>
      <c r="I726" s="1">
        <f>IF(Table5[[#This Row],[agedays]]&lt;=730,VLOOKUP(Table5[[#This Row],[htcm]],WFL_girls_z_exp[[#All],[Length]:[M]],2,FALSE),VLOOKUP(Table5[[#This Row],[htcm]],WFH_girls_z_exp[[#All],[Height]:[M]],2,FALSE))</f>
        <v>8.8637999999999995</v>
      </c>
      <c r="J726" s="1">
        <f>IF(Table5[[#This Row],[agedays]]&lt;=730,VLOOKUP(Table5[[#This Row],[htcm]],WFL_girls_z_exp[[#All],[Length]:[S]],3,FALSE),VLOOKUP(Table5[[#This Row],[htcm]],WFH_girls_z_exp[[#All],[Height]:[S]],3,FALSE))</f>
        <v>9.0249999999999997E-2</v>
      </c>
      <c r="K7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6" s="1">
        <f>(POWER((Table5[[#This Row],[wtkg]]/Table5[[#This Row],[wlhz_M]]),Table5[[#This Row],[wlhz_L]])-1)/(Table5[[#This Row],[wlhz_L]]*Table5[[#This Row],[wlhz_S]])</f>
        <v>-1.7269505981393124E-2</v>
      </c>
      <c r="M726" s="1">
        <f>Table5[[#This Row],[wtkg]]/(Table5[[#This Row],[htcm]]*Table5[[#This Row],[htcm]]/10000)</f>
        <v>16.382063029293352</v>
      </c>
      <c r="N726" s="1">
        <f>VLOOKUP(Table5[[#This Row],[agedays]],BFA_girls_z_exp[[#All],[Day]:[M]],2,FALSE)</f>
        <v>16.729099999999999</v>
      </c>
      <c r="O726" s="1">
        <f>VLOOKUP(Table5[[#This Row],[agedays]],BFA_girls_z_exp[[#All],[Day]:[S]],3,FALSE)</f>
        <v>8.8940000000000005E-2</v>
      </c>
      <c r="P726" s="1">
        <f>VLOOKUP(Table5[[#This Row],[agedays]],BFA_girls_z_exp[[#All],[Day]:[L]],4,FALSE)</f>
        <v>-0.27610000000000001</v>
      </c>
      <c r="Q726" s="1">
        <f>(POWER((Table5[[#This Row],[bmi]]/Table5[[#This Row],[bmi_M]]),Table5[[#This Row],[bmi_L]])-1)/(Table5[[#This Row],[bmi_L]]*Table5[[#This Row],[bmi_S]])</f>
        <v>-0.23637823917871728</v>
      </c>
    </row>
    <row r="727" spans="1:17" x14ac:dyDescent="0.3">
      <c r="A727">
        <v>11061</v>
      </c>
      <c r="B727" t="s">
        <v>8</v>
      </c>
      <c r="C727">
        <v>361</v>
      </c>
      <c r="D727">
        <v>290</v>
      </c>
      <c r="E727">
        <v>77</v>
      </c>
      <c r="F727">
        <v>9.4600000000000009</v>
      </c>
      <c r="G727">
        <v>1.2290000000000001</v>
      </c>
      <c r="H727">
        <v>0.47899999999999998</v>
      </c>
      <c r="I727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727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7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7" s="2">
        <f>(POWER((Table5[[#This Row],[wtkg]]/Table5[[#This Row],[wlhz_M]]),Table5[[#This Row],[wlhz_L]])-1)/(Table5[[#This Row],[wlhz_L]]*Table5[[#This Row],[wlhz_S]])</f>
        <v>-6.6511683110837286E-2</v>
      </c>
      <c r="M727" s="1">
        <f>Table5[[#This Row],[wtkg]]/(Table5[[#This Row],[htcm]]*Table5[[#This Row],[htcm]]/10000)</f>
        <v>15.955473098330243</v>
      </c>
      <c r="N727" s="1">
        <f>VLOOKUP(Table5[[#This Row],[agedays]],BFA_girls_z_exp[[#All],[Day]:[M]],2,FALSE)</f>
        <v>16.3748</v>
      </c>
      <c r="O727" s="1">
        <f>VLOOKUP(Table5[[#This Row],[agedays]],BFA_girls_z_exp[[#All],[Day]:[S]],3,FALSE)</f>
        <v>8.8010000000000005E-2</v>
      </c>
      <c r="P727" s="1">
        <f>VLOOKUP(Table5[[#This Row],[agedays]],BFA_girls_z_exp[[#All],[Day]:[L]],4,FALSE)</f>
        <v>-0.36280000000000001</v>
      </c>
      <c r="Q727" s="1">
        <f>(POWER((Table5[[#This Row],[bmi]]/Table5[[#This Row],[bmi_M]]),Table5[[#This Row],[bmi_L]])-1)/(Table5[[#This Row],[bmi_L]]*Table5[[#This Row],[bmi_S]])</f>
        <v>-0.29614949358581466</v>
      </c>
    </row>
    <row r="728" spans="1:17" x14ac:dyDescent="0.3">
      <c r="A728">
        <v>11061</v>
      </c>
      <c r="B728" t="s">
        <v>8</v>
      </c>
      <c r="C728">
        <v>452</v>
      </c>
      <c r="D728">
        <v>290</v>
      </c>
      <c r="E728">
        <v>81</v>
      </c>
      <c r="F728">
        <v>10.48</v>
      </c>
      <c r="G728">
        <v>1.339</v>
      </c>
      <c r="H728">
        <v>0.73199999999999998</v>
      </c>
      <c r="I728" s="1">
        <f>IF(Table5[[#This Row],[agedays]]&lt;=730,VLOOKUP(Table5[[#This Row],[htcm]],WFL_girls_z_exp[[#All],[Length]:[M]],2,FALSE),VLOOKUP(Table5[[#This Row],[htcm]],WFH_girls_z_exp[[#All],[Height]:[M]],2,FALSE))</f>
        <v>10.2965</v>
      </c>
      <c r="J728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7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8" s="1">
        <f>(POWER((Table5[[#This Row],[wtkg]]/Table5[[#This Row],[wlhz_M]]),Table5[[#This Row],[wlhz_L]])-1)/(Table5[[#This Row],[wlhz_L]]*Table5[[#This Row],[wlhz_S]])</f>
        <v>0.19718839104379823</v>
      </c>
      <c r="M728" s="1">
        <f>Table5[[#This Row],[wtkg]]/(Table5[[#This Row],[htcm]]*Table5[[#This Row],[htcm]]/10000)</f>
        <v>15.973174820911447</v>
      </c>
      <c r="N728" s="1">
        <f>VLOOKUP(Table5[[#This Row],[agedays]],BFA_girls_z_exp[[#All],[Day]:[M]],2,FALSE)</f>
        <v>16.018799999999999</v>
      </c>
      <c r="O728" s="1">
        <f>VLOOKUP(Table5[[#This Row],[agedays]],BFA_girls_z_exp[[#All],[Day]:[S]],3,FALSE)</f>
        <v>8.72E-2</v>
      </c>
      <c r="P728" s="1">
        <f>VLOOKUP(Table5[[#This Row],[agedays]],BFA_girls_z_exp[[#All],[Day]:[L]],4,FALSE)</f>
        <v>-0.43740000000000001</v>
      </c>
      <c r="Q728" s="1">
        <f>(POWER((Table5[[#This Row],[bmi]]/Table5[[#This Row],[bmi_M]]),Table5[[#This Row],[bmi_L]])-1)/(Table5[[#This Row],[bmi_L]]*Table5[[#This Row],[bmi_S]])</f>
        <v>-3.2730171230153399E-2</v>
      </c>
    </row>
    <row r="729" spans="1:17" x14ac:dyDescent="0.3">
      <c r="A729">
        <v>11061</v>
      </c>
      <c r="B729" t="s">
        <v>8</v>
      </c>
      <c r="C729">
        <v>572</v>
      </c>
      <c r="D729">
        <v>290</v>
      </c>
      <c r="E729">
        <v>83</v>
      </c>
      <c r="F729">
        <v>11.8</v>
      </c>
      <c r="G729">
        <v>0.505</v>
      </c>
      <c r="H729">
        <v>1.0109999999999999</v>
      </c>
      <c r="I729" s="2">
        <f>IF(Table5[[#This Row],[agedays]]&lt;=730,VLOOKUP(Table5[[#This Row],[htcm]],WFL_girls_z_exp[[#All],[Length]:[M]],2,FALSE),VLOOKUP(Table5[[#This Row],[htcm]],WFH_girls_z_exp[[#All],[Height]:[M]],2,FALSE))</f>
        <v>10.741</v>
      </c>
      <c r="J729" s="2">
        <f>IF(Table5[[#This Row],[agedays]]&lt;=730,VLOOKUP(Table5[[#This Row],[htcm]],WFL_girls_z_exp[[#All],[Length]:[S]],3,FALSE),VLOOKUP(Table5[[#This Row],[htcm]],WFH_girls_z_exp[[#All],[Height]:[S]],3,FALSE))</f>
        <v>8.9099999999999999E-2</v>
      </c>
      <c r="K7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29" s="2">
        <f>(POWER((Table5[[#This Row],[wtkg]]/Table5[[#This Row],[wlhz_M]]),Table5[[#This Row],[wlhz_L]])-1)/(Table5[[#This Row],[wlhz_L]]*Table5[[#This Row],[wlhz_S]])</f>
        <v>1.036554034737412</v>
      </c>
      <c r="M729" s="1">
        <f>Table5[[#This Row],[wtkg]]/(Table5[[#This Row],[htcm]]*Table5[[#This Row],[htcm]]/10000)</f>
        <v>17.128755987806649</v>
      </c>
      <c r="N729" s="1">
        <f>VLOOKUP(Table5[[#This Row],[agedays]],BFA_girls_z_exp[[#All],[Day]:[M]],2,FALSE)</f>
        <v>15.666499999999999</v>
      </c>
      <c r="O729" s="1">
        <f>VLOOKUP(Table5[[#This Row],[agedays]],BFA_girls_z_exp[[#All],[Day]:[S]],3,FALSE)</f>
        <v>8.634E-2</v>
      </c>
      <c r="P729" s="1">
        <f>VLOOKUP(Table5[[#This Row],[agedays]],BFA_girls_z_exp[[#All],[Day]:[L]],4,FALSE)</f>
        <v>-0.51619999999999999</v>
      </c>
      <c r="Q729" s="1">
        <f>(POWER((Table5[[#This Row],[bmi]]/Table5[[#This Row],[bmi_M]]),Table5[[#This Row],[bmi_L]])-1)/(Table5[[#This Row],[bmi_L]]*Table5[[#This Row],[bmi_S]])</f>
        <v>1.010076829463326</v>
      </c>
    </row>
    <row r="730" spans="1:17" x14ac:dyDescent="0.3">
      <c r="A730">
        <v>11061</v>
      </c>
      <c r="B730" t="s">
        <v>8</v>
      </c>
      <c r="C730">
        <v>776</v>
      </c>
      <c r="D730">
        <v>290</v>
      </c>
      <c r="E730">
        <v>90</v>
      </c>
      <c r="F730">
        <v>13.1</v>
      </c>
      <c r="G730">
        <v>0.90300000000000002</v>
      </c>
      <c r="H730">
        <v>0.83499999999999996</v>
      </c>
      <c r="I730" s="1">
        <f>IF(Table5[[#This Row],[agedays]]&lt;=730,VLOOKUP(Table5[[#This Row],[htcm]],WFL_girls_z_exp[[#All],[Length]:[M]],2,FALSE),VLOOKUP(Table5[[#This Row],[htcm]],WFH_girls_z_exp[[#All],[Height]:[M]],2,FALSE))</f>
        <v>12.646100000000001</v>
      </c>
      <c r="J730" s="1">
        <f>IF(Table5[[#This Row],[agedays]]&lt;=730,VLOOKUP(Table5[[#This Row],[htcm]],WFL_girls_z_exp[[#All],[Length]:[S]],3,FALSE),VLOOKUP(Table5[[#This Row],[htcm]],WFH_girls_z_exp[[#All],[Height]:[S]],3,FALSE))</f>
        <v>8.9109999999999995E-2</v>
      </c>
      <c r="K73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0" s="1">
        <f>(POWER((Table5[[#This Row],[wtkg]]/Table5[[#This Row],[wlhz_M]]),Table5[[#This Row],[wlhz_L]])-1)/(Table5[[#This Row],[wlhz_L]]*Table5[[#This Row],[wlhz_S]])</f>
        <v>0.39306604637116266</v>
      </c>
      <c r="M730" s="1">
        <f>Table5[[#This Row],[wtkg]]/(Table5[[#This Row],[htcm]]*Table5[[#This Row],[htcm]]/10000)</f>
        <v>16.172839506172838</v>
      </c>
      <c r="N730" s="1">
        <f>VLOOKUP(Table5[[#This Row],[agedays]],BFA_girls_z_exp[[#All],[Day]:[M]],2,FALSE)</f>
        <v>15.6448</v>
      </c>
      <c r="O730" s="1">
        <f>VLOOKUP(Table5[[#This Row],[agedays]],BFA_girls_z_exp[[#All],[Day]:[S]],3,FALSE)</f>
        <v>8.4510000000000002E-2</v>
      </c>
      <c r="P730" s="1">
        <f>VLOOKUP(Table5[[#This Row],[agedays]],BFA_girls_z_exp[[#All],[Day]:[L]],4,FALSE)</f>
        <v>-0.56840000000000002</v>
      </c>
      <c r="Q730" s="1">
        <f>(POWER((Table5[[#This Row],[bmi]]/Table5[[#This Row],[bmi_M]]),Table5[[#This Row],[bmi_L]])-1)/(Table5[[#This Row],[bmi_L]]*Table5[[#This Row],[bmi_S]])</f>
        <v>0.38910747122526856</v>
      </c>
    </row>
    <row r="731" spans="1:17" x14ac:dyDescent="0.3">
      <c r="A731">
        <v>11064</v>
      </c>
      <c r="B731" t="s">
        <v>8</v>
      </c>
      <c r="C731">
        <v>0</v>
      </c>
      <c r="D731">
        <v>276</v>
      </c>
      <c r="E731">
        <v>50</v>
      </c>
      <c r="F731">
        <v>3.69</v>
      </c>
      <c r="G731">
        <v>0.45800000000000002</v>
      </c>
      <c r="H731">
        <v>0.95899999999999996</v>
      </c>
      <c r="I731" s="2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731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73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1" s="2">
        <f>(POWER((Table5[[#This Row],[wtkg]]/Table5[[#This Row],[wlhz_M]]),Table5[[#This Row],[wlhz_L]])-1)/(Table5[[#This Row],[wlhz_L]]*Table5[[#This Row],[wlhz_S]])</f>
        <v>1.0407973245579145</v>
      </c>
      <c r="M731" s="1">
        <f>Table5[[#This Row],[wtkg]]/(Table5[[#This Row],[htcm]]*Table5[[#This Row],[htcm]]/10000)</f>
        <v>14.76</v>
      </c>
      <c r="N731" s="1">
        <f>VLOOKUP(Table5[[#This Row],[agedays]],BFA_girls_z_exp[[#All],[Day]:[M]],2,FALSE)</f>
        <v>13.3363</v>
      </c>
      <c r="O731" s="1">
        <f>VLOOKUP(Table5[[#This Row],[agedays]],BFA_girls_z_exp[[#All],[Day]:[S]],3,FALSE)</f>
        <v>9.2719999999999997E-2</v>
      </c>
      <c r="P731" s="1">
        <f>VLOOKUP(Table5[[#This Row],[agedays]],BFA_girls_z_exp[[#All],[Day]:[L]],4,FALSE)</f>
        <v>-6.3100000000000003E-2</v>
      </c>
      <c r="Q731" s="1">
        <f>(POWER((Table5[[#This Row],[bmi]]/Table5[[#This Row],[bmi_M]]),Table5[[#This Row],[bmi_L]])-1)/(Table5[[#This Row],[bmi_L]]*Table5[[#This Row],[bmi_S]])</f>
        <v>1.0904580944079751</v>
      </c>
    </row>
    <row r="732" spans="1:17" x14ac:dyDescent="0.3">
      <c r="A732">
        <v>11064</v>
      </c>
      <c r="B732" t="s">
        <v>8</v>
      </c>
      <c r="C732">
        <v>41</v>
      </c>
      <c r="D732">
        <v>276</v>
      </c>
      <c r="E732">
        <v>55.5</v>
      </c>
      <c r="F732">
        <v>4.41</v>
      </c>
      <c r="G732">
        <v>0.27700000000000002</v>
      </c>
      <c r="H732">
        <v>-0.22800000000000001</v>
      </c>
      <c r="I732" s="1">
        <f>IF(Table5[[#This Row],[agedays]]&lt;=730,VLOOKUP(Table5[[#This Row],[htcm]],WFL_girls_z_exp[[#All],[Length]:[M]],2,FALSE),VLOOKUP(Table5[[#This Row],[htcm]],WFH_girls_z_exp[[#All],[Height]:[M]],2,FALSE))</f>
        <v>4.6826999999999996</v>
      </c>
      <c r="J732" s="1">
        <f>IF(Table5[[#This Row],[agedays]]&lt;=730,VLOOKUP(Table5[[#This Row],[htcm]],WFL_girls_z_exp[[#All],[Length]:[S]],3,FALSE),VLOOKUP(Table5[[#This Row],[htcm]],WFH_girls_z_exp[[#All],[Height]:[S]],3,FALSE))</f>
        <v>9.1139999999999999E-2</v>
      </c>
      <c r="K73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2" s="1">
        <f>(POWER((Table5[[#This Row],[wtkg]]/Table5[[#This Row],[wlhz_M]]),Table5[[#This Row],[wlhz_L]])-1)/(Table5[[#This Row],[wlhz_L]]*Table5[[#This Row],[wlhz_S]])</f>
        <v>-0.66595831625937696</v>
      </c>
      <c r="M732" s="1">
        <f>Table5[[#This Row],[wtkg]]/(Table5[[#This Row],[htcm]]*Table5[[#This Row],[htcm]]/10000)</f>
        <v>14.317019722425128</v>
      </c>
      <c r="N732" s="1">
        <f>VLOOKUP(Table5[[#This Row],[agedays]],BFA_girls_z_exp[[#All],[Day]:[M]],2,FALSE)</f>
        <v>15.095499999999999</v>
      </c>
      <c r="O732" s="1">
        <f>VLOOKUP(Table5[[#This Row],[agedays]],BFA_girls_z_exp[[#All],[Day]:[S]],3,FALSE)</f>
        <v>9.4789999999999999E-2</v>
      </c>
      <c r="P732" s="1">
        <f>VLOOKUP(Table5[[#This Row],[agedays]],BFA_girls_z_exp[[#All],[Day]:[L]],4,FALSE)</f>
        <v>0.2747</v>
      </c>
      <c r="Q732" s="1">
        <f>(POWER((Table5[[#This Row],[bmi]]/Table5[[#This Row],[bmi_M]]),Table5[[#This Row],[bmi_L]])-1)/(Table5[[#This Row],[bmi_L]]*Table5[[#This Row],[bmi_S]])</f>
        <v>-0.55453604500937825</v>
      </c>
    </row>
    <row r="733" spans="1:17" x14ac:dyDescent="0.3">
      <c r="A733">
        <v>11064</v>
      </c>
      <c r="B733" t="s">
        <v>8</v>
      </c>
      <c r="C733">
        <v>63</v>
      </c>
      <c r="D733">
        <v>276</v>
      </c>
      <c r="E733">
        <v>56.5</v>
      </c>
      <c r="F733">
        <v>5.0999999999999996</v>
      </c>
      <c r="G733">
        <v>-0.38</v>
      </c>
      <c r="H733">
        <v>-0.126</v>
      </c>
      <c r="I733" s="2">
        <f>IF(Table5[[#This Row],[agedays]]&lt;=730,VLOOKUP(Table5[[#This Row],[htcm]],WFL_girls_z_exp[[#All],[Length]:[M]],2,FALSE),VLOOKUP(Table5[[#This Row],[htcm]],WFH_girls_z_exp[[#All],[Height]:[M]],2,FALSE))</f>
        <v>4.95</v>
      </c>
      <c r="J733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73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3" s="2">
        <f>(POWER((Table5[[#This Row],[wtkg]]/Table5[[#This Row],[wlhz_M]]),Table5[[#This Row],[wlhz_L]])-1)/(Table5[[#This Row],[wlhz_L]]*Table5[[#This Row],[wlhz_S]])</f>
        <v>0.32543377244907662</v>
      </c>
      <c r="M733" s="1">
        <f>Table5[[#This Row],[wtkg]]/(Table5[[#This Row],[htcm]]*Table5[[#This Row],[htcm]]/10000)</f>
        <v>15.976192340825436</v>
      </c>
      <c r="N733" s="1">
        <f>VLOOKUP(Table5[[#This Row],[agedays]],BFA_girls_z_exp[[#All],[Day]:[M]],2,FALSE)</f>
        <v>15.8232</v>
      </c>
      <c r="O733" s="1">
        <f>VLOOKUP(Table5[[#This Row],[agedays]],BFA_girls_z_exp[[#All],[Day]:[S]],3,FALSE)</f>
        <v>9.3609999999999999E-2</v>
      </c>
      <c r="P733" s="1">
        <f>VLOOKUP(Table5[[#This Row],[agedays]],BFA_girls_z_exp[[#All],[Day]:[L]],4,FALSE)</f>
        <v>0.1658</v>
      </c>
      <c r="Q733" s="1">
        <f>(POWER((Table5[[#This Row],[bmi]]/Table5[[#This Row],[bmi_M]]),Table5[[#This Row],[bmi_L]])-1)/(Table5[[#This Row],[bmi_L]]*Table5[[#This Row],[bmi_S]])</f>
        <v>0.10287466924502391</v>
      </c>
    </row>
    <row r="734" spans="1:17" x14ac:dyDescent="0.3">
      <c r="A734">
        <v>11064</v>
      </c>
      <c r="B734" t="s">
        <v>8</v>
      </c>
      <c r="C734">
        <v>91</v>
      </c>
      <c r="D734">
        <v>276</v>
      </c>
      <c r="E734">
        <v>60</v>
      </c>
      <c r="F734">
        <v>5.75</v>
      </c>
      <c r="G734">
        <v>0.106</v>
      </c>
      <c r="H734">
        <v>-0.122</v>
      </c>
      <c r="I734" s="1">
        <f>IF(Table5[[#This Row],[agedays]]&lt;=730,VLOOKUP(Table5[[#This Row],[htcm]],WFL_girls_z_exp[[#All],[Length]:[M]],2,FALSE),VLOOKUP(Table5[[#This Row],[htcm]],WFH_girls_z_exp[[#All],[Height]:[M]],2,FALSE))</f>
        <v>5.8742000000000001</v>
      </c>
      <c r="J734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73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4" s="1">
        <f>(POWER((Table5[[#This Row],[wtkg]]/Table5[[#This Row],[wlhz_M]]),Table5[[#This Row],[wlhz_L]])-1)/(Table5[[#This Row],[wlhz_L]]*Table5[[#This Row],[wlhz_S]])</f>
        <v>-0.23487070418149963</v>
      </c>
      <c r="M734" s="1">
        <f>Table5[[#This Row],[wtkg]]/(Table5[[#This Row],[htcm]]*Table5[[#This Row],[htcm]]/10000)</f>
        <v>15.972222222222223</v>
      </c>
      <c r="N734" s="1">
        <f>VLOOKUP(Table5[[#This Row],[agedays]],BFA_girls_z_exp[[#All],[Day]:[M]],2,FALSE)</f>
        <v>16.353100000000001</v>
      </c>
      <c r="O734" s="1">
        <f>VLOOKUP(Table5[[#This Row],[agedays]],BFA_girls_z_exp[[#All],[Day]:[S]],3,FALSE)</f>
        <v>9.2549999999999993E-2</v>
      </c>
      <c r="P734" s="1">
        <f>VLOOKUP(Table5[[#This Row],[agedays]],BFA_girls_z_exp[[#All],[Day]:[L]],4,FALSE)</f>
        <v>6.5199999999999994E-2</v>
      </c>
      <c r="Q734" s="1">
        <f>(POWER((Table5[[#This Row],[bmi]]/Table5[[#This Row],[bmi_M]]),Table5[[#This Row],[bmi_L]])-1)/(Table5[[#This Row],[bmi_L]]*Table5[[#This Row],[bmi_S]])</f>
        <v>-0.25443850400263424</v>
      </c>
    </row>
    <row r="735" spans="1:17" x14ac:dyDescent="0.3">
      <c r="A735">
        <v>11064</v>
      </c>
      <c r="B735" t="s">
        <v>8</v>
      </c>
      <c r="C735">
        <v>182</v>
      </c>
      <c r="D735">
        <v>276</v>
      </c>
      <c r="E735">
        <v>68.5</v>
      </c>
      <c r="F735">
        <v>7.42</v>
      </c>
      <c r="G735">
        <v>1.2370000000000001</v>
      </c>
      <c r="H735">
        <v>0.14499999999999999</v>
      </c>
      <c r="I735" s="2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735" s="2">
        <f>IF(Table5[[#This Row],[agedays]]&lt;=730,VLOOKUP(Table5[[#This Row],[htcm]],WFL_girls_z_exp[[#All],[Length]:[S]],3,FALSE),VLOOKUP(Table5[[#This Row],[htcm]],WFH_girls_z_exp[[#All],[Height]:[S]],3,FALSE))</f>
        <v>9.085E-2</v>
      </c>
      <c r="K73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5" s="2">
        <f>(POWER((Table5[[#This Row],[wtkg]]/Table5[[#This Row],[wlhz_M]]),Table5[[#This Row],[wlhz_L]])-1)/(Table5[[#This Row],[wlhz_L]]*Table5[[#This Row],[wlhz_S]])</f>
        <v>-0.6281149085879163</v>
      </c>
      <c r="M735" s="1">
        <f>Table5[[#This Row],[wtkg]]/(Table5[[#This Row],[htcm]]*Table5[[#This Row],[htcm]]/10000)</f>
        <v>15.813309180030902</v>
      </c>
      <c r="N735" s="1">
        <f>VLOOKUP(Table5[[#This Row],[agedays]],BFA_girls_z_exp[[#All],[Day]:[M]],2,FALSE)</f>
        <v>16.907699999999998</v>
      </c>
      <c r="O735" s="1">
        <f>VLOOKUP(Table5[[#This Row],[agedays]],BFA_girls_z_exp[[#All],[Day]:[S]],3,FALSE)</f>
        <v>9.0370000000000006E-2</v>
      </c>
      <c r="P735" s="1">
        <f>VLOOKUP(Table5[[#This Row],[agedays]],BFA_girls_z_exp[[#All],[Day]:[L]],4,FALSE)</f>
        <v>-0.14180000000000001</v>
      </c>
      <c r="Q735" s="1">
        <f>(POWER((Table5[[#This Row],[bmi]]/Table5[[#This Row],[bmi_M]]),Table5[[#This Row],[bmi_L]])-1)/(Table5[[#This Row],[bmi_L]]*Table5[[#This Row],[bmi_S]])</f>
        <v>-0.74400455201664084</v>
      </c>
    </row>
    <row r="736" spans="1:17" x14ac:dyDescent="0.3">
      <c r="A736">
        <v>11064</v>
      </c>
      <c r="B736" t="s">
        <v>8</v>
      </c>
      <c r="C736">
        <v>266</v>
      </c>
      <c r="D736">
        <v>276</v>
      </c>
      <c r="E736">
        <v>72</v>
      </c>
      <c r="F736">
        <v>8.25</v>
      </c>
      <c r="G736">
        <v>0.92200000000000004</v>
      </c>
      <c r="H736">
        <v>9.4E-2</v>
      </c>
      <c r="I736" s="1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736" s="1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73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6" s="1">
        <f>(POWER((Table5[[#This Row],[wtkg]]/Table5[[#This Row],[wlhz_M]]),Table5[[#This Row],[wlhz_L]])-1)/(Table5[[#This Row],[wlhz_L]]*Table5[[#This Row],[wlhz_S]])</f>
        <v>-0.42115187441635177</v>
      </c>
      <c r="M736" s="1">
        <f>Table5[[#This Row],[wtkg]]/(Table5[[#This Row],[htcm]]*Table5[[#This Row],[htcm]]/10000)</f>
        <v>15.914351851851853</v>
      </c>
      <c r="N736" s="1">
        <f>VLOOKUP(Table5[[#This Row],[agedays]],BFA_girls_z_exp[[#All],[Day]:[M]],2,FALSE)</f>
        <v>16.769500000000001</v>
      </c>
      <c r="O736" s="1">
        <f>VLOOKUP(Table5[[#This Row],[agedays]],BFA_girls_z_exp[[#All],[Day]:[S]],3,FALSE)</f>
        <v>8.9080000000000006E-2</v>
      </c>
      <c r="P736" s="1">
        <f>VLOOKUP(Table5[[#This Row],[agedays]],BFA_girls_z_exp[[#All],[Day]:[L]],4,FALSE)</f>
        <v>-0.26300000000000001</v>
      </c>
      <c r="Q736" s="1">
        <f>(POWER((Table5[[#This Row],[bmi]]/Table5[[#This Row],[bmi_M]]),Table5[[#This Row],[bmi_L]])-1)/(Table5[[#This Row],[bmi_L]]*Table5[[#This Row],[bmi_S]])</f>
        <v>-0.59162922720925537</v>
      </c>
    </row>
    <row r="737" spans="1:17" x14ac:dyDescent="0.3">
      <c r="A737">
        <v>11064</v>
      </c>
      <c r="B737" t="s">
        <v>8</v>
      </c>
      <c r="C737">
        <v>364</v>
      </c>
      <c r="D737">
        <v>276</v>
      </c>
      <c r="E737">
        <v>78</v>
      </c>
      <c r="F737">
        <v>10.08</v>
      </c>
      <c r="G737">
        <v>1.569</v>
      </c>
      <c r="H737">
        <v>0.96799999999999997</v>
      </c>
      <c r="I737" s="2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737" s="2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73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7" s="2">
        <f>(POWER((Table5[[#This Row],[wtkg]]/Table5[[#This Row],[wlhz_M]]),Table5[[#This Row],[wlhz_L]])-1)/(Table5[[#This Row],[wlhz_L]]*Table5[[#This Row],[wlhz_S]])</f>
        <v>0.42379685541223022</v>
      </c>
      <c r="M737" s="1">
        <f>Table5[[#This Row],[wtkg]]/(Table5[[#This Row],[htcm]]*Table5[[#This Row],[htcm]]/10000)</f>
        <v>16.568047337278106</v>
      </c>
      <c r="N737" s="1">
        <f>VLOOKUP(Table5[[#This Row],[agedays]],BFA_girls_z_exp[[#All],[Day]:[M]],2,FALSE)</f>
        <v>16.362100000000002</v>
      </c>
      <c r="O737" s="1">
        <f>VLOOKUP(Table5[[#This Row],[agedays]],BFA_girls_z_exp[[#All],[Day]:[S]],3,FALSE)</f>
        <v>8.7980000000000003E-2</v>
      </c>
      <c r="P737" s="1">
        <f>VLOOKUP(Table5[[#This Row],[agedays]],BFA_girls_z_exp[[#All],[Day]:[L]],4,FALSE)</f>
        <v>-0.36559999999999998</v>
      </c>
      <c r="Q737" s="1">
        <f>(POWER((Table5[[#This Row],[bmi]]/Table5[[#This Row],[bmi_M]]),Table5[[#This Row],[bmi_L]])-1)/(Table5[[#This Row],[bmi_L]]*Table5[[#This Row],[bmi_S]])</f>
        <v>0.14184746038731519</v>
      </c>
    </row>
    <row r="738" spans="1:17" x14ac:dyDescent="0.3">
      <c r="A738">
        <v>11064</v>
      </c>
      <c r="B738" t="s">
        <v>8</v>
      </c>
      <c r="C738">
        <v>462</v>
      </c>
      <c r="D738">
        <v>276</v>
      </c>
      <c r="E738">
        <v>81.5</v>
      </c>
      <c r="F738">
        <v>11</v>
      </c>
      <c r="G738">
        <v>1.379</v>
      </c>
      <c r="H738">
        <v>1.0569999999999999</v>
      </c>
      <c r="I738" s="1">
        <f>IF(Table5[[#This Row],[agedays]]&lt;=730,VLOOKUP(Table5[[#This Row],[htcm]],WFL_girls_z_exp[[#All],[Length]:[M]],2,FALSE),VLOOKUP(Table5[[#This Row],[htcm]],WFH_girls_z_exp[[#All],[Height]:[M]],2,FALSE))</f>
        <v>10.4041</v>
      </c>
      <c r="J738" s="1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73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8" s="1">
        <f>(POWER((Table5[[#This Row],[wtkg]]/Table5[[#This Row],[wlhz_M]]),Table5[[#This Row],[wlhz_L]])-1)/(Table5[[#This Row],[wlhz_L]]*Table5[[#This Row],[wlhz_S]])</f>
        <v>0.61756168709267412</v>
      </c>
      <c r="M738" s="1">
        <f>Table5[[#This Row],[wtkg]]/(Table5[[#This Row],[htcm]]*Table5[[#This Row],[htcm]]/10000)</f>
        <v>16.560653393052053</v>
      </c>
      <c r="N738" s="1">
        <f>VLOOKUP(Table5[[#This Row],[agedays]],BFA_girls_z_exp[[#All],[Day]:[M]],2,FALSE)</f>
        <v>15.9841</v>
      </c>
      <c r="O738" s="1">
        <f>VLOOKUP(Table5[[#This Row],[agedays]],BFA_girls_z_exp[[#All],[Day]:[S]],3,FALSE)</f>
        <v>8.7120000000000003E-2</v>
      </c>
      <c r="P738" s="1">
        <f>VLOOKUP(Table5[[#This Row],[agedays]],BFA_girls_z_exp[[#All],[Day]:[L]],4,FALSE)</f>
        <v>-0.44469999999999998</v>
      </c>
      <c r="Q738" s="1">
        <f>(POWER((Table5[[#This Row],[bmi]]/Table5[[#This Row],[bmi_M]]),Table5[[#This Row],[bmi_L]])-1)/(Table5[[#This Row],[bmi_L]]*Table5[[#This Row],[bmi_S]])</f>
        <v>0.40355134893573963</v>
      </c>
    </row>
    <row r="739" spans="1:17" x14ac:dyDescent="0.3">
      <c r="A739">
        <v>11064</v>
      </c>
      <c r="B739" t="s">
        <v>8</v>
      </c>
      <c r="C739">
        <v>552</v>
      </c>
      <c r="D739">
        <v>276</v>
      </c>
      <c r="E739">
        <v>86</v>
      </c>
      <c r="F739">
        <v>11.9</v>
      </c>
      <c r="G739">
        <v>1.77</v>
      </c>
      <c r="H739">
        <v>1.181</v>
      </c>
      <c r="I739" s="1">
        <f>IF(Table5[[#This Row],[agedays]]&lt;=730,VLOOKUP(Table5[[#This Row],[htcm]],WFL_girls_z_exp[[#All],[Length]:[M]],2,FALSE),VLOOKUP(Table5[[#This Row],[htcm]],WFH_girls_z_exp[[#All],[Height]:[M]],2,FALSE))</f>
        <v>11.468400000000001</v>
      </c>
      <c r="J739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73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39" s="1">
        <f>(POWER((Table5[[#This Row],[wtkg]]/Table5[[#This Row],[wlhz_M]]),Table5[[#This Row],[wlhz_L]])-1)/(Table5[[#This Row],[wlhz_L]]*Table5[[#This Row],[wlhz_S]])</f>
        <v>0.41239620638262942</v>
      </c>
      <c r="M739" s="1">
        <f>Table5[[#This Row],[wtkg]]/(Table5[[#This Row],[htcm]]*Table5[[#This Row],[htcm]]/10000)</f>
        <v>16.089778258518116</v>
      </c>
      <c r="N739" s="1">
        <f>VLOOKUP(Table5[[#This Row],[agedays]],BFA_girls_z_exp[[#All],[Day]:[M]],2,FALSE)</f>
        <v>15.7157</v>
      </c>
      <c r="O739" s="1">
        <f>VLOOKUP(Table5[[#This Row],[agedays]],BFA_girls_z_exp[[#All],[Day]:[S]],3,FALSE)</f>
        <v>8.6470000000000005E-2</v>
      </c>
      <c r="P739" s="1">
        <f>VLOOKUP(Table5[[#This Row],[agedays]],BFA_girls_z_exp[[#All],[Day]:[L]],4,FALSE)</f>
        <v>-0.50429999999999997</v>
      </c>
      <c r="Q739" s="1">
        <f>(POWER((Table5[[#This Row],[bmi]]/Table5[[#This Row],[bmi_M]]),Table5[[#This Row],[bmi_L]])-1)/(Table5[[#This Row],[bmi_L]]*Table5[[#This Row],[bmi_S]])</f>
        <v>0.27044041889493359</v>
      </c>
    </row>
    <row r="740" spans="1:17" x14ac:dyDescent="0.3">
      <c r="A740">
        <v>11064</v>
      </c>
      <c r="B740" t="s">
        <v>8</v>
      </c>
      <c r="C740">
        <v>734</v>
      </c>
      <c r="D740">
        <v>276</v>
      </c>
      <c r="E740">
        <v>90</v>
      </c>
      <c r="F740">
        <v>13.15</v>
      </c>
      <c r="G740">
        <v>1.294</v>
      </c>
      <c r="H740">
        <v>1.06</v>
      </c>
      <c r="I740" s="2">
        <f>IF(Table5[[#This Row],[agedays]]&lt;=730,VLOOKUP(Table5[[#This Row],[htcm]],WFL_girls_z_exp[[#All],[Length]:[M]],2,FALSE),VLOOKUP(Table5[[#This Row],[htcm]],WFH_girls_z_exp[[#All],[Height]:[M]],2,FALSE))</f>
        <v>12.646100000000001</v>
      </c>
      <c r="J740" s="2">
        <f>IF(Table5[[#This Row],[agedays]]&lt;=730,VLOOKUP(Table5[[#This Row],[htcm]],WFL_girls_z_exp[[#All],[Length]:[S]],3,FALSE),VLOOKUP(Table5[[#This Row],[htcm]],WFH_girls_z_exp[[#All],[Height]:[S]],3,FALSE))</f>
        <v>8.9109999999999995E-2</v>
      </c>
      <c r="K74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0" s="2">
        <f>(POWER((Table5[[#This Row],[wtkg]]/Table5[[#This Row],[wlhz_M]]),Table5[[#This Row],[wlhz_L]])-1)/(Table5[[#This Row],[wlhz_L]]*Table5[[#This Row],[wlhz_S]])</f>
        <v>0.43521216811439112</v>
      </c>
      <c r="M740" s="1">
        <f>Table5[[#This Row],[wtkg]]/(Table5[[#This Row],[htcm]]*Table5[[#This Row],[htcm]]/10000)</f>
        <v>16.234567901234566</v>
      </c>
      <c r="N740" s="1">
        <f>VLOOKUP(Table5[[#This Row],[agedays]],BFA_girls_z_exp[[#All],[Day]:[M]],2,FALSE)</f>
        <v>15.6851</v>
      </c>
      <c r="O740" s="1">
        <f>VLOOKUP(Table5[[#This Row],[agedays]],BFA_girls_z_exp[[#All],[Day]:[S]],3,FALSE)</f>
        <v>8.4540000000000004E-2</v>
      </c>
      <c r="P740" s="1">
        <f>VLOOKUP(Table5[[#This Row],[agedays]],BFA_girls_z_exp[[#All],[Day]:[L]],4,FALSE)</f>
        <v>-0.56840000000000002</v>
      </c>
      <c r="Q740" s="1">
        <f>(POWER((Table5[[#This Row],[bmi]]/Table5[[#This Row],[bmi_M]]),Table5[[#This Row],[bmi_L]])-1)/(Table5[[#This Row],[bmi_L]]*Table5[[#This Row],[bmi_S]])</f>
        <v>0.40332187779480705</v>
      </c>
    </row>
    <row r="741" spans="1:17" x14ac:dyDescent="0.3">
      <c r="A741">
        <v>11065</v>
      </c>
      <c r="B741" t="s">
        <v>8</v>
      </c>
      <c r="C741">
        <v>0</v>
      </c>
      <c r="D741">
        <v>283</v>
      </c>
      <c r="E741">
        <v>51</v>
      </c>
      <c r="F741">
        <v>3.84</v>
      </c>
      <c r="G741">
        <v>0.99399999999999999</v>
      </c>
      <c r="H741">
        <v>1.2569999999999999</v>
      </c>
      <c r="I741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741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74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1" s="1">
        <f>(POWER((Table5[[#This Row],[wtkg]]/Table5[[#This Row],[wlhz_M]]),Table5[[#This Row],[wlhz_L]])-1)/(Table5[[#This Row],[wlhz_L]]*Table5[[#This Row],[wlhz_S]])</f>
        <v>0.81139021211401163</v>
      </c>
      <c r="M741" s="1">
        <f>Table5[[#This Row],[wtkg]]/(Table5[[#This Row],[htcm]]*Table5[[#This Row],[htcm]]/10000)</f>
        <v>14.763552479815456</v>
      </c>
      <c r="N741" s="1">
        <f>VLOOKUP(Table5[[#This Row],[agedays]],BFA_girls_z_exp[[#All],[Day]:[M]],2,FALSE)</f>
        <v>13.3363</v>
      </c>
      <c r="O741" s="1">
        <f>VLOOKUP(Table5[[#This Row],[agedays]],BFA_girls_z_exp[[#All],[Day]:[S]],3,FALSE)</f>
        <v>9.2719999999999997E-2</v>
      </c>
      <c r="P741" s="1">
        <f>VLOOKUP(Table5[[#This Row],[agedays]],BFA_girls_z_exp[[#All],[Day]:[L]],4,FALSE)</f>
        <v>-6.3100000000000003E-2</v>
      </c>
      <c r="Q741" s="1">
        <f>(POWER((Table5[[#This Row],[bmi]]/Table5[[#This Row],[bmi_M]]),Table5[[#This Row],[bmi_L]])-1)/(Table5[[#This Row],[bmi_L]]*Table5[[#This Row],[bmi_S]])</f>
        <v>1.0930370072487823</v>
      </c>
    </row>
    <row r="742" spans="1:17" x14ac:dyDescent="0.3">
      <c r="A742">
        <v>11065</v>
      </c>
      <c r="B742" t="s">
        <v>8</v>
      </c>
      <c r="C742">
        <v>35</v>
      </c>
      <c r="D742">
        <v>283</v>
      </c>
      <c r="E742">
        <v>53.5</v>
      </c>
      <c r="F742">
        <v>4.6500000000000004</v>
      </c>
      <c r="G742">
        <v>-0.379</v>
      </c>
      <c r="H742">
        <v>0.498</v>
      </c>
      <c r="I742" s="2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742" s="2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74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2" s="2">
        <f>(POWER((Table5[[#This Row],[wtkg]]/Table5[[#This Row],[wlhz_M]]),Table5[[#This Row],[wlhz_L]])-1)/(Table5[[#This Row],[wlhz_L]]*Table5[[#This Row],[wlhz_S]])</f>
        <v>1.2004461451952018</v>
      </c>
      <c r="M742" s="1">
        <f>Table5[[#This Row],[wtkg]]/(Table5[[#This Row],[htcm]]*Table5[[#This Row],[htcm]]/10000)</f>
        <v>16.245960345881738</v>
      </c>
      <c r="N742" s="1">
        <f>VLOOKUP(Table5[[#This Row],[agedays]],BFA_girls_z_exp[[#All],[Day]:[M]],2,FALSE)</f>
        <v>14.8157</v>
      </c>
      <c r="O742" s="1">
        <f>VLOOKUP(Table5[[#This Row],[agedays]],BFA_girls_z_exp[[#All],[Day]:[S]],3,FALSE)</f>
        <v>9.5200000000000007E-2</v>
      </c>
      <c r="P742" s="1">
        <f>VLOOKUP(Table5[[#This Row],[agedays]],BFA_girls_z_exp[[#All],[Day]:[L]],4,FALSE)</f>
        <v>0.31240000000000001</v>
      </c>
      <c r="Q742" s="1">
        <f>(POWER((Table5[[#This Row],[bmi]]/Table5[[#This Row],[bmi_M]]),Table5[[#This Row],[bmi_L]])-1)/(Table5[[#This Row],[bmi_L]]*Table5[[#This Row],[bmi_S]])</f>
        <v>0.98210363571101078</v>
      </c>
    </row>
    <row r="743" spans="1:17" x14ac:dyDescent="0.3">
      <c r="A743">
        <v>11065</v>
      </c>
      <c r="B743" t="s">
        <v>8</v>
      </c>
      <c r="C743">
        <v>57</v>
      </c>
      <c r="D743">
        <v>283</v>
      </c>
      <c r="E743">
        <v>56.5</v>
      </c>
      <c r="F743">
        <v>5.25</v>
      </c>
      <c r="G743">
        <v>-8.7999999999999995E-2</v>
      </c>
      <c r="H743">
        <v>0.33800000000000002</v>
      </c>
      <c r="I743" s="1">
        <f>IF(Table5[[#This Row],[agedays]]&lt;=730,VLOOKUP(Table5[[#This Row],[htcm]],WFL_girls_z_exp[[#All],[Length]:[M]],2,FALSE),VLOOKUP(Table5[[#This Row],[htcm]],WFH_girls_z_exp[[#All],[Height]:[M]],2,FALSE))</f>
        <v>4.95</v>
      </c>
      <c r="J743" s="1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74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3" s="1">
        <f>(POWER((Table5[[#This Row],[wtkg]]/Table5[[#This Row],[wlhz_M]]),Table5[[#This Row],[wlhz_L]])-1)/(Table5[[#This Row],[wlhz_L]]*Table5[[#This Row],[wlhz_S]])</f>
        <v>0.63788980237728943</v>
      </c>
      <c r="M743" s="1">
        <f>Table5[[#This Row],[wtkg]]/(Table5[[#This Row],[htcm]]*Table5[[#This Row],[htcm]]/10000)</f>
        <v>16.446080350849716</v>
      </c>
      <c r="N743" s="1">
        <f>VLOOKUP(Table5[[#This Row],[agedays]],BFA_girls_z_exp[[#All],[Day]:[M]],2,FALSE)</f>
        <v>15.660399999999999</v>
      </c>
      <c r="O743" s="1">
        <f>VLOOKUP(Table5[[#This Row],[agedays]],BFA_girls_z_exp[[#All],[Day]:[S]],3,FALSE)</f>
        <v>9.3890000000000001E-2</v>
      </c>
      <c r="P743" s="1">
        <f>VLOOKUP(Table5[[#This Row],[agedays]],BFA_girls_z_exp[[#All],[Day]:[L]],4,FALSE)</f>
        <v>0.192</v>
      </c>
      <c r="Q743" s="1">
        <f>(POWER((Table5[[#This Row],[bmi]]/Table5[[#This Row],[bmi_M]]),Table5[[#This Row],[bmi_L]])-1)/(Table5[[#This Row],[bmi_L]]*Table5[[#This Row],[bmi_S]])</f>
        <v>0.52383327007991487</v>
      </c>
    </row>
    <row r="744" spans="1:17" x14ac:dyDescent="0.3">
      <c r="A744">
        <v>11065</v>
      </c>
      <c r="B744" t="s">
        <v>8</v>
      </c>
      <c r="C744">
        <v>92</v>
      </c>
      <c r="D744">
        <v>283</v>
      </c>
      <c r="E744">
        <v>59</v>
      </c>
      <c r="F744">
        <v>6.13</v>
      </c>
      <c r="G744">
        <v>-0.40799999999999997</v>
      </c>
      <c r="H744">
        <v>0.35699999999999998</v>
      </c>
      <c r="I744" s="2">
        <f>IF(Table5[[#This Row],[agedays]]&lt;=730,VLOOKUP(Table5[[#This Row],[htcm]],WFL_girls_z_exp[[#All],[Length]:[M]],2,FALSE),VLOOKUP(Table5[[#This Row],[htcm]],WFH_girls_z_exp[[#All],[Height]:[M]],2,FALSE))</f>
        <v>5.6151</v>
      </c>
      <c r="J744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74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4" s="2">
        <f>(POWER((Table5[[#This Row],[wtkg]]/Table5[[#This Row],[wlhz_M]]),Table5[[#This Row],[wlhz_L]])-1)/(Table5[[#This Row],[wlhz_L]]*Table5[[#This Row],[wlhz_S]])</f>
        <v>0.94456455853482924</v>
      </c>
      <c r="M744" s="1">
        <f>Table5[[#This Row],[wtkg]]/(Table5[[#This Row],[htcm]]*Table5[[#This Row],[htcm]]/10000)</f>
        <v>17.609882217753519</v>
      </c>
      <c r="N744" s="1">
        <f>VLOOKUP(Table5[[#This Row],[agedays]],BFA_girls_z_exp[[#All],[Day]:[M]],2,FALSE)</f>
        <v>16.366800000000001</v>
      </c>
      <c r="O744" s="1">
        <f>VLOOKUP(Table5[[#This Row],[agedays]],BFA_girls_z_exp[[#All],[Day]:[S]],3,FALSE)</f>
        <v>9.2520000000000005E-2</v>
      </c>
      <c r="P744" s="1">
        <f>VLOOKUP(Table5[[#This Row],[agedays]],BFA_girls_z_exp[[#All],[Day]:[L]],4,FALSE)</f>
        <v>6.2100000000000002E-2</v>
      </c>
      <c r="Q744" s="1">
        <f>(POWER((Table5[[#This Row],[bmi]]/Table5[[#This Row],[bmi_M]]),Table5[[#This Row],[bmi_L]])-1)/(Table5[[#This Row],[bmi_L]]*Table5[[#This Row],[bmi_S]])</f>
        <v>0.79303925037862988</v>
      </c>
    </row>
    <row r="745" spans="1:17" x14ac:dyDescent="0.3">
      <c r="A745">
        <v>11065</v>
      </c>
      <c r="B745" t="s">
        <v>8</v>
      </c>
      <c r="C745">
        <v>183</v>
      </c>
      <c r="D745">
        <v>283</v>
      </c>
      <c r="E745">
        <v>67.5</v>
      </c>
      <c r="F745">
        <v>7.83</v>
      </c>
      <c r="G745">
        <v>0.77100000000000002</v>
      </c>
      <c r="H745">
        <v>0.57099999999999995</v>
      </c>
      <c r="I745" s="1">
        <f>IF(Table5[[#This Row],[agedays]]&lt;=730,VLOOKUP(Table5[[#This Row],[htcm]],WFL_girls_z_exp[[#All],[Length]:[M]],2,FALSE),VLOOKUP(Table5[[#This Row],[htcm]],WFH_girls_z_exp[[#All],[Height]:[M]],2,FALSE))</f>
        <v>7.6375000000000002</v>
      </c>
      <c r="J745" s="1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74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5" s="1">
        <f>(POWER((Table5[[#This Row],[wtkg]]/Table5[[#This Row],[wlhz_M]]),Table5[[#This Row],[wlhz_L]])-1)/(Table5[[#This Row],[wlhz_L]]*Table5[[#This Row],[wlhz_S]])</f>
        <v>0.27235940999468938</v>
      </c>
      <c r="M745" s="1">
        <f>Table5[[#This Row],[wtkg]]/(Table5[[#This Row],[htcm]]*Table5[[#This Row],[htcm]]/10000)</f>
        <v>17.185185185185187</v>
      </c>
      <c r="N745" s="1">
        <f>VLOOKUP(Table5[[#This Row],[agedays]],BFA_girls_z_exp[[#All],[Day]:[M]],2,FALSE)</f>
        <v>16.9086</v>
      </c>
      <c r="O745" s="1">
        <f>VLOOKUP(Table5[[#This Row],[agedays]],BFA_girls_z_exp[[#All],[Day]:[S]],3,FALSE)</f>
        <v>9.035E-2</v>
      </c>
      <c r="P745" s="1">
        <f>VLOOKUP(Table5[[#This Row],[agedays]],BFA_girls_z_exp[[#All],[Day]:[L]],4,FALSE)</f>
        <v>-0.14360000000000001</v>
      </c>
      <c r="Q745" s="1">
        <f>(POWER((Table5[[#This Row],[bmi]]/Table5[[#This Row],[bmi_M]]),Table5[[#This Row],[bmi_L]])-1)/(Table5[[#This Row],[bmi_L]]*Table5[[#This Row],[bmi_S]])</f>
        <v>0.17937388514305436</v>
      </c>
    </row>
    <row r="746" spans="1:17" x14ac:dyDescent="0.3">
      <c r="A746">
        <v>11065</v>
      </c>
      <c r="B746" t="s">
        <v>8</v>
      </c>
      <c r="C746">
        <v>267</v>
      </c>
      <c r="D746">
        <v>283</v>
      </c>
      <c r="E746">
        <v>70.5</v>
      </c>
      <c r="F746">
        <v>9.35</v>
      </c>
      <c r="G746">
        <v>0.27800000000000002</v>
      </c>
      <c r="H746">
        <v>1.101</v>
      </c>
      <c r="I746" s="2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746" s="2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74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6" s="2">
        <f>(POWER((Table5[[#This Row],[wtkg]]/Table5[[#This Row],[wlhz_M]]),Table5[[#This Row],[wlhz_L]])-1)/(Table5[[#This Row],[wlhz_L]]*Table5[[#This Row],[wlhz_S]])</f>
        <v>1.3293384320079276</v>
      </c>
      <c r="M746" s="1">
        <f>Table5[[#This Row],[wtkg]]/(Table5[[#This Row],[htcm]]*Table5[[#This Row],[htcm]]/10000)</f>
        <v>18.811930989386852</v>
      </c>
      <c r="N746" s="1">
        <f>VLOOKUP(Table5[[#This Row],[agedays]],BFA_girls_z_exp[[#All],[Day]:[M]],2,FALSE)</f>
        <v>16.765899999999998</v>
      </c>
      <c r="O746" s="1">
        <f>VLOOKUP(Table5[[#This Row],[agedays]],BFA_girls_z_exp[[#All],[Day]:[S]],3,FALSE)</f>
        <v>8.9069999999999996E-2</v>
      </c>
      <c r="P746" s="1">
        <f>VLOOKUP(Table5[[#This Row],[agedays]],BFA_girls_z_exp[[#All],[Day]:[L]],4,FALSE)</f>
        <v>-0.26419999999999999</v>
      </c>
      <c r="Q746" s="1">
        <f>(POWER((Table5[[#This Row],[bmi]]/Table5[[#This Row],[bmi_M]]),Table5[[#This Row],[bmi_L]])-1)/(Table5[[#This Row],[bmi_L]]*Table5[[#This Row],[bmi_S]])</f>
        <v>1.2732732912819031</v>
      </c>
    </row>
    <row r="747" spans="1:17" x14ac:dyDescent="0.3">
      <c r="A747">
        <v>11065</v>
      </c>
      <c r="B747" t="s">
        <v>8</v>
      </c>
      <c r="C747">
        <v>358</v>
      </c>
      <c r="D747">
        <v>283</v>
      </c>
      <c r="E747">
        <v>75</v>
      </c>
      <c r="F747">
        <v>10.3</v>
      </c>
      <c r="G747">
        <v>0.499</v>
      </c>
      <c r="H747">
        <v>1.179</v>
      </c>
      <c r="I747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747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74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7" s="1">
        <f>(POWER((Table5[[#This Row],[wtkg]]/Table5[[#This Row],[wlhz_M]]),Table5[[#This Row],[wlhz_L]])-1)/(Table5[[#This Row],[wlhz_L]]*Table5[[#This Row],[wlhz_S]])</f>
        <v>1.2864900839326439</v>
      </c>
      <c r="M747" s="1">
        <f>Table5[[#This Row],[wtkg]]/(Table5[[#This Row],[htcm]]*Table5[[#This Row],[htcm]]/10000)</f>
        <v>18.311111111111114</v>
      </c>
      <c r="N747" s="1">
        <f>VLOOKUP(Table5[[#This Row],[agedays]],BFA_girls_z_exp[[#All],[Day]:[M]],2,FALSE)</f>
        <v>16.387499999999999</v>
      </c>
      <c r="O747" s="1">
        <f>VLOOKUP(Table5[[#This Row],[agedays]],BFA_girls_z_exp[[#All],[Day]:[S]],3,FALSE)</f>
        <v>8.8039999999999993E-2</v>
      </c>
      <c r="P747" s="1">
        <f>VLOOKUP(Table5[[#This Row],[agedays]],BFA_girls_z_exp[[#All],[Day]:[L]],4,FALSE)</f>
        <v>-0.36009999999999998</v>
      </c>
      <c r="Q747" s="1">
        <f>(POWER((Table5[[#This Row],[bmi]]/Table5[[#This Row],[bmi_M]]),Table5[[#This Row],[bmi_L]])-1)/(Table5[[#This Row],[bmi_L]]*Table5[[#This Row],[bmi_S]])</f>
        <v>1.2358073913459469</v>
      </c>
    </row>
    <row r="748" spans="1:17" x14ac:dyDescent="0.3">
      <c r="A748">
        <v>11065</v>
      </c>
      <c r="B748" t="s">
        <v>8</v>
      </c>
      <c r="C748">
        <v>470</v>
      </c>
      <c r="D748">
        <v>283</v>
      </c>
      <c r="E748">
        <v>79</v>
      </c>
      <c r="F748">
        <v>11.63</v>
      </c>
      <c r="G748">
        <v>0.36299999999999999</v>
      </c>
      <c r="H748">
        <v>1.448</v>
      </c>
      <c r="I748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748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74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8" s="2">
        <f>(POWER((Table5[[#This Row],[wtkg]]/Table5[[#This Row],[wlhz_M]]),Table5[[#This Row],[wlhz_L]])-1)/(Table5[[#This Row],[wlhz_L]]*Table5[[#This Row],[wlhz_S]])</f>
        <v>1.753689645286489</v>
      </c>
      <c r="M748" s="1">
        <f>Table5[[#This Row],[wtkg]]/(Table5[[#This Row],[htcm]]*Table5[[#This Row],[htcm]]/10000)</f>
        <v>18.634834161192117</v>
      </c>
      <c r="N748" s="1">
        <f>VLOOKUP(Table5[[#This Row],[agedays]],BFA_girls_z_exp[[#All],[Day]:[M]],2,FALSE)</f>
        <v>15.957100000000001</v>
      </c>
      <c r="O748" s="1">
        <f>VLOOKUP(Table5[[#This Row],[agedays]],BFA_girls_z_exp[[#All],[Day]:[S]],3,FALSE)</f>
        <v>8.7059999999999998E-2</v>
      </c>
      <c r="P748" s="1">
        <f>VLOOKUP(Table5[[#This Row],[agedays]],BFA_girls_z_exp[[#All],[Day]:[L]],4,FALSE)</f>
        <v>-0.45040000000000002</v>
      </c>
      <c r="Q748" s="1">
        <f>(POWER((Table5[[#This Row],[bmi]]/Table5[[#This Row],[bmi_M]]),Table5[[#This Row],[bmi_L]])-1)/(Table5[[#This Row],[bmi_L]]*Table5[[#This Row],[bmi_S]])</f>
        <v>1.7210358777493979</v>
      </c>
    </row>
    <row r="749" spans="1:17" x14ac:dyDescent="0.3">
      <c r="A749">
        <v>11065</v>
      </c>
      <c r="B749" t="s">
        <v>8</v>
      </c>
      <c r="C749">
        <v>552</v>
      </c>
      <c r="D749">
        <v>283</v>
      </c>
      <c r="E749">
        <v>83.5</v>
      </c>
      <c r="F749">
        <v>12.3</v>
      </c>
      <c r="G749">
        <v>0.91100000000000003</v>
      </c>
      <c r="H749">
        <v>1.4390000000000001</v>
      </c>
      <c r="I749" s="1">
        <f>IF(Table5[[#This Row],[agedays]]&lt;=730,VLOOKUP(Table5[[#This Row],[htcm]],WFL_girls_z_exp[[#All],[Length]:[M]],2,FALSE),VLOOKUP(Table5[[#This Row],[htcm]],WFH_girls_z_exp[[#All],[Height]:[M]],2,FALSE))</f>
        <v>10.857799999999999</v>
      </c>
      <c r="J749" s="1">
        <f>IF(Table5[[#This Row],[agedays]]&lt;=730,VLOOKUP(Table5[[#This Row],[htcm]],WFL_girls_z_exp[[#All],[Length]:[S]],3,FALSE),VLOOKUP(Table5[[#This Row],[htcm]],WFH_girls_z_exp[[#All],[Height]:[S]],3,FALSE))</f>
        <v>8.906E-2</v>
      </c>
      <c r="K74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49" s="1">
        <f>(POWER((Table5[[#This Row],[wtkg]]/Table5[[#This Row],[wlhz_M]]),Table5[[#This Row],[wlhz_L]])-1)/(Table5[[#This Row],[wlhz_L]]*Table5[[#This Row],[wlhz_S]])</f>
        <v>1.3674103515278966</v>
      </c>
      <c r="M749" s="1">
        <f>Table5[[#This Row],[wtkg]]/(Table5[[#This Row],[htcm]]*Table5[[#This Row],[htcm]]/10000)</f>
        <v>17.64136397862957</v>
      </c>
      <c r="N749" s="1">
        <f>VLOOKUP(Table5[[#This Row],[agedays]],BFA_girls_z_exp[[#All],[Day]:[M]],2,FALSE)</f>
        <v>15.7157</v>
      </c>
      <c r="O749" s="1">
        <f>VLOOKUP(Table5[[#This Row],[agedays]],BFA_girls_z_exp[[#All],[Day]:[S]],3,FALSE)</f>
        <v>8.6470000000000005E-2</v>
      </c>
      <c r="P749" s="1">
        <f>VLOOKUP(Table5[[#This Row],[agedays]],BFA_girls_z_exp[[#All],[Day]:[L]],4,FALSE)</f>
        <v>-0.50429999999999997</v>
      </c>
      <c r="Q749" s="1">
        <f>(POWER((Table5[[#This Row],[bmi]]/Table5[[#This Row],[bmi_M]]),Table5[[#This Row],[bmi_L]])-1)/(Table5[[#This Row],[bmi_L]]*Table5[[#This Row],[bmi_S]])</f>
        <v>1.2985070660330915</v>
      </c>
    </row>
    <row r="750" spans="1:17" x14ac:dyDescent="0.3">
      <c r="A750">
        <v>11065</v>
      </c>
      <c r="B750" t="s">
        <v>8</v>
      </c>
      <c r="C750">
        <v>736</v>
      </c>
      <c r="D750">
        <v>283</v>
      </c>
      <c r="E750">
        <v>89</v>
      </c>
      <c r="F750">
        <v>13.3</v>
      </c>
      <c r="G750">
        <v>0.96599999999999997</v>
      </c>
      <c r="H750">
        <v>1.1379999999999999</v>
      </c>
      <c r="I750" s="2">
        <f>IF(Table5[[#This Row],[agedays]]&lt;=730,VLOOKUP(Table5[[#This Row],[htcm]],WFL_girls_z_exp[[#All],[Length]:[M]],2,FALSE),VLOOKUP(Table5[[#This Row],[htcm]],WFH_girls_z_exp[[#All],[Height]:[M]],2,FALSE))</f>
        <v>12.397600000000001</v>
      </c>
      <c r="J750" s="2">
        <f>IF(Table5[[#This Row],[agedays]]&lt;=730,VLOOKUP(Table5[[#This Row],[htcm]],WFL_girls_z_exp[[#All],[Length]:[S]],3,FALSE),VLOOKUP(Table5[[#This Row],[htcm]],WFH_girls_z_exp[[#All],[Height]:[S]],3,FALSE))</f>
        <v>8.9039999999999994E-2</v>
      </c>
      <c r="K75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0" s="2">
        <f>(POWER((Table5[[#This Row],[wtkg]]/Table5[[#This Row],[wlhz_M]]),Table5[[#This Row],[wlhz_L]])-1)/(Table5[[#This Row],[wlhz_L]]*Table5[[#This Row],[wlhz_S]])</f>
        <v>0.77856538217016247</v>
      </c>
      <c r="M750" s="1">
        <f>Table5[[#This Row],[wtkg]]/(Table5[[#This Row],[htcm]]*Table5[[#This Row],[htcm]]/10000)</f>
        <v>16.790809241257417</v>
      </c>
      <c r="N750" s="1">
        <f>VLOOKUP(Table5[[#This Row],[agedays]],BFA_girls_z_exp[[#All],[Day]:[M]],2,FALSE)</f>
        <v>15.6831</v>
      </c>
      <c r="O750" s="1">
        <f>VLOOKUP(Table5[[#This Row],[agedays]],BFA_girls_z_exp[[#All],[Day]:[S]],3,FALSE)</f>
        <v>8.4540000000000004E-2</v>
      </c>
      <c r="P750" s="1">
        <f>VLOOKUP(Table5[[#This Row],[agedays]],BFA_girls_z_exp[[#All],[Day]:[L]],4,FALSE)</f>
        <v>-0.56840000000000002</v>
      </c>
      <c r="Q750" s="1">
        <f>(POWER((Table5[[#This Row],[bmi]]/Table5[[#This Row],[bmi_M]]),Table5[[#This Row],[bmi_L]])-1)/(Table5[[#This Row],[bmi_L]]*Table5[[#This Row],[bmi_S]])</f>
        <v>0.79182845927125511</v>
      </c>
    </row>
    <row r="751" spans="1:17" x14ac:dyDescent="0.3">
      <c r="A751">
        <v>11067</v>
      </c>
      <c r="B751" t="s">
        <v>8</v>
      </c>
      <c r="C751">
        <v>40</v>
      </c>
      <c r="D751">
        <v>255</v>
      </c>
      <c r="E751">
        <v>53.5</v>
      </c>
      <c r="F751">
        <v>3.46</v>
      </c>
      <c r="G751">
        <v>-0.67400000000000004</v>
      </c>
      <c r="H751">
        <v>-1.9419999999999999</v>
      </c>
      <c r="I751" s="2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751" s="2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75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1" s="2">
        <f>(POWER((Table5[[#This Row],[wtkg]]/Table5[[#This Row],[wlhz_M]]),Table5[[#This Row],[wlhz_L]])-1)/(Table5[[#This Row],[wlhz_L]]*Table5[[#This Row],[wlhz_S]])</f>
        <v>-2.0958022141887338</v>
      </c>
      <c r="M751" s="1">
        <f>Table5[[#This Row],[wtkg]]/(Table5[[#This Row],[htcm]]*Table5[[#This Row],[htcm]]/10000)</f>
        <v>12.088391999301249</v>
      </c>
      <c r="N751" s="1">
        <f>VLOOKUP(Table5[[#This Row],[agedays]],BFA_girls_z_exp[[#All],[Day]:[M]],2,FALSE)</f>
        <v>15.052</v>
      </c>
      <c r="O751" s="1">
        <f>VLOOKUP(Table5[[#This Row],[agedays]],BFA_girls_z_exp[[#All],[Day]:[S]],3,FALSE)</f>
        <v>9.4850000000000004E-2</v>
      </c>
      <c r="P751" s="1">
        <f>VLOOKUP(Table5[[#This Row],[agedays]],BFA_girls_z_exp[[#All],[Day]:[L]],4,FALSE)</f>
        <v>0.28060000000000002</v>
      </c>
      <c r="Q751" s="1">
        <f>(POWER((Table5[[#This Row],[bmi]]/Table5[[#This Row],[bmi_M]]),Table5[[#This Row],[bmi_L]])-1)/(Table5[[#This Row],[bmi_L]]*Table5[[#This Row],[bmi_S]])</f>
        <v>-2.2420265337642591</v>
      </c>
    </row>
    <row r="752" spans="1:17" x14ac:dyDescent="0.3">
      <c r="A752">
        <v>11067</v>
      </c>
      <c r="B752" t="s">
        <v>8</v>
      </c>
      <c r="C752">
        <v>62</v>
      </c>
      <c r="D752">
        <v>255</v>
      </c>
      <c r="E752">
        <v>53.5</v>
      </c>
      <c r="F752">
        <v>4.1500000000000004</v>
      </c>
      <c r="G752">
        <v>-1.804</v>
      </c>
      <c r="H752">
        <v>-1.6579999999999999</v>
      </c>
      <c r="I752" s="1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752" s="1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75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2" s="1">
        <f>(POWER((Table5[[#This Row],[wtkg]]/Table5[[#This Row],[wlhz_M]]),Table5[[#This Row],[wlhz_L]])-1)/(Table5[[#This Row],[wlhz_L]]*Table5[[#This Row],[wlhz_S]])</f>
        <v>-2.4085405709662385E-2</v>
      </c>
      <c r="M752" s="1">
        <f>Table5[[#This Row],[wtkg]]/(Table5[[#This Row],[htcm]]*Table5[[#This Row],[htcm]]/10000)</f>
        <v>14.499082889335314</v>
      </c>
      <c r="N752" s="1">
        <f>VLOOKUP(Table5[[#This Row],[agedays]],BFA_girls_z_exp[[#All],[Day]:[M]],2,FALSE)</f>
        <v>15.797499999999999</v>
      </c>
      <c r="O752" s="1">
        <f>VLOOKUP(Table5[[#This Row],[agedays]],BFA_girls_z_exp[[#All],[Day]:[S]],3,FALSE)</f>
        <v>9.3659999999999993E-2</v>
      </c>
      <c r="P752" s="1">
        <f>VLOOKUP(Table5[[#This Row],[agedays]],BFA_girls_z_exp[[#All],[Day]:[L]],4,FALSE)</f>
        <v>0.17</v>
      </c>
      <c r="Q752" s="1">
        <f>(POWER((Table5[[#This Row],[bmi]]/Table5[[#This Row],[bmi_M]]),Table5[[#This Row],[bmi_L]])-1)/(Table5[[#This Row],[bmi_L]]*Table5[[#This Row],[bmi_S]])</f>
        <v>-0.90907624387581931</v>
      </c>
    </row>
    <row r="753" spans="1:17" x14ac:dyDescent="0.3">
      <c r="A753">
        <v>11067</v>
      </c>
      <c r="B753" t="s">
        <v>8</v>
      </c>
      <c r="C753">
        <v>90</v>
      </c>
      <c r="D753">
        <v>255</v>
      </c>
      <c r="E753">
        <v>56</v>
      </c>
      <c r="F753">
        <v>4.9000000000000004</v>
      </c>
      <c r="G753">
        <v>-1.758</v>
      </c>
      <c r="H753">
        <v>-1.355</v>
      </c>
      <c r="I753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753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75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3" s="2">
        <f>(POWER((Table5[[#This Row],[wtkg]]/Table5[[#This Row],[wlhz_M]]),Table5[[#This Row],[wlhz_L]])-1)/(Table5[[#This Row],[wlhz_L]]*Table5[[#This Row],[wlhz_S]])</f>
        <v>0.18856182890925807</v>
      </c>
      <c r="M753" s="1">
        <f>Table5[[#This Row],[wtkg]]/(Table5[[#This Row],[htcm]]*Table5[[#This Row],[htcm]]/10000)</f>
        <v>15.625000000000002</v>
      </c>
      <c r="N753" s="1">
        <f>VLOOKUP(Table5[[#This Row],[agedays]],BFA_girls_z_exp[[#All],[Day]:[M]],2,FALSE)</f>
        <v>16.338999999999999</v>
      </c>
      <c r="O753" s="1">
        <f>VLOOKUP(Table5[[#This Row],[agedays]],BFA_girls_z_exp[[#All],[Day]:[S]],3,FALSE)</f>
        <v>9.2579999999999996E-2</v>
      </c>
      <c r="P753" s="1">
        <f>VLOOKUP(Table5[[#This Row],[agedays]],BFA_girls_z_exp[[#All],[Day]:[L]],4,FALSE)</f>
        <v>6.8400000000000002E-2</v>
      </c>
      <c r="Q753" s="1">
        <f>(POWER((Table5[[#This Row],[bmi]]/Table5[[#This Row],[bmi_M]]),Table5[[#This Row],[bmi_L]])-1)/(Table5[[#This Row],[bmi_L]]*Table5[[#This Row],[bmi_S]])</f>
        <v>-0.48190192444937707</v>
      </c>
    </row>
    <row r="754" spans="1:17" x14ac:dyDescent="0.3">
      <c r="A754">
        <v>11067</v>
      </c>
      <c r="B754" t="s">
        <v>8</v>
      </c>
      <c r="C754">
        <v>188</v>
      </c>
      <c r="D754">
        <v>255</v>
      </c>
      <c r="E754">
        <v>67</v>
      </c>
      <c r="F754">
        <v>7.21</v>
      </c>
      <c r="G754">
        <v>0.433</v>
      </c>
      <c r="H754">
        <v>-0.17100000000000001</v>
      </c>
      <c r="I754" s="1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754" s="1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7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4" s="1">
        <f>(POWER((Table5[[#This Row],[wtkg]]/Table5[[#This Row],[wlhz_M]]),Table5[[#This Row],[wlhz_L]])-1)/(Table5[[#This Row],[wlhz_L]]*Table5[[#This Row],[wlhz_S]])</f>
        <v>-0.47937014913059312</v>
      </c>
      <c r="M754" s="1">
        <f>Table5[[#This Row],[wtkg]]/(Table5[[#This Row],[htcm]]*Table5[[#This Row],[htcm]]/10000)</f>
        <v>16.061483626642904</v>
      </c>
      <c r="N754" s="1">
        <f>VLOOKUP(Table5[[#This Row],[agedays]],BFA_girls_z_exp[[#All],[Day]:[M]],2,FALSE)</f>
        <v>16.912099999999999</v>
      </c>
      <c r="O754" s="1">
        <f>VLOOKUP(Table5[[#This Row],[agedays]],BFA_girls_z_exp[[#All],[Day]:[S]],3,FALSE)</f>
        <v>9.0260000000000007E-2</v>
      </c>
      <c r="P754" s="1">
        <f>VLOOKUP(Table5[[#This Row],[agedays]],BFA_girls_z_exp[[#All],[Day]:[L]],4,FALSE)</f>
        <v>-0.152</v>
      </c>
      <c r="Q754" s="1">
        <f>(POWER((Table5[[#This Row],[bmi]]/Table5[[#This Row],[bmi_M]]),Table5[[#This Row],[bmi_L]])-1)/(Table5[[#This Row],[bmi_L]]*Table5[[#This Row],[bmi_S]])</f>
        <v>-0.57398829620802494</v>
      </c>
    </row>
    <row r="755" spans="1:17" x14ac:dyDescent="0.3">
      <c r="A755">
        <v>11067</v>
      </c>
      <c r="B755" t="s">
        <v>8</v>
      </c>
      <c r="C755">
        <v>279</v>
      </c>
      <c r="D755">
        <v>255</v>
      </c>
      <c r="E755">
        <v>71</v>
      </c>
      <c r="F755">
        <v>8.9</v>
      </c>
      <c r="G755">
        <v>0.26</v>
      </c>
      <c r="H755">
        <v>0.59899999999999998</v>
      </c>
      <c r="I755" s="2">
        <f>IF(Table5[[#This Row],[agedays]]&lt;=730,VLOOKUP(Table5[[#This Row],[htcm]],WFL_girls_z_exp[[#All],[Length]:[M]],2,FALSE),VLOOKUP(Table5[[#This Row],[htcm]],WFH_girls_z_exp[[#All],[Height]:[M]],2,FALSE))</f>
        <v>8.3666</v>
      </c>
      <c r="J755" s="2">
        <f>IF(Table5[[#This Row],[agedays]]&lt;=730,VLOOKUP(Table5[[#This Row],[htcm]],WFL_girls_z_exp[[#All],[Length]:[S]],3,FALSE),VLOOKUP(Table5[[#This Row],[htcm]],WFH_girls_z_exp[[#All],[Height]:[S]],3,FALSE))</f>
        <v>9.0560000000000002E-2</v>
      </c>
      <c r="K7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5" s="2">
        <f>(POWER((Table5[[#This Row],[wtkg]]/Table5[[#This Row],[wlhz_M]]),Table5[[#This Row],[wlhz_L]])-1)/(Table5[[#This Row],[wlhz_L]]*Table5[[#This Row],[wlhz_S]])</f>
        <v>0.67444113531199945</v>
      </c>
      <c r="M755" s="1">
        <f>Table5[[#This Row],[wtkg]]/(Table5[[#This Row],[htcm]]*Table5[[#This Row],[htcm]]/10000)</f>
        <v>17.655227137472725</v>
      </c>
      <c r="N755" s="1">
        <f>VLOOKUP(Table5[[#This Row],[agedays]],BFA_girls_z_exp[[#All],[Day]:[M]],2,FALSE)</f>
        <v>16.721399999999999</v>
      </c>
      <c r="O755" s="1">
        <f>VLOOKUP(Table5[[#This Row],[agedays]],BFA_girls_z_exp[[#All],[Day]:[S]],3,FALSE)</f>
        <v>8.8919999999999999E-2</v>
      </c>
      <c r="P755" s="1">
        <f>VLOOKUP(Table5[[#This Row],[agedays]],BFA_girls_z_exp[[#All],[Day]:[L]],4,FALSE)</f>
        <v>-0.27839999999999998</v>
      </c>
      <c r="Q755" s="1">
        <f>(POWER((Table5[[#This Row],[bmi]]/Table5[[#This Row],[bmi_M]]),Table5[[#This Row],[bmi_L]])-1)/(Table5[[#This Row],[bmi_L]]*Table5[[#This Row],[bmi_S]])</f>
        <v>0.60654015096650415</v>
      </c>
    </row>
    <row r="756" spans="1:17" x14ac:dyDescent="0.3">
      <c r="A756">
        <v>11067</v>
      </c>
      <c r="B756" t="s">
        <v>8</v>
      </c>
      <c r="C756">
        <v>363</v>
      </c>
      <c r="D756">
        <v>255</v>
      </c>
      <c r="E756">
        <v>75.5</v>
      </c>
      <c r="F756">
        <v>9.98</v>
      </c>
      <c r="G756">
        <v>0.61299999999999999</v>
      </c>
      <c r="H756">
        <v>0.89500000000000002</v>
      </c>
      <c r="I756" s="1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756" s="1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7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6" s="1">
        <f>(POWER((Table5[[#This Row],[wtkg]]/Table5[[#This Row],[wlhz_M]]),Table5[[#This Row],[wlhz_L]])-1)/(Table5[[#This Row],[wlhz_L]]*Table5[[#This Row],[wlhz_S]])</f>
        <v>0.84148999532338509</v>
      </c>
      <c r="M756" s="1">
        <f>Table5[[#This Row],[wtkg]]/(Table5[[#This Row],[htcm]]*Table5[[#This Row],[htcm]]/10000)</f>
        <v>17.508004034910751</v>
      </c>
      <c r="N756" s="1">
        <f>VLOOKUP(Table5[[#This Row],[agedays]],BFA_girls_z_exp[[#All],[Day]:[M]],2,FALSE)</f>
        <v>16.366299999999999</v>
      </c>
      <c r="O756" s="1">
        <f>VLOOKUP(Table5[[#This Row],[agedays]],BFA_girls_z_exp[[#All],[Day]:[S]],3,FALSE)</f>
        <v>8.7989999999999999E-2</v>
      </c>
      <c r="P756" s="1">
        <f>VLOOKUP(Table5[[#This Row],[agedays]],BFA_girls_z_exp[[#All],[Day]:[L]],4,FALSE)</f>
        <v>-0.36470000000000002</v>
      </c>
      <c r="Q756" s="1">
        <f>(POWER((Table5[[#This Row],[bmi]]/Table5[[#This Row],[bmi_M]]),Table5[[#This Row],[bmi_L]])-1)/(Table5[[#This Row],[bmi_L]]*Table5[[#This Row],[bmi_S]])</f>
        <v>0.75703329516395312</v>
      </c>
    </row>
    <row r="757" spans="1:17" x14ac:dyDescent="0.3">
      <c r="A757">
        <v>11067</v>
      </c>
      <c r="B757" t="s">
        <v>8</v>
      </c>
      <c r="C757">
        <v>461</v>
      </c>
      <c r="D757">
        <v>255</v>
      </c>
      <c r="E757">
        <v>79</v>
      </c>
      <c r="F757">
        <v>11.43</v>
      </c>
      <c r="G757">
        <v>0.48399999999999999</v>
      </c>
      <c r="H757">
        <v>1.3640000000000001</v>
      </c>
      <c r="I757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757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7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7" s="2">
        <f>(POWER((Table5[[#This Row],[wtkg]]/Table5[[#This Row],[wlhz_M]]),Table5[[#This Row],[wlhz_L]])-1)/(Table5[[#This Row],[wlhz_L]]*Table5[[#This Row],[wlhz_S]])</f>
        <v>1.5709707855510451</v>
      </c>
      <c r="M757" s="1">
        <f>Table5[[#This Row],[wtkg]]/(Table5[[#This Row],[htcm]]*Table5[[#This Row],[htcm]]/10000)</f>
        <v>18.314372696683225</v>
      </c>
      <c r="N757" s="1">
        <f>VLOOKUP(Table5[[#This Row],[agedays]],BFA_girls_z_exp[[#All],[Day]:[M]],2,FALSE)</f>
        <v>15.987500000000001</v>
      </c>
      <c r="O757" s="1">
        <f>VLOOKUP(Table5[[#This Row],[agedays]],BFA_girls_z_exp[[#All],[Day]:[S]],3,FALSE)</f>
        <v>8.7129999999999999E-2</v>
      </c>
      <c r="P757" s="1">
        <f>VLOOKUP(Table5[[#This Row],[agedays]],BFA_girls_z_exp[[#All],[Day]:[L]],4,FALSE)</f>
        <v>-0.44390000000000002</v>
      </c>
      <c r="Q757" s="1">
        <f>(POWER((Table5[[#This Row],[bmi]]/Table5[[#This Row],[bmi_M]]),Table5[[#This Row],[bmi_L]])-1)/(Table5[[#This Row],[bmi_L]]*Table5[[#This Row],[bmi_S]])</f>
        <v>1.513396721687565</v>
      </c>
    </row>
    <row r="758" spans="1:17" x14ac:dyDescent="0.3">
      <c r="A758">
        <v>11067</v>
      </c>
      <c r="B758" t="s">
        <v>8</v>
      </c>
      <c r="C758">
        <v>551</v>
      </c>
      <c r="D758">
        <v>255</v>
      </c>
      <c r="E758">
        <v>82</v>
      </c>
      <c r="F758">
        <v>12.5</v>
      </c>
      <c r="G758">
        <v>0.40799999999999997</v>
      </c>
      <c r="H758">
        <v>1.5680000000000001</v>
      </c>
      <c r="I758" s="1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758" s="1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7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8" s="1">
        <f>(POWER((Table5[[#This Row],[wtkg]]/Table5[[#This Row],[wlhz_M]]),Table5[[#This Row],[wlhz_L]])-1)/(Table5[[#This Row],[wlhz_L]]*Table5[[#This Row],[wlhz_S]])</f>
        <v>1.8771968512739743</v>
      </c>
      <c r="M758" s="1">
        <f>Table5[[#This Row],[wtkg]]/(Table5[[#This Row],[htcm]]*Table5[[#This Row],[htcm]]/10000)</f>
        <v>18.5901249256395</v>
      </c>
      <c r="N758" s="1">
        <f>VLOOKUP(Table5[[#This Row],[agedays]],BFA_girls_z_exp[[#All],[Day]:[M]],2,FALSE)</f>
        <v>15.718299999999999</v>
      </c>
      <c r="O758" s="1">
        <f>VLOOKUP(Table5[[#This Row],[agedays]],BFA_girls_z_exp[[#All],[Day]:[S]],3,FALSE)</f>
        <v>8.6480000000000001E-2</v>
      </c>
      <c r="P758" s="1">
        <f>VLOOKUP(Table5[[#This Row],[agedays]],BFA_girls_z_exp[[#All],[Day]:[L]],4,FALSE)</f>
        <v>-0.50360000000000005</v>
      </c>
      <c r="Q758" s="1">
        <f>(POWER((Table5[[#This Row],[bmi]]/Table5[[#This Row],[bmi_M]]),Table5[[#This Row],[bmi_L]])-1)/(Table5[[#This Row],[bmi_L]]*Table5[[#This Row],[bmi_S]])</f>
        <v>1.8606632127537359</v>
      </c>
    </row>
    <row r="759" spans="1:17" x14ac:dyDescent="0.3">
      <c r="A759">
        <v>11067</v>
      </c>
      <c r="B759" t="s">
        <v>8</v>
      </c>
      <c r="C759">
        <v>753</v>
      </c>
      <c r="D759">
        <v>255</v>
      </c>
      <c r="E759">
        <v>85</v>
      </c>
      <c r="F759">
        <v>14.1</v>
      </c>
      <c r="G759">
        <v>-0.41799999999999998</v>
      </c>
      <c r="H759">
        <v>1.5069999999999999</v>
      </c>
      <c r="I759" s="2">
        <f>IF(Table5[[#This Row],[agedays]]&lt;=730,VLOOKUP(Table5[[#This Row],[htcm]],WFL_girls_z_exp[[#All],[Length]:[M]],2,FALSE),VLOOKUP(Table5[[#This Row],[htcm]],WFH_girls_z_exp[[#All],[Height]:[M]],2,FALSE))</f>
        <v>11.3934</v>
      </c>
      <c r="J759" s="2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7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59" s="2">
        <f>(POWER((Table5[[#This Row],[wtkg]]/Table5[[#This Row],[wlhz_M]]),Table5[[#This Row],[wlhz_L]])-1)/(Table5[[#This Row],[wlhz_L]]*Table5[[#This Row],[wlhz_S]])</f>
        <v>2.3006569322547463</v>
      </c>
      <c r="M759" s="1">
        <f>Table5[[#This Row],[wtkg]]/(Table5[[#This Row],[htcm]]*Table5[[#This Row],[htcm]]/10000)</f>
        <v>19.515570934256054</v>
      </c>
      <c r="N759" s="1">
        <f>VLOOKUP(Table5[[#This Row],[agedays]],BFA_girls_z_exp[[#All],[Day]:[M]],2,FALSE)</f>
        <v>15.666600000000001</v>
      </c>
      <c r="O759" s="1">
        <f>VLOOKUP(Table5[[#This Row],[agedays]],BFA_girls_z_exp[[#All],[Day]:[S]],3,FALSE)</f>
        <v>8.4529999999999994E-2</v>
      </c>
      <c r="P759" s="1">
        <f>VLOOKUP(Table5[[#This Row],[agedays]],BFA_girls_z_exp[[#All],[Day]:[L]],4,FALSE)</f>
        <v>-0.56840000000000002</v>
      </c>
      <c r="Q759" s="1">
        <f>(POWER((Table5[[#This Row],[bmi]]/Table5[[#This Row],[bmi_M]]),Table5[[#This Row],[bmi_L]])-1)/(Table5[[#This Row],[bmi_L]]*Table5[[#This Row],[bmi_S]])</f>
        <v>2.4431514425907759</v>
      </c>
    </row>
    <row r="760" spans="1:17" x14ac:dyDescent="0.3">
      <c r="A760">
        <v>11068</v>
      </c>
      <c r="B760" t="s">
        <v>8</v>
      </c>
      <c r="C760">
        <v>0</v>
      </c>
      <c r="D760">
        <v>269</v>
      </c>
      <c r="E760">
        <v>50</v>
      </c>
      <c r="F760">
        <v>3.65</v>
      </c>
      <c r="G760">
        <v>0.45800000000000002</v>
      </c>
      <c r="H760">
        <v>0.878</v>
      </c>
      <c r="I760" s="1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760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7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0" s="1">
        <f>(POWER((Table5[[#This Row],[wtkg]]/Table5[[#This Row],[wlhz_M]]),Table5[[#This Row],[wlhz_L]])-1)/(Table5[[#This Row],[wlhz_L]]*Table5[[#This Row],[wlhz_S]])</f>
        <v>0.92470805071446049</v>
      </c>
      <c r="M760" s="1">
        <f>Table5[[#This Row],[wtkg]]/(Table5[[#This Row],[htcm]]*Table5[[#This Row],[htcm]]/10000)</f>
        <v>14.6</v>
      </c>
      <c r="N760" s="1">
        <f>VLOOKUP(Table5[[#This Row],[agedays]],BFA_girls_z_exp[[#All],[Day]:[M]],2,FALSE)</f>
        <v>13.3363</v>
      </c>
      <c r="O760" s="1">
        <f>VLOOKUP(Table5[[#This Row],[agedays]],BFA_girls_z_exp[[#All],[Day]:[S]],3,FALSE)</f>
        <v>9.2719999999999997E-2</v>
      </c>
      <c r="P760" s="1">
        <f>VLOOKUP(Table5[[#This Row],[agedays]],BFA_girls_z_exp[[#All],[Day]:[L]],4,FALSE)</f>
        <v>-6.3100000000000003E-2</v>
      </c>
      <c r="Q760" s="1">
        <f>(POWER((Table5[[#This Row],[bmi]]/Table5[[#This Row],[bmi_M]]),Table5[[#This Row],[bmi_L]])-1)/(Table5[[#This Row],[bmi_L]]*Table5[[#This Row],[bmi_S]])</f>
        <v>0.97361729067283476</v>
      </c>
    </row>
    <row r="761" spans="1:17" x14ac:dyDescent="0.3">
      <c r="A761">
        <v>11068</v>
      </c>
      <c r="B761" t="s">
        <v>8</v>
      </c>
      <c r="C761">
        <v>37</v>
      </c>
      <c r="D761">
        <v>269</v>
      </c>
      <c r="E761">
        <v>52</v>
      </c>
      <c r="F761">
        <v>4.3</v>
      </c>
      <c r="G761">
        <v>-1.2589999999999999</v>
      </c>
      <c r="H761">
        <v>-0.19600000000000001</v>
      </c>
      <c r="I761" s="2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761" s="2">
        <f>IF(Table5[[#This Row],[agedays]]&lt;=730,VLOOKUP(Table5[[#This Row],[htcm]],WFL_girls_z_exp[[#All],[Length]:[S]],3,FALSE),VLOOKUP(Table5[[#This Row],[htcm]],WFH_girls_z_exp[[#All],[Height]:[S]],3,FALSE))</f>
        <v>9.085E-2</v>
      </c>
      <c r="K7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1" s="2">
        <f>(POWER((Table5[[#This Row],[wtkg]]/Table5[[#This Row],[wlhz_M]]),Table5[[#This Row],[wlhz_L]])-1)/(Table5[[#This Row],[wlhz_L]]*Table5[[#This Row],[wlhz_S]])</f>
        <v>1.3535114043038985</v>
      </c>
      <c r="M761" s="1">
        <f>Table5[[#This Row],[wtkg]]/(Table5[[#This Row],[htcm]]*Table5[[#This Row],[htcm]]/10000)</f>
        <v>15.902366863905327</v>
      </c>
      <c r="N761" s="1">
        <f>VLOOKUP(Table5[[#This Row],[agedays]],BFA_girls_z_exp[[#All],[Day]:[M]],2,FALSE)</f>
        <v>14.914199999999999</v>
      </c>
      <c r="O761" s="1">
        <f>VLOOKUP(Table5[[#This Row],[agedays]],BFA_girls_z_exp[[#All],[Day]:[S]],3,FALSE)</f>
        <v>9.5060000000000006E-2</v>
      </c>
      <c r="P761" s="1">
        <f>VLOOKUP(Table5[[#This Row],[agedays]],BFA_girls_z_exp[[#All],[Day]:[L]],4,FALSE)</f>
        <v>0.29930000000000001</v>
      </c>
      <c r="Q761" s="1">
        <f>(POWER((Table5[[#This Row],[bmi]]/Table5[[#This Row],[bmi_M]]),Table5[[#This Row],[bmi_L]])-1)/(Table5[[#This Row],[bmi_L]]*Table5[[#This Row],[bmi_S]])</f>
        <v>0.68140188004698887</v>
      </c>
    </row>
    <row r="762" spans="1:17" x14ac:dyDescent="0.3">
      <c r="A762">
        <v>11068</v>
      </c>
      <c r="B762" t="s">
        <v>8</v>
      </c>
      <c r="C762">
        <v>65</v>
      </c>
      <c r="D762">
        <v>269</v>
      </c>
      <c r="E762">
        <v>56</v>
      </c>
      <c r="F762">
        <v>5.22</v>
      </c>
      <c r="G762">
        <v>-0.71799999999999997</v>
      </c>
      <c r="H762">
        <v>-2.4E-2</v>
      </c>
      <c r="I762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762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7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2" s="1">
        <f>(POWER((Table5[[#This Row],[wtkg]]/Table5[[#This Row],[wlhz_M]]),Table5[[#This Row],[wlhz_L]])-1)/(Table5[[#This Row],[wlhz_L]]*Table5[[#This Row],[wlhz_S]])</f>
        <v>0.86951669872243054</v>
      </c>
      <c r="M762" s="1">
        <f>Table5[[#This Row],[wtkg]]/(Table5[[#This Row],[htcm]]*Table5[[#This Row],[htcm]]/10000)</f>
        <v>16.645408163265305</v>
      </c>
      <c r="N762" s="1">
        <f>VLOOKUP(Table5[[#This Row],[agedays]],BFA_girls_z_exp[[#All],[Day]:[M]],2,FALSE)</f>
        <v>15.8729</v>
      </c>
      <c r="O762" s="1">
        <f>VLOOKUP(Table5[[#This Row],[agedays]],BFA_girls_z_exp[[#All],[Day]:[S]],3,FALSE)</f>
        <v>9.3530000000000002E-2</v>
      </c>
      <c r="P762" s="1">
        <f>VLOOKUP(Table5[[#This Row],[agedays]],BFA_girls_z_exp[[#All],[Day]:[L]],4,FALSE)</f>
        <v>0.1575</v>
      </c>
      <c r="Q762" s="1">
        <f>(POWER((Table5[[#This Row],[bmi]]/Table5[[#This Row],[bmi_M]]),Table5[[#This Row],[bmi_L]])-1)/(Table5[[#This Row],[bmi_L]]*Table5[[#This Row],[bmi_S]])</f>
        <v>0.50999061502806353</v>
      </c>
    </row>
    <row r="763" spans="1:17" x14ac:dyDescent="0.3">
      <c r="A763">
        <v>11068</v>
      </c>
      <c r="B763" t="s">
        <v>8</v>
      </c>
      <c r="C763">
        <v>93</v>
      </c>
      <c r="D763">
        <v>269</v>
      </c>
      <c r="E763">
        <v>59</v>
      </c>
      <c r="F763">
        <v>5.65</v>
      </c>
      <c r="G763">
        <v>-0.44600000000000001</v>
      </c>
      <c r="H763">
        <v>-0.318</v>
      </c>
      <c r="I763" s="2">
        <f>IF(Table5[[#This Row],[agedays]]&lt;=730,VLOOKUP(Table5[[#This Row],[htcm]],WFL_girls_z_exp[[#All],[Length]:[M]],2,FALSE),VLOOKUP(Table5[[#This Row],[htcm]],WFH_girls_z_exp[[#All],[Height]:[M]],2,FALSE))</f>
        <v>5.6151</v>
      </c>
      <c r="J763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7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3" s="2">
        <f>(POWER((Table5[[#This Row],[wtkg]]/Table5[[#This Row],[wlhz_M]]),Table5[[#This Row],[wlhz_L]])-1)/(Table5[[#This Row],[wlhz_L]]*Table5[[#This Row],[wlhz_S]])</f>
        <v>6.7755590486481068E-2</v>
      </c>
      <c r="M763" s="1">
        <f>Table5[[#This Row],[wtkg]]/(Table5[[#This Row],[htcm]]*Table5[[#This Row],[htcm]]/10000)</f>
        <v>16.230968112611318</v>
      </c>
      <c r="N763" s="1">
        <f>VLOOKUP(Table5[[#This Row],[agedays]],BFA_girls_z_exp[[#All],[Day]:[M]],2,FALSE)</f>
        <v>16.380299999999998</v>
      </c>
      <c r="O763" s="1">
        <f>VLOOKUP(Table5[[#This Row],[agedays]],BFA_girls_z_exp[[#All],[Day]:[S]],3,FALSE)</f>
        <v>9.2490000000000003E-2</v>
      </c>
      <c r="P763" s="1">
        <f>VLOOKUP(Table5[[#This Row],[agedays]],BFA_girls_z_exp[[#All],[Day]:[L]],4,FALSE)</f>
        <v>5.91E-2</v>
      </c>
      <c r="Q763" s="1">
        <f>(POWER((Table5[[#This Row],[bmi]]/Table5[[#This Row],[bmi_M]]),Table5[[#This Row],[bmi_L]])-1)/(Table5[[#This Row],[bmi_L]]*Table5[[#This Row],[bmi_S]])</f>
        <v>-9.8993251969575022E-2</v>
      </c>
    </row>
    <row r="764" spans="1:17" x14ac:dyDescent="0.3">
      <c r="A764">
        <v>11068</v>
      </c>
      <c r="B764" t="s">
        <v>8</v>
      </c>
      <c r="C764">
        <v>184</v>
      </c>
      <c r="D764">
        <v>269</v>
      </c>
      <c r="E764">
        <v>65.5</v>
      </c>
      <c r="F764">
        <v>8.25</v>
      </c>
      <c r="G764">
        <v>-0.13400000000000001</v>
      </c>
      <c r="H764">
        <v>0.98299999999999998</v>
      </c>
      <c r="I764" s="1">
        <f>IF(Table5[[#This Row],[agedays]]&lt;=730,VLOOKUP(Table5[[#This Row],[htcm]],WFL_girls_z_exp[[#All],[Length]:[M]],2,FALSE),VLOOKUP(Table5[[#This Row],[htcm]],WFH_girls_z_exp[[#All],[Height]:[M]],2,FALSE))</f>
        <v>7.1950000000000003</v>
      </c>
      <c r="J764" s="1">
        <f>IF(Table5[[#This Row],[agedays]]&lt;=730,VLOOKUP(Table5[[#This Row],[htcm]],WFL_girls_z_exp[[#All],[Length]:[S]],3,FALSE),VLOOKUP(Table5[[#This Row],[htcm]],WFH_girls_z_exp[[#All],[Height]:[S]],3,FALSE))</f>
        <v>9.1149999999999995E-2</v>
      </c>
      <c r="K7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4" s="1">
        <f>(POWER((Table5[[#This Row],[wtkg]]/Table5[[#This Row],[wlhz_M]]),Table5[[#This Row],[wlhz_L]])-1)/(Table5[[#This Row],[wlhz_L]]*Table5[[#This Row],[wlhz_S]])</f>
        <v>1.4624331153600609</v>
      </c>
      <c r="M764" s="1">
        <f>Table5[[#This Row],[wtkg]]/(Table5[[#This Row],[htcm]]*Table5[[#This Row],[htcm]]/10000)</f>
        <v>19.229648621875182</v>
      </c>
      <c r="N764" s="1">
        <f>VLOOKUP(Table5[[#This Row],[agedays]],BFA_girls_z_exp[[#All],[Day]:[M]],2,FALSE)</f>
        <v>16.909500000000001</v>
      </c>
      <c r="O764" s="1">
        <f>VLOOKUP(Table5[[#This Row],[agedays]],BFA_girls_z_exp[[#All],[Day]:[S]],3,FALSE)</f>
        <v>9.0329999999999994E-2</v>
      </c>
      <c r="P764" s="1">
        <f>VLOOKUP(Table5[[#This Row],[agedays]],BFA_girls_z_exp[[#All],[Day]:[L]],4,FALSE)</f>
        <v>-0.14530000000000001</v>
      </c>
      <c r="Q764" s="1">
        <f>(POWER((Table5[[#This Row],[bmi]]/Table5[[#This Row],[bmi_M]]),Table5[[#This Row],[bmi_L]])-1)/(Table5[[#This Row],[bmi_L]]*Table5[[#This Row],[bmi_S]])</f>
        <v>1.4102078117068124</v>
      </c>
    </row>
    <row r="765" spans="1:17" x14ac:dyDescent="0.3">
      <c r="A765">
        <v>11068</v>
      </c>
      <c r="B765" t="s">
        <v>8</v>
      </c>
      <c r="C765">
        <v>275</v>
      </c>
      <c r="D765">
        <v>269</v>
      </c>
      <c r="E765">
        <v>72</v>
      </c>
      <c r="F765">
        <v>10.1</v>
      </c>
      <c r="G765">
        <v>0.748</v>
      </c>
      <c r="H765">
        <v>1.6479999999999999</v>
      </c>
      <c r="I765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765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7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5" s="2">
        <f>(POWER((Table5[[#This Row],[wtkg]]/Table5[[#This Row],[wlhz_M]]),Table5[[#This Row],[wlhz_L]])-1)/(Table5[[#This Row],[wlhz_L]]*Table5[[#This Row],[wlhz_S]])</f>
        <v>1.7630563748535819</v>
      </c>
      <c r="M765" s="1">
        <f>Table5[[#This Row],[wtkg]]/(Table5[[#This Row],[htcm]]*Table5[[#This Row],[htcm]]/10000)</f>
        <v>19.483024691358025</v>
      </c>
      <c r="N765" s="1">
        <f>VLOOKUP(Table5[[#This Row],[agedays]],BFA_girls_z_exp[[#All],[Day]:[M]],2,FALSE)</f>
        <v>16.736699999999999</v>
      </c>
      <c r="O765" s="1">
        <f>VLOOKUP(Table5[[#This Row],[agedays]],BFA_girls_z_exp[[#All],[Day]:[S]],3,FALSE)</f>
        <v>8.8969999999999994E-2</v>
      </c>
      <c r="P765" s="1">
        <f>VLOOKUP(Table5[[#This Row],[agedays]],BFA_girls_z_exp[[#All],[Day]:[L]],4,FALSE)</f>
        <v>-0.2737</v>
      </c>
      <c r="Q765" s="1">
        <f>(POWER((Table5[[#This Row],[bmi]]/Table5[[#This Row],[bmi_M]]),Table5[[#This Row],[bmi_L]])-1)/(Table5[[#This Row],[bmi_L]]*Table5[[#This Row],[bmi_S]])</f>
        <v>1.6727404177421725</v>
      </c>
    </row>
    <row r="766" spans="1:17" x14ac:dyDescent="0.3">
      <c r="A766">
        <v>11068</v>
      </c>
      <c r="B766" t="s">
        <v>8</v>
      </c>
      <c r="C766">
        <v>359</v>
      </c>
      <c r="D766">
        <v>269</v>
      </c>
      <c r="E766">
        <v>75</v>
      </c>
      <c r="F766">
        <v>10.8</v>
      </c>
      <c r="G766">
        <v>0.48199999999999998</v>
      </c>
      <c r="H766">
        <v>1.546</v>
      </c>
      <c r="I766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766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7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6" s="1">
        <f>(POWER((Table5[[#This Row],[wtkg]]/Table5[[#This Row],[wlhz_M]]),Table5[[#This Row],[wlhz_L]])-1)/(Table5[[#This Row],[wlhz_L]]*Table5[[#This Row],[wlhz_S]])</f>
        <v>1.7849723423758415</v>
      </c>
      <c r="M766" s="1">
        <f>Table5[[#This Row],[wtkg]]/(Table5[[#This Row],[htcm]]*Table5[[#This Row],[htcm]]/10000)</f>
        <v>19.200000000000003</v>
      </c>
      <c r="N766" s="1">
        <f>VLOOKUP(Table5[[#This Row],[agedays]],BFA_girls_z_exp[[#All],[Day]:[M]],2,FALSE)</f>
        <v>16.383299999999998</v>
      </c>
      <c r="O766" s="1">
        <f>VLOOKUP(Table5[[#This Row],[agedays]],BFA_girls_z_exp[[#All],[Day]:[S]],3,FALSE)</f>
        <v>8.8029999999999997E-2</v>
      </c>
      <c r="P766" s="1">
        <f>VLOOKUP(Table5[[#This Row],[agedays]],BFA_girls_z_exp[[#All],[Day]:[L]],4,FALSE)</f>
        <v>-0.36099999999999999</v>
      </c>
      <c r="Q766" s="1">
        <f>(POWER((Table5[[#This Row],[bmi]]/Table5[[#This Row],[bmi_M]]),Table5[[#This Row],[bmi_L]])-1)/(Table5[[#This Row],[bmi_L]]*Table5[[#This Row],[bmi_S]])</f>
        <v>1.7515646109407232</v>
      </c>
    </row>
    <row r="767" spans="1:17" x14ac:dyDescent="0.3">
      <c r="A767">
        <v>11068</v>
      </c>
      <c r="B767" t="s">
        <v>8</v>
      </c>
      <c r="C767">
        <v>457</v>
      </c>
      <c r="D767">
        <v>269</v>
      </c>
      <c r="E767">
        <v>79</v>
      </c>
      <c r="F767">
        <v>11.78</v>
      </c>
      <c r="G767">
        <v>0.53800000000000003</v>
      </c>
      <c r="H767">
        <v>1.621</v>
      </c>
      <c r="I767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767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7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7" s="2">
        <f>(POWER((Table5[[#This Row],[wtkg]]/Table5[[#This Row],[wlhz_M]]),Table5[[#This Row],[wlhz_L]])-1)/(Table5[[#This Row],[wlhz_L]]*Table5[[#This Row],[wlhz_S]])</f>
        <v>1.8879002349994705</v>
      </c>
      <c r="M767" s="1">
        <f>Table5[[#This Row],[wtkg]]/(Table5[[#This Row],[htcm]]*Table5[[#This Row],[htcm]]/10000)</f>
        <v>18.875180259573785</v>
      </c>
      <c r="N767" s="1">
        <f>VLOOKUP(Table5[[#This Row],[agedays]],BFA_girls_z_exp[[#All],[Day]:[M]],2,FALSE)</f>
        <v>16.001300000000001</v>
      </c>
      <c r="O767" s="1">
        <f>VLOOKUP(Table5[[#This Row],[agedays]],BFA_girls_z_exp[[#All],[Day]:[S]],3,FALSE)</f>
        <v>8.7160000000000001E-2</v>
      </c>
      <c r="P767" s="1">
        <f>VLOOKUP(Table5[[#This Row],[agedays]],BFA_girls_z_exp[[#All],[Day]:[L]],4,FALSE)</f>
        <v>-0.441</v>
      </c>
      <c r="Q767" s="1">
        <f>(POWER((Table5[[#This Row],[bmi]]/Table5[[#This Row],[bmi_M]]),Table5[[#This Row],[bmi_L]])-1)/(Table5[[#This Row],[bmi_L]]*Table5[[#This Row],[bmi_S]])</f>
        <v>1.8277336930802777</v>
      </c>
    </row>
    <row r="768" spans="1:17" x14ac:dyDescent="0.3">
      <c r="A768">
        <v>11068</v>
      </c>
      <c r="B768" t="s">
        <v>8</v>
      </c>
      <c r="C768">
        <v>563</v>
      </c>
      <c r="D768">
        <v>269</v>
      </c>
      <c r="E768">
        <v>81.5</v>
      </c>
      <c r="F768">
        <v>12.3</v>
      </c>
      <c r="G768">
        <v>9.8000000000000004E-2</v>
      </c>
      <c r="H768">
        <v>1.381</v>
      </c>
      <c r="I768" s="1">
        <f>IF(Table5[[#This Row],[agedays]]&lt;=730,VLOOKUP(Table5[[#This Row],[htcm]],WFL_girls_z_exp[[#All],[Length]:[M]],2,FALSE),VLOOKUP(Table5[[#This Row],[htcm]],WFH_girls_z_exp[[#All],[Height]:[M]],2,FALSE))</f>
        <v>10.4041</v>
      </c>
      <c r="J768" s="1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7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8" s="1">
        <f>(POWER((Table5[[#This Row],[wtkg]]/Table5[[#This Row],[wlhz_M]]),Table5[[#This Row],[wlhz_L]])-1)/(Table5[[#This Row],[wlhz_L]]*Table5[[#This Row],[wlhz_S]])</f>
        <v>1.8171223988353258</v>
      </c>
      <c r="M768" s="1">
        <f>Table5[[#This Row],[wtkg]]/(Table5[[#This Row],[htcm]]*Table5[[#This Row],[htcm]]/10000)</f>
        <v>18.517821521321842</v>
      </c>
      <c r="N768" s="1">
        <f>VLOOKUP(Table5[[#This Row],[agedays]],BFA_girls_z_exp[[#All],[Day]:[M]],2,FALSE)</f>
        <v>15.6882</v>
      </c>
      <c r="O768" s="1">
        <f>VLOOKUP(Table5[[#This Row],[agedays]],BFA_girls_z_exp[[#All],[Day]:[S]],3,FALSE)</f>
        <v>8.6400000000000005E-2</v>
      </c>
      <c r="P768" s="1">
        <f>VLOOKUP(Table5[[#This Row],[agedays]],BFA_girls_z_exp[[#All],[Day]:[L]],4,FALSE)</f>
        <v>-0.51090000000000002</v>
      </c>
      <c r="Q768" s="1">
        <f>(POWER((Table5[[#This Row],[bmi]]/Table5[[#This Row],[bmi_M]]),Table5[[#This Row],[bmi_L]])-1)/(Table5[[#This Row],[bmi_L]]*Table5[[#This Row],[bmi_S]])</f>
        <v>1.8402160434270542</v>
      </c>
    </row>
    <row r="769" spans="1:17" x14ac:dyDescent="0.3">
      <c r="A769">
        <v>11068</v>
      </c>
      <c r="B769" t="s">
        <v>8</v>
      </c>
      <c r="C769">
        <v>787</v>
      </c>
      <c r="D769">
        <v>269</v>
      </c>
      <c r="E769">
        <v>89</v>
      </c>
      <c r="F769">
        <v>14.2</v>
      </c>
      <c r="G769">
        <v>0.504</v>
      </c>
      <c r="H769">
        <v>1.4059999999999999</v>
      </c>
      <c r="I769" s="2">
        <f>IF(Table5[[#This Row],[agedays]]&lt;=730,VLOOKUP(Table5[[#This Row],[htcm]],WFL_girls_z_exp[[#All],[Length]:[M]],2,FALSE),VLOOKUP(Table5[[#This Row],[htcm]],WFH_girls_z_exp[[#All],[Height]:[M]],2,FALSE))</f>
        <v>12.397600000000001</v>
      </c>
      <c r="J769" s="2">
        <f>IF(Table5[[#This Row],[agedays]]&lt;=730,VLOOKUP(Table5[[#This Row],[htcm]],WFL_girls_z_exp[[#All],[Length]:[S]],3,FALSE),VLOOKUP(Table5[[#This Row],[htcm]],WFH_girls_z_exp[[#All],[Height]:[S]],3,FALSE))</f>
        <v>8.9039999999999994E-2</v>
      </c>
      <c r="K7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69" s="2">
        <f>(POWER((Table5[[#This Row],[wtkg]]/Table5[[#This Row],[wlhz_M]]),Table5[[#This Row],[wlhz_L]])-1)/(Table5[[#This Row],[wlhz_L]]*Table5[[#This Row],[wlhz_S]])</f>
        <v>1.4854935158747202</v>
      </c>
      <c r="M769" s="1">
        <f>Table5[[#This Row],[wtkg]]/(Table5[[#This Row],[htcm]]*Table5[[#This Row],[htcm]]/10000)</f>
        <v>17.927029415477843</v>
      </c>
      <c r="N769" s="1">
        <f>VLOOKUP(Table5[[#This Row],[agedays]],BFA_girls_z_exp[[#All],[Day]:[M]],2,FALSE)</f>
        <v>15.6347</v>
      </c>
      <c r="O769" s="1">
        <f>VLOOKUP(Table5[[#This Row],[agedays]],BFA_girls_z_exp[[#All],[Day]:[S]],3,FALSE)</f>
        <v>8.4500000000000006E-2</v>
      </c>
      <c r="P769" s="1">
        <f>VLOOKUP(Table5[[#This Row],[agedays]],BFA_girls_z_exp[[#All],[Day]:[L]],4,FALSE)</f>
        <v>-0.56840000000000002</v>
      </c>
      <c r="Q769" s="1">
        <f>(POWER((Table5[[#This Row],[bmi]]/Table5[[#This Row],[bmi_M]]),Table5[[#This Row],[bmi_L]])-1)/(Table5[[#This Row],[bmi_L]]*Table5[[#This Row],[bmi_S]])</f>
        <v>1.5577770970554847</v>
      </c>
    </row>
    <row r="770" spans="1:17" x14ac:dyDescent="0.3">
      <c r="A770">
        <v>11070</v>
      </c>
      <c r="B770" t="s">
        <v>8</v>
      </c>
      <c r="C770">
        <v>0</v>
      </c>
      <c r="D770">
        <v>290</v>
      </c>
      <c r="E770">
        <v>53</v>
      </c>
      <c r="F770">
        <v>3.7</v>
      </c>
      <c r="G770">
        <v>2.0680000000000001</v>
      </c>
      <c r="H770">
        <v>0.97899999999999998</v>
      </c>
      <c r="I770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770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7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0" s="1">
        <f>(POWER((Table5[[#This Row],[wtkg]]/Table5[[#This Row],[wlhz_M]]),Table5[[#This Row],[wlhz_L]])-1)/(Table5[[#This Row],[wlhz_L]]*Table5[[#This Row],[wlhz_S]])</f>
        <v>-0.96412691691467867</v>
      </c>
      <c r="M770" s="1">
        <f>Table5[[#This Row],[wtkg]]/(Table5[[#This Row],[htcm]]*Table5[[#This Row],[htcm]]/10000)</f>
        <v>13.171947312210753</v>
      </c>
      <c r="N770" s="1">
        <f>VLOOKUP(Table5[[#This Row],[agedays]],BFA_girls_z_exp[[#All],[Day]:[M]],2,FALSE)</f>
        <v>13.3363</v>
      </c>
      <c r="O770" s="1">
        <f>VLOOKUP(Table5[[#This Row],[agedays]],BFA_girls_z_exp[[#All],[Day]:[S]],3,FALSE)</f>
        <v>9.2719999999999997E-2</v>
      </c>
      <c r="P770" s="1">
        <f>VLOOKUP(Table5[[#This Row],[agedays]],BFA_girls_z_exp[[#All],[Day]:[L]],4,FALSE)</f>
        <v>-6.3100000000000003E-2</v>
      </c>
      <c r="Q770" s="1">
        <f>(POWER((Table5[[#This Row],[bmi]]/Table5[[#This Row],[bmi_M]]),Table5[[#This Row],[bmi_L]])-1)/(Table5[[#This Row],[bmi_L]]*Table5[[#This Row],[bmi_S]])</f>
        <v>-0.13379129404569806</v>
      </c>
    </row>
    <row r="771" spans="1:17" x14ac:dyDescent="0.3">
      <c r="A771">
        <v>11070</v>
      </c>
      <c r="B771" t="s">
        <v>8</v>
      </c>
      <c r="C771">
        <v>27</v>
      </c>
      <c r="D771">
        <v>290</v>
      </c>
      <c r="E771">
        <v>54</v>
      </c>
      <c r="F771">
        <v>4.3499999999999996</v>
      </c>
      <c r="G771">
        <v>0.38400000000000001</v>
      </c>
      <c r="H771">
        <v>0.498</v>
      </c>
      <c r="I771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771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77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1" s="1">
        <f>(POWER((Table5[[#This Row],[wtkg]]/Table5[[#This Row],[wlhz_M]]),Table5[[#This Row],[wlhz_L]])-1)/(Table5[[#This Row],[wlhz_L]]*Table5[[#This Row],[wlhz_S]])</f>
        <v>0.15855820260235809</v>
      </c>
      <c r="M771" s="1">
        <f>Table5[[#This Row],[wtkg]]/(Table5[[#This Row],[htcm]]*Table5[[#This Row],[htcm]]/10000)</f>
        <v>14.917695473251026</v>
      </c>
      <c r="N771" s="1">
        <f>VLOOKUP(Table5[[#This Row],[agedays]],BFA_girls_z_exp[[#All],[Day]:[M]],2,FALSE)</f>
        <v>14.357900000000001</v>
      </c>
      <c r="O771" s="1">
        <f>VLOOKUP(Table5[[#This Row],[agedays]],BFA_girls_z_exp[[#All],[Day]:[S]],3,FALSE)</f>
        <v>9.5860000000000001E-2</v>
      </c>
      <c r="P771" s="1">
        <f>VLOOKUP(Table5[[#This Row],[agedays]],BFA_girls_z_exp[[#All],[Day]:[L]],4,FALSE)</f>
        <v>0.37180000000000002</v>
      </c>
      <c r="Q771" s="1">
        <f>(POWER((Table5[[#This Row],[bmi]]/Table5[[#This Row],[bmi_M]]),Table5[[#This Row],[bmi_L]])-1)/(Table5[[#This Row],[bmi_L]]*Table5[[#This Row],[bmi_S]])</f>
        <v>0.40184703168709829</v>
      </c>
    </row>
    <row r="772" spans="1:17" x14ac:dyDescent="0.3">
      <c r="A772">
        <v>11070</v>
      </c>
      <c r="B772" t="s">
        <v>8</v>
      </c>
      <c r="C772">
        <v>55</v>
      </c>
      <c r="D772">
        <v>290</v>
      </c>
      <c r="E772">
        <v>57</v>
      </c>
      <c r="F772">
        <v>5.34</v>
      </c>
      <c r="G772">
        <v>0.26</v>
      </c>
      <c r="H772">
        <v>0.55300000000000005</v>
      </c>
      <c r="I772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772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77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2" s="2">
        <f>(POWER((Table5[[#This Row],[wtkg]]/Table5[[#This Row],[wlhz_M]]),Table5[[#This Row],[wlhz_L]])-1)/(Table5[[#This Row],[wlhz_L]]*Table5[[#This Row],[wlhz_S]])</f>
        <v>0.5339786589891734</v>
      </c>
      <c r="M772" s="1">
        <f>Table5[[#This Row],[wtkg]]/(Table5[[#This Row],[htcm]]*Table5[[#This Row],[htcm]]/10000)</f>
        <v>16.435826408125575</v>
      </c>
      <c r="N772" s="1">
        <f>VLOOKUP(Table5[[#This Row],[agedays]],BFA_girls_z_exp[[#All],[Day]:[M]],2,FALSE)</f>
        <v>15.6012</v>
      </c>
      <c r="O772" s="1">
        <f>VLOOKUP(Table5[[#This Row],[agedays]],BFA_girls_z_exp[[#All],[Day]:[S]],3,FALSE)</f>
        <v>9.3990000000000004E-2</v>
      </c>
      <c r="P772" s="1">
        <f>VLOOKUP(Table5[[#This Row],[agedays]],BFA_girls_z_exp[[#All],[Day]:[L]],4,FALSE)</f>
        <v>0.20119999999999999</v>
      </c>
      <c r="Q772" s="1">
        <f>(POWER((Table5[[#This Row],[bmi]]/Table5[[#This Row],[bmi_M]]),Table5[[#This Row],[bmi_L]])-1)/(Table5[[#This Row],[bmi_L]]*Table5[[#This Row],[bmi_S]])</f>
        <v>0.55739808703583416</v>
      </c>
    </row>
    <row r="773" spans="1:17" x14ac:dyDescent="0.3">
      <c r="A773">
        <v>11070</v>
      </c>
      <c r="B773" t="s">
        <v>8</v>
      </c>
      <c r="C773">
        <v>83</v>
      </c>
      <c r="D773">
        <v>290</v>
      </c>
      <c r="E773">
        <v>62.5</v>
      </c>
      <c r="F773">
        <v>6.21</v>
      </c>
      <c r="G773">
        <v>1.6259999999999999</v>
      </c>
      <c r="H773">
        <v>0.72299999999999998</v>
      </c>
      <c r="I773" s="1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773" s="1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77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3" s="1">
        <f>(POWER((Table5[[#This Row],[wtkg]]/Table5[[#This Row],[wlhz_M]]),Table5[[#This Row],[wlhz_L]])-1)/(Table5[[#This Row],[wlhz_L]]*Table5[[#This Row],[wlhz_S]])</f>
        <v>-0.49522096759478634</v>
      </c>
      <c r="M773" s="1">
        <f>Table5[[#This Row],[wtkg]]/(Table5[[#This Row],[htcm]]*Table5[[#This Row],[htcm]]/10000)</f>
        <v>15.897600000000001</v>
      </c>
      <c r="N773" s="1">
        <f>VLOOKUP(Table5[[#This Row],[agedays]],BFA_girls_z_exp[[#All],[Day]:[M]],2,FALSE)</f>
        <v>16.232299999999999</v>
      </c>
      <c r="O773" s="1">
        <f>VLOOKUP(Table5[[#This Row],[agedays]],BFA_girls_z_exp[[#All],[Day]:[S]],3,FALSE)</f>
        <v>9.282E-2</v>
      </c>
      <c r="P773" s="1">
        <f>VLOOKUP(Table5[[#This Row],[agedays]],BFA_girls_z_exp[[#All],[Day]:[L]],4,FALSE)</f>
        <v>9.11E-2</v>
      </c>
      <c r="Q773" s="1">
        <f>(POWER((Table5[[#This Row],[bmi]]/Table5[[#This Row],[bmi_M]]),Table5[[#This Row],[bmi_L]])-1)/(Table5[[#This Row],[bmi_L]]*Table5[[#This Row],[bmi_S]])</f>
        <v>-0.22425306437517167</v>
      </c>
    </row>
    <row r="774" spans="1:17" x14ac:dyDescent="0.3">
      <c r="A774">
        <v>11070</v>
      </c>
      <c r="B774" t="s">
        <v>8</v>
      </c>
      <c r="C774">
        <v>188</v>
      </c>
      <c r="D774">
        <v>290</v>
      </c>
      <c r="E774">
        <v>69</v>
      </c>
      <c r="F774">
        <v>8.86</v>
      </c>
      <c r="G774">
        <v>1.3120000000000001</v>
      </c>
      <c r="H774">
        <v>1.508</v>
      </c>
      <c r="I774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774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77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4" s="2">
        <f>(POWER((Table5[[#This Row],[wtkg]]/Table5[[#This Row],[wlhz_M]]),Table5[[#This Row],[wlhz_L]])-1)/(Table5[[#This Row],[wlhz_L]]*Table5[[#This Row],[wlhz_S]])</f>
        <v>1.161393933180519</v>
      </c>
      <c r="M774" s="1">
        <f>Table5[[#This Row],[wtkg]]/(Table5[[#This Row],[htcm]]*Table5[[#This Row],[htcm]]/10000)</f>
        <v>18.609535811804239</v>
      </c>
      <c r="N774" s="1">
        <f>VLOOKUP(Table5[[#This Row],[agedays]],BFA_girls_z_exp[[#All],[Day]:[M]],2,FALSE)</f>
        <v>16.912099999999999</v>
      </c>
      <c r="O774" s="1">
        <f>VLOOKUP(Table5[[#This Row],[agedays]],BFA_girls_z_exp[[#All],[Day]:[S]],3,FALSE)</f>
        <v>9.0260000000000007E-2</v>
      </c>
      <c r="P774" s="1">
        <f>VLOOKUP(Table5[[#This Row],[agedays]],BFA_girls_z_exp[[#All],[Day]:[L]],4,FALSE)</f>
        <v>-0.152</v>
      </c>
      <c r="Q774" s="1">
        <f>(POWER((Table5[[#This Row],[bmi]]/Table5[[#This Row],[bmi_M]]),Table5[[#This Row],[bmi_L]])-1)/(Table5[[#This Row],[bmi_L]]*Table5[[#This Row],[bmi_S]])</f>
        <v>1.0519931305815728</v>
      </c>
    </row>
    <row r="775" spans="1:17" x14ac:dyDescent="0.3">
      <c r="A775">
        <v>11070</v>
      </c>
      <c r="B775" t="s">
        <v>8</v>
      </c>
      <c r="C775">
        <v>272</v>
      </c>
      <c r="D775">
        <v>290</v>
      </c>
      <c r="E775">
        <v>79</v>
      </c>
      <c r="F775">
        <v>10.199999999999999</v>
      </c>
      <c r="G775">
        <v>3.7069999999999999</v>
      </c>
      <c r="H775">
        <v>1.752</v>
      </c>
      <c r="I775" s="1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775" s="1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77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5" s="1">
        <f>(POWER((Table5[[#This Row],[wtkg]]/Table5[[#This Row],[wlhz_M]]),Table5[[#This Row],[wlhz_L]])-1)/(Table5[[#This Row],[wlhz_L]]*Table5[[#This Row],[wlhz_S]])</f>
        <v>0.34106184733609846</v>
      </c>
      <c r="M775" s="1">
        <f>Table5[[#This Row],[wtkg]]/(Table5[[#This Row],[htcm]]*Table5[[#This Row],[htcm]]/10000)</f>
        <v>16.343534689953533</v>
      </c>
      <c r="N775" s="1">
        <f>VLOOKUP(Table5[[#This Row],[agedays]],BFA_girls_z_exp[[#All],[Day]:[M]],2,FALSE)</f>
        <v>16.747800000000002</v>
      </c>
      <c r="O775" s="1">
        <f>VLOOKUP(Table5[[#This Row],[agedays]],BFA_girls_z_exp[[#All],[Day]:[S]],3,FALSE)</f>
        <v>8.8999999999999996E-2</v>
      </c>
      <c r="P775" s="1">
        <f>VLOOKUP(Table5[[#This Row],[agedays]],BFA_girls_z_exp[[#All],[Day]:[L]],4,FALSE)</f>
        <v>-0.2702</v>
      </c>
      <c r="Q775" s="1">
        <f>(POWER((Table5[[#This Row],[bmi]]/Table5[[#This Row],[bmi_M]]),Table5[[#This Row],[bmi_L]])-1)/(Table5[[#This Row],[bmi_L]]*Table5[[#This Row],[bmi_S]])</f>
        <v>-0.27545345744147021</v>
      </c>
    </row>
    <row r="776" spans="1:17" x14ac:dyDescent="0.3">
      <c r="A776">
        <v>11070</v>
      </c>
      <c r="B776" t="s">
        <v>8</v>
      </c>
      <c r="C776">
        <v>363</v>
      </c>
      <c r="D776">
        <v>290</v>
      </c>
      <c r="E776">
        <v>78</v>
      </c>
      <c r="F776">
        <v>11.32</v>
      </c>
      <c r="G776">
        <v>1.585</v>
      </c>
      <c r="H776">
        <v>1.887</v>
      </c>
      <c r="I776" s="2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776" s="2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77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6" s="2">
        <f>(POWER((Table5[[#This Row],[wtkg]]/Table5[[#This Row],[wlhz_M]]),Table5[[#This Row],[wlhz_L]])-1)/(Table5[[#This Row],[wlhz_L]]*Table5[[#This Row],[wlhz_S]])</f>
        <v>1.6711304554429063</v>
      </c>
      <c r="M776" s="1">
        <f>Table5[[#This Row],[wtkg]]/(Table5[[#This Row],[htcm]]*Table5[[#This Row],[htcm]]/10000)</f>
        <v>18.606180144641684</v>
      </c>
      <c r="N776" s="1">
        <f>VLOOKUP(Table5[[#This Row],[agedays]],BFA_girls_z_exp[[#All],[Day]:[M]],2,FALSE)</f>
        <v>16.366299999999999</v>
      </c>
      <c r="O776" s="1">
        <f>VLOOKUP(Table5[[#This Row],[agedays]],BFA_girls_z_exp[[#All],[Day]:[S]],3,FALSE)</f>
        <v>8.7989999999999999E-2</v>
      </c>
      <c r="P776" s="1">
        <f>VLOOKUP(Table5[[#This Row],[agedays]],BFA_girls_z_exp[[#All],[Day]:[L]],4,FALSE)</f>
        <v>-0.36470000000000002</v>
      </c>
      <c r="Q776" s="1">
        <f>(POWER((Table5[[#This Row],[bmi]]/Table5[[#This Row],[bmi_M]]),Table5[[#This Row],[bmi_L]])-1)/(Table5[[#This Row],[bmi_L]]*Table5[[#This Row],[bmi_S]])</f>
        <v>1.4242013406825418</v>
      </c>
    </row>
    <row r="777" spans="1:17" x14ac:dyDescent="0.3">
      <c r="A777">
        <v>11070</v>
      </c>
      <c r="B777" t="s">
        <v>8</v>
      </c>
      <c r="C777">
        <v>468</v>
      </c>
      <c r="D777">
        <v>290</v>
      </c>
      <c r="E777">
        <v>83.5</v>
      </c>
      <c r="F777">
        <v>12.95</v>
      </c>
      <c r="G777">
        <v>2.02</v>
      </c>
      <c r="H777">
        <v>2.2839999999999998</v>
      </c>
      <c r="I777" s="2">
        <f>IF(Table5[[#This Row],[agedays]]&lt;=730,VLOOKUP(Table5[[#This Row],[htcm]],WFL_girls_z_exp[[#All],[Length]:[M]],2,FALSE),VLOOKUP(Table5[[#This Row],[htcm]],WFH_girls_z_exp[[#All],[Height]:[M]],2,FALSE))</f>
        <v>10.857799999999999</v>
      </c>
      <c r="J777" s="2">
        <f>IF(Table5[[#This Row],[agedays]]&lt;=730,VLOOKUP(Table5[[#This Row],[htcm]],WFL_girls_z_exp[[#All],[Length]:[S]],3,FALSE),VLOOKUP(Table5[[#This Row],[htcm]],WFH_girls_z_exp[[#All],[Height]:[S]],3,FALSE))</f>
        <v>8.906E-2</v>
      </c>
      <c r="K77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7" s="2">
        <f>(POWER((Table5[[#This Row],[wtkg]]/Table5[[#This Row],[wlhz_M]]),Table5[[#This Row],[wlhz_L]])-1)/(Table5[[#This Row],[wlhz_L]]*Table5[[#This Row],[wlhz_S]])</f>
        <v>1.9132377355477932</v>
      </c>
      <c r="M777" s="1">
        <f>Table5[[#This Row],[wtkg]]/(Table5[[#This Row],[htcm]]*Table5[[#This Row],[htcm]]/10000)</f>
        <v>18.573631180752269</v>
      </c>
      <c r="N777" s="1">
        <f>VLOOKUP(Table5[[#This Row],[agedays]],BFA_girls_z_exp[[#All],[Day]:[M]],2,FALSE)</f>
        <v>15.963800000000001</v>
      </c>
      <c r="O777" s="1">
        <f>VLOOKUP(Table5[[#This Row],[agedays]],BFA_girls_z_exp[[#All],[Day]:[S]],3,FALSE)</f>
        <v>8.7069999999999995E-2</v>
      </c>
      <c r="P777" s="1">
        <f>VLOOKUP(Table5[[#This Row],[agedays]],BFA_girls_z_exp[[#All],[Day]:[L]],4,FALSE)</f>
        <v>-0.44900000000000001</v>
      </c>
      <c r="Q777" s="1">
        <f>(POWER((Table5[[#This Row],[bmi]]/Table5[[#This Row],[bmi_M]]),Table5[[#This Row],[bmi_L]])-1)/(Table5[[#This Row],[bmi_L]]*Table5[[#This Row],[bmi_S]])</f>
        <v>1.6812523669242385</v>
      </c>
    </row>
    <row r="778" spans="1:17" x14ac:dyDescent="0.3">
      <c r="A778">
        <v>11070</v>
      </c>
      <c r="B778" t="s">
        <v>8</v>
      </c>
      <c r="C778">
        <v>581</v>
      </c>
      <c r="D778">
        <v>290</v>
      </c>
      <c r="E778">
        <v>86</v>
      </c>
      <c r="F778">
        <v>14.4</v>
      </c>
      <c r="G778">
        <v>1.415</v>
      </c>
      <c r="H778">
        <v>2.488</v>
      </c>
      <c r="I778" s="1">
        <f>IF(Table5[[#This Row],[agedays]]&lt;=730,VLOOKUP(Table5[[#This Row],[htcm]],WFL_girls_z_exp[[#All],[Length]:[M]],2,FALSE),VLOOKUP(Table5[[#This Row],[htcm]],WFH_girls_z_exp[[#All],[Height]:[M]],2,FALSE))</f>
        <v>11.468400000000001</v>
      </c>
      <c r="J778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7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8" s="1">
        <f>(POWER((Table5[[#This Row],[wtkg]]/Table5[[#This Row],[wlhz_M]]),Table5[[#This Row],[wlhz_L]])-1)/(Table5[[#This Row],[wlhz_L]]*Table5[[#This Row],[wlhz_S]])</f>
        <v>2.4506435412002832</v>
      </c>
      <c r="M778" s="1">
        <f>Table5[[#This Row],[wtkg]]/(Table5[[#This Row],[htcm]]*Table5[[#This Row],[htcm]]/10000)</f>
        <v>19.469983775013521</v>
      </c>
      <c r="N778" s="1">
        <f>VLOOKUP(Table5[[#This Row],[agedays]],BFA_girls_z_exp[[#All],[Day]:[M]],2,FALSE)</f>
        <v>15.6455</v>
      </c>
      <c r="O778" s="1">
        <f>VLOOKUP(Table5[[#This Row],[agedays]],BFA_girls_z_exp[[#All],[Day]:[S]],3,FALSE)</f>
        <v>8.6290000000000006E-2</v>
      </c>
      <c r="P778" s="1">
        <f>VLOOKUP(Table5[[#This Row],[agedays]],BFA_girls_z_exp[[#All],[Day]:[L]],4,FALSE)</f>
        <v>-0.52149999999999996</v>
      </c>
      <c r="Q778" s="1">
        <f>(POWER((Table5[[#This Row],[bmi]]/Table5[[#This Row],[bmi_M]]),Table5[[#This Row],[bmi_L]])-1)/(Table5[[#This Row],[bmi_L]]*Table5[[#This Row],[bmi_S]])</f>
        <v>2.3951904838164007</v>
      </c>
    </row>
    <row r="779" spans="1:17" x14ac:dyDescent="0.3">
      <c r="A779">
        <v>11070</v>
      </c>
      <c r="B779" t="s">
        <v>8</v>
      </c>
      <c r="C779">
        <v>764</v>
      </c>
      <c r="D779">
        <v>290</v>
      </c>
      <c r="E779">
        <v>93</v>
      </c>
      <c r="F779">
        <v>16</v>
      </c>
      <c r="G779">
        <v>1.9259999999999999</v>
      </c>
      <c r="H779">
        <v>2.4020000000000001</v>
      </c>
      <c r="I779" s="2">
        <f>IF(Table5[[#This Row],[agedays]]&lt;=730,VLOOKUP(Table5[[#This Row],[htcm]],WFL_girls_z_exp[[#All],[Length]:[M]],2,FALSE),VLOOKUP(Table5[[#This Row],[htcm]],WFH_girls_z_exp[[#All],[Height]:[M]],2,FALSE))</f>
        <v>13.3896</v>
      </c>
      <c r="J779" s="2">
        <f>IF(Table5[[#This Row],[agedays]]&lt;=730,VLOOKUP(Table5[[#This Row],[htcm]],WFL_girls_z_exp[[#All],[Length]:[S]],3,FALSE),VLOOKUP(Table5[[#This Row],[htcm]],WFH_girls_z_exp[[#All],[Height]:[S]],3,FALSE))</f>
        <v>8.9440000000000006E-2</v>
      </c>
      <c r="K77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79" s="2">
        <f>(POWER((Table5[[#This Row],[wtkg]]/Table5[[#This Row],[wlhz_M]]),Table5[[#This Row],[wlhz_L]])-1)/(Table5[[#This Row],[wlhz_L]]*Table5[[#This Row],[wlhz_S]])</f>
        <v>1.9249405827427177</v>
      </c>
      <c r="M779" s="1">
        <f>Table5[[#This Row],[wtkg]]/(Table5[[#This Row],[htcm]]*Table5[[#This Row],[htcm]]/10000)</f>
        <v>18.499248468030988</v>
      </c>
      <c r="N779" s="1">
        <f>VLOOKUP(Table5[[#This Row],[agedays]],BFA_girls_z_exp[[#All],[Day]:[M]],2,FALSE)</f>
        <v>15.6561</v>
      </c>
      <c r="O779" s="1">
        <f>VLOOKUP(Table5[[#This Row],[agedays]],BFA_girls_z_exp[[#All],[Day]:[S]],3,FALSE)</f>
        <v>8.4519999999999998E-2</v>
      </c>
      <c r="P779" s="1">
        <f>VLOOKUP(Table5[[#This Row],[agedays]],BFA_girls_z_exp[[#All],[Day]:[L]],4,FALSE)</f>
        <v>-0.56840000000000002</v>
      </c>
      <c r="Q779" s="1">
        <f>(POWER((Table5[[#This Row],[bmi]]/Table5[[#This Row],[bmi_M]]),Table5[[#This Row],[bmi_L]])-1)/(Table5[[#This Row],[bmi_L]]*Table5[[#This Row],[bmi_S]])</f>
        <v>1.8835801990960754</v>
      </c>
    </row>
    <row r="780" spans="1:17" x14ac:dyDescent="0.3">
      <c r="A780">
        <v>11075</v>
      </c>
      <c r="B780" t="s">
        <v>8</v>
      </c>
      <c r="C780">
        <v>0</v>
      </c>
      <c r="D780">
        <v>290</v>
      </c>
      <c r="E780">
        <v>52</v>
      </c>
      <c r="F780">
        <v>3.94</v>
      </c>
      <c r="G780">
        <v>1.5309999999999999</v>
      </c>
      <c r="H780">
        <v>1.4510000000000001</v>
      </c>
      <c r="I780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780" s="1">
        <f>IF(Table5[[#This Row],[agedays]]&lt;=730,VLOOKUP(Table5[[#This Row],[htcm]],WFL_girls_z_exp[[#All],[Length]:[S]],3,FALSE),VLOOKUP(Table5[[#This Row],[htcm]],WFH_girls_z_exp[[#All],[Height]:[S]],3,FALSE))</f>
        <v>9.085E-2</v>
      </c>
      <c r="K78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0" s="1">
        <f>(POWER((Table5[[#This Row],[wtkg]]/Table5[[#This Row],[wlhz_M]]),Table5[[#This Row],[wlhz_L]])-1)/(Table5[[#This Row],[wlhz_L]]*Table5[[#This Row],[wlhz_S]])</f>
        <v>0.42092976038775703</v>
      </c>
      <c r="M780" s="1">
        <f>Table5[[#This Row],[wtkg]]/(Table5[[#This Row],[htcm]]*Table5[[#This Row],[htcm]]/10000)</f>
        <v>14.571005917159765</v>
      </c>
      <c r="N780" s="1">
        <f>VLOOKUP(Table5[[#This Row],[agedays]],BFA_girls_z_exp[[#All],[Day]:[M]],2,FALSE)</f>
        <v>13.3363</v>
      </c>
      <c r="O780" s="1">
        <f>VLOOKUP(Table5[[#This Row],[agedays]],BFA_girls_z_exp[[#All],[Day]:[S]],3,FALSE)</f>
        <v>9.2719999999999997E-2</v>
      </c>
      <c r="P780" s="1">
        <f>VLOOKUP(Table5[[#This Row],[agedays]],BFA_girls_z_exp[[#All],[Day]:[L]],4,FALSE)</f>
        <v>-6.3100000000000003E-2</v>
      </c>
      <c r="Q780" s="1">
        <f>(POWER((Table5[[#This Row],[bmi]]/Table5[[#This Row],[bmi_M]]),Table5[[#This Row],[bmi_L]])-1)/(Table5[[#This Row],[bmi_L]]*Table5[[#This Row],[bmi_S]])</f>
        <v>0.95229857734724543</v>
      </c>
    </row>
    <row r="781" spans="1:17" x14ac:dyDescent="0.3">
      <c r="A781">
        <v>11075</v>
      </c>
      <c r="B781" t="s">
        <v>8</v>
      </c>
      <c r="C781">
        <v>32</v>
      </c>
      <c r="D781">
        <v>290</v>
      </c>
      <c r="E781">
        <v>56.5</v>
      </c>
      <c r="F781">
        <v>4.66</v>
      </c>
      <c r="G781">
        <v>1.337</v>
      </c>
      <c r="H781">
        <v>0.69099999999999995</v>
      </c>
      <c r="I781" s="2">
        <f>IF(Table5[[#This Row],[agedays]]&lt;=730,VLOOKUP(Table5[[#This Row],[htcm]],WFL_girls_z_exp[[#All],[Length]:[M]],2,FALSE),VLOOKUP(Table5[[#This Row],[htcm]],WFH_girls_z_exp[[#All],[Height]:[M]],2,FALSE))</f>
        <v>4.95</v>
      </c>
      <c r="J781" s="2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78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1" s="2">
        <f>(POWER((Table5[[#This Row],[wtkg]]/Table5[[#This Row],[wlhz_M]]),Table5[[#This Row],[wlhz_L]])-1)/(Table5[[#This Row],[wlhz_L]]*Table5[[#This Row],[wlhz_S]])</f>
        <v>-0.66962035534434361</v>
      </c>
      <c r="M781" s="1">
        <f>Table5[[#This Row],[wtkg]]/(Table5[[#This Row],[htcm]]*Table5[[#This Row],[htcm]]/10000)</f>
        <v>14.597854178087557</v>
      </c>
      <c r="N781" s="1">
        <f>VLOOKUP(Table5[[#This Row],[agedays]],BFA_girls_z_exp[[#All],[Day]:[M]],2,FALSE)</f>
        <v>14.656599999999999</v>
      </c>
      <c r="O781" s="1">
        <f>VLOOKUP(Table5[[#This Row],[agedays]],BFA_girls_z_exp[[#All],[Day]:[S]],3,FALSE)</f>
        <v>9.5430000000000001E-2</v>
      </c>
      <c r="P781" s="1">
        <f>VLOOKUP(Table5[[#This Row],[agedays]],BFA_girls_z_exp[[#All],[Day]:[L]],4,FALSE)</f>
        <v>0.33329999999999999</v>
      </c>
      <c r="Q781" s="1">
        <f>(POWER((Table5[[#This Row],[bmi]]/Table5[[#This Row],[bmi_M]]),Table5[[#This Row],[bmi_L]])-1)/(Table5[[#This Row],[bmi_L]]*Table5[[#This Row],[bmi_S]])</f>
        <v>-4.2057165503882915E-2</v>
      </c>
    </row>
    <row r="782" spans="1:17" x14ac:dyDescent="0.3">
      <c r="A782">
        <v>11075</v>
      </c>
      <c r="B782" t="s">
        <v>8</v>
      </c>
      <c r="C782">
        <v>60</v>
      </c>
      <c r="D782">
        <v>290</v>
      </c>
      <c r="E782">
        <v>61</v>
      </c>
      <c r="F782">
        <v>5.45</v>
      </c>
      <c r="G782">
        <v>1.976</v>
      </c>
      <c r="H782">
        <v>0.504</v>
      </c>
      <c r="I782" s="1">
        <f>IF(Table5[[#This Row],[agedays]]&lt;=730,VLOOKUP(Table5[[#This Row],[htcm]],WFL_girls_z_exp[[#All],[Length]:[M]],2,FALSE),VLOOKUP(Table5[[#This Row],[htcm]],WFH_girls_z_exp[[#All],[Height]:[M]],2,FALSE))</f>
        <v>6.1269999999999998</v>
      </c>
      <c r="J782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78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2" s="1">
        <f>(POWER((Table5[[#This Row],[wtkg]]/Table5[[#This Row],[wlhz_M]]),Table5[[#This Row],[wlhz_L]])-1)/(Table5[[#This Row],[wlhz_L]]*Table5[[#This Row],[wlhz_S]])</f>
        <v>-1.3106807035602728</v>
      </c>
      <c r="M782" s="1">
        <f>Table5[[#This Row],[wtkg]]/(Table5[[#This Row],[htcm]]*Table5[[#This Row],[htcm]]/10000)</f>
        <v>14.646600376242947</v>
      </c>
      <c r="N782" s="1">
        <f>VLOOKUP(Table5[[#This Row],[agedays]],BFA_girls_z_exp[[#All],[Day]:[M]],2,FALSE)</f>
        <v>15.744400000000001</v>
      </c>
      <c r="O782" s="1">
        <f>VLOOKUP(Table5[[#This Row],[agedays]],BFA_girls_z_exp[[#All],[Day]:[S]],3,FALSE)</f>
        <v>9.375E-2</v>
      </c>
      <c r="P782" s="1">
        <f>VLOOKUP(Table5[[#This Row],[agedays]],BFA_girls_z_exp[[#All],[Day]:[L]],4,FALSE)</f>
        <v>0.1787</v>
      </c>
      <c r="Q782" s="1">
        <f>(POWER((Table5[[#This Row],[bmi]]/Table5[[#This Row],[bmi_M]]),Table5[[#This Row],[bmi_L]])-1)/(Table5[[#This Row],[bmi_L]]*Table5[[#This Row],[bmi_S]])</f>
        <v>-0.76599192004388761</v>
      </c>
    </row>
    <row r="783" spans="1:17" x14ac:dyDescent="0.3">
      <c r="A783">
        <v>11075</v>
      </c>
      <c r="B783" t="s">
        <v>8</v>
      </c>
      <c r="C783">
        <v>102</v>
      </c>
      <c r="D783">
        <v>290</v>
      </c>
      <c r="E783">
        <v>64</v>
      </c>
      <c r="F783">
        <v>6.8</v>
      </c>
      <c r="G783">
        <v>1.575</v>
      </c>
      <c r="H783">
        <v>0.91800000000000004</v>
      </c>
      <c r="I783" s="2">
        <f>IF(Table5[[#This Row],[agedays]]&lt;=730,VLOOKUP(Table5[[#This Row],[htcm]],WFL_girls_z_exp[[#All],[Length]:[M]],2,FALSE),VLOOKUP(Table5[[#This Row],[htcm]],WFH_girls_z_exp[[#All],[Height]:[M]],2,FALSE))</f>
        <v>6.8501000000000003</v>
      </c>
      <c r="J783" s="2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78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3" s="2">
        <f>(POWER((Table5[[#This Row],[wtkg]]/Table5[[#This Row],[wlhz_M]]),Table5[[#This Row],[wlhz_L]])-1)/(Table5[[#This Row],[wlhz_L]]*Table5[[#This Row],[wlhz_S]])</f>
        <v>-8.0549805756836942E-2</v>
      </c>
      <c r="M783" s="1">
        <f>Table5[[#This Row],[wtkg]]/(Table5[[#This Row],[htcm]]*Table5[[#This Row],[htcm]]/10000)</f>
        <v>16.6015625</v>
      </c>
      <c r="N783" s="1">
        <f>VLOOKUP(Table5[[#This Row],[agedays]],BFA_girls_z_exp[[#All],[Day]:[M]],2,FALSE)</f>
        <v>16.489999999999998</v>
      </c>
      <c r="O783" s="1">
        <f>VLOOKUP(Table5[[#This Row],[agedays]],BFA_girls_z_exp[[#All],[Day]:[S]],3,FALSE)</f>
        <v>9.221E-2</v>
      </c>
      <c r="P783" s="1">
        <f>VLOOKUP(Table5[[#This Row],[agedays]],BFA_girls_z_exp[[#All],[Day]:[L]],4,FALSE)</f>
        <v>3.27E-2</v>
      </c>
      <c r="Q783" s="1">
        <f>(POWER((Table5[[#This Row],[bmi]]/Table5[[#This Row],[bmi_M]]),Table5[[#This Row],[bmi_L]])-1)/(Table5[[#This Row],[bmi_L]]*Table5[[#This Row],[bmi_S]])</f>
        <v>7.3131159898705889E-2</v>
      </c>
    </row>
    <row r="784" spans="1:17" x14ac:dyDescent="0.3">
      <c r="A784">
        <v>11075</v>
      </c>
      <c r="B784" t="s">
        <v>8</v>
      </c>
      <c r="C784">
        <v>181</v>
      </c>
      <c r="D784">
        <v>290</v>
      </c>
      <c r="E784">
        <v>72</v>
      </c>
      <c r="F784">
        <v>8.59</v>
      </c>
      <c r="G784">
        <v>2.8069999999999999</v>
      </c>
      <c r="H784">
        <v>1.35</v>
      </c>
      <c r="I784" s="2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784" s="2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78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4" s="2">
        <f>(POWER((Table5[[#This Row],[wtkg]]/Table5[[#This Row],[wlhz_M]]),Table5[[#This Row],[wlhz_L]])-1)/(Table5[[#This Row],[wlhz_L]]*Table5[[#This Row],[wlhz_S]])</f>
        <v>2.8472883476040912E-2</v>
      </c>
      <c r="M784" s="1">
        <f>Table5[[#This Row],[wtkg]]/(Table5[[#This Row],[htcm]]*Table5[[#This Row],[htcm]]/10000)</f>
        <v>16.570216049382715</v>
      </c>
      <c r="N784" s="1">
        <f>VLOOKUP(Table5[[#This Row],[agedays]],BFA_girls_z_exp[[#All],[Day]:[M]],2,FALSE)</f>
        <v>16.906600000000001</v>
      </c>
      <c r="O784" s="1">
        <f>VLOOKUP(Table5[[#This Row],[agedays]],BFA_girls_z_exp[[#All],[Day]:[S]],3,FALSE)</f>
        <v>9.0389999999999998E-2</v>
      </c>
      <c r="P784" s="1">
        <f>VLOOKUP(Table5[[#This Row],[agedays]],BFA_girls_z_exp[[#All],[Day]:[L]],4,FALSE)</f>
        <v>-0.1401</v>
      </c>
      <c r="Q784" s="1">
        <f>(POWER((Table5[[#This Row],[bmi]]/Table5[[#This Row],[bmi_M]]),Table5[[#This Row],[bmi_L]])-1)/(Table5[[#This Row],[bmi_L]]*Table5[[#This Row],[bmi_S]])</f>
        <v>-0.22265215076450381</v>
      </c>
    </row>
    <row r="785" spans="1:17" x14ac:dyDescent="0.3">
      <c r="A785">
        <v>11075</v>
      </c>
      <c r="B785" t="s">
        <v>8</v>
      </c>
      <c r="C785">
        <v>277</v>
      </c>
      <c r="D785">
        <v>290</v>
      </c>
      <c r="E785">
        <v>77</v>
      </c>
      <c r="F785">
        <v>9.98</v>
      </c>
      <c r="G785">
        <v>2.7749999999999999</v>
      </c>
      <c r="H785">
        <v>1.536</v>
      </c>
      <c r="I785" s="2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785" s="2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78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5" s="2">
        <f>(POWER((Table5[[#This Row],[wtkg]]/Table5[[#This Row],[wlhz_M]]),Table5[[#This Row],[wlhz_L]])-1)/(Table5[[#This Row],[wlhz_L]]*Table5[[#This Row],[wlhz_S]])</f>
        <v>0.52472246186869476</v>
      </c>
      <c r="M785" s="1">
        <f>Table5[[#This Row],[wtkg]]/(Table5[[#This Row],[htcm]]*Table5[[#This Row],[htcm]]/10000)</f>
        <v>16.83251813121943</v>
      </c>
      <c r="N785" s="1">
        <f>VLOOKUP(Table5[[#This Row],[agedays]],BFA_girls_z_exp[[#All],[Day]:[M]],2,FALSE)</f>
        <v>16.729099999999999</v>
      </c>
      <c r="O785" s="1">
        <f>VLOOKUP(Table5[[#This Row],[agedays]],BFA_girls_z_exp[[#All],[Day]:[S]],3,FALSE)</f>
        <v>8.8940000000000005E-2</v>
      </c>
      <c r="P785" s="1">
        <f>VLOOKUP(Table5[[#This Row],[agedays]],BFA_girls_z_exp[[#All],[Day]:[L]],4,FALSE)</f>
        <v>-0.27610000000000001</v>
      </c>
      <c r="Q785" s="1">
        <f>(POWER((Table5[[#This Row],[bmi]]/Table5[[#This Row],[bmi_M]]),Table5[[#This Row],[bmi_L]])-1)/(Table5[[#This Row],[bmi_L]]*Table5[[#This Row],[bmi_S]])</f>
        <v>6.9233868512070043E-2</v>
      </c>
    </row>
    <row r="786" spans="1:17" x14ac:dyDescent="0.3">
      <c r="A786">
        <v>11075</v>
      </c>
      <c r="B786" t="s">
        <v>8</v>
      </c>
      <c r="C786">
        <v>370</v>
      </c>
      <c r="D786">
        <v>290</v>
      </c>
      <c r="E786">
        <v>81</v>
      </c>
      <c r="F786">
        <v>11</v>
      </c>
      <c r="G786">
        <v>2.63</v>
      </c>
      <c r="H786">
        <v>1.617</v>
      </c>
      <c r="I786" s="1">
        <f>IF(Table5[[#This Row],[agedays]]&lt;=730,VLOOKUP(Table5[[#This Row],[htcm]],WFL_girls_z_exp[[#All],[Length]:[M]],2,FALSE),VLOOKUP(Table5[[#This Row],[htcm]],WFH_girls_z_exp[[#All],[Height]:[M]],2,FALSE))</f>
        <v>10.2965</v>
      </c>
      <c r="J786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7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6" s="1">
        <f>(POWER((Table5[[#This Row],[wtkg]]/Table5[[#This Row],[wlhz_M]]),Table5[[#This Row],[wlhz_L]])-1)/(Table5[[#This Row],[wlhz_L]]*Table5[[#This Row],[wlhz_S]])</f>
        <v>0.73097142023143613</v>
      </c>
      <c r="M786" s="1">
        <f>Table5[[#This Row],[wtkg]]/(Table5[[#This Row],[htcm]]*Table5[[#This Row],[htcm]]/10000)</f>
        <v>16.765736930345984</v>
      </c>
      <c r="N786" s="1">
        <f>VLOOKUP(Table5[[#This Row],[agedays]],BFA_girls_z_exp[[#All],[Day]:[M]],2,FALSE)</f>
        <v>16.3368</v>
      </c>
      <c r="O786" s="1">
        <f>VLOOKUP(Table5[[#This Row],[agedays]],BFA_girls_z_exp[[#All],[Day]:[S]],3,FALSE)</f>
        <v>8.7919999999999998E-2</v>
      </c>
      <c r="P786" s="1">
        <f>VLOOKUP(Table5[[#This Row],[agedays]],BFA_girls_z_exp[[#All],[Day]:[L]],4,FALSE)</f>
        <v>-0.371</v>
      </c>
      <c r="Q786" s="1">
        <f>(POWER((Table5[[#This Row],[bmi]]/Table5[[#This Row],[bmi_M]]),Table5[[#This Row],[bmi_L]])-1)/(Table5[[#This Row],[bmi_L]]*Table5[[#This Row],[bmi_S]])</f>
        <v>0.29336786109857327</v>
      </c>
    </row>
    <row r="787" spans="1:17" x14ac:dyDescent="0.3">
      <c r="A787">
        <v>11075</v>
      </c>
      <c r="B787" t="s">
        <v>8</v>
      </c>
      <c r="C787">
        <v>433</v>
      </c>
      <c r="D787">
        <v>290</v>
      </c>
      <c r="E787">
        <v>84</v>
      </c>
      <c r="F787">
        <v>12.03</v>
      </c>
      <c r="G787">
        <v>2.7290000000000001</v>
      </c>
      <c r="H787">
        <v>1.9219999999999999</v>
      </c>
      <c r="I787" s="2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787" s="2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78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7" s="2">
        <f>(POWER((Table5[[#This Row],[wtkg]]/Table5[[#This Row],[wlhz_M]]),Table5[[#This Row],[wlhz_L]])-1)/(Table5[[#This Row],[wlhz_L]]*Table5[[#This Row],[wlhz_S]])</f>
        <v>1.0113254019522093</v>
      </c>
      <c r="M787" s="1">
        <f>Table5[[#This Row],[wtkg]]/(Table5[[#This Row],[htcm]]*Table5[[#This Row],[htcm]]/10000)</f>
        <v>17.049319727891156</v>
      </c>
      <c r="N787" s="1">
        <f>VLOOKUP(Table5[[#This Row],[agedays]],BFA_girls_z_exp[[#All],[Day]:[M]],2,FALSE)</f>
        <v>16.087199999999999</v>
      </c>
      <c r="O787" s="1">
        <f>VLOOKUP(Table5[[#This Row],[agedays]],BFA_girls_z_exp[[#All],[Day]:[S]],3,FALSE)</f>
        <v>8.7359999999999993E-2</v>
      </c>
      <c r="P787" s="1">
        <f>VLOOKUP(Table5[[#This Row],[agedays]],BFA_girls_z_exp[[#All],[Day]:[L]],4,FALSE)</f>
        <v>-0.42309999999999998</v>
      </c>
      <c r="Q787" s="1">
        <f>(POWER((Table5[[#This Row],[bmi]]/Table5[[#This Row],[bmi_M]]),Table5[[#This Row],[bmi_L]])-1)/(Table5[[#This Row],[bmi_L]]*Table5[[#This Row],[bmi_S]])</f>
        <v>0.65680420801447459</v>
      </c>
    </row>
    <row r="788" spans="1:17" x14ac:dyDescent="0.3">
      <c r="A788">
        <v>11075</v>
      </c>
      <c r="B788" t="s">
        <v>8</v>
      </c>
      <c r="C788">
        <v>587</v>
      </c>
      <c r="D788">
        <v>290</v>
      </c>
      <c r="E788">
        <v>89</v>
      </c>
      <c r="F788">
        <v>13.3</v>
      </c>
      <c r="G788">
        <v>2.3530000000000002</v>
      </c>
      <c r="H788">
        <v>1.86</v>
      </c>
      <c r="I788" s="1">
        <f>IF(Table5[[#This Row],[agedays]]&lt;=730,VLOOKUP(Table5[[#This Row],[htcm]],WFL_girls_z_exp[[#All],[Length]:[M]],2,FALSE),VLOOKUP(Table5[[#This Row],[htcm]],WFH_girls_z_exp[[#All],[Height]:[M]],2,FALSE))</f>
        <v>12.222899999999999</v>
      </c>
      <c r="J788" s="1">
        <f>IF(Table5[[#This Row],[agedays]]&lt;=730,VLOOKUP(Table5[[#This Row],[htcm]],WFL_girls_z_exp[[#All],[Length]:[S]],3,FALSE),VLOOKUP(Table5[[#This Row],[htcm]],WFH_girls_z_exp[[#All],[Height]:[S]],3,FALSE))</f>
        <v>8.8999999999999996E-2</v>
      </c>
      <c r="K7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8" s="1">
        <f>(POWER((Table5[[#This Row],[wtkg]]/Table5[[#This Row],[wlhz_M]]),Table5[[#This Row],[wlhz_L]])-1)/(Table5[[#This Row],[wlhz_L]]*Table5[[#This Row],[wlhz_S]])</f>
        <v>0.93371375266507506</v>
      </c>
      <c r="M788" s="1">
        <f>Table5[[#This Row],[wtkg]]/(Table5[[#This Row],[htcm]]*Table5[[#This Row],[htcm]]/10000)</f>
        <v>16.790809241257417</v>
      </c>
      <c r="N788" s="1">
        <f>VLOOKUP(Table5[[#This Row],[agedays]],BFA_girls_z_exp[[#All],[Day]:[M]],2,FALSE)</f>
        <v>15.6319</v>
      </c>
      <c r="O788" s="1">
        <f>VLOOKUP(Table5[[#This Row],[agedays]],BFA_girls_z_exp[[#All],[Day]:[S]],3,FALSE)</f>
        <v>8.6249999999999993E-2</v>
      </c>
      <c r="P788" s="1">
        <f>VLOOKUP(Table5[[#This Row],[agedays]],BFA_girls_z_exp[[#All],[Day]:[L]],4,FALSE)</f>
        <v>-0.52500000000000002</v>
      </c>
      <c r="Q788" s="1">
        <f>(POWER((Table5[[#This Row],[bmi]]/Table5[[#This Row],[bmi_M]]),Table5[[#This Row],[bmi_L]])-1)/(Table5[[#This Row],[bmi_L]]*Table5[[#This Row],[bmi_S]])</f>
        <v>0.81382002088036709</v>
      </c>
    </row>
    <row r="789" spans="1:17" x14ac:dyDescent="0.3">
      <c r="A789">
        <v>11075</v>
      </c>
      <c r="B789" t="s">
        <v>8</v>
      </c>
      <c r="C789">
        <v>810</v>
      </c>
      <c r="D789">
        <v>290</v>
      </c>
      <c r="E789">
        <v>92</v>
      </c>
      <c r="F789">
        <v>15.8</v>
      </c>
      <c r="G789">
        <v>1.202</v>
      </c>
      <c r="H789">
        <v>2.1059999999999999</v>
      </c>
      <c r="I789" s="2">
        <f>IF(Table5[[#This Row],[agedays]]&lt;=730,VLOOKUP(Table5[[#This Row],[htcm]],WFL_girls_z_exp[[#All],[Length]:[M]],2,FALSE),VLOOKUP(Table5[[#This Row],[htcm]],WFH_girls_z_exp[[#All],[Height]:[M]],2,FALSE))</f>
        <v>13.141500000000001</v>
      </c>
      <c r="J789" s="2">
        <f>IF(Table5[[#This Row],[agedays]]&lt;=730,VLOOKUP(Table5[[#This Row],[htcm]],WFL_girls_z_exp[[#All],[Length]:[S]],3,FALSE),VLOOKUP(Table5[[#This Row],[htcm]],WFH_girls_z_exp[[#All],[Height]:[S]],3,FALSE))</f>
        <v>8.931E-2</v>
      </c>
      <c r="K78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89" s="2">
        <f>(POWER((Table5[[#This Row],[wtkg]]/Table5[[#This Row],[wlhz_M]]),Table5[[#This Row],[wlhz_L]])-1)/(Table5[[#This Row],[wlhz_L]]*Table5[[#This Row],[wlhz_S]])</f>
        <v>1.9917160985319067</v>
      </c>
      <c r="M789" s="1">
        <f>Table5[[#This Row],[wtkg]]/(Table5[[#This Row],[htcm]]*Table5[[#This Row],[htcm]]/10000)</f>
        <v>18.667296786389414</v>
      </c>
      <c r="N789" s="1">
        <f>VLOOKUP(Table5[[#This Row],[agedays]],BFA_girls_z_exp[[#All],[Day]:[M]],2,FALSE)</f>
        <v>15.614100000000001</v>
      </c>
      <c r="O789" s="1">
        <f>VLOOKUP(Table5[[#This Row],[agedays]],BFA_girls_z_exp[[#All],[Day]:[S]],3,FALSE)</f>
        <v>8.4470000000000003E-2</v>
      </c>
      <c r="P789" s="1">
        <f>VLOOKUP(Table5[[#This Row],[agedays]],BFA_girls_z_exp[[#All],[Day]:[L]],4,FALSE)</f>
        <v>-0.56840000000000002</v>
      </c>
      <c r="Q789" s="1">
        <f>(POWER((Table5[[#This Row],[bmi]]/Table5[[#This Row],[bmi_M]]),Table5[[#This Row],[bmi_L]])-1)/(Table5[[#This Row],[bmi_L]]*Table5[[#This Row],[bmi_S]])</f>
        <v>2.0105676887341324</v>
      </c>
    </row>
    <row r="790" spans="1:17" x14ac:dyDescent="0.3">
      <c r="A790">
        <v>11077</v>
      </c>
      <c r="B790" t="s">
        <v>8</v>
      </c>
      <c r="C790">
        <v>0</v>
      </c>
      <c r="D790">
        <v>255</v>
      </c>
      <c r="E790">
        <v>47</v>
      </c>
      <c r="F790">
        <v>2.57</v>
      </c>
      <c r="G790">
        <v>-1.153</v>
      </c>
      <c r="H790">
        <v>-1.5489999999999999</v>
      </c>
      <c r="I790" s="2">
        <f>IF(Table5[[#This Row],[agedays]]&lt;=730,VLOOKUP(Table5[[#This Row],[htcm]],WFL_girls_z_exp[[#All],[Length]:[M]],2,FALSE),VLOOKUP(Table5[[#This Row],[htcm]],WFH_girls_z_exp[[#All],[Height]:[M]],2,FALSE))</f>
        <v>2.8007</v>
      </c>
      <c r="J790" s="2">
        <f>IF(Table5[[#This Row],[agedays]]&lt;=730,VLOOKUP(Table5[[#This Row],[htcm]],WFL_girls_z_exp[[#All],[Length]:[S]],3,FALSE),VLOOKUP(Table5[[#This Row],[htcm]],WFH_girls_z_exp[[#All],[Height]:[S]],3,FALSE))</f>
        <v>9.0440000000000006E-2</v>
      </c>
      <c r="K79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0" s="2">
        <f>(POWER((Table5[[#This Row],[wtkg]]/Table5[[#This Row],[wlhz_M]]),Table5[[#This Row],[wlhz_L]])-1)/(Table5[[#This Row],[wlhz_L]]*Table5[[#This Row],[wlhz_S]])</f>
        <v>-0.96633581385348755</v>
      </c>
      <c r="M790" s="1">
        <f>Table5[[#This Row],[wtkg]]/(Table5[[#This Row],[htcm]]*Table5[[#This Row],[htcm]]/10000)</f>
        <v>11.634223630602081</v>
      </c>
      <c r="N790" s="1">
        <f>VLOOKUP(Table5[[#This Row],[agedays]],BFA_girls_z_exp[[#All],[Day]:[M]],2,FALSE)</f>
        <v>13.3363</v>
      </c>
      <c r="O790" s="1">
        <f>VLOOKUP(Table5[[#This Row],[agedays]],BFA_girls_z_exp[[#All],[Day]:[S]],3,FALSE)</f>
        <v>9.2719999999999997E-2</v>
      </c>
      <c r="P790" s="1">
        <f>VLOOKUP(Table5[[#This Row],[agedays]],BFA_girls_z_exp[[#All],[Day]:[L]],4,FALSE)</f>
        <v>-6.3100000000000003E-2</v>
      </c>
      <c r="Q790" s="1">
        <f>(POWER((Table5[[#This Row],[bmi]]/Table5[[#This Row],[bmi_M]]),Table5[[#This Row],[bmi_L]])-1)/(Table5[[#This Row],[bmi_L]]*Table5[[#This Row],[bmi_S]])</f>
        <v>-1.4789521766606846</v>
      </c>
    </row>
    <row r="791" spans="1:17" x14ac:dyDescent="0.3">
      <c r="A791">
        <v>11077</v>
      </c>
      <c r="B791" t="s">
        <v>8</v>
      </c>
      <c r="C791">
        <v>39</v>
      </c>
      <c r="D791">
        <v>255</v>
      </c>
      <c r="E791">
        <v>50</v>
      </c>
      <c r="F791">
        <v>3.32</v>
      </c>
      <c r="G791">
        <v>-2.3839999999999999</v>
      </c>
      <c r="H791">
        <v>-2.1789999999999998</v>
      </c>
      <c r="I791" s="1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791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79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1" s="1">
        <f>(POWER((Table5[[#This Row],[wtkg]]/Table5[[#This Row],[wlhz_M]]),Table5[[#This Row],[wlhz_L]])-1)/(Table5[[#This Row],[wlhz_L]]*Table5[[#This Row],[wlhz_S]])</f>
        <v>-0.10531725935294832</v>
      </c>
      <c r="M791" s="1">
        <f>Table5[[#This Row],[wtkg]]/(Table5[[#This Row],[htcm]]*Table5[[#This Row],[htcm]]/10000)</f>
        <v>13.28</v>
      </c>
      <c r="N791" s="1">
        <f>VLOOKUP(Table5[[#This Row],[agedays]],BFA_girls_z_exp[[#All],[Day]:[M]],2,FALSE)</f>
        <v>15.007300000000001</v>
      </c>
      <c r="O791" s="1">
        <f>VLOOKUP(Table5[[#This Row],[agedays]],BFA_girls_z_exp[[#All],[Day]:[S]],3,FALSE)</f>
        <v>9.4920000000000004E-2</v>
      </c>
      <c r="P791" s="1">
        <f>VLOOKUP(Table5[[#This Row],[agedays]],BFA_girls_z_exp[[#All],[Day]:[L]],4,FALSE)</f>
        <v>0.28670000000000001</v>
      </c>
      <c r="Q791" s="1">
        <f>(POWER((Table5[[#This Row],[bmi]]/Table5[[#This Row],[bmi_M]]),Table5[[#This Row],[bmi_L]])-1)/(Table5[[#This Row],[bmi_L]]*Table5[[#This Row],[bmi_S]])</f>
        <v>-1.2658985605876116</v>
      </c>
    </row>
    <row r="792" spans="1:17" x14ac:dyDescent="0.3">
      <c r="A792">
        <v>11077</v>
      </c>
      <c r="B792" t="s">
        <v>8</v>
      </c>
      <c r="C792">
        <v>67</v>
      </c>
      <c r="D792">
        <v>255</v>
      </c>
      <c r="E792">
        <v>53</v>
      </c>
      <c r="F792">
        <v>3.9</v>
      </c>
      <c r="G792">
        <v>-2.2730000000000001</v>
      </c>
      <c r="H792">
        <v>-2.3279999999999998</v>
      </c>
      <c r="I792" s="2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792" s="2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79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2" s="2">
        <f>(POWER((Table5[[#This Row],[wtkg]]/Table5[[#This Row],[wlhz_M]]),Table5[[#This Row],[wlhz_L]])-1)/(Table5[[#This Row],[wlhz_L]]*Table5[[#This Row],[wlhz_S]])</f>
        <v>-0.3717215032079465</v>
      </c>
      <c r="M792" s="1">
        <f>Table5[[#This Row],[wtkg]]/(Table5[[#This Row],[htcm]]*Table5[[#This Row],[htcm]]/10000)</f>
        <v>13.883944464222143</v>
      </c>
      <c r="N792" s="1">
        <f>VLOOKUP(Table5[[#This Row],[agedays]],BFA_girls_z_exp[[#All],[Day]:[M]],2,FALSE)</f>
        <v>15.920199999999999</v>
      </c>
      <c r="O792" s="1">
        <f>VLOOKUP(Table5[[#This Row],[agedays]],BFA_girls_z_exp[[#All],[Day]:[S]],3,FALSE)</f>
        <v>9.3439999999999995E-2</v>
      </c>
      <c r="P792" s="1">
        <f>VLOOKUP(Table5[[#This Row],[agedays]],BFA_girls_z_exp[[#All],[Day]:[L]],4,FALSE)</f>
        <v>0.14949999999999999</v>
      </c>
      <c r="Q792" s="1">
        <f>(POWER((Table5[[#This Row],[bmi]]/Table5[[#This Row],[bmi_M]]),Table5[[#This Row],[bmi_L]])-1)/(Table5[[#This Row],[bmi_L]]*Table5[[#This Row],[bmi_S]])</f>
        <v>-1.4497551043649393</v>
      </c>
    </row>
    <row r="793" spans="1:17" x14ac:dyDescent="0.3">
      <c r="A793">
        <v>11077</v>
      </c>
      <c r="B793" t="s">
        <v>8</v>
      </c>
      <c r="C793">
        <v>88</v>
      </c>
      <c r="D793">
        <v>255</v>
      </c>
      <c r="E793">
        <v>54</v>
      </c>
      <c r="F793">
        <v>4.37</v>
      </c>
      <c r="G793">
        <v>-2.6360000000000001</v>
      </c>
      <c r="H793">
        <v>-2.19</v>
      </c>
      <c r="I793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793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79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3" s="1">
        <f>(POWER((Table5[[#This Row],[wtkg]]/Table5[[#This Row],[wlhz_M]]),Table5[[#This Row],[wlhz_L]])-1)/(Table5[[#This Row],[wlhz_L]]*Table5[[#This Row],[wlhz_S]])</f>
        <v>0.2086327005163493</v>
      </c>
      <c r="M793" s="1">
        <f>Table5[[#This Row],[wtkg]]/(Table5[[#This Row],[htcm]]*Table5[[#This Row],[htcm]]/10000)</f>
        <v>14.986282578875171</v>
      </c>
      <c r="N793" s="1">
        <f>VLOOKUP(Table5[[#This Row],[agedays]],BFA_girls_z_exp[[#All],[Day]:[M]],2,FALSE)</f>
        <v>16.310099999999998</v>
      </c>
      <c r="O793" s="1">
        <f>VLOOKUP(Table5[[#This Row],[agedays]],BFA_girls_z_exp[[#All],[Day]:[S]],3,FALSE)</f>
        <v>9.2649999999999996E-2</v>
      </c>
      <c r="P793" s="1">
        <f>VLOOKUP(Table5[[#This Row],[agedays]],BFA_girls_z_exp[[#All],[Day]:[L]],4,FALSE)</f>
        <v>7.4700000000000003E-2</v>
      </c>
      <c r="Q793" s="1">
        <f>(POWER((Table5[[#This Row],[bmi]]/Table5[[#This Row],[bmi_M]]),Table5[[#This Row],[bmi_L]])-1)/(Table5[[#This Row],[bmi_L]]*Table5[[#This Row],[bmi_S]])</f>
        <v>-0.91076299795247917</v>
      </c>
    </row>
    <row r="794" spans="1:17" x14ac:dyDescent="0.3">
      <c r="A794">
        <v>11077</v>
      </c>
      <c r="B794" t="s">
        <v>8</v>
      </c>
      <c r="C794">
        <v>179</v>
      </c>
      <c r="D794">
        <v>255</v>
      </c>
      <c r="E794">
        <v>63.5</v>
      </c>
      <c r="F794">
        <v>7.05</v>
      </c>
      <c r="G794">
        <v>-0.90100000000000002</v>
      </c>
      <c r="H794">
        <v>-0.23200000000000001</v>
      </c>
      <c r="I794" s="2">
        <f>IF(Table5[[#This Row],[agedays]]&lt;=730,VLOOKUP(Table5[[#This Row],[htcm]],WFL_girls_z_exp[[#All],[Length]:[M]],2,FALSE),VLOOKUP(Table5[[#This Row],[htcm]],WFH_girls_z_exp[[#All],[Height]:[M]],2,FALSE))</f>
        <v>6.7328000000000001</v>
      </c>
      <c r="J794" s="2">
        <f>IF(Table5[[#This Row],[agedays]]&lt;=730,VLOOKUP(Table5[[#This Row],[htcm]],WFL_girls_z_exp[[#All],[Length]:[S]],3,FALSE),VLOOKUP(Table5[[#This Row],[htcm]],WFH_girls_z_exp[[#All],[Height]:[S]],3,FALSE))</f>
        <v>9.1289999999999996E-2</v>
      </c>
      <c r="K79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4" s="2">
        <f>(POWER((Table5[[#This Row],[wtkg]]/Table5[[#This Row],[wlhz_M]]),Table5[[#This Row],[wlhz_L]])-1)/(Table5[[#This Row],[wlhz_L]]*Table5[[#This Row],[wlhz_S]])</f>
        <v>0.49986543221146035</v>
      </c>
      <c r="M794" s="1">
        <f>Table5[[#This Row],[wtkg]]/(Table5[[#This Row],[htcm]]*Table5[[#This Row],[htcm]]/10000)</f>
        <v>17.484034968069935</v>
      </c>
      <c r="N794" s="1">
        <f>VLOOKUP(Table5[[#This Row],[agedays]],BFA_girls_z_exp[[#All],[Day]:[M]],2,FALSE)</f>
        <v>16.904299999999999</v>
      </c>
      <c r="O794" s="1">
        <f>VLOOKUP(Table5[[#This Row],[agedays]],BFA_girls_z_exp[[#All],[Day]:[S]],3,FALSE)</f>
        <v>9.0429999999999996E-2</v>
      </c>
      <c r="P794" s="1">
        <f>VLOOKUP(Table5[[#This Row],[agedays]],BFA_girls_z_exp[[#All],[Day]:[L]],4,FALSE)</f>
        <v>-0.1366</v>
      </c>
      <c r="Q794" s="1">
        <f>(POWER((Table5[[#This Row],[bmi]]/Table5[[#This Row],[bmi_M]]),Table5[[#This Row],[bmi_L]])-1)/(Table5[[#This Row],[bmi_L]]*Table5[[#This Row],[bmi_S]])</f>
        <v>0.37202928517403649</v>
      </c>
    </row>
    <row r="795" spans="1:17" x14ac:dyDescent="0.3">
      <c r="A795">
        <v>11077</v>
      </c>
      <c r="B795" t="s">
        <v>8</v>
      </c>
      <c r="C795">
        <v>270</v>
      </c>
      <c r="D795">
        <v>255</v>
      </c>
      <c r="E795">
        <v>68</v>
      </c>
      <c r="F795">
        <v>10.029999999999999</v>
      </c>
      <c r="G795">
        <v>-0.81599999999999995</v>
      </c>
      <c r="H795">
        <v>1.6359999999999999</v>
      </c>
      <c r="I795" s="1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795" s="1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79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5" s="1">
        <f>(POWER((Table5[[#This Row],[wtkg]]/Table5[[#This Row],[wlhz_M]]),Table5[[#This Row],[wlhz_L]])-1)/(Table5[[#This Row],[wlhz_L]]*Table5[[#This Row],[wlhz_S]])</f>
        <v>2.708026415647657</v>
      </c>
      <c r="M795" s="1">
        <f>Table5[[#This Row],[wtkg]]/(Table5[[#This Row],[htcm]]*Table5[[#This Row],[htcm]]/10000)</f>
        <v>21.691176470588236</v>
      </c>
      <c r="N795" s="1">
        <f>VLOOKUP(Table5[[#This Row],[agedays]],BFA_girls_z_exp[[#All],[Day]:[M]],2,FALSE)</f>
        <v>16.755099999999999</v>
      </c>
      <c r="O795" s="1">
        <f>VLOOKUP(Table5[[#This Row],[agedays]],BFA_girls_z_exp[[#All],[Day]:[S]],3,FALSE)</f>
        <v>8.9029999999999998E-2</v>
      </c>
      <c r="P795" s="1">
        <f>VLOOKUP(Table5[[#This Row],[agedays]],BFA_girls_z_exp[[#All],[Day]:[L]],4,FALSE)</f>
        <v>-0.26779999999999998</v>
      </c>
      <c r="Q795" s="1">
        <f>(POWER((Table5[[#This Row],[bmi]]/Table5[[#This Row],[bmi_M]]),Table5[[#This Row],[bmi_L]])-1)/(Table5[[#This Row],[bmi_L]]*Table5[[#This Row],[bmi_S]])</f>
        <v>2.8021810621316305</v>
      </c>
    </row>
    <row r="796" spans="1:17" x14ac:dyDescent="0.3">
      <c r="A796">
        <v>11077</v>
      </c>
      <c r="B796" t="s">
        <v>8</v>
      </c>
      <c r="C796">
        <v>368</v>
      </c>
      <c r="D796">
        <v>255</v>
      </c>
      <c r="E796">
        <v>74</v>
      </c>
      <c r="F796">
        <v>11.58</v>
      </c>
      <c r="G796">
        <v>-4.9000000000000002E-2</v>
      </c>
      <c r="H796">
        <v>2.0299999999999998</v>
      </c>
      <c r="I796" s="2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796" s="2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79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6" s="2">
        <f>(POWER((Table5[[#This Row],[wtkg]]/Table5[[#This Row],[wlhz_M]]),Table5[[#This Row],[wlhz_L]])-1)/(Table5[[#This Row],[wlhz_L]]*Table5[[#This Row],[wlhz_S]])</f>
        <v>2.7089426226539972</v>
      </c>
      <c r="M796" s="1">
        <f>Table5[[#This Row],[wtkg]]/(Table5[[#This Row],[htcm]]*Table5[[#This Row],[htcm]]/10000)</f>
        <v>21.146822498173851</v>
      </c>
      <c r="N796" s="1">
        <f>VLOOKUP(Table5[[#This Row],[agedays]],BFA_girls_z_exp[[#All],[Day]:[M]],2,FALSE)</f>
        <v>16.345199999999998</v>
      </c>
      <c r="O796" s="1">
        <f>VLOOKUP(Table5[[#This Row],[agedays]],BFA_girls_z_exp[[#All],[Day]:[S]],3,FALSE)</f>
        <v>8.7940000000000004E-2</v>
      </c>
      <c r="P796" s="1">
        <f>VLOOKUP(Table5[[#This Row],[agedays]],BFA_girls_z_exp[[#All],[Day]:[L]],4,FALSE)</f>
        <v>-0.36919999999999997</v>
      </c>
      <c r="Q796" s="1">
        <f>(POWER((Table5[[#This Row],[bmi]]/Table5[[#This Row],[bmi_M]]),Table5[[#This Row],[bmi_L]])-1)/(Table5[[#This Row],[bmi_L]]*Table5[[#This Row],[bmi_S]])</f>
        <v>2.7938260630380189</v>
      </c>
    </row>
    <row r="797" spans="1:17" x14ac:dyDescent="0.3">
      <c r="A797">
        <v>11077</v>
      </c>
      <c r="B797" t="s">
        <v>8</v>
      </c>
      <c r="C797">
        <v>459</v>
      </c>
      <c r="D797">
        <v>255</v>
      </c>
      <c r="E797">
        <v>79</v>
      </c>
      <c r="F797">
        <v>12.55</v>
      </c>
      <c r="G797">
        <v>0.51100000000000001</v>
      </c>
      <c r="H797">
        <v>2.0960000000000001</v>
      </c>
      <c r="I797" s="1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797" s="1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79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7" s="1">
        <f>(POWER((Table5[[#This Row],[wtkg]]/Table5[[#This Row],[wlhz_M]]),Table5[[#This Row],[wlhz_L]])-1)/(Table5[[#This Row],[wlhz_L]]*Table5[[#This Row],[wlhz_S]])</f>
        <v>2.5414191717141543</v>
      </c>
      <c r="M797" s="1">
        <f>Table5[[#This Row],[wtkg]]/(Table5[[#This Row],[htcm]]*Table5[[#This Row],[htcm]]/10000)</f>
        <v>20.108956897933027</v>
      </c>
      <c r="N797" s="1">
        <f>VLOOKUP(Table5[[#This Row],[agedays]],BFA_girls_z_exp[[#All],[Day]:[M]],2,FALSE)</f>
        <v>15.994400000000001</v>
      </c>
      <c r="O797" s="1">
        <f>VLOOKUP(Table5[[#This Row],[agedays]],BFA_girls_z_exp[[#All],[Day]:[S]],3,FALSE)</f>
        <v>8.7139999999999995E-2</v>
      </c>
      <c r="P797" s="1">
        <f>VLOOKUP(Table5[[#This Row],[agedays]],BFA_girls_z_exp[[#All],[Day]:[L]],4,FALSE)</f>
        <v>-0.4425</v>
      </c>
      <c r="Q797" s="1">
        <f>(POWER((Table5[[#This Row],[bmi]]/Table5[[#This Row],[bmi_M]]),Table5[[#This Row],[bmi_L]])-1)/(Table5[[#This Row],[bmi_L]]*Table5[[#This Row],[bmi_S]])</f>
        <v>2.4984317339755377</v>
      </c>
    </row>
    <row r="798" spans="1:17" x14ac:dyDescent="0.3">
      <c r="A798">
        <v>11077</v>
      </c>
      <c r="B798" t="s">
        <v>8</v>
      </c>
      <c r="C798">
        <v>598</v>
      </c>
      <c r="D798">
        <v>255</v>
      </c>
      <c r="E798">
        <v>85</v>
      </c>
      <c r="F798">
        <v>13.4</v>
      </c>
      <c r="G798">
        <v>0.88200000000000001</v>
      </c>
      <c r="H798">
        <v>1.8620000000000001</v>
      </c>
      <c r="I798" s="2">
        <f>IF(Table5[[#This Row],[agedays]]&lt;=730,VLOOKUP(Table5[[#This Row],[htcm]],WFL_girls_z_exp[[#All],[Length]:[M]],2,FALSE),VLOOKUP(Table5[[#This Row],[htcm]],WFH_girls_z_exp[[#All],[Height]:[M]],2,FALSE))</f>
        <v>11.219799999999999</v>
      </c>
      <c r="J798" s="2">
        <f>IF(Table5[[#This Row],[agedays]]&lt;=730,VLOOKUP(Table5[[#This Row],[htcm]],WFL_girls_z_exp[[#All],[Length]:[S]],3,FALSE),VLOOKUP(Table5[[#This Row],[htcm]],WFH_girls_z_exp[[#All],[Height]:[S]],3,FALSE))</f>
        <v>8.8980000000000004E-2</v>
      </c>
      <c r="K79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8" s="2">
        <f>(POWER((Table5[[#This Row],[wtkg]]/Table5[[#This Row],[wlhz_M]]),Table5[[#This Row],[wlhz_L]])-1)/(Table5[[#This Row],[wlhz_L]]*Table5[[#This Row],[wlhz_S]])</f>
        <v>1.9292671288230598</v>
      </c>
      <c r="M798" s="1">
        <f>Table5[[#This Row],[wtkg]]/(Table5[[#This Row],[htcm]]*Table5[[#This Row],[htcm]]/10000)</f>
        <v>18.546712802768166</v>
      </c>
      <c r="N798" s="1">
        <f>VLOOKUP(Table5[[#This Row],[agedays]],BFA_girls_z_exp[[#All],[Day]:[M]],2,FALSE)</f>
        <v>15.607900000000001</v>
      </c>
      <c r="O798" s="1">
        <f>VLOOKUP(Table5[[#This Row],[agedays]],BFA_girls_z_exp[[#All],[Day]:[S]],3,FALSE)</f>
        <v>8.6180000000000007E-2</v>
      </c>
      <c r="P798" s="1">
        <f>VLOOKUP(Table5[[#This Row],[agedays]],BFA_girls_z_exp[[#All],[Day]:[L]],4,FALSE)</f>
        <v>-0.53120000000000001</v>
      </c>
      <c r="Q798" s="1">
        <f>(POWER((Table5[[#This Row],[bmi]]/Table5[[#This Row],[bmi_M]]),Table5[[#This Row],[bmi_L]])-1)/(Table5[[#This Row],[bmi_L]]*Table5[[#This Row],[bmi_S]])</f>
        <v>1.9128188776716135</v>
      </c>
    </row>
    <row r="799" spans="1:17" x14ac:dyDescent="0.3">
      <c r="A799">
        <v>11079</v>
      </c>
      <c r="B799" t="s">
        <v>8</v>
      </c>
      <c r="C799">
        <v>31</v>
      </c>
      <c r="D799">
        <v>283</v>
      </c>
      <c r="E799">
        <v>49</v>
      </c>
      <c r="F799">
        <v>3.18</v>
      </c>
      <c r="G799">
        <v>-2.4319999999999999</v>
      </c>
      <c r="H799">
        <v>-1.9950000000000001</v>
      </c>
      <c r="I799" s="2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799" s="2">
        <f>IF(Table5[[#This Row],[agedays]]&lt;=730,VLOOKUP(Table5[[#This Row],[htcm]],WFL_girls_z_exp[[#All],[Length]:[S]],3,FALSE),VLOOKUP(Table5[[#This Row],[htcm]],WFH_girls_z_exp[[#All],[Height]:[S]],3,FALSE))</f>
        <v>9.06E-2</v>
      </c>
      <c r="K79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799" s="2">
        <f>(POWER((Table5[[#This Row],[wtkg]]/Table5[[#This Row],[wlhz_M]]),Table5[[#This Row],[wlhz_L]])-1)/(Table5[[#This Row],[wlhz_L]]*Table5[[#This Row],[wlhz_S]])</f>
        <v>8.3496745536508529E-2</v>
      </c>
      <c r="M799" s="1">
        <f>Table5[[#This Row],[wtkg]]/(Table5[[#This Row],[htcm]]*Table5[[#This Row],[htcm]]/10000)</f>
        <v>13.244481466055809</v>
      </c>
      <c r="N799" s="1">
        <f>VLOOKUP(Table5[[#This Row],[agedays]],BFA_girls_z_exp[[#All],[Day]:[M]],2,FALSE)</f>
        <v>14.600300000000001</v>
      </c>
      <c r="O799" s="1">
        <f>VLOOKUP(Table5[[#This Row],[agedays]],BFA_girls_z_exp[[#All],[Day]:[S]],3,FALSE)</f>
        <v>9.5509999999999998E-2</v>
      </c>
      <c r="P799" s="1">
        <f>VLOOKUP(Table5[[#This Row],[agedays]],BFA_girls_z_exp[[#All],[Day]:[L]],4,FALSE)</f>
        <v>0.34060000000000001</v>
      </c>
      <c r="Q799" s="1">
        <f>(POWER((Table5[[#This Row],[bmi]]/Table5[[#This Row],[bmi_M]]),Table5[[#This Row],[bmi_L]])-1)/(Table5[[#This Row],[bmi_L]]*Table5[[#This Row],[bmi_S]])</f>
        <v>-1.0036774423917052</v>
      </c>
    </row>
    <row r="800" spans="1:17" x14ac:dyDescent="0.3">
      <c r="A800">
        <v>11079</v>
      </c>
      <c r="B800" t="s">
        <v>8</v>
      </c>
      <c r="C800">
        <v>59</v>
      </c>
      <c r="D800">
        <v>283</v>
      </c>
      <c r="E800">
        <v>53</v>
      </c>
      <c r="F800">
        <v>3.75</v>
      </c>
      <c r="G800">
        <v>-1.91</v>
      </c>
      <c r="H800">
        <v>-2.2909999999999999</v>
      </c>
      <c r="I800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800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80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0" s="1">
        <f>(POWER((Table5[[#This Row],[wtkg]]/Table5[[#This Row],[wlhz_M]]),Table5[[#This Row],[wlhz_L]])-1)/(Table5[[#This Row],[wlhz_L]]*Table5[[#This Row],[wlhz_S]])</f>
        <v>-0.81193901300739157</v>
      </c>
      <c r="M800" s="1">
        <f>Table5[[#This Row],[wtkg]]/(Table5[[#This Row],[htcm]]*Table5[[#This Row],[htcm]]/10000)</f>
        <v>13.349946600213601</v>
      </c>
      <c r="N800" s="1">
        <f>VLOOKUP(Table5[[#This Row],[agedays]],BFA_girls_z_exp[[#All],[Day]:[M]],2,FALSE)</f>
        <v>15.717000000000001</v>
      </c>
      <c r="O800" s="1">
        <f>VLOOKUP(Table5[[#This Row],[agedays]],BFA_girls_z_exp[[#All],[Day]:[S]],3,FALSE)</f>
        <v>9.3799999999999994E-2</v>
      </c>
      <c r="P800" s="1">
        <f>VLOOKUP(Table5[[#This Row],[agedays]],BFA_girls_z_exp[[#All],[Day]:[L]],4,FALSE)</f>
        <v>0.183</v>
      </c>
      <c r="Q800" s="1">
        <f>(POWER((Table5[[#This Row],[bmi]]/Table5[[#This Row],[bmi_M]]),Table5[[#This Row],[bmi_L]])-1)/(Table5[[#This Row],[bmi_L]]*Table5[[#This Row],[bmi_S]])</f>
        <v>-1.7144636838608998</v>
      </c>
    </row>
    <row r="801" spans="1:17" x14ac:dyDescent="0.3">
      <c r="A801">
        <v>11079</v>
      </c>
      <c r="B801" t="s">
        <v>8</v>
      </c>
      <c r="C801">
        <v>101</v>
      </c>
      <c r="D801">
        <v>283</v>
      </c>
      <c r="E801">
        <v>57</v>
      </c>
      <c r="F801">
        <v>4.9000000000000004</v>
      </c>
      <c r="G801">
        <v>-1.6819999999999999</v>
      </c>
      <c r="H801">
        <v>-1.667</v>
      </c>
      <c r="I801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801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80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1" s="2">
        <f>(POWER((Table5[[#This Row],[wtkg]]/Table5[[#This Row],[wlhz_M]]),Table5[[#This Row],[wlhz_L]])-1)/(Table5[[#This Row],[wlhz_L]]*Table5[[#This Row],[wlhz_S]])</f>
        <v>-0.40619135691018238</v>
      </c>
      <c r="M801" s="1">
        <f>Table5[[#This Row],[wtkg]]/(Table5[[#This Row],[htcm]]*Table5[[#This Row],[htcm]]/10000)</f>
        <v>15.081563558017852</v>
      </c>
      <c r="N801" s="1">
        <f>VLOOKUP(Table5[[#This Row],[agedays]],BFA_girls_z_exp[[#All],[Day]:[M]],2,FALSE)</f>
        <v>16.4788</v>
      </c>
      <c r="O801" s="1">
        <f>VLOOKUP(Table5[[#This Row],[agedays]],BFA_girls_z_exp[[#All],[Day]:[S]],3,FALSE)</f>
        <v>9.2240000000000003E-2</v>
      </c>
      <c r="P801" s="1">
        <f>VLOOKUP(Table5[[#This Row],[agedays]],BFA_girls_z_exp[[#All],[Day]:[L]],4,FALSE)</f>
        <v>3.5499999999999997E-2</v>
      </c>
      <c r="Q801" s="1">
        <f>(POWER((Table5[[#This Row],[bmi]]/Table5[[#This Row],[bmi_M]]),Table5[[#This Row],[bmi_L]])-1)/(Table5[[#This Row],[bmi_L]]*Table5[[#This Row],[bmi_S]])</f>
        <v>-0.95904671319049806</v>
      </c>
    </row>
    <row r="802" spans="1:17" x14ac:dyDescent="0.3">
      <c r="A802">
        <v>11079</v>
      </c>
      <c r="B802" t="s">
        <v>8</v>
      </c>
      <c r="C802">
        <v>185</v>
      </c>
      <c r="D802">
        <v>283</v>
      </c>
      <c r="E802">
        <v>64</v>
      </c>
      <c r="F802">
        <v>6.7</v>
      </c>
      <c r="G802">
        <v>-0.81799999999999995</v>
      </c>
      <c r="H802">
        <v>-0.73399999999999999</v>
      </c>
      <c r="I802" s="1">
        <f>IF(Table5[[#This Row],[agedays]]&lt;=730,VLOOKUP(Table5[[#This Row],[htcm]],WFL_girls_z_exp[[#All],[Length]:[M]],2,FALSE),VLOOKUP(Table5[[#This Row],[htcm]],WFH_girls_z_exp[[#All],[Height]:[M]],2,FALSE))</f>
        <v>6.8501000000000003</v>
      </c>
      <c r="J802" s="1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80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2" s="1">
        <f>(POWER((Table5[[#This Row],[wtkg]]/Table5[[#This Row],[wlhz_M]]),Table5[[#This Row],[wlhz_L]])-1)/(Table5[[#This Row],[wlhz_L]]*Table5[[#This Row],[wlhz_S]])</f>
        <v>-0.24380963832480865</v>
      </c>
      <c r="M802" s="1">
        <f>Table5[[#This Row],[wtkg]]/(Table5[[#This Row],[htcm]]*Table5[[#This Row],[htcm]]/10000)</f>
        <v>16.357421875</v>
      </c>
      <c r="N802" s="1">
        <f>VLOOKUP(Table5[[#This Row],[agedays]],BFA_girls_z_exp[[#All],[Day]:[M]],2,FALSE)</f>
        <v>16.9102</v>
      </c>
      <c r="O802" s="1">
        <f>VLOOKUP(Table5[[#This Row],[agedays]],BFA_girls_z_exp[[#All],[Day]:[S]],3,FALSE)</f>
        <v>9.0319999999999998E-2</v>
      </c>
      <c r="P802" s="1">
        <f>VLOOKUP(Table5[[#This Row],[agedays]],BFA_girls_z_exp[[#All],[Day]:[L]],4,FALSE)</f>
        <v>-0.14699999999999999</v>
      </c>
      <c r="Q802" s="1">
        <f>(POWER((Table5[[#This Row],[bmi]]/Table5[[#This Row],[bmi_M]]),Table5[[#This Row],[bmi_L]])-1)/(Table5[[#This Row],[bmi_L]]*Table5[[#This Row],[bmi_S]])</f>
        <v>-0.36887264937443243</v>
      </c>
    </row>
    <row r="803" spans="1:17" x14ac:dyDescent="0.3">
      <c r="A803">
        <v>11079</v>
      </c>
      <c r="B803" t="s">
        <v>8</v>
      </c>
      <c r="C803">
        <v>276</v>
      </c>
      <c r="D803">
        <v>283</v>
      </c>
      <c r="E803">
        <v>70</v>
      </c>
      <c r="F803">
        <v>7.87</v>
      </c>
      <c r="G803">
        <v>-9.7000000000000003E-2</v>
      </c>
      <c r="H803">
        <v>-0.38100000000000001</v>
      </c>
      <c r="I803" s="2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803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80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3" s="2">
        <f>(POWER((Table5[[#This Row],[wtkg]]/Table5[[#This Row],[wlhz_M]]),Table5[[#This Row],[wlhz_L]])-1)/(Table5[[#This Row],[wlhz_L]]*Table5[[#This Row],[wlhz_S]])</f>
        <v>-0.40594357704658368</v>
      </c>
      <c r="M803" s="1">
        <f>Table5[[#This Row],[wtkg]]/(Table5[[#This Row],[htcm]]*Table5[[#This Row],[htcm]]/10000)</f>
        <v>16.061224489795919</v>
      </c>
      <c r="N803" s="1">
        <f>VLOOKUP(Table5[[#This Row],[agedays]],BFA_girls_z_exp[[#All],[Day]:[M]],2,FALSE)</f>
        <v>16.732900000000001</v>
      </c>
      <c r="O803" s="1">
        <f>VLOOKUP(Table5[[#This Row],[agedays]],BFA_girls_z_exp[[#All],[Day]:[S]],3,FALSE)</f>
        <v>8.8950000000000001E-2</v>
      </c>
      <c r="P803" s="1">
        <f>VLOOKUP(Table5[[#This Row],[agedays]],BFA_girls_z_exp[[#All],[Day]:[L]],4,FALSE)</f>
        <v>-0.27489999999999998</v>
      </c>
      <c r="Q803" s="1">
        <f>(POWER((Table5[[#This Row],[bmi]]/Table5[[#This Row],[bmi_M]]),Table5[[#This Row],[bmi_L]])-1)/(Table5[[#This Row],[bmi_L]]*Table5[[#This Row],[bmi_S]])</f>
        <v>-0.46318676176658524</v>
      </c>
    </row>
    <row r="804" spans="1:17" x14ac:dyDescent="0.3">
      <c r="A804">
        <v>11079</v>
      </c>
      <c r="B804" t="s">
        <v>8</v>
      </c>
      <c r="C804">
        <v>360</v>
      </c>
      <c r="D804">
        <v>283</v>
      </c>
      <c r="E804">
        <v>71.5</v>
      </c>
      <c r="F804">
        <v>8.5399999999999991</v>
      </c>
      <c r="G804">
        <v>-0.89800000000000002</v>
      </c>
      <c r="H804">
        <v>-0.34699999999999998</v>
      </c>
      <c r="I804" s="1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804" s="1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80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4" s="1">
        <f>(POWER((Table5[[#This Row],[wtkg]]/Table5[[#This Row],[wlhz_M]]),Table5[[#This Row],[wlhz_L]])-1)/(Table5[[#This Row],[wlhz_L]]*Table5[[#This Row],[wlhz_S]])</f>
        <v>9.392282195790444E-2</v>
      </c>
      <c r="M804" s="1">
        <f>Table5[[#This Row],[wtkg]]/(Table5[[#This Row],[htcm]]*Table5[[#This Row],[htcm]]/10000)</f>
        <v>16.70497334832999</v>
      </c>
      <c r="N804" s="1">
        <f>VLOOKUP(Table5[[#This Row],[agedays]],BFA_girls_z_exp[[#All],[Day]:[M]],2,FALSE)</f>
        <v>16.379000000000001</v>
      </c>
      <c r="O804" s="1">
        <f>VLOOKUP(Table5[[#This Row],[agedays]],BFA_girls_z_exp[[#All],[Day]:[S]],3,FALSE)</f>
        <v>8.8020000000000001E-2</v>
      </c>
      <c r="P804" s="1">
        <f>VLOOKUP(Table5[[#This Row],[agedays]],BFA_girls_z_exp[[#All],[Day]:[L]],4,FALSE)</f>
        <v>-0.3619</v>
      </c>
      <c r="Q804" s="1">
        <f>(POWER((Table5[[#This Row],[bmi]]/Table5[[#This Row],[bmi_M]]),Table5[[#This Row],[bmi_L]])-1)/(Table5[[#This Row],[bmi_L]]*Table5[[#This Row],[bmi_S]])</f>
        <v>0.22308963559934461</v>
      </c>
    </row>
    <row r="805" spans="1:17" x14ac:dyDescent="0.3">
      <c r="A805">
        <v>11079</v>
      </c>
      <c r="B805" t="s">
        <v>8</v>
      </c>
      <c r="C805">
        <v>451</v>
      </c>
      <c r="D805">
        <v>283</v>
      </c>
      <c r="E805">
        <v>76</v>
      </c>
      <c r="F805">
        <v>9.1999999999999993</v>
      </c>
      <c r="G805">
        <v>-0.47899999999999998</v>
      </c>
      <c r="H805">
        <v>-0.315</v>
      </c>
      <c r="I805" s="2">
        <f>IF(Table5[[#This Row],[agedays]]&lt;=730,VLOOKUP(Table5[[#This Row],[htcm]],WFL_girls_z_exp[[#All],[Length]:[M]],2,FALSE),VLOOKUP(Table5[[#This Row],[htcm]],WFH_girls_z_exp[[#All],[Height]:[M]],2,FALSE))</f>
        <v>9.3337000000000003</v>
      </c>
      <c r="J805" s="2">
        <f>IF(Table5[[#This Row],[agedays]]&lt;=730,VLOOKUP(Table5[[#This Row],[htcm]],WFL_girls_z_exp[[#All],[Length]:[S]],3,FALSE),VLOOKUP(Table5[[#This Row],[htcm]],WFH_girls_z_exp[[#All],[Height]:[S]],3,FALSE))</f>
        <v>8.992E-2</v>
      </c>
      <c r="K80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5" s="2">
        <f>(POWER((Table5[[#This Row],[wtkg]]/Table5[[#This Row],[wlhz_M]]),Table5[[#This Row],[wlhz_L]])-1)/(Table5[[#This Row],[wlhz_L]]*Table5[[#This Row],[wlhz_S]])</f>
        <v>-0.16089848092862466</v>
      </c>
      <c r="M805" s="1">
        <f>Table5[[#This Row],[wtkg]]/(Table5[[#This Row],[htcm]]*Table5[[#This Row],[htcm]]/10000)</f>
        <v>15.927977839335179</v>
      </c>
      <c r="N805" s="1">
        <f>VLOOKUP(Table5[[#This Row],[agedays]],BFA_girls_z_exp[[#All],[Day]:[M]],2,FALSE)</f>
        <v>16.022300000000001</v>
      </c>
      <c r="O805" s="1">
        <f>VLOOKUP(Table5[[#This Row],[agedays]],BFA_girls_z_exp[[#All],[Day]:[S]],3,FALSE)</f>
        <v>8.7209999999999996E-2</v>
      </c>
      <c r="P805" s="1">
        <f>VLOOKUP(Table5[[#This Row],[agedays]],BFA_girls_z_exp[[#All],[Day]:[L]],4,FALSE)</f>
        <v>-0.43659999999999999</v>
      </c>
      <c r="Q805" s="1">
        <f>(POWER((Table5[[#This Row],[bmi]]/Table5[[#This Row],[bmi_M]]),Table5[[#This Row],[bmi_L]])-1)/(Table5[[#This Row],[bmi_L]]*Table5[[#This Row],[bmi_S]])</f>
        <v>-6.7789738887598192E-2</v>
      </c>
    </row>
    <row r="806" spans="1:17" x14ac:dyDescent="0.3">
      <c r="A806">
        <v>11079</v>
      </c>
      <c r="B806" t="s">
        <v>8</v>
      </c>
      <c r="C806">
        <v>585</v>
      </c>
      <c r="D806">
        <v>283</v>
      </c>
      <c r="E806">
        <v>81</v>
      </c>
      <c r="F806">
        <v>10.4</v>
      </c>
      <c r="G806">
        <v>-0.315</v>
      </c>
      <c r="H806">
        <v>-6.6000000000000003E-2</v>
      </c>
      <c r="I806" s="1">
        <f>IF(Table5[[#This Row],[agedays]]&lt;=730,VLOOKUP(Table5[[#This Row],[htcm]],WFL_girls_z_exp[[#All],[Length]:[M]],2,FALSE),VLOOKUP(Table5[[#This Row],[htcm]],WFH_girls_z_exp[[#All],[Height]:[M]],2,FALSE))</f>
        <v>10.2965</v>
      </c>
      <c r="J806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80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6" s="1">
        <f>(POWER((Table5[[#This Row],[wtkg]]/Table5[[#This Row],[wlhz_M]]),Table5[[#This Row],[wlhz_L]])-1)/(Table5[[#This Row],[wlhz_L]]*Table5[[#This Row],[wlhz_S]])</f>
        <v>0.11181258017379661</v>
      </c>
      <c r="M806" s="1">
        <f>Table5[[#This Row],[wtkg]]/(Table5[[#This Row],[htcm]]*Table5[[#This Row],[htcm]]/10000)</f>
        <v>15.851242188690749</v>
      </c>
      <c r="N806" s="1">
        <f>VLOOKUP(Table5[[#This Row],[agedays]],BFA_girls_z_exp[[#All],[Day]:[M]],2,FALSE)</f>
        <v>15.6364</v>
      </c>
      <c r="O806" s="1">
        <f>VLOOKUP(Table5[[#This Row],[agedays]],BFA_girls_z_exp[[#All],[Day]:[S]],3,FALSE)</f>
        <v>8.6260000000000003E-2</v>
      </c>
      <c r="P806" s="1">
        <f>VLOOKUP(Table5[[#This Row],[agedays]],BFA_girls_z_exp[[#All],[Day]:[L]],4,FALSE)</f>
        <v>-0.52380000000000004</v>
      </c>
      <c r="Q806" s="1">
        <f>(POWER((Table5[[#This Row],[bmi]]/Table5[[#This Row],[bmi_M]]),Table5[[#This Row],[bmi_L]])-1)/(Table5[[#This Row],[bmi_L]]*Table5[[#This Row],[bmi_S]])</f>
        <v>0.15763602471018734</v>
      </c>
    </row>
    <row r="807" spans="1:17" x14ac:dyDescent="0.3">
      <c r="A807">
        <v>11079</v>
      </c>
      <c r="B807" t="s">
        <v>8</v>
      </c>
      <c r="C807">
        <v>809</v>
      </c>
      <c r="D807">
        <v>283</v>
      </c>
      <c r="E807">
        <v>88</v>
      </c>
      <c r="F807">
        <v>12.8</v>
      </c>
      <c r="G807">
        <v>0.02</v>
      </c>
      <c r="H807">
        <v>0.503</v>
      </c>
      <c r="I807" s="2">
        <f>IF(Table5[[#This Row],[agedays]]&lt;=730,VLOOKUP(Table5[[#This Row],[htcm]],WFL_girls_z_exp[[#All],[Length]:[M]],2,FALSE),VLOOKUP(Table5[[#This Row],[htcm]],WFH_girls_z_exp[[#All],[Height]:[M]],2,FALSE))</f>
        <v>12.1478</v>
      </c>
      <c r="J807" s="2">
        <f>IF(Table5[[#This Row],[agedays]]&lt;=730,VLOOKUP(Table5[[#This Row],[htcm]],WFL_girls_z_exp[[#All],[Length]:[S]],3,FALSE),VLOOKUP(Table5[[#This Row],[htcm]],WFH_girls_z_exp[[#All],[Height]:[S]],3,FALSE))</f>
        <v>8.899E-2</v>
      </c>
      <c r="K80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7" s="2">
        <f>(POWER((Table5[[#This Row],[wtkg]]/Table5[[#This Row],[wlhz_M]]),Table5[[#This Row],[wlhz_L]])-1)/(Table5[[#This Row],[wlhz_L]]*Table5[[#This Row],[wlhz_S]])</f>
        <v>0.58182281618257115</v>
      </c>
      <c r="M807" s="1">
        <f>Table5[[#This Row],[wtkg]]/(Table5[[#This Row],[htcm]]*Table5[[#This Row],[htcm]]/10000)</f>
        <v>16.528925619834713</v>
      </c>
      <c r="N807" s="1">
        <f>VLOOKUP(Table5[[#This Row],[agedays]],BFA_girls_z_exp[[#All],[Day]:[M]],2,FALSE)</f>
        <v>15.615</v>
      </c>
      <c r="O807" s="1">
        <f>VLOOKUP(Table5[[#This Row],[agedays]],BFA_girls_z_exp[[#All],[Day]:[S]],3,FALSE)</f>
        <v>8.4470000000000003E-2</v>
      </c>
      <c r="P807" s="1">
        <f>VLOOKUP(Table5[[#This Row],[agedays]],BFA_girls_z_exp[[#All],[Day]:[L]],4,FALSE)</f>
        <v>-0.56840000000000002</v>
      </c>
      <c r="Q807" s="1">
        <f>(POWER((Table5[[#This Row],[bmi]]/Table5[[#This Row],[bmi_M]]),Table5[[#This Row],[bmi_L]])-1)/(Table5[[#This Row],[bmi_L]]*Table5[[#This Row],[bmi_S]])</f>
        <v>0.66260534121820924</v>
      </c>
    </row>
    <row r="808" spans="1:17" x14ac:dyDescent="0.3">
      <c r="A808">
        <v>11081</v>
      </c>
      <c r="B808" t="s">
        <v>8</v>
      </c>
      <c r="C808">
        <v>0</v>
      </c>
      <c r="D808">
        <v>276</v>
      </c>
      <c r="E808">
        <v>54</v>
      </c>
      <c r="F808">
        <v>3.81</v>
      </c>
      <c r="G808">
        <v>2.605</v>
      </c>
      <c r="H808">
        <v>1.198</v>
      </c>
      <c r="I808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808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80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8" s="1">
        <f>(POWER((Table5[[#This Row],[wtkg]]/Table5[[#This Row],[wlhz_M]]),Table5[[#This Row],[wlhz_L]])-1)/(Table5[[#This Row],[wlhz_L]]*Table5[[#This Row],[wlhz_S]])</f>
        <v>-1.3270413411266091</v>
      </c>
      <c r="M808" s="1">
        <f>Table5[[#This Row],[wtkg]]/(Table5[[#This Row],[htcm]]*Table5[[#This Row],[htcm]]/10000)</f>
        <v>13.065843621399177</v>
      </c>
      <c r="N808" s="1">
        <f>VLOOKUP(Table5[[#This Row],[agedays]],BFA_girls_z_exp[[#All],[Day]:[M]],2,FALSE)</f>
        <v>13.3363</v>
      </c>
      <c r="O808" s="1">
        <f>VLOOKUP(Table5[[#This Row],[agedays]],BFA_girls_z_exp[[#All],[Day]:[S]],3,FALSE)</f>
        <v>9.2719999999999997E-2</v>
      </c>
      <c r="P808" s="1">
        <f>VLOOKUP(Table5[[#This Row],[agedays]],BFA_girls_z_exp[[#All],[Day]:[L]],4,FALSE)</f>
        <v>-6.3100000000000003E-2</v>
      </c>
      <c r="Q808" s="1">
        <f>(POWER((Table5[[#This Row],[bmi]]/Table5[[#This Row],[bmi_M]]),Table5[[#This Row],[bmi_L]])-1)/(Table5[[#This Row],[bmi_L]]*Table5[[#This Row],[bmi_S]])</f>
        <v>-0.22111110884188337</v>
      </c>
    </row>
    <row r="809" spans="1:17" x14ac:dyDescent="0.3">
      <c r="A809">
        <v>11081</v>
      </c>
      <c r="B809" t="s">
        <v>8</v>
      </c>
      <c r="C809">
        <v>35</v>
      </c>
      <c r="D809">
        <v>276</v>
      </c>
      <c r="E809">
        <v>54</v>
      </c>
      <c r="F809">
        <v>4.53</v>
      </c>
      <c r="G809">
        <v>-0.125</v>
      </c>
      <c r="H809">
        <v>0.30399999999999999</v>
      </c>
      <c r="I809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809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80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09" s="2">
        <f>(POWER((Table5[[#This Row],[wtkg]]/Table5[[#This Row],[wlhz_M]]),Table5[[#This Row],[wlhz_L]])-1)/(Table5[[#This Row],[wlhz_L]]*Table5[[#This Row],[wlhz_S]])</f>
        <v>0.59813293896023201</v>
      </c>
      <c r="M809" s="1">
        <f>Table5[[#This Row],[wtkg]]/(Table5[[#This Row],[htcm]]*Table5[[#This Row],[htcm]]/10000)</f>
        <v>15.534979423868313</v>
      </c>
      <c r="N809" s="1">
        <f>VLOOKUP(Table5[[#This Row],[agedays]],BFA_girls_z_exp[[#All],[Day]:[M]],2,FALSE)</f>
        <v>14.8157</v>
      </c>
      <c r="O809" s="1">
        <f>VLOOKUP(Table5[[#This Row],[agedays]],BFA_girls_z_exp[[#All],[Day]:[S]],3,FALSE)</f>
        <v>9.5200000000000007E-2</v>
      </c>
      <c r="P809" s="1">
        <f>VLOOKUP(Table5[[#This Row],[agedays]],BFA_girls_z_exp[[#All],[Day]:[L]],4,FALSE)</f>
        <v>0.31240000000000001</v>
      </c>
      <c r="Q809" s="1">
        <f>(POWER((Table5[[#This Row],[bmi]]/Table5[[#This Row],[bmi_M]]),Table5[[#This Row],[bmi_L]])-1)/(Table5[[#This Row],[bmi_L]]*Table5[[#This Row],[bmi_S]])</f>
        <v>0.50167618575794115</v>
      </c>
    </row>
    <row r="810" spans="1:17" x14ac:dyDescent="0.3">
      <c r="A810">
        <v>11081</v>
      </c>
      <c r="B810" t="s">
        <v>8</v>
      </c>
      <c r="C810">
        <v>56</v>
      </c>
      <c r="D810">
        <v>276</v>
      </c>
      <c r="E810">
        <v>56</v>
      </c>
      <c r="F810">
        <v>4.9000000000000004</v>
      </c>
      <c r="G810">
        <v>-0.28499999999999998</v>
      </c>
      <c r="H810">
        <v>-0.14799999999999999</v>
      </c>
      <c r="I810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810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81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0" s="1">
        <f>(POWER((Table5[[#This Row],[wtkg]]/Table5[[#This Row],[wlhz_M]]),Table5[[#This Row],[wlhz_L]])-1)/(Table5[[#This Row],[wlhz_L]]*Table5[[#This Row],[wlhz_S]])</f>
        <v>0.18856182890925807</v>
      </c>
      <c r="M810" s="1">
        <f>Table5[[#This Row],[wtkg]]/(Table5[[#This Row],[htcm]]*Table5[[#This Row],[htcm]]/10000)</f>
        <v>15.625000000000002</v>
      </c>
      <c r="N810" s="1">
        <f>VLOOKUP(Table5[[#This Row],[agedays]],BFA_girls_z_exp[[#All],[Day]:[M]],2,FALSE)</f>
        <v>15.6311</v>
      </c>
      <c r="O810" s="1">
        <f>VLOOKUP(Table5[[#This Row],[agedays]],BFA_girls_z_exp[[#All],[Day]:[S]],3,FALSE)</f>
        <v>9.3939999999999996E-2</v>
      </c>
      <c r="P810" s="1">
        <f>VLOOKUP(Table5[[#This Row],[agedays]],BFA_girls_z_exp[[#All],[Day]:[L]],4,FALSE)</f>
        <v>0.1966</v>
      </c>
      <c r="Q810" s="1">
        <f>(POWER((Table5[[#This Row],[bmi]]/Table5[[#This Row],[bmi_M]]),Table5[[#This Row],[bmi_L]])-1)/(Table5[[#This Row],[bmi_L]]*Table5[[#This Row],[bmi_S]])</f>
        <v>-4.1548737264486997E-3</v>
      </c>
    </row>
    <row r="811" spans="1:17" x14ac:dyDescent="0.3">
      <c r="A811">
        <v>11081</v>
      </c>
      <c r="B811" t="s">
        <v>8</v>
      </c>
      <c r="C811">
        <v>105</v>
      </c>
      <c r="D811">
        <v>276</v>
      </c>
      <c r="E811">
        <v>61.5</v>
      </c>
      <c r="F811">
        <v>6.07</v>
      </c>
      <c r="G811">
        <v>0.29099999999999998</v>
      </c>
      <c r="H811">
        <v>-6.6000000000000003E-2</v>
      </c>
      <c r="I811" s="2">
        <f>IF(Table5[[#This Row],[agedays]]&lt;=730,VLOOKUP(Table5[[#This Row],[htcm]],WFL_girls_z_exp[[#All],[Length]:[M]],2,FALSE),VLOOKUP(Table5[[#This Row],[htcm]],WFH_girls_z_exp[[#All],[Height]:[M]],2,FALSE))</f>
        <v>6.2511000000000001</v>
      </c>
      <c r="J811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81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1" s="2">
        <f>(POWER((Table5[[#This Row],[wtkg]]/Table5[[#This Row],[wlhz_M]]),Table5[[#This Row],[wlhz_L]])-1)/(Table5[[#This Row],[wlhz_L]]*Table5[[#This Row],[wlhz_S]])</f>
        <v>-0.32361108457892651</v>
      </c>
      <c r="M811" s="1">
        <f>Table5[[#This Row],[wtkg]]/(Table5[[#This Row],[htcm]]*Table5[[#This Row],[htcm]]/10000)</f>
        <v>16.048648291360966</v>
      </c>
      <c r="N811" s="1">
        <f>VLOOKUP(Table5[[#This Row],[agedays]],BFA_girls_z_exp[[#All],[Day]:[M]],2,FALSE)</f>
        <v>16.522200000000002</v>
      </c>
      <c r="O811" s="1">
        <f>VLOOKUP(Table5[[#This Row],[agedays]],BFA_girls_z_exp[[#All],[Day]:[S]],3,FALSE)</f>
        <v>9.2119999999999994E-2</v>
      </c>
      <c r="P811" s="1">
        <f>VLOOKUP(Table5[[#This Row],[agedays]],BFA_girls_z_exp[[#All],[Day]:[L]],4,FALSE)</f>
        <v>2.4299999999999999E-2</v>
      </c>
      <c r="Q811" s="1">
        <f>(POWER((Table5[[#This Row],[bmi]]/Table5[[#This Row],[bmi_M]]),Table5[[#This Row],[bmi_L]])-1)/(Table5[[#This Row],[bmi_L]]*Table5[[#This Row],[bmi_S]])</f>
        <v>-0.31556699216087319</v>
      </c>
    </row>
    <row r="812" spans="1:17" x14ac:dyDescent="0.3">
      <c r="A812">
        <v>11081</v>
      </c>
      <c r="B812" t="s">
        <v>8</v>
      </c>
      <c r="C812">
        <v>168</v>
      </c>
      <c r="D812">
        <v>276</v>
      </c>
      <c r="E812">
        <v>65</v>
      </c>
      <c r="F812">
        <v>7.7</v>
      </c>
      <c r="G812">
        <v>2.8000000000000001E-2</v>
      </c>
      <c r="H812">
        <v>0.64600000000000002</v>
      </c>
      <c r="I812" s="1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812" s="1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81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2" s="1">
        <f>(POWER((Table5[[#This Row],[wtkg]]/Table5[[#This Row],[wlhz_M]]),Table5[[#This Row],[wlhz_L]])-1)/(Table5[[#This Row],[wlhz_L]]*Table5[[#This Row],[wlhz_S]])</f>
        <v>0.9041135750951298</v>
      </c>
      <c r="M812" s="1">
        <f>Table5[[#This Row],[wtkg]]/(Table5[[#This Row],[htcm]]*Table5[[#This Row],[htcm]]/10000)</f>
        <v>18.22485207100592</v>
      </c>
      <c r="N812" s="1">
        <f>VLOOKUP(Table5[[#This Row],[agedays]],BFA_girls_z_exp[[#All],[Day]:[M]],2,FALSE)</f>
        <v>16.885400000000001</v>
      </c>
      <c r="O812" s="1">
        <f>VLOOKUP(Table5[[#This Row],[agedays]],BFA_girls_z_exp[[#All],[Day]:[S]],3,FALSE)</f>
        <v>9.0630000000000002E-2</v>
      </c>
      <c r="P812" s="1">
        <f>VLOOKUP(Table5[[#This Row],[agedays]],BFA_girls_z_exp[[#All],[Day]:[L]],4,FALSE)</f>
        <v>-0.1169</v>
      </c>
      <c r="Q812" s="1">
        <f>(POWER((Table5[[#This Row],[bmi]]/Table5[[#This Row],[bmi_M]]),Table5[[#This Row],[bmi_L]])-1)/(Table5[[#This Row],[bmi_L]]*Table5[[#This Row],[bmi_S]])</f>
        <v>0.83854377662105373</v>
      </c>
    </row>
    <row r="813" spans="1:17" x14ac:dyDescent="0.3">
      <c r="A813">
        <v>11081</v>
      </c>
      <c r="B813" t="s">
        <v>8</v>
      </c>
      <c r="C813">
        <v>273</v>
      </c>
      <c r="D813">
        <v>276</v>
      </c>
      <c r="E813">
        <v>70</v>
      </c>
      <c r="F813">
        <v>9.1</v>
      </c>
      <c r="G813">
        <v>-4.2000000000000003E-2</v>
      </c>
      <c r="H813">
        <v>0.83</v>
      </c>
      <c r="I813" s="2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813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81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3" s="2">
        <f>(POWER((Table5[[#This Row],[wtkg]]/Table5[[#This Row],[wlhz_M]]),Table5[[#This Row],[wlhz_L]])-1)/(Table5[[#This Row],[wlhz_L]]*Table5[[#This Row],[wlhz_S]])</f>
        <v>1.173696913508075</v>
      </c>
      <c r="M813" s="1">
        <f>Table5[[#This Row],[wtkg]]/(Table5[[#This Row],[htcm]]*Table5[[#This Row],[htcm]]/10000)</f>
        <v>18.571428571428569</v>
      </c>
      <c r="N813" s="1">
        <f>VLOOKUP(Table5[[#This Row],[agedays]],BFA_girls_z_exp[[#All],[Day]:[M]],2,FALSE)</f>
        <v>16.7441</v>
      </c>
      <c r="O813" s="1">
        <f>VLOOKUP(Table5[[#This Row],[agedays]],BFA_girls_z_exp[[#All],[Day]:[S]],3,FALSE)</f>
        <v>8.899E-2</v>
      </c>
      <c r="P813" s="1">
        <f>VLOOKUP(Table5[[#This Row],[agedays]],BFA_girls_z_exp[[#All],[Day]:[L]],4,FALSE)</f>
        <v>-0.27139999999999997</v>
      </c>
      <c r="Q813" s="1">
        <f>(POWER((Table5[[#This Row],[bmi]]/Table5[[#This Row],[bmi_M]]),Table5[[#This Row],[bmi_L]])-1)/(Table5[[#This Row],[bmi_L]]*Table5[[#This Row],[bmi_S]])</f>
        <v>1.1477248761856966</v>
      </c>
    </row>
    <row r="814" spans="1:17" x14ac:dyDescent="0.3">
      <c r="A814">
        <v>11081</v>
      </c>
      <c r="B814" t="s">
        <v>8</v>
      </c>
      <c r="C814">
        <v>378</v>
      </c>
      <c r="D814">
        <v>276</v>
      </c>
      <c r="E814">
        <v>75</v>
      </c>
      <c r="F814">
        <v>9.89</v>
      </c>
      <c r="G814">
        <v>0.183</v>
      </c>
      <c r="H814">
        <v>0.72399999999999998</v>
      </c>
      <c r="I814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814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8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4" s="1">
        <f>(POWER((Table5[[#This Row],[wtkg]]/Table5[[#This Row],[wlhz_M]]),Table5[[#This Row],[wlhz_L]])-1)/(Table5[[#This Row],[wlhz_L]]*Table5[[#This Row],[wlhz_S]])</f>
        <v>0.8520670949726955</v>
      </c>
      <c r="M814" s="1">
        <f>Table5[[#This Row],[wtkg]]/(Table5[[#This Row],[htcm]]*Table5[[#This Row],[htcm]]/10000)</f>
        <v>17.582222222222224</v>
      </c>
      <c r="N814" s="1">
        <f>VLOOKUP(Table5[[#This Row],[agedays]],BFA_girls_z_exp[[#All],[Day]:[M]],2,FALSE)</f>
        <v>16.3034</v>
      </c>
      <c r="O814" s="1">
        <f>VLOOKUP(Table5[[#This Row],[agedays]],BFA_girls_z_exp[[#All],[Day]:[S]],3,FALSE)</f>
        <v>8.7840000000000001E-2</v>
      </c>
      <c r="P814" s="1">
        <f>VLOOKUP(Table5[[#This Row],[agedays]],BFA_girls_z_exp[[#All],[Day]:[L]],4,FALSE)</f>
        <v>-0.378</v>
      </c>
      <c r="Q814" s="1">
        <f>(POWER((Table5[[#This Row],[bmi]]/Table5[[#This Row],[bmi_M]]),Table5[[#This Row],[bmi_L]])-1)/(Table5[[#This Row],[bmi_L]]*Table5[[#This Row],[bmi_S]])</f>
        <v>0.84752997622254034</v>
      </c>
    </row>
    <row r="815" spans="1:17" x14ac:dyDescent="0.3">
      <c r="A815">
        <v>11081</v>
      </c>
      <c r="B815" t="s">
        <v>8</v>
      </c>
      <c r="C815">
        <v>455</v>
      </c>
      <c r="D815">
        <v>276</v>
      </c>
      <c r="E815">
        <v>78</v>
      </c>
      <c r="F815">
        <v>10.69</v>
      </c>
      <c r="G815">
        <v>0.2</v>
      </c>
      <c r="H815">
        <v>0.872</v>
      </c>
      <c r="I815" s="2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815" s="2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8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5" s="2">
        <f>(POWER((Table5[[#This Row],[wtkg]]/Table5[[#This Row],[wlhz_M]]),Table5[[#This Row],[wlhz_L]])-1)/(Table5[[#This Row],[wlhz_L]]*Table5[[#This Row],[wlhz_S]])</f>
        <v>1.0624215236353671</v>
      </c>
      <c r="M815" s="1">
        <f>Table5[[#This Row],[wtkg]]/(Table5[[#This Row],[htcm]]*Table5[[#This Row],[htcm]]/10000)</f>
        <v>17.570677186061801</v>
      </c>
      <c r="N815" s="1">
        <f>VLOOKUP(Table5[[#This Row],[agedays]],BFA_girls_z_exp[[#All],[Day]:[M]],2,FALSE)</f>
        <v>16.008299999999998</v>
      </c>
      <c r="O815" s="1">
        <f>VLOOKUP(Table5[[#This Row],[agedays]],BFA_girls_z_exp[[#All],[Day]:[S]],3,FALSE)</f>
        <v>8.7179999999999994E-2</v>
      </c>
      <c r="P815" s="1">
        <f>VLOOKUP(Table5[[#This Row],[agedays]],BFA_girls_z_exp[[#All],[Day]:[L]],4,FALSE)</f>
        <v>-0.43959999999999999</v>
      </c>
      <c r="Q815" s="1">
        <f>(POWER((Table5[[#This Row],[bmi]]/Table5[[#This Row],[bmi_M]]),Table5[[#This Row],[bmi_L]])-1)/(Table5[[#This Row],[bmi_L]]*Table5[[#This Row],[bmi_S]])</f>
        <v>1.0466130429621856</v>
      </c>
    </row>
    <row r="816" spans="1:17" x14ac:dyDescent="0.3">
      <c r="A816">
        <v>11081</v>
      </c>
      <c r="B816" t="s">
        <v>8</v>
      </c>
      <c r="C816">
        <v>569</v>
      </c>
      <c r="D816">
        <v>276</v>
      </c>
      <c r="E816">
        <v>81</v>
      </c>
      <c r="F816">
        <v>11.7</v>
      </c>
      <c r="G816">
        <v>-0.14000000000000001</v>
      </c>
      <c r="H816">
        <v>0.96</v>
      </c>
      <c r="I816" s="1">
        <f>IF(Table5[[#This Row],[agedays]]&lt;=730,VLOOKUP(Table5[[#This Row],[htcm]],WFL_girls_z_exp[[#All],[Length]:[M]],2,FALSE),VLOOKUP(Table5[[#This Row],[htcm]],WFH_girls_z_exp[[#All],[Height]:[M]],2,FALSE))</f>
        <v>10.2965</v>
      </c>
      <c r="J816" s="1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8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6" s="1">
        <f>(POWER((Table5[[#This Row],[wtkg]]/Table5[[#This Row],[wlhz_M]]),Table5[[#This Row],[wlhz_L]])-1)/(Table5[[#This Row],[wlhz_L]]*Table5[[#This Row],[wlhz_S]])</f>
        <v>1.3967947933976488</v>
      </c>
      <c r="M816" s="1">
        <f>Table5[[#This Row],[wtkg]]/(Table5[[#This Row],[htcm]]*Table5[[#This Row],[htcm]]/10000)</f>
        <v>17.832647462277091</v>
      </c>
      <c r="N816" s="1">
        <f>VLOOKUP(Table5[[#This Row],[agedays]],BFA_girls_z_exp[[#All],[Day]:[M]],2,FALSE)</f>
        <v>15.6736</v>
      </c>
      <c r="O816" s="1">
        <f>VLOOKUP(Table5[[#This Row],[agedays]],BFA_girls_z_exp[[#All],[Day]:[S]],3,FALSE)</f>
        <v>8.6360000000000006E-2</v>
      </c>
      <c r="P816" s="1">
        <f>VLOOKUP(Table5[[#This Row],[agedays]],BFA_girls_z_exp[[#All],[Day]:[L]],4,FALSE)</f>
        <v>-0.51449999999999996</v>
      </c>
      <c r="Q816" s="1">
        <f>(POWER((Table5[[#This Row],[bmi]]/Table5[[#This Row],[bmi_M]]),Table5[[#This Row],[bmi_L]])-1)/(Table5[[#This Row],[bmi_L]]*Table5[[#This Row],[bmi_S]])</f>
        <v>1.4458312133720892</v>
      </c>
    </row>
    <row r="817" spans="1:17" x14ac:dyDescent="0.3">
      <c r="A817">
        <v>11081</v>
      </c>
      <c r="B817" t="s">
        <v>8</v>
      </c>
      <c r="C817">
        <v>764</v>
      </c>
      <c r="D817">
        <v>276</v>
      </c>
      <c r="E817">
        <v>90.5</v>
      </c>
      <c r="F817">
        <v>13.7</v>
      </c>
      <c r="G817">
        <v>1.1639999999999999</v>
      </c>
      <c r="H817">
        <v>1.2370000000000001</v>
      </c>
      <c r="I817" s="2">
        <f>IF(Table5[[#This Row],[agedays]]&lt;=730,VLOOKUP(Table5[[#This Row],[htcm]],WFL_girls_z_exp[[#All],[Length]:[M]],2,FALSE),VLOOKUP(Table5[[#This Row],[htcm]],WFH_girls_z_exp[[#All],[Height]:[M]],2,FALSE))</f>
        <v>12.77</v>
      </c>
      <c r="J817" s="2">
        <f>IF(Table5[[#This Row],[agedays]]&lt;=730,VLOOKUP(Table5[[#This Row],[htcm]],WFL_girls_z_exp[[#All],[Length]:[S]],3,FALSE),VLOOKUP(Table5[[#This Row],[htcm]],WFH_girls_z_exp[[#All],[Height]:[S]],3,FALSE))</f>
        <v>8.9149999999999993E-2</v>
      </c>
      <c r="K8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7" s="2">
        <f>(POWER((Table5[[#This Row],[wtkg]]/Table5[[#This Row],[wlhz_M]]),Table5[[#This Row],[wlhz_L]])-1)/(Table5[[#This Row],[wlhz_L]]*Table5[[#This Row],[wlhz_S]])</f>
        <v>0.77799817139952043</v>
      </c>
      <c r="M817" s="1">
        <f>Table5[[#This Row],[wtkg]]/(Table5[[#This Row],[htcm]]*Table5[[#This Row],[htcm]]/10000)</f>
        <v>16.727206129239033</v>
      </c>
      <c r="N817" s="1">
        <f>VLOOKUP(Table5[[#This Row],[agedays]],BFA_girls_z_exp[[#All],[Day]:[M]],2,FALSE)</f>
        <v>15.6561</v>
      </c>
      <c r="O817" s="1">
        <f>VLOOKUP(Table5[[#This Row],[agedays]],BFA_girls_z_exp[[#All],[Day]:[S]],3,FALSE)</f>
        <v>8.4519999999999998E-2</v>
      </c>
      <c r="P817" s="1">
        <f>VLOOKUP(Table5[[#This Row],[agedays]],BFA_girls_z_exp[[#All],[Day]:[L]],4,FALSE)</f>
        <v>-0.56840000000000002</v>
      </c>
      <c r="Q817" s="1">
        <f>(POWER((Table5[[#This Row],[bmi]]/Table5[[#This Row],[bmi_M]]),Table5[[#This Row],[bmi_L]])-1)/(Table5[[#This Row],[bmi_L]]*Table5[[#This Row],[bmi_S]])</f>
        <v>0.7684188692817292</v>
      </c>
    </row>
    <row r="818" spans="1:17" x14ac:dyDescent="0.3">
      <c r="A818">
        <v>11082</v>
      </c>
      <c r="B818" t="s">
        <v>8</v>
      </c>
      <c r="C818">
        <v>0</v>
      </c>
      <c r="D818">
        <v>283</v>
      </c>
      <c r="E818">
        <v>52</v>
      </c>
      <c r="F818">
        <v>3.25</v>
      </c>
      <c r="G818">
        <v>1.5309999999999999</v>
      </c>
      <c r="H818">
        <v>3.9E-2</v>
      </c>
      <c r="I818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818" s="1">
        <f>IF(Table5[[#This Row],[agedays]]&lt;=730,VLOOKUP(Table5[[#This Row],[htcm]],WFL_girls_z_exp[[#All],[Length]:[S]],3,FALSE),VLOOKUP(Table5[[#This Row],[htcm]],WFH_girls_z_exp[[#All],[Height]:[S]],3,FALSE))</f>
        <v>9.085E-2</v>
      </c>
      <c r="K8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8" s="1">
        <f>(POWER((Table5[[#This Row],[wtkg]]/Table5[[#This Row],[wlhz_M]]),Table5[[#This Row],[wlhz_L]])-1)/(Table5[[#This Row],[wlhz_L]]*Table5[[#This Row],[wlhz_S]])</f>
        <v>-1.7461445255491514</v>
      </c>
      <c r="M818" s="1">
        <f>Table5[[#This Row],[wtkg]]/(Table5[[#This Row],[htcm]]*Table5[[#This Row],[htcm]]/10000)</f>
        <v>12.01923076923077</v>
      </c>
      <c r="N818" s="1">
        <f>VLOOKUP(Table5[[#This Row],[agedays]],BFA_girls_z_exp[[#All],[Day]:[M]],2,FALSE)</f>
        <v>13.3363</v>
      </c>
      <c r="O818" s="1">
        <f>VLOOKUP(Table5[[#This Row],[agedays]],BFA_girls_z_exp[[#All],[Day]:[S]],3,FALSE)</f>
        <v>9.2719999999999997E-2</v>
      </c>
      <c r="P818" s="1">
        <f>VLOOKUP(Table5[[#This Row],[agedays]],BFA_girls_z_exp[[#All],[Day]:[L]],4,FALSE)</f>
        <v>-6.3100000000000003E-2</v>
      </c>
      <c r="Q818" s="1">
        <f>(POWER((Table5[[#This Row],[bmi]]/Table5[[#This Row],[bmi_M]]),Table5[[#This Row],[bmi_L]])-1)/(Table5[[#This Row],[bmi_L]]*Table5[[#This Row],[bmi_S]])</f>
        <v>-1.1251464798953283</v>
      </c>
    </row>
    <row r="819" spans="1:17" x14ac:dyDescent="0.3">
      <c r="A819">
        <v>11082</v>
      </c>
      <c r="B819" t="s">
        <v>8</v>
      </c>
      <c r="C819">
        <v>37</v>
      </c>
      <c r="D819">
        <v>283</v>
      </c>
      <c r="E819">
        <v>56</v>
      </c>
      <c r="F819">
        <v>4.01</v>
      </c>
      <c r="G819">
        <v>0.76800000000000002</v>
      </c>
      <c r="H819">
        <v>-0.70699999999999996</v>
      </c>
      <c r="I819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819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8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19" s="2">
        <f>(POWER((Table5[[#This Row],[wtkg]]/Table5[[#This Row],[wlhz_M]]),Table5[[#This Row],[wlhz_L]])-1)/(Table5[[#This Row],[wlhz_L]]*Table5[[#This Row],[wlhz_S]])</f>
        <v>-2.0813665137742672</v>
      </c>
      <c r="M819" s="1">
        <f>Table5[[#This Row],[wtkg]]/(Table5[[#This Row],[htcm]]*Table5[[#This Row],[htcm]]/10000)</f>
        <v>12.786989795918368</v>
      </c>
      <c r="N819" s="1">
        <f>VLOOKUP(Table5[[#This Row],[agedays]],BFA_girls_z_exp[[#All],[Day]:[M]],2,FALSE)</f>
        <v>14.914199999999999</v>
      </c>
      <c r="O819" s="1">
        <f>VLOOKUP(Table5[[#This Row],[agedays]],BFA_girls_z_exp[[#All],[Day]:[S]],3,FALSE)</f>
        <v>9.5060000000000006E-2</v>
      </c>
      <c r="P819" s="1">
        <f>VLOOKUP(Table5[[#This Row],[agedays]],BFA_girls_z_exp[[#All],[Day]:[L]],4,FALSE)</f>
        <v>0.29930000000000001</v>
      </c>
      <c r="Q819" s="1">
        <f>(POWER((Table5[[#This Row],[bmi]]/Table5[[#This Row],[bmi_M]]),Table5[[#This Row],[bmi_L]])-1)/(Table5[[#This Row],[bmi_L]]*Table5[[#This Row],[bmi_S]])</f>
        <v>-1.5821113802518714</v>
      </c>
    </row>
    <row r="820" spans="1:17" x14ac:dyDescent="0.3">
      <c r="A820">
        <v>11082</v>
      </c>
      <c r="B820" t="s">
        <v>8</v>
      </c>
      <c r="C820">
        <v>65</v>
      </c>
      <c r="D820">
        <v>283</v>
      </c>
      <c r="E820">
        <v>58</v>
      </c>
      <c r="F820">
        <v>4.7300000000000004</v>
      </c>
      <c r="G820">
        <v>0.25900000000000001</v>
      </c>
      <c r="H820">
        <v>-0.78200000000000003</v>
      </c>
      <c r="I820" s="1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820" s="1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8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0" s="1">
        <f>(POWER((Table5[[#This Row],[wtkg]]/Table5[[#This Row],[wlhz_M]]),Table5[[#This Row],[wlhz_L]])-1)/(Table5[[#This Row],[wlhz_L]]*Table5[[#This Row],[wlhz_S]])</f>
        <v>-1.3829395253894377</v>
      </c>
      <c r="M820" s="1">
        <f>Table5[[#This Row],[wtkg]]/(Table5[[#This Row],[htcm]]*Table5[[#This Row],[htcm]]/10000)</f>
        <v>14.060642092746733</v>
      </c>
      <c r="N820" s="1">
        <f>VLOOKUP(Table5[[#This Row],[agedays]],BFA_girls_z_exp[[#All],[Day]:[M]],2,FALSE)</f>
        <v>15.8729</v>
      </c>
      <c r="O820" s="1">
        <f>VLOOKUP(Table5[[#This Row],[agedays]],BFA_girls_z_exp[[#All],[Day]:[S]],3,FALSE)</f>
        <v>9.3530000000000002E-2</v>
      </c>
      <c r="P820" s="1">
        <f>VLOOKUP(Table5[[#This Row],[agedays]],BFA_girls_z_exp[[#All],[Day]:[L]],4,FALSE)</f>
        <v>0.1575</v>
      </c>
      <c r="Q820" s="1">
        <f>(POWER((Table5[[#This Row],[bmi]]/Table5[[#This Row],[bmi_M]]),Table5[[#This Row],[bmi_L]])-1)/(Table5[[#This Row],[bmi_L]]*Table5[[#This Row],[bmi_S]])</f>
        <v>-1.2839045674060159</v>
      </c>
    </row>
    <row r="821" spans="1:17" x14ac:dyDescent="0.3">
      <c r="A821">
        <v>11082</v>
      </c>
      <c r="B821" t="s">
        <v>8</v>
      </c>
      <c r="C821">
        <v>93</v>
      </c>
      <c r="D821">
        <v>283</v>
      </c>
      <c r="E821">
        <v>62.5</v>
      </c>
      <c r="F821">
        <v>5.58</v>
      </c>
      <c r="G821">
        <v>1.214</v>
      </c>
      <c r="H821">
        <v>-0.41599999999999998</v>
      </c>
      <c r="I821" s="2">
        <f>IF(Table5[[#This Row],[agedays]]&lt;=730,VLOOKUP(Table5[[#This Row],[htcm]],WFL_girls_z_exp[[#All],[Length]:[M]],2,FALSE),VLOOKUP(Table5[[#This Row],[htcm]],WFH_girls_z_exp[[#All],[Height]:[M]],2,FALSE))</f>
        <v>6.4947999999999997</v>
      </c>
      <c r="J821" s="2">
        <f>IF(Table5[[#This Row],[agedays]]&lt;=730,VLOOKUP(Table5[[#This Row],[htcm]],WFL_girls_z_exp[[#All],[Length]:[S]],3,FALSE),VLOOKUP(Table5[[#This Row],[htcm]],WFH_girls_z_exp[[#All],[Height]:[S]],3,FALSE))</f>
        <v>9.1329999999999995E-2</v>
      </c>
      <c r="K8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1" s="2">
        <f>(POWER((Table5[[#This Row],[wtkg]]/Table5[[#This Row],[wlhz_M]]),Table5[[#This Row],[wlhz_L]])-1)/(Table5[[#This Row],[wlhz_L]]*Table5[[#This Row],[wlhz_S]])</f>
        <v>-1.7115626231077938</v>
      </c>
      <c r="M821" s="1">
        <f>Table5[[#This Row],[wtkg]]/(Table5[[#This Row],[htcm]]*Table5[[#This Row],[htcm]]/10000)</f>
        <v>14.284800000000001</v>
      </c>
      <c r="N821" s="1">
        <f>VLOOKUP(Table5[[#This Row],[agedays]],BFA_girls_z_exp[[#All],[Day]:[M]],2,FALSE)</f>
        <v>16.380299999999998</v>
      </c>
      <c r="O821" s="1">
        <f>VLOOKUP(Table5[[#This Row],[agedays]],BFA_girls_z_exp[[#All],[Day]:[S]],3,FALSE)</f>
        <v>9.2490000000000003E-2</v>
      </c>
      <c r="P821" s="1">
        <f>VLOOKUP(Table5[[#This Row],[agedays]],BFA_girls_z_exp[[#All],[Day]:[L]],4,FALSE)</f>
        <v>5.91E-2</v>
      </c>
      <c r="Q821" s="1">
        <f>(POWER((Table5[[#This Row],[bmi]]/Table5[[#This Row],[bmi_M]]),Table5[[#This Row],[bmi_L]])-1)/(Table5[[#This Row],[bmi_L]]*Table5[[#This Row],[bmi_S]])</f>
        <v>-1.4740098225827902</v>
      </c>
    </row>
    <row r="822" spans="1:17" x14ac:dyDescent="0.3">
      <c r="A822">
        <v>11082</v>
      </c>
      <c r="B822" t="s">
        <v>8</v>
      </c>
      <c r="C822">
        <v>184</v>
      </c>
      <c r="D822">
        <v>283</v>
      </c>
      <c r="E822">
        <v>68</v>
      </c>
      <c r="F822">
        <v>7.2</v>
      </c>
      <c r="G822">
        <v>0.96799999999999997</v>
      </c>
      <c r="H822">
        <v>-0.128</v>
      </c>
      <c r="I822" s="1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822" s="1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8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2" s="1">
        <f>(POWER((Table5[[#This Row],[wtkg]]/Table5[[#This Row],[wlhz_M]]),Table5[[#This Row],[wlhz_L]])-1)/(Table5[[#This Row],[wlhz_L]]*Table5[[#This Row],[wlhz_S]])</f>
        <v>-0.8137495684097994</v>
      </c>
      <c r="M822" s="1">
        <f>Table5[[#This Row],[wtkg]]/(Table5[[#This Row],[htcm]]*Table5[[#This Row],[htcm]]/10000)</f>
        <v>15.570934256055365</v>
      </c>
      <c r="N822" s="1">
        <f>VLOOKUP(Table5[[#This Row],[agedays]],BFA_girls_z_exp[[#All],[Day]:[M]],2,FALSE)</f>
        <v>16.909500000000001</v>
      </c>
      <c r="O822" s="1">
        <f>VLOOKUP(Table5[[#This Row],[agedays]],BFA_girls_z_exp[[#All],[Day]:[S]],3,FALSE)</f>
        <v>9.0329999999999994E-2</v>
      </c>
      <c r="P822" s="1">
        <f>VLOOKUP(Table5[[#This Row],[agedays]],BFA_girls_z_exp[[#All],[Day]:[L]],4,FALSE)</f>
        <v>-0.14530000000000001</v>
      </c>
      <c r="Q822" s="1">
        <f>(POWER((Table5[[#This Row],[bmi]]/Table5[[#This Row],[bmi_M]]),Table5[[#This Row],[bmi_L]])-1)/(Table5[[#This Row],[bmi_L]]*Table5[[#This Row],[bmi_S]])</f>
        <v>-0.91847332955191074</v>
      </c>
    </row>
    <row r="823" spans="1:17" x14ac:dyDescent="0.3">
      <c r="A823">
        <v>11082</v>
      </c>
      <c r="B823" t="s">
        <v>8</v>
      </c>
      <c r="C823">
        <v>268</v>
      </c>
      <c r="D823">
        <v>283</v>
      </c>
      <c r="E823">
        <v>74</v>
      </c>
      <c r="F823">
        <v>8.4600000000000009</v>
      </c>
      <c r="G823">
        <v>1.714</v>
      </c>
      <c r="H823">
        <v>0.28199999999999997</v>
      </c>
      <c r="I823" s="2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823" s="2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82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3" s="2">
        <f>(POWER((Table5[[#This Row],[wtkg]]/Table5[[#This Row],[wlhz_M]]),Table5[[#This Row],[wlhz_L]])-1)/(Table5[[#This Row],[wlhz_L]]*Table5[[#This Row],[wlhz_S]])</f>
        <v>-0.64392357545818701</v>
      </c>
      <c r="M823" s="1">
        <f>Table5[[#This Row],[wtkg]]/(Table5[[#This Row],[htcm]]*Table5[[#This Row],[htcm]]/10000)</f>
        <v>15.449233016800587</v>
      </c>
      <c r="N823" s="1">
        <f>VLOOKUP(Table5[[#This Row],[agedays]],BFA_girls_z_exp[[#All],[Day]:[M]],2,FALSE)</f>
        <v>16.7624</v>
      </c>
      <c r="O823" s="1">
        <f>VLOOKUP(Table5[[#This Row],[agedays]],BFA_girls_z_exp[[#All],[Day]:[S]],3,FALSE)</f>
        <v>8.906E-2</v>
      </c>
      <c r="P823" s="1">
        <f>VLOOKUP(Table5[[#This Row],[agedays]],BFA_girls_z_exp[[#All],[Day]:[L]],4,FALSE)</f>
        <v>-0.26540000000000002</v>
      </c>
      <c r="Q823" s="1">
        <f>(POWER((Table5[[#This Row],[bmi]]/Table5[[#This Row],[bmi_M]]),Table5[[#This Row],[bmi_L]])-1)/(Table5[[#This Row],[bmi_L]]*Table5[[#This Row],[bmi_S]])</f>
        <v>-0.92598772153897513</v>
      </c>
    </row>
    <row r="824" spans="1:17" x14ac:dyDescent="0.3">
      <c r="A824">
        <v>11082</v>
      </c>
      <c r="B824" t="s">
        <v>8</v>
      </c>
      <c r="C824">
        <v>366</v>
      </c>
      <c r="D824">
        <v>283</v>
      </c>
      <c r="E824">
        <v>78</v>
      </c>
      <c r="F824">
        <v>9.32</v>
      </c>
      <c r="G824">
        <v>1.5349999999999999</v>
      </c>
      <c r="H824">
        <v>0.32600000000000001</v>
      </c>
      <c r="I824" s="1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824" s="1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82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4" s="1">
        <f>(POWER((Table5[[#This Row],[wtkg]]/Table5[[#This Row],[wlhz_M]]),Table5[[#This Row],[wlhz_L]])-1)/(Table5[[#This Row],[wlhz_L]]*Table5[[#This Row],[wlhz_S]])</f>
        <v>-0.45095283012673737</v>
      </c>
      <c r="M824" s="1">
        <f>Table5[[#This Row],[wtkg]]/(Table5[[#This Row],[htcm]]*Table5[[#This Row],[htcm]]/10000)</f>
        <v>15.31886916502301</v>
      </c>
      <c r="N824" s="1">
        <f>VLOOKUP(Table5[[#This Row],[agedays]],BFA_girls_z_exp[[#All],[Day]:[M]],2,FALSE)</f>
        <v>16.3536</v>
      </c>
      <c r="O824" s="1">
        <f>VLOOKUP(Table5[[#This Row],[agedays]],BFA_girls_z_exp[[#All],[Day]:[S]],3,FALSE)</f>
        <v>8.7959999999999997E-2</v>
      </c>
      <c r="P824" s="1">
        <f>VLOOKUP(Table5[[#This Row],[agedays]],BFA_girls_z_exp[[#All],[Day]:[L]],4,FALSE)</f>
        <v>-0.3674</v>
      </c>
      <c r="Q824" s="1">
        <f>(POWER((Table5[[#This Row],[bmi]]/Table5[[#This Row],[bmi_M]]),Table5[[#This Row],[bmi_L]])-1)/(Table5[[#This Row],[bmi_L]]*Table5[[#This Row],[bmi_S]])</f>
        <v>-0.7520901319082004</v>
      </c>
    </row>
    <row r="825" spans="1:17" x14ac:dyDescent="0.3">
      <c r="A825">
        <v>11082</v>
      </c>
      <c r="B825" t="s">
        <v>8</v>
      </c>
      <c r="C825">
        <v>457</v>
      </c>
      <c r="D825">
        <v>283</v>
      </c>
      <c r="E825">
        <v>82</v>
      </c>
      <c r="F825">
        <v>9.17</v>
      </c>
      <c r="G825">
        <v>1.633</v>
      </c>
      <c r="H825">
        <v>-0.378</v>
      </c>
      <c r="I825" s="2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825" s="2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82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5" s="2">
        <f>(POWER((Table5[[#This Row],[wtkg]]/Table5[[#This Row],[wlhz_M]]),Table5[[#This Row],[wlhz_L]])-1)/(Table5[[#This Row],[wlhz_L]]*Table5[[#This Row],[wlhz_S]])</f>
        <v>-1.5745562488110325</v>
      </c>
      <c r="M825" s="1">
        <f>Table5[[#This Row],[wtkg]]/(Table5[[#This Row],[htcm]]*Table5[[#This Row],[htcm]]/10000)</f>
        <v>13.637715645449138</v>
      </c>
      <c r="N825" s="1">
        <f>VLOOKUP(Table5[[#This Row],[agedays]],BFA_girls_z_exp[[#All],[Day]:[M]],2,FALSE)</f>
        <v>16.001300000000001</v>
      </c>
      <c r="O825" s="1">
        <f>VLOOKUP(Table5[[#This Row],[agedays]],BFA_girls_z_exp[[#All],[Day]:[S]],3,FALSE)</f>
        <v>8.7160000000000001E-2</v>
      </c>
      <c r="P825" s="1">
        <f>VLOOKUP(Table5[[#This Row],[agedays]],BFA_girls_z_exp[[#All],[Day]:[L]],4,FALSE)</f>
        <v>-0.441</v>
      </c>
      <c r="Q825" s="1">
        <f>(POWER((Table5[[#This Row],[bmi]]/Table5[[#This Row],[bmi_M]]),Table5[[#This Row],[bmi_L]])-1)/(Table5[[#This Row],[bmi_L]]*Table5[[#This Row],[bmi_S]])</f>
        <v>-1.8999355606828632</v>
      </c>
    </row>
    <row r="826" spans="1:17" x14ac:dyDescent="0.3">
      <c r="A826">
        <v>11082</v>
      </c>
      <c r="B826" t="s">
        <v>8</v>
      </c>
      <c r="C826">
        <v>579</v>
      </c>
      <c r="D826">
        <v>283</v>
      </c>
      <c r="E826">
        <v>85.5</v>
      </c>
      <c r="F826">
        <v>10.6</v>
      </c>
      <c r="G826">
        <v>1.27</v>
      </c>
      <c r="H826">
        <v>0.12</v>
      </c>
      <c r="I826" s="1">
        <f>IF(Table5[[#This Row],[agedays]]&lt;=730,VLOOKUP(Table5[[#This Row],[htcm]],WFL_girls_z_exp[[#All],[Length]:[M]],2,FALSE),VLOOKUP(Table5[[#This Row],[htcm]],WFH_girls_z_exp[[#All],[Height]:[M]],2,FALSE))</f>
        <v>11.343500000000001</v>
      </c>
      <c r="J826" s="1">
        <f>IF(Table5[[#This Row],[agedays]]&lt;=730,VLOOKUP(Table5[[#This Row],[htcm]],WFL_girls_z_exp[[#All],[Length]:[S]],3,FALSE),VLOOKUP(Table5[[#This Row],[htcm]],WFH_girls_z_exp[[#All],[Height]:[S]],3,FALSE))</f>
        <v>8.8969999999999994E-2</v>
      </c>
      <c r="K8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6" s="1">
        <f>(POWER((Table5[[#This Row],[wtkg]]/Table5[[#This Row],[wlhz_M]]),Table5[[#This Row],[wlhz_L]])-1)/(Table5[[#This Row],[wlhz_L]]*Table5[[#This Row],[wlhz_S]])</f>
        <v>-0.77193792926455085</v>
      </c>
      <c r="M826" s="1">
        <f>Table5[[#This Row],[wtkg]]/(Table5[[#This Row],[htcm]]*Table5[[#This Row],[htcm]]/10000)</f>
        <v>14.500188092062514</v>
      </c>
      <c r="N826" s="1">
        <f>VLOOKUP(Table5[[#This Row],[agedays]],BFA_girls_z_exp[[#All],[Day]:[M]],2,FALSE)</f>
        <v>15.6501</v>
      </c>
      <c r="O826" s="1">
        <f>VLOOKUP(Table5[[#This Row],[agedays]],BFA_girls_z_exp[[#All],[Day]:[S]],3,FALSE)</f>
        <v>8.6300000000000002E-2</v>
      </c>
      <c r="P826" s="1">
        <f>VLOOKUP(Table5[[#This Row],[agedays]],BFA_girls_z_exp[[#All],[Day]:[L]],4,FALSE)</f>
        <v>-0.52029999999999998</v>
      </c>
      <c r="Q826" s="1">
        <f>(POWER((Table5[[#This Row],[bmi]]/Table5[[#This Row],[bmi_M]]),Table5[[#This Row],[bmi_L]])-1)/(Table5[[#This Row],[bmi_L]]*Table5[[#This Row],[bmi_S]])</f>
        <v>-0.90209820931086093</v>
      </c>
    </row>
    <row r="827" spans="1:17" x14ac:dyDescent="0.3">
      <c r="A827">
        <v>11082</v>
      </c>
      <c r="B827" t="s">
        <v>8</v>
      </c>
      <c r="C827">
        <v>802</v>
      </c>
      <c r="D827">
        <v>283</v>
      </c>
      <c r="E827">
        <v>93</v>
      </c>
      <c r="F827">
        <v>12.3</v>
      </c>
      <c r="G827">
        <v>1.571</v>
      </c>
      <c r="H827">
        <v>0.219</v>
      </c>
      <c r="I827" s="2">
        <f>IF(Table5[[#This Row],[agedays]]&lt;=730,VLOOKUP(Table5[[#This Row],[htcm]],WFL_girls_z_exp[[#All],[Length]:[M]],2,FALSE),VLOOKUP(Table5[[#This Row],[htcm]],WFH_girls_z_exp[[#All],[Height]:[M]],2,FALSE))</f>
        <v>13.3896</v>
      </c>
      <c r="J827" s="2">
        <f>IF(Table5[[#This Row],[agedays]]&lt;=730,VLOOKUP(Table5[[#This Row],[htcm]],WFL_girls_z_exp[[#All],[Length]:[S]],3,FALSE),VLOOKUP(Table5[[#This Row],[htcm]],WFH_girls_z_exp[[#All],[Height]:[S]],3,FALSE))</f>
        <v>8.9440000000000006E-2</v>
      </c>
      <c r="K8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7" s="2">
        <f>(POWER((Table5[[#This Row],[wtkg]]/Table5[[#This Row],[wlhz_M]]),Table5[[#This Row],[wlhz_L]])-1)/(Table5[[#This Row],[wlhz_L]]*Table5[[#This Row],[wlhz_S]])</f>
        <v>-0.96461150111589078</v>
      </c>
      <c r="M827" s="1">
        <f>Table5[[#This Row],[wtkg]]/(Table5[[#This Row],[htcm]]*Table5[[#This Row],[htcm]]/10000)</f>
        <v>14.221297259798822</v>
      </c>
      <c r="N827" s="1">
        <f>VLOOKUP(Table5[[#This Row],[agedays]],BFA_girls_z_exp[[#All],[Day]:[M]],2,FALSE)</f>
        <v>15.6212</v>
      </c>
      <c r="O827" s="1">
        <f>VLOOKUP(Table5[[#This Row],[agedays]],BFA_girls_z_exp[[#All],[Day]:[S]],3,FALSE)</f>
        <v>8.448E-2</v>
      </c>
      <c r="P827" s="1">
        <f>VLOOKUP(Table5[[#This Row],[agedays]],BFA_girls_z_exp[[#All],[Day]:[L]],4,FALSE)</f>
        <v>-0.56840000000000002</v>
      </c>
      <c r="Q827" s="1">
        <f>(POWER((Table5[[#This Row],[bmi]]/Table5[[#This Row],[bmi_M]]),Table5[[#This Row],[bmi_L]])-1)/(Table5[[#This Row],[bmi_L]]*Table5[[#This Row],[bmi_S]])</f>
        <v>-1.1415567156793005</v>
      </c>
    </row>
    <row r="828" spans="1:17" x14ac:dyDescent="0.3">
      <c r="A828">
        <v>11084</v>
      </c>
      <c r="B828" t="s">
        <v>8</v>
      </c>
      <c r="C828">
        <v>0</v>
      </c>
      <c r="D828">
        <v>248</v>
      </c>
      <c r="E828">
        <v>47</v>
      </c>
      <c r="F828">
        <v>2.5099999999999998</v>
      </c>
      <c r="G828">
        <v>-1.153</v>
      </c>
      <c r="H828">
        <v>-1.7010000000000001</v>
      </c>
      <c r="I828" s="1">
        <f>IF(Table5[[#This Row],[agedays]]&lt;=730,VLOOKUP(Table5[[#This Row],[htcm]],WFL_girls_z_exp[[#All],[Length]:[M]],2,FALSE),VLOOKUP(Table5[[#This Row],[htcm]],WFH_girls_z_exp[[#All],[Height]:[M]],2,FALSE))</f>
        <v>2.8007</v>
      </c>
      <c r="J828" s="1">
        <f>IF(Table5[[#This Row],[agedays]]&lt;=730,VLOOKUP(Table5[[#This Row],[htcm]],WFL_girls_z_exp[[#All],[Length]:[S]],3,FALSE),VLOOKUP(Table5[[#This Row],[htcm]],WFH_girls_z_exp[[#All],[Height]:[S]],3,FALSE))</f>
        <v>9.0440000000000006E-2</v>
      </c>
      <c r="K8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8" s="1">
        <f>(POWER((Table5[[#This Row],[wtkg]]/Table5[[#This Row],[wlhz_M]]),Table5[[#This Row],[wlhz_L]])-1)/(Table5[[#This Row],[wlhz_L]]*Table5[[#This Row],[wlhz_S]])</f>
        <v>-1.2375140255043831</v>
      </c>
      <c r="M828" s="1">
        <f>Table5[[#This Row],[wtkg]]/(Table5[[#This Row],[htcm]]*Table5[[#This Row],[htcm]]/10000)</f>
        <v>11.362607514712538</v>
      </c>
      <c r="N828" s="1">
        <f>VLOOKUP(Table5[[#This Row],[agedays]],BFA_girls_z_exp[[#All],[Day]:[M]],2,FALSE)</f>
        <v>13.3363</v>
      </c>
      <c r="O828" s="1">
        <f>VLOOKUP(Table5[[#This Row],[agedays]],BFA_girls_z_exp[[#All],[Day]:[S]],3,FALSE)</f>
        <v>9.2719999999999997E-2</v>
      </c>
      <c r="P828" s="1">
        <f>VLOOKUP(Table5[[#This Row],[agedays]],BFA_girls_z_exp[[#All],[Day]:[L]],4,FALSE)</f>
        <v>-6.3100000000000003E-2</v>
      </c>
      <c r="Q828" s="1">
        <f>(POWER((Table5[[#This Row],[bmi]]/Table5[[#This Row],[bmi_M]]),Table5[[#This Row],[bmi_L]])-1)/(Table5[[#This Row],[bmi_L]]*Table5[[#This Row],[bmi_S]])</f>
        <v>-1.7361277588619504</v>
      </c>
    </row>
    <row r="829" spans="1:17" x14ac:dyDescent="0.3">
      <c r="A829">
        <v>11084</v>
      </c>
      <c r="B829" t="s">
        <v>8</v>
      </c>
      <c r="C829">
        <v>133</v>
      </c>
      <c r="D829">
        <v>248</v>
      </c>
      <c r="E829">
        <v>59</v>
      </c>
      <c r="F829">
        <v>5.61</v>
      </c>
      <c r="G829">
        <v>-1.7589999999999999</v>
      </c>
      <c r="H829">
        <v>-1.331</v>
      </c>
      <c r="I829" s="2">
        <f>IF(Table5[[#This Row],[agedays]]&lt;=730,VLOOKUP(Table5[[#This Row],[htcm]],WFL_girls_z_exp[[#All],[Length]:[M]],2,FALSE),VLOOKUP(Table5[[#This Row],[htcm]],WFH_girls_z_exp[[#All],[Height]:[M]],2,FALSE))</f>
        <v>5.6151</v>
      </c>
      <c r="J829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8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29" s="2">
        <f>(POWER((Table5[[#This Row],[wtkg]]/Table5[[#This Row],[wlhz_M]]),Table5[[#This Row],[wlhz_L]])-1)/(Table5[[#This Row],[wlhz_L]]*Table5[[#This Row],[wlhz_S]])</f>
        <v>-9.9500350246503871E-3</v>
      </c>
      <c r="M829" s="1">
        <f>Table5[[#This Row],[wtkg]]/(Table5[[#This Row],[htcm]]*Table5[[#This Row],[htcm]]/10000)</f>
        <v>16.116058603849467</v>
      </c>
      <c r="N829" s="1">
        <f>VLOOKUP(Table5[[#This Row],[agedays]],BFA_girls_z_exp[[#All],[Day]:[M]],2,FALSE)</f>
        <v>16.745999999999999</v>
      </c>
      <c r="O829" s="1">
        <f>VLOOKUP(Table5[[#This Row],[agedays]],BFA_girls_z_exp[[#All],[Day]:[S]],3,FALSE)</f>
        <v>9.1389999999999999E-2</v>
      </c>
      <c r="P829" s="1">
        <f>VLOOKUP(Table5[[#This Row],[agedays]],BFA_girls_z_exp[[#All],[Day]:[L]],4,FALSE)</f>
        <v>-4.5499999999999999E-2</v>
      </c>
      <c r="Q829" s="1">
        <f>(POWER((Table5[[#This Row],[bmi]]/Table5[[#This Row],[bmi_M]]),Table5[[#This Row],[bmi_L]])-1)/(Table5[[#This Row],[bmi_L]]*Table5[[#This Row],[bmi_S]])</f>
        <v>-0.41992216489380541</v>
      </c>
    </row>
    <row r="830" spans="1:17" x14ac:dyDescent="0.3">
      <c r="A830">
        <v>11084</v>
      </c>
      <c r="B830" t="s">
        <v>8</v>
      </c>
      <c r="C830">
        <v>189</v>
      </c>
      <c r="D830">
        <v>248</v>
      </c>
      <c r="E830">
        <v>62</v>
      </c>
      <c r="F830">
        <v>6.35</v>
      </c>
      <c r="G830">
        <v>-1.786</v>
      </c>
      <c r="H830">
        <v>-1.232</v>
      </c>
      <c r="I830" s="2">
        <f>IF(Table5[[#This Row],[agedays]]&lt;=730,VLOOKUP(Table5[[#This Row],[htcm]],WFL_girls_z_exp[[#All],[Length]:[M]],2,FALSE),VLOOKUP(Table5[[#This Row],[htcm]],WFH_girls_z_exp[[#All],[Height]:[M]],2,FALSE))</f>
        <v>6.3738000000000001</v>
      </c>
      <c r="J830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83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0" s="2">
        <f>(POWER((Table5[[#This Row],[wtkg]]/Table5[[#This Row],[wlhz_M]]),Table5[[#This Row],[wlhz_L]])-1)/(Table5[[#This Row],[wlhz_L]]*Table5[[#This Row],[wlhz_S]])</f>
        <v>-4.0982031779748122E-2</v>
      </c>
      <c r="M830" s="1">
        <f>Table5[[#This Row],[wtkg]]/(Table5[[#This Row],[htcm]]*Table5[[#This Row],[htcm]]/10000)</f>
        <v>16.519250780437044</v>
      </c>
      <c r="N830" s="1">
        <f>VLOOKUP(Table5[[#This Row],[agedays]],BFA_girls_z_exp[[#All],[Day]:[M]],2,FALSE)</f>
        <v>16.912500000000001</v>
      </c>
      <c r="O830" s="1">
        <f>VLOOKUP(Table5[[#This Row],[agedays]],BFA_girls_z_exp[[#All],[Day]:[S]],3,FALSE)</f>
        <v>9.0240000000000001E-2</v>
      </c>
      <c r="P830" s="1">
        <f>VLOOKUP(Table5[[#This Row],[agedays]],BFA_girls_z_exp[[#All],[Day]:[L]],4,FALSE)</f>
        <v>-0.1537</v>
      </c>
      <c r="Q830" s="1">
        <f>(POWER((Table5[[#This Row],[bmi]]/Table5[[#This Row],[bmi_M]]),Table5[[#This Row],[bmi_L]])-1)/(Table5[[#This Row],[bmi_L]]*Table5[[#This Row],[bmi_S]])</f>
        <v>-0.26118313931248294</v>
      </c>
    </row>
    <row r="831" spans="1:17" x14ac:dyDescent="0.3">
      <c r="A831">
        <v>11084</v>
      </c>
      <c r="B831" t="s">
        <v>8</v>
      </c>
      <c r="C831">
        <v>280</v>
      </c>
      <c r="D831">
        <v>248</v>
      </c>
      <c r="E831">
        <v>66</v>
      </c>
      <c r="F831">
        <v>7.32</v>
      </c>
      <c r="G831">
        <v>-1.82</v>
      </c>
      <c r="H831">
        <v>-1.0169999999999999</v>
      </c>
      <c r="I831" s="1">
        <f>IF(Table5[[#This Row],[agedays]]&lt;=730,VLOOKUP(Table5[[#This Row],[htcm]],WFL_girls_z_exp[[#All],[Length]:[M]],2,FALSE),VLOOKUP(Table5[[#This Row],[htcm]],WFH_girls_z_exp[[#All],[Height]:[M]],2,FALSE))</f>
        <v>7.3075999999999999</v>
      </c>
      <c r="J831" s="1">
        <f>IF(Table5[[#This Row],[agedays]]&lt;=730,VLOOKUP(Table5[[#This Row],[htcm]],WFL_girls_z_exp[[#All],[Length]:[S]],3,FALSE),VLOOKUP(Table5[[#This Row],[htcm]],WFH_girls_z_exp[[#All],[Height]:[S]],3,FALSE))</f>
        <v>9.11E-2</v>
      </c>
      <c r="K83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1" s="1">
        <f>(POWER((Table5[[#This Row],[wtkg]]/Table5[[#This Row],[wlhz_M]]),Table5[[#This Row],[wlhz_L]])-1)/(Table5[[#This Row],[wlhz_L]]*Table5[[#This Row],[wlhz_S]])</f>
        <v>1.8604552365979569E-2</v>
      </c>
      <c r="M831" s="1">
        <f>Table5[[#This Row],[wtkg]]/(Table5[[#This Row],[htcm]]*Table5[[#This Row],[htcm]]/10000)</f>
        <v>16.804407713498623</v>
      </c>
      <c r="N831" s="1">
        <f>VLOOKUP(Table5[[#This Row],[agedays]],BFA_girls_z_exp[[#All],[Day]:[M]],2,FALSE)</f>
        <v>16.717600000000001</v>
      </c>
      <c r="O831" s="1">
        <f>VLOOKUP(Table5[[#This Row],[agedays]],BFA_girls_z_exp[[#All],[Day]:[S]],3,FALSE)</f>
        <v>8.8900000000000007E-2</v>
      </c>
      <c r="P831" s="1">
        <f>VLOOKUP(Table5[[#This Row],[agedays]],BFA_girls_z_exp[[#All],[Day]:[L]],4,FALSE)</f>
        <v>-0.27960000000000002</v>
      </c>
      <c r="Q831" s="1">
        <f>(POWER((Table5[[#This Row],[bmi]]/Table5[[#This Row],[bmi_M]]),Table5[[#This Row],[bmi_L]])-1)/(Table5[[#This Row],[bmi_L]]*Table5[[#This Row],[bmi_S]])</f>
        <v>5.8216097529302568E-2</v>
      </c>
    </row>
    <row r="832" spans="1:17" x14ac:dyDescent="0.3">
      <c r="A832">
        <v>11084</v>
      </c>
      <c r="B832" t="s">
        <v>8</v>
      </c>
      <c r="C832">
        <v>364</v>
      </c>
      <c r="D832">
        <v>248</v>
      </c>
      <c r="E832">
        <v>69</v>
      </c>
      <c r="F832">
        <v>8.5</v>
      </c>
      <c r="G832">
        <v>-1.93</v>
      </c>
      <c r="H832">
        <v>-0.41199999999999998</v>
      </c>
      <c r="I832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832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83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2" s="2">
        <f>(POWER((Table5[[#This Row],[wtkg]]/Table5[[#This Row],[wlhz_M]]),Table5[[#This Row],[wlhz_L]])-1)/(Table5[[#This Row],[wlhz_L]]*Table5[[#This Row],[wlhz_S]])</f>
        <v>0.71947052673480483</v>
      </c>
      <c r="M832" s="1">
        <f>Table5[[#This Row],[wtkg]]/(Table5[[#This Row],[htcm]]*Table5[[#This Row],[htcm]]/10000)</f>
        <v>17.853392144507456</v>
      </c>
      <c r="N832" s="1">
        <f>VLOOKUP(Table5[[#This Row],[agedays]],BFA_girls_z_exp[[#All],[Day]:[M]],2,FALSE)</f>
        <v>16.362100000000002</v>
      </c>
      <c r="O832" s="1">
        <f>VLOOKUP(Table5[[#This Row],[agedays]],BFA_girls_z_exp[[#All],[Day]:[S]],3,FALSE)</f>
        <v>8.7980000000000003E-2</v>
      </c>
      <c r="P832" s="1">
        <f>VLOOKUP(Table5[[#This Row],[agedays]],BFA_girls_z_exp[[#All],[Day]:[L]],4,FALSE)</f>
        <v>-0.36559999999999998</v>
      </c>
      <c r="Q832" s="1">
        <f>(POWER((Table5[[#This Row],[bmi]]/Table5[[#This Row],[bmi_M]]),Table5[[#This Row],[bmi_L]])-1)/(Table5[[#This Row],[bmi_L]]*Table5[[#This Row],[bmi_S]])</f>
        <v>0.97578657211885</v>
      </c>
    </row>
    <row r="833" spans="1:17" x14ac:dyDescent="0.3">
      <c r="A833">
        <v>11084</v>
      </c>
      <c r="B833" t="s">
        <v>8</v>
      </c>
      <c r="C833">
        <v>455</v>
      </c>
      <c r="D833">
        <v>248</v>
      </c>
      <c r="E833">
        <v>71.5</v>
      </c>
      <c r="F833">
        <v>9.16</v>
      </c>
      <c r="G833">
        <v>-2.1749999999999998</v>
      </c>
      <c r="H833">
        <v>-0.375</v>
      </c>
      <c r="I833" s="1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833" s="1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83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3" s="1">
        <f>(POWER((Table5[[#This Row],[wtkg]]/Table5[[#This Row],[wlhz_M]]),Table5[[#This Row],[wlhz_L]])-1)/(Table5[[#This Row],[wlhz_L]]*Table5[[#This Row],[wlhz_S]])</f>
        <v>0.85554570461292345</v>
      </c>
      <c r="M833" s="1">
        <f>Table5[[#This Row],[wtkg]]/(Table5[[#This Row],[htcm]]*Table5[[#This Row],[htcm]]/10000)</f>
        <v>17.917746589075261</v>
      </c>
      <c r="N833" s="1">
        <f>VLOOKUP(Table5[[#This Row],[agedays]],BFA_girls_z_exp[[#All],[Day]:[M]],2,FALSE)</f>
        <v>16.008299999999998</v>
      </c>
      <c r="O833" s="1">
        <f>VLOOKUP(Table5[[#This Row],[agedays]],BFA_girls_z_exp[[#All],[Day]:[S]],3,FALSE)</f>
        <v>8.7179999999999994E-2</v>
      </c>
      <c r="P833" s="1">
        <f>VLOOKUP(Table5[[#This Row],[agedays]],BFA_girls_z_exp[[#All],[Day]:[L]],4,FALSE)</f>
        <v>-0.43959999999999999</v>
      </c>
      <c r="Q833" s="1">
        <f>(POWER((Table5[[#This Row],[bmi]]/Table5[[#This Row],[bmi_M]]),Table5[[#This Row],[bmi_L]])-1)/(Table5[[#This Row],[bmi_L]]*Table5[[#This Row],[bmi_S]])</f>
        <v>1.2610560500387151</v>
      </c>
    </row>
    <row r="834" spans="1:17" x14ac:dyDescent="0.3">
      <c r="A834">
        <v>11084</v>
      </c>
      <c r="B834" t="s">
        <v>8</v>
      </c>
      <c r="C834">
        <v>551</v>
      </c>
      <c r="D834">
        <v>248</v>
      </c>
      <c r="E834">
        <v>74.5</v>
      </c>
      <c r="F834">
        <v>9.9</v>
      </c>
      <c r="G834">
        <v>-2.17</v>
      </c>
      <c r="H834">
        <v>-0.28599999999999998</v>
      </c>
      <c r="I834" s="2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834" s="2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83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4" s="2">
        <f>(POWER((Table5[[#This Row],[wtkg]]/Table5[[#This Row],[wlhz_M]]),Table5[[#This Row],[wlhz_L]])-1)/(Table5[[#This Row],[wlhz_L]]*Table5[[#This Row],[wlhz_S]])</f>
        <v>0.97301452132258692</v>
      </c>
      <c r="M834" s="1">
        <f>Table5[[#This Row],[wtkg]]/(Table5[[#This Row],[htcm]]*Table5[[#This Row],[htcm]]/10000)</f>
        <v>17.837034367821271</v>
      </c>
      <c r="N834" s="1">
        <f>VLOOKUP(Table5[[#This Row],[agedays]],BFA_girls_z_exp[[#All],[Day]:[M]],2,FALSE)</f>
        <v>15.718299999999999</v>
      </c>
      <c r="O834" s="1">
        <f>VLOOKUP(Table5[[#This Row],[agedays]],BFA_girls_z_exp[[#All],[Day]:[S]],3,FALSE)</f>
        <v>8.6480000000000001E-2</v>
      </c>
      <c r="P834" s="1">
        <f>VLOOKUP(Table5[[#This Row],[agedays]],BFA_girls_z_exp[[#All],[Day]:[L]],4,FALSE)</f>
        <v>-0.50360000000000005</v>
      </c>
      <c r="Q834" s="1">
        <f>(POWER((Table5[[#This Row],[bmi]]/Table5[[#This Row],[bmi_M]]),Table5[[#This Row],[bmi_L]])-1)/(Table5[[#This Row],[bmi_L]]*Table5[[#This Row],[bmi_S]])</f>
        <v>1.4166177218464937</v>
      </c>
    </row>
    <row r="835" spans="1:17" x14ac:dyDescent="0.3">
      <c r="A835">
        <v>11084</v>
      </c>
      <c r="B835" t="s">
        <v>8</v>
      </c>
      <c r="C835">
        <v>712</v>
      </c>
      <c r="D835">
        <v>248</v>
      </c>
      <c r="E835">
        <v>77</v>
      </c>
      <c r="F835">
        <v>11.27</v>
      </c>
      <c r="G835">
        <v>-2.778</v>
      </c>
      <c r="H835">
        <v>-5.8000000000000003E-2</v>
      </c>
      <c r="I835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835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83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5" s="1">
        <f>(POWER((Table5[[#This Row],[wtkg]]/Table5[[#This Row],[wlhz_M]]),Table5[[#This Row],[wlhz_L]])-1)/(Table5[[#This Row],[wlhz_L]]*Table5[[#This Row],[wlhz_S]])</f>
        <v>1.8236170895611905</v>
      </c>
      <c r="M835" s="1">
        <f>Table5[[#This Row],[wtkg]]/(Table5[[#This Row],[htcm]]*Table5[[#This Row],[htcm]]/10000)</f>
        <v>19.008264462809919</v>
      </c>
      <c r="N835" s="1">
        <f>VLOOKUP(Table5[[#This Row],[agedays]],BFA_girls_z_exp[[#All],[Day]:[M]],2,FALSE)</f>
        <v>15.424099999999999</v>
      </c>
      <c r="O835" s="1">
        <f>VLOOKUP(Table5[[#This Row],[agedays]],BFA_girls_z_exp[[#All],[Day]:[S]],3,FALSE)</f>
        <v>8.5540000000000005E-2</v>
      </c>
      <c r="P835" s="1">
        <f>VLOOKUP(Table5[[#This Row],[agedays]],BFA_girls_z_exp[[#All],[Day]:[L]],4,FALSE)</f>
        <v>-0.59040000000000004</v>
      </c>
      <c r="Q835" s="1">
        <f>(POWER((Table5[[#This Row],[bmi]]/Table5[[#This Row],[bmi_M]]),Table5[[#This Row],[bmi_L]])-1)/(Table5[[#This Row],[bmi_L]]*Table5[[#This Row],[bmi_S]])</f>
        <v>2.2979783531717772</v>
      </c>
    </row>
    <row r="836" spans="1:17" x14ac:dyDescent="0.3">
      <c r="A836">
        <v>11087</v>
      </c>
      <c r="B836" t="s">
        <v>8</v>
      </c>
      <c r="C836">
        <v>0</v>
      </c>
      <c r="D836">
        <v>297</v>
      </c>
      <c r="E836">
        <v>55</v>
      </c>
      <c r="F836">
        <v>4.1900000000000004</v>
      </c>
      <c r="G836">
        <v>3.1419999999999999</v>
      </c>
      <c r="H836">
        <v>1.925</v>
      </c>
      <c r="I836" s="2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836" s="2">
        <f>IF(Table5[[#This Row],[agedays]]&lt;=730,VLOOKUP(Table5[[#This Row],[htcm]],WFL_girls_z_exp[[#All],[Length]:[S]],3,FALSE),VLOOKUP(Table5[[#This Row],[htcm]],WFH_girls_z_exp[[#All],[Height]:[S]],3,FALSE))</f>
        <v>9.11E-2</v>
      </c>
      <c r="K83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6" s="2">
        <f>(POWER((Table5[[#This Row],[wtkg]]/Table5[[#This Row],[wlhz_M]]),Table5[[#This Row],[wlhz_L]])-1)/(Table5[[#This Row],[wlhz_L]]*Table5[[#This Row],[wlhz_S]])</f>
        <v>-0.91873817623078891</v>
      </c>
      <c r="M836" s="1">
        <f>Table5[[#This Row],[wtkg]]/(Table5[[#This Row],[htcm]]*Table5[[#This Row],[htcm]]/10000)</f>
        <v>13.851239669421489</v>
      </c>
      <c r="N836" s="1">
        <f>VLOOKUP(Table5[[#This Row],[agedays]],BFA_girls_z_exp[[#All],[Day]:[M]],2,FALSE)</f>
        <v>13.3363</v>
      </c>
      <c r="O836" s="1">
        <f>VLOOKUP(Table5[[#This Row],[agedays]],BFA_girls_z_exp[[#All],[Day]:[S]],3,FALSE)</f>
        <v>9.2719999999999997E-2</v>
      </c>
      <c r="P836" s="1">
        <f>VLOOKUP(Table5[[#This Row],[agedays]],BFA_girls_z_exp[[#All],[Day]:[L]],4,FALSE)</f>
        <v>-6.3100000000000003E-2</v>
      </c>
      <c r="Q836" s="1">
        <f>(POWER((Table5[[#This Row],[bmi]]/Table5[[#This Row],[bmi_M]]),Table5[[#This Row],[bmi_L]])-1)/(Table5[[#This Row],[bmi_L]]*Table5[[#This Row],[bmi_S]])</f>
        <v>0.40810879761041446</v>
      </c>
    </row>
    <row r="837" spans="1:17" x14ac:dyDescent="0.3">
      <c r="A837">
        <v>11087</v>
      </c>
      <c r="B837" t="s">
        <v>8</v>
      </c>
      <c r="C837">
        <v>38</v>
      </c>
      <c r="D837">
        <v>297</v>
      </c>
      <c r="E837">
        <v>56</v>
      </c>
      <c r="F837">
        <v>4.7699999999999996</v>
      </c>
      <c r="G837">
        <v>0.70799999999999996</v>
      </c>
      <c r="H837">
        <v>0.51900000000000002</v>
      </c>
      <c r="I837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837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83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7" s="1">
        <f>(POWER((Table5[[#This Row],[wtkg]]/Table5[[#This Row],[wlhz_M]]),Table5[[#This Row],[wlhz_L]])-1)/(Table5[[#This Row],[wlhz_L]]*Table5[[#This Row],[wlhz_S]])</f>
        <v>-0.10590873479220218</v>
      </c>
      <c r="M837" s="1">
        <f>Table5[[#This Row],[wtkg]]/(Table5[[#This Row],[htcm]]*Table5[[#This Row],[htcm]]/10000)</f>
        <v>15.210459183673468</v>
      </c>
      <c r="N837" s="1">
        <f>VLOOKUP(Table5[[#This Row],[agedays]],BFA_girls_z_exp[[#All],[Day]:[M]],2,FALSE)</f>
        <v>14.961399999999999</v>
      </c>
      <c r="O837" s="1">
        <f>VLOOKUP(Table5[[#This Row],[agedays]],BFA_girls_z_exp[[#All],[Day]:[S]],3,FALSE)</f>
        <v>9.4990000000000005E-2</v>
      </c>
      <c r="P837" s="1">
        <f>VLOOKUP(Table5[[#This Row],[agedays]],BFA_girls_z_exp[[#All],[Day]:[L]],4,FALSE)</f>
        <v>0.29289999999999999</v>
      </c>
      <c r="Q837" s="1">
        <f>(POWER((Table5[[#This Row],[bmi]]/Table5[[#This Row],[bmi_M]]),Table5[[#This Row],[bmi_L]])-1)/(Table5[[#This Row],[bmi_L]]*Table5[[#This Row],[bmi_S]])</f>
        <v>0.17422599107308964</v>
      </c>
    </row>
    <row r="838" spans="1:17" x14ac:dyDescent="0.3">
      <c r="A838">
        <v>11087</v>
      </c>
      <c r="B838" t="s">
        <v>8</v>
      </c>
      <c r="C838">
        <v>66</v>
      </c>
      <c r="D838">
        <v>297</v>
      </c>
      <c r="E838">
        <v>59</v>
      </c>
      <c r="F838">
        <v>5.14</v>
      </c>
      <c r="G838">
        <v>0.7</v>
      </c>
      <c r="H838">
        <v>-0.18099999999999999</v>
      </c>
      <c r="I838" s="2">
        <f>IF(Table5[[#This Row],[agedays]]&lt;=730,VLOOKUP(Table5[[#This Row],[htcm]],WFL_girls_z_exp[[#All],[Length]:[M]],2,FALSE),VLOOKUP(Table5[[#This Row],[htcm]],WFH_girls_z_exp[[#All],[Height]:[M]],2,FALSE))</f>
        <v>5.6151</v>
      </c>
      <c r="J838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83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8" s="2">
        <f>(POWER((Table5[[#This Row],[wtkg]]/Table5[[#This Row],[wlhz_M]]),Table5[[#This Row],[wlhz_L]])-1)/(Table5[[#This Row],[wlhz_L]]*Table5[[#This Row],[wlhz_S]])</f>
        <v>-0.98446743904992595</v>
      </c>
      <c r="M838" s="1">
        <f>Table5[[#This Row],[wtkg]]/(Table5[[#This Row],[htcm]]*Table5[[#This Row],[htcm]]/10000)</f>
        <v>14.765871875897728</v>
      </c>
      <c r="N838" s="1">
        <f>VLOOKUP(Table5[[#This Row],[agedays]],BFA_girls_z_exp[[#All],[Day]:[M]],2,FALSE)</f>
        <v>15.896800000000001</v>
      </c>
      <c r="O838" s="1">
        <f>VLOOKUP(Table5[[#This Row],[agedays]],BFA_girls_z_exp[[#All],[Day]:[S]],3,FALSE)</f>
        <v>9.3479999999999994E-2</v>
      </c>
      <c r="P838" s="1">
        <f>VLOOKUP(Table5[[#This Row],[agedays]],BFA_girls_z_exp[[#All],[Day]:[L]],4,FALSE)</f>
        <v>0.1535</v>
      </c>
      <c r="Q838" s="1">
        <f>(POWER((Table5[[#This Row],[bmi]]/Table5[[#This Row],[bmi_M]]),Table5[[#This Row],[bmi_L]])-1)/(Table5[[#This Row],[bmi_L]]*Table5[[#This Row],[bmi_S]])</f>
        <v>-0.78501107683446414</v>
      </c>
    </row>
    <row r="839" spans="1:17" x14ac:dyDescent="0.3">
      <c r="A839">
        <v>11087</v>
      </c>
      <c r="B839" t="s">
        <v>8</v>
      </c>
      <c r="C839">
        <v>94</v>
      </c>
      <c r="D839">
        <v>297</v>
      </c>
      <c r="E839">
        <v>61.5</v>
      </c>
      <c r="F839">
        <v>5.94</v>
      </c>
      <c r="G839">
        <v>0.70099999999999996</v>
      </c>
      <c r="H839">
        <v>5.0999999999999997E-2</v>
      </c>
      <c r="I839" s="1">
        <f>IF(Table5[[#This Row],[agedays]]&lt;=730,VLOOKUP(Table5[[#This Row],[htcm]],WFL_girls_z_exp[[#All],[Length]:[M]],2,FALSE),VLOOKUP(Table5[[#This Row],[htcm]],WFH_girls_z_exp[[#All],[Height]:[M]],2,FALSE))</f>
        <v>6.2511000000000001</v>
      </c>
      <c r="J839" s="1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83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39" s="1">
        <f>(POWER((Table5[[#This Row],[wtkg]]/Table5[[#This Row],[wlhz_M]]),Table5[[#This Row],[wlhz_L]])-1)/(Table5[[#This Row],[wlhz_L]]*Table5[[#This Row],[wlhz_S]])</f>
        <v>-0.56426242176120511</v>
      </c>
      <c r="M839" s="1">
        <f>Table5[[#This Row],[wtkg]]/(Table5[[#This Row],[htcm]]*Table5[[#This Row],[htcm]]/10000)</f>
        <v>15.704937537180252</v>
      </c>
      <c r="N839" s="1">
        <f>VLOOKUP(Table5[[#This Row],[agedays]],BFA_girls_z_exp[[#All],[Day]:[M]],2,FALSE)</f>
        <v>16.3935</v>
      </c>
      <c r="O839" s="1">
        <f>VLOOKUP(Table5[[#This Row],[agedays]],BFA_girls_z_exp[[#All],[Day]:[S]],3,FALSE)</f>
        <v>9.2450000000000004E-2</v>
      </c>
      <c r="P839" s="1">
        <f>VLOOKUP(Table5[[#This Row],[agedays]],BFA_girls_z_exp[[#All],[Day]:[L]],4,FALSE)</f>
        <v>5.6000000000000001E-2</v>
      </c>
      <c r="Q839" s="1">
        <f>(POWER((Table5[[#This Row],[bmi]]/Table5[[#This Row],[bmi_M]]),Table5[[#This Row],[bmi_L]])-1)/(Table5[[#This Row],[bmi_L]]*Table5[[#This Row],[bmi_S]])</f>
        <v>-0.46358296829441831</v>
      </c>
    </row>
    <row r="840" spans="1:17" x14ac:dyDescent="0.3">
      <c r="A840">
        <v>11087</v>
      </c>
      <c r="B840" t="s">
        <v>8</v>
      </c>
      <c r="C840">
        <v>185</v>
      </c>
      <c r="D840">
        <v>297</v>
      </c>
      <c r="E840">
        <v>69.5</v>
      </c>
      <c r="F840">
        <v>7.9</v>
      </c>
      <c r="G840">
        <v>1.605</v>
      </c>
      <c r="H840">
        <v>0.61699999999999999</v>
      </c>
      <c r="I840" s="2">
        <f>IF(Table5[[#This Row],[agedays]]&lt;=730,VLOOKUP(Table5[[#This Row],[htcm]],WFL_girls_z_exp[[#All],[Length]:[M]],2,FALSE),VLOOKUP(Table5[[#This Row],[htcm]],WFH_girls_z_exp[[#All],[Height]:[M]],2,FALSE))</f>
        <v>8.0599000000000007</v>
      </c>
      <c r="J840" s="2">
        <f>IF(Table5[[#This Row],[agedays]]&lt;=730,VLOOKUP(Table5[[#This Row],[htcm]],WFL_girls_z_exp[[#All],[Length]:[S]],3,FALSE),VLOOKUP(Table5[[#This Row],[htcm]],WFH_girls_z_exp[[#All],[Height]:[S]],3,FALSE))</f>
        <v>9.0740000000000001E-2</v>
      </c>
      <c r="K84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0" s="2">
        <f>(POWER((Table5[[#This Row],[wtkg]]/Table5[[#This Row],[wlhz_M]]),Table5[[#This Row],[wlhz_L]])-1)/(Table5[[#This Row],[wlhz_L]]*Table5[[#This Row],[wlhz_S]])</f>
        <v>-0.2216832929470797</v>
      </c>
      <c r="M840" s="1">
        <f>Table5[[#This Row],[wtkg]]/(Table5[[#This Row],[htcm]]*Table5[[#This Row],[htcm]]/10000)</f>
        <v>16.355261114849128</v>
      </c>
      <c r="N840" s="1">
        <f>VLOOKUP(Table5[[#This Row],[agedays]],BFA_girls_z_exp[[#All],[Day]:[M]],2,FALSE)</f>
        <v>16.9102</v>
      </c>
      <c r="O840" s="1">
        <f>VLOOKUP(Table5[[#This Row],[agedays]],BFA_girls_z_exp[[#All],[Day]:[S]],3,FALSE)</f>
        <v>9.0319999999999998E-2</v>
      </c>
      <c r="P840" s="1">
        <f>VLOOKUP(Table5[[#This Row],[agedays]],BFA_girls_z_exp[[#All],[Day]:[L]],4,FALSE)</f>
        <v>-0.14699999999999999</v>
      </c>
      <c r="Q840" s="1">
        <f>(POWER((Table5[[#This Row],[bmi]]/Table5[[#This Row],[bmi_M]]),Table5[[#This Row],[bmi_L]])-1)/(Table5[[#This Row],[bmi_L]]*Table5[[#This Row],[bmi_S]])</f>
        <v>-0.37034246365591145</v>
      </c>
    </row>
    <row r="841" spans="1:17" x14ac:dyDescent="0.3">
      <c r="A841">
        <v>11087</v>
      </c>
      <c r="B841" t="s">
        <v>8</v>
      </c>
      <c r="C841">
        <v>311</v>
      </c>
      <c r="D841">
        <v>297</v>
      </c>
      <c r="E841">
        <v>74.5</v>
      </c>
      <c r="F841">
        <v>9.23</v>
      </c>
      <c r="G841">
        <v>1.1020000000000001</v>
      </c>
      <c r="H841">
        <v>0.63800000000000001</v>
      </c>
      <c r="I841" s="1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841" s="1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84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1" s="1">
        <f>(POWER((Table5[[#This Row],[wtkg]]/Table5[[#This Row],[wlhz_M]]),Table5[[#This Row],[wlhz_L]])-1)/(Table5[[#This Row],[wlhz_L]]*Table5[[#This Row],[wlhz_S]])</f>
        <v>0.21138459426234282</v>
      </c>
      <c r="M841" s="1">
        <f>Table5[[#This Row],[wtkg]]/(Table5[[#This Row],[htcm]]*Table5[[#This Row],[htcm]]/10000)</f>
        <v>16.62988153686771</v>
      </c>
      <c r="N841" s="1">
        <f>VLOOKUP(Table5[[#This Row],[agedays]],BFA_girls_z_exp[[#All],[Day]:[M]],2,FALSE)</f>
        <v>16.590299999999999</v>
      </c>
      <c r="O841" s="1">
        <f>VLOOKUP(Table5[[#This Row],[agedays]],BFA_girls_z_exp[[#All],[Day]:[S]],3,FALSE)</f>
        <v>8.8539999999999994E-2</v>
      </c>
      <c r="P841" s="1">
        <f>VLOOKUP(Table5[[#This Row],[agedays]],BFA_girls_z_exp[[#All],[Day]:[L]],4,FALSE)</f>
        <v>-0.31390000000000001</v>
      </c>
      <c r="Q841" s="1">
        <f>(POWER((Table5[[#This Row],[bmi]]/Table5[[#This Row],[bmi_M]]),Table5[[#This Row],[bmi_L]])-1)/(Table5[[#This Row],[bmi_L]]*Table5[[#This Row],[bmi_S]])</f>
        <v>2.6904127664995295E-2</v>
      </c>
    </row>
    <row r="842" spans="1:17" x14ac:dyDescent="0.3">
      <c r="A842">
        <v>11087</v>
      </c>
      <c r="B842" t="s">
        <v>8</v>
      </c>
      <c r="C842">
        <v>366</v>
      </c>
      <c r="D842">
        <v>297</v>
      </c>
      <c r="E842">
        <v>78</v>
      </c>
      <c r="F842">
        <v>9.7799999999999994</v>
      </c>
      <c r="G842">
        <v>1.5349999999999999</v>
      </c>
      <c r="H842">
        <v>0.71299999999999997</v>
      </c>
      <c r="I842" s="2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842" s="2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84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2" s="2">
        <f>(POWER((Table5[[#This Row],[wtkg]]/Table5[[#This Row],[wlhz_M]]),Table5[[#This Row],[wlhz_L]])-1)/(Table5[[#This Row],[wlhz_L]]*Table5[[#This Row],[wlhz_S]])</f>
        <v>8.975501425417097E-2</v>
      </c>
      <c r="M842" s="1">
        <f>Table5[[#This Row],[wtkg]]/(Table5[[#This Row],[htcm]]*Table5[[#This Row],[htcm]]/10000)</f>
        <v>16.074950690335303</v>
      </c>
      <c r="N842" s="1">
        <f>VLOOKUP(Table5[[#This Row],[agedays]],BFA_girls_z_exp[[#All],[Day]:[M]],2,FALSE)</f>
        <v>16.3536</v>
      </c>
      <c r="O842" s="1">
        <f>VLOOKUP(Table5[[#This Row],[agedays]],BFA_girls_z_exp[[#All],[Day]:[S]],3,FALSE)</f>
        <v>8.7959999999999997E-2</v>
      </c>
      <c r="P842" s="1">
        <f>VLOOKUP(Table5[[#This Row],[agedays]],BFA_girls_z_exp[[#All],[Day]:[L]],4,FALSE)</f>
        <v>-0.3674</v>
      </c>
      <c r="Q842" s="1">
        <f>(POWER((Table5[[#This Row],[bmi]]/Table5[[#This Row],[bmi_M]]),Table5[[#This Row],[bmi_L]])-1)/(Table5[[#This Row],[bmi_L]]*Table5[[#This Row],[bmi_S]])</f>
        <v>-0.19600073640949159</v>
      </c>
    </row>
    <row r="843" spans="1:17" x14ac:dyDescent="0.3">
      <c r="A843">
        <v>11087</v>
      </c>
      <c r="B843" t="s">
        <v>8</v>
      </c>
      <c r="C843">
        <v>472</v>
      </c>
      <c r="D843">
        <v>297</v>
      </c>
      <c r="E843">
        <v>82.5</v>
      </c>
      <c r="F843">
        <v>10.24</v>
      </c>
      <c r="G843">
        <v>1.601</v>
      </c>
      <c r="H843">
        <v>0.43099999999999999</v>
      </c>
      <c r="I843" s="1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843" s="1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84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3" s="1">
        <f>(POWER((Table5[[#This Row],[wtkg]]/Table5[[#This Row],[wlhz_M]]),Table5[[#This Row],[wlhz_L]])-1)/(Table5[[#This Row],[wlhz_L]]*Table5[[#This Row],[wlhz_S]])</f>
        <v>-0.41838107693488275</v>
      </c>
      <c r="M843" s="1">
        <f>Table5[[#This Row],[wtkg]]/(Table5[[#This Row],[htcm]]*Table5[[#This Row],[htcm]]/10000)</f>
        <v>15.044995408631772</v>
      </c>
      <c r="N843" s="1">
        <f>VLOOKUP(Table5[[#This Row],[agedays]],BFA_girls_z_exp[[#All],[Day]:[M]],2,FALSE)</f>
        <v>15.9504</v>
      </c>
      <c r="O843" s="1">
        <f>VLOOKUP(Table5[[#This Row],[agedays]],BFA_girls_z_exp[[#All],[Day]:[S]],3,FALSE)</f>
        <v>8.7040000000000006E-2</v>
      </c>
      <c r="P843" s="1">
        <f>VLOOKUP(Table5[[#This Row],[agedays]],BFA_girls_z_exp[[#All],[Day]:[L]],4,FALSE)</f>
        <v>-0.45179999999999998</v>
      </c>
      <c r="Q843" s="1">
        <f>(POWER((Table5[[#This Row],[bmi]]/Table5[[#This Row],[bmi_M]]),Table5[[#This Row],[bmi_L]])-1)/(Table5[[#This Row],[bmi_L]]*Table5[[#This Row],[bmi_S]])</f>
        <v>-0.68034005826754329</v>
      </c>
    </row>
    <row r="844" spans="1:17" x14ac:dyDescent="0.3">
      <c r="A844">
        <v>11087</v>
      </c>
      <c r="B844" t="s">
        <v>8</v>
      </c>
      <c r="C844">
        <v>554</v>
      </c>
      <c r="D844">
        <v>297</v>
      </c>
      <c r="E844">
        <v>85</v>
      </c>
      <c r="F844">
        <v>11.1</v>
      </c>
      <c r="G844">
        <v>1.4019999999999999</v>
      </c>
      <c r="H844">
        <v>0.622</v>
      </c>
      <c r="I844" s="2">
        <f>IF(Table5[[#This Row],[agedays]]&lt;=730,VLOOKUP(Table5[[#This Row],[htcm]],WFL_girls_z_exp[[#All],[Length]:[M]],2,FALSE),VLOOKUP(Table5[[#This Row],[htcm]],WFH_girls_z_exp[[#All],[Height]:[M]],2,FALSE))</f>
        <v>11.219799999999999</v>
      </c>
      <c r="J844" s="2">
        <f>IF(Table5[[#This Row],[agedays]]&lt;=730,VLOOKUP(Table5[[#This Row],[htcm]],WFL_girls_z_exp[[#All],[Length]:[S]],3,FALSE),VLOOKUP(Table5[[#This Row],[htcm]],WFH_girls_z_exp[[#All],[Height]:[S]],3,FALSE))</f>
        <v>8.8980000000000004E-2</v>
      </c>
      <c r="K84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4" s="2">
        <f>(POWER((Table5[[#This Row],[wtkg]]/Table5[[#This Row],[wlhz_M]]),Table5[[#This Row],[wlhz_L]])-1)/(Table5[[#This Row],[wlhz_L]]*Table5[[#This Row],[wlhz_S]])</f>
        <v>-0.120893260048828</v>
      </c>
      <c r="M844" s="1">
        <f>Table5[[#This Row],[wtkg]]/(Table5[[#This Row],[htcm]]*Table5[[#This Row],[htcm]]/10000)</f>
        <v>15.363321799307958</v>
      </c>
      <c r="N844" s="1">
        <f>VLOOKUP(Table5[[#This Row],[agedays]],BFA_girls_z_exp[[#All],[Day]:[M]],2,FALSE)</f>
        <v>15.710599999999999</v>
      </c>
      <c r="O844" s="1">
        <f>VLOOKUP(Table5[[#This Row],[agedays]],BFA_girls_z_exp[[#All],[Day]:[S]],3,FALSE)</f>
        <v>8.6459999999999995E-2</v>
      </c>
      <c r="P844" s="1">
        <f>VLOOKUP(Table5[[#This Row],[agedays]],BFA_girls_z_exp[[#All],[Day]:[L]],4,FALSE)</f>
        <v>-0.50549999999999995</v>
      </c>
      <c r="Q844" s="1">
        <f>(POWER((Table5[[#This Row],[bmi]]/Table5[[#This Row],[bmi_M]]),Table5[[#This Row],[bmi_L]])-1)/(Table5[[#This Row],[bmi_L]]*Table5[[#This Row],[bmi_S]])</f>
        <v>-0.25999812628739788</v>
      </c>
    </row>
    <row r="845" spans="1:17" x14ac:dyDescent="0.3">
      <c r="A845">
        <v>11087</v>
      </c>
      <c r="B845" t="s">
        <v>8</v>
      </c>
      <c r="C845">
        <v>792</v>
      </c>
      <c r="D845">
        <v>297</v>
      </c>
      <c r="E845">
        <v>91</v>
      </c>
      <c r="F845">
        <v>13.4</v>
      </c>
      <c r="G845">
        <v>1.0620000000000001</v>
      </c>
      <c r="H845">
        <v>0.93799999999999994</v>
      </c>
      <c r="I845" s="1">
        <f>IF(Table5[[#This Row],[agedays]]&lt;=730,VLOOKUP(Table5[[#This Row],[htcm]],WFL_girls_z_exp[[#All],[Length]:[M]],2,FALSE),VLOOKUP(Table5[[#This Row],[htcm]],WFH_girls_z_exp[[#All],[Height]:[M]],2,FALSE))</f>
        <v>12.8939</v>
      </c>
      <c r="J845" s="1">
        <f>IF(Table5[[#This Row],[agedays]]&lt;=730,VLOOKUP(Table5[[#This Row],[htcm]],WFL_girls_z_exp[[#All],[Length]:[S]],3,FALSE),VLOOKUP(Table5[[#This Row],[htcm]],WFH_girls_z_exp[[#All],[Height]:[S]],3,FALSE))</f>
        <v>8.9200000000000002E-2</v>
      </c>
      <c r="K84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5" s="1">
        <f>(POWER((Table5[[#This Row],[wtkg]]/Table5[[#This Row],[wlhz_M]]),Table5[[#This Row],[wlhz_L]])-1)/(Table5[[#This Row],[wlhz_L]]*Table5[[#This Row],[wlhz_S]])</f>
        <v>0.42844942992513563</v>
      </c>
      <c r="M845" s="1">
        <f>Table5[[#This Row],[wtkg]]/(Table5[[#This Row],[htcm]]*Table5[[#This Row],[htcm]]/10000)</f>
        <v>16.181620577224976</v>
      </c>
      <c r="N845" s="1">
        <f>VLOOKUP(Table5[[#This Row],[agedays]],BFA_girls_z_exp[[#All],[Day]:[M]],2,FALSE)</f>
        <v>15.6302</v>
      </c>
      <c r="O845" s="1">
        <f>VLOOKUP(Table5[[#This Row],[agedays]],BFA_girls_z_exp[[#All],[Day]:[S]],3,FALSE)</f>
        <v>8.4489999999999996E-2</v>
      </c>
      <c r="P845" s="1">
        <f>VLOOKUP(Table5[[#This Row],[agedays]],BFA_girls_z_exp[[#All],[Day]:[L]],4,FALSE)</f>
        <v>-0.56840000000000002</v>
      </c>
      <c r="Q845" s="1">
        <f>(POWER((Table5[[#This Row],[bmi]]/Table5[[#This Row],[bmi_M]]),Table5[[#This Row],[bmi_L]])-1)/(Table5[[#This Row],[bmi_L]]*Table5[[#This Row],[bmi_S]])</f>
        <v>0.40634069964291364</v>
      </c>
    </row>
    <row r="846" spans="1:17" x14ac:dyDescent="0.3">
      <c r="A846">
        <v>11088</v>
      </c>
      <c r="B846" t="s">
        <v>8</v>
      </c>
      <c r="C846">
        <v>34</v>
      </c>
      <c r="D846">
        <v>276</v>
      </c>
      <c r="E846">
        <v>52</v>
      </c>
      <c r="F846">
        <v>4.12</v>
      </c>
      <c r="G846">
        <v>-1.081</v>
      </c>
      <c r="H846">
        <v>-0.33500000000000002</v>
      </c>
      <c r="I846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846" s="1">
        <f>IF(Table5[[#This Row],[agedays]]&lt;=730,VLOOKUP(Table5[[#This Row],[htcm]],WFL_girls_z_exp[[#All],[Length]:[S]],3,FALSE),VLOOKUP(Table5[[#This Row],[htcm]],WFH_girls_z_exp[[#All],[Height]:[S]],3,FALSE))</f>
        <v>9.085E-2</v>
      </c>
      <c r="K84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6" s="1">
        <f>(POWER((Table5[[#This Row],[wtkg]]/Table5[[#This Row],[wlhz_M]]),Table5[[#This Row],[wlhz_L]])-1)/(Table5[[#This Row],[wlhz_L]]*Table5[[#This Row],[wlhz_S]])</f>
        <v>0.90131412401113209</v>
      </c>
      <c r="M846" s="1">
        <f>Table5[[#This Row],[wtkg]]/(Table5[[#This Row],[htcm]]*Table5[[#This Row],[htcm]]/10000)</f>
        <v>15.236686390532546</v>
      </c>
      <c r="N846" s="1">
        <f>VLOOKUP(Table5[[#This Row],[agedays]],BFA_girls_z_exp[[#All],[Day]:[M]],2,FALSE)</f>
        <v>14.764200000000001</v>
      </c>
      <c r="O846" s="1">
        <f>VLOOKUP(Table5[[#This Row],[agedays]],BFA_girls_z_exp[[#All],[Day]:[S]],3,FALSE)</f>
        <v>9.5269999999999994E-2</v>
      </c>
      <c r="P846" s="1">
        <f>VLOOKUP(Table5[[#This Row],[agedays]],BFA_girls_z_exp[[#All],[Day]:[L]],4,FALSE)</f>
        <v>0.31919999999999998</v>
      </c>
      <c r="Q846" s="1">
        <f>(POWER((Table5[[#This Row],[bmi]]/Table5[[#This Row],[bmi_M]]),Table5[[#This Row],[bmi_L]])-1)/(Table5[[#This Row],[bmi_L]]*Table5[[#This Row],[bmi_S]])</f>
        <v>0.33231520508421625</v>
      </c>
    </row>
    <row r="847" spans="1:17" x14ac:dyDescent="0.3">
      <c r="A847">
        <v>11088</v>
      </c>
      <c r="B847" t="s">
        <v>8</v>
      </c>
      <c r="C847">
        <v>55</v>
      </c>
      <c r="D847">
        <v>276</v>
      </c>
      <c r="E847">
        <v>54.5</v>
      </c>
      <c r="F847">
        <v>4.63</v>
      </c>
      <c r="G847">
        <v>-0.97599999999999998</v>
      </c>
      <c r="H847">
        <v>-0.53600000000000003</v>
      </c>
      <c r="I847" s="2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847" s="2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84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7" s="2">
        <f>(POWER((Table5[[#This Row],[wtkg]]/Table5[[#This Row],[wlhz_M]]),Table5[[#This Row],[wlhz_L]])-1)/(Table5[[#This Row],[wlhz_L]]*Table5[[#This Row],[wlhz_S]])</f>
        <v>0.51036122291338448</v>
      </c>
      <c r="M847" s="1">
        <f>Table5[[#This Row],[wtkg]]/(Table5[[#This Row],[htcm]]*Table5[[#This Row],[htcm]]/10000)</f>
        <v>15.587913475296693</v>
      </c>
      <c r="N847" s="1">
        <f>VLOOKUP(Table5[[#This Row],[agedays]],BFA_girls_z_exp[[#All],[Day]:[M]],2,FALSE)</f>
        <v>15.6012</v>
      </c>
      <c r="O847" s="1">
        <f>VLOOKUP(Table5[[#This Row],[agedays]],BFA_girls_z_exp[[#All],[Day]:[S]],3,FALSE)</f>
        <v>9.3990000000000004E-2</v>
      </c>
      <c r="P847" s="1">
        <f>VLOOKUP(Table5[[#This Row],[agedays]],BFA_girls_z_exp[[#All],[Day]:[L]],4,FALSE)</f>
        <v>0.20119999999999999</v>
      </c>
      <c r="Q847" s="1">
        <f>(POWER((Table5[[#This Row],[bmi]]/Table5[[#This Row],[bmi_M]]),Table5[[#This Row],[bmi_L]])-1)/(Table5[[#This Row],[bmi_L]]*Table5[[#This Row],[bmi_S]])</f>
        <v>-9.0639920916337317E-3</v>
      </c>
    </row>
    <row r="848" spans="1:17" x14ac:dyDescent="0.3">
      <c r="A848">
        <v>11088</v>
      </c>
      <c r="B848" t="s">
        <v>8</v>
      </c>
      <c r="C848">
        <v>90</v>
      </c>
      <c r="D848">
        <v>276</v>
      </c>
      <c r="E848">
        <v>58</v>
      </c>
      <c r="F848">
        <v>5.6</v>
      </c>
      <c r="G848">
        <v>-0.80700000000000005</v>
      </c>
      <c r="H848">
        <v>-0.30199999999999999</v>
      </c>
      <c r="I848" s="1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848" s="1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84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8" s="1">
        <f>(POWER((Table5[[#This Row],[wtkg]]/Table5[[#This Row],[wlhz_M]]),Table5[[#This Row],[wlhz_L]])-1)/(Table5[[#This Row],[wlhz_L]]*Table5[[#This Row],[wlhz_S]])</f>
        <v>0.49445848065898329</v>
      </c>
      <c r="M848" s="1">
        <f>Table5[[#This Row],[wtkg]]/(Table5[[#This Row],[htcm]]*Table5[[#This Row],[htcm]]/10000)</f>
        <v>16.646848989298455</v>
      </c>
      <c r="N848" s="1">
        <f>VLOOKUP(Table5[[#This Row],[agedays]],BFA_girls_z_exp[[#All],[Day]:[M]],2,FALSE)</f>
        <v>16.338999999999999</v>
      </c>
      <c r="O848" s="1">
        <f>VLOOKUP(Table5[[#This Row],[agedays]],BFA_girls_z_exp[[#All],[Day]:[S]],3,FALSE)</f>
        <v>9.2579999999999996E-2</v>
      </c>
      <c r="P848" s="1">
        <f>VLOOKUP(Table5[[#This Row],[agedays]],BFA_girls_z_exp[[#All],[Day]:[L]],4,FALSE)</f>
        <v>6.8400000000000002E-2</v>
      </c>
      <c r="Q848" s="1">
        <f>(POWER((Table5[[#This Row],[bmi]]/Table5[[#This Row],[bmi_M]]),Table5[[#This Row],[bmi_L]])-1)/(Table5[[#This Row],[bmi_L]]*Table5[[#This Row],[bmi_S]])</f>
        <v>0.20174964003922555</v>
      </c>
    </row>
    <row r="849" spans="1:17" x14ac:dyDescent="0.3">
      <c r="A849">
        <v>11088</v>
      </c>
      <c r="B849" t="s">
        <v>8</v>
      </c>
      <c r="C849">
        <v>181</v>
      </c>
      <c r="D849">
        <v>276</v>
      </c>
      <c r="E849">
        <v>65</v>
      </c>
      <c r="F849">
        <v>7.33</v>
      </c>
      <c r="G849">
        <v>-0.28499999999999998</v>
      </c>
      <c r="H849">
        <v>5.8999999999999997E-2</v>
      </c>
      <c r="I849" s="2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849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84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49" s="2">
        <f>(POWER((Table5[[#This Row],[wtkg]]/Table5[[#This Row],[wlhz_M]]),Table5[[#This Row],[wlhz_L]])-1)/(Table5[[#This Row],[wlhz_L]]*Table5[[#This Row],[wlhz_S]])</f>
        <v>0.37618817316866965</v>
      </c>
      <c r="M849" s="1">
        <f>Table5[[#This Row],[wtkg]]/(Table5[[#This Row],[htcm]]*Table5[[#This Row],[htcm]]/10000)</f>
        <v>17.349112426035504</v>
      </c>
      <c r="N849" s="1">
        <f>VLOOKUP(Table5[[#This Row],[agedays]],BFA_girls_z_exp[[#All],[Day]:[M]],2,FALSE)</f>
        <v>16.906600000000001</v>
      </c>
      <c r="O849" s="1">
        <f>VLOOKUP(Table5[[#This Row],[agedays]],BFA_girls_z_exp[[#All],[Day]:[S]],3,FALSE)</f>
        <v>9.0389999999999998E-2</v>
      </c>
      <c r="P849" s="1">
        <f>VLOOKUP(Table5[[#This Row],[agedays]],BFA_girls_z_exp[[#All],[Day]:[L]],4,FALSE)</f>
        <v>-0.1401</v>
      </c>
      <c r="Q849" s="1">
        <f>(POWER((Table5[[#This Row],[bmi]]/Table5[[#This Row],[bmi_M]]),Table5[[#This Row],[bmi_L]])-1)/(Table5[[#This Row],[bmi_L]]*Table5[[#This Row],[bmi_S]])</f>
        <v>0.28532540465766065</v>
      </c>
    </row>
    <row r="850" spans="1:17" x14ac:dyDescent="0.3">
      <c r="A850">
        <v>11088</v>
      </c>
      <c r="B850" t="s">
        <v>8</v>
      </c>
      <c r="C850">
        <v>223</v>
      </c>
      <c r="D850">
        <v>276</v>
      </c>
      <c r="E850">
        <v>68</v>
      </c>
      <c r="F850">
        <v>8.07</v>
      </c>
      <c r="G850">
        <v>9.7000000000000003E-2</v>
      </c>
      <c r="H850">
        <v>0.33600000000000002</v>
      </c>
      <c r="I850" s="1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850" s="1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85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0" s="1">
        <f>(POWER((Table5[[#This Row],[wtkg]]/Table5[[#This Row],[wlhz_M]]),Table5[[#This Row],[wlhz_L]])-1)/(Table5[[#This Row],[wlhz_L]]*Table5[[#This Row],[wlhz_S]])</f>
        <v>0.44894708877498635</v>
      </c>
      <c r="M850" s="1">
        <f>Table5[[#This Row],[wtkg]]/(Table5[[#This Row],[htcm]]*Table5[[#This Row],[htcm]]/10000)</f>
        <v>17.452422145328722</v>
      </c>
      <c r="N850" s="1">
        <f>VLOOKUP(Table5[[#This Row],[agedays]],BFA_girls_z_exp[[#All],[Day]:[M]],2,FALSE)</f>
        <v>16.887</v>
      </c>
      <c r="O850" s="1">
        <f>VLOOKUP(Table5[[#This Row],[agedays]],BFA_girls_z_exp[[#All],[Day]:[S]],3,FALSE)</f>
        <v>8.9690000000000006E-2</v>
      </c>
      <c r="P850" s="1">
        <f>VLOOKUP(Table5[[#This Row],[agedays]],BFA_girls_z_exp[[#All],[Day]:[L]],4,FALSE)</f>
        <v>-0.20619999999999999</v>
      </c>
      <c r="Q850" s="1">
        <f>(POWER((Table5[[#This Row],[bmi]]/Table5[[#This Row],[bmi_M]]),Table5[[#This Row],[bmi_L]])-1)/(Table5[[#This Row],[bmi_L]]*Table5[[#This Row],[bmi_S]])</f>
        <v>0.36595798706677957</v>
      </c>
    </row>
    <row r="851" spans="1:17" x14ac:dyDescent="0.3">
      <c r="A851">
        <v>11088</v>
      </c>
      <c r="B851" t="s">
        <v>8</v>
      </c>
      <c r="C851">
        <v>272</v>
      </c>
      <c r="D851">
        <v>276</v>
      </c>
      <c r="E851">
        <v>70.5</v>
      </c>
      <c r="F851">
        <v>8.6</v>
      </c>
      <c r="G851">
        <v>0.184</v>
      </c>
      <c r="H851">
        <v>0.38100000000000001</v>
      </c>
      <c r="I851" s="2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851" s="2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85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1" s="2">
        <f>(POWER((Table5[[#This Row],[wtkg]]/Table5[[#This Row],[wlhz_M]]),Table5[[#This Row],[wlhz_L]])-1)/(Table5[[#This Row],[wlhz_L]]*Table5[[#This Row],[wlhz_S]])</f>
        <v>0.43499816574083244</v>
      </c>
      <c r="M851" s="1">
        <f>Table5[[#This Row],[wtkg]]/(Table5[[#This Row],[htcm]]*Table5[[#This Row],[htcm]]/10000)</f>
        <v>17.302952567778281</v>
      </c>
      <c r="N851" s="1">
        <f>VLOOKUP(Table5[[#This Row],[agedays]],BFA_girls_z_exp[[#All],[Day]:[M]],2,FALSE)</f>
        <v>16.747800000000002</v>
      </c>
      <c r="O851" s="1">
        <f>VLOOKUP(Table5[[#This Row],[agedays]],BFA_girls_z_exp[[#All],[Day]:[S]],3,FALSE)</f>
        <v>8.8999999999999996E-2</v>
      </c>
      <c r="P851" s="1">
        <f>VLOOKUP(Table5[[#This Row],[agedays]],BFA_girls_z_exp[[#All],[Day]:[L]],4,FALSE)</f>
        <v>-0.2702</v>
      </c>
      <c r="Q851" s="1">
        <f>(POWER((Table5[[#This Row],[bmi]]/Table5[[#This Row],[bmi_M]]),Table5[[#This Row],[bmi_L]])-1)/(Table5[[#This Row],[bmi_L]]*Table5[[#This Row],[bmi_S]])</f>
        <v>0.3647977652753015</v>
      </c>
    </row>
    <row r="852" spans="1:17" x14ac:dyDescent="0.3">
      <c r="A852">
        <v>11088</v>
      </c>
      <c r="B852" t="s">
        <v>8</v>
      </c>
      <c r="C852">
        <v>377</v>
      </c>
      <c r="D852">
        <v>276</v>
      </c>
      <c r="E852">
        <v>72</v>
      </c>
      <c r="F852">
        <v>9.5500000000000007</v>
      </c>
      <c r="G852">
        <v>-0.95699999999999996</v>
      </c>
      <c r="H852">
        <v>0.45</v>
      </c>
      <c r="I852" s="1">
        <f>IF(Table5[[#This Row],[agedays]]&lt;=730,VLOOKUP(Table5[[#This Row],[htcm]],WFL_girls_z_exp[[#All],[Length]:[M]],2,FALSE),VLOOKUP(Table5[[#This Row],[htcm]],WFH_girls_z_exp[[#All],[Height]:[M]],2,FALSE))</f>
        <v>8.5678999999999998</v>
      </c>
      <c r="J852" s="1">
        <f>IF(Table5[[#This Row],[agedays]]&lt;=730,VLOOKUP(Table5[[#This Row],[htcm]],WFL_girls_z_exp[[#All],[Length]:[S]],3,FALSE),VLOOKUP(Table5[[#This Row],[htcm]],WFH_girls_z_exp[[#All],[Height]:[S]],3,FALSE))</f>
        <v>9.0429999999999996E-2</v>
      </c>
      <c r="K85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2" s="1">
        <f>(POWER((Table5[[#This Row],[wtkg]]/Table5[[#This Row],[wlhz_M]]),Table5[[#This Row],[wlhz_L]])-1)/(Table5[[#This Row],[wlhz_L]]*Table5[[#This Row],[wlhz_S]])</f>
        <v>1.175412379664688</v>
      </c>
      <c r="M852" s="1">
        <f>Table5[[#This Row],[wtkg]]/(Table5[[#This Row],[htcm]]*Table5[[#This Row],[htcm]]/10000)</f>
        <v>18.42206790123457</v>
      </c>
      <c r="N852" s="1">
        <f>VLOOKUP(Table5[[#This Row],[agedays]],BFA_girls_z_exp[[#All],[Day]:[M]],2,FALSE)</f>
        <v>16.307500000000001</v>
      </c>
      <c r="O852" s="1">
        <f>VLOOKUP(Table5[[#This Row],[agedays]],BFA_girls_z_exp[[#All],[Day]:[S]],3,FALSE)</f>
        <v>8.7849999999999998E-2</v>
      </c>
      <c r="P852" s="1">
        <f>VLOOKUP(Table5[[#This Row],[agedays]],BFA_girls_z_exp[[#All],[Day]:[L]],4,FALSE)</f>
        <v>-0.37719999999999998</v>
      </c>
      <c r="Q852" s="1">
        <f>(POWER((Table5[[#This Row],[bmi]]/Table5[[#This Row],[bmi_M]]),Table5[[#This Row],[bmi_L]])-1)/(Table5[[#This Row],[bmi_L]]*Table5[[#This Row],[bmi_S]])</f>
        <v>1.3564373363027409</v>
      </c>
    </row>
    <row r="853" spans="1:17" x14ac:dyDescent="0.3">
      <c r="A853">
        <v>11088</v>
      </c>
      <c r="B853" t="s">
        <v>8</v>
      </c>
      <c r="C853">
        <v>440</v>
      </c>
      <c r="D853">
        <v>276</v>
      </c>
      <c r="E853">
        <v>75.5</v>
      </c>
      <c r="F853">
        <v>10.3</v>
      </c>
      <c r="G853">
        <v>-0.51700000000000002</v>
      </c>
      <c r="H853">
        <v>0.66400000000000003</v>
      </c>
      <c r="I853" s="2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853" s="2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85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3" s="2">
        <f>(POWER((Table5[[#This Row],[wtkg]]/Table5[[#This Row],[wlhz_M]]),Table5[[#This Row],[wlhz_L]])-1)/(Table5[[#This Row],[wlhz_L]]*Table5[[#This Row],[wlhz_S]])</f>
        <v>1.1799733654356883</v>
      </c>
      <c r="M853" s="1">
        <f>Table5[[#This Row],[wtkg]]/(Table5[[#This Row],[htcm]]*Table5[[#This Row],[htcm]]/10000)</f>
        <v>18.069382921801676</v>
      </c>
      <c r="N853" s="1">
        <f>VLOOKUP(Table5[[#This Row],[agedays]],BFA_girls_z_exp[[#All],[Day]:[M]],2,FALSE)</f>
        <v>16.061599999999999</v>
      </c>
      <c r="O853" s="1">
        <f>VLOOKUP(Table5[[#This Row],[agedays]],BFA_girls_z_exp[[#All],[Day]:[S]],3,FALSE)</f>
        <v>8.7300000000000003E-2</v>
      </c>
      <c r="P853" s="1">
        <f>VLOOKUP(Table5[[#This Row],[agedays]],BFA_girls_z_exp[[#All],[Day]:[L]],4,FALSE)</f>
        <v>-0.4284</v>
      </c>
      <c r="Q853" s="1">
        <f>(POWER((Table5[[#This Row],[bmi]]/Table5[[#This Row],[bmi_M]]),Table5[[#This Row],[bmi_L]])-1)/(Table5[[#This Row],[bmi_L]]*Table5[[#This Row],[bmi_S]])</f>
        <v>1.3157524816343387</v>
      </c>
    </row>
    <row r="854" spans="1:17" x14ac:dyDescent="0.3">
      <c r="A854">
        <v>11088</v>
      </c>
      <c r="B854" t="s">
        <v>8</v>
      </c>
      <c r="C854">
        <v>558</v>
      </c>
      <c r="D854">
        <v>276</v>
      </c>
      <c r="E854">
        <v>80</v>
      </c>
      <c r="F854">
        <v>11.8</v>
      </c>
      <c r="G854">
        <v>-0.35799999999999998</v>
      </c>
      <c r="H854">
        <v>1.0840000000000001</v>
      </c>
      <c r="I854" s="1">
        <f>IF(Table5[[#This Row],[agedays]]&lt;=730,VLOOKUP(Table5[[#This Row],[htcm]],WFL_girls_z_exp[[#All],[Length]:[M]],2,FALSE),VLOOKUP(Table5[[#This Row],[htcm]],WFH_girls_z_exp[[#All],[Height]:[M]],2,FALSE))</f>
        <v>10.0891</v>
      </c>
      <c r="J854" s="1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8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4" s="1">
        <f>(POWER((Table5[[#This Row],[wtkg]]/Table5[[#This Row],[wlhz_M]]),Table5[[#This Row],[wlhz_L]])-1)/(Table5[[#This Row],[wlhz_L]]*Table5[[#This Row],[wlhz_S]])</f>
        <v>1.7006045131696079</v>
      </c>
      <c r="M854" s="1">
        <f>Table5[[#This Row],[wtkg]]/(Table5[[#This Row],[htcm]]*Table5[[#This Row],[htcm]]/10000)</f>
        <v>18.4375</v>
      </c>
      <c r="N854" s="1">
        <f>VLOOKUP(Table5[[#This Row],[agedays]],BFA_girls_z_exp[[#All],[Day]:[M]],2,FALSE)</f>
        <v>15.7005</v>
      </c>
      <c r="O854" s="1">
        <f>VLOOKUP(Table5[[#This Row],[agedays]],BFA_girls_z_exp[[#All],[Day]:[S]],3,FALSE)</f>
        <v>8.6430000000000007E-2</v>
      </c>
      <c r="P854" s="1">
        <f>VLOOKUP(Table5[[#This Row],[agedays]],BFA_girls_z_exp[[#All],[Day]:[L]],4,FALSE)</f>
        <v>-0.50790000000000002</v>
      </c>
      <c r="Q854" s="1">
        <f>(POWER((Table5[[#This Row],[bmi]]/Table5[[#This Row],[bmi_M]]),Table5[[#This Row],[bmi_L]])-1)/(Table5[[#This Row],[bmi_L]]*Table5[[#This Row],[bmi_S]])</f>
        <v>1.7853899337717367</v>
      </c>
    </row>
    <row r="855" spans="1:17" x14ac:dyDescent="0.3">
      <c r="A855">
        <v>11088</v>
      </c>
      <c r="B855" t="s">
        <v>8</v>
      </c>
      <c r="C855">
        <v>795</v>
      </c>
      <c r="D855">
        <v>276</v>
      </c>
      <c r="E855">
        <v>86</v>
      </c>
      <c r="F855">
        <v>13.5</v>
      </c>
      <c r="G855">
        <v>-0.46400000000000002</v>
      </c>
      <c r="H855">
        <v>0.98199999999999998</v>
      </c>
      <c r="I855" s="2">
        <f>IF(Table5[[#This Row],[agedays]]&lt;=730,VLOOKUP(Table5[[#This Row],[htcm]],WFL_girls_z_exp[[#All],[Length]:[M]],2,FALSE),VLOOKUP(Table5[[#This Row],[htcm]],WFH_girls_z_exp[[#All],[Height]:[M]],2,FALSE))</f>
        <v>11.644399999999999</v>
      </c>
      <c r="J855" s="2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8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5" s="2">
        <f>(POWER((Table5[[#This Row],[wtkg]]/Table5[[#This Row],[wlhz_M]]),Table5[[#This Row],[wlhz_L]])-1)/(Table5[[#This Row],[wlhz_L]]*Table5[[#This Row],[wlhz_S]])</f>
        <v>1.616100652718562</v>
      </c>
      <c r="M855" s="1">
        <f>Table5[[#This Row],[wtkg]]/(Table5[[#This Row],[htcm]]*Table5[[#This Row],[htcm]]/10000)</f>
        <v>18.253109789075175</v>
      </c>
      <c r="N855" s="1">
        <f>VLOOKUP(Table5[[#This Row],[agedays]],BFA_girls_z_exp[[#All],[Day]:[M]],2,FALSE)</f>
        <v>15.6275</v>
      </c>
      <c r="O855" s="1">
        <f>VLOOKUP(Table5[[#This Row],[agedays]],BFA_girls_z_exp[[#All],[Day]:[S]],3,FALSE)</f>
        <v>8.4489999999999996E-2</v>
      </c>
      <c r="P855" s="1">
        <f>VLOOKUP(Table5[[#This Row],[agedays]],BFA_girls_z_exp[[#All],[Day]:[L]],4,FALSE)</f>
        <v>-0.56840000000000002</v>
      </c>
      <c r="Q855" s="1">
        <f>(POWER((Table5[[#This Row],[bmi]]/Table5[[#This Row],[bmi_M]]),Table5[[#This Row],[bmi_L]])-1)/(Table5[[#This Row],[bmi_L]]*Table5[[#This Row],[bmi_S]])</f>
        <v>1.7593319229379083</v>
      </c>
    </row>
    <row r="856" spans="1:17" x14ac:dyDescent="0.3">
      <c r="A856">
        <v>11090</v>
      </c>
      <c r="B856" t="s">
        <v>8</v>
      </c>
      <c r="C856">
        <v>0</v>
      </c>
      <c r="D856">
        <v>297</v>
      </c>
      <c r="E856">
        <v>52</v>
      </c>
      <c r="F856">
        <v>4.04</v>
      </c>
      <c r="G856">
        <v>1.5309999999999999</v>
      </c>
      <c r="H856">
        <v>1.643</v>
      </c>
      <c r="I856" s="1">
        <f>IF(Table5[[#This Row],[agedays]]&lt;=730,VLOOKUP(Table5[[#This Row],[htcm]],WFL_girls_z_exp[[#All],[Length]:[M]],2,FALSE),VLOOKUP(Table5[[#This Row],[htcm]],WFH_girls_z_exp[[#All],[Height]:[M]],2,FALSE))</f>
        <v>3.7911000000000001</v>
      </c>
      <c r="J856" s="1">
        <f>IF(Table5[[#This Row],[agedays]]&lt;=730,VLOOKUP(Table5[[#This Row],[htcm]],WFL_girls_z_exp[[#All],[Length]:[S]],3,FALSE),VLOOKUP(Table5[[#This Row],[htcm]],WFH_girls_z_exp[[#All],[Height]:[S]],3,FALSE))</f>
        <v>9.085E-2</v>
      </c>
      <c r="K8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6" s="1">
        <f>(POWER((Table5[[#This Row],[wtkg]]/Table5[[#This Row],[wlhz_M]]),Table5[[#This Row],[wlhz_L]])-1)/(Table5[[#This Row],[wlhz_L]]*Table5[[#This Row],[wlhz_S]])</f>
        <v>0.69146724914750402</v>
      </c>
      <c r="M856" s="1">
        <f>Table5[[#This Row],[wtkg]]/(Table5[[#This Row],[htcm]]*Table5[[#This Row],[htcm]]/10000)</f>
        <v>14.940828402366865</v>
      </c>
      <c r="N856" s="1">
        <f>VLOOKUP(Table5[[#This Row],[agedays]],BFA_girls_z_exp[[#All],[Day]:[M]],2,FALSE)</f>
        <v>13.3363</v>
      </c>
      <c r="O856" s="1">
        <f>VLOOKUP(Table5[[#This Row],[agedays]],BFA_girls_z_exp[[#All],[Day]:[S]],3,FALSE)</f>
        <v>9.2719999999999997E-2</v>
      </c>
      <c r="P856" s="1">
        <f>VLOOKUP(Table5[[#This Row],[agedays]],BFA_girls_z_exp[[#All],[Day]:[L]],4,FALSE)</f>
        <v>-6.3100000000000003E-2</v>
      </c>
      <c r="Q856" s="1">
        <f>(POWER((Table5[[#This Row],[bmi]]/Table5[[#This Row],[bmi_M]]),Table5[[#This Row],[bmi_L]])-1)/(Table5[[#This Row],[bmi_L]]*Table5[[#This Row],[bmi_S]])</f>
        <v>1.2208989286086098</v>
      </c>
    </row>
    <row r="857" spans="1:17" x14ac:dyDescent="0.3">
      <c r="A857">
        <v>11090</v>
      </c>
      <c r="B857" t="s">
        <v>8</v>
      </c>
      <c r="C857">
        <v>45</v>
      </c>
      <c r="D857">
        <v>297</v>
      </c>
      <c r="E857">
        <v>59</v>
      </c>
      <c r="F857">
        <v>5.64</v>
      </c>
      <c r="G857">
        <v>1.8029999999999999</v>
      </c>
      <c r="H857">
        <v>1.429</v>
      </c>
      <c r="I857" s="2">
        <f>IF(Table5[[#This Row],[agedays]]&lt;=730,VLOOKUP(Table5[[#This Row],[htcm]],WFL_girls_z_exp[[#All],[Length]:[M]],2,FALSE),VLOOKUP(Table5[[#This Row],[htcm]],WFH_girls_z_exp[[#All],[Height]:[M]],2,FALSE))</f>
        <v>5.6151</v>
      </c>
      <c r="J857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8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7" s="2">
        <f>(POWER((Table5[[#This Row],[wtkg]]/Table5[[#This Row],[wlhz_M]]),Table5[[#This Row],[wlhz_L]])-1)/(Table5[[#This Row],[wlhz_L]]*Table5[[#This Row],[wlhz_S]])</f>
        <v>4.840067982940871E-2</v>
      </c>
      <c r="M857" s="1">
        <f>Table5[[#This Row],[wtkg]]/(Table5[[#This Row],[htcm]]*Table5[[#This Row],[htcm]]/10000)</f>
        <v>16.202240735420855</v>
      </c>
      <c r="N857" s="1">
        <f>VLOOKUP(Table5[[#This Row],[agedays]],BFA_girls_z_exp[[#All],[Day]:[M]],2,FALSE)</f>
        <v>15.2591</v>
      </c>
      <c r="O857" s="1">
        <f>VLOOKUP(Table5[[#This Row],[agedays]],BFA_girls_z_exp[[#All],[Day]:[S]],3,FALSE)</f>
        <v>9.4539999999999999E-2</v>
      </c>
      <c r="P857" s="1">
        <f>VLOOKUP(Table5[[#This Row],[agedays]],BFA_girls_z_exp[[#All],[Day]:[L]],4,FALSE)</f>
        <v>0.25190000000000001</v>
      </c>
      <c r="Q857" s="1">
        <f>(POWER((Table5[[#This Row],[bmi]]/Table5[[#This Row],[bmi_M]]),Table5[[#This Row],[bmi_L]])-1)/(Table5[[#This Row],[bmi_L]]*Table5[[#This Row],[bmi_S]])</f>
        <v>0.63918778127011355</v>
      </c>
    </row>
    <row r="858" spans="1:17" x14ac:dyDescent="0.3">
      <c r="A858">
        <v>11090</v>
      </c>
      <c r="B858" t="s">
        <v>8</v>
      </c>
      <c r="C858">
        <v>55</v>
      </c>
      <c r="D858">
        <v>297</v>
      </c>
      <c r="E858">
        <v>59</v>
      </c>
      <c r="F858">
        <v>5.73</v>
      </c>
      <c r="G858">
        <v>1.2490000000000001</v>
      </c>
      <c r="H858">
        <v>1.097</v>
      </c>
      <c r="I858" s="1">
        <f>IF(Table5[[#This Row],[agedays]]&lt;=730,VLOOKUP(Table5[[#This Row],[htcm]],WFL_girls_z_exp[[#All],[Length]:[M]],2,FALSE),VLOOKUP(Table5[[#This Row],[htcm]],WFH_girls_z_exp[[#All],[Height]:[M]],2,FALSE))</f>
        <v>5.6151</v>
      </c>
      <c r="J858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8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8" s="1">
        <f>(POWER((Table5[[#This Row],[wtkg]]/Table5[[#This Row],[wlhz_M]]),Table5[[#This Row],[wlhz_L]])-1)/(Table5[[#This Row],[wlhz_L]]*Table5[[#This Row],[wlhz_S]])</f>
        <v>0.22090760111261462</v>
      </c>
      <c r="M858" s="1">
        <f>Table5[[#This Row],[wtkg]]/(Table5[[#This Row],[htcm]]*Table5[[#This Row],[htcm]]/10000)</f>
        <v>16.460787130135017</v>
      </c>
      <c r="N858" s="1">
        <f>VLOOKUP(Table5[[#This Row],[agedays]],BFA_girls_z_exp[[#All],[Day]:[M]],2,FALSE)</f>
        <v>15.6012</v>
      </c>
      <c r="O858" s="1">
        <f>VLOOKUP(Table5[[#This Row],[agedays]],BFA_girls_z_exp[[#All],[Day]:[S]],3,FALSE)</f>
        <v>9.3990000000000004E-2</v>
      </c>
      <c r="P858" s="1">
        <f>VLOOKUP(Table5[[#This Row],[agedays]],BFA_girls_z_exp[[#All],[Day]:[L]],4,FALSE)</f>
        <v>0.20119999999999999</v>
      </c>
      <c r="Q858" s="1">
        <f>(POWER((Table5[[#This Row],[bmi]]/Table5[[#This Row],[bmi_M]]),Table5[[#This Row],[bmi_L]])-1)/(Table5[[#This Row],[bmi_L]]*Table5[[#This Row],[bmi_S]])</f>
        <v>0.57371637343190185</v>
      </c>
    </row>
    <row r="859" spans="1:17" x14ac:dyDescent="0.3">
      <c r="A859">
        <v>11090</v>
      </c>
      <c r="B859" t="s">
        <v>8</v>
      </c>
      <c r="C859">
        <v>90</v>
      </c>
      <c r="D859">
        <v>297</v>
      </c>
      <c r="E859">
        <v>61.5</v>
      </c>
      <c r="F859">
        <v>6.66</v>
      </c>
      <c r="G859">
        <v>0.85899999999999999</v>
      </c>
      <c r="H859">
        <v>1.073</v>
      </c>
      <c r="I859" s="2">
        <f>IF(Table5[[#This Row],[agedays]]&lt;=730,VLOOKUP(Table5[[#This Row],[htcm]],WFL_girls_z_exp[[#All],[Length]:[M]],2,FALSE),VLOOKUP(Table5[[#This Row],[htcm]],WFH_girls_z_exp[[#All],[Height]:[M]],2,FALSE))</f>
        <v>6.2511000000000001</v>
      </c>
      <c r="J859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8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59" s="2">
        <f>(POWER((Table5[[#This Row],[wtkg]]/Table5[[#This Row],[wlhz_M]]),Table5[[#This Row],[wlhz_L]])-1)/(Table5[[#This Row],[wlhz_L]]*Table5[[#This Row],[wlhz_S]])</f>
        <v>0.68518827935520921</v>
      </c>
      <c r="M859" s="1">
        <f>Table5[[#This Row],[wtkg]]/(Table5[[#This Row],[htcm]]*Table5[[#This Row],[htcm]]/10000)</f>
        <v>17.608566329565736</v>
      </c>
      <c r="N859" s="1">
        <f>VLOOKUP(Table5[[#This Row],[agedays]],BFA_girls_z_exp[[#All],[Day]:[M]],2,FALSE)</f>
        <v>16.338999999999999</v>
      </c>
      <c r="O859" s="1">
        <f>VLOOKUP(Table5[[#This Row],[agedays]],BFA_girls_z_exp[[#All],[Day]:[S]],3,FALSE)</f>
        <v>9.2579999999999996E-2</v>
      </c>
      <c r="P859" s="1">
        <f>VLOOKUP(Table5[[#This Row],[agedays]],BFA_girls_z_exp[[#All],[Day]:[L]],4,FALSE)</f>
        <v>6.8400000000000002E-2</v>
      </c>
      <c r="Q859" s="1">
        <f>(POWER((Table5[[#This Row],[bmi]]/Table5[[#This Row],[bmi_M]]),Table5[[#This Row],[bmi_L]])-1)/(Table5[[#This Row],[bmi_L]]*Table5[[#This Row],[bmi_S]])</f>
        <v>0.8103527010885927</v>
      </c>
    </row>
    <row r="860" spans="1:17" x14ac:dyDescent="0.3">
      <c r="A860">
        <v>11090</v>
      </c>
      <c r="B860" t="s">
        <v>8</v>
      </c>
      <c r="C860">
        <v>181</v>
      </c>
      <c r="D860">
        <v>297</v>
      </c>
      <c r="E860">
        <v>70</v>
      </c>
      <c r="F860">
        <v>8.75</v>
      </c>
      <c r="G860">
        <v>1.9239999999999999</v>
      </c>
      <c r="H860">
        <v>1.5</v>
      </c>
      <c r="I860" s="1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860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8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0" s="1">
        <f>(POWER((Table5[[#This Row],[wtkg]]/Table5[[#This Row],[wlhz_M]]),Table5[[#This Row],[wlhz_L]])-1)/(Table5[[#This Row],[wlhz_L]]*Table5[[#This Row],[wlhz_S]])</f>
        <v>0.7556895183359349</v>
      </c>
      <c r="M860" s="1">
        <f>Table5[[#This Row],[wtkg]]/(Table5[[#This Row],[htcm]]*Table5[[#This Row],[htcm]]/10000)</f>
        <v>17.857142857142858</v>
      </c>
      <c r="N860" s="1">
        <f>VLOOKUP(Table5[[#This Row],[agedays]],BFA_girls_z_exp[[#All],[Day]:[M]],2,FALSE)</f>
        <v>16.906600000000001</v>
      </c>
      <c r="O860" s="1">
        <f>VLOOKUP(Table5[[#This Row],[agedays]],BFA_girls_z_exp[[#All],[Day]:[S]],3,FALSE)</f>
        <v>9.0389999999999998E-2</v>
      </c>
      <c r="P860" s="1">
        <f>VLOOKUP(Table5[[#This Row],[agedays]],BFA_girls_z_exp[[#All],[Day]:[L]],4,FALSE)</f>
        <v>-0.1401</v>
      </c>
      <c r="Q860" s="1">
        <f>(POWER((Table5[[#This Row],[bmi]]/Table5[[#This Row],[bmi_M]]),Table5[[#This Row],[bmi_L]])-1)/(Table5[[#This Row],[bmi_L]]*Table5[[#This Row],[bmi_S]])</f>
        <v>0.60283717484397104</v>
      </c>
    </row>
    <row r="861" spans="1:17" x14ac:dyDescent="0.3">
      <c r="A861">
        <v>11090</v>
      </c>
      <c r="B861" t="s">
        <v>8</v>
      </c>
      <c r="C861">
        <v>272</v>
      </c>
      <c r="D861">
        <v>297</v>
      </c>
      <c r="E861">
        <v>74</v>
      </c>
      <c r="F861">
        <v>10</v>
      </c>
      <c r="G861">
        <v>1.6339999999999999</v>
      </c>
      <c r="H861">
        <v>1.595</v>
      </c>
      <c r="I861" s="2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861" s="2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8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1" s="2">
        <f>(POWER((Table5[[#This Row],[wtkg]]/Table5[[#This Row],[wlhz_M]]),Table5[[#This Row],[wlhz_L]])-1)/(Table5[[#This Row],[wlhz_L]]*Table5[[#This Row],[wlhz_S]])</f>
        <v>1.1923385278279637</v>
      </c>
      <c r="M861" s="1">
        <f>Table5[[#This Row],[wtkg]]/(Table5[[#This Row],[htcm]]*Table5[[#This Row],[htcm]]/10000)</f>
        <v>18.261504747991236</v>
      </c>
      <c r="N861" s="1">
        <f>VLOOKUP(Table5[[#This Row],[agedays]],BFA_girls_z_exp[[#All],[Day]:[M]],2,FALSE)</f>
        <v>16.747800000000002</v>
      </c>
      <c r="O861" s="1">
        <f>VLOOKUP(Table5[[#This Row],[agedays]],BFA_girls_z_exp[[#All],[Day]:[S]],3,FALSE)</f>
        <v>8.8999999999999996E-2</v>
      </c>
      <c r="P861" s="1">
        <f>VLOOKUP(Table5[[#This Row],[agedays]],BFA_girls_z_exp[[#All],[Day]:[L]],4,FALSE)</f>
        <v>-0.2702</v>
      </c>
      <c r="Q861" s="1">
        <f>(POWER((Table5[[#This Row],[bmi]]/Table5[[#This Row],[bmi_M]]),Table5[[#This Row],[bmi_L]])-1)/(Table5[[#This Row],[bmi_L]]*Table5[[#This Row],[bmi_S]])</f>
        <v>0.96095162017181757</v>
      </c>
    </row>
    <row r="862" spans="1:17" x14ac:dyDescent="0.3">
      <c r="A862">
        <v>11090</v>
      </c>
      <c r="B862" t="s">
        <v>8</v>
      </c>
      <c r="C862">
        <v>370</v>
      </c>
      <c r="D862">
        <v>297</v>
      </c>
      <c r="E862">
        <v>77</v>
      </c>
      <c r="F862">
        <v>11.12</v>
      </c>
      <c r="G862">
        <v>1.0820000000000001</v>
      </c>
      <c r="H862">
        <v>1.702</v>
      </c>
      <c r="I862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862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8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2" s="1">
        <f>(POWER((Table5[[#This Row],[wtkg]]/Table5[[#This Row],[wlhz_M]]),Table5[[#This Row],[wlhz_L]])-1)/(Table5[[#This Row],[wlhz_L]]*Table5[[#This Row],[wlhz_S]])</f>
        <v>1.6833967407001726</v>
      </c>
      <c r="M862" s="1">
        <f>Table5[[#This Row],[wtkg]]/(Table5[[#This Row],[htcm]]*Table5[[#This Row],[htcm]]/10000)</f>
        <v>18.755270703322651</v>
      </c>
      <c r="N862" s="1">
        <f>VLOOKUP(Table5[[#This Row],[agedays]],BFA_girls_z_exp[[#All],[Day]:[M]],2,FALSE)</f>
        <v>16.3368</v>
      </c>
      <c r="O862" s="1">
        <f>VLOOKUP(Table5[[#This Row],[agedays]],BFA_girls_z_exp[[#All],[Day]:[S]],3,FALSE)</f>
        <v>8.7919999999999998E-2</v>
      </c>
      <c r="P862" s="1">
        <f>VLOOKUP(Table5[[#This Row],[agedays]],BFA_girls_z_exp[[#All],[Day]:[L]],4,FALSE)</f>
        <v>-0.371</v>
      </c>
      <c r="Q862" s="1">
        <f>(POWER((Table5[[#This Row],[bmi]]/Table5[[#This Row],[bmi_M]]),Table5[[#This Row],[bmi_L]])-1)/(Table5[[#This Row],[bmi_L]]*Table5[[#This Row],[bmi_S]])</f>
        <v>1.5306952116404409</v>
      </c>
    </row>
    <row r="863" spans="1:17" x14ac:dyDescent="0.3">
      <c r="A863">
        <v>11090</v>
      </c>
      <c r="B863" t="s">
        <v>8</v>
      </c>
      <c r="C863">
        <v>454</v>
      </c>
      <c r="D863">
        <v>297</v>
      </c>
      <c r="E863">
        <v>82</v>
      </c>
      <c r="F863">
        <v>11.605</v>
      </c>
      <c r="G863">
        <v>1.6759999999999999</v>
      </c>
      <c r="H863">
        <v>1.522</v>
      </c>
      <c r="I863" s="2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863" s="2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8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3" s="2">
        <f>(POWER((Table5[[#This Row],[wtkg]]/Table5[[#This Row],[wlhz_M]]),Table5[[#This Row],[wlhz_L]])-1)/(Table5[[#This Row],[wlhz_L]]*Table5[[#This Row],[wlhz_S]])</f>
        <v>1.0863827442929954</v>
      </c>
      <c r="M863" s="1">
        <f>Table5[[#This Row],[wtkg]]/(Table5[[#This Row],[htcm]]*Table5[[#This Row],[htcm]]/10000)</f>
        <v>17.259071980963714</v>
      </c>
      <c r="N863" s="1">
        <f>VLOOKUP(Table5[[#This Row],[agedays]],BFA_girls_z_exp[[#All],[Day]:[M]],2,FALSE)</f>
        <v>16.011800000000001</v>
      </c>
      <c r="O863" s="1">
        <f>VLOOKUP(Table5[[#This Row],[agedays]],BFA_girls_z_exp[[#All],[Day]:[S]],3,FALSE)</f>
        <v>8.7179999999999994E-2</v>
      </c>
      <c r="P863" s="1">
        <f>VLOOKUP(Table5[[#This Row],[agedays]],BFA_girls_z_exp[[#All],[Day]:[L]],4,FALSE)</f>
        <v>-0.43880000000000002</v>
      </c>
      <c r="Q863" s="1">
        <f>(POWER((Table5[[#This Row],[bmi]]/Table5[[#This Row],[bmi_M]]),Table5[[#This Row],[bmi_L]])-1)/(Table5[[#This Row],[bmi_L]]*Table5[[#This Row],[bmi_S]])</f>
        <v>0.84641984401263692</v>
      </c>
    </row>
    <row r="864" spans="1:17" x14ac:dyDescent="0.3">
      <c r="A864">
        <v>11090</v>
      </c>
      <c r="B864" t="s">
        <v>8</v>
      </c>
      <c r="C864">
        <v>544</v>
      </c>
      <c r="D864">
        <v>297</v>
      </c>
      <c r="E864">
        <v>86.5</v>
      </c>
      <c r="F864">
        <v>12.4</v>
      </c>
      <c r="G864">
        <v>2.0449999999999999</v>
      </c>
      <c r="H864">
        <v>1.5429999999999999</v>
      </c>
      <c r="I864" s="1">
        <f>IF(Table5[[#This Row],[agedays]]&lt;=730,VLOOKUP(Table5[[#This Row],[htcm]],WFL_girls_z_exp[[#All],[Length]:[M]],2,FALSE),VLOOKUP(Table5[[#This Row],[htcm]],WFH_girls_z_exp[[#All],[Height]:[M]],2,FALSE))</f>
        <v>11.593999999999999</v>
      </c>
      <c r="J864" s="1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8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4" s="1">
        <f>(POWER((Table5[[#This Row],[wtkg]]/Table5[[#This Row],[wlhz_M]]),Table5[[#This Row],[wlhz_L]])-1)/(Table5[[#This Row],[wlhz_L]]*Table5[[#This Row],[wlhz_S]])</f>
        <v>0.74592973153997788</v>
      </c>
      <c r="M864" s="1">
        <f>Table5[[#This Row],[wtkg]]/(Table5[[#This Row],[htcm]]*Table5[[#This Row],[htcm]]/10000)</f>
        <v>16.572555046944434</v>
      </c>
      <c r="N864" s="1">
        <f>VLOOKUP(Table5[[#This Row],[agedays]],BFA_girls_z_exp[[#All],[Day]:[M]],2,FALSE)</f>
        <v>15.7364</v>
      </c>
      <c r="O864" s="1">
        <f>VLOOKUP(Table5[[#This Row],[agedays]],BFA_girls_z_exp[[#All],[Day]:[S]],3,FALSE)</f>
        <v>8.6529999999999996E-2</v>
      </c>
      <c r="P864" s="1">
        <f>VLOOKUP(Table5[[#This Row],[agedays]],BFA_girls_z_exp[[#All],[Day]:[L]],4,FALSE)</f>
        <v>-0.49930000000000002</v>
      </c>
      <c r="Q864" s="1">
        <f>(POWER((Table5[[#This Row],[bmi]]/Table5[[#This Row],[bmi_M]]),Table5[[#This Row],[bmi_L]])-1)/(Table5[[#This Row],[bmi_L]]*Table5[[#This Row],[bmi_S]])</f>
        <v>0.59064036381265717</v>
      </c>
    </row>
    <row r="865" spans="1:17" x14ac:dyDescent="0.3">
      <c r="A865">
        <v>11090</v>
      </c>
      <c r="B865" t="s">
        <v>8</v>
      </c>
      <c r="C865">
        <v>732</v>
      </c>
      <c r="D865">
        <v>297</v>
      </c>
      <c r="E865">
        <v>91</v>
      </c>
      <c r="F865">
        <v>14</v>
      </c>
      <c r="G865">
        <v>1.623</v>
      </c>
      <c r="H865">
        <v>1.5509999999999999</v>
      </c>
      <c r="I865" s="2">
        <f>IF(Table5[[#This Row],[agedays]]&lt;=730,VLOOKUP(Table5[[#This Row],[htcm]],WFL_girls_z_exp[[#All],[Length]:[M]],2,FALSE),VLOOKUP(Table5[[#This Row],[htcm]],WFH_girls_z_exp[[#All],[Height]:[M]],2,FALSE))</f>
        <v>12.8939</v>
      </c>
      <c r="J865" s="2">
        <f>IF(Table5[[#This Row],[agedays]]&lt;=730,VLOOKUP(Table5[[#This Row],[htcm]],WFL_girls_z_exp[[#All],[Length]:[S]],3,FALSE),VLOOKUP(Table5[[#This Row],[htcm]],WFH_girls_z_exp[[#All],[Height]:[S]],3,FALSE))</f>
        <v>8.9200000000000002E-2</v>
      </c>
      <c r="K8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5" s="2">
        <f>(POWER((Table5[[#This Row],[wtkg]]/Table5[[#This Row],[wlhz_M]]),Table5[[#This Row],[wlhz_L]])-1)/(Table5[[#This Row],[wlhz_L]]*Table5[[#This Row],[wlhz_S]])</f>
        <v>0.90827743251773907</v>
      </c>
      <c r="M865" s="1">
        <f>Table5[[#This Row],[wtkg]]/(Table5[[#This Row],[htcm]]*Table5[[#This Row],[htcm]]/10000)</f>
        <v>16.906170752324599</v>
      </c>
      <c r="N865" s="1">
        <f>VLOOKUP(Table5[[#This Row],[agedays]],BFA_girls_z_exp[[#All],[Day]:[M]],2,FALSE)</f>
        <v>15.687099999999999</v>
      </c>
      <c r="O865" s="1">
        <f>VLOOKUP(Table5[[#This Row],[agedays]],BFA_girls_z_exp[[#All],[Day]:[S]],3,FALSE)</f>
        <v>8.4540000000000004E-2</v>
      </c>
      <c r="P865" s="1">
        <f>VLOOKUP(Table5[[#This Row],[agedays]],BFA_girls_z_exp[[#All],[Day]:[L]],4,FALSE)</f>
        <v>-0.56840000000000002</v>
      </c>
      <c r="Q865" s="1">
        <f>(POWER((Table5[[#This Row],[bmi]]/Table5[[#This Row],[bmi_M]]),Table5[[#This Row],[bmi_L]])-1)/(Table5[[#This Row],[bmi_L]]*Table5[[#This Row],[bmi_S]])</f>
        <v>0.86669615738150096</v>
      </c>
    </row>
    <row r="866" spans="1:17" x14ac:dyDescent="0.3">
      <c r="A866">
        <v>11092</v>
      </c>
      <c r="B866" t="s">
        <v>8</v>
      </c>
      <c r="C866">
        <v>0</v>
      </c>
      <c r="D866">
        <v>290</v>
      </c>
      <c r="E866">
        <v>50</v>
      </c>
      <c r="F866">
        <v>3.39</v>
      </c>
      <c r="G866">
        <v>0.45800000000000002</v>
      </c>
      <c r="H866">
        <v>0.33900000000000002</v>
      </c>
      <c r="I866" s="1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866" s="1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8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6" s="1">
        <f>(POWER((Table5[[#This Row],[wtkg]]/Table5[[#This Row],[wlhz_M]]),Table5[[#This Row],[wlhz_L]])-1)/(Table5[[#This Row],[wlhz_L]]*Table5[[#This Row],[wlhz_S]])</f>
        <v>0.12470037130557669</v>
      </c>
      <c r="M866" s="1">
        <f>Table5[[#This Row],[wtkg]]/(Table5[[#This Row],[htcm]]*Table5[[#This Row],[htcm]]/10000)</f>
        <v>13.56</v>
      </c>
      <c r="N866" s="1">
        <f>VLOOKUP(Table5[[#This Row],[agedays]],BFA_girls_z_exp[[#All],[Day]:[M]],2,FALSE)</f>
        <v>13.3363</v>
      </c>
      <c r="O866" s="1">
        <f>VLOOKUP(Table5[[#This Row],[agedays]],BFA_girls_z_exp[[#All],[Day]:[S]],3,FALSE)</f>
        <v>9.2719999999999997E-2</v>
      </c>
      <c r="P866" s="1">
        <f>VLOOKUP(Table5[[#This Row],[agedays]],BFA_girls_z_exp[[#All],[Day]:[L]],4,FALSE)</f>
        <v>-6.3100000000000003E-2</v>
      </c>
      <c r="Q866" s="1">
        <f>(POWER((Table5[[#This Row],[bmi]]/Table5[[#This Row],[bmi_M]]),Table5[[#This Row],[bmi_L]])-1)/(Table5[[#This Row],[bmi_L]]*Table5[[#This Row],[bmi_S]])</f>
        <v>0.17931314309589749</v>
      </c>
    </row>
    <row r="867" spans="1:17" x14ac:dyDescent="0.3">
      <c r="A867">
        <v>11092</v>
      </c>
      <c r="B867" t="s">
        <v>8</v>
      </c>
      <c r="C867">
        <v>35</v>
      </c>
      <c r="D867">
        <v>290</v>
      </c>
      <c r="E867">
        <v>54.5</v>
      </c>
      <c r="F867">
        <v>4.3</v>
      </c>
      <c r="G867">
        <v>0.129</v>
      </c>
      <c r="H867">
        <v>-8.1000000000000003E-2</v>
      </c>
      <c r="I867" s="2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867" s="2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8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7" s="2">
        <f>(POWER((Table5[[#This Row],[wtkg]]/Table5[[#This Row],[wlhz_M]]),Table5[[#This Row],[wlhz_L]])-1)/(Table5[[#This Row],[wlhz_L]]*Table5[[#This Row],[wlhz_S]])</f>
        <v>-0.29859607181274328</v>
      </c>
      <c r="M867" s="1">
        <f>Table5[[#This Row],[wtkg]]/(Table5[[#This Row],[htcm]]*Table5[[#This Row],[htcm]]/10000)</f>
        <v>14.476895884184833</v>
      </c>
      <c r="N867" s="1">
        <f>VLOOKUP(Table5[[#This Row],[agedays]],BFA_girls_z_exp[[#All],[Day]:[M]],2,FALSE)</f>
        <v>14.8157</v>
      </c>
      <c r="O867" s="1">
        <f>VLOOKUP(Table5[[#This Row],[agedays]],BFA_girls_z_exp[[#All],[Day]:[S]],3,FALSE)</f>
        <v>9.5200000000000007E-2</v>
      </c>
      <c r="P867" s="1">
        <f>VLOOKUP(Table5[[#This Row],[agedays]],BFA_girls_z_exp[[#All],[Day]:[L]],4,FALSE)</f>
        <v>0.31240000000000001</v>
      </c>
      <c r="Q867" s="1">
        <f>(POWER((Table5[[#This Row],[bmi]]/Table5[[#This Row],[bmi_M]]),Table5[[#This Row],[bmi_L]])-1)/(Table5[[#This Row],[bmi_L]]*Table5[[#This Row],[bmi_S]])</f>
        <v>-0.2421223490196987</v>
      </c>
    </row>
    <row r="868" spans="1:17" x14ac:dyDescent="0.3">
      <c r="A868">
        <v>11092</v>
      </c>
      <c r="B868" t="s">
        <v>8</v>
      </c>
      <c r="C868">
        <v>70</v>
      </c>
      <c r="D868">
        <v>290</v>
      </c>
      <c r="E868">
        <v>58</v>
      </c>
      <c r="F868">
        <v>4.87</v>
      </c>
      <c r="G868">
        <v>2.7E-2</v>
      </c>
      <c r="H868">
        <v>-0.745</v>
      </c>
      <c r="I868" s="1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868" s="1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8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8" s="1">
        <f>(POWER((Table5[[#This Row],[wtkg]]/Table5[[#This Row],[wlhz_M]]),Table5[[#This Row],[wlhz_L]])-1)/(Table5[[#This Row],[wlhz_L]]*Table5[[#This Row],[wlhz_S]])</f>
        <v>-1.0498608768183069</v>
      </c>
      <c r="M868" s="1">
        <f>Table5[[#This Row],[wtkg]]/(Table5[[#This Row],[htcm]]*Table5[[#This Row],[htcm]]/10000)</f>
        <v>14.476813317479193</v>
      </c>
      <c r="N868" s="1">
        <f>VLOOKUP(Table5[[#This Row],[agedays]],BFA_girls_z_exp[[#All],[Day]:[M]],2,FALSE)</f>
        <v>15.987399999999999</v>
      </c>
      <c r="O868" s="1">
        <f>VLOOKUP(Table5[[#This Row],[agedays]],BFA_girls_z_exp[[#All],[Day]:[S]],3,FALSE)</f>
        <v>9.332E-2</v>
      </c>
      <c r="P868" s="1">
        <f>VLOOKUP(Table5[[#This Row],[agedays]],BFA_girls_z_exp[[#All],[Day]:[L]],4,FALSE)</f>
        <v>0.13769999999999999</v>
      </c>
      <c r="Q868" s="1">
        <f>(POWER((Table5[[#This Row],[bmi]]/Table5[[#This Row],[bmi_M]]),Table5[[#This Row],[bmi_L]])-1)/(Table5[[#This Row],[bmi_L]]*Table5[[#This Row],[bmi_S]])</f>
        <v>-1.0563379370883756</v>
      </c>
    </row>
    <row r="869" spans="1:17" x14ac:dyDescent="0.3">
      <c r="A869">
        <v>11092</v>
      </c>
      <c r="B869" t="s">
        <v>8</v>
      </c>
      <c r="C869">
        <v>91</v>
      </c>
      <c r="D869">
        <v>290</v>
      </c>
      <c r="E869">
        <v>60</v>
      </c>
      <c r="F869">
        <v>5.25</v>
      </c>
      <c r="G869">
        <v>0.106</v>
      </c>
      <c r="H869">
        <v>-0.84099999999999997</v>
      </c>
      <c r="I869" s="2">
        <f>IF(Table5[[#This Row],[agedays]]&lt;=730,VLOOKUP(Table5[[#This Row],[htcm]],WFL_girls_z_exp[[#All],[Length]:[M]],2,FALSE),VLOOKUP(Table5[[#This Row],[htcm]],WFH_girls_z_exp[[#All],[Height]:[M]],2,FALSE))</f>
        <v>5.8742000000000001</v>
      </c>
      <c r="J869" s="2">
        <f>IF(Table5[[#This Row],[agedays]]&lt;=730,VLOOKUP(Table5[[#This Row],[htcm]],WFL_girls_z_exp[[#All],[Length]:[S]],3,FALSE),VLOOKUP(Table5[[#This Row],[htcm]],WFH_girls_z_exp[[#All],[Height]:[S]],3,FALSE))</f>
        <v>9.1359999999999997E-2</v>
      </c>
      <c r="K8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69" s="2">
        <f>(POWER((Table5[[#This Row],[wtkg]]/Table5[[#This Row],[wlhz_M]]),Table5[[#This Row],[wlhz_L]])-1)/(Table5[[#This Row],[wlhz_L]]*Table5[[#This Row],[wlhz_S]])</f>
        <v>-1.256519834628455</v>
      </c>
      <c r="M869" s="1">
        <f>Table5[[#This Row],[wtkg]]/(Table5[[#This Row],[htcm]]*Table5[[#This Row],[htcm]]/10000)</f>
        <v>14.583333333333334</v>
      </c>
      <c r="N869" s="1">
        <f>VLOOKUP(Table5[[#This Row],[agedays]],BFA_girls_z_exp[[#All],[Day]:[M]],2,FALSE)</f>
        <v>16.353100000000001</v>
      </c>
      <c r="O869" s="1">
        <f>VLOOKUP(Table5[[#This Row],[agedays]],BFA_girls_z_exp[[#All],[Day]:[S]],3,FALSE)</f>
        <v>9.2549999999999993E-2</v>
      </c>
      <c r="P869" s="1">
        <f>VLOOKUP(Table5[[#This Row],[agedays]],BFA_girls_z_exp[[#All],[Day]:[L]],4,FALSE)</f>
        <v>6.5199999999999994E-2</v>
      </c>
      <c r="Q869" s="1">
        <f>(POWER((Table5[[#This Row],[bmi]]/Table5[[#This Row],[bmi_M]]),Table5[[#This Row],[bmi_L]])-1)/(Table5[[#This Row],[bmi_L]]*Table5[[#This Row],[bmi_S]])</f>
        <v>-1.2329718126120086</v>
      </c>
    </row>
    <row r="870" spans="1:17" x14ac:dyDescent="0.3">
      <c r="A870">
        <v>11092</v>
      </c>
      <c r="B870" t="s">
        <v>8</v>
      </c>
      <c r="C870">
        <v>189</v>
      </c>
      <c r="D870">
        <v>290</v>
      </c>
      <c r="E870">
        <v>69</v>
      </c>
      <c r="F870">
        <v>7.3</v>
      </c>
      <c r="G870">
        <v>1.288</v>
      </c>
      <c r="H870">
        <v>-8.2000000000000003E-2</v>
      </c>
      <c r="I870" s="1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870" s="1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8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0" s="1">
        <f>(POWER((Table5[[#This Row],[wtkg]]/Table5[[#This Row],[wlhz_M]]),Table5[[#This Row],[wlhz_L]])-1)/(Table5[[#This Row],[wlhz_L]]*Table5[[#This Row],[wlhz_S]])</f>
        <v>-0.96347519760946376</v>
      </c>
      <c r="M870" s="1">
        <f>Table5[[#This Row],[wtkg]]/(Table5[[#This Row],[htcm]]*Table5[[#This Row],[htcm]]/10000)</f>
        <v>15.332913253518168</v>
      </c>
      <c r="N870" s="1">
        <f>VLOOKUP(Table5[[#This Row],[agedays]],BFA_girls_z_exp[[#All],[Day]:[M]],2,FALSE)</f>
        <v>16.912500000000001</v>
      </c>
      <c r="O870" s="1">
        <f>VLOOKUP(Table5[[#This Row],[agedays]],BFA_girls_z_exp[[#All],[Day]:[S]],3,FALSE)</f>
        <v>9.0240000000000001E-2</v>
      </c>
      <c r="P870" s="1">
        <f>VLOOKUP(Table5[[#This Row],[agedays]],BFA_girls_z_exp[[#All],[Day]:[L]],4,FALSE)</f>
        <v>-0.1537</v>
      </c>
      <c r="Q870" s="1">
        <f>(POWER((Table5[[#This Row],[bmi]]/Table5[[#This Row],[bmi_M]]),Table5[[#This Row],[bmi_L]])-1)/(Table5[[#This Row],[bmi_L]]*Table5[[#This Row],[bmi_S]])</f>
        <v>-1.0947899844448055</v>
      </c>
    </row>
    <row r="871" spans="1:17" x14ac:dyDescent="0.3">
      <c r="A871">
        <v>11092</v>
      </c>
      <c r="B871" t="s">
        <v>8</v>
      </c>
      <c r="C871">
        <v>273</v>
      </c>
      <c r="D871">
        <v>290</v>
      </c>
      <c r="E871">
        <v>69.5</v>
      </c>
      <c r="F871">
        <v>9.76</v>
      </c>
      <c r="G871">
        <v>-0.249</v>
      </c>
      <c r="H871">
        <v>1.393</v>
      </c>
      <c r="I871" s="2">
        <f>IF(Table5[[#This Row],[agedays]]&lt;=730,VLOOKUP(Table5[[#This Row],[htcm]],WFL_girls_z_exp[[#All],[Length]:[M]],2,FALSE),VLOOKUP(Table5[[#This Row],[htcm]],WFH_girls_z_exp[[#All],[Height]:[M]],2,FALSE))</f>
        <v>8.0599000000000007</v>
      </c>
      <c r="J871" s="2">
        <f>IF(Table5[[#This Row],[agedays]]&lt;=730,VLOOKUP(Table5[[#This Row],[htcm]],WFL_girls_z_exp[[#All],[Length]:[S]],3,FALSE),VLOOKUP(Table5[[#This Row],[htcm]],WFH_girls_z_exp[[#All],[Height]:[S]],3,FALSE))</f>
        <v>9.0740000000000001E-2</v>
      </c>
      <c r="K8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1" s="2">
        <f>(POWER((Table5[[#This Row],[wtkg]]/Table5[[#This Row],[wlhz_M]]),Table5[[#This Row],[wlhz_L]])-1)/(Table5[[#This Row],[wlhz_L]]*Table5[[#This Row],[wlhz_S]])</f>
        <v>2.0337178846434059</v>
      </c>
      <c r="M871" s="1">
        <f>Table5[[#This Row],[wtkg]]/(Table5[[#This Row],[htcm]]*Table5[[#This Row],[htcm]]/10000)</f>
        <v>20.205993478598415</v>
      </c>
      <c r="N871" s="1">
        <f>VLOOKUP(Table5[[#This Row],[agedays]],BFA_girls_z_exp[[#All],[Day]:[M]],2,FALSE)</f>
        <v>16.7441</v>
      </c>
      <c r="O871" s="1">
        <f>VLOOKUP(Table5[[#This Row],[agedays]],BFA_girls_z_exp[[#All],[Day]:[S]],3,FALSE)</f>
        <v>8.899E-2</v>
      </c>
      <c r="P871" s="1">
        <f>VLOOKUP(Table5[[#This Row],[agedays]],BFA_girls_z_exp[[#All],[Day]:[L]],4,FALSE)</f>
        <v>-0.27139999999999997</v>
      </c>
      <c r="Q871" s="1">
        <f>(POWER((Table5[[#This Row],[bmi]]/Table5[[#This Row],[bmi_M]]),Table5[[#This Row],[bmi_L]])-1)/(Table5[[#This Row],[bmi_L]]*Table5[[#This Row],[bmi_S]])</f>
        <v>2.0588941233787685</v>
      </c>
    </row>
    <row r="872" spans="1:17" x14ac:dyDescent="0.3">
      <c r="A872">
        <v>11092</v>
      </c>
      <c r="B872" t="s">
        <v>8</v>
      </c>
      <c r="C872">
        <v>364</v>
      </c>
      <c r="D872">
        <v>290</v>
      </c>
      <c r="E872">
        <v>77</v>
      </c>
      <c r="F872">
        <v>10.82</v>
      </c>
      <c r="G872">
        <v>1.18</v>
      </c>
      <c r="H872">
        <v>1.5269999999999999</v>
      </c>
      <c r="I872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872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8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2" s="1">
        <f>(POWER((Table5[[#This Row],[wtkg]]/Table5[[#This Row],[wlhz_M]]),Table5[[#This Row],[wlhz_L]])-1)/(Table5[[#This Row],[wlhz_L]]*Table5[[#This Row],[wlhz_S]])</f>
        <v>1.3949456697620468</v>
      </c>
      <c r="M872" s="1">
        <f>Table5[[#This Row],[wtkg]]/(Table5[[#This Row],[htcm]]*Table5[[#This Row],[htcm]]/10000)</f>
        <v>18.249283184348119</v>
      </c>
      <c r="N872" s="1">
        <f>VLOOKUP(Table5[[#This Row],[agedays]],BFA_girls_z_exp[[#All],[Day]:[M]],2,FALSE)</f>
        <v>16.362100000000002</v>
      </c>
      <c r="O872" s="1">
        <f>VLOOKUP(Table5[[#This Row],[agedays]],BFA_girls_z_exp[[#All],[Day]:[S]],3,FALSE)</f>
        <v>8.7980000000000003E-2</v>
      </c>
      <c r="P872" s="1">
        <f>VLOOKUP(Table5[[#This Row],[agedays]],BFA_girls_z_exp[[#All],[Day]:[L]],4,FALSE)</f>
        <v>-0.36559999999999998</v>
      </c>
      <c r="Q872" s="1">
        <f>(POWER((Table5[[#This Row],[bmi]]/Table5[[#This Row],[bmi_M]]),Table5[[#This Row],[bmi_L]])-1)/(Table5[[#This Row],[bmi_L]]*Table5[[#This Row],[bmi_S]])</f>
        <v>1.2162838496201378</v>
      </c>
    </row>
    <row r="873" spans="1:17" x14ac:dyDescent="0.3">
      <c r="A873">
        <v>11092</v>
      </c>
      <c r="B873" t="s">
        <v>8</v>
      </c>
      <c r="C873">
        <v>469</v>
      </c>
      <c r="D873">
        <v>290</v>
      </c>
      <c r="E873">
        <v>81</v>
      </c>
      <c r="F873">
        <v>12.3</v>
      </c>
      <c r="G873">
        <v>1.1000000000000001</v>
      </c>
      <c r="H873">
        <v>1.8859999999999999</v>
      </c>
      <c r="I873" s="2">
        <f>IF(Table5[[#This Row],[agedays]]&lt;=730,VLOOKUP(Table5[[#This Row],[htcm]],WFL_girls_z_exp[[#All],[Length]:[M]],2,FALSE),VLOOKUP(Table5[[#This Row],[htcm]],WFH_girls_z_exp[[#All],[Height]:[M]],2,FALSE))</f>
        <v>10.2965</v>
      </c>
      <c r="J873" s="2">
        <f>IF(Table5[[#This Row],[agedays]]&lt;=730,VLOOKUP(Table5[[#This Row],[htcm]],WFL_girls_z_exp[[#All],[Length]:[S]],3,FALSE),VLOOKUP(Table5[[#This Row],[htcm]],WFH_girls_z_exp[[#All],[Height]:[S]],3,FALSE))</f>
        <v>8.9279999999999998E-2</v>
      </c>
      <c r="K8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3" s="2">
        <f>(POWER((Table5[[#This Row],[wtkg]]/Table5[[#This Row],[wlhz_M]]),Table5[[#This Row],[wlhz_L]])-1)/(Table5[[#This Row],[wlhz_L]]*Table5[[#This Row],[wlhz_S]])</f>
        <v>1.9250925570765334</v>
      </c>
      <c r="M873" s="1">
        <f>Table5[[#This Row],[wtkg]]/(Table5[[#This Row],[htcm]]*Table5[[#This Row],[htcm]]/10000)</f>
        <v>18.747142203932327</v>
      </c>
      <c r="N873" s="1">
        <f>VLOOKUP(Table5[[#This Row],[agedays]],BFA_girls_z_exp[[#All],[Day]:[M]],2,FALSE)</f>
        <v>15.9604</v>
      </c>
      <c r="O873" s="1">
        <f>VLOOKUP(Table5[[#This Row],[agedays]],BFA_girls_z_exp[[#All],[Day]:[S]],3,FALSE)</f>
        <v>8.7069999999999995E-2</v>
      </c>
      <c r="P873" s="1">
        <f>VLOOKUP(Table5[[#This Row],[agedays]],BFA_girls_z_exp[[#All],[Day]:[L]],4,FALSE)</f>
        <v>-0.44969999999999999</v>
      </c>
      <c r="Q873" s="1">
        <f>(POWER((Table5[[#This Row],[bmi]]/Table5[[#This Row],[bmi_M]]),Table5[[#This Row],[bmi_L]])-1)/(Table5[[#This Row],[bmi_L]]*Table5[[#This Row],[bmi_S]])</f>
        <v>1.7829944396320505</v>
      </c>
    </row>
    <row r="874" spans="1:17" x14ac:dyDescent="0.3">
      <c r="A874">
        <v>11092</v>
      </c>
      <c r="B874" t="s">
        <v>8</v>
      </c>
      <c r="C874">
        <v>547</v>
      </c>
      <c r="D874">
        <v>290</v>
      </c>
      <c r="E874">
        <v>83.5</v>
      </c>
      <c r="F874">
        <v>13</v>
      </c>
      <c r="G874">
        <v>0.97199999999999998</v>
      </c>
      <c r="H874">
        <v>1.89</v>
      </c>
      <c r="I874" s="1">
        <f>IF(Table5[[#This Row],[agedays]]&lt;=730,VLOOKUP(Table5[[#This Row],[htcm]],WFL_girls_z_exp[[#All],[Length]:[M]],2,FALSE),VLOOKUP(Table5[[#This Row],[htcm]],WFH_girls_z_exp[[#All],[Height]:[M]],2,FALSE))</f>
        <v>10.857799999999999</v>
      </c>
      <c r="J874" s="1">
        <f>IF(Table5[[#This Row],[agedays]]&lt;=730,VLOOKUP(Table5[[#This Row],[htcm]],WFL_girls_z_exp[[#All],[Length]:[S]],3,FALSE),VLOOKUP(Table5[[#This Row],[htcm]],WFH_girls_z_exp[[#All],[Height]:[S]],3,FALSE))</f>
        <v>8.906E-2</v>
      </c>
      <c r="K8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4" s="1">
        <f>(POWER((Table5[[#This Row],[wtkg]]/Table5[[#This Row],[wlhz_M]]),Table5[[#This Row],[wlhz_L]])-1)/(Table5[[#This Row],[wlhz_L]]*Table5[[#This Row],[wlhz_S]])</f>
        <v>1.953651250597098</v>
      </c>
      <c r="M874" s="1">
        <f>Table5[[#This Row],[wtkg]]/(Table5[[#This Row],[htcm]]*Table5[[#This Row],[htcm]]/10000)</f>
        <v>18.645344042454013</v>
      </c>
      <c r="N874" s="1">
        <f>VLOOKUP(Table5[[#This Row],[agedays]],BFA_girls_z_exp[[#All],[Day]:[M]],2,FALSE)</f>
        <v>15.7286</v>
      </c>
      <c r="O874" s="1">
        <f>VLOOKUP(Table5[[#This Row],[agedays]],BFA_girls_z_exp[[#All],[Day]:[S]],3,FALSE)</f>
        <v>8.6510000000000004E-2</v>
      </c>
      <c r="P874" s="1">
        <f>VLOOKUP(Table5[[#This Row],[agedays]],BFA_girls_z_exp[[#All],[Day]:[L]],4,FALSE)</f>
        <v>-0.50119999999999998</v>
      </c>
      <c r="Q874" s="1">
        <f>(POWER((Table5[[#This Row],[bmi]]/Table5[[#This Row],[bmi_M]]),Table5[[#This Row],[bmi_L]])-1)/(Table5[[#This Row],[bmi_L]]*Table5[[#This Row],[bmi_S]])</f>
        <v>1.8849305451404508</v>
      </c>
    </row>
    <row r="875" spans="1:17" x14ac:dyDescent="0.3">
      <c r="A875">
        <v>11092</v>
      </c>
      <c r="B875" t="s">
        <v>8</v>
      </c>
      <c r="C875">
        <v>785</v>
      </c>
      <c r="D875">
        <v>290</v>
      </c>
      <c r="E875">
        <v>92.5</v>
      </c>
      <c r="F875">
        <v>15</v>
      </c>
      <c r="G875">
        <v>1.5760000000000001</v>
      </c>
      <c r="H875">
        <v>1.829</v>
      </c>
      <c r="I875" s="2">
        <f>IF(Table5[[#This Row],[agedays]]&lt;=730,VLOOKUP(Table5[[#This Row],[htcm]],WFL_girls_z_exp[[#All],[Length]:[M]],2,FALSE),VLOOKUP(Table5[[#This Row],[htcm]],WFH_girls_z_exp[[#All],[Height]:[M]],2,FALSE))</f>
        <v>13.2654</v>
      </c>
      <c r="J875" s="2">
        <f>IF(Table5[[#This Row],[agedays]]&lt;=730,VLOOKUP(Table5[[#This Row],[htcm]],WFL_girls_z_exp[[#All],[Length]:[S]],3,FALSE),VLOOKUP(Table5[[#This Row],[htcm]],WFH_girls_z_exp[[#All],[Height]:[S]],3,FALSE))</f>
        <v>8.9370000000000005E-2</v>
      </c>
      <c r="K8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5" s="2">
        <f>(POWER((Table5[[#This Row],[wtkg]]/Table5[[#This Row],[wlhz_M]]),Table5[[#This Row],[wlhz_L]])-1)/(Table5[[#This Row],[wlhz_L]]*Table5[[#This Row],[wlhz_S]])</f>
        <v>1.3431983368119658</v>
      </c>
      <c r="M875" s="1">
        <f>Table5[[#This Row],[wtkg]]/(Table5[[#This Row],[htcm]]*Table5[[#This Row],[htcm]]/10000)</f>
        <v>17.531044558071585</v>
      </c>
      <c r="N875" s="1">
        <f>VLOOKUP(Table5[[#This Row],[agedays]],BFA_girls_z_exp[[#All],[Day]:[M]],2,FALSE)</f>
        <v>15.6366</v>
      </c>
      <c r="O875" s="1">
        <f>VLOOKUP(Table5[[#This Row],[agedays]],BFA_girls_z_exp[[#All],[Day]:[S]],3,FALSE)</f>
        <v>8.4500000000000006E-2</v>
      </c>
      <c r="P875" s="1">
        <f>VLOOKUP(Table5[[#This Row],[agedays]],BFA_girls_z_exp[[#All],[Day]:[L]],4,FALSE)</f>
        <v>-0.56840000000000002</v>
      </c>
      <c r="Q875" s="1">
        <f>(POWER((Table5[[#This Row],[bmi]]/Table5[[#This Row],[bmi_M]]),Table5[[#This Row],[bmi_L]])-1)/(Table5[[#This Row],[bmi_L]]*Table5[[#This Row],[bmi_S]])</f>
        <v>1.3103129470025083</v>
      </c>
    </row>
    <row r="876" spans="1:17" x14ac:dyDescent="0.3">
      <c r="A876">
        <v>11093</v>
      </c>
      <c r="B876" t="s">
        <v>8</v>
      </c>
      <c r="C876">
        <v>0</v>
      </c>
      <c r="D876">
        <v>290</v>
      </c>
      <c r="E876">
        <v>49</v>
      </c>
      <c r="F876">
        <v>3.45</v>
      </c>
      <c r="G876">
        <v>-7.9000000000000001E-2</v>
      </c>
      <c r="H876">
        <v>0.46600000000000003</v>
      </c>
      <c r="I876" s="1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876" s="1">
        <f>IF(Table5[[#This Row],[agedays]]&lt;=730,VLOOKUP(Table5[[#This Row],[htcm]],WFL_girls_z_exp[[#All],[Length]:[S]],3,FALSE),VLOOKUP(Table5[[#This Row],[htcm]],WFH_girls_z_exp[[#All],[Height]:[S]],3,FALSE))</f>
        <v>9.06E-2</v>
      </c>
      <c r="K87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6" s="1">
        <f>(POWER((Table5[[#This Row],[wtkg]]/Table5[[#This Row],[wlhz_M]]),Table5[[#This Row],[wlhz_L]])-1)/(Table5[[#This Row],[wlhz_L]]*Table5[[#This Row],[wlhz_S]])</f>
        <v>0.96650745187403708</v>
      </c>
      <c r="M876" s="1">
        <f>Table5[[#This Row],[wtkg]]/(Table5[[#This Row],[htcm]]*Table5[[#This Row],[htcm]]/10000)</f>
        <v>14.369012911286964</v>
      </c>
      <c r="N876" s="1">
        <f>VLOOKUP(Table5[[#This Row],[agedays]],BFA_girls_z_exp[[#All],[Day]:[M]],2,FALSE)</f>
        <v>13.3363</v>
      </c>
      <c r="O876" s="1">
        <f>VLOOKUP(Table5[[#This Row],[agedays]],BFA_girls_z_exp[[#All],[Day]:[S]],3,FALSE)</f>
        <v>9.2719999999999997E-2</v>
      </c>
      <c r="P876" s="1">
        <f>VLOOKUP(Table5[[#This Row],[agedays]],BFA_girls_z_exp[[#All],[Day]:[L]],4,FALSE)</f>
        <v>-6.3100000000000003E-2</v>
      </c>
      <c r="Q876" s="1">
        <f>(POWER((Table5[[#This Row],[bmi]]/Table5[[#This Row],[bmi_M]]),Table5[[#This Row],[bmi_L]])-1)/(Table5[[#This Row],[bmi_L]]*Table5[[#This Row],[bmi_S]])</f>
        <v>0.80251438625555005</v>
      </c>
    </row>
    <row r="877" spans="1:17" x14ac:dyDescent="0.3">
      <c r="A877">
        <v>11093</v>
      </c>
      <c r="B877" t="s">
        <v>8</v>
      </c>
      <c r="C877">
        <v>28</v>
      </c>
      <c r="D877">
        <v>290</v>
      </c>
      <c r="E877">
        <v>54</v>
      </c>
      <c r="F877">
        <v>3.93</v>
      </c>
      <c r="G877">
        <v>0.318</v>
      </c>
      <c r="H877">
        <v>-0.30299999999999999</v>
      </c>
      <c r="I877" s="2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877" s="2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87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7" s="2">
        <f>(POWER((Table5[[#This Row],[wtkg]]/Table5[[#This Row],[wlhz_M]]),Table5[[#This Row],[wlhz_L]])-1)/(Table5[[#This Row],[wlhz_L]]*Table5[[#This Row],[wlhz_S]])</f>
        <v>-0.97268105184719866</v>
      </c>
      <c r="M877" s="1">
        <f>Table5[[#This Row],[wtkg]]/(Table5[[#This Row],[htcm]]*Table5[[#This Row],[htcm]]/10000)</f>
        <v>13.477366255144032</v>
      </c>
      <c r="N877" s="1">
        <f>VLOOKUP(Table5[[#This Row],[agedays]],BFA_girls_z_exp[[#All],[Day]:[M]],2,FALSE)</f>
        <v>14.4208</v>
      </c>
      <c r="O877" s="1">
        <f>VLOOKUP(Table5[[#This Row],[agedays]],BFA_girls_z_exp[[#All],[Day]:[S]],3,FALSE)</f>
        <v>9.5769999999999994E-2</v>
      </c>
      <c r="P877" s="1">
        <f>VLOOKUP(Table5[[#This Row],[agedays]],BFA_girls_z_exp[[#All],[Day]:[L]],4,FALSE)</f>
        <v>0.36370000000000002</v>
      </c>
      <c r="Q877" s="1">
        <f>(POWER((Table5[[#This Row],[bmi]]/Table5[[#This Row],[bmi_M]]),Table5[[#This Row],[bmi_L]])-1)/(Table5[[#This Row],[bmi_L]]*Table5[[#This Row],[bmi_S]])</f>
        <v>-0.69786161152532111</v>
      </c>
    </row>
    <row r="878" spans="1:17" x14ac:dyDescent="0.3">
      <c r="A878">
        <v>11093</v>
      </c>
      <c r="B878" t="s">
        <v>8</v>
      </c>
      <c r="C878">
        <v>63</v>
      </c>
      <c r="D878">
        <v>290</v>
      </c>
      <c r="E878">
        <v>56.5</v>
      </c>
      <c r="F878">
        <v>4.32</v>
      </c>
      <c r="G878">
        <v>-0.38</v>
      </c>
      <c r="H878">
        <v>-1.395</v>
      </c>
      <c r="I878" s="1">
        <f>IF(Table5[[#This Row],[agedays]]&lt;=730,VLOOKUP(Table5[[#This Row],[htcm]],WFL_girls_z_exp[[#All],[Length]:[M]],2,FALSE),VLOOKUP(Table5[[#This Row],[htcm]],WFH_girls_z_exp[[#All],[Height]:[M]],2,FALSE))</f>
        <v>4.95</v>
      </c>
      <c r="J878" s="1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8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8" s="1">
        <f>(POWER((Table5[[#This Row],[wtkg]]/Table5[[#This Row],[wlhz_M]]),Table5[[#This Row],[wlhz_L]])-1)/(Table5[[#This Row],[wlhz_L]]*Table5[[#This Row],[wlhz_S]])</f>
        <v>-1.5321391833345268</v>
      </c>
      <c r="M878" s="1">
        <f>Table5[[#This Row],[wtkg]]/(Table5[[#This Row],[htcm]]*Table5[[#This Row],[htcm]]/10000)</f>
        <v>13.532774688699195</v>
      </c>
      <c r="N878" s="1">
        <f>VLOOKUP(Table5[[#This Row],[agedays]],BFA_girls_z_exp[[#All],[Day]:[M]],2,FALSE)</f>
        <v>15.8232</v>
      </c>
      <c r="O878" s="1">
        <f>VLOOKUP(Table5[[#This Row],[agedays]],BFA_girls_z_exp[[#All],[Day]:[S]],3,FALSE)</f>
        <v>9.3609999999999999E-2</v>
      </c>
      <c r="P878" s="1">
        <f>VLOOKUP(Table5[[#This Row],[agedays]],BFA_girls_z_exp[[#All],[Day]:[L]],4,FALSE)</f>
        <v>0.1658</v>
      </c>
      <c r="Q878" s="1">
        <f>(POWER((Table5[[#This Row],[bmi]]/Table5[[#This Row],[bmi_M]]),Table5[[#This Row],[bmi_L]])-1)/(Table5[[#This Row],[bmi_L]]*Table5[[#This Row],[bmi_S]])</f>
        <v>-1.6488972859957383</v>
      </c>
    </row>
    <row r="879" spans="1:17" x14ac:dyDescent="0.3">
      <c r="A879">
        <v>11093</v>
      </c>
      <c r="B879" t="s">
        <v>8</v>
      </c>
      <c r="C879">
        <v>91</v>
      </c>
      <c r="D879">
        <v>290</v>
      </c>
      <c r="E879">
        <v>58.5</v>
      </c>
      <c r="F879">
        <v>4.97</v>
      </c>
      <c r="G879">
        <v>-0.60699999999999998</v>
      </c>
      <c r="H879">
        <v>-1.2729999999999999</v>
      </c>
      <c r="I879" s="1">
        <f>IF(Table5[[#This Row],[agedays]]&lt;=730,VLOOKUP(Table5[[#This Row],[htcm]],WFL_girls_z_exp[[#All],[Length]:[M]],2,FALSE),VLOOKUP(Table5[[#This Row],[htcm]],WFH_girls_z_exp[[#All],[Height]:[M]],2,FALSE))</f>
        <v>5.4833999999999996</v>
      </c>
      <c r="J879" s="1">
        <f>IF(Table5[[#This Row],[agedays]]&lt;=730,VLOOKUP(Table5[[#This Row],[htcm]],WFL_girls_z_exp[[#All],[Length]:[S]],3,FALSE),VLOOKUP(Table5[[#This Row],[htcm]],WFH_girls_z_exp[[#All],[Height]:[S]],3,FALSE))</f>
        <v>9.1319999999999998E-2</v>
      </c>
      <c r="K87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79" s="1">
        <f>(POWER((Table5[[#This Row],[wtkg]]/Table5[[#This Row],[wlhz_M]]),Table5[[#This Row],[wlhz_L]])-1)/(Table5[[#This Row],[wlhz_L]]*Table5[[#This Row],[wlhz_S]])</f>
        <v>-1.097033401789905</v>
      </c>
      <c r="M879" s="1">
        <f>Table5[[#This Row],[wtkg]]/(Table5[[#This Row],[htcm]]*Table5[[#This Row],[htcm]]/10000)</f>
        <v>14.522609394404265</v>
      </c>
      <c r="N879" s="1">
        <f>VLOOKUP(Table5[[#This Row],[agedays]],BFA_girls_z_exp[[#All],[Day]:[M]],2,FALSE)</f>
        <v>16.353100000000001</v>
      </c>
      <c r="O879" s="1">
        <f>VLOOKUP(Table5[[#This Row],[agedays]],BFA_girls_z_exp[[#All],[Day]:[S]],3,FALSE)</f>
        <v>9.2549999999999993E-2</v>
      </c>
      <c r="P879" s="1">
        <f>VLOOKUP(Table5[[#This Row],[agedays]],BFA_girls_z_exp[[#All],[Day]:[L]],4,FALSE)</f>
        <v>6.5199999999999994E-2</v>
      </c>
      <c r="Q879" s="1">
        <f>(POWER((Table5[[#This Row],[bmi]]/Table5[[#This Row],[bmi_M]]),Table5[[#This Row],[bmi_L]])-1)/(Table5[[#This Row],[bmi_L]]*Table5[[#This Row],[bmi_S]])</f>
        <v>-1.2777153308225389</v>
      </c>
    </row>
    <row r="880" spans="1:17" x14ac:dyDescent="0.3">
      <c r="A880">
        <v>11093</v>
      </c>
      <c r="B880" t="s">
        <v>8</v>
      </c>
      <c r="C880">
        <v>182</v>
      </c>
      <c r="D880">
        <v>290</v>
      </c>
      <c r="E880">
        <v>65</v>
      </c>
      <c r="F880">
        <v>7.32</v>
      </c>
      <c r="G880">
        <v>-0.308</v>
      </c>
      <c r="H880">
        <v>3.4000000000000002E-2</v>
      </c>
      <c r="I880" s="2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880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88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0" s="2">
        <f>(POWER((Table5[[#This Row],[wtkg]]/Table5[[#This Row],[wlhz_M]]),Table5[[#This Row],[wlhz_L]])-1)/(Table5[[#This Row],[wlhz_L]]*Table5[[#This Row],[wlhz_S]])</f>
        <v>0.36141035012050948</v>
      </c>
      <c r="M880" s="1">
        <f>Table5[[#This Row],[wtkg]]/(Table5[[#This Row],[htcm]]*Table5[[#This Row],[htcm]]/10000)</f>
        <v>17.325443786982248</v>
      </c>
      <c r="N880" s="1">
        <f>VLOOKUP(Table5[[#This Row],[agedays]],BFA_girls_z_exp[[#All],[Day]:[M]],2,FALSE)</f>
        <v>16.907699999999998</v>
      </c>
      <c r="O880" s="1">
        <f>VLOOKUP(Table5[[#This Row],[agedays]],BFA_girls_z_exp[[#All],[Day]:[S]],3,FALSE)</f>
        <v>9.0370000000000006E-2</v>
      </c>
      <c r="P880" s="1">
        <f>VLOOKUP(Table5[[#This Row],[agedays]],BFA_girls_z_exp[[#All],[Day]:[L]],4,FALSE)</f>
        <v>-0.14180000000000001</v>
      </c>
      <c r="Q880" s="1">
        <f>(POWER((Table5[[#This Row],[bmi]]/Table5[[#This Row],[bmi_M]]),Table5[[#This Row],[bmi_L]])-1)/(Table5[[#This Row],[bmi_L]]*Table5[[#This Row],[bmi_S]])</f>
        <v>0.26961197360663125</v>
      </c>
    </row>
    <row r="881" spans="1:17" x14ac:dyDescent="0.3">
      <c r="A881">
        <v>11093</v>
      </c>
      <c r="B881" t="s">
        <v>8</v>
      </c>
      <c r="C881">
        <v>273</v>
      </c>
      <c r="D881">
        <v>290</v>
      </c>
      <c r="E881">
        <v>71.5</v>
      </c>
      <c r="F881">
        <v>8.8000000000000007</v>
      </c>
      <c r="G881">
        <v>0.57899999999999996</v>
      </c>
      <c r="H881">
        <v>0.55900000000000005</v>
      </c>
      <c r="I881" s="1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881" s="1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88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1" s="1">
        <f>(POWER((Table5[[#This Row],[wtkg]]/Table5[[#This Row],[wlhz_M]]),Table5[[#This Row],[wlhz_L]])-1)/(Table5[[#This Row],[wlhz_L]]*Table5[[#This Row],[wlhz_S]])</f>
        <v>0.42234096702239576</v>
      </c>
      <c r="M881" s="1">
        <f>Table5[[#This Row],[wtkg]]/(Table5[[#This Row],[htcm]]*Table5[[#This Row],[htcm]]/10000)</f>
        <v>17.213555675094138</v>
      </c>
      <c r="N881" s="1">
        <f>VLOOKUP(Table5[[#This Row],[agedays]],BFA_girls_z_exp[[#All],[Day]:[M]],2,FALSE)</f>
        <v>16.7441</v>
      </c>
      <c r="O881" s="1">
        <f>VLOOKUP(Table5[[#This Row],[agedays]],BFA_girls_z_exp[[#All],[Day]:[S]],3,FALSE)</f>
        <v>8.899E-2</v>
      </c>
      <c r="P881" s="1">
        <f>VLOOKUP(Table5[[#This Row],[agedays]],BFA_girls_z_exp[[#All],[Day]:[L]],4,FALSE)</f>
        <v>-0.27139999999999997</v>
      </c>
      <c r="Q881" s="1">
        <f>(POWER((Table5[[#This Row],[bmi]]/Table5[[#This Row],[bmi_M]]),Table5[[#This Row],[bmi_L]])-1)/(Table5[[#This Row],[bmi_L]]*Table5[[#This Row],[bmi_S]])</f>
        <v>0.30955995865741714</v>
      </c>
    </row>
    <row r="882" spans="1:17" x14ac:dyDescent="0.3">
      <c r="A882">
        <v>11093</v>
      </c>
      <c r="B882" t="s">
        <v>8</v>
      </c>
      <c r="C882">
        <v>371</v>
      </c>
      <c r="D882">
        <v>290</v>
      </c>
      <c r="E882">
        <v>75.5</v>
      </c>
      <c r="F882">
        <v>9.6999999999999993</v>
      </c>
      <c r="G882">
        <v>0.48499999999999999</v>
      </c>
      <c r="H882">
        <v>0.61399999999999999</v>
      </c>
      <c r="I882" s="2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882" s="2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88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2" s="2">
        <f>(POWER((Table5[[#This Row],[wtkg]]/Table5[[#This Row],[wlhz_M]]),Table5[[#This Row],[wlhz_L]])-1)/(Table5[[#This Row],[wlhz_L]]*Table5[[#This Row],[wlhz_S]])</f>
        <v>0.5327616812362761</v>
      </c>
      <c r="M882" s="1">
        <f>Table5[[#This Row],[wtkg]]/(Table5[[#This Row],[htcm]]*Table5[[#This Row],[htcm]]/10000)</f>
        <v>17.016797508881186</v>
      </c>
      <c r="N882" s="1">
        <f>VLOOKUP(Table5[[#This Row],[agedays]],BFA_girls_z_exp[[#All],[Day]:[M]],2,FALSE)</f>
        <v>16.332599999999999</v>
      </c>
      <c r="O882" s="1">
        <f>VLOOKUP(Table5[[#This Row],[agedays]],BFA_girls_z_exp[[#All],[Day]:[S]],3,FALSE)</f>
        <v>8.7910000000000002E-2</v>
      </c>
      <c r="P882" s="1">
        <f>VLOOKUP(Table5[[#This Row],[agedays]],BFA_girls_z_exp[[#All],[Day]:[L]],4,FALSE)</f>
        <v>-0.37190000000000001</v>
      </c>
      <c r="Q882" s="1">
        <f>(POWER((Table5[[#This Row],[bmi]]/Table5[[#This Row],[bmi_M]]),Table5[[#This Row],[bmi_L]])-1)/(Table5[[#This Row],[bmi_L]]*Table5[[#This Row],[bmi_S]])</f>
        <v>0.46327223829979547</v>
      </c>
    </row>
    <row r="883" spans="1:17" x14ac:dyDescent="0.3">
      <c r="A883">
        <v>11093</v>
      </c>
      <c r="B883" t="s">
        <v>8</v>
      </c>
      <c r="C883">
        <v>441</v>
      </c>
      <c r="D883">
        <v>290</v>
      </c>
      <c r="E883">
        <v>79</v>
      </c>
      <c r="F883">
        <v>10.35</v>
      </c>
      <c r="G883">
        <v>0.76100000000000001</v>
      </c>
      <c r="H883">
        <v>0.69699999999999995</v>
      </c>
      <c r="I883" s="1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883" s="1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88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3" s="1">
        <f>(POWER((Table5[[#This Row],[wtkg]]/Table5[[#This Row],[wlhz_M]]),Table5[[#This Row],[wlhz_L]])-1)/(Table5[[#This Row],[wlhz_L]]*Table5[[#This Row],[wlhz_S]])</f>
        <v>0.50178190439865389</v>
      </c>
      <c r="M883" s="1">
        <f>Table5[[#This Row],[wtkg]]/(Table5[[#This Row],[htcm]]*Table5[[#This Row],[htcm]]/10000)</f>
        <v>16.583880788335204</v>
      </c>
      <c r="N883" s="1">
        <f>VLOOKUP(Table5[[#This Row],[agedays]],BFA_girls_z_exp[[#All],[Day]:[M]],2,FALSE)</f>
        <v>16.058</v>
      </c>
      <c r="O883" s="1">
        <f>VLOOKUP(Table5[[#This Row],[agedays]],BFA_girls_z_exp[[#All],[Day]:[S]],3,FALSE)</f>
        <v>8.7290000000000006E-2</v>
      </c>
      <c r="P883" s="1">
        <f>VLOOKUP(Table5[[#This Row],[agedays]],BFA_girls_z_exp[[#All],[Day]:[L]],4,FALSE)</f>
        <v>-0.42920000000000003</v>
      </c>
      <c r="Q883" s="1">
        <f>(POWER((Table5[[#This Row],[bmi]]/Table5[[#This Row],[bmi_M]]),Table5[[#This Row],[bmi_L]])-1)/(Table5[[#This Row],[bmi_L]]*Table5[[#This Row],[bmi_S]])</f>
        <v>0.36661937033280845</v>
      </c>
    </row>
    <row r="884" spans="1:17" x14ac:dyDescent="0.3">
      <c r="A884">
        <v>11093</v>
      </c>
      <c r="B884" t="s">
        <v>8</v>
      </c>
      <c r="C884">
        <v>580</v>
      </c>
      <c r="D884">
        <v>290</v>
      </c>
      <c r="E884">
        <v>83</v>
      </c>
      <c r="F884">
        <v>11.5</v>
      </c>
      <c r="G884">
        <v>0.41399999999999998</v>
      </c>
      <c r="H884">
        <v>0.76700000000000002</v>
      </c>
      <c r="I884" s="2">
        <f>IF(Table5[[#This Row],[agedays]]&lt;=730,VLOOKUP(Table5[[#This Row],[htcm]],WFL_girls_z_exp[[#All],[Length]:[M]],2,FALSE),VLOOKUP(Table5[[#This Row],[htcm]],WFH_girls_z_exp[[#All],[Height]:[M]],2,FALSE))</f>
        <v>10.741</v>
      </c>
      <c r="J884" s="2">
        <f>IF(Table5[[#This Row],[agedays]]&lt;=730,VLOOKUP(Table5[[#This Row],[htcm]],WFL_girls_z_exp[[#All],[Length]:[S]],3,FALSE),VLOOKUP(Table5[[#This Row],[htcm]],WFH_girls_z_exp[[#All],[Height]:[S]],3,FALSE))</f>
        <v>8.9099999999999999E-2</v>
      </c>
      <c r="K88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4" s="2">
        <f>(POWER((Table5[[#This Row],[wtkg]]/Table5[[#This Row],[wlhz_M]]),Table5[[#This Row],[wlhz_L]])-1)/(Table5[[#This Row],[wlhz_L]]*Table5[[#This Row],[wlhz_S]])</f>
        <v>0.75637611830866136</v>
      </c>
      <c r="M884" s="1">
        <f>Table5[[#This Row],[wtkg]]/(Table5[[#This Row],[htcm]]*Table5[[#This Row],[htcm]]/10000)</f>
        <v>16.693279140659023</v>
      </c>
      <c r="N884" s="1">
        <f>VLOOKUP(Table5[[#This Row],[agedays]],BFA_girls_z_exp[[#All],[Day]:[M]],2,FALSE)</f>
        <v>15.6478</v>
      </c>
      <c r="O884" s="1">
        <f>VLOOKUP(Table5[[#This Row],[agedays]],BFA_girls_z_exp[[#All],[Day]:[S]],3,FALSE)</f>
        <v>8.6290000000000006E-2</v>
      </c>
      <c r="P884" s="1">
        <f>VLOOKUP(Table5[[#This Row],[agedays]],BFA_girls_z_exp[[#All],[Day]:[L]],4,FALSE)</f>
        <v>-0.52090000000000003</v>
      </c>
      <c r="Q884" s="1">
        <f>(POWER((Table5[[#This Row],[bmi]]/Table5[[#This Row],[bmi_M]]),Table5[[#This Row],[bmi_L]])-1)/(Table5[[#This Row],[bmi_L]]*Table5[[#This Row],[bmi_S]])</f>
        <v>0.73703254262552409</v>
      </c>
    </row>
    <row r="885" spans="1:17" x14ac:dyDescent="0.3">
      <c r="A885">
        <v>11093</v>
      </c>
      <c r="B885" t="s">
        <v>8</v>
      </c>
      <c r="C885">
        <v>726</v>
      </c>
      <c r="D885">
        <v>290</v>
      </c>
      <c r="E885">
        <v>88</v>
      </c>
      <c r="F885">
        <v>12.5</v>
      </c>
      <c r="G885">
        <v>0.53300000000000003</v>
      </c>
      <c r="H885">
        <v>0.70199999999999996</v>
      </c>
      <c r="I885" s="1">
        <f>IF(Table5[[#This Row],[agedays]]&lt;=730,VLOOKUP(Table5[[#This Row],[htcm]],WFL_girls_z_exp[[#All],[Length]:[M]],2,FALSE),VLOOKUP(Table5[[#This Row],[htcm]],WFH_girls_z_exp[[#All],[Height]:[M]],2,FALSE))</f>
        <v>11.972</v>
      </c>
      <c r="J885" s="1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88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5" s="1">
        <f>(POWER((Table5[[#This Row],[wtkg]]/Table5[[#This Row],[wlhz_M]]),Table5[[#This Row],[wlhz_L]])-1)/(Table5[[#This Row],[wlhz_L]]*Table5[[#This Row],[wlhz_S]])</f>
        <v>0.48114932469314398</v>
      </c>
      <c r="M885" s="1">
        <f>Table5[[#This Row],[wtkg]]/(Table5[[#This Row],[htcm]]*Table5[[#This Row],[htcm]]/10000)</f>
        <v>16.141528925619834</v>
      </c>
      <c r="N885" s="1">
        <f>VLOOKUP(Table5[[#This Row],[agedays]],BFA_girls_z_exp[[#All],[Day]:[M]],2,FALSE)</f>
        <v>15.4092</v>
      </c>
      <c r="O885" s="1">
        <f>VLOOKUP(Table5[[#This Row],[agedays]],BFA_girls_z_exp[[#All],[Day]:[S]],3,FALSE)</f>
        <v>8.5470000000000004E-2</v>
      </c>
      <c r="P885" s="1">
        <f>VLOOKUP(Table5[[#This Row],[agedays]],BFA_girls_z_exp[[#All],[Day]:[L]],4,FALSE)</f>
        <v>-0.59699999999999998</v>
      </c>
      <c r="Q885" s="1">
        <f>(POWER((Table5[[#This Row],[bmi]]/Table5[[#This Row],[bmi_M]]),Table5[[#This Row],[bmi_L]])-1)/(Table5[[#This Row],[bmi_L]]*Table5[[#This Row],[bmi_S]])</f>
        <v>0.53577922730418392</v>
      </c>
    </row>
    <row r="886" spans="1:17" x14ac:dyDescent="0.3">
      <c r="A886">
        <v>11094</v>
      </c>
      <c r="B886" t="s">
        <v>8</v>
      </c>
      <c r="C886">
        <v>0</v>
      </c>
      <c r="D886">
        <v>297</v>
      </c>
      <c r="E886">
        <v>50</v>
      </c>
      <c r="F886">
        <v>3.83</v>
      </c>
      <c r="G886">
        <v>0.45800000000000002</v>
      </c>
      <c r="H886">
        <v>1.2370000000000001</v>
      </c>
      <c r="I886" s="2">
        <f>IF(Table5[[#This Row],[agedays]]&lt;=730,VLOOKUP(Table5[[#This Row],[htcm]],WFL_girls_z_exp[[#All],[Length]:[M]],2,FALSE),VLOOKUP(Table5[[#This Row],[htcm]],WFH_girls_z_exp[[#All],[Height]:[M]],2,FALSE))</f>
        <v>3.3517999999999999</v>
      </c>
      <c r="J886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88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6" s="2">
        <f>(POWER((Table5[[#This Row],[wtkg]]/Table5[[#This Row],[wlhz_M]]),Table5[[#This Row],[wlhz_L]])-1)/(Table5[[#This Row],[wlhz_L]]*Table5[[#This Row],[wlhz_S]])</f>
        <v>1.433786867465648</v>
      </c>
      <c r="M886" s="1">
        <f>Table5[[#This Row],[wtkg]]/(Table5[[#This Row],[htcm]]*Table5[[#This Row],[htcm]]/10000)</f>
        <v>15.32</v>
      </c>
      <c r="N886" s="1">
        <f>VLOOKUP(Table5[[#This Row],[agedays]],BFA_girls_z_exp[[#All],[Day]:[M]],2,FALSE)</f>
        <v>13.3363</v>
      </c>
      <c r="O886" s="1">
        <f>VLOOKUP(Table5[[#This Row],[agedays]],BFA_girls_z_exp[[#All],[Day]:[S]],3,FALSE)</f>
        <v>9.2719999999999997E-2</v>
      </c>
      <c r="P886" s="1">
        <f>VLOOKUP(Table5[[#This Row],[agedays]],BFA_girls_z_exp[[#All],[Day]:[L]],4,FALSE)</f>
        <v>-6.3100000000000003E-2</v>
      </c>
      <c r="Q886" s="1">
        <f>(POWER((Table5[[#This Row],[bmi]]/Table5[[#This Row],[bmi_M]]),Table5[[#This Row],[bmi_L]])-1)/(Table5[[#This Row],[bmi_L]]*Table5[[#This Row],[bmi_S]])</f>
        <v>1.4890488226004357</v>
      </c>
    </row>
    <row r="887" spans="1:17" x14ac:dyDescent="0.3">
      <c r="A887">
        <v>11094</v>
      </c>
      <c r="B887" t="s">
        <v>8</v>
      </c>
      <c r="C887">
        <v>34</v>
      </c>
      <c r="D887">
        <v>297</v>
      </c>
      <c r="E887">
        <v>53.5</v>
      </c>
      <c r="F887">
        <v>4.3</v>
      </c>
      <c r="G887">
        <v>-0.318</v>
      </c>
      <c r="H887">
        <v>-2.1999999999999999E-2</v>
      </c>
      <c r="I887" s="1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887" s="1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88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7" s="1">
        <f>(POWER((Table5[[#This Row],[wtkg]]/Table5[[#This Row],[wlhz_M]]),Table5[[#This Row],[wlhz_L]])-1)/(Table5[[#This Row],[wlhz_L]]*Table5[[#This Row],[wlhz_S]])</f>
        <v>0.36386561355204339</v>
      </c>
      <c r="M887" s="1">
        <f>Table5[[#This Row],[wtkg]]/(Table5[[#This Row],[htcm]]*Table5[[#This Row],[htcm]]/10000)</f>
        <v>15.023146126299238</v>
      </c>
      <c r="N887" s="1">
        <f>VLOOKUP(Table5[[#This Row],[agedays]],BFA_girls_z_exp[[#All],[Day]:[M]],2,FALSE)</f>
        <v>14.764200000000001</v>
      </c>
      <c r="O887" s="1">
        <f>VLOOKUP(Table5[[#This Row],[agedays]],BFA_girls_z_exp[[#All],[Day]:[S]],3,FALSE)</f>
        <v>9.5269999999999994E-2</v>
      </c>
      <c r="P887" s="1">
        <f>VLOOKUP(Table5[[#This Row],[agedays]],BFA_girls_z_exp[[#All],[Day]:[L]],4,FALSE)</f>
        <v>0.31919999999999998</v>
      </c>
      <c r="Q887" s="1">
        <f>(POWER((Table5[[#This Row],[bmi]]/Table5[[#This Row],[bmi_M]]),Table5[[#This Row],[bmi_L]])-1)/(Table5[[#This Row],[bmi_L]]*Table5[[#This Row],[bmi_S]])</f>
        <v>0.18300715515831398</v>
      </c>
    </row>
    <row r="888" spans="1:17" x14ac:dyDescent="0.3">
      <c r="A888">
        <v>11094</v>
      </c>
      <c r="B888" t="s">
        <v>8</v>
      </c>
      <c r="C888">
        <v>55</v>
      </c>
      <c r="D888">
        <v>297</v>
      </c>
      <c r="E888">
        <v>56</v>
      </c>
      <c r="F888">
        <v>4.7699999999999996</v>
      </c>
      <c r="G888">
        <v>-0.23400000000000001</v>
      </c>
      <c r="H888">
        <v>-0.31</v>
      </c>
      <c r="I888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888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88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8" s="2">
        <f>(POWER((Table5[[#This Row],[wtkg]]/Table5[[#This Row],[wlhz_M]]),Table5[[#This Row],[wlhz_L]])-1)/(Table5[[#This Row],[wlhz_L]]*Table5[[#This Row],[wlhz_S]])</f>
        <v>-0.10590873479220218</v>
      </c>
      <c r="M888" s="1">
        <f>Table5[[#This Row],[wtkg]]/(Table5[[#This Row],[htcm]]*Table5[[#This Row],[htcm]]/10000)</f>
        <v>15.210459183673468</v>
      </c>
      <c r="N888" s="1">
        <f>VLOOKUP(Table5[[#This Row],[agedays]],BFA_girls_z_exp[[#All],[Day]:[M]],2,FALSE)</f>
        <v>15.6012</v>
      </c>
      <c r="O888" s="1">
        <f>VLOOKUP(Table5[[#This Row],[agedays]],BFA_girls_z_exp[[#All],[Day]:[S]],3,FALSE)</f>
        <v>9.3990000000000004E-2</v>
      </c>
      <c r="P888" s="1">
        <f>VLOOKUP(Table5[[#This Row],[agedays]],BFA_girls_z_exp[[#All],[Day]:[L]],4,FALSE)</f>
        <v>0.20119999999999999</v>
      </c>
      <c r="Q888" s="1">
        <f>(POWER((Table5[[#This Row],[bmi]]/Table5[[#This Row],[bmi_M]]),Table5[[#This Row],[bmi_L]])-1)/(Table5[[#This Row],[bmi_L]]*Table5[[#This Row],[bmi_S]])</f>
        <v>-0.26917679463228694</v>
      </c>
    </row>
    <row r="889" spans="1:17" x14ac:dyDescent="0.3">
      <c r="A889">
        <v>11094</v>
      </c>
      <c r="B889" t="s">
        <v>8</v>
      </c>
      <c r="C889">
        <v>90</v>
      </c>
      <c r="D889">
        <v>297</v>
      </c>
      <c r="E889">
        <v>61</v>
      </c>
      <c r="F889">
        <v>5.43</v>
      </c>
      <c r="G889">
        <v>0.621</v>
      </c>
      <c r="H889">
        <v>-0.54600000000000004</v>
      </c>
      <c r="I889" s="1">
        <f>IF(Table5[[#This Row],[agedays]]&lt;=730,VLOOKUP(Table5[[#This Row],[htcm]],WFL_girls_z_exp[[#All],[Length]:[M]],2,FALSE),VLOOKUP(Table5[[#This Row],[htcm]],WFH_girls_z_exp[[#All],[Height]:[M]],2,FALSE))</f>
        <v>6.1269999999999998</v>
      </c>
      <c r="J889" s="1">
        <f>IF(Table5[[#This Row],[agedays]]&lt;=730,VLOOKUP(Table5[[#This Row],[htcm]],WFL_girls_z_exp[[#All],[Length]:[S]],3,FALSE),VLOOKUP(Table5[[#This Row],[htcm]],WFH_girls_z_exp[[#All],[Height]:[S]],3,FALSE))</f>
        <v>9.1370000000000007E-2</v>
      </c>
      <c r="K88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89" s="1">
        <f>(POWER((Table5[[#This Row],[wtkg]]/Table5[[#This Row],[wlhz_M]]),Table5[[#This Row],[wlhz_L]])-1)/(Table5[[#This Row],[wlhz_L]]*Table5[[#This Row],[wlhz_S]])</f>
        <v>-1.3527945909672119</v>
      </c>
      <c r="M889" s="1">
        <f>Table5[[#This Row],[wtkg]]/(Table5[[#This Row],[htcm]]*Table5[[#This Row],[htcm]]/10000)</f>
        <v>14.59285138403655</v>
      </c>
      <c r="N889" s="1">
        <f>VLOOKUP(Table5[[#This Row],[agedays]],BFA_girls_z_exp[[#All],[Day]:[M]],2,FALSE)</f>
        <v>16.338999999999999</v>
      </c>
      <c r="O889" s="1">
        <f>VLOOKUP(Table5[[#This Row],[agedays]],BFA_girls_z_exp[[#All],[Day]:[S]],3,FALSE)</f>
        <v>9.2579999999999996E-2</v>
      </c>
      <c r="P889" s="1">
        <f>VLOOKUP(Table5[[#This Row],[agedays]],BFA_girls_z_exp[[#All],[Day]:[L]],4,FALSE)</f>
        <v>6.8400000000000002E-2</v>
      </c>
      <c r="Q889" s="1">
        <f>(POWER((Table5[[#This Row],[bmi]]/Table5[[#This Row],[bmi_M]]),Table5[[#This Row],[bmi_L]])-1)/(Table5[[#This Row],[bmi_L]]*Table5[[#This Row],[bmi_S]])</f>
        <v>-1.2161088319387789</v>
      </c>
    </row>
    <row r="890" spans="1:17" x14ac:dyDescent="0.3">
      <c r="A890">
        <v>11094</v>
      </c>
      <c r="B890" t="s">
        <v>8</v>
      </c>
      <c r="C890">
        <v>181</v>
      </c>
      <c r="D890">
        <v>297</v>
      </c>
      <c r="E890">
        <v>65</v>
      </c>
      <c r="F890">
        <v>6.4</v>
      </c>
      <c r="G890">
        <v>-0.28499999999999998</v>
      </c>
      <c r="H890">
        <v>-1.0569999999999999</v>
      </c>
      <c r="I890" s="2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890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89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0" s="2">
        <f>(POWER((Table5[[#This Row],[wtkg]]/Table5[[#This Row],[wlhz_M]]),Table5[[#This Row],[wlhz_L]])-1)/(Table5[[#This Row],[wlhz_L]]*Table5[[#This Row],[wlhz_S]])</f>
        <v>-1.1309533277409902</v>
      </c>
      <c r="M890" s="1">
        <f>Table5[[#This Row],[wtkg]]/(Table5[[#This Row],[htcm]]*Table5[[#This Row],[htcm]]/10000)</f>
        <v>15.147928994082841</v>
      </c>
      <c r="N890" s="1">
        <f>VLOOKUP(Table5[[#This Row],[agedays]],BFA_girls_z_exp[[#All],[Day]:[M]],2,FALSE)</f>
        <v>16.906600000000001</v>
      </c>
      <c r="O890" s="1">
        <f>VLOOKUP(Table5[[#This Row],[agedays]],BFA_girls_z_exp[[#All],[Day]:[S]],3,FALSE)</f>
        <v>9.0389999999999998E-2</v>
      </c>
      <c r="P890" s="1">
        <f>VLOOKUP(Table5[[#This Row],[agedays]],BFA_girls_z_exp[[#All],[Day]:[L]],4,FALSE)</f>
        <v>-0.1401</v>
      </c>
      <c r="Q890" s="1">
        <f>(POWER((Table5[[#This Row],[bmi]]/Table5[[#This Row],[bmi_M]]),Table5[[#This Row],[bmi_L]])-1)/(Table5[[#This Row],[bmi_L]]*Table5[[#This Row],[bmi_S]])</f>
        <v>-1.2245796281373458</v>
      </c>
    </row>
    <row r="891" spans="1:17" x14ac:dyDescent="0.3">
      <c r="A891">
        <v>11094</v>
      </c>
      <c r="B891" t="s">
        <v>8</v>
      </c>
      <c r="C891">
        <v>272</v>
      </c>
      <c r="D891">
        <v>297</v>
      </c>
      <c r="E891">
        <v>68.5</v>
      </c>
      <c r="F891">
        <v>7.48</v>
      </c>
      <c r="G891">
        <v>-0.64500000000000002</v>
      </c>
      <c r="H891">
        <v>-0.76700000000000002</v>
      </c>
      <c r="I891" s="1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891" s="1">
        <f>IF(Table5[[#This Row],[agedays]]&lt;=730,VLOOKUP(Table5[[#This Row],[htcm]],WFL_girls_z_exp[[#All],[Length]:[S]],3,FALSE),VLOOKUP(Table5[[#This Row],[htcm]],WFH_girls_z_exp[[#All],[Height]:[S]],3,FALSE))</f>
        <v>9.085E-2</v>
      </c>
      <c r="K89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1" s="1">
        <f>(POWER((Table5[[#This Row],[wtkg]]/Table5[[#This Row],[wlhz_M]]),Table5[[#This Row],[wlhz_L]])-1)/(Table5[[#This Row],[wlhz_L]]*Table5[[#This Row],[wlhz_S]])</f>
        <v>-0.53766689367755482</v>
      </c>
      <c r="M891" s="1">
        <f>Table5[[#This Row],[wtkg]]/(Table5[[#This Row],[htcm]]*Table5[[#This Row],[htcm]]/10000)</f>
        <v>15.941179604667271</v>
      </c>
      <c r="N891" s="1">
        <f>VLOOKUP(Table5[[#This Row],[agedays]],BFA_girls_z_exp[[#All],[Day]:[M]],2,FALSE)</f>
        <v>16.747800000000002</v>
      </c>
      <c r="O891" s="1">
        <f>VLOOKUP(Table5[[#This Row],[agedays]],BFA_girls_z_exp[[#All],[Day]:[S]],3,FALSE)</f>
        <v>8.8999999999999996E-2</v>
      </c>
      <c r="P891" s="1">
        <f>VLOOKUP(Table5[[#This Row],[agedays]],BFA_girls_z_exp[[#All],[Day]:[L]],4,FALSE)</f>
        <v>-0.2702</v>
      </c>
      <c r="Q891" s="1">
        <f>(POWER((Table5[[#This Row],[bmi]]/Table5[[#This Row],[bmi_M]]),Table5[[#This Row],[bmi_L]])-1)/(Table5[[#This Row],[bmi_L]]*Table5[[#This Row],[bmi_S]])</f>
        <v>-0.55833569277614203</v>
      </c>
    </row>
    <row r="892" spans="1:17" x14ac:dyDescent="0.3">
      <c r="A892">
        <v>11094</v>
      </c>
      <c r="B892" t="s">
        <v>8</v>
      </c>
      <c r="C892">
        <v>363</v>
      </c>
      <c r="D892">
        <v>297</v>
      </c>
      <c r="E892">
        <v>71.5</v>
      </c>
      <c r="F892">
        <v>8.26</v>
      </c>
      <c r="G892">
        <v>-0.94299999999999995</v>
      </c>
      <c r="H892">
        <v>-0.64200000000000002</v>
      </c>
      <c r="I892" s="2">
        <f>IF(Table5[[#This Row],[agedays]]&lt;=730,VLOOKUP(Table5[[#This Row],[htcm]],WFL_girls_z_exp[[#All],[Length]:[M]],2,FALSE),VLOOKUP(Table5[[#This Row],[htcm]],WFH_girls_z_exp[[#All],[Height]:[M]],2,FALSE))</f>
        <v>8.4675999999999991</v>
      </c>
      <c r="J892" s="2">
        <f>IF(Table5[[#This Row],[agedays]]&lt;=730,VLOOKUP(Table5[[#This Row],[htcm]],WFL_girls_z_exp[[#All],[Length]:[S]],3,FALSE),VLOOKUP(Table5[[#This Row],[htcm]],WFH_girls_z_exp[[#All],[Height]:[S]],3,FALSE))</f>
        <v>9.0499999999999997E-2</v>
      </c>
      <c r="K89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2" s="2">
        <f>(POWER((Table5[[#This Row],[wtkg]]/Table5[[#This Row],[wlhz_M]]),Table5[[#This Row],[wlhz_L]])-1)/(Table5[[#This Row],[wlhz_L]]*Table5[[#This Row],[wlhz_S]])</f>
        <v>-0.27559105008070445</v>
      </c>
      <c r="M892" s="1">
        <f>Table5[[#This Row],[wtkg]]/(Table5[[#This Row],[htcm]]*Table5[[#This Row],[htcm]]/10000)</f>
        <v>16.157269304122448</v>
      </c>
      <c r="N892" s="1">
        <f>VLOOKUP(Table5[[#This Row],[agedays]],BFA_girls_z_exp[[#All],[Day]:[M]],2,FALSE)</f>
        <v>16.366299999999999</v>
      </c>
      <c r="O892" s="1">
        <f>VLOOKUP(Table5[[#This Row],[agedays]],BFA_girls_z_exp[[#All],[Day]:[S]],3,FALSE)</f>
        <v>8.7989999999999999E-2</v>
      </c>
      <c r="P892" s="1">
        <f>VLOOKUP(Table5[[#This Row],[agedays]],BFA_girls_z_exp[[#All],[Day]:[L]],4,FALSE)</f>
        <v>-0.36470000000000002</v>
      </c>
      <c r="Q892" s="1">
        <f>(POWER((Table5[[#This Row],[bmi]]/Table5[[#This Row],[bmi_M]]),Table5[[#This Row],[bmi_L]])-1)/(Table5[[#This Row],[bmi_L]]*Table5[[#This Row],[bmi_S]])</f>
        <v>-0.14643095593333413</v>
      </c>
    </row>
    <row r="893" spans="1:17" x14ac:dyDescent="0.3">
      <c r="A893">
        <v>11094</v>
      </c>
      <c r="B893" t="s">
        <v>8</v>
      </c>
      <c r="C893">
        <v>454</v>
      </c>
      <c r="D893">
        <v>297</v>
      </c>
      <c r="E893">
        <v>75</v>
      </c>
      <c r="F893">
        <v>9.08</v>
      </c>
      <c r="G893">
        <v>-0.88400000000000001</v>
      </c>
      <c r="H893">
        <v>-0.441</v>
      </c>
      <c r="I893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893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89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3" s="1">
        <f>(POWER((Table5[[#This Row],[wtkg]]/Table5[[#This Row],[wlhz_M]]),Table5[[#This Row],[wlhz_L]])-1)/(Table5[[#This Row],[wlhz_L]]*Table5[[#This Row],[wlhz_S]])</f>
        <v>-8.4190842139027444E-2</v>
      </c>
      <c r="M893" s="1">
        <f>Table5[[#This Row],[wtkg]]/(Table5[[#This Row],[htcm]]*Table5[[#This Row],[htcm]]/10000)</f>
        <v>16.142222222222223</v>
      </c>
      <c r="N893" s="1">
        <f>VLOOKUP(Table5[[#This Row],[agedays]],BFA_girls_z_exp[[#All],[Day]:[M]],2,FALSE)</f>
        <v>16.011800000000001</v>
      </c>
      <c r="O893" s="1">
        <f>VLOOKUP(Table5[[#This Row],[agedays]],BFA_girls_z_exp[[#All],[Day]:[S]],3,FALSE)</f>
        <v>8.7179999999999994E-2</v>
      </c>
      <c r="P893" s="1">
        <f>VLOOKUP(Table5[[#This Row],[agedays]],BFA_girls_z_exp[[#All],[Day]:[L]],4,FALSE)</f>
        <v>-0.43880000000000002</v>
      </c>
      <c r="Q893" s="1">
        <f>(POWER((Table5[[#This Row],[bmi]]/Table5[[#This Row],[bmi_M]]),Table5[[#This Row],[bmi_L]])-1)/(Table5[[#This Row],[bmi_L]]*Table5[[#This Row],[bmi_S]])</f>
        <v>9.2887879320336569E-2</v>
      </c>
    </row>
    <row r="894" spans="1:17" x14ac:dyDescent="0.3">
      <c r="A894">
        <v>11094</v>
      </c>
      <c r="B894" t="s">
        <v>8</v>
      </c>
      <c r="C894">
        <v>568</v>
      </c>
      <c r="D894">
        <v>297</v>
      </c>
      <c r="E894">
        <v>79</v>
      </c>
      <c r="F894">
        <v>10.3</v>
      </c>
      <c r="G894">
        <v>-0.80900000000000005</v>
      </c>
      <c r="H894">
        <v>-5.3999999999999999E-2</v>
      </c>
      <c r="I894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894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89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4" s="2">
        <f>(POWER((Table5[[#This Row],[wtkg]]/Table5[[#This Row],[wlhz_M]]),Table5[[#This Row],[wlhz_L]])-1)/(Table5[[#This Row],[wlhz_L]]*Table5[[#This Row],[wlhz_S]])</f>
        <v>0.44856848172421548</v>
      </c>
      <c r="M894" s="1">
        <f>Table5[[#This Row],[wtkg]]/(Table5[[#This Row],[htcm]]*Table5[[#This Row],[htcm]]/10000)</f>
        <v>16.50376542220798</v>
      </c>
      <c r="N894" s="1">
        <f>VLOOKUP(Table5[[#This Row],[agedays]],BFA_girls_z_exp[[#All],[Day]:[M]],2,FALSE)</f>
        <v>15.676</v>
      </c>
      <c r="O894" s="1">
        <f>VLOOKUP(Table5[[#This Row],[agedays]],BFA_girls_z_exp[[#All],[Day]:[S]],3,FALSE)</f>
        <v>8.6370000000000002E-2</v>
      </c>
      <c r="P894" s="1">
        <f>VLOOKUP(Table5[[#This Row],[agedays]],BFA_girls_z_exp[[#All],[Day]:[L]],4,FALSE)</f>
        <v>-0.51390000000000002</v>
      </c>
      <c r="Q894" s="1">
        <f>(POWER((Table5[[#This Row],[bmi]]/Table5[[#This Row],[bmi_M]]),Table5[[#This Row],[bmi_L]])-1)/(Table5[[#This Row],[bmi_L]]*Table5[[#This Row],[bmi_S]])</f>
        <v>0.58797341320435459</v>
      </c>
    </row>
    <row r="895" spans="1:17" x14ac:dyDescent="0.3">
      <c r="A895">
        <v>11094</v>
      </c>
      <c r="B895" t="s">
        <v>8</v>
      </c>
      <c r="C895">
        <v>834</v>
      </c>
      <c r="D895">
        <v>297</v>
      </c>
      <c r="E895">
        <v>87</v>
      </c>
      <c r="F895">
        <v>11.7</v>
      </c>
      <c r="G895">
        <v>-0.47399999999999998</v>
      </c>
      <c r="H895">
        <v>-0.32600000000000001</v>
      </c>
      <c r="I895" s="1">
        <f>IF(Table5[[#This Row],[agedays]]&lt;=730,VLOOKUP(Table5[[#This Row],[htcm]],WFL_girls_z_exp[[#All],[Length]:[M]],2,FALSE),VLOOKUP(Table5[[#This Row],[htcm]],WFH_girls_z_exp[[#All],[Height]:[M]],2,FALSE))</f>
        <v>11.8965</v>
      </c>
      <c r="J895" s="1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89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5" s="1">
        <f>(POWER((Table5[[#This Row],[wtkg]]/Table5[[#This Row],[wlhz_M]]),Table5[[#This Row],[wlhz_L]])-1)/(Table5[[#This Row],[wlhz_L]]*Table5[[#This Row],[wlhz_S]])</f>
        <v>-0.18782233434830956</v>
      </c>
      <c r="M895" s="1">
        <f>Table5[[#This Row],[wtkg]]/(Table5[[#This Row],[htcm]]*Table5[[#This Row],[htcm]]/10000)</f>
        <v>15.457788347205707</v>
      </c>
      <c r="N895" s="1">
        <f>VLOOKUP(Table5[[#This Row],[agedays]],BFA_girls_z_exp[[#All],[Day]:[M]],2,FALSE)</f>
        <v>15.5932</v>
      </c>
      <c r="O895" s="1">
        <f>VLOOKUP(Table5[[#This Row],[agedays]],BFA_girls_z_exp[[#All],[Day]:[S]],3,FALSE)</f>
        <v>8.4449999999999997E-2</v>
      </c>
      <c r="P895" s="1">
        <f>VLOOKUP(Table5[[#This Row],[agedays]],BFA_girls_z_exp[[#All],[Day]:[L]],4,FALSE)</f>
        <v>-0.56840000000000002</v>
      </c>
      <c r="Q895" s="1">
        <f>(POWER((Table5[[#This Row],[bmi]]/Table5[[#This Row],[bmi_M]]),Table5[[#This Row],[bmi_L]])-1)/(Table5[[#This Row],[bmi_L]]*Table5[[#This Row],[bmi_S]])</f>
        <v>-0.10353583002421222</v>
      </c>
    </row>
    <row r="896" spans="1:17" x14ac:dyDescent="0.3">
      <c r="A896">
        <v>11097</v>
      </c>
      <c r="B896" t="s">
        <v>8</v>
      </c>
      <c r="C896">
        <v>29</v>
      </c>
      <c r="D896">
        <v>283</v>
      </c>
      <c r="E896">
        <v>52.5</v>
      </c>
      <c r="F896">
        <v>4.43</v>
      </c>
      <c r="G896">
        <v>-0.51700000000000002</v>
      </c>
      <c r="H896">
        <v>0.503</v>
      </c>
      <c r="I896" s="2">
        <f>IF(Table5[[#This Row],[agedays]]&lt;=730,VLOOKUP(Table5[[#This Row],[htcm]],WFL_girls_z_exp[[#All],[Length]:[M]],2,FALSE),VLOOKUP(Table5[[#This Row],[htcm]],WFH_girls_z_exp[[#All],[Height]:[M]],2,FALSE))</f>
        <v>3.9104999999999999</v>
      </c>
      <c r="J896" s="2">
        <f>IF(Table5[[#This Row],[agedays]]&lt;=730,VLOOKUP(Table5[[#This Row],[htcm]],WFL_girls_z_exp[[#All],[Length]:[S]],3,FALSE),VLOOKUP(Table5[[#This Row],[htcm]],WFH_girls_z_exp[[#All],[Height]:[S]],3,FALSE))</f>
        <v>9.0889999999999999E-2</v>
      </c>
      <c r="K89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6" s="2">
        <f>(POWER((Table5[[#This Row],[wtkg]]/Table5[[#This Row],[wlhz_M]]),Table5[[#This Row],[wlhz_L]])-1)/(Table5[[#This Row],[wlhz_L]]*Table5[[#This Row],[wlhz_S]])</f>
        <v>1.3400757275660544</v>
      </c>
      <c r="M896" s="1">
        <f>Table5[[#This Row],[wtkg]]/(Table5[[#This Row],[htcm]]*Table5[[#This Row],[htcm]]/10000)</f>
        <v>16.072562358276642</v>
      </c>
      <c r="N896" s="1">
        <f>VLOOKUP(Table5[[#This Row],[agedays]],BFA_girls_z_exp[[#All],[Day]:[M]],2,FALSE)</f>
        <v>14.4824</v>
      </c>
      <c r="O896" s="1">
        <f>VLOOKUP(Table5[[#This Row],[agedays]],BFA_girls_z_exp[[#All],[Day]:[S]],3,FALSE)</f>
        <v>9.5680000000000001E-2</v>
      </c>
      <c r="P896" s="1">
        <f>VLOOKUP(Table5[[#This Row],[agedays]],BFA_girls_z_exp[[#All],[Day]:[L]],4,FALSE)</f>
        <v>0.35580000000000001</v>
      </c>
      <c r="Q896" s="1">
        <f>(POWER((Table5[[#This Row],[bmi]]/Table5[[#This Row],[bmi_M]]),Table5[[#This Row],[bmi_L]])-1)/(Table5[[#This Row],[bmi_L]]*Table5[[#This Row],[bmi_S]])</f>
        <v>1.109264121462642</v>
      </c>
    </row>
    <row r="897" spans="1:17" x14ac:dyDescent="0.3">
      <c r="A897">
        <v>11097</v>
      </c>
      <c r="B897" t="s">
        <v>8</v>
      </c>
      <c r="C897">
        <v>57</v>
      </c>
      <c r="D897">
        <v>283</v>
      </c>
      <c r="E897">
        <v>56.5</v>
      </c>
      <c r="F897">
        <v>5.22</v>
      </c>
      <c r="G897">
        <v>-8.7999999999999995E-2</v>
      </c>
      <c r="H897">
        <v>0.29399999999999998</v>
      </c>
      <c r="I897" s="1">
        <f>IF(Table5[[#This Row],[agedays]]&lt;=730,VLOOKUP(Table5[[#This Row],[htcm]],WFL_girls_z_exp[[#All],[Length]:[M]],2,FALSE),VLOOKUP(Table5[[#This Row],[htcm]],WFH_girls_z_exp[[#All],[Height]:[M]],2,FALSE))</f>
        <v>4.95</v>
      </c>
      <c r="J897" s="1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89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7" s="1">
        <f>(POWER((Table5[[#This Row],[wtkg]]/Table5[[#This Row],[wlhz_M]]),Table5[[#This Row],[wlhz_L]])-1)/(Table5[[#This Row],[wlhz_L]]*Table5[[#This Row],[wlhz_S]])</f>
        <v>0.57639399904215805</v>
      </c>
      <c r="M897" s="1">
        <f>Table5[[#This Row],[wtkg]]/(Table5[[#This Row],[htcm]]*Table5[[#This Row],[htcm]]/10000)</f>
        <v>16.35210274884486</v>
      </c>
      <c r="N897" s="1">
        <f>VLOOKUP(Table5[[#This Row],[agedays]],BFA_girls_z_exp[[#All],[Day]:[M]],2,FALSE)</f>
        <v>15.660399999999999</v>
      </c>
      <c r="O897" s="1">
        <f>VLOOKUP(Table5[[#This Row],[agedays]],BFA_girls_z_exp[[#All],[Day]:[S]],3,FALSE)</f>
        <v>9.3890000000000001E-2</v>
      </c>
      <c r="P897" s="1">
        <f>VLOOKUP(Table5[[#This Row],[agedays]],BFA_girls_z_exp[[#All],[Day]:[L]],4,FALSE)</f>
        <v>0.192</v>
      </c>
      <c r="Q897" s="1">
        <f>(POWER((Table5[[#This Row],[bmi]]/Table5[[#This Row],[bmi_M]]),Table5[[#This Row],[bmi_L]])-1)/(Table5[[#This Row],[bmi_L]]*Table5[[#This Row],[bmi_S]])</f>
        <v>0.46225473540309758</v>
      </c>
    </row>
    <row r="898" spans="1:17" x14ac:dyDescent="0.3">
      <c r="A898">
        <v>11097</v>
      </c>
      <c r="B898" t="s">
        <v>8</v>
      </c>
      <c r="C898">
        <v>92</v>
      </c>
      <c r="D898">
        <v>283</v>
      </c>
      <c r="E898">
        <v>59.5</v>
      </c>
      <c r="F898">
        <v>6.03</v>
      </c>
      <c r="G898">
        <v>-0.17</v>
      </c>
      <c r="H898">
        <v>0.22700000000000001</v>
      </c>
      <c r="I898" s="2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898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89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8" s="2">
        <f>(POWER((Table5[[#This Row],[wtkg]]/Table5[[#This Row],[wlhz_M]]),Table5[[#This Row],[wlhz_L]])-1)/(Table5[[#This Row],[wlhz_L]]*Table5[[#This Row],[wlhz_S]])</f>
        <v>0.52438153070425231</v>
      </c>
      <c r="M898" s="1">
        <f>Table5[[#This Row],[wtkg]]/(Table5[[#This Row],[htcm]]*Table5[[#This Row],[htcm]]/10000)</f>
        <v>17.032695431113623</v>
      </c>
      <c r="N898" s="1">
        <f>VLOOKUP(Table5[[#This Row],[agedays]],BFA_girls_z_exp[[#All],[Day]:[M]],2,FALSE)</f>
        <v>16.366800000000001</v>
      </c>
      <c r="O898" s="1">
        <f>VLOOKUP(Table5[[#This Row],[agedays]],BFA_girls_z_exp[[#All],[Day]:[S]],3,FALSE)</f>
        <v>9.2520000000000005E-2</v>
      </c>
      <c r="P898" s="1">
        <f>VLOOKUP(Table5[[#This Row],[agedays]],BFA_girls_z_exp[[#All],[Day]:[L]],4,FALSE)</f>
        <v>6.2100000000000002E-2</v>
      </c>
      <c r="Q898" s="1">
        <f>(POWER((Table5[[#This Row],[bmi]]/Table5[[#This Row],[bmi_M]]),Table5[[#This Row],[bmi_L]])-1)/(Table5[[#This Row],[bmi_L]]*Table5[[#This Row],[bmi_S]])</f>
        <v>0.43157466165867925</v>
      </c>
    </row>
    <row r="899" spans="1:17" x14ac:dyDescent="0.3">
      <c r="A899">
        <v>11097</v>
      </c>
      <c r="B899" t="s">
        <v>8</v>
      </c>
      <c r="C899">
        <v>183</v>
      </c>
      <c r="D899">
        <v>283</v>
      </c>
      <c r="E899">
        <v>67.5</v>
      </c>
      <c r="F899">
        <v>8.3800000000000008</v>
      </c>
      <c r="G899">
        <v>0.77100000000000002</v>
      </c>
      <c r="H899">
        <v>1.123</v>
      </c>
      <c r="I899" s="1">
        <f>IF(Table5[[#This Row],[agedays]]&lt;=730,VLOOKUP(Table5[[#This Row],[htcm]],WFL_girls_z_exp[[#All],[Length]:[M]],2,FALSE),VLOOKUP(Table5[[#This Row],[htcm]],WFH_girls_z_exp[[#All],[Height]:[M]],2,FALSE))</f>
        <v>7.6375000000000002</v>
      </c>
      <c r="J899" s="1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89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899" s="1">
        <f>(POWER((Table5[[#This Row],[wtkg]]/Table5[[#This Row],[wlhz_M]]),Table5[[#This Row],[wlhz_L]])-1)/(Table5[[#This Row],[wlhz_L]]*Table5[[#This Row],[wlhz_S]])</f>
        <v>1.002059258723961</v>
      </c>
      <c r="M899" s="1">
        <f>Table5[[#This Row],[wtkg]]/(Table5[[#This Row],[htcm]]*Table5[[#This Row],[htcm]]/10000)</f>
        <v>18.392318244170099</v>
      </c>
      <c r="N899" s="1">
        <f>VLOOKUP(Table5[[#This Row],[agedays]],BFA_girls_z_exp[[#All],[Day]:[M]],2,FALSE)</f>
        <v>16.9086</v>
      </c>
      <c r="O899" s="1">
        <f>VLOOKUP(Table5[[#This Row],[agedays]],BFA_girls_z_exp[[#All],[Day]:[S]],3,FALSE)</f>
        <v>9.035E-2</v>
      </c>
      <c r="P899" s="1">
        <f>VLOOKUP(Table5[[#This Row],[agedays]],BFA_girls_z_exp[[#All],[Day]:[L]],4,FALSE)</f>
        <v>-0.14360000000000001</v>
      </c>
      <c r="Q899" s="1">
        <f>(POWER((Table5[[#This Row],[bmi]]/Table5[[#This Row],[bmi_M]]),Table5[[#This Row],[bmi_L]])-1)/(Table5[[#This Row],[bmi_L]]*Table5[[#This Row],[bmi_S]])</f>
        <v>0.92534370940907451</v>
      </c>
    </row>
    <row r="900" spans="1:17" x14ac:dyDescent="0.3">
      <c r="A900">
        <v>11097</v>
      </c>
      <c r="B900" t="s">
        <v>8</v>
      </c>
      <c r="C900">
        <v>274</v>
      </c>
      <c r="D900">
        <v>283</v>
      </c>
      <c r="E900">
        <v>72.5</v>
      </c>
      <c r="F900">
        <v>9.32</v>
      </c>
      <c r="G900">
        <v>0.97399999999999998</v>
      </c>
      <c r="H900">
        <v>1.014</v>
      </c>
      <c r="I900" s="2">
        <f>IF(Table5[[#This Row],[agedays]]&lt;=730,VLOOKUP(Table5[[#This Row],[htcm]],WFL_girls_z_exp[[#All],[Length]:[M]],2,FALSE),VLOOKUP(Table5[[#This Row],[htcm]],WFH_girls_z_exp[[#All],[Height]:[M]],2,FALSE))</f>
        <v>8.6674000000000007</v>
      </c>
      <c r="J900" s="2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90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0" s="2">
        <f>(POWER((Table5[[#This Row],[wtkg]]/Table5[[#This Row],[wlhz_M]]),Table5[[#This Row],[wlhz_L]])-1)/(Table5[[#This Row],[wlhz_L]]*Table5[[#This Row],[wlhz_S]])</f>
        <v>0.79222200425793543</v>
      </c>
      <c r="M900" s="1">
        <f>Table5[[#This Row],[wtkg]]/(Table5[[#This Row],[htcm]]*Table5[[#This Row],[htcm]]/10000)</f>
        <v>17.731272294887038</v>
      </c>
      <c r="N900" s="1">
        <f>VLOOKUP(Table5[[#This Row],[agedays]],BFA_girls_z_exp[[#All],[Day]:[M]],2,FALSE)</f>
        <v>16.740400000000001</v>
      </c>
      <c r="O900" s="1">
        <f>VLOOKUP(Table5[[#This Row],[agedays]],BFA_girls_z_exp[[#All],[Day]:[S]],3,FALSE)</f>
        <v>8.8980000000000004E-2</v>
      </c>
      <c r="P900" s="1">
        <f>VLOOKUP(Table5[[#This Row],[agedays]],BFA_girls_z_exp[[#All],[Day]:[L]],4,FALSE)</f>
        <v>-0.27260000000000001</v>
      </c>
      <c r="Q900" s="1">
        <f>(POWER((Table5[[#This Row],[bmi]]/Table5[[#This Row],[bmi_M]]),Table5[[#This Row],[bmi_L]])-1)/(Table5[[#This Row],[bmi_L]]*Table5[[#This Row],[bmi_S]])</f>
        <v>0.64122886369108589</v>
      </c>
    </row>
    <row r="901" spans="1:17" x14ac:dyDescent="0.3">
      <c r="A901">
        <v>11097</v>
      </c>
      <c r="B901" t="s">
        <v>8</v>
      </c>
      <c r="C901">
        <v>358</v>
      </c>
      <c r="D901">
        <v>283</v>
      </c>
      <c r="E901">
        <v>77</v>
      </c>
      <c r="F901">
        <v>11.01</v>
      </c>
      <c r="G901">
        <v>1.2789999999999999</v>
      </c>
      <c r="H901">
        <v>1.704</v>
      </c>
      <c r="I901" s="1">
        <f>IF(Table5[[#This Row],[agedays]]&lt;=730,VLOOKUP(Table5[[#This Row],[htcm]],WFL_girls_z_exp[[#All],[Length]:[M]],2,FALSE),VLOOKUP(Table5[[#This Row],[htcm]],WFH_girls_z_exp[[#All],[Height]:[M]],2,FALSE))</f>
        <v>9.5166000000000004</v>
      </c>
      <c r="J901" s="1">
        <f>IF(Table5[[#This Row],[agedays]]&lt;=730,VLOOKUP(Table5[[#This Row],[htcm]],WFL_girls_z_exp[[#All],[Length]:[S]],3,FALSE),VLOOKUP(Table5[[#This Row],[htcm]],WFH_girls_z_exp[[#All],[Height]:[S]],3,FALSE))</f>
        <v>8.9789999999999995E-2</v>
      </c>
      <c r="K90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1" s="1">
        <f>(POWER((Table5[[#This Row],[wtkg]]/Table5[[#This Row],[wlhz_M]]),Table5[[#This Row],[wlhz_L]])-1)/(Table5[[#This Row],[wlhz_L]]*Table5[[#This Row],[wlhz_S]])</f>
        <v>1.5788947189593787</v>
      </c>
      <c r="M901" s="1">
        <f>Table5[[#This Row],[wtkg]]/(Table5[[#This Row],[htcm]]*Table5[[#This Row],[htcm]]/10000)</f>
        <v>18.569741946365323</v>
      </c>
      <c r="N901" s="1">
        <f>VLOOKUP(Table5[[#This Row],[agedays]],BFA_girls_z_exp[[#All],[Day]:[M]],2,FALSE)</f>
        <v>16.387499999999999</v>
      </c>
      <c r="O901" s="1">
        <f>VLOOKUP(Table5[[#This Row],[agedays]],BFA_girls_z_exp[[#All],[Day]:[S]],3,FALSE)</f>
        <v>8.8039999999999993E-2</v>
      </c>
      <c r="P901" s="1">
        <f>VLOOKUP(Table5[[#This Row],[agedays]],BFA_girls_z_exp[[#All],[Day]:[L]],4,FALSE)</f>
        <v>-0.36009999999999998</v>
      </c>
      <c r="Q901" s="1">
        <f>(POWER((Table5[[#This Row],[bmi]]/Table5[[#This Row],[bmi_M]]),Table5[[#This Row],[bmi_L]])-1)/(Table5[[#This Row],[bmi_L]]*Table5[[#This Row],[bmi_S]])</f>
        <v>1.38848756109723</v>
      </c>
    </row>
    <row r="902" spans="1:17" x14ac:dyDescent="0.3">
      <c r="A902">
        <v>11097</v>
      </c>
      <c r="B902" t="s">
        <v>8</v>
      </c>
      <c r="C902">
        <v>456</v>
      </c>
      <c r="D902">
        <v>283</v>
      </c>
      <c r="E902">
        <v>80</v>
      </c>
      <c r="F902">
        <v>11.85</v>
      </c>
      <c r="G902">
        <v>0.91700000000000004</v>
      </c>
      <c r="H902">
        <v>1.6719999999999999</v>
      </c>
      <c r="I902" s="2">
        <f>IF(Table5[[#This Row],[agedays]]&lt;=730,VLOOKUP(Table5[[#This Row],[htcm]],WFL_girls_z_exp[[#All],[Length]:[M]],2,FALSE),VLOOKUP(Table5[[#This Row],[htcm]],WFH_girls_z_exp[[#All],[Height]:[M]],2,FALSE))</f>
        <v>10.0891</v>
      </c>
      <c r="J902" s="2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90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2" s="2">
        <f>(POWER((Table5[[#This Row],[wtkg]]/Table5[[#This Row],[wlhz_M]]),Table5[[#This Row],[wlhz_L]])-1)/(Table5[[#This Row],[wlhz_L]]*Table5[[#This Row],[wlhz_S]])</f>
        <v>1.7451090573496186</v>
      </c>
      <c r="M902" s="1">
        <f>Table5[[#This Row],[wtkg]]/(Table5[[#This Row],[htcm]]*Table5[[#This Row],[htcm]]/10000)</f>
        <v>18.515625</v>
      </c>
      <c r="N902" s="1">
        <f>VLOOKUP(Table5[[#This Row],[agedays]],BFA_girls_z_exp[[#All],[Day]:[M]],2,FALSE)</f>
        <v>16.004799999999999</v>
      </c>
      <c r="O902" s="1">
        <f>VLOOKUP(Table5[[#This Row],[agedays]],BFA_girls_z_exp[[#All],[Day]:[S]],3,FALSE)</f>
        <v>8.7169999999999997E-2</v>
      </c>
      <c r="P902" s="1">
        <f>VLOOKUP(Table5[[#This Row],[agedays]],BFA_girls_z_exp[[#All],[Day]:[L]],4,FALSE)</f>
        <v>-0.44030000000000002</v>
      </c>
      <c r="Q902" s="1">
        <f>(POWER((Table5[[#This Row],[bmi]]/Table5[[#This Row],[bmi_M]]),Table5[[#This Row],[bmi_L]])-1)/(Table5[[#This Row],[bmi_L]]*Table5[[#This Row],[bmi_S]])</f>
        <v>1.6192447079048722</v>
      </c>
    </row>
    <row r="903" spans="1:17" x14ac:dyDescent="0.3">
      <c r="A903">
        <v>11097</v>
      </c>
      <c r="B903" t="s">
        <v>8</v>
      </c>
      <c r="C903">
        <v>549</v>
      </c>
      <c r="D903">
        <v>283</v>
      </c>
      <c r="E903">
        <v>82</v>
      </c>
      <c r="F903">
        <v>12.5</v>
      </c>
      <c r="G903">
        <v>0.432</v>
      </c>
      <c r="H903">
        <v>1.579</v>
      </c>
      <c r="I903" s="1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903" s="1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90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3" s="1">
        <f>(POWER((Table5[[#This Row],[wtkg]]/Table5[[#This Row],[wlhz_M]]),Table5[[#This Row],[wlhz_L]])-1)/(Table5[[#This Row],[wlhz_L]]*Table5[[#This Row],[wlhz_S]])</f>
        <v>1.8771968512739743</v>
      </c>
      <c r="M903" s="1">
        <f>Table5[[#This Row],[wtkg]]/(Table5[[#This Row],[htcm]]*Table5[[#This Row],[htcm]]/10000)</f>
        <v>18.5901249256395</v>
      </c>
      <c r="N903" s="1">
        <f>VLOOKUP(Table5[[#This Row],[agedays]],BFA_girls_z_exp[[#All],[Day]:[M]],2,FALSE)</f>
        <v>15.7234</v>
      </c>
      <c r="O903" s="1">
        <f>VLOOKUP(Table5[[#This Row],[agedays]],BFA_girls_z_exp[[#All],[Day]:[S]],3,FALSE)</f>
        <v>8.6489999999999997E-2</v>
      </c>
      <c r="P903" s="1">
        <f>VLOOKUP(Table5[[#This Row],[agedays]],BFA_girls_z_exp[[#All],[Day]:[L]],4,FALSE)</f>
        <v>-0.50239999999999996</v>
      </c>
      <c r="Q903" s="1">
        <f>(POWER((Table5[[#This Row],[bmi]]/Table5[[#This Row],[bmi_M]]),Table5[[#This Row],[bmi_L]])-1)/(Table5[[#This Row],[bmi_L]]*Table5[[#This Row],[bmi_S]])</f>
        <v>1.8571849060634109</v>
      </c>
    </row>
    <row r="904" spans="1:17" x14ac:dyDescent="0.3">
      <c r="A904">
        <v>11097</v>
      </c>
      <c r="B904" t="s">
        <v>8</v>
      </c>
      <c r="C904">
        <v>759</v>
      </c>
      <c r="D904">
        <v>283</v>
      </c>
      <c r="E904">
        <v>91.5</v>
      </c>
      <c r="F904">
        <v>13.4</v>
      </c>
      <c r="G904">
        <v>1.516</v>
      </c>
      <c r="H904">
        <v>1.089</v>
      </c>
      <c r="I904" s="2">
        <f>IF(Table5[[#This Row],[agedays]]&lt;=730,VLOOKUP(Table5[[#This Row],[htcm]],WFL_girls_z_exp[[#All],[Length]:[M]],2,FALSE),VLOOKUP(Table5[[#This Row],[htcm]],WFH_girls_z_exp[[#All],[Height]:[M]],2,FALSE))</f>
        <v>13.0177</v>
      </c>
      <c r="J904" s="2">
        <f>IF(Table5[[#This Row],[agedays]]&lt;=730,VLOOKUP(Table5[[#This Row],[htcm]],WFL_girls_z_exp[[#All],[Length]:[S]],3,FALSE),VLOOKUP(Table5[[#This Row],[htcm]],WFH_girls_z_exp[[#All],[Height]:[S]],3,FALSE))</f>
        <v>8.9249999999999996E-2</v>
      </c>
      <c r="K904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4" s="2">
        <f>(POWER((Table5[[#This Row],[wtkg]]/Table5[[#This Row],[wlhz_M]]),Table5[[#This Row],[wlhz_L]])-1)/(Table5[[#This Row],[wlhz_L]]*Table5[[#This Row],[wlhz_S]])</f>
        <v>0.32251837856977184</v>
      </c>
      <c r="M904" s="1">
        <f>Table5[[#This Row],[wtkg]]/(Table5[[#This Row],[htcm]]*Table5[[#This Row],[htcm]]/10000)</f>
        <v>16.005255457015735</v>
      </c>
      <c r="N904" s="1">
        <f>VLOOKUP(Table5[[#This Row],[agedays]],BFA_girls_z_exp[[#All],[Day]:[M]],2,FALSE)</f>
        <v>15.6608</v>
      </c>
      <c r="O904" s="1">
        <f>VLOOKUP(Table5[[#This Row],[agedays]],BFA_girls_z_exp[[#All],[Day]:[S]],3,FALSE)</f>
        <v>8.4519999999999998E-2</v>
      </c>
      <c r="P904" s="1">
        <f>VLOOKUP(Table5[[#This Row],[agedays]],BFA_girls_z_exp[[#All],[Day]:[L]],4,FALSE)</f>
        <v>-0.56840000000000002</v>
      </c>
      <c r="Q904" s="1">
        <f>(POWER((Table5[[#This Row],[bmi]]/Table5[[#This Row],[bmi_M]]),Table5[[#This Row],[bmi_L]])-1)/(Table5[[#This Row],[bmi_L]]*Table5[[#This Row],[bmi_S]])</f>
        <v>0.25582571411032279</v>
      </c>
    </row>
    <row r="905" spans="1:17" x14ac:dyDescent="0.3">
      <c r="A905">
        <v>11100</v>
      </c>
      <c r="B905" t="s">
        <v>8</v>
      </c>
      <c r="C905">
        <v>0</v>
      </c>
      <c r="D905">
        <v>297</v>
      </c>
      <c r="E905">
        <v>45</v>
      </c>
      <c r="F905">
        <v>2.85</v>
      </c>
      <c r="G905">
        <v>-2.2269999999999999</v>
      </c>
      <c r="H905">
        <v>-0.86699999999999999</v>
      </c>
      <c r="I905" s="1">
        <f>IF(Table5[[#This Row],[agedays]]&lt;=730,VLOOKUP(Table5[[#This Row],[htcm]],WFL_girls_z_exp[[#All],[Length]:[M]],2,FALSE),VLOOKUP(Table5[[#This Row],[htcm]],WFH_girls_z_exp[[#All],[Height]:[M]],2,FALSE))</f>
        <v>2.4607000000000001</v>
      </c>
      <c r="J905" s="1">
        <f>IF(Table5[[#This Row],[agedays]]&lt;=730,VLOOKUP(Table5[[#This Row],[htcm]],WFL_girls_z_exp[[#All],[Length]:[S]],3,FALSE),VLOOKUP(Table5[[#This Row],[htcm]],WFH_girls_z_exp[[#All],[Height]:[S]],3,FALSE))</f>
        <v>9.0289999999999995E-2</v>
      </c>
      <c r="K905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5" s="1">
        <f>(POWER((Table5[[#This Row],[wtkg]]/Table5[[#This Row],[wlhz_M]]),Table5[[#This Row],[wlhz_L]])-1)/(Table5[[#This Row],[wlhz_L]]*Table5[[#This Row],[wlhz_S]])</f>
        <v>1.5817412048183828</v>
      </c>
      <c r="M905" s="1">
        <f>Table5[[#This Row],[wtkg]]/(Table5[[#This Row],[htcm]]*Table5[[#This Row],[htcm]]/10000)</f>
        <v>14.074074074074074</v>
      </c>
      <c r="N905" s="1">
        <f>VLOOKUP(Table5[[#This Row],[agedays]],BFA_girls_z_exp[[#All],[Day]:[M]],2,FALSE)</f>
        <v>13.3363</v>
      </c>
      <c r="O905" s="1">
        <f>VLOOKUP(Table5[[#This Row],[agedays]],BFA_girls_z_exp[[#All],[Day]:[S]],3,FALSE)</f>
        <v>9.2719999999999997E-2</v>
      </c>
      <c r="P905" s="1">
        <f>VLOOKUP(Table5[[#This Row],[agedays]],BFA_girls_z_exp[[#All],[Day]:[L]],4,FALSE)</f>
        <v>-6.3100000000000003E-2</v>
      </c>
      <c r="Q905" s="1">
        <f>(POWER((Table5[[#This Row],[bmi]]/Table5[[#This Row],[bmi_M]]),Table5[[#This Row],[bmi_L]])-1)/(Table5[[#This Row],[bmi_L]]*Table5[[#This Row],[bmi_S]])</f>
        <v>0.57973876163087612</v>
      </c>
    </row>
    <row r="906" spans="1:17" x14ac:dyDescent="0.3">
      <c r="A906">
        <v>11100</v>
      </c>
      <c r="B906" t="s">
        <v>8</v>
      </c>
      <c r="C906">
        <v>31</v>
      </c>
      <c r="D906">
        <v>297</v>
      </c>
      <c r="E906">
        <v>53</v>
      </c>
      <c r="F906">
        <v>3.57</v>
      </c>
      <c r="G906">
        <v>-0.38700000000000001</v>
      </c>
      <c r="H906">
        <v>-1.1819999999999999</v>
      </c>
      <c r="I906" s="2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906" s="2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906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6" s="2">
        <f>(POWER((Table5[[#This Row],[wtkg]]/Table5[[#This Row],[wlhz_M]]),Table5[[#This Row],[wlhz_L]])-1)/(Table5[[#This Row],[wlhz_L]]*Table5[[#This Row],[wlhz_S]])</f>
        <v>-1.3734933900101272</v>
      </c>
      <c r="M906" s="1">
        <f>Table5[[#This Row],[wtkg]]/(Table5[[#This Row],[htcm]]*Table5[[#This Row],[htcm]]/10000)</f>
        <v>12.709149163403346</v>
      </c>
      <c r="N906" s="1">
        <f>VLOOKUP(Table5[[#This Row],[agedays]],BFA_girls_z_exp[[#All],[Day]:[M]],2,FALSE)</f>
        <v>14.600300000000001</v>
      </c>
      <c r="O906" s="1">
        <f>VLOOKUP(Table5[[#This Row],[agedays]],BFA_girls_z_exp[[#All],[Day]:[S]],3,FALSE)</f>
        <v>9.5509999999999998E-2</v>
      </c>
      <c r="P906" s="1">
        <f>VLOOKUP(Table5[[#This Row],[agedays]],BFA_girls_z_exp[[#All],[Day]:[L]],4,FALSE)</f>
        <v>0.34060000000000001</v>
      </c>
      <c r="Q906" s="1">
        <f>(POWER((Table5[[#This Row],[bmi]]/Table5[[#This Row],[bmi_M]]),Table5[[#This Row],[bmi_L]])-1)/(Table5[[#This Row],[bmi_L]]*Table5[[#This Row],[bmi_S]])</f>
        <v>-1.4186349477777822</v>
      </c>
    </row>
    <row r="907" spans="1:17" x14ac:dyDescent="0.3">
      <c r="A907">
        <v>11100</v>
      </c>
      <c r="B907" t="s">
        <v>8</v>
      </c>
      <c r="C907">
        <v>59</v>
      </c>
      <c r="D907">
        <v>297</v>
      </c>
      <c r="E907">
        <v>53.5</v>
      </c>
      <c r="F907">
        <v>4.3499999999999996</v>
      </c>
      <c r="G907">
        <v>-1.6639999999999999</v>
      </c>
      <c r="H907">
        <v>-1.1779999999999999</v>
      </c>
      <c r="I907" s="1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907" s="1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90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7" s="1">
        <f>(POWER((Table5[[#This Row],[wtkg]]/Table5[[#This Row],[wlhz_M]]),Table5[[#This Row],[wlhz_L]])-1)/(Table5[[#This Row],[wlhz_L]]*Table5[[#This Row],[wlhz_S]])</f>
        <v>0.48904560352414211</v>
      </c>
      <c r="M907" s="1">
        <f>Table5[[#This Row],[wtkg]]/(Table5[[#This Row],[htcm]]*Table5[[#This Row],[htcm]]/10000)</f>
        <v>15.197833871953881</v>
      </c>
      <c r="N907" s="1">
        <f>VLOOKUP(Table5[[#This Row],[agedays]],BFA_girls_z_exp[[#All],[Day]:[M]],2,FALSE)</f>
        <v>15.717000000000001</v>
      </c>
      <c r="O907" s="1">
        <f>VLOOKUP(Table5[[#This Row],[agedays]],BFA_girls_z_exp[[#All],[Day]:[S]],3,FALSE)</f>
        <v>9.3799999999999994E-2</v>
      </c>
      <c r="P907" s="1">
        <f>VLOOKUP(Table5[[#This Row],[agedays]],BFA_girls_z_exp[[#All],[Day]:[L]],4,FALSE)</f>
        <v>0.183</v>
      </c>
      <c r="Q907" s="1">
        <f>(POWER((Table5[[#This Row],[bmi]]/Table5[[#This Row],[bmi_M]]),Table5[[#This Row],[bmi_L]])-1)/(Table5[[#This Row],[bmi_L]]*Table5[[#This Row],[bmi_S]])</f>
        <v>-0.35700418495113279</v>
      </c>
    </row>
    <row r="908" spans="1:17" x14ac:dyDescent="0.3">
      <c r="A908">
        <v>11100</v>
      </c>
      <c r="B908" t="s">
        <v>8</v>
      </c>
      <c r="C908">
        <v>87</v>
      </c>
      <c r="D908">
        <v>297</v>
      </c>
      <c r="E908">
        <v>57</v>
      </c>
      <c r="F908">
        <v>5</v>
      </c>
      <c r="G908">
        <v>-1.167</v>
      </c>
      <c r="H908">
        <v>-1.1060000000000001</v>
      </c>
      <c r="I908" s="2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908" s="2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908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8" s="2">
        <f>(POWER((Table5[[#This Row],[wtkg]]/Table5[[#This Row],[wlhz_M]]),Table5[[#This Row],[wlhz_L]])-1)/(Table5[[#This Row],[wlhz_L]]*Table5[[#This Row],[wlhz_S]])</f>
        <v>-0.18251356591333887</v>
      </c>
      <c r="M908" s="1">
        <f>Table5[[#This Row],[wtkg]]/(Table5[[#This Row],[htcm]]*Table5[[#This Row],[htcm]]/10000)</f>
        <v>15.38935056940597</v>
      </c>
      <c r="N908" s="1">
        <f>VLOOKUP(Table5[[#This Row],[agedays]],BFA_girls_z_exp[[#All],[Day]:[M]],2,FALSE)</f>
        <v>16.295200000000001</v>
      </c>
      <c r="O908" s="1">
        <f>VLOOKUP(Table5[[#This Row],[agedays]],BFA_girls_z_exp[[#All],[Day]:[S]],3,FALSE)</f>
        <v>9.2679999999999998E-2</v>
      </c>
      <c r="P908" s="1">
        <f>VLOOKUP(Table5[[#This Row],[agedays]],BFA_girls_z_exp[[#All],[Day]:[L]],4,FALSE)</f>
        <v>7.7899999999999997E-2</v>
      </c>
      <c r="Q908" s="1">
        <f>(POWER((Table5[[#This Row],[bmi]]/Table5[[#This Row],[bmi_M]]),Table5[[#This Row],[bmi_L]])-1)/(Table5[[#This Row],[bmi_L]]*Table5[[#This Row],[bmi_S]])</f>
        <v>-0.61574893217214544</v>
      </c>
    </row>
    <row r="909" spans="1:17" x14ac:dyDescent="0.3">
      <c r="A909">
        <v>11100</v>
      </c>
      <c r="B909" t="s">
        <v>8</v>
      </c>
      <c r="C909">
        <v>185</v>
      </c>
      <c r="D909">
        <v>297</v>
      </c>
      <c r="E909">
        <v>64</v>
      </c>
      <c r="F909">
        <v>7.3</v>
      </c>
      <c r="G909">
        <v>-0.81799999999999995</v>
      </c>
      <c r="H909">
        <v>-2.9000000000000001E-2</v>
      </c>
      <c r="I909" s="1">
        <f>IF(Table5[[#This Row],[agedays]]&lt;=730,VLOOKUP(Table5[[#This Row],[htcm]],WFL_girls_z_exp[[#All],[Length]:[M]],2,FALSE),VLOOKUP(Table5[[#This Row],[htcm]],WFH_girls_z_exp[[#All],[Height]:[M]],2,FALSE))</f>
        <v>6.8501000000000003</v>
      </c>
      <c r="J909" s="1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90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09" s="1">
        <f>(POWER((Table5[[#This Row],[wtkg]]/Table5[[#This Row],[wlhz_M]]),Table5[[#This Row],[wlhz_L]])-1)/(Table5[[#This Row],[wlhz_L]]*Table5[[#This Row],[wlhz_S]])</f>
        <v>0.6886026161761355</v>
      </c>
      <c r="M909" s="1">
        <f>Table5[[#This Row],[wtkg]]/(Table5[[#This Row],[htcm]]*Table5[[#This Row],[htcm]]/10000)</f>
        <v>17.822265625</v>
      </c>
      <c r="N909" s="1">
        <f>VLOOKUP(Table5[[#This Row],[agedays]],BFA_girls_z_exp[[#All],[Day]:[M]],2,FALSE)</f>
        <v>16.9102</v>
      </c>
      <c r="O909" s="1">
        <f>VLOOKUP(Table5[[#This Row],[agedays]],BFA_girls_z_exp[[#All],[Day]:[S]],3,FALSE)</f>
        <v>9.0319999999999998E-2</v>
      </c>
      <c r="P909" s="1">
        <f>VLOOKUP(Table5[[#This Row],[agedays]],BFA_girls_z_exp[[#All],[Day]:[L]],4,FALSE)</f>
        <v>-0.14699999999999999</v>
      </c>
      <c r="Q909" s="1">
        <f>(POWER((Table5[[#This Row],[bmi]]/Table5[[#This Row],[bmi_M]]),Table5[[#This Row],[bmi_L]])-1)/(Table5[[#This Row],[bmi_L]]*Table5[[#This Row],[bmi_S]])</f>
        <v>0.57937617686434562</v>
      </c>
    </row>
    <row r="910" spans="1:17" x14ac:dyDescent="0.3">
      <c r="A910">
        <v>11100</v>
      </c>
      <c r="B910" t="s">
        <v>8</v>
      </c>
      <c r="C910">
        <v>269</v>
      </c>
      <c r="D910">
        <v>297</v>
      </c>
      <c r="E910">
        <v>67.5</v>
      </c>
      <c r="F910">
        <v>8.14</v>
      </c>
      <c r="G910">
        <v>-1.006</v>
      </c>
      <c r="H910">
        <v>-4.2000000000000003E-2</v>
      </c>
      <c r="I910" s="2">
        <f>IF(Table5[[#This Row],[agedays]]&lt;=730,VLOOKUP(Table5[[#This Row],[htcm]],WFL_girls_z_exp[[#All],[Length]:[M]],2,FALSE),VLOOKUP(Table5[[#This Row],[htcm]],WFH_girls_z_exp[[#All],[Height]:[M]],2,FALSE))</f>
        <v>7.6375000000000002</v>
      </c>
      <c r="J910" s="2">
        <f>IF(Table5[[#This Row],[agedays]]&lt;=730,VLOOKUP(Table5[[#This Row],[htcm]],WFL_girls_z_exp[[#All],[Length]:[S]],3,FALSE),VLOOKUP(Table5[[#This Row],[htcm]],WFH_girls_z_exp[[#All],[Height]:[S]],3,FALSE))</f>
        <v>9.0959999999999999E-2</v>
      </c>
      <c r="K910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0" s="2">
        <f>(POWER((Table5[[#This Row],[wtkg]]/Table5[[#This Row],[wlhz_M]]),Table5[[#This Row],[wlhz_L]])-1)/(Table5[[#This Row],[wlhz_L]]*Table5[[#This Row],[wlhz_S]])</f>
        <v>0.69204057742792935</v>
      </c>
      <c r="M910" s="1">
        <f>Table5[[#This Row],[wtkg]]/(Table5[[#This Row],[htcm]]*Table5[[#This Row],[htcm]]/10000)</f>
        <v>17.865569272976682</v>
      </c>
      <c r="N910" s="1">
        <f>VLOOKUP(Table5[[#This Row],[agedays]],BFA_girls_z_exp[[#All],[Day]:[M]],2,FALSE)</f>
        <v>16.758800000000001</v>
      </c>
      <c r="O910" s="1">
        <f>VLOOKUP(Table5[[#This Row],[agedays]],BFA_girls_z_exp[[#All],[Day]:[S]],3,FALSE)</f>
        <v>8.9039999999999994E-2</v>
      </c>
      <c r="P910" s="1">
        <f>VLOOKUP(Table5[[#This Row],[agedays]],BFA_girls_z_exp[[#All],[Day]:[L]],4,FALSE)</f>
        <v>-0.2666</v>
      </c>
      <c r="Q910" s="1">
        <f>(POWER((Table5[[#This Row],[bmi]]/Table5[[#This Row],[bmi_M]]),Table5[[#This Row],[bmi_L]])-1)/(Table5[[#This Row],[bmi_L]]*Table5[[#This Row],[bmi_S]])</f>
        <v>0.71214928337093508</v>
      </c>
    </row>
    <row r="911" spans="1:17" x14ac:dyDescent="0.3">
      <c r="A911">
        <v>11100</v>
      </c>
      <c r="B911" t="s">
        <v>8</v>
      </c>
      <c r="C911">
        <v>458</v>
      </c>
      <c r="D911">
        <v>297</v>
      </c>
      <c r="E911">
        <v>75.5</v>
      </c>
      <c r="F911">
        <v>10.62</v>
      </c>
      <c r="G911">
        <v>-0.752</v>
      </c>
      <c r="H911">
        <v>0.80200000000000005</v>
      </c>
      <c r="I911" s="1">
        <f>IF(Table5[[#This Row],[agedays]]&lt;=730,VLOOKUP(Table5[[#This Row],[htcm]],WFL_girls_z_exp[[#All],[Length]:[M]],2,FALSE),VLOOKUP(Table5[[#This Row],[htcm]],WFH_girls_z_exp[[#All],[Height]:[M]],2,FALSE))</f>
        <v>9.2417999999999996</v>
      </c>
      <c r="J911" s="1">
        <f>IF(Table5[[#This Row],[agedays]]&lt;=730,VLOOKUP(Table5[[#This Row],[htcm]],WFL_girls_z_exp[[#All],[Length]:[S]],3,FALSE),VLOOKUP(Table5[[#This Row],[htcm]],WFH_girls_z_exp[[#All],[Height]:[S]],3,FALSE))</f>
        <v>8.9990000000000001E-2</v>
      </c>
      <c r="K91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1" s="1">
        <f>(POWER((Table5[[#This Row],[wtkg]]/Table5[[#This Row],[wlhz_M]]),Table5[[#This Row],[wlhz_L]])-1)/(Table5[[#This Row],[wlhz_L]]*Table5[[#This Row],[wlhz_S]])</f>
        <v>1.5042143278672642</v>
      </c>
      <c r="M911" s="1">
        <f>Table5[[#This Row],[wtkg]]/(Table5[[#This Row],[htcm]]*Table5[[#This Row],[htcm]]/10000)</f>
        <v>18.630761808692601</v>
      </c>
      <c r="N911" s="1">
        <f>VLOOKUP(Table5[[#This Row],[agedays]],BFA_girls_z_exp[[#All],[Day]:[M]],2,FALSE)</f>
        <v>15.9979</v>
      </c>
      <c r="O911" s="1">
        <f>VLOOKUP(Table5[[#This Row],[agedays]],BFA_girls_z_exp[[#All],[Day]:[S]],3,FALSE)</f>
        <v>8.7150000000000005E-2</v>
      </c>
      <c r="P911" s="1">
        <f>VLOOKUP(Table5[[#This Row],[agedays]],BFA_girls_z_exp[[#All],[Day]:[L]],4,FALSE)</f>
        <v>-0.44180000000000003</v>
      </c>
      <c r="Q911" s="1">
        <f>(POWER((Table5[[#This Row],[bmi]]/Table5[[#This Row],[bmi_M]]),Table5[[#This Row],[bmi_L]])-1)/(Table5[[#This Row],[bmi_L]]*Table5[[#This Row],[bmi_S]])</f>
        <v>1.690672418615861</v>
      </c>
    </row>
    <row r="912" spans="1:17" x14ac:dyDescent="0.3">
      <c r="A912">
        <v>11100</v>
      </c>
      <c r="B912" t="s">
        <v>8</v>
      </c>
      <c r="C912">
        <v>548</v>
      </c>
      <c r="D912">
        <v>297</v>
      </c>
      <c r="E912">
        <v>78.5</v>
      </c>
      <c r="F912">
        <v>11.2</v>
      </c>
      <c r="G912">
        <v>-0.76200000000000001</v>
      </c>
      <c r="H912">
        <v>0.72499999999999998</v>
      </c>
      <c r="I912" s="2">
        <f>IF(Table5[[#This Row],[agedays]]&lt;=730,VLOOKUP(Table5[[#This Row],[htcm]],WFL_girls_z_exp[[#All],[Length]:[M]],2,FALSE),VLOOKUP(Table5[[#This Row],[htcm]],WFH_girls_z_exp[[#All],[Height]:[M]],2,FALSE))</f>
        <v>9.7957000000000001</v>
      </c>
      <c r="J912" s="2">
        <f>IF(Table5[[#This Row],[agedays]]&lt;=730,VLOOKUP(Table5[[#This Row],[htcm]],WFL_girls_z_exp[[#All],[Length]:[S]],3,FALSE),VLOOKUP(Table5[[#This Row],[htcm]],WFH_girls_z_exp[[#All],[Height]:[S]],3,FALSE))</f>
        <v>8.9590000000000003E-2</v>
      </c>
      <c r="K912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2" s="2">
        <f>(POWER((Table5[[#This Row],[wtkg]]/Table5[[#This Row],[wlhz_M]]),Table5[[#This Row],[wlhz_L]])-1)/(Table5[[#This Row],[wlhz_L]]*Table5[[#This Row],[wlhz_S]])</f>
        <v>1.457625335293502</v>
      </c>
      <c r="M912" s="1">
        <f>Table5[[#This Row],[wtkg]]/(Table5[[#This Row],[htcm]]*Table5[[#This Row],[htcm]]/10000)</f>
        <v>18.17517952046736</v>
      </c>
      <c r="N912" s="1">
        <f>VLOOKUP(Table5[[#This Row],[agedays]],BFA_girls_z_exp[[#All],[Day]:[M]],2,FALSE)</f>
        <v>15.726000000000001</v>
      </c>
      <c r="O912" s="1">
        <f>VLOOKUP(Table5[[#This Row],[agedays]],BFA_girls_z_exp[[#All],[Day]:[S]],3,FALSE)</f>
        <v>8.6499999999999994E-2</v>
      </c>
      <c r="P912" s="1">
        <f>VLOOKUP(Table5[[#This Row],[agedays]],BFA_girls_z_exp[[#All],[Day]:[L]],4,FALSE)</f>
        <v>-0.50180000000000002</v>
      </c>
      <c r="Q912" s="1">
        <f>(POWER((Table5[[#This Row],[bmi]]/Table5[[#This Row],[bmi_M]]),Table5[[#This Row],[bmi_L]])-1)/(Table5[[#This Row],[bmi_L]]*Table5[[#This Row],[bmi_S]])</f>
        <v>1.6139896846539514</v>
      </c>
    </row>
    <row r="913" spans="1:17" x14ac:dyDescent="0.3">
      <c r="A913">
        <v>11100</v>
      </c>
      <c r="B913" t="s">
        <v>8</v>
      </c>
      <c r="C913">
        <v>801</v>
      </c>
      <c r="D913">
        <v>297</v>
      </c>
      <c r="E913">
        <v>88.5</v>
      </c>
      <c r="F913">
        <v>13.6</v>
      </c>
      <c r="G913">
        <v>0.23499999999999999</v>
      </c>
      <c r="H913">
        <v>1.012</v>
      </c>
      <c r="I913" s="1">
        <f>IF(Table5[[#This Row],[agedays]]&lt;=730,VLOOKUP(Table5[[#This Row],[htcm]],WFL_girls_z_exp[[#All],[Length]:[M]],2,FALSE),VLOOKUP(Table5[[#This Row],[htcm]],WFH_girls_z_exp[[#All],[Height]:[M]],2,FALSE))</f>
        <v>12.2729</v>
      </c>
      <c r="J913" s="1">
        <f>IF(Table5[[#This Row],[agedays]]&lt;=730,VLOOKUP(Table5[[#This Row],[htcm]],WFL_girls_z_exp[[#All],[Length]:[S]],3,FALSE),VLOOKUP(Table5[[#This Row],[htcm]],WFH_girls_z_exp[[#All],[Height]:[S]],3,FALSE))</f>
        <v>8.9010000000000006E-2</v>
      </c>
      <c r="K91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3" s="1">
        <f>(POWER((Table5[[#This Row],[wtkg]]/Table5[[#This Row],[wlhz_M]]),Table5[[#This Row],[wlhz_L]])-1)/(Table5[[#This Row],[wlhz_L]]*Table5[[#This Row],[wlhz_S]])</f>
        <v>1.1311314235033509</v>
      </c>
      <c r="M913" s="1">
        <f>Table5[[#This Row],[wtkg]]/(Table5[[#This Row],[htcm]]*Table5[[#This Row],[htcm]]/10000)</f>
        <v>17.364103546235118</v>
      </c>
      <c r="N913" s="1">
        <f>VLOOKUP(Table5[[#This Row],[agedays]],BFA_girls_z_exp[[#All],[Day]:[M]],2,FALSE)</f>
        <v>15.6221</v>
      </c>
      <c r="O913" s="1">
        <f>VLOOKUP(Table5[[#This Row],[agedays]],BFA_girls_z_exp[[#All],[Day]:[S]],3,FALSE)</f>
        <v>8.448E-2</v>
      </c>
      <c r="P913" s="1">
        <f>VLOOKUP(Table5[[#This Row],[agedays]],BFA_girls_z_exp[[#All],[Day]:[L]],4,FALSE)</f>
        <v>-0.56840000000000002</v>
      </c>
      <c r="Q913" s="1">
        <f>(POWER((Table5[[#This Row],[bmi]]/Table5[[#This Row],[bmi_M]]),Table5[[#This Row],[bmi_L]])-1)/(Table5[[#This Row],[bmi_L]]*Table5[[#This Row],[bmi_S]])</f>
        <v>1.2145457867633347</v>
      </c>
    </row>
    <row r="914" spans="1:17" x14ac:dyDescent="0.3">
      <c r="A914">
        <v>11101</v>
      </c>
      <c r="B914" t="s">
        <v>8</v>
      </c>
      <c r="C914">
        <v>37</v>
      </c>
      <c r="D914">
        <v>276</v>
      </c>
      <c r="E914">
        <v>53</v>
      </c>
      <c r="F914">
        <v>3.96</v>
      </c>
      <c r="G914">
        <v>-0.752</v>
      </c>
      <c r="H914">
        <v>-0.79800000000000004</v>
      </c>
      <c r="I914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914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91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4" s="1">
        <f>(POWER((Table5[[#This Row],[wtkg]]/Table5[[#This Row],[wlhz_M]]),Table5[[#This Row],[wlhz_L]])-1)/(Table5[[#This Row],[wlhz_L]]*Table5[[#This Row],[wlhz_S]])</f>
        <v>-0.20213928854448673</v>
      </c>
      <c r="M914" s="1">
        <f>Table5[[#This Row],[wtkg]]/(Table5[[#This Row],[htcm]]*Table5[[#This Row],[htcm]]/10000)</f>
        <v>14.097543609825561</v>
      </c>
      <c r="N914" s="1">
        <f>VLOOKUP(Table5[[#This Row],[agedays]],BFA_girls_z_exp[[#All],[Day]:[M]],2,FALSE)</f>
        <v>14.914199999999999</v>
      </c>
      <c r="O914" s="1">
        <f>VLOOKUP(Table5[[#This Row],[agedays]],BFA_girls_z_exp[[#All],[Day]:[S]],3,FALSE)</f>
        <v>9.5060000000000006E-2</v>
      </c>
      <c r="P914" s="1">
        <f>VLOOKUP(Table5[[#This Row],[agedays]],BFA_girls_z_exp[[#All],[Day]:[L]],4,FALSE)</f>
        <v>0.29930000000000001</v>
      </c>
      <c r="Q914" s="1">
        <f>(POWER((Table5[[#This Row],[bmi]]/Table5[[#This Row],[bmi_M]]),Table5[[#This Row],[bmi_L]])-1)/(Table5[[#This Row],[bmi_L]]*Table5[[#This Row],[bmi_S]])</f>
        <v>-0.58743212077791906</v>
      </c>
    </row>
    <row r="915" spans="1:17" x14ac:dyDescent="0.3">
      <c r="A915">
        <v>11101</v>
      </c>
      <c r="B915" t="s">
        <v>8</v>
      </c>
      <c r="C915">
        <v>58</v>
      </c>
      <c r="D915">
        <v>276</v>
      </c>
      <c r="E915">
        <v>56</v>
      </c>
      <c r="F915">
        <v>4.5999999999999996</v>
      </c>
      <c r="G915">
        <v>-0.38400000000000001</v>
      </c>
      <c r="H915">
        <v>-0.71299999999999997</v>
      </c>
      <c r="I915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915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91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5" s="2">
        <f>(POWER((Table5[[#This Row],[wtkg]]/Table5[[#This Row],[wlhz_M]]),Table5[[#This Row],[wlhz_L]])-1)/(Table5[[#This Row],[wlhz_L]]*Table5[[#This Row],[wlhz_S]])</f>
        <v>-0.50817716672630542</v>
      </c>
      <c r="M915" s="1">
        <f>Table5[[#This Row],[wtkg]]/(Table5[[#This Row],[htcm]]*Table5[[#This Row],[htcm]]/10000)</f>
        <v>14.668367346938775</v>
      </c>
      <c r="N915" s="1">
        <f>VLOOKUP(Table5[[#This Row],[agedays]],BFA_girls_z_exp[[#All],[Day]:[M]],2,FALSE)</f>
        <v>15.689</v>
      </c>
      <c r="O915" s="1">
        <f>VLOOKUP(Table5[[#This Row],[agedays]],BFA_girls_z_exp[[#All],[Day]:[S]],3,FALSE)</f>
        <v>9.3850000000000003E-2</v>
      </c>
      <c r="P915" s="1">
        <f>VLOOKUP(Table5[[#This Row],[agedays]],BFA_girls_z_exp[[#All],[Day]:[L]],4,FALSE)</f>
        <v>0.1875</v>
      </c>
      <c r="Q915" s="1">
        <f>(POWER((Table5[[#This Row],[bmi]]/Table5[[#This Row],[bmi_M]]),Table5[[#This Row],[bmi_L]])-1)/(Table5[[#This Row],[bmi_L]]*Table5[[#This Row],[bmi_S]])</f>
        <v>-0.71224416486815678</v>
      </c>
    </row>
    <row r="916" spans="1:17" x14ac:dyDescent="0.3">
      <c r="A916">
        <v>11101</v>
      </c>
      <c r="B916" t="s">
        <v>8</v>
      </c>
      <c r="C916">
        <v>93</v>
      </c>
      <c r="D916">
        <v>276</v>
      </c>
      <c r="E916">
        <v>58</v>
      </c>
      <c r="F916">
        <v>5.4</v>
      </c>
      <c r="G916">
        <v>-0.92</v>
      </c>
      <c r="H916">
        <v>-0.67600000000000005</v>
      </c>
      <c r="I916" s="1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916" s="1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91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6" s="1">
        <f>(POWER((Table5[[#This Row],[wtkg]]/Table5[[#This Row],[wlhz_M]]),Table5[[#This Row],[wlhz_L]])-1)/(Table5[[#This Row],[wlhz_L]]*Table5[[#This Row],[wlhz_S]])</f>
        <v>0.10027883737724455</v>
      </c>
      <c r="M916" s="1">
        <f>Table5[[#This Row],[wtkg]]/(Table5[[#This Row],[htcm]]*Table5[[#This Row],[htcm]]/10000)</f>
        <v>16.052318668252084</v>
      </c>
      <c r="N916" s="1">
        <f>VLOOKUP(Table5[[#This Row],[agedays]],BFA_girls_z_exp[[#All],[Day]:[M]],2,FALSE)</f>
        <v>16.380299999999998</v>
      </c>
      <c r="O916" s="1">
        <f>VLOOKUP(Table5[[#This Row],[agedays]],BFA_girls_z_exp[[#All],[Day]:[S]],3,FALSE)</f>
        <v>9.2490000000000003E-2</v>
      </c>
      <c r="P916" s="1">
        <f>VLOOKUP(Table5[[#This Row],[agedays]],BFA_girls_z_exp[[#All],[Day]:[L]],4,FALSE)</f>
        <v>5.91E-2</v>
      </c>
      <c r="Q916" s="1">
        <f>(POWER((Table5[[#This Row],[bmi]]/Table5[[#This Row],[bmi_M]]),Table5[[#This Row],[bmi_L]])-1)/(Table5[[#This Row],[bmi_L]]*Table5[[#This Row],[bmi_S]])</f>
        <v>-0.21855340998862727</v>
      </c>
    </row>
    <row r="917" spans="1:17" x14ac:dyDescent="0.3">
      <c r="A917">
        <v>11101</v>
      </c>
      <c r="B917" t="s">
        <v>8</v>
      </c>
      <c r="C917">
        <v>191</v>
      </c>
      <c r="D917">
        <v>276</v>
      </c>
      <c r="E917">
        <v>65</v>
      </c>
      <c r="F917">
        <v>7.75</v>
      </c>
      <c r="G917">
        <v>-0.51400000000000001</v>
      </c>
      <c r="H917">
        <v>0.38200000000000001</v>
      </c>
      <c r="I917" s="2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917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91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7" s="2">
        <f>(POWER((Table5[[#This Row],[wtkg]]/Table5[[#This Row],[wlhz_M]]),Table5[[#This Row],[wlhz_L]])-1)/(Table5[[#This Row],[wlhz_L]]*Table5[[#This Row],[wlhz_S]])</f>
        <v>0.9727636900838309</v>
      </c>
      <c r="M917" s="1">
        <f>Table5[[#This Row],[wtkg]]/(Table5[[#This Row],[htcm]]*Table5[[#This Row],[htcm]]/10000)</f>
        <v>18.34319526627219</v>
      </c>
      <c r="N917" s="1">
        <f>VLOOKUP(Table5[[#This Row],[agedays]],BFA_girls_z_exp[[#All],[Day]:[M]],2,FALSE)</f>
        <v>16.9132</v>
      </c>
      <c r="O917" s="1">
        <f>VLOOKUP(Table5[[#This Row],[agedays]],BFA_girls_z_exp[[#All],[Day]:[S]],3,FALSE)</f>
        <v>9.0209999999999999E-2</v>
      </c>
      <c r="P917" s="1">
        <f>VLOOKUP(Table5[[#This Row],[agedays]],BFA_girls_z_exp[[#All],[Day]:[L]],4,FALSE)</f>
        <v>-0.157</v>
      </c>
      <c r="Q917" s="1">
        <f>(POWER((Table5[[#This Row],[bmi]]/Table5[[#This Row],[bmi_M]]),Table5[[#This Row],[bmi_L]])-1)/(Table5[[#This Row],[bmi_L]]*Table5[[#This Row],[bmi_S]])</f>
        <v>0.89401788102390012</v>
      </c>
    </row>
    <row r="918" spans="1:17" x14ac:dyDescent="0.3">
      <c r="A918">
        <v>11101</v>
      </c>
      <c r="B918" t="s">
        <v>8</v>
      </c>
      <c r="C918">
        <v>317</v>
      </c>
      <c r="D918">
        <v>276</v>
      </c>
      <c r="E918">
        <v>70.5</v>
      </c>
      <c r="F918">
        <v>8.75</v>
      </c>
      <c r="G918">
        <v>-0.61099999999999999</v>
      </c>
      <c r="H918">
        <v>0.159</v>
      </c>
      <c r="I918" s="1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918" s="1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91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8" s="1">
        <f>(POWER((Table5[[#This Row],[wtkg]]/Table5[[#This Row],[wlhz_M]]),Table5[[#This Row],[wlhz_L]])-1)/(Table5[[#This Row],[wlhz_L]]*Table5[[#This Row],[wlhz_S]])</f>
        <v>0.62230691481246425</v>
      </c>
      <c r="M918" s="1">
        <f>Table5[[#This Row],[wtkg]]/(Table5[[#This Row],[htcm]]*Table5[[#This Row],[htcm]]/10000)</f>
        <v>17.604748252099995</v>
      </c>
      <c r="N918" s="1">
        <f>VLOOKUP(Table5[[#This Row],[agedays]],BFA_girls_z_exp[[#All],[Day]:[M]],2,FALSE)</f>
        <v>16.564499999999999</v>
      </c>
      <c r="O918" s="1">
        <f>VLOOKUP(Table5[[#This Row],[agedays]],BFA_girls_z_exp[[#All],[Day]:[S]],3,FALSE)</f>
        <v>8.8469999999999993E-2</v>
      </c>
      <c r="P918" s="1">
        <f>VLOOKUP(Table5[[#This Row],[agedays]],BFA_girls_z_exp[[#All],[Day]:[L]],4,FALSE)</f>
        <v>-0.3201</v>
      </c>
      <c r="Q918" s="1">
        <f>(POWER((Table5[[#This Row],[bmi]]/Table5[[#This Row],[bmi_M]]),Table5[[#This Row],[bmi_L]])-1)/(Table5[[#This Row],[bmi_L]]*Table5[[#This Row],[bmi_S]])</f>
        <v>0.68177815819911625</v>
      </c>
    </row>
    <row r="919" spans="1:17" x14ac:dyDescent="0.3">
      <c r="A919">
        <v>11101</v>
      </c>
      <c r="B919" t="s">
        <v>8</v>
      </c>
      <c r="C919">
        <v>457</v>
      </c>
      <c r="D919">
        <v>276</v>
      </c>
      <c r="E919">
        <v>78</v>
      </c>
      <c r="F919">
        <v>10.41</v>
      </c>
      <c r="G919">
        <v>0.17299999999999999</v>
      </c>
      <c r="H919">
        <v>0.64900000000000002</v>
      </c>
      <c r="I919" s="2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919" s="2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91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19" s="2">
        <f>(POWER((Table5[[#This Row],[wtkg]]/Table5[[#This Row],[wlhz_M]]),Table5[[#This Row],[wlhz_L]])-1)/(Table5[[#This Row],[wlhz_L]]*Table5[[#This Row],[wlhz_S]])</f>
        <v>0.77571341120917692</v>
      </c>
      <c r="M919" s="1">
        <f>Table5[[#This Row],[wtkg]]/(Table5[[#This Row],[htcm]]*Table5[[#This Row],[htcm]]/10000)</f>
        <v>17.110453648915186</v>
      </c>
      <c r="N919" s="1">
        <f>VLOOKUP(Table5[[#This Row],[agedays]],BFA_girls_z_exp[[#All],[Day]:[M]],2,FALSE)</f>
        <v>16.001300000000001</v>
      </c>
      <c r="O919" s="1">
        <f>VLOOKUP(Table5[[#This Row],[agedays]],BFA_girls_z_exp[[#All],[Day]:[S]],3,FALSE)</f>
        <v>8.7160000000000001E-2</v>
      </c>
      <c r="P919" s="1">
        <f>VLOOKUP(Table5[[#This Row],[agedays]],BFA_girls_z_exp[[#All],[Day]:[L]],4,FALSE)</f>
        <v>-0.441</v>
      </c>
      <c r="Q919" s="1">
        <f>(POWER((Table5[[#This Row],[bmi]]/Table5[[#This Row],[bmi_M]]),Table5[[#This Row],[bmi_L]])-1)/(Table5[[#This Row],[bmi_L]]*Table5[[#This Row],[bmi_S]])</f>
        <v>0.75767454458667549</v>
      </c>
    </row>
    <row r="920" spans="1:17" x14ac:dyDescent="0.3">
      <c r="A920">
        <v>11101</v>
      </c>
      <c r="B920" t="s">
        <v>8</v>
      </c>
      <c r="C920">
        <v>556</v>
      </c>
      <c r="D920">
        <v>276</v>
      </c>
      <c r="E920">
        <v>82.5</v>
      </c>
      <c r="F920">
        <v>11.5</v>
      </c>
      <c r="G920">
        <v>0.52100000000000002</v>
      </c>
      <c r="H920">
        <v>0.89200000000000002</v>
      </c>
      <c r="I920" s="1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920" s="1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92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0" s="1">
        <f>(POWER((Table5[[#This Row],[wtkg]]/Table5[[#This Row],[wlhz_M]]),Table5[[#This Row],[wlhz_L]])-1)/(Table5[[#This Row],[wlhz_L]]*Table5[[#This Row],[wlhz_S]])</f>
        <v>0.87312567532545027</v>
      </c>
      <c r="M920" s="1">
        <f>Table5[[#This Row],[wtkg]]/(Table5[[#This Row],[htcm]]*Table5[[#This Row],[htcm]]/10000)</f>
        <v>16.896235078053259</v>
      </c>
      <c r="N920" s="1">
        <f>VLOOKUP(Table5[[#This Row],[agedays]],BFA_girls_z_exp[[#All],[Day]:[M]],2,FALSE)</f>
        <v>15.7056</v>
      </c>
      <c r="O920" s="1">
        <f>VLOOKUP(Table5[[#This Row],[agedays]],BFA_girls_z_exp[[#All],[Day]:[S]],3,FALSE)</f>
        <v>8.6449999999999999E-2</v>
      </c>
      <c r="P920" s="1">
        <f>VLOOKUP(Table5[[#This Row],[agedays]],BFA_girls_z_exp[[#All],[Day]:[L]],4,FALSE)</f>
        <v>-0.50670000000000004</v>
      </c>
      <c r="Q920" s="1">
        <f>(POWER((Table5[[#This Row],[bmi]]/Table5[[#This Row],[bmi_M]]),Table5[[#This Row],[bmi_L]])-1)/(Table5[[#This Row],[bmi_L]]*Table5[[#This Row],[bmi_S]])</f>
        <v>0.82981151697988786</v>
      </c>
    </row>
    <row r="921" spans="1:17" x14ac:dyDescent="0.3">
      <c r="A921">
        <v>11101</v>
      </c>
      <c r="B921" t="s">
        <v>8</v>
      </c>
      <c r="C921">
        <v>794</v>
      </c>
      <c r="D921">
        <v>276</v>
      </c>
      <c r="E921">
        <v>88.5</v>
      </c>
      <c r="F921">
        <v>12.4</v>
      </c>
      <c r="G921">
        <v>0.29399999999999998</v>
      </c>
      <c r="H921">
        <v>0.32</v>
      </c>
      <c r="I921" s="2">
        <f>IF(Table5[[#This Row],[agedays]]&lt;=730,VLOOKUP(Table5[[#This Row],[htcm]],WFL_girls_z_exp[[#All],[Length]:[M]],2,FALSE),VLOOKUP(Table5[[#This Row],[htcm]],WFH_girls_z_exp[[#All],[Height]:[M]],2,FALSE))</f>
        <v>12.2729</v>
      </c>
      <c r="J921" s="2">
        <f>IF(Table5[[#This Row],[agedays]]&lt;=730,VLOOKUP(Table5[[#This Row],[htcm]],WFL_girls_z_exp[[#All],[Length]:[S]],3,FALSE),VLOOKUP(Table5[[#This Row],[htcm]],WFH_girls_z_exp[[#All],[Height]:[S]],3,FALSE))</f>
        <v>8.9010000000000006E-2</v>
      </c>
      <c r="K92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1" s="2">
        <f>(POWER((Table5[[#This Row],[wtkg]]/Table5[[#This Row],[wlhz_M]]),Table5[[#This Row],[wlhz_L]])-1)/(Table5[[#This Row],[wlhz_L]]*Table5[[#This Row],[wlhz_S]])</f>
        <v>0.11552158383831362</v>
      </c>
      <c r="M921" s="1">
        <f>Table5[[#This Row],[wtkg]]/(Table5[[#This Row],[htcm]]*Table5[[#This Row],[htcm]]/10000)</f>
        <v>15.831976762743786</v>
      </c>
      <c r="N921" s="1">
        <f>VLOOKUP(Table5[[#This Row],[agedays]],BFA_girls_z_exp[[#All],[Day]:[M]],2,FALSE)</f>
        <v>15.628399999999999</v>
      </c>
      <c r="O921" s="1">
        <f>VLOOKUP(Table5[[#This Row],[agedays]],BFA_girls_z_exp[[#All],[Day]:[S]],3,FALSE)</f>
        <v>8.4489999999999996E-2</v>
      </c>
      <c r="P921" s="1">
        <f>VLOOKUP(Table5[[#This Row],[agedays]],BFA_girls_z_exp[[#All],[Day]:[L]],4,FALSE)</f>
        <v>-0.56840000000000002</v>
      </c>
      <c r="Q921" s="1">
        <f>(POWER((Table5[[#This Row],[bmi]]/Table5[[#This Row],[bmi_M]]),Table5[[#This Row],[bmi_L]])-1)/(Table5[[#This Row],[bmi_L]]*Table5[[#This Row],[bmi_S]])</f>
        <v>0.15261549492144402</v>
      </c>
    </row>
    <row r="922" spans="1:17" x14ac:dyDescent="0.3">
      <c r="A922">
        <v>11106</v>
      </c>
      <c r="B922" t="s">
        <v>8</v>
      </c>
      <c r="C922">
        <v>0</v>
      </c>
      <c r="D922">
        <v>283</v>
      </c>
      <c r="E922">
        <v>51</v>
      </c>
      <c r="F922">
        <v>3.8</v>
      </c>
      <c r="G922">
        <v>0.99399999999999999</v>
      </c>
      <c r="H922">
        <v>1.1779999999999999</v>
      </c>
      <c r="I922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922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92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2" s="1">
        <f>(POWER((Table5[[#This Row],[wtkg]]/Table5[[#This Row],[wlhz_M]]),Table5[[#This Row],[wlhz_L]])-1)/(Table5[[#This Row],[wlhz_L]]*Table5[[#This Row],[wlhz_S]])</f>
        <v>0.69904803649272329</v>
      </c>
      <c r="M922" s="1">
        <f>Table5[[#This Row],[wtkg]]/(Table5[[#This Row],[htcm]]*Table5[[#This Row],[htcm]]/10000)</f>
        <v>14.609765474817378</v>
      </c>
      <c r="N922" s="1">
        <f>VLOOKUP(Table5[[#This Row],[agedays]],BFA_girls_z_exp[[#All],[Day]:[M]],2,FALSE)</f>
        <v>13.3363</v>
      </c>
      <c r="O922" s="1">
        <f>VLOOKUP(Table5[[#This Row],[agedays]],BFA_girls_z_exp[[#All],[Day]:[S]],3,FALSE)</f>
        <v>9.2719999999999997E-2</v>
      </c>
      <c r="P922" s="1">
        <f>VLOOKUP(Table5[[#This Row],[agedays]],BFA_girls_z_exp[[#All],[Day]:[L]],4,FALSE)</f>
        <v>-6.3100000000000003E-2</v>
      </c>
      <c r="Q922" s="1">
        <f>(POWER((Table5[[#This Row],[bmi]]/Table5[[#This Row],[bmi_M]]),Table5[[#This Row],[bmi_L]])-1)/(Table5[[#This Row],[bmi_L]]*Table5[[#This Row],[bmi_S]])</f>
        <v>0.98078749921884278</v>
      </c>
    </row>
    <row r="923" spans="1:17" x14ac:dyDescent="0.3">
      <c r="A923">
        <v>11106</v>
      </c>
      <c r="B923" t="s">
        <v>8</v>
      </c>
      <c r="C923">
        <v>37</v>
      </c>
      <c r="D923">
        <v>283</v>
      </c>
      <c r="E923">
        <v>54.5</v>
      </c>
      <c r="F923">
        <v>4.54</v>
      </c>
      <c r="G923">
        <v>8.0000000000000002E-3</v>
      </c>
      <c r="H923">
        <v>0.20599999999999999</v>
      </c>
      <c r="I923" s="2">
        <f>IF(Table5[[#This Row],[agedays]]&lt;=730,VLOOKUP(Table5[[#This Row],[htcm]],WFL_girls_z_exp[[#All],[Length]:[M]],2,FALSE),VLOOKUP(Table5[[#This Row],[htcm]],WFH_girls_z_exp[[#All],[Height]:[M]],2,FALSE))</f>
        <v>4.4179000000000004</v>
      </c>
      <c r="J923" s="2">
        <f>IF(Table5[[#This Row],[agedays]]&lt;=730,VLOOKUP(Table5[[#This Row],[htcm]],WFL_girls_z_exp[[#All],[Length]:[S]],3,FALSE),VLOOKUP(Table5[[#This Row],[htcm]],WFH_girls_z_exp[[#All],[Height]:[S]],3,FALSE))</f>
        <v>9.1060000000000002E-2</v>
      </c>
      <c r="K92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3" s="2">
        <f>(POWER((Table5[[#This Row],[wtkg]]/Table5[[#This Row],[wlhz_M]]),Table5[[#This Row],[wlhz_L]])-1)/(Table5[[#This Row],[wlhz_L]]*Table5[[#This Row],[wlhz_S]])</f>
        <v>0.29783212964138051</v>
      </c>
      <c r="M923" s="1">
        <f>Table5[[#This Row],[wtkg]]/(Table5[[#This Row],[htcm]]*Table5[[#This Row],[htcm]]/10000)</f>
        <v>15.284908677720731</v>
      </c>
      <c r="N923" s="1">
        <f>VLOOKUP(Table5[[#This Row],[agedays]],BFA_girls_z_exp[[#All],[Day]:[M]],2,FALSE)</f>
        <v>14.914199999999999</v>
      </c>
      <c r="O923" s="1">
        <f>VLOOKUP(Table5[[#This Row],[agedays]],BFA_girls_z_exp[[#All],[Day]:[S]],3,FALSE)</f>
        <v>9.5060000000000006E-2</v>
      </c>
      <c r="P923" s="1">
        <f>VLOOKUP(Table5[[#This Row],[agedays]],BFA_girls_z_exp[[#All],[Day]:[L]],4,FALSE)</f>
        <v>0.29930000000000001</v>
      </c>
      <c r="Q923" s="1">
        <f>(POWER((Table5[[#This Row],[bmi]]/Table5[[#This Row],[bmi_M]]),Table5[[#This Row],[bmi_L]])-1)/(Table5[[#This Row],[bmi_L]]*Table5[[#This Row],[bmi_S]])</f>
        <v>0.25923241555899035</v>
      </c>
    </row>
    <row r="924" spans="1:17" x14ac:dyDescent="0.3">
      <c r="A924">
        <v>11106</v>
      </c>
      <c r="B924" t="s">
        <v>8</v>
      </c>
      <c r="C924">
        <v>72</v>
      </c>
      <c r="D924">
        <v>283</v>
      </c>
      <c r="E924">
        <v>56</v>
      </c>
      <c r="F924">
        <v>5.39</v>
      </c>
      <c r="G924">
        <v>-1.032</v>
      </c>
      <c r="H924">
        <v>-0.03</v>
      </c>
      <c r="I924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924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92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4" s="1">
        <f>(POWER((Table5[[#This Row],[wtkg]]/Table5[[#This Row],[wlhz_M]]),Table5[[#This Row],[wlhz_L]])-1)/(Table5[[#This Row],[wlhz_L]]*Table5[[#This Row],[wlhz_S]])</f>
        <v>1.2082313212719715</v>
      </c>
      <c r="M924" s="1">
        <f>Table5[[#This Row],[wtkg]]/(Table5[[#This Row],[htcm]]*Table5[[#This Row],[htcm]]/10000)</f>
        <v>17.1875</v>
      </c>
      <c r="N924" s="1">
        <f>VLOOKUP(Table5[[#This Row],[agedays]],BFA_girls_z_exp[[#All],[Day]:[M]],2,FALSE)</f>
        <v>16.029699999999998</v>
      </c>
      <c r="O924" s="1">
        <f>VLOOKUP(Table5[[#This Row],[agedays]],BFA_girls_z_exp[[#All],[Day]:[S]],3,FALSE)</f>
        <v>9.3240000000000003E-2</v>
      </c>
      <c r="P924" s="1">
        <f>VLOOKUP(Table5[[#This Row],[agedays]],BFA_girls_z_exp[[#All],[Day]:[L]],4,FALSE)</f>
        <v>0.13009999999999999</v>
      </c>
      <c r="Q924" s="1">
        <f>(POWER((Table5[[#This Row],[bmi]]/Table5[[#This Row],[bmi_M]]),Table5[[#This Row],[bmi_L]])-1)/(Table5[[#This Row],[bmi_L]]*Table5[[#This Row],[bmi_S]])</f>
        <v>0.75135624751446972</v>
      </c>
    </row>
    <row r="925" spans="1:17" x14ac:dyDescent="0.3">
      <c r="A925">
        <v>11106</v>
      </c>
      <c r="B925" t="s">
        <v>8</v>
      </c>
      <c r="C925">
        <v>100</v>
      </c>
      <c r="D925">
        <v>283</v>
      </c>
      <c r="E925">
        <v>58</v>
      </c>
      <c r="F925">
        <v>5.8</v>
      </c>
      <c r="G925">
        <v>-1.1759999999999999</v>
      </c>
      <c r="H925">
        <v>-0.3</v>
      </c>
      <c r="I925" s="2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925" s="2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92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5" s="2">
        <f>(POWER((Table5[[#This Row],[wtkg]]/Table5[[#This Row],[wlhz_M]]),Table5[[#This Row],[wlhz_L]])-1)/(Table5[[#This Row],[wlhz_L]]*Table5[[#This Row],[wlhz_S]])</f>
        <v>0.8696307863047732</v>
      </c>
      <c r="M925" s="1">
        <f>Table5[[#This Row],[wtkg]]/(Table5[[#This Row],[htcm]]*Table5[[#This Row],[htcm]]/10000)</f>
        <v>17.241379310344829</v>
      </c>
      <c r="N925" s="1">
        <f>VLOOKUP(Table5[[#This Row],[agedays]],BFA_girls_z_exp[[#All],[Day]:[M]],2,FALSE)</f>
        <v>16.467300000000002</v>
      </c>
      <c r="O925" s="1">
        <f>VLOOKUP(Table5[[#This Row],[agedays]],BFA_girls_z_exp[[#All],[Day]:[S]],3,FALSE)</f>
        <v>9.2270000000000005E-2</v>
      </c>
      <c r="P925" s="1">
        <f>VLOOKUP(Table5[[#This Row],[agedays]],BFA_girls_z_exp[[#All],[Day]:[L]],4,FALSE)</f>
        <v>3.8399999999999997E-2</v>
      </c>
      <c r="Q925" s="1">
        <f>(POWER((Table5[[#This Row],[bmi]]/Table5[[#This Row],[bmi_M]]),Table5[[#This Row],[bmi_L]])-1)/(Table5[[#This Row],[bmi_L]]*Table5[[#This Row],[bmi_S]])</f>
        <v>0.49827906788088155</v>
      </c>
    </row>
    <row r="926" spans="1:17" x14ac:dyDescent="0.3">
      <c r="A926">
        <v>11106</v>
      </c>
      <c r="B926" t="s">
        <v>8</v>
      </c>
      <c r="C926">
        <v>184</v>
      </c>
      <c r="D926">
        <v>283</v>
      </c>
      <c r="E926">
        <v>65</v>
      </c>
      <c r="F926">
        <v>7</v>
      </c>
      <c r="G926">
        <v>-0.35399999999999998</v>
      </c>
      <c r="H926">
        <v>-0.36</v>
      </c>
      <c r="I926" s="1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926" s="1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92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6" s="1">
        <f>(POWER((Table5[[#This Row],[wtkg]]/Table5[[#This Row],[wlhz_M]]),Table5[[#This Row],[wlhz_L]])-1)/(Table5[[#This Row],[wlhz_L]]*Table5[[#This Row],[wlhz_S]])</f>
        <v>-0.12675475212116188</v>
      </c>
      <c r="M926" s="1">
        <f>Table5[[#This Row],[wtkg]]/(Table5[[#This Row],[htcm]]*Table5[[#This Row],[htcm]]/10000)</f>
        <v>16.568047337278106</v>
      </c>
      <c r="N926" s="1">
        <f>VLOOKUP(Table5[[#This Row],[agedays]],BFA_girls_z_exp[[#All],[Day]:[M]],2,FALSE)</f>
        <v>16.909500000000001</v>
      </c>
      <c r="O926" s="1">
        <f>VLOOKUP(Table5[[#This Row],[agedays]],BFA_girls_z_exp[[#All],[Day]:[S]],3,FALSE)</f>
        <v>9.0329999999999994E-2</v>
      </c>
      <c r="P926" s="1">
        <f>VLOOKUP(Table5[[#This Row],[agedays]],BFA_girls_z_exp[[#All],[Day]:[L]],4,FALSE)</f>
        <v>-0.14530000000000001</v>
      </c>
      <c r="Q926" s="1">
        <f>(POWER((Table5[[#This Row],[bmi]]/Table5[[#This Row],[bmi_M]]),Table5[[#This Row],[bmi_L]])-1)/(Table5[[#This Row],[bmi_L]]*Table5[[#This Row],[bmi_S]])</f>
        <v>-0.22616933133952283</v>
      </c>
    </row>
    <row r="927" spans="1:17" x14ac:dyDescent="0.3">
      <c r="A927">
        <v>11106</v>
      </c>
      <c r="B927" t="s">
        <v>8</v>
      </c>
      <c r="C927">
        <v>275</v>
      </c>
      <c r="D927">
        <v>283</v>
      </c>
      <c r="E927">
        <v>70</v>
      </c>
      <c r="F927">
        <v>7.77</v>
      </c>
      <c r="G927">
        <v>-7.9000000000000001E-2</v>
      </c>
      <c r="H927">
        <v>-0.47799999999999998</v>
      </c>
      <c r="I927" s="2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927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92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7" s="2">
        <f>(POWER((Table5[[#This Row],[wtkg]]/Table5[[#This Row],[wlhz_M]]),Table5[[#This Row],[wlhz_L]])-1)/(Table5[[#This Row],[wlhz_L]]*Table5[[#This Row],[wlhz_S]])</f>
        <v>-0.54930667258594645</v>
      </c>
      <c r="M927" s="1">
        <f>Table5[[#This Row],[wtkg]]/(Table5[[#This Row],[htcm]]*Table5[[#This Row],[htcm]]/10000)</f>
        <v>15.857142857142856</v>
      </c>
      <c r="N927" s="1">
        <f>VLOOKUP(Table5[[#This Row],[agedays]],BFA_girls_z_exp[[#All],[Day]:[M]],2,FALSE)</f>
        <v>16.736699999999999</v>
      </c>
      <c r="O927" s="1">
        <f>VLOOKUP(Table5[[#This Row],[agedays]],BFA_girls_z_exp[[#All],[Day]:[S]],3,FALSE)</f>
        <v>8.8969999999999994E-2</v>
      </c>
      <c r="P927" s="1">
        <f>VLOOKUP(Table5[[#This Row],[agedays]],BFA_girls_z_exp[[#All],[Day]:[L]],4,FALSE)</f>
        <v>-0.2737</v>
      </c>
      <c r="Q927" s="1">
        <f>(POWER((Table5[[#This Row],[bmi]]/Table5[[#This Row],[bmi_M]]),Table5[[#This Row],[bmi_L]])-1)/(Table5[[#This Row],[bmi_L]]*Table5[[#This Row],[bmi_S]])</f>
        <v>-0.61126951053895595</v>
      </c>
    </row>
    <row r="928" spans="1:17" x14ac:dyDescent="0.3">
      <c r="A928">
        <v>11106</v>
      </c>
      <c r="B928" t="s">
        <v>8</v>
      </c>
      <c r="C928">
        <v>380</v>
      </c>
      <c r="D928">
        <v>283</v>
      </c>
      <c r="E928">
        <v>74</v>
      </c>
      <c r="F928">
        <v>8.9700000000000006</v>
      </c>
      <c r="G928">
        <v>-0.23200000000000001</v>
      </c>
      <c r="H928">
        <v>-7.8E-2</v>
      </c>
      <c r="I928" s="1">
        <f>IF(Table5[[#This Row],[agedays]]&lt;=730,VLOOKUP(Table5[[#This Row],[htcm]],WFL_girls_z_exp[[#All],[Length]:[M]],2,FALSE),VLOOKUP(Table5[[#This Row],[htcm]],WFH_girls_z_exp[[#All],[Height]:[M]],2,FALSE))</f>
        <v>8.9601000000000006</v>
      </c>
      <c r="J928" s="1">
        <f>IF(Table5[[#This Row],[agedays]]&lt;=730,VLOOKUP(Table5[[#This Row],[htcm]],WFL_girls_z_exp[[#All],[Length]:[S]],3,FALSE),VLOOKUP(Table5[[#This Row],[htcm]],WFH_girls_z_exp[[#All],[Height]:[S]],3,FALSE))</f>
        <v>9.0179999999999996E-2</v>
      </c>
      <c r="K92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8" s="1">
        <f>(POWER((Table5[[#This Row],[wtkg]]/Table5[[#This Row],[wlhz_M]]),Table5[[#This Row],[wlhz_L]])-1)/(Table5[[#This Row],[wlhz_L]]*Table5[[#This Row],[wlhz_S]])</f>
        <v>1.2242789495172459E-2</v>
      </c>
      <c r="M928" s="1">
        <f>Table5[[#This Row],[wtkg]]/(Table5[[#This Row],[htcm]]*Table5[[#This Row],[htcm]]/10000)</f>
        <v>16.380569758948138</v>
      </c>
      <c r="N928" s="1">
        <f>VLOOKUP(Table5[[#This Row],[agedays]],BFA_girls_z_exp[[#All],[Day]:[M]],2,FALSE)</f>
        <v>16.295100000000001</v>
      </c>
      <c r="O928" s="1">
        <f>VLOOKUP(Table5[[#This Row],[agedays]],BFA_girls_z_exp[[#All],[Day]:[S]],3,FALSE)</f>
        <v>8.7819999999999995E-2</v>
      </c>
      <c r="P928" s="1">
        <f>VLOOKUP(Table5[[#This Row],[agedays]],BFA_girls_z_exp[[#All],[Day]:[L]],4,FALSE)</f>
        <v>-0.37980000000000003</v>
      </c>
      <c r="Q928" s="1">
        <f>(POWER((Table5[[#This Row],[bmi]]/Table5[[#This Row],[bmi_M]]),Table5[[#This Row],[bmi_L]])-1)/(Table5[[#This Row],[bmi_L]]*Table5[[#This Row],[bmi_S]])</f>
        <v>5.9510576571865315E-2</v>
      </c>
    </row>
    <row r="929" spans="1:17" x14ac:dyDescent="0.3">
      <c r="A929">
        <v>11106</v>
      </c>
      <c r="B929" t="s">
        <v>8</v>
      </c>
      <c r="C929">
        <v>542</v>
      </c>
      <c r="D929">
        <v>283</v>
      </c>
      <c r="E929">
        <v>79</v>
      </c>
      <c r="F929">
        <v>9.6999999999999993</v>
      </c>
      <c r="G929">
        <v>-0.52200000000000002</v>
      </c>
      <c r="H929">
        <v>-0.40400000000000003</v>
      </c>
      <c r="I929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929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92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29" s="2">
        <f>(POWER((Table5[[#This Row],[wtkg]]/Table5[[#This Row],[wlhz_M]]),Table5[[#This Row],[wlhz_L]])-1)/(Table5[[#This Row],[wlhz_L]]*Table5[[#This Row],[wlhz_S]])</f>
        <v>-0.21920630885873799</v>
      </c>
      <c r="M929" s="1">
        <f>Table5[[#This Row],[wtkg]]/(Table5[[#This Row],[htcm]]*Table5[[#This Row],[htcm]]/10000)</f>
        <v>15.5423810286813</v>
      </c>
      <c r="N929" s="1">
        <f>VLOOKUP(Table5[[#This Row],[agedays]],BFA_girls_z_exp[[#All],[Day]:[M]],2,FALSE)</f>
        <v>15.7417</v>
      </c>
      <c r="O929" s="1">
        <f>VLOOKUP(Table5[[#This Row],[agedays]],BFA_girls_z_exp[[#All],[Day]:[S]],3,FALSE)</f>
        <v>8.6540000000000006E-2</v>
      </c>
      <c r="P929" s="1">
        <f>VLOOKUP(Table5[[#This Row],[agedays]],BFA_girls_z_exp[[#All],[Day]:[L]],4,FALSE)</f>
        <v>-0.49809999999999999</v>
      </c>
      <c r="Q929" s="1">
        <f>(POWER((Table5[[#This Row],[bmi]]/Table5[[#This Row],[bmi_M]]),Table5[[#This Row],[bmi_L]])-1)/(Table5[[#This Row],[bmi_L]]*Table5[[#This Row],[bmi_S]])</f>
        <v>-0.14771452693392195</v>
      </c>
    </row>
    <row r="930" spans="1:17" x14ac:dyDescent="0.3">
      <c r="A930">
        <v>11106</v>
      </c>
      <c r="B930" t="s">
        <v>8</v>
      </c>
      <c r="C930">
        <v>732</v>
      </c>
      <c r="D930">
        <v>283</v>
      </c>
      <c r="E930">
        <v>85</v>
      </c>
      <c r="F930">
        <v>10.6</v>
      </c>
      <c r="G930">
        <v>-0.23499999999999999</v>
      </c>
      <c r="H930">
        <v>-0.65700000000000003</v>
      </c>
      <c r="I930" s="1">
        <f>IF(Table5[[#This Row],[agedays]]&lt;=730,VLOOKUP(Table5[[#This Row],[htcm]],WFL_girls_z_exp[[#All],[Length]:[M]],2,FALSE),VLOOKUP(Table5[[#This Row],[htcm]],WFH_girls_z_exp[[#All],[Height]:[M]],2,FALSE))</f>
        <v>11.3934</v>
      </c>
      <c r="J930" s="1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93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0" s="1">
        <f>(POWER((Table5[[#This Row],[wtkg]]/Table5[[#This Row],[wlhz_M]]),Table5[[#This Row],[wlhz_L]])-1)/(Table5[[#This Row],[wlhz_L]]*Table5[[#This Row],[wlhz_S]])</f>
        <v>-0.82270689794525154</v>
      </c>
      <c r="M930" s="1">
        <f>Table5[[#This Row],[wtkg]]/(Table5[[#This Row],[htcm]]*Table5[[#This Row],[htcm]]/10000)</f>
        <v>14.671280276816608</v>
      </c>
      <c r="N930" s="1">
        <f>VLOOKUP(Table5[[#This Row],[agedays]],BFA_girls_z_exp[[#All],[Day]:[M]],2,FALSE)</f>
        <v>15.687099999999999</v>
      </c>
      <c r="O930" s="1">
        <f>VLOOKUP(Table5[[#This Row],[agedays]],BFA_girls_z_exp[[#All],[Day]:[S]],3,FALSE)</f>
        <v>8.4540000000000004E-2</v>
      </c>
      <c r="P930" s="1">
        <f>VLOOKUP(Table5[[#This Row],[agedays]],BFA_girls_z_exp[[#All],[Day]:[L]],4,FALSE)</f>
        <v>-0.56840000000000002</v>
      </c>
      <c r="Q930" s="1">
        <f>(POWER((Table5[[#This Row],[bmi]]/Table5[[#This Row],[bmi_M]]),Table5[[#This Row],[bmi_L]])-1)/(Table5[[#This Row],[bmi_L]]*Table5[[#This Row],[bmi_S]])</f>
        <v>-0.80715543710688209</v>
      </c>
    </row>
    <row r="931" spans="1:17" x14ac:dyDescent="0.3">
      <c r="A931">
        <v>11107</v>
      </c>
      <c r="B931" t="s">
        <v>8</v>
      </c>
      <c r="C931">
        <v>0</v>
      </c>
      <c r="D931">
        <v>262</v>
      </c>
      <c r="E931">
        <v>49</v>
      </c>
      <c r="F931">
        <v>3</v>
      </c>
      <c r="G931">
        <v>-7.9000000000000001E-2</v>
      </c>
      <c r="H931">
        <v>-0.51900000000000002</v>
      </c>
      <c r="I931" s="2">
        <f>IF(Table5[[#This Row],[agedays]]&lt;=730,VLOOKUP(Table5[[#This Row],[htcm]],WFL_girls_z_exp[[#All],[Length]:[M]],2,FALSE),VLOOKUP(Table5[[#This Row],[htcm]],WFH_girls_z_exp[[#All],[Height]:[M]],2,FALSE))</f>
        <v>3.1560000000000001</v>
      </c>
      <c r="J931" s="2">
        <f>IF(Table5[[#This Row],[agedays]]&lt;=730,VLOOKUP(Table5[[#This Row],[htcm]],WFL_girls_z_exp[[#All],[Length]:[S]],3,FALSE),VLOOKUP(Table5[[#This Row],[htcm]],WFH_girls_z_exp[[#All],[Height]:[S]],3,FALSE))</f>
        <v>9.06E-2</v>
      </c>
      <c r="K93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1" s="2">
        <f>(POWER((Table5[[#This Row],[wtkg]]/Table5[[#This Row],[wlhz_M]]),Table5[[#This Row],[wlhz_L]])-1)/(Table5[[#This Row],[wlhz_L]]*Table5[[#This Row],[wlhz_S]])</f>
        <v>-0.56499801710357234</v>
      </c>
      <c r="M931" s="1">
        <f>Table5[[#This Row],[wtkg]]/(Table5[[#This Row],[htcm]]*Table5[[#This Row],[htcm]]/10000)</f>
        <v>12.494793835901707</v>
      </c>
      <c r="N931" s="1">
        <f>VLOOKUP(Table5[[#This Row],[agedays]],BFA_girls_z_exp[[#All],[Day]:[M]],2,FALSE)</f>
        <v>13.3363</v>
      </c>
      <c r="O931" s="1">
        <f>VLOOKUP(Table5[[#This Row],[agedays]],BFA_girls_z_exp[[#All],[Day]:[S]],3,FALSE)</f>
        <v>9.2719999999999997E-2</v>
      </c>
      <c r="P931" s="1">
        <f>VLOOKUP(Table5[[#This Row],[agedays]],BFA_girls_z_exp[[#All],[Day]:[L]],4,FALSE)</f>
        <v>-6.3100000000000003E-2</v>
      </c>
      <c r="Q931" s="1">
        <f>(POWER((Table5[[#This Row],[bmi]]/Table5[[#This Row],[bmi_M]]),Table5[[#This Row],[bmi_L]])-1)/(Table5[[#This Row],[bmi_L]]*Table5[[#This Row],[bmi_S]])</f>
        <v>-0.70439806164451835</v>
      </c>
    </row>
    <row r="932" spans="1:17" x14ac:dyDescent="0.3">
      <c r="A932">
        <v>11107</v>
      </c>
      <c r="B932" t="s">
        <v>8</v>
      </c>
      <c r="C932">
        <v>31</v>
      </c>
      <c r="D932">
        <v>262</v>
      </c>
      <c r="E932">
        <v>52.5</v>
      </c>
      <c r="F932">
        <v>3.71</v>
      </c>
      <c r="G932">
        <v>-0.64300000000000002</v>
      </c>
      <c r="H932">
        <v>-0.90800000000000003</v>
      </c>
      <c r="I932" s="1">
        <f>IF(Table5[[#This Row],[agedays]]&lt;=730,VLOOKUP(Table5[[#This Row],[htcm]],WFL_girls_z_exp[[#All],[Length]:[M]],2,FALSE),VLOOKUP(Table5[[#This Row],[htcm]],WFH_girls_z_exp[[#All],[Height]:[M]],2,FALSE))</f>
        <v>3.9104999999999999</v>
      </c>
      <c r="J932" s="1">
        <f>IF(Table5[[#This Row],[agedays]]&lt;=730,VLOOKUP(Table5[[#This Row],[htcm]],WFL_girls_z_exp[[#All],[Length]:[S]],3,FALSE),VLOOKUP(Table5[[#This Row],[htcm]],WFH_girls_z_exp[[#All],[Height]:[S]],3,FALSE))</f>
        <v>9.0889999999999999E-2</v>
      </c>
      <c r="K93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2" s="1">
        <f>(POWER((Table5[[#This Row],[wtkg]]/Table5[[#This Row],[wlhz_M]]),Table5[[#This Row],[wlhz_L]])-1)/(Table5[[#This Row],[wlhz_L]]*Table5[[#This Row],[wlhz_S]])</f>
        <v>-0.58496949444471047</v>
      </c>
      <c r="M932" s="1">
        <f>Table5[[#This Row],[wtkg]]/(Table5[[#This Row],[htcm]]*Table5[[#This Row],[htcm]]/10000)</f>
        <v>13.46031746031746</v>
      </c>
      <c r="N932" s="1">
        <f>VLOOKUP(Table5[[#This Row],[agedays]],BFA_girls_z_exp[[#All],[Day]:[M]],2,FALSE)</f>
        <v>14.600300000000001</v>
      </c>
      <c r="O932" s="1">
        <f>VLOOKUP(Table5[[#This Row],[agedays]],BFA_girls_z_exp[[#All],[Day]:[S]],3,FALSE)</f>
        <v>9.5509999999999998E-2</v>
      </c>
      <c r="P932" s="1">
        <f>VLOOKUP(Table5[[#This Row],[agedays]],BFA_girls_z_exp[[#All],[Day]:[L]],4,FALSE)</f>
        <v>0.34060000000000001</v>
      </c>
      <c r="Q932" s="1">
        <f>(POWER((Table5[[#This Row],[bmi]]/Table5[[#This Row],[bmi_M]]),Table5[[#This Row],[bmi_L]])-1)/(Table5[[#This Row],[bmi_L]]*Table5[[#This Row],[bmi_S]])</f>
        <v>-0.83950329651475464</v>
      </c>
    </row>
    <row r="933" spans="1:17" x14ac:dyDescent="0.3">
      <c r="A933">
        <v>11107</v>
      </c>
      <c r="B933" t="s">
        <v>8</v>
      </c>
      <c r="C933">
        <v>59</v>
      </c>
      <c r="D933">
        <v>262</v>
      </c>
      <c r="E933">
        <v>56</v>
      </c>
      <c r="F933">
        <v>4.7</v>
      </c>
      <c r="G933">
        <v>-0.433</v>
      </c>
      <c r="H933">
        <v>-0.59099999999999997</v>
      </c>
      <c r="I933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933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93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3" s="2">
        <f>(POWER((Table5[[#This Row],[wtkg]]/Table5[[#This Row],[wlhz_M]]),Table5[[#This Row],[wlhz_L]])-1)/(Table5[[#This Row],[wlhz_L]]*Table5[[#This Row],[wlhz_S]])</f>
        <v>-0.26910942754006018</v>
      </c>
      <c r="M933" s="1">
        <f>Table5[[#This Row],[wtkg]]/(Table5[[#This Row],[htcm]]*Table5[[#This Row],[htcm]]/10000)</f>
        <v>14.987244897959185</v>
      </c>
      <c r="N933" s="1">
        <f>VLOOKUP(Table5[[#This Row],[agedays]],BFA_girls_z_exp[[#All],[Day]:[M]],2,FALSE)</f>
        <v>15.717000000000001</v>
      </c>
      <c r="O933" s="1">
        <f>VLOOKUP(Table5[[#This Row],[agedays]],BFA_girls_z_exp[[#All],[Day]:[S]],3,FALSE)</f>
        <v>9.3799999999999994E-2</v>
      </c>
      <c r="P933" s="1">
        <f>VLOOKUP(Table5[[#This Row],[agedays]],BFA_girls_z_exp[[#All],[Day]:[L]],4,FALSE)</f>
        <v>0.183</v>
      </c>
      <c r="Q933" s="1">
        <f>(POWER((Table5[[#This Row],[bmi]]/Table5[[#This Row],[bmi_M]]),Table5[[#This Row],[bmi_L]])-1)/(Table5[[#This Row],[bmi_L]]*Table5[[#This Row],[bmi_S]])</f>
        <v>-0.50466102164419702</v>
      </c>
    </row>
    <row r="934" spans="1:17" x14ac:dyDescent="0.3">
      <c r="A934">
        <v>11107</v>
      </c>
      <c r="B934" t="s">
        <v>8</v>
      </c>
      <c r="C934">
        <v>93</v>
      </c>
      <c r="D934">
        <v>262</v>
      </c>
      <c r="E934">
        <v>59</v>
      </c>
      <c r="F934">
        <v>5.44</v>
      </c>
      <c r="G934">
        <v>-0.44600000000000001</v>
      </c>
      <c r="H934">
        <v>-0.61799999999999999</v>
      </c>
      <c r="I934" s="1">
        <f>IF(Table5[[#This Row],[agedays]]&lt;=730,VLOOKUP(Table5[[#This Row],[htcm]],WFL_girls_z_exp[[#All],[Length]:[M]],2,FALSE),VLOOKUP(Table5[[#This Row],[htcm]],WFH_girls_z_exp[[#All],[Height]:[M]],2,FALSE))</f>
        <v>5.6151</v>
      </c>
      <c r="J934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93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4" s="1">
        <f>(POWER((Table5[[#This Row],[wtkg]]/Table5[[#This Row],[wlhz_M]]),Table5[[#This Row],[wlhz_L]])-1)/(Table5[[#This Row],[wlhz_L]]*Table5[[#This Row],[wlhz_S]])</f>
        <v>-0.34895408210171164</v>
      </c>
      <c r="M934" s="1">
        <f>Table5[[#This Row],[wtkg]]/(Table5[[#This Row],[htcm]]*Table5[[#This Row],[htcm]]/10000)</f>
        <v>15.627693191611606</v>
      </c>
      <c r="N934" s="1">
        <f>VLOOKUP(Table5[[#This Row],[agedays]],BFA_girls_z_exp[[#All],[Day]:[M]],2,FALSE)</f>
        <v>16.380299999999998</v>
      </c>
      <c r="O934" s="1">
        <f>VLOOKUP(Table5[[#This Row],[agedays]],BFA_girls_z_exp[[#All],[Day]:[S]],3,FALSE)</f>
        <v>9.2490000000000003E-2</v>
      </c>
      <c r="P934" s="1">
        <f>VLOOKUP(Table5[[#This Row],[agedays]],BFA_girls_z_exp[[#All],[Day]:[L]],4,FALSE)</f>
        <v>5.91E-2</v>
      </c>
      <c r="Q934" s="1">
        <f>(POWER((Table5[[#This Row],[bmi]]/Table5[[#This Row],[bmi_M]]),Table5[[#This Row],[bmi_L]])-1)/(Table5[[#This Row],[bmi_L]]*Table5[[#This Row],[bmi_S]])</f>
        <v>-0.50783366840246746</v>
      </c>
    </row>
    <row r="935" spans="1:17" x14ac:dyDescent="0.3">
      <c r="A935">
        <v>11107</v>
      </c>
      <c r="B935" t="s">
        <v>8</v>
      </c>
      <c r="C935">
        <v>192</v>
      </c>
      <c r="D935">
        <v>262</v>
      </c>
      <c r="E935">
        <v>65</v>
      </c>
      <c r="F935">
        <v>7.5</v>
      </c>
      <c r="G935">
        <v>-0.53600000000000003</v>
      </c>
      <c r="H935">
        <v>0.10100000000000001</v>
      </c>
      <c r="I935" s="2">
        <f>IF(Table5[[#This Row],[agedays]]&lt;=730,VLOOKUP(Table5[[#This Row],[htcm]],WFL_girls_z_exp[[#All],[Length]:[M]],2,FALSE),VLOOKUP(Table5[[#This Row],[htcm]],WFH_girls_z_exp[[#All],[Height]:[M]],2,FALSE))</f>
        <v>7.0811999999999999</v>
      </c>
      <c r="J935" s="2">
        <f>IF(Table5[[#This Row],[agedays]]&lt;=730,VLOOKUP(Table5[[#This Row],[htcm]],WFL_girls_z_exp[[#All],[Length]:[S]],3,FALSE),VLOOKUP(Table5[[#This Row],[htcm]],WFH_girls_z_exp[[#All],[Height]:[S]],3,FALSE))</f>
        <v>9.1189999999999993E-2</v>
      </c>
      <c r="K93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5" s="2">
        <f>(POWER((Table5[[#This Row],[wtkg]]/Table5[[#This Row],[wlhz_M]]),Table5[[#This Row],[wlhz_L]])-1)/(Table5[[#This Row],[wlhz_L]]*Table5[[#This Row],[wlhz_S]])</f>
        <v>0.62322076999825304</v>
      </c>
      <c r="M935" s="1">
        <f>Table5[[#This Row],[wtkg]]/(Table5[[#This Row],[htcm]]*Table5[[#This Row],[htcm]]/10000)</f>
        <v>17.751479289940828</v>
      </c>
      <c r="N935" s="1">
        <f>VLOOKUP(Table5[[#This Row],[agedays]],BFA_girls_z_exp[[#All],[Day]:[M]],2,FALSE)</f>
        <v>16.913499999999999</v>
      </c>
      <c r="O935" s="1">
        <f>VLOOKUP(Table5[[#This Row],[agedays]],BFA_girls_z_exp[[#All],[Day]:[S]],3,FALSE)</f>
        <v>9.0190000000000006E-2</v>
      </c>
      <c r="P935" s="1">
        <f>VLOOKUP(Table5[[#This Row],[agedays]],BFA_girls_z_exp[[#All],[Day]:[L]],4,FALSE)</f>
        <v>-0.15870000000000001</v>
      </c>
      <c r="Q935" s="1">
        <f>(POWER((Table5[[#This Row],[bmi]]/Table5[[#This Row],[bmi_M]]),Table5[[#This Row],[bmi_L]])-1)/(Table5[[#This Row],[bmi_L]]*Table5[[#This Row],[bmi_S]])</f>
        <v>0.53411306028206118</v>
      </c>
    </row>
    <row r="936" spans="1:17" x14ac:dyDescent="0.3">
      <c r="A936">
        <v>11107</v>
      </c>
      <c r="B936" t="s">
        <v>8</v>
      </c>
      <c r="C936">
        <v>269</v>
      </c>
      <c r="D936">
        <v>262</v>
      </c>
      <c r="E936">
        <v>70.5</v>
      </c>
      <c r="F936">
        <v>8.91</v>
      </c>
      <c r="G936">
        <v>0.24</v>
      </c>
      <c r="H936">
        <v>0.69399999999999995</v>
      </c>
      <c r="I936" s="1">
        <f>IF(Table5[[#This Row],[agedays]]&lt;=730,VLOOKUP(Table5[[#This Row],[htcm]],WFL_girls_z_exp[[#All],[Length]:[M]],2,FALSE),VLOOKUP(Table5[[#This Row],[htcm]],WFH_girls_z_exp[[#All],[Height]:[M]],2,FALSE))</f>
        <v>8.2651000000000003</v>
      </c>
      <c r="J936" s="1">
        <f>IF(Table5[[#This Row],[agedays]]&lt;=730,VLOOKUP(Table5[[#This Row],[htcm]],WFL_girls_z_exp[[#All],[Length]:[S]],3,FALSE),VLOOKUP(Table5[[#This Row],[htcm]],WFH_girls_z_exp[[#All],[Height]:[S]],3,FALSE))</f>
        <v>9.0620000000000006E-2</v>
      </c>
      <c r="K93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6" s="1">
        <f>(POWER((Table5[[#This Row],[wtkg]]/Table5[[#This Row],[wlhz_M]]),Table5[[#This Row],[wlhz_L]])-1)/(Table5[[#This Row],[wlhz_L]]*Table5[[#This Row],[wlhz_S]])</f>
        <v>0.8172686016046159</v>
      </c>
      <c r="M936" s="1">
        <f>Table5[[#This Row],[wtkg]]/(Table5[[#This Row],[htcm]]*Table5[[#This Row],[htcm]]/10000)</f>
        <v>17.926663648709823</v>
      </c>
      <c r="N936" s="1">
        <f>VLOOKUP(Table5[[#This Row],[agedays]],BFA_girls_z_exp[[#All],[Day]:[M]],2,FALSE)</f>
        <v>16.758800000000001</v>
      </c>
      <c r="O936" s="1">
        <f>VLOOKUP(Table5[[#This Row],[agedays]],BFA_girls_z_exp[[#All],[Day]:[S]],3,FALSE)</f>
        <v>8.9039999999999994E-2</v>
      </c>
      <c r="P936" s="1">
        <f>VLOOKUP(Table5[[#This Row],[agedays]],BFA_girls_z_exp[[#All],[Day]:[L]],4,FALSE)</f>
        <v>-0.2666</v>
      </c>
      <c r="Q936" s="1">
        <f>(POWER((Table5[[#This Row],[bmi]]/Table5[[#This Row],[bmi_M]]),Table5[[#This Row],[bmi_L]])-1)/(Table5[[#This Row],[bmi_L]]*Table5[[#This Row],[bmi_S]])</f>
        <v>0.74982448236966293</v>
      </c>
    </row>
    <row r="937" spans="1:17" x14ac:dyDescent="0.3">
      <c r="A937">
        <v>11107</v>
      </c>
      <c r="B937" t="s">
        <v>8</v>
      </c>
      <c r="C937">
        <v>360</v>
      </c>
      <c r="D937">
        <v>262</v>
      </c>
      <c r="E937">
        <v>74.5</v>
      </c>
      <c r="F937">
        <v>10.67</v>
      </c>
      <c r="G937">
        <v>0.27200000000000002</v>
      </c>
      <c r="H937">
        <v>1.444</v>
      </c>
      <c r="I937" s="2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937" s="2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93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7" s="2">
        <f>(POWER((Table5[[#This Row],[wtkg]]/Table5[[#This Row],[wlhz_M]]),Table5[[#This Row],[wlhz_L]])-1)/(Table5[[#This Row],[wlhz_L]]*Table5[[#This Row],[wlhz_S]])</f>
        <v>1.764788017813699</v>
      </c>
      <c r="M937" s="1">
        <f>Table5[[#This Row],[wtkg]]/(Table5[[#This Row],[htcm]]*Table5[[#This Row],[htcm]]/10000)</f>
        <v>19.224359263096257</v>
      </c>
      <c r="N937" s="1">
        <f>VLOOKUP(Table5[[#This Row],[agedays]],BFA_girls_z_exp[[#All],[Day]:[M]],2,FALSE)</f>
        <v>16.379000000000001</v>
      </c>
      <c r="O937" s="1">
        <f>VLOOKUP(Table5[[#This Row],[agedays]],BFA_girls_z_exp[[#All],[Day]:[S]],3,FALSE)</f>
        <v>8.8020000000000001E-2</v>
      </c>
      <c r="P937" s="1">
        <f>VLOOKUP(Table5[[#This Row],[agedays]],BFA_girls_z_exp[[#All],[Day]:[L]],4,FALSE)</f>
        <v>-0.3619</v>
      </c>
      <c r="Q937" s="1">
        <f>(POWER((Table5[[#This Row],[bmi]]/Table5[[#This Row],[bmi_M]]),Table5[[#This Row],[bmi_L]])-1)/(Table5[[#This Row],[bmi_L]]*Table5[[#This Row],[bmi_S]])</f>
        <v>1.7680520553480763</v>
      </c>
    </row>
    <row r="938" spans="1:17" x14ac:dyDescent="0.3">
      <c r="A938">
        <v>11107</v>
      </c>
      <c r="B938" t="s">
        <v>8</v>
      </c>
      <c r="C938">
        <v>451</v>
      </c>
      <c r="D938">
        <v>262</v>
      </c>
      <c r="E938">
        <v>79.5</v>
      </c>
      <c r="F938">
        <v>11.36</v>
      </c>
      <c r="G938">
        <v>0.80400000000000005</v>
      </c>
      <c r="H938">
        <v>1.373</v>
      </c>
      <c r="I938" s="1">
        <f>IF(Table5[[#This Row],[agedays]]&lt;=730,VLOOKUP(Table5[[#This Row],[htcm]],WFL_girls_z_exp[[#All],[Length]:[M]],2,FALSE),VLOOKUP(Table5[[#This Row],[htcm]],WFH_girls_z_exp[[#All],[Height]:[M]],2,FALSE))</f>
        <v>9.9892000000000003</v>
      </c>
      <c r="J938" s="1">
        <f>IF(Table5[[#This Row],[agedays]]&lt;=730,VLOOKUP(Table5[[#This Row],[htcm]],WFL_girls_z_exp[[#All],[Length]:[S]],3,FALSE),VLOOKUP(Table5[[#This Row],[htcm]],WFH_girls_z_exp[[#All],[Height]:[S]],3,FALSE))</f>
        <v>8.9459999999999998E-2</v>
      </c>
      <c r="K93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8" s="1">
        <f>(POWER((Table5[[#This Row],[wtkg]]/Table5[[#This Row],[wlhz_M]]),Table5[[#This Row],[wlhz_L]])-1)/(Table5[[#This Row],[wlhz_L]]*Table5[[#This Row],[wlhz_S]])</f>
        <v>1.4025948916097262</v>
      </c>
      <c r="M938" s="1">
        <f>Table5[[#This Row],[wtkg]]/(Table5[[#This Row],[htcm]]*Table5[[#This Row],[htcm]]/10000)</f>
        <v>17.973972548554251</v>
      </c>
      <c r="N938" s="1">
        <f>VLOOKUP(Table5[[#This Row],[agedays]],BFA_girls_z_exp[[#All],[Day]:[M]],2,FALSE)</f>
        <v>16.022300000000001</v>
      </c>
      <c r="O938" s="1">
        <f>VLOOKUP(Table5[[#This Row],[agedays]],BFA_girls_z_exp[[#All],[Day]:[S]],3,FALSE)</f>
        <v>8.7209999999999996E-2</v>
      </c>
      <c r="P938" s="1">
        <f>VLOOKUP(Table5[[#This Row],[agedays]],BFA_girls_z_exp[[#All],[Day]:[L]],4,FALSE)</f>
        <v>-0.43659999999999999</v>
      </c>
      <c r="Q938" s="1">
        <f>(POWER((Table5[[#This Row],[bmi]]/Table5[[#This Row],[bmi_M]]),Table5[[#This Row],[bmi_L]])-1)/(Table5[[#This Row],[bmi_L]]*Table5[[#This Row],[bmi_S]])</f>
        <v>1.2854800943865183</v>
      </c>
    </row>
    <row r="939" spans="1:17" x14ac:dyDescent="0.3">
      <c r="A939">
        <v>11107</v>
      </c>
      <c r="B939" t="s">
        <v>8</v>
      </c>
      <c r="C939">
        <v>533</v>
      </c>
      <c r="D939">
        <v>262</v>
      </c>
      <c r="E939">
        <v>83</v>
      </c>
      <c r="F939">
        <v>12.5</v>
      </c>
      <c r="G939">
        <v>0.97199999999999998</v>
      </c>
      <c r="H939">
        <v>1.663</v>
      </c>
      <c r="I939" s="2">
        <f>IF(Table5[[#This Row],[agedays]]&lt;=730,VLOOKUP(Table5[[#This Row],[htcm]],WFL_girls_z_exp[[#All],[Length]:[M]],2,FALSE),VLOOKUP(Table5[[#This Row],[htcm]],WFH_girls_z_exp[[#All],[Height]:[M]],2,FALSE))</f>
        <v>10.741</v>
      </c>
      <c r="J939" s="2">
        <f>IF(Table5[[#This Row],[agedays]]&lt;=730,VLOOKUP(Table5[[#This Row],[htcm]],WFL_girls_z_exp[[#All],[Length]:[S]],3,FALSE),VLOOKUP(Table5[[#This Row],[htcm]],WFH_girls_z_exp[[#All],[Height]:[S]],3,FALSE))</f>
        <v>8.9099999999999999E-2</v>
      </c>
      <c r="K93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39" s="2">
        <f>(POWER((Table5[[#This Row],[wtkg]]/Table5[[#This Row],[wlhz_M]]),Table5[[#This Row],[wlhz_L]])-1)/(Table5[[#This Row],[wlhz_L]]*Table5[[#This Row],[wlhz_S]])</f>
        <v>1.6536085129575882</v>
      </c>
      <c r="M939" s="1">
        <f>Table5[[#This Row],[wtkg]]/(Table5[[#This Row],[htcm]]*Table5[[#This Row],[htcm]]/10000)</f>
        <v>18.144868631151112</v>
      </c>
      <c r="N939" s="1">
        <f>VLOOKUP(Table5[[#This Row],[agedays]],BFA_girls_z_exp[[#All],[Day]:[M]],2,FALSE)</f>
        <v>15.7659</v>
      </c>
      <c r="O939" s="1">
        <f>VLOOKUP(Table5[[#This Row],[agedays]],BFA_girls_z_exp[[#All],[Day]:[S]],3,FALSE)</f>
        <v>8.6599999999999996E-2</v>
      </c>
      <c r="P939" s="1">
        <f>VLOOKUP(Table5[[#This Row],[agedays]],BFA_girls_z_exp[[#All],[Day]:[L]],4,FALSE)</f>
        <v>-0.49249999999999999</v>
      </c>
      <c r="Q939" s="1">
        <f>(POWER((Table5[[#This Row],[bmi]]/Table5[[#This Row],[bmi_M]]),Table5[[#This Row],[bmi_L]])-1)/(Table5[[#This Row],[bmi_L]]*Table5[[#This Row],[bmi_S]])</f>
        <v>1.567956397467593</v>
      </c>
    </row>
    <row r="940" spans="1:17" x14ac:dyDescent="0.3">
      <c r="A940">
        <v>11110</v>
      </c>
      <c r="B940" t="s">
        <v>8</v>
      </c>
      <c r="C940">
        <v>0</v>
      </c>
      <c r="D940">
        <v>269</v>
      </c>
      <c r="E940">
        <v>46</v>
      </c>
      <c r="F940">
        <v>2.3199999999999998</v>
      </c>
      <c r="G940">
        <v>-1.69</v>
      </c>
      <c r="H940">
        <v>-2.198</v>
      </c>
      <c r="I940" s="1">
        <f>IF(Table5[[#This Row],[agedays]]&lt;=730,VLOOKUP(Table5[[#This Row],[htcm]],WFL_girls_z_exp[[#All],[Length]:[M]],2,FALSE),VLOOKUP(Table5[[#This Row],[htcm]],WFH_girls_z_exp[[#All],[Height]:[M]],2,FALSE))</f>
        <v>2.6305999999999998</v>
      </c>
      <c r="J940" s="1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94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0" s="1">
        <f>(POWER((Table5[[#This Row],[wtkg]]/Table5[[#This Row],[wlhz_M]]),Table5[[#This Row],[wlhz_L]])-1)/(Table5[[#This Row],[wlhz_L]]*Table5[[#This Row],[wlhz_S]])</f>
        <v>-1.4243602346687982</v>
      </c>
      <c r="M940" s="1">
        <f>Table5[[#This Row],[wtkg]]/(Table5[[#This Row],[htcm]]*Table5[[#This Row],[htcm]]/10000)</f>
        <v>10.964083175803401</v>
      </c>
      <c r="N940" s="1">
        <f>VLOOKUP(Table5[[#This Row],[agedays]],BFA_girls_z_exp[[#All],[Day]:[M]],2,FALSE)</f>
        <v>13.3363</v>
      </c>
      <c r="O940" s="1">
        <f>VLOOKUP(Table5[[#This Row],[agedays]],BFA_girls_z_exp[[#All],[Day]:[S]],3,FALSE)</f>
        <v>9.2719999999999997E-2</v>
      </c>
      <c r="P940" s="1">
        <f>VLOOKUP(Table5[[#This Row],[agedays]],BFA_girls_z_exp[[#All],[Day]:[L]],4,FALSE)</f>
        <v>-6.3100000000000003E-2</v>
      </c>
      <c r="Q940" s="1">
        <f>(POWER((Table5[[#This Row],[bmi]]/Table5[[#This Row],[bmi_M]]),Table5[[#This Row],[bmi_L]])-1)/(Table5[[#This Row],[bmi_L]]*Table5[[#This Row],[bmi_S]])</f>
        <v>-2.12554175978384</v>
      </c>
    </row>
    <row r="941" spans="1:17" x14ac:dyDescent="0.3">
      <c r="A941">
        <v>11110</v>
      </c>
      <c r="B941" t="s">
        <v>8</v>
      </c>
      <c r="C941">
        <v>27</v>
      </c>
      <c r="D941">
        <v>269</v>
      </c>
      <c r="E941">
        <v>50.5</v>
      </c>
      <c r="F941">
        <v>3.14</v>
      </c>
      <c r="G941">
        <v>-1.417</v>
      </c>
      <c r="H941">
        <v>-1.8169999999999999</v>
      </c>
      <c r="I941" s="2">
        <f>IF(Table5[[#This Row],[agedays]]&lt;=730,VLOOKUP(Table5[[#This Row],[htcm]],WFL_girls_z_exp[[#All],[Length]:[M]],2,FALSE),VLOOKUP(Table5[[#This Row],[htcm]],WFH_girls_z_exp[[#All],[Height]:[M]],2,FALSE))</f>
        <v>3.4557000000000002</v>
      </c>
      <c r="J941" s="2">
        <f>IF(Table5[[#This Row],[agedays]]&lt;=730,VLOOKUP(Table5[[#This Row],[htcm]],WFL_girls_z_exp[[#All],[Length]:[S]],3,FALSE),VLOOKUP(Table5[[#This Row],[htcm]],WFH_girls_z_exp[[#All],[Height]:[S]],3,FALSE))</f>
        <v>9.0719999999999995E-2</v>
      </c>
      <c r="K94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1" s="2">
        <f>(POWER((Table5[[#This Row],[wtkg]]/Table5[[#This Row],[wlhz_M]]),Table5[[#This Row],[wlhz_L]])-1)/(Table5[[#This Row],[wlhz_L]]*Table5[[#This Row],[wlhz_S]])</f>
        <v>-1.0756497828586684</v>
      </c>
      <c r="M941" s="1">
        <f>Table5[[#This Row],[wtkg]]/(Table5[[#This Row],[htcm]]*Table5[[#This Row],[htcm]]/10000)</f>
        <v>12.312518380550927</v>
      </c>
      <c r="N941" s="1">
        <f>VLOOKUP(Table5[[#This Row],[agedays]],BFA_girls_z_exp[[#All],[Day]:[M]],2,FALSE)</f>
        <v>14.357900000000001</v>
      </c>
      <c r="O941" s="1">
        <f>VLOOKUP(Table5[[#This Row],[agedays]],BFA_girls_z_exp[[#All],[Day]:[S]],3,FALSE)</f>
        <v>9.5860000000000001E-2</v>
      </c>
      <c r="P941" s="1">
        <f>VLOOKUP(Table5[[#This Row],[agedays]],BFA_girls_z_exp[[#All],[Day]:[L]],4,FALSE)</f>
        <v>0.37180000000000002</v>
      </c>
      <c r="Q941" s="1">
        <f>(POWER((Table5[[#This Row],[bmi]]/Table5[[#This Row],[bmi_M]]),Table5[[#This Row],[bmi_L]])-1)/(Table5[[#This Row],[bmi_L]]*Table5[[#This Row],[bmi_S]])</f>
        <v>-1.5582677020480347</v>
      </c>
    </row>
    <row r="942" spans="1:17" x14ac:dyDescent="0.3">
      <c r="A942">
        <v>11110</v>
      </c>
      <c r="B942" t="s">
        <v>8</v>
      </c>
      <c r="C942">
        <v>62</v>
      </c>
      <c r="D942">
        <v>269</v>
      </c>
      <c r="E942">
        <v>55</v>
      </c>
      <c r="F942">
        <v>4.2</v>
      </c>
      <c r="G942">
        <v>-1.0680000000000001</v>
      </c>
      <c r="H942">
        <v>-1.5680000000000001</v>
      </c>
      <c r="I942" s="1">
        <f>IF(Table5[[#This Row],[agedays]]&lt;=730,VLOOKUP(Table5[[#This Row],[htcm]],WFL_girls_z_exp[[#All],[Length]:[M]],2,FALSE),VLOOKUP(Table5[[#This Row],[htcm]],WFH_girls_z_exp[[#All],[Height]:[M]],2,FALSE))</f>
        <v>4.5498000000000003</v>
      </c>
      <c r="J942" s="1">
        <f>IF(Table5[[#This Row],[agedays]]&lt;=730,VLOOKUP(Table5[[#This Row],[htcm]],WFL_girls_z_exp[[#All],[Length]:[S]],3,FALSE),VLOOKUP(Table5[[#This Row],[htcm]],WFH_girls_z_exp[[#All],[Height]:[S]],3,FALSE))</f>
        <v>9.11E-2</v>
      </c>
      <c r="K94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2" s="1">
        <f>(POWER((Table5[[#This Row],[wtkg]]/Table5[[#This Row],[wlhz_M]]),Table5[[#This Row],[wlhz_L]])-1)/(Table5[[#This Row],[wlhz_L]]*Table5[[#This Row],[wlhz_S]])</f>
        <v>-0.89174429792566212</v>
      </c>
      <c r="M942" s="1">
        <f>Table5[[#This Row],[wtkg]]/(Table5[[#This Row],[htcm]]*Table5[[#This Row],[htcm]]/10000)</f>
        <v>13.884297520661159</v>
      </c>
      <c r="N942" s="1">
        <f>VLOOKUP(Table5[[#This Row],[agedays]],BFA_girls_z_exp[[#All],[Day]:[M]],2,FALSE)</f>
        <v>15.797499999999999</v>
      </c>
      <c r="O942" s="1">
        <f>VLOOKUP(Table5[[#This Row],[agedays]],BFA_girls_z_exp[[#All],[Day]:[S]],3,FALSE)</f>
        <v>9.3659999999999993E-2</v>
      </c>
      <c r="P942" s="1">
        <f>VLOOKUP(Table5[[#This Row],[agedays]],BFA_girls_z_exp[[#All],[Day]:[L]],4,FALSE)</f>
        <v>0.17</v>
      </c>
      <c r="Q942" s="1">
        <f>(POWER((Table5[[#This Row],[bmi]]/Table5[[#This Row],[bmi_M]]),Table5[[#This Row],[bmi_L]])-1)/(Table5[[#This Row],[bmi_L]]*Table5[[#This Row],[bmi_S]])</f>
        <v>-1.3633028993000345</v>
      </c>
    </row>
    <row r="943" spans="1:17" x14ac:dyDescent="0.3">
      <c r="A943">
        <v>11110</v>
      </c>
      <c r="B943" t="s">
        <v>8</v>
      </c>
      <c r="C943">
        <v>90</v>
      </c>
      <c r="D943">
        <v>269</v>
      </c>
      <c r="E943">
        <v>59</v>
      </c>
      <c r="F943">
        <v>4.8499999999999996</v>
      </c>
      <c r="G943">
        <v>-0.33100000000000002</v>
      </c>
      <c r="H943">
        <v>-1.4350000000000001</v>
      </c>
      <c r="I943" s="2">
        <f>IF(Table5[[#This Row],[agedays]]&lt;=730,VLOOKUP(Table5[[#This Row],[htcm]],WFL_girls_z_exp[[#All],[Length]:[M]],2,FALSE),VLOOKUP(Table5[[#This Row],[htcm]],WFH_girls_z_exp[[#All],[Height]:[M]],2,FALSE))</f>
        <v>5.6151</v>
      </c>
      <c r="J943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94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3" s="2">
        <f>(POWER((Table5[[#This Row],[wtkg]]/Table5[[#This Row],[wlhz_M]]),Table5[[#This Row],[wlhz_L]])-1)/(Table5[[#This Row],[wlhz_L]]*Table5[[#This Row],[wlhz_S]])</f>
        <v>-1.649560998081993</v>
      </c>
      <c r="M943" s="1">
        <f>Table5[[#This Row],[wtkg]]/(Table5[[#This Row],[htcm]]*Table5[[#This Row],[htcm]]/10000)</f>
        <v>13.932777937374317</v>
      </c>
      <c r="N943" s="1">
        <f>VLOOKUP(Table5[[#This Row],[agedays]],BFA_girls_z_exp[[#All],[Day]:[M]],2,FALSE)</f>
        <v>16.338999999999999</v>
      </c>
      <c r="O943" s="1">
        <f>VLOOKUP(Table5[[#This Row],[agedays]],BFA_girls_z_exp[[#All],[Day]:[S]],3,FALSE)</f>
        <v>9.2579999999999996E-2</v>
      </c>
      <c r="P943" s="1">
        <f>VLOOKUP(Table5[[#This Row],[agedays]],BFA_girls_z_exp[[#All],[Day]:[L]],4,FALSE)</f>
        <v>6.8400000000000002E-2</v>
      </c>
      <c r="Q943" s="1">
        <f>(POWER((Table5[[#This Row],[bmi]]/Table5[[#This Row],[bmi_M]]),Table5[[#This Row],[bmi_L]])-1)/(Table5[[#This Row],[bmi_L]]*Table5[[#This Row],[bmi_S]])</f>
        <v>-1.7114479436262091</v>
      </c>
    </row>
    <row r="944" spans="1:17" x14ac:dyDescent="0.3">
      <c r="A944">
        <v>11110</v>
      </c>
      <c r="B944" t="s">
        <v>8</v>
      </c>
      <c r="C944">
        <v>181</v>
      </c>
      <c r="D944">
        <v>269</v>
      </c>
      <c r="E944">
        <v>65.5</v>
      </c>
      <c r="F944">
        <v>6.14</v>
      </c>
      <c r="G944">
        <v>-6.4000000000000001E-2</v>
      </c>
      <c r="H944">
        <v>-1.401</v>
      </c>
      <c r="I944" s="1">
        <f>IF(Table5[[#This Row],[agedays]]&lt;=730,VLOOKUP(Table5[[#This Row],[htcm]],WFL_girls_z_exp[[#All],[Length]:[M]],2,FALSE),VLOOKUP(Table5[[#This Row],[htcm]],WFH_girls_z_exp[[#All],[Height]:[M]],2,FALSE))</f>
        <v>7.1950000000000003</v>
      </c>
      <c r="J944" s="1">
        <f>IF(Table5[[#This Row],[agedays]]&lt;=730,VLOOKUP(Table5[[#This Row],[htcm]],WFL_girls_z_exp[[#All],[Length]:[S]],3,FALSE),VLOOKUP(Table5[[#This Row],[htcm]],WFH_girls_z_exp[[#All],[Height]:[S]],3,FALSE))</f>
        <v>9.1149999999999995E-2</v>
      </c>
      <c r="K94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4" s="1">
        <f>(POWER((Table5[[#This Row],[wtkg]]/Table5[[#This Row],[wlhz_M]]),Table5[[#This Row],[wlhz_L]])-1)/(Table5[[#This Row],[wlhz_L]]*Table5[[#This Row],[wlhz_S]])</f>
        <v>-1.7935176925112077</v>
      </c>
      <c r="M944" s="1">
        <f>Table5[[#This Row],[wtkg]]/(Table5[[#This Row],[htcm]]*Table5[[#This Row],[htcm]]/10000)</f>
        <v>14.311520307674378</v>
      </c>
      <c r="N944" s="1">
        <f>VLOOKUP(Table5[[#This Row],[agedays]],BFA_girls_z_exp[[#All],[Day]:[M]],2,FALSE)</f>
        <v>16.906600000000001</v>
      </c>
      <c r="O944" s="1">
        <f>VLOOKUP(Table5[[#This Row],[agedays]],BFA_girls_z_exp[[#All],[Day]:[S]],3,FALSE)</f>
        <v>9.0389999999999998E-2</v>
      </c>
      <c r="P944" s="1">
        <f>VLOOKUP(Table5[[#This Row],[agedays]],BFA_girls_z_exp[[#All],[Day]:[L]],4,FALSE)</f>
        <v>-0.1401</v>
      </c>
      <c r="Q944" s="1">
        <f>(POWER((Table5[[#This Row],[bmi]]/Table5[[#This Row],[bmi_M]]),Table5[[#This Row],[bmi_L]])-1)/(Table5[[#This Row],[bmi_L]]*Table5[[#This Row],[bmi_S]])</f>
        <v>-1.8652469182071798</v>
      </c>
    </row>
    <row r="945" spans="1:17" x14ac:dyDescent="0.3">
      <c r="A945">
        <v>11110</v>
      </c>
      <c r="B945" t="s">
        <v>8</v>
      </c>
      <c r="C945">
        <v>272</v>
      </c>
      <c r="D945">
        <v>269</v>
      </c>
      <c r="E945">
        <v>70</v>
      </c>
      <c r="F945">
        <v>7.53</v>
      </c>
      <c r="G945">
        <v>-2.3E-2</v>
      </c>
      <c r="H945">
        <v>-0.71199999999999997</v>
      </c>
      <c r="I945" s="2">
        <f>IF(Table5[[#This Row],[agedays]]&lt;=730,VLOOKUP(Table5[[#This Row],[htcm]],WFL_girls_z_exp[[#All],[Length]:[M]],2,FALSE),VLOOKUP(Table5[[#This Row],[htcm]],WFH_girls_z_exp[[#All],[Height]:[M]],2,FALSE))</f>
        <v>8.1630000000000003</v>
      </c>
      <c r="J945" s="2">
        <f>IF(Table5[[#This Row],[agedays]]&lt;=730,VLOOKUP(Table5[[#This Row],[htcm]],WFL_girls_z_exp[[#All],[Length]:[S]],3,FALSE),VLOOKUP(Table5[[#This Row],[htcm]],WFH_girls_z_exp[[#All],[Height]:[S]],3,FALSE))</f>
        <v>9.0679999999999997E-2</v>
      </c>
      <c r="K94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5" s="2">
        <f>(POWER((Table5[[#This Row],[wtkg]]/Table5[[#This Row],[wlhz_M]]),Table5[[#This Row],[wlhz_L]])-1)/(Table5[[#This Row],[wlhz_L]]*Table5[[#This Row],[wlhz_S]])</f>
        <v>-0.90403969423728803</v>
      </c>
      <c r="M945" s="1">
        <f>Table5[[#This Row],[wtkg]]/(Table5[[#This Row],[htcm]]*Table5[[#This Row],[htcm]]/10000)</f>
        <v>15.36734693877551</v>
      </c>
      <c r="N945" s="1">
        <f>VLOOKUP(Table5[[#This Row],[agedays]],BFA_girls_z_exp[[#All],[Day]:[M]],2,FALSE)</f>
        <v>16.747800000000002</v>
      </c>
      <c r="O945" s="1">
        <f>VLOOKUP(Table5[[#This Row],[agedays]],BFA_girls_z_exp[[#All],[Day]:[S]],3,FALSE)</f>
        <v>8.8999999999999996E-2</v>
      </c>
      <c r="P945" s="1">
        <f>VLOOKUP(Table5[[#This Row],[agedays]],BFA_girls_z_exp[[#All],[Day]:[L]],4,FALSE)</f>
        <v>-0.2702</v>
      </c>
      <c r="Q945" s="1">
        <f>(POWER((Table5[[#This Row],[bmi]]/Table5[[#This Row],[bmi_M]]),Table5[[#This Row],[bmi_L]])-1)/(Table5[[#This Row],[bmi_L]]*Table5[[#This Row],[bmi_S]])</f>
        <v>-0.97785929999219234</v>
      </c>
    </row>
    <row r="946" spans="1:17" x14ac:dyDescent="0.3">
      <c r="A946">
        <v>11110</v>
      </c>
      <c r="B946" t="s">
        <v>8</v>
      </c>
      <c r="C946">
        <v>363</v>
      </c>
      <c r="D946">
        <v>269</v>
      </c>
      <c r="E946">
        <v>75</v>
      </c>
      <c r="F946">
        <v>8.41</v>
      </c>
      <c r="G946">
        <v>0.41799999999999998</v>
      </c>
      <c r="H946">
        <v>-0.49299999999999999</v>
      </c>
      <c r="I946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946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94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6" s="1">
        <f>(POWER((Table5[[#This Row],[wtkg]]/Table5[[#This Row],[wlhz_M]]),Table5[[#This Row],[wlhz_L]])-1)/(Table5[[#This Row],[wlhz_L]]*Table5[[#This Row],[wlhz_S]])</f>
        <v>-0.95055339457985633</v>
      </c>
      <c r="M946" s="1">
        <f>Table5[[#This Row],[wtkg]]/(Table5[[#This Row],[htcm]]*Table5[[#This Row],[htcm]]/10000)</f>
        <v>14.951111111111111</v>
      </c>
      <c r="N946" s="1">
        <f>VLOOKUP(Table5[[#This Row],[agedays]],BFA_girls_z_exp[[#All],[Day]:[M]],2,FALSE)</f>
        <v>16.366299999999999</v>
      </c>
      <c r="O946" s="1">
        <f>VLOOKUP(Table5[[#This Row],[agedays]],BFA_girls_z_exp[[#All],[Day]:[S]],3,FALSE)</f>
        <v>8.7989999999999999E-2</v>
      </c>
      <c r="P946" s="1">
        <f>VLOOKUP(Table5[[#This Row],[agedays]],BFA_girls_z_exp[[#All],[Day]:[L]],4,FALSE)</f>
        <v>-0.36470000000000002</v>
      </c>
      <c r="Q946" s="1">
        <f>(POWER((Table5[[#This Row],[bmi]]/Table5[[#This Row],[bmi_M]]),Table5[[#This Row],[bmi_L]])-1)/(Table5[[#This Row],[bmi_L]]*Table5[[#This Row],[bmi_S]])</f>
        <v>-1.0449679269635965</v>
      </c>
    </row>
    <row r="947" spans="1:17" x14ac:dyDescent="0.3">
      <c r="A947">
        <v>11110</v>
      </c>
      <c r="B947" t="s">
        <v>8</v>
      </c>
      <c r="C947">
        <v>475</v>
      </c>
      <c r="D947">
        <v>269</v>
      </c>
      <c r="E947">
        <v>79.5</v>
      </c>
      <c r="F947">
        <v>9.08</v>
      </c>
      <c r="G947">
        <v>0.47699999999999998</v>
      </c>
      <c r="H947">
        <v>-0.56599999999999995</v>
      </c>
      <c r="I947" s="2">
        <f>IF(Table5[[#This Row],[agedays]]&lt;=730,VLOOKUP(Table5[[#This Row],[htcm]],WFL_girls_z_exp[[#All],[Length]:[M]],2,FALSE),VLOOKUP(Table5[[#This Row],[htcm]],WFH_girls_z_exp[[#All],[Height]:[M]],2,FALSE))</f>
        <v>9.9892000000000003</v>
      </c>
      <c r="J947" s="2">
        <f>IF(Table5[[#This Row],[agedays]]&lt;=730,VLOOKUP(Table5[[#This Row],[htcm]],WFL_girls_z_exp[[#All],[Length]:[S]],3,FALSE),VLOOKUP(Table5[[#This Row],[htcm]],WFH_girls_z_exp[[#All],[Height]:[S]],3,FALSE))</f>
        <v>8.9459999999999998E-2</v>
      </c>
      <c r="K94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7" s="2">
        <f>(POWER((Table5[[#This Row],[wtkg]]/Table5[[#This Row],[wlhz_M]]),Table5[[#This Row],[wlhz_L]])-1)/(Table5[[#This Row],[wlhz_L]]*Table5[[#This Row],[wlhz_S]])</f>
        <v>-1.0864871400999205</v>
      </c>
      <c r="M947" s="1">
        <f>Table5[[#This Row],[wtkg]]/(Table5[[#This Row],[htcm]]*Table5[[#This Row],[htcm]]/10000)</f>
        <v>14.366520311696533</v>
      </c>
      <c r="N947" s="1">
        <f>VLOOKUP(Table5[[#This Row],[agedays]],BFA_girls_z_exp[[#All],[Day]:[M]],2,FALSE)</f>
        <v>15.9405</v>
      </c>
      <c r="O947" s="1">
        <f>VLOOKUP(Table5[[#This Row],[agedays]],BFA_girls_z_exp[[#All],[Day]:[S]],3,FALSE)</f>
        <v>8.702E-2</v>
      </c>
      <c r="P947" s="1">
        <f>VLOOKUP(Table5[[#This Row],[agedays]],BFA_girls_z_exp[[#All],[Day]:[L]],4,FALSE)</f>
        <v>-0.45390000000000003</v>
      </c>
      <c r="Q947" s="1">
        <f>(POWER((Table5[[#This Row],[bmi]]/Table5[[#This Row],[bmi_M]]),Table5[[#This Row],[bmi_L]])-1)/(Table5[[#This Row],[bmi_L]]*Table5[[#This Row],[bmi_S]])</f>
        <v>-1.2233335355185455</v>
      </c>
    </row>
    <row r="948" spans="1:17" x14ac:dyDescent="0.3">
      <c r="A948">
        <v>11110</v>
      </c>
      <c r="B948" t="s">
        <v>8</v>
      </c>
      <c r="C948">
        <v>539</v>
      </c>
      <c r="D948">
        <v>269</v>
      </c>
      <c r="E948">
        <v>80</v>
      </c>
      <c r="F948">
        <v>9.27</v>
      </c>
      <c r="G948">
        <v>-0.14099999999999999</v>
      </c>
      <c r="H948">
        <v>-0.76300000000000001</v>
      </c>
      <c r="I948" s="1">
        <f>IF(Table5[[#This Row],[agedays]]&lt;=730,VLOOKUP(Table5[[#This Row],[htcm]],WFL_girls_z_exp[[#All],[Length]:[M]],2,FALSE),VLOOKUP(Table5[[#This Row],[htcm]],WFH_girls_z_exp[[#All],[Height]:[M]],2,FALSE))</f>
        <v>10.0891</v>
      </c>
      <c r="J948" s="1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94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8" s="1">
        <f>(POWER((Table5[[#This Row],[wtkg]]/Table5[[#This Row],[wlhz_M]]),Table5[[#This Row],[wlhz_L]])-1)/(Table5[[#This Row],[wlhz_L]]*Table5[[#This Row],[wlhz_S]])</f>
        <v>-0.96265383840172636</v>
      </c>
      <c r="M948" s="1">
        <f>Table5[[#This Row],[wtkg]]/(Table5[[#This Row],[htcm]]*Table5[[#This Row],[htcm]]/10000)</f>
        <v>14.484374999999998</v>
      </c>
      <c r="N948" s="1">
        <f>VLOOKUP(Table5[[#This Row],[agedays]],BFA_girls_z_exp[[#All],[Day]:[M]],2,FALSE)</f>
        <v>15.749700000000001</v>
      </c>
      <c r="O948" s="1">
        <f>VLOOKUP(Table5[[#This Row],[agedays]],BFA_girls_z_exp[[#All],[Day]:[S]],3,FALSE)</f>
        <v>8.6559999999999998E-2</v>
      </c>
      <c r="P948" s="1">
        <f>VLOOKUP(Table5[[#This Row],[agedays]],BFA_girls_z_exp[[#All],[Day]:[L]],4,FALSE)</f>
        <v>-0.49619999999999997</v>
      </c>
      <c r="Q948" s="1">
        <f>(POWER((Table5[[#This Row],[bmi]]/Table5[[#This Row],[bmi_M]]),Table5[[#This Row],[bmi_L]])-1)/(Table5[[#This Row],[bmi_L]]*Table5[[#This Row],[bmi_S]])</f>
        <v>-0.98793227447205545</v>
      </c>
    </row>
    <row r="949" spans="1:17" x14ac:dyDescent="0.3">
      <c r="A949">
        <v>11110</v>
      </c>
      <c r="B949" t="s">
        <v>8</v>
      </c>
      <c r="C949">
        <v>728</v>
      </c>
      <c r="D949">
        <v>269</v>
      </c>
      <c r="E949">
        <v>88</v>
      </c>
      <c r="F949">
        <v>10.199999999999999</v>
      </c>
      <c r="G949">
        <v>0.51400000000000001</v>
      </c>
      <c r="H949">
        <v>-0.95699999999999996</v>
      </c>
      <c r="I949" s="2">
        <f>IF(Table5[[#This Row],[agedays]]&lt;=730,VLOOKUP(Table5[[#This Row],[htcm]],WFL_girls_z_exp[[#All],[Length]:[M]],2,FALSE),VLOOKUP(Table5[[#This Row],[htcm]],WFH_girls_z_exp[[#All],[Height]:[M]],2,FALSE))</f>
        <v>11.972</v>
      </c>
      <c r="J949" s="2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94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49" s="2">
        <f>(POWER((Table5[[#This Row],[wtkg]]/Table5[[#This Row],[wlhz_M]]),Table5[[#This Row],[wlhz_L]])-1)/(Table5[[#This Row],[wlhz_L]]*Table5[[#This Row],[wlhz_S]])</f>
        <v>-1.8570428958806395</v>
      </c>
      <c r="M949" s="1">
        <f>Table5[[#This Row],[wtkg]]/(Table5[[#This Row],[htcm]]*Table5[[#This Row],[htcm]]/10000)</f>
        <v>13.171487603305785</v>
      </c>
      <c r="N949" s="1">
        <f>VLOOKUP(Table5[[#This Row],[agedays]],BFA_girls_z_exp[[#All],[Day]:[M]],2,FALSE)</f>
        <v>15.4072</v>
      </c>
      <c r="O949" s="1">
        <f>VLOOKUP(Table5[[#This Row],[agedays]],BFA_girls_z_exp[[#All],[Day]:[S]],3,FALSE)</f>
        <v>8.5459999999999994E-2</v>
      </c>
      <c r="P949" s="1">
        <f>VLOOKUP(Table5[[#This Row],[agedays]],BFA_girls_z_exp[[#All],[Day]:[L]],4,FALSE)</f>
        <v>-0.59789999999999999</v>
      </c>
      <c r="Q949" s="1">
        <f>(POWER((Table5[[#This Row],[bmi]]/Table5[[#This Row],[bmi_M]]),Table5[[#This Row],[bmi_L]])-1)/(Table5[[#This Row],[bmi_L]]*Table5[[#This Row],[bmi_S]])</f>
        <v>-1.9232832119263312</v>
      </c>
    </row>
    <row r="950" spans="1:17" x14ac:dyDescent="0.3">
      <c r="A950">
        <v>11111</v>
      </c>
      <c r="B950" t="s">
        <v>8</v>
      </c>
      <c r="C950">
        <v>0</v>
      </c>
      <c r="D950">
        <v>290</v>
      </c>
      <c r="E950">
        <v>53</v>
      </c>
      <c r="F950">
        <v>4.22</v>
      </c>
      <c r="G950">
        <v>2.0680000000000001</v>
      </c>
      <c r="H950">
        <v>1.9810000000000001</v>
      </c>
      <c r="I950" s="1">
        <f>IF(Table5[[#This Row],[agedays]]&lt;=730,VLOOKUP(Table5[[#This Row],[htcm]],WFL_girls_z_exp[[#All],[Length]:[M]],2,FALSE),VLOOKUP(Table5[[#This Row],[htcm]],WFH_girls_z_exp[[#All],[Height]:[M]],2,FALSE))</f>
        <v>4.0331999999999999</v>
      </c>
      <c r="J950" s="1">
        <f>IF(Table5[[#This Row],[agedays]]&lt;=730,VLOOKUP(Table5[[#This Row],[htcm]],WFL_girls_z_exp[[#All],[Length]:[S]],3,FALSE),VLOOKUP(Table5[[#This Row],[htcm]],WFH_girls_z_exp[[#All],[Height]:[S]],3,FALSE))</f>
        <v>9.0929999999999997E-2</v>
      </c>
      <c r="K95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0" s="1">
        <f>(POWER((Table5[[#This Row],[wtkg]]/Table5[[#This Row],[wlhz_M]]),Table5[[#This Row],[wlhz_L]])-1)/(Table5[[#This Row],[wlhz_L]]*Table5[[#This Row],[wlhz_S]])</f>
        <v>0.49361526126177541</v>
      </c>
      <c r="M950" s="1">
        <f>Table5[[#This Row],[wtkg]]/(Table5[[#This Row],[htcm]]*Table5[[#This Row],[htcm]]/10000)</f>
        <v>15.02313990744037</v>
      </c>
      <c r="N950" s="1">
        <f>VLOOKUP(Table5[[#This Row],[agedays]],BFA_girls_z_exp[[#All],[Day]:[M]],2,FALSE)</f>
        <v>13.3363</v>
      </c>
      <c r="O950" s="1">
        <f>VLOOKUP(Table5[[#This Row],[agedays]],BFA_girls_z_exp[[#All],[Day]:[S]],3,FALSE)</f>
        <v>9.2719999999999997E-2</v>
      </c>
      <c r="P950" s="1">
        <f>VLOOKUP(Table5[[#This Row],[agedays]],BFA_girls_z_exp[[#All],[Day]:[L]],4,FALSE)</f>
        <v>-6.3100000000000003E-2</v>
      </c>
      <c r="Q950" s="1">
        <f>(POWER((Table5[[#This Row],[bmi]]/Table5[[#This Row],[bmi_M]]),Table5[[#This Row],[bmi_L]])-1)/(Table5[[#This Row],[bmi_L]]*Table5[[#This Row],[bmi_S]])</f>
        <v>1.2797196424205282</v>
      </c>
    </row>
    <row r="951" spans="1:17" x14ac:dyDescent="0.3">
      <c r="A951">
        <v>11111</v>
      </c>
      <c r="B951" t="s">
        <v>8</v>
      </c>
      <c r="C951">
        <v>34</v>
      </c>
      <c r="D951">
        <v>290</v>
      </c>
      <c r="E951">
        <v>53.5</v>
      </c>
      <c r="F951">
        <v>4.66</v>
      </c>
      <c r="G951">
        <v>-0.318</v>
      </c>
      <c r="H951">
        <v>0.57199999999999995</v>
      </c>
      <c r="I951" s="2">
        <f>IF(Table5[[#This Row],[agedays]]&lt;=730,VLOOKUP(Table5[[#This Row],[htcm]],WFL_girls_z_exp[[#All],[Length]:[M]],2,FALSE),VLOOKUP(Table5[[#This Row],[htcm]],WFH_girls_z_exp[[#All],[Height]:[M]],2,FALSE))</f>
        <v>4.1590999999999996</v>
      </c>
      <c r="J951" s="2">
        <f>IF(Table5[[#This Row],[agedays]]&lt;=730,VLOOKUP(Table5[[#This Row],[htcm]],WFL_girls_z_exp[[#All],[Length]:[S]],3,FALSE),VLOOKUP(Table5[[#This Row],[htcm]],WFH_girls_z_exp[[#All],[Height]:[S]],3,FALSE))</f>
        <v>9.0980000000000005E-2</v>
      </c>
      <c r="K95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1" s="2">
        <f>(POWER((Table5[[#This Row],[wtkg]]/Table5[[#This Row],[wlhz_M]]),Table5[[#This Row],[wlhz_L]])-1)/(Table5[[#This Row],[wlhz_L]]*Table5[[#This Row],[wlhz_S]])</f>
        <v>1.2230604633461446</v>
      </c>
      <c r="M951" s="1">
        <f>Table5[[#This Row],[wtkg]]/(Table5[[#This Row],[htcm]]*Table5[[#This Row],[htcm]]/10000)</f>
        <v>16.280897895012664</v>
      </c>
      <c r="N951" s="1">
        <f>VLOOKUP(Table5[[#This Row],[agedays]],BFA_girls_z_exp[[#All],[Day]:[M]],2,FALSE)</f>
        <v>14.764200000000001</v>
      </c>
      <c r="O951" s="1">
        <f>VLOOKUP(Table5[[#This Row],[agedays]],BFA_girls_z_exp[[#All],[Day]:[S]],3,FALSE)</f>
        <v>9.5269999999999994E-2</v>
      </c>
      <c r="P951" s="1">
        <f>VLOOKUP(Table5[[#This Row],[agedays]],BFA_girls_z_exp[[#All],[Day]:[L]],4,FALSE)</f>
        <v>0.31919999999999998</v>
      </c>
      <c r="Q951" s="1">
        <f>(POWER((Table5[[#This Row],[bmi]]/Table5[[#This Row],[bmi_M]]),Table5[[#This Row],[bmi_L]])-1)/(Table5[[#This Row],[bmi_L]]*Table5[[#This Row],[bmi_S]])</f>
        <v>1.0426087189541149</v>
      </c>
    </row>
    <row r="952" spans="1:17" x14ac:dyDescent="0.3">
      <c r="A952">
        <v>11111</v>
      </c>
      <c r="B952" t="s">
        <v>8</v>
      </c>
      <c r="C952">
        <v>69</v>
      </c>
      <c r="D952">
        <v>290</v>
      </c>
      <c r="E952">
        <v>56.5</v>
      </c>
      <c r="F952">
        <v>5.75</v>
      </c>
      <c r="G952">
        <v>-0.65700000000000003</v>
      </c>
      <c r="H952">
        <v>0.58099999999999996</v>
      </c>
      <c r="I952" s="1">
        <f>IF(Table5[[#This Row],[agedays]]&lt;=730,VLOOKUP(Table5[[#This Row],[htcm]],WFL_girls_z_exp[[#All],[Length]:[M]],2,FALSE),VLOOKUP(Table5[[#This Row],[htcm]],WFH_girls_z_exp[[#All],[Height]:[M]],2,FALSE))</f>
        <v>4.95</v>
      </c>
      <c r="J952" s="1">
        <f>IF(Table5[[#This Row],[agedays]]&lt;=730,VLOOKUP(Table5[[#This Row],[htcm]],WFL_girls_z_exp[[#All],[Length]:[S]],3,FALSE),VLOOKUP(Table5[[#This Row],[htcm]],WFH_girls_z_exp[[#All],[Height]:[S]],3,FALSE))</f>
        <v>9.1209999999999999E-2</v>
      </c>
      <c r="K95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2" s="1">
        <f>(POWER((Table5[[#This Row],[wtkg]]/Table5[[#This Row],[wlhz_M]]),Table5[[#This Row],[wlhz_L]])-1)/(Table5[[#This Row],[wlhz_L]]*Table5[[#This Row],[wlhz_S]])</f>
        <v>1.5962296133676819</v>
      </c>
      <c r="M952" s="1">
        <f>Table5[[#This Row],[wtkg]]/(Table5[[#This Row],[htcm]]*Table5[[#This Row],[htcm]]/10000)</f>
        <v>18.012373717597306</v>
      </c>
      <c r="N952" s="1">
        <f>VLOOKUP(Table5[[#This Row],[agedays]],BFA_girls_z_exp[[#All],[Day]:[M]],2,FALSE)</f>
        <v>15.9655</v>
      </c>
      <c r="O952" s="1">
        <f>VLOOKUP(Table5[[#This Row],[agedays]],BFA_girls_z_exp[[#All],[Day]:[S]],3,FALSE)</f>
        <v>9.3359999999999999E-2</v>
      </c>
      <c r="P952" s="1">
        <f>VLOOKUP(Table5[[#This Row],[agedays]],BFA_girls_z_exp[[#All],[Day]:[L]],4,FALSE)</f>
        <v>0.1416</v>
      </c>
      <c r="Q952" s="1">
        <f>(POWER((Table5[[#This Row],[bmi]]/Table5[[#This Row],[bmi_M]]),Table5[[#This Row],[bmi_L]])-1)/(Table5[[#This Row],[bmi_L]]*Table5[[#This Row],[bmi_S]])</f>
        <v>1.3031804832363778</v>
      </c>
    </row>
    <row r="953" spans="1:17" x14ac:dyDescent="0.3">
      <c r="A953">
        <v>11111</v>
      </c>
      <c r="B953" t="s">
        <v>8</v>
      </c>
      <c r="C953">
        <v>89</v>
      </c>
      <c r="D953">
        <v>290</v>
      </c>
      <c r="E953">
        <v>58</v>
      </c>
      <c r="F953">
        <v>6.12</v>
      </c>
      <c r="G953">
        <v>-0.76800000000000002</v>
      </c>
      <c r="H953">
        <v>0.43</v>
      </c>
      <c r="I953" s="2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953" s="2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95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3" s="2">
        <f>(POWER((Table5[[#This Row],[wtkg]]/Table5[[#This Row],[wlhz_M]]),Table5[[#This Row],[wlhz_L]])-1)/(Table5[[#This Row],[wlhz_L]]*Table5[[#This Row],[wlhz_S]])</f>
        <v>1.4341163899002241</v>
      </c>
      <c r="M953" s="1">
        <f>Table5[[#This Row],[wtkg]]/(Table5[[#This Row],[htcm]]*Table5[[#This Row],[htcm]]/10000)</f>
        <v>18.192627824019027</v>
      </c>
      <c r="N953" s="1">
        <f>VLOOKUP(Table5[[#This Row],[agedays]],BFA_girls_z_exp[[#All],[Day]:[M]],2,FALSE)</f>
        <v>16.3247</v>
      </c>
      <c r="O953" s="1">
        <f>VLOOKUP(Table5[[#This Row],[agedays]],BFA_girls_z_exp[[#All],[Day]:[S]],3,FALSE)</f>
        <v>9.2619999999999994E-2</v>
      </c>
      <c r="P953" s="1">
        <f>VLOOKUP(Table5[[#This Row],[agedays]],BFA_girls_z_exp[[#All],[Day]:[L]],4,FALSE)</f>
        <v>7.1499999999999994E-2</v>
      </c>
      <c r="Q953" s="1">
        <f>(POWER((Table5[[#This Row],[bmi]]/Table5[[#This Row],[bmi_M]]),Table5[[#This Row],[bmi_L]])-1)/(Table5[[#This Row],[bmi_L]]*Table5[[#This Row],[bmi_S]])</f>
        <v>1.174236991771648</v>
      </c>
    </row>
    <row r="954" spans="1:17" x14ac:dyDescent="0.3">
      <c r="A954">
        <v>11111</v>
      </c>
      <c r="B954" t="s">
        <v>8</v>
      </c>
      <c r="C954">
        <v>181</v>
      </c>
      <c r="D954">
        <v>290</v>
      </c>
      <c r="E954">
        <v>64</v>
      </c>
      <c r="F954">
        <v>8</v>
      </c>
      <c r="G954">
        <v>-0.72599999999999998</v>
      </c>
      <c r="H954">
        <v>0.77300000000000002</v>
      </c>
      <c r="I954" s="1">
        <f>IF(Table5[[#This Row],[agedays]]&lt;=730,VLOOKUP(Table5[[#This Row],[htcm]],WFL_girls_z_exp[[#All],[Length]:[M]],2,FALSE),VLOOKUP(Table5[[#This Row],[htcm]],WFH_girls_z_exp[[#All],[Height]:[M]],2,FALSE))</f>
        <v>6.8501000000000003</v>
      </c>
      <c r="J954" s="1">
        <f>IF(Table5[[#This Row],[agedays]]&lt;=730,VLOOKUP(Table5[[#This Row],[htcm]],WFL_girls_z_exp[[#All],[Length]:[S]],3,FALSE),VLOOKUP(Table5[[#This Row],[htcm]],WFH_girls_z_exp[[#All],[Height]:[S]],3,FALSE))</f>
        <v>9.1259999999999994E-2</v>
      </c>
      <c r="K95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4" s="1">
        <f>(POWER((Table5[[#This Row],[wtkg]]/Table5[[#This Row],[wlhz_M]]),Table5[[#This Row],[wlhz_L]])-1)/(Table5[[#This Row],[wlhz_L]]*Table5[[#This Row],[wlhz_S]])</f>
        <v>1.6508158683426186</v>
      </c>
      <c r="M954" s="1">
        <f>Table5[[#This Row],[wtkg]]/(Table5[[#This Row],[htcm]]*Table5[[#This Row],[htcm]]/10000)</f>
        <v>19.53125</v>
      </c>
      <c r="N954" s="1">
        <f>VLOOKUP(Table5[[#This Row],[agedays]],BFA_girls_z_exp[[#All],[Day]:[M]],2,FALSE)</f>
        <v>16.906600000000001</v>
      </c>
      <c r="O954" s="1">
        <f>VLOOKUP(Table5[[#This Row],[agedays]],BFA_girls_z_exp[[#All],[Day]:[S]],3,FALSE)</f>
        <v>9.0389999999999998E-2</v>
      </c>
      <c r="P954" s="1">
        <f>VLOOKUP(Table5[[#This Row],[agedays]],BFA_girls_z_exp[[#All],[Day]:[L]],4,FALSE)</f>
        <v>-0.1401</v>
      </c>
      <c r="Q954" s="1">
        <f>(POWER((Table5[[#This Row],[bmi]]/Table5[[#This Row],[bmi_M]]),Table5[[#This Row],[bmi_L]])-1)/(Table5[[#This Row],[bmi_L]]*Table5[[#This Row],[bmi_S]])</f>
        <v>1.5805133265887448</v>
      </c>
    </row>
    <row r="955" spans="1:17" x14ac:dyDescent="0.3">
      <c r="A955">
        <v>11111</v>
      </c>
      <c r="B955" t="s">
        <v>8</v>
      </c>
      <c r="C955">
        <v>272</v>
      </c>
      <c r="D955">
        <v>290</v>
      </c>
      <c r="E955">
        <v>69</v>
      </c>
      <c r="F955">
        <v>9.27</v>
      </c>
      <c r="G955">
        <v>-0.438</v>
      </c>
      <c r="H955">
        <v>0.98799999999999999</v>
      </c>
      <c r="I955" s="2">
        <f>IF(Table5[[#This Row],[agedays]]&lt;=730,VLOOKUP(Table5[[#This Row],[htcm]],WFL_girls_z_exp[[#All],[Length]:[M]],2,FALSE),VLOOKUP(Table5[[#This Row],[htcm]],WFH_girls_z_exp[[#All],[Height]:[M]],2,FALSE))</f>
        <v>7.9558999999999997</v>
      </c>
      <c r="J955" s="2">
        <f>IF(Table5[[#This Row],[agedays]]&lt;=730,VLOOKUP(Table5[[#This Row],[htcm]],WFL_girls_z_exp[[#All],[Length]:[S]],3,FALSE),VLOOKUP(Table5[[#This Row],[htcm]],WFH_girls_z_exp[[#All],[Height]:[S]],3,FALSE))</f>
        <v>9.0789999999999996E-2</v>
      </c>
      <c r="K95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5" s="2">
        <f>(POWER((Table5[[#This Row],[wtkg]]/Table5[[#This Row],[wlhz_M]]),Table5[[#This Row],[wlhz_L]])-1)/(Table5[[#This Row],[wlhz_L]]*Table5[[#This Row],[wlhz_S]])</f>
        <v>1.6353905419736232</v>
      </c>
      <c r="M955" s="1">
        <f>Table5[[#This Row],[wtkg]]/(Table5[[#This Row],[htcm]]*Table5[[#This Row],[htcm]]/10000)</f>
        <v>19.470699432892246</v>
      </c>
      <c r="N955" s="1">
        <f>VLOOKUP(Table5[[#This Row],[agedays]],BFA_girls_z_exp[[#All],[Day]:[M]],2,FALSE)</f>
        <v>16.747800000000002</v>
      </c>
      <c r="O955" s="1">
        <f>VLOOKUP(Table5[[#This Row],[agedays]],BFA_girls_z_exp[[#All],[Day]:[S]],3,FALSE)</f>
        <v>8.8999999999999996E-2</v>
      </c>
      <c r="P955" s="1">
        <f>VLOOKUP(Table5[[#This Row],[agedays]],BFA_girls_z_exp[[#All],[Day]:[L]],4,FALSE)</f>
        <v>-0.2702</v>
      </c>
      <c r="Q955" s="1">
        <f>(POWER((Table5[[#This Row],[bmi]]/Table5[[#This Row],[bmi_M]]),Table5[[#This Row],[bmi_L]])-1)/(Table5[[#This Row],[bmi_L]]*Table5[[#This Row],[bmi_S]])</f>
        <v>1.658641725256339</v>
      </c>
    </row>
    <row r="956" spans="1:17" x14ac:dyDescent="0.3">
      <c r="A956">
        <v>11111</v>
      </c>
      <c r="B956" t="s">
        <v>8</v>
      </c>
      <c r="C956">
        <v>363</v>
      </c>
      <c r="D956">
        <v>290</v>
      </c>
      <c r="E956">
        <v>72.5</v>
      </c>
      <c r="F956">
        <v>10.1</v>
      </c>
      <c r="G956">
        <v>-0.55400000000000005</v>
      </c>
      <c r="H956">
        <v>0.99</v>
      </c>
      <c r="I956" s="1">
        <f>IF(Table5[[#This Row],[agedays]]&lt;=730,VLOOKUP(Table5[[#This Row],[htcm]],WFL_girls_z_exp[[#All],[Length]:[M]],2,FALSE),VLOOKUP(Table5[[#This Row],[htcm]],WFH_girls_z_exp[[#All],[Height]:[M]],2,FALSE))</f>
        <v>8.6674000000000007</v>
      </c>
      <c r="J956" s="1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95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6" s="1">
        <f>(POWER((Table5[[#This Row],[wtkg]]/Table5[[#This Row],[wlhz_M]]),Table5[[#This Row],[wlhz_L]])-1)/(Table5[[#This Row],[wlhz_L]]*Table5[[#This Row],[wlhz_S]])</f>
        <v>1.6440031153576653</v>
      </c>
      <c r="M956" s="1">
        <f>Table5[[#This Row],[wtkg]]/(Table5[[#This Row],[htcm]]*Table5[[#This Row],[htcm]]/10000)</f>
        <v>19.215219976218787</v>
      </c>
      <c r="N956" s="1">
        <f>VLOOKUP(Table5[[#This Row],[agedays]],BFA_girls_z_exp[[#All],[Day]:[M]],2,FALSE)</f>
        <v>16.366299999999999</v>
      </c>
      <c r="O956" s="1">
        <f>VLOOKUP(Table5[[#This Row],[agedays]],BFA_girls_z_exp[[#All],[Day]:[S]],3,FALSE)</f>
        <v>8.7989999999999999E-2</v>
      </c>
      <c r="P956" s="1">
        <f>VLOOKUP(Table5[[#This Row],[agedays]],BFA_girls_z_exp[[#All],[Day]:[L]],4,FALSE)</f>
        <v>-0.36470000000000002</v>
      </c>
      <c r="Q956" s="1">
        <f>(POWER((Table5[[#This Row],[bmi]]/Table5[[#This Row],[bmi_M]]),Table5[[#This Row],[bmi_L]])-1)/(Table5[[#This Row],[bmi_L]]*Table5[[#This Row],[bmi_S]])</f>
        <v>1.7714797924484642</v>
      </c>
    </row>
    <row r="957" spans="1:17" x14ac:dyDescent="0.3">
      <c r="A957">
        <v>11111</v>
      </c>
      <c r="B957" t="s">
        <v>8</v>
      </c>
      <c r="C957">
        <v>454</v>
      </c>
      <c r="D957">
        <v>290</v>
      </c>
      <c r="E957">
        <v>74.5</v>
      </c>
      <c r="F957">
        <v>10.18</v>
      </c>
      <c r="G957">
        <v>-1.0669999999999999</v>
      </c>
      <c r="H957">
        <v>0.48799999999999999</v>
      </c>
      <c r="I957" s="2">
        <f>IF(Table5[[#This Row],[agedays]]&lt;=730,VLOOKUP(Table5[[#This Row],[htcm]],WFL_girls_z_exp[[#All],[Length]:[M]],2,FALSE),VLOOKUP(Table5[[#This Row],[htcm]],WFH_girls_z_exp[[#All],[Height]:[M]],2,FALSE))</f>
        <v>9.0551999999999992</v>
      </c>
      <c r="J957" s="2">
        <f>IF(Table5[[#This Row],[agedays]]&lt;=730,VLOOKUP(Table5[[#This Row],[htcm]],WFL_girls_z_exp[[#All],[Length]:[S]],3,FALSE),VLOOKUP(Table5[[#This Row],[htcm]],WFH_girls_z_exp[[#All],[Height]:[S]],3,FALSE))</f>
        <v>9.0120000000000006E-2</v>
      </c>
      <c r="K95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7" s="2">
        <f>(POWER((Table5[[#This Row],[wtkg]]/Table5[[#This Row],[wlhz_M]]),Table5[[#This Row],[wlhz_L]])-1)/(Table5[[#This Row],[wlhz_L]]*Table5[[#This Row],[wlhz_S]])</f>
        <v>1.2704988065536007</v>
      </c>
      <c r="M957" s="1">
        <f>Table5[[#This Row],[wtkg]]/(Table5[[#This Row],[htcm]]*Table5[[#This Row],[htcm]]/10000)</f>
        <v>18.341516147921265</v>
      </c>
      <c r="N957" s="1">
        <f>VLOOKUP(Table5[[#This Row],[agedays]],BFA_girls_z_exp[[#All],[Day]:[M]],2,FALSE)</f>
        <v>16.011800000000001</v>
      </c>
      <c r="O957" s="1">
        <f>VLOOKUP(Table5[[#This Row],[agedays]],BFA_girls_z_exp[[#All],[Day]:[S]],3,FALSE)</f>
        <v>8.7179999999999994E-2</v>
      </c>
      <c r="P957" s="1">
        <f>VLOOKUP(Table5[[#This Row],[agedays]],BFA_girls_z_exp[[#All],[Day]:[L]],4,FALSE)</f>
        <v>-0.43880000000000002</v>
      </c>
      <c r="Q957" s="1">
        <f>(POWER((Table5[[#This Row],[bmi]]/Table5[[#This Row],[bmi_M]]),Table5[[#This Row],[bmi_L]])-1)/(Table5[[#This Row],[bmi_L]]*Table5[[#This Row],[bmi_S]])</f>
        <v>1.5126392287264405</v>
      </c>
    </row>
    <row r="958" spans="1:17" x14ac:dyDescent="0.3">
      <c r="A958">
        <v>11111</v>
      </c>
      <c r="B958" t="s">
        <v>8</v>
      </c>
      <c r="C958">
        <v>537</v>
      </c>
      <c r="D958">
        <v>290</v>
      </c>
      <c r="E958">
        <v>78</v>
      </c>
      <c r="F958">
        <v>10.5</v>
      </c>
      <c r="G958">
        <v>-0.81200000000000006</v>
      </c>
      <c r="H958">
        <v>0.26900000000000002</v>
      </c>
      <c r="I958" s="1">
        <f>IF(Table5[[#This Row],[agedays]]&lt;=730,VLOOKUP(Table5[[#This Row],[htcm]],WFL_girls_z_exp[[#All],[Length]:[M]],2,FALSE),VLOOKUP(Table5[[#This Row],[htcm]],WFH_girls_z_exp[[#All],[Height]:[M]],2,FALSE))</f>
        <v>9.7014999999999993</v>
      </c>
      <c r="J958" s="1">
        <f>IF(Table5[[#This Row],[agedays]]&lt;=730,VLOOKUP(Table5[[#This Row],[htcm]],WFL_girls_z_exp[[#All],[Length]:[S]],3,FALSE),VLOOKUP(Table5[[#This Row],[htcm]],WFH_girls_z_exp[[#All],[Height]:[S]],3,FALSE))</f>
        <v>8.9649999999999994E-2</v>
      </c>
      <c r="K95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8" s="1">
        <f>(POWER((Table5[[#This Row],[wtkg]]/Table5[[#This Row],[wlhz_M]]),Table5[[#This Row],[wlhz_L]])-1)/(Table5[[#This Row],[wlhz_L]]*Table5[[#This Row],[wlhz_S]])</f>
        <v>0.86902187548162357</v>
      </c>
      <c r="M958" s="1">
        <f>Table5[[#This Row],[wtkg]]/(Table5[[#This Row],[htcm]]*Table5[[#This Row],[htcm]]/10000)</f>
        <v>17.258382642998026</v>
      </c>
      <c r="N958" s="1">
        <f>VLOOKUP(Table5[[#This Row],[agedays]],BFA_girls_z_exp[[#All],[Day]:[M]],2,FALSE)</f>
        <v>15.755100000000001</v>
      </c>
      <c r="O958" s="1">
        <f>VLOOKUP(Table5[[#This Row],[agedays]],BFA_girls_z_exp[[#All],[Day]:[S]],3,FALSE)</f>
        <v>8.6569999999999994E-2</v>
      </c>
      <c r="P958" s="1">
        <f>VLOOKUP(Table5[[#This Row],[agedays]],BFA_girls_z_exp[[#All],[Day]:[L]],4,FALSE)</f>
        <v>-0.495</v>
      </c>
      <c r="Q958" s="1">
        <f>(POWER((Table5[[#This Row],[bmi]]/Table5[[#This Row],[bmi_M]]),Table5[[#This Row],[bmi_L]])-1)/(Table5[[#This Row],[bmi_L]]*Table5[[#This Row],[bmi_S]])</f>
        <v>1.0293269781486905</v>
      </c>
    </row>
    <row r="959" spans="1:17" x14ac:dyDescent="0.3">
      <c r="A959">
        <v>11111</v>
      </c>
      <c r="B959" t="s">
        <v>8</v>
      </c>
      <c r="C959">
        <v>733</v>
      </c>
      <c r="D959">
        <v>290</v>
      </c>
      <c r="E959">
        <v>85</v>
      </c>
      <c r="F959">
        <v>11.3</v>
      </c>
      <c r="G959">
        <v>-0.24399999999999999</v>
      </c>
      <c r="H959">
        <v>-0.13800000000000001</v>
      </c>
      <c r="I959" s="2">
        <f>IF(Table5[[#This Row],[agedays]]&lt;=730,VLOOKUP(Table5[[#This Row],[htcm]],WFL_girls_z_exp[[#All],[Length]:[M]],2,FALSE),VLOOKUP(Table5[[#This Row],[htcm]],WFH_girls_z_exp[[#All],[Height]:[M]],2,FALSE))</f>
        <v>11.3934</v>
      </c>
      <c r="J959" s="2">
        <f>IF(Table5[[#This Row],[agedays]]&lt;=730,VLOOKUP(Table5[[#This Row],[htcm]],WFL_girls_z_exp[[#All],[Length]:[S]],3,FALSE),VLOOKUP(Table5[[#This Row],[htcm]],WFH_girls_z_exp[[#All],[Height]:[S]],3,FALSE))</f>
        <v>8.8959999999999997E-2</v>
      </c>
      <c r="K95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59" s="2">
        <f>(POWER((Table5[[#This Row],[wtkg]]/Table5[[#This Row],[wlhz_M]]),Table5[[#This Row],[wlhz_L]])-1)/(Table5[[#This Row],[wlhz_L]]*Table5[[#This Row],[wlhz_S]])</f>
        <v>-9.2676642489937983E-2</v>
      </c>
      <c r="M959" s="1">
        <f>Table5[[#This Row],[wtkg]]/(Table5[[#This Row],[htcm]]*Table5[[#This Row],[htcm]]/10000)</f>
        <v>15.640138408304498</v>
      </c>
      <c r="N959" s="1">
        <f>VLOOKUP(Table5[[#This Row],[agedays]],BFA_girls_z_exp[[#All],[Day]:[M]],2,FALSE)</f>
        <v>15.6861</v>
      </c>
      <c r="O959" s="1">
        <f>VLOOKUP(Table5[[#This Row],[agedays]],BFA_girls_z_exp[[#All],[Day]:[S]],3,FALSE)</f>
        <v>8.4540000000000004E-2</v>
      </c>
      <c r="P959" s="1">
        <f>VLOOKUP(Table5[[#This Row],[agedays]],BFA_girls_z_exp[[#All],[Day]:[L]],4,FALSE)</f>
        <v>-0.56840000000000002</v>
      </c>
      <c r="Q959" s="1">
        <f>(POWER((Table5[[#This Row],[bmi]]/Table5[[#This Row],[bmi_M]]),Table5[[#This Row],[bmi_L]])-1)/(Table5[[#This Row],[bmi_L]]*Table5[[#This Row],[bmi_S]])</f>
        <v>-3.473898351227294E-2</v>
      </c>
    </row>
    <row r="960" spans="1:17" x14ac:dyDescent="0.3">
      <c r="A960">
        <v>11116</v>
      </c>
      <c r="B960" t="s">
        <v>8</v>
      </c>
      <c r="C960">
        <v>0</v>
      </c>
      <c r="D960">
        <v>304</v>
      </c>
      <c r="E960">
        <v>51</v>
      </c>
      <c r="F960">
        <v>3.12</v>
      </c>
      <c r="G960">
        <v>0.99399999999999999</v>
      </c>
      <c r="H960">
        <v>-0.248</v>
      </c>
      <c r="I960" s="1">
        <f>IF(Table5[[#This Row],[agedays]]&lt;=730,VLOOKUP(Table5[[#This Row],[htcm]],WFL_girls_z_exp[[#All],[Length]:[M]],2,FALSE),VLOOKUP(Table5[[#This Row],[htcm]],WFH_girls_z_exp[[#All],[Height]:[M]],2,FALSE))</f>
        <v>3.5636000000000001</v>
      </c>
      <c r="J960" s="1">
        <f>IF(Table5[[#This Row],[agedays]]&lt;=730,VLOOKUP(Table5[[#This Row],[htcm]],WFL_girls_z_exp[[#All],[Length]:[S]],3,FALSE),VLOOKUP(Table5[[#This Row],[htcm]],WFH_girls_z_exp[[#All],[Height]:[S]],3,FALSE))</f>
        <v>9.0759999999999993E-2</v>
      </c>
      <c r="K96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0" s="1">
        <f>(POWER((Table5[[#This Row],[wtkg]]/Table5[[#This Row],[wlhz_M]]),Table5[[#This Row],[wlhz_L]])-1)/(Table5[[#This Row],[wlhz_L]]*Table5[[#This Row],[wlhz_S]])</f>
        <v>-1.5026827521564428</v>
      </c>
      <c r="M960" s="1">
        <f>Table5[[#This Row],[wtkg]]/(Table5[[#This Row],[htcm]]*Table5[[#This Row],[htcm]]/10000)</f>
        <v>11.995386389850058</v>
      </c>
      <c r="N960" s="1">
        <f>VLOOKUP(Table5[[#This Row],[agedays]],BFA_girls_z_exp[[#All],[Day]:[M]],2,FALSE)</f>
        <v>13.3363</v>
      </c>
      <c r="O960" s="1">
        <f>VLOOKUP(Table5[[#This Row],[agedays]],BFA_girls_z_exp[[#All],[Day]:[S]],3,FALSE)</f>
        <v>9.2719999999999997E-2</v>
      </c>
      <c r="P960" s="1">
        <f>VLOOKUP(Table5[[#This Row],[agedays]],BFA_girls_z_exp[[#All],[Day]:[L]],4,FALSE)</f>
        <v>-6.3100000000000003E-2</v>
      </c>
      <c r="Q960" s="1">
        <f>(POWER((Table5[[#This Row],[bmi]]/Table5[[#This Row],[bmi_M]]),Table5[[#This Row],[bmi_L]])-1)/(Table5[[#This Row],[bmi_L]]*Table5[[#This Row],[bmi_S]])</f>
        <v>-1.146706233536279</v>
      </c>
    </row>
    <row r="961" spans="1:17" x14ac:dyDescent="0.3">
      <c r="A961">
        <v>11116</v>
      </c>
      <c r="B961" t="s">
        <v>8</v>
      </c>
      <c r="C961">
        <v>36</v>
      </c>
      <c r="D961">
        <v>304</v>
      </c>
      <c r="E961">
        <v>52.5</v>
      </c>
      <c r="F961">
        <v>5.37</v>
      </c>
      <c r="G961">
        <v>-0.94599999999999995</v>
      </c>
      <c r="H961">
        <v>1.524</v>
      </c>
      <c r="I961" s="2">
        <f>IF(Table5[[#This Row],[agedays]]&lt;=730,VLOOKUP(Table5[[#This Row],[htcm]],WFL_girls_z_exp[[#All],[Length]:[M]],2,FALSE),VLOOKUP(Table5[[#This Row],[htcm]],WFH_girls_z_exp[[#All],[Height]:[M]],2,FALSE))</f>
        <v>3.9104999999999999</v>
      </c>
      <c r="J961" s="2">
        <f>IF(Table5[[#This Row],[agedays]]&lt;=730,VLOOKUP(Table5[[#This Row],[htcm]],WFL_girls_z_exp[[#All],[Length]:[S]],3,FALSE),VLOOKUP(Table5[[#This Row],[htcm]],WFH_girls_z_exp[[#All],[Height]:[S]],3,FALSE))</f>
        <v>9.0889999999999999E-2</v>
      </c>
      <c r="K96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1" s="2">
        <f>(POWER((Table5[[#This Row],[wtkg]]/Table5[[#This Row],[wlhz_M]]),Table5[[#This Row],[wlhz_L]])-1)/(Table5[[#This Row],[wlhz_L]]*Table5[[#This Row],[wlhz_S]])</f>
        <v>3.2857544303539576</v>
      </c>
      <c r="M961" s="1">
        <f>Table5[[#This Row],[wtkg]]/(Table5[[#This Row],[htcm]]*Table5[[#This Row],[htcm]]/10000)</f>
        <v>19.482993197278912</v>
      </c>
      <c r="N961" s="1">
        <f>VLOOKUP(Table5[[#This Row],[agedays]],BFA_girls_z_exp[[#All],[Day]:[M]],2,FALSE)</f>
        <v>14.8657</v>
      </c>
      <c r="O961" s="1">
        <f>VLOOKUP(Table5[[#This Row],[agedays]],BFA_girls_z_exp[[#All],[Day]:[S]],3,FALSE)</f>
        <v>9.5130000000000006E-2</v>
      </c>
      <c r="P961" s="1">
        <f>VLOOKUP(Table5[[#This Row],[agedays]],BFA_girls_z_exp[[#All],[Day]:[L]],4,FALSE)</f>
        <v>0.30580000000000002</v>
      </c>
      <c r="Q961" s="1">
        <f>(POWER((Table5[[#This Row],[bmi]]/Table5[[#This Row],[bmi_M]]),Table5[[#This Row],[bmi_L]])-1)/(Table5[[#This Row],[bmi_L]]*Table5[[#This Row],[bmi_S]])</f>
        <v>2.9642261379951211</v>
      </c>
    </row>
    <row r="962" spans="1:17" x14ac:dyDescent="0.3">
      <c r="A962">
        <v>11116</v>
      </c>
      <c r="B962" t="s">
        <v>8</v>
      </c>
      <c r="C962">
        <v>64</v>
      </c>
      <c r="D962">
        <v>304</v>
      </c>
      <c r="E962">
        <v>57.5</v>
      </c>
      <c r="F962">
        <v>5.4</v>
      </c>
      <c r="G962">
        <v>6.2E-2</v>
      </c>
      <c r="H962">
        <v>0.27700000000000002</v>
      </c>
      <c r="I962" s="1">
        <f>IF(Table5[[#This Row],[agedays]]&lt;=730,VLOOKUP(Table5[[#This Row],[htcm]],WFL_girls_z_exp[[#All],[Length]:[M]],2,FALSE),VLOOKUP(Table5[[#This Row],[htcm]],WFH_girls_z_exp[[#All],[Height]:[M]],2,FALSE))</f>
        <v>5.2172999999999998</v>
      </c>
      <c r="J962" s="1">
        <f>IF(Table5[[#This Row],[agedays]]&lt;=730,VLOOKUP(Table5[[#This Row],[htcm]],WFL_girls_z_exp[[#All],[Length]:[S]],3,FALSE),VLOOKUP(Table5[[#This Row],[htcm]],WFH_girls_z_exp[[#All],[Height]:[S]],3,FALSE))</f>
        <v>9.128E-2</v>
      </c>
      <c r="K96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2" s="1">
        <f>(POWER((Table5[[#This Row],[wtkg]]/Table5[[#This Row],[wlhz_M]]),Table5[[#This Row],[wlhz_L]])-1)/(Table5[[#This Row],[wlhz_L]]*Table5[[#This Row],[wlhz_S]])</f>
        <v>0.37459335500145607</v>
      </c>
      <c r="M962" s="1">
        <f>Table5[[#This Row],[wtkg]]/(Table5[[#This Row],[htcm]]*Table5[[#This Row],[htcm]]/10000)</f>
        <v>16.332703213610586</v>
      </c>
      <c r="N962" s="1">
        <f>VLOOKUP(Table5[[#This Row],[agedays]],BFA_girls_z_exp[[#All],[Day]:[M]],2,FALSE)</f>
        <v>15.8483</v>
      </c>
      <c r="O962" s="1">
        <f>VLOOKUP(Table5[[#This Row],[agedays]],BFA_girls_z_exp[[#All],[Day]:[S]],3,FALSE)</f>
        <v>9.357E-2</v>
      </c>
      <c r="P962" s="1">
        <f>VLOOKUP(Table5[[#This Row],[agedays]],BFA_girls_z_exp[[#All],[Day]:[L]],4,FALSE)</f>
        <v>0.16170000000000001</v>
      </c>
      <c r="Q962" s="1">
        <f>(POWER((Table5[[#This Row],[bmi]]/Table5[[#This Row],[bmi_M]]),Table5[[#This Row],[bmi_L]])-1)/(Table5[[#This Row],[bmi_L]]*Table5[[#This Row],[bmi_S]])</f>
        <v>0.3225456436131639</v>
      </c>
    </row>
    <row r="963" spans="1:17" x14ac:dyDescent="0.3">
      <c r="A963">
        <v>11116</v>
      </c>
      <c r="B963" t="s">
        <v>8</v>
      </c>
      <c r="C963">
        <v>91</v>
      </c>
      <c r="D963">
        <v>304</v>
      </c>
      <c r="E963">
        <v>59</v>
      </c>
      <c r="F963">
        <v>6.1</v>
      </c>
      <c r="G963">
        <v>-0.36899999999999999</v>
      </c>
      <c r="H963">
        <v>0.34599999999999997</v>
      </c>
      <c r="I963" s="2">
        <f>IF(Table5[[#This Row],[agedays]]&lt;=730,VLOOKUP(Table5[[#This Row],[htcm]],WFL_girls_z_exp[[#All],[Length]:[M]],2,FALSE),VLOOKUP(Table5[[#This Row],[htcm]],WFH_girls_z_exp[[#All],[Height]:[M]],2,FALSE))</f>
        <v>5.6151</v>
      </c>
      <c r="J963" s="2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96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3" s="2">
        <f>(POWER((Table5[[#This Row],[wtkg]]/Table5[[#This Row],[wlhz_M]]),Table5[[#This Row],[wlhz_L]])-1)/(Table5[[#This Row],[wlhz_L]]*Table5[[#This Row],[wlhz_S]])</f>
        <v>0.89258073901759438</v>
      </c>
      <c r="M963" s="1">
        <f>Table5[[#This Row],[wtkg]]/(Table5[[#This Row],[htcm]]*Table5[[#This Row],[htcm]]/10000)</f>
        <v>17.523700086182128</v>
      </c>
      <c r="N963" s="1">
        <f>VLOOKUP(Table5[[#This Row],[agedays]],BFA_girls_z_exp[[#All],[Day]:[M]],2,FALSE)</f>
        <v>16.353100000000001</v>
      </c>
      <c r="O963" s="1">
        <f>VLOOKUP(Table5[[#This Row],[agedays]],BFA_girls_z_exp[[#All],[Day]:[S]],3,FALSE)</f>
        <v>9.2549999999999993E-2</v>
      </c>
      <c r="P963" s="1">
        <f>VLOOKUP(Table5[[#This Row],[agedays]],BFA_girls_z_exp[[#All],[Day]:[L]],4,FALSE)</f>
        <v>6.5199999999999994E-2</v>
      </c>
      <c r="Q963" s="1">
        <f>(POWER((Table5[[#This Row],[bmi]]/Table5[[#This Row],[bmi_M]]),Table5[[#This Row],[bmi_L]])-1)/(Table5[[#This Row],[bmi_L]]*Table5[[#This Row],[bmi_S]])</f>
        <v>0.74870699573068533</v>
      </c>
    </row>
    <row r="964" spans="1:17" x14ac:dyDescent="0.3">
      <c r="A964">
        <v>11116</v>
      </c>
      <c r="B964" t="s">
        <v>8</v>
      </c>
      <c r="C964">
        <v>183</v>
      </c>
      <c r="D964">
        <v>304</v>
      </c>
      <c r="E964">
        <v>67</v>
      </c>
      <c r="F964">
        <v>8.08</v>
      </c>
      <c r="G964">
        <v>0.55100000000000005</v>
      </c>
      <c r="H964">
        <v>0.82699999999999996</v>
      </c>
      <c r="I964" s="1">
        <f>IF(Table5[[#This Row],[agedays]]&lt;=730,VLOOKUP(Table5[[#This Row],[htcm]],WFL_girls_z_exp[[#All],[Length]:[M]],2,FALSE),VLOOKUP(Table5[[#This Row],[htcm]],WFH_girls_z_exp[[#All],[Height]:[M]],2,FALSE))</f>
        <v>7.5288000000000004</v>
      </c>
      <c r="J964" s="1">
        <f>IF(Table5[[#This Row],[agedays]]&lt;=730,VLOOKUP(Table5[[#This Row],[htcm]],WFL_girls_z_exp[[#All],[Length]:[S]],3,FALSE),VLOOKUP(Table5[[#This Row],[htcm]],WFH_girls_z_exp[[#All],[Height]:[S]],3,FALSE))</f>
        <v>9.1009999999999994E-2</v>
      </c>
      <c r="K96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4" s="1">
        <f>(POWER((Table5[[#This Row],[wtkg]]/Table5[[#This Row],[wlhz_M]]),Table5[[#This Row],[wlhz_L]])-1)/(Table5[[#This Row],[wlhz_L]]*Table5[[#This Row],[wlhz_S]])</f>
        <v>0.76593792884829692</v>
      </c>
      <c r="M964" s="1">
        <f>Table5[[#This Row],[wtkg]]/(Table5[[#This Row],[htcm]]*Table5[[#This Row],[htcm]]/10000)</f>
        <v>17.999554466473601</v>
      </c>
      <c r="N964" s="1">
        <f>VLOOKUP(Table5[[#This Row],[agedays]],BFA_girls_z_exp[[#All],[Day]:[M]],2,FALSE)</f>
        <v>16.9086</v>
      </c>
      <c r="O964" s="1">
        <f>VLOOKUP(Table5[[#This Row],[agedays]],BFA_girls_z_exp[[#All],[Day]:[S]],3,FALSE)</f>
        <v>9.035E-2</v>
      </c>
      <c r="P964" s="1">
        <f>VLOOKUP(Table5[[#This Row],[agedays]],BFA_girls_z_exp[[#All],[Day]:[L]],4,FALSE)</f>
        <v>-0.14360000000000001</v>
      </c>
      <c r="Q964" s="1">
        <f>(POWER((Table5[[#This Row],[bmi]]/Table5[[#This Row],[bmi_M]]),Table5[[#This Row],[bmi_L]])-1)/(Table5[[#This Row],[bmi_L]]*Table5[[#This Row],[bmi_S]])</f>
        <v>0.68892956011391981</v>
      </c>
    </row>
    <row r="965" spans="1:17" x14ac:dyDescent="0.3">
      <c r="A965">
        <v>11116</v>
      </c>
      <c r="B965" t="s">
        <v>8</v>
      </c>
      <c r="C965">
        <v>456</v>
      </c>
      <c r="D965">
        <v>304</v>
      </c>
      <c r="E965">
        <v>80</v>
      </c>
      <c r="F965">
        <v>12.36</v>
      </c>
      <c r="G965">
        <v>0.91700000000000004</v>
      </c>
      <c r="H965">
        <v>1.9970000000000001</v>
      </c>
      <c r="I965" s="2">
        <f>IF(Table5[[#This Row],[agedays]]&lt;=730,VLOOKUP(Table5[[#This Row],[htcm]],WFL_girls_z_exp[[#All],[Length]:[M]],2,FALSE),VLOOKUP(Table5[[#This Row],[htcm]],WFH_girls_z_exp[[#All],[Height]:[M]],2,FALSE))</f>
        <v>10.0891</v>
      </c>
      <c r="J965" s="2">
        <f>IF(Table5[[#This Row],[agedays]]&lt;=730,VLOOKUP(Table5[[#This Row],[htcm]],WFL_girls_z_exp[[#All],[Length]:[S]],3,FALSE),VLOOKUP(Table5[[#This Row],[htcm]],WFH_girls_z_exp[[#All],[Height]:[S]],3,FALSE))</f>
        <v>8.9399999999999993E-2</v>
      </c>
      <c r="K96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5" s="2">
        <f>(POWER((Table5[[#This Row],[wtkg]]/Table5[[#This Row],[wlhz_M]]),Table5[[#This Row],[wlhz_L]])-1)/(Table5[[#This Row],[wlhz_L]]*Table5[[#This Row],[wlhz_S]])</f>
        <v>2.1847012909228556</v>
      </c>
      <c r="M965" s="1">
        <f>Table5[[#This Row],[wtkg]]/(Table5[[#This Row],[htcm]]*Table5[[#This Row],[htcm]]/10000)</f>
        <v>19.3125</v>
      </c>
      <c r="N965" s="1">
        <f>VLOOKUP(Table5[[#This Row],[agedays]],BFA_girls_z_exp[[#All],[Day]:[M]],2,FALSE)</f>
        <v>16.004799999999999</v>
      </c>
      <c r="O965" s="1">
        <f>VLOOKUP(Table5[[#This Row],[agedays]],BFA_girls_z_exp[[#All],[Day]:[S]],3,FALSE)</f>
        <v>8.7169999999999997E-2</v>
      </c>
      <c r="P965" s="1">
        <f>VLOOKUP(Table5[[#This Row],[agedays]],BFA_girls_z_exp[[#All],[Day]:[L]],4,FALSE)</f>
        <v>-0.44030000000000002</v>
      </c>
      <c r="Q965" s="1">
        <f>(POWER((Table5[[#This Row],[bmi]]/Table5[[#This Row],[bmi_M]]),Table5[[#This Row],[bmi_L]])-1)/(Table5[[#This Row],[bmi_L]]*Table5[[#This Row],[bmi_S]])</f>
        <v>2.0684183730859687</v>
      </c>
    </row>
    <row r="966" spans="1:17" x14ac:dyDescent="0.3">
      <c r="A966">
        <v>11116</v>
      </c>
      <c r="B966" t="s">
        <v>8</v>
      </c>
      <c r="C966">
        <v>547</v>
      </c>
      <c r="D966">
        <v>304</v>
      </c>
      <c r="E966">
        <v>84</v>
      </c>
      <c r="F966">
        <v>13.25</v>
      </c>
      <c r="G966">
        <v>1.145</v>
      </c>
      <c r="H966">
        <v>2.0350000000000001</v>
      </c>
      <c r="I966" s="1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966" s="1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96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6" s="1">
        <f>(POWER((Table5[[#This Row],[wtkg]]/Table5[[#This Row],[wlhz_M]]),Table5[[#This Row],[wlhz_L]])-1)/(Table5[[#This Row],[wlhz_L]]*Table5[[#This Row],[wlhz_S]])</f>
        <v>2.0396872169827258</v>
      </c>
      <c r="M966" s="1">
        <f>Table5[[#This Row],[wtkg]]/(Table5[[#This Row],[htcm]]*Table5[[#This Row],[htcm]]/10000)</f>
        <v>18.778344671201815</v>
      </c>
      <c r="N966" s="1">
        <f>VLOOKUP(Table5[[#This Row],[agedays]],BFA_girls_z_exp[[#All],[Day]:[M]],2,FALSE)</f>
        <v>15.7286</v>
      </c>
      <c r="O966" s="1">
        <f>VLOOKUP(Table5[[#This Row],[agedays]],BFA_girls_z_exp[[#All],[Day]:[S]],3,FALSE)</f>
        <v>8.6510000000000004E-2</v>
      </c>
      <c r="P966" s="1">
        <f>VLOOKUP(Table5[[#This Row],[agedays]],BFA_girls_z_exp[[#All],[Day]:[L]],4,FALSE)</f>
        <v>-0.50119999999999998</v>
      </c>
      <c r="Q966" s="1">
        <f>(POWER((Table5[[#This Row],[bmi]]/Table5[[#This Row],[bmi_M]]),Table5[[#This Row],[bmi_L]])-1)/(Table5[[#This Row],[bmi_L]]*Table5[[#This Row],[bmi_S]])</f>
        <v>1.9602436309319655</v>
      </c>
    </row>
    <row r="967" spans="1:17" x14ac:dyDescent="0.3">
      <c r="A967">
        <v>11119</v>
      </c>
      <c r="B967" t="s">
        <v>8</v>
      </c>
      <c r="C967">
        <v>0</v>
      </c>
      <c r="D967">
        <v>283</v>
      </c>
      <c r="E967">
        <v>56</v>
      </c>
      <c r="F967">
        <v>3.66</v>
      </c>
      <c r="G967">
        <v>3.6789999999999998</v>
      </c>
      <c r="H967">
        <v>0.89800000000000002</v>
      </c>
      <c r="I967" s="2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967" s="2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967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7" s="2">
        <f>(POWER((Table5[[#This Row],[wtkg]]/Table5[[#This Row],[wlhz_M]]),Table5[[#This Row],[wlhz_L]])-1)/(Table5[[#This Row],[wlhz_L]]*Table5[[#This Row],[wlhz_S]])</f>
        <v>-3.1748792641594274</v>
      </c>
      <c r="M967" s="1">
        <f>Table5[[#This Row],[wtkg]]/(Table5[[#This Row],[htcm]]*Table5[[#This Row],[htcm]]/10000)</f>
        <v>11.670918367346939</v>
      </c>
      <c r="N967" s="1">
        <f>VLOOKUP(Table5[[#This Row],[agedays]],BFA_girls_z_exp[[#All],[Day]:[M]],2,FALSE)</f>
        <v>13.3363</v>
      </c>
      <c r="O967" s="1">
        <f>VLOOKUP(Table5[[#This Row],[agedays]],BFA_girls_z_exp[[#All],[Day]:[S]],3,FALSE)</f>
        <v>9.2719999999999997E-2</v>
      </c>
      <c r="P967" s="1">
        <f>VLOOKUP(Table5[[#This Row],[agedays]],BFA_girls_z_exp[[#All],[Day]:[L]],4,FALSE)</f>
        <v>-6.3100000000000003E-2</v>
      </c>
      <c r="Q967" s="1">
        <f>(POWER((Table5[[#This Row],[bmi]]/Table5[[#This Row],[bmi_M]]),Table5[[#This Row],[bmi_L]])-1)/(Table5[[#This Row],[bmi_L]]*Table5[[#This Row],[bmi_S]])</f>
        <v>-1.4446984752813752</v>
      </c>
    </row>
    <row r="968" spans="1:17" x14ac:dyDescent="0.3">
      <c r="A968">
        <v>11119</v>
      </c>
      <c r="B968" t="s">
        <v>8</v>
      </c>
      <c r="C968">
        <v>32</v>
      </c>
      <c r="D968">
        <v>283</v>
      </c>
      <c r="E968">
        <v>56</v>
      </c>
      <c r="F968">
        <v>4.62</v>
      </c>
      <c r="G968">
        <v>1.0820000000000001</v>
      </c>
      <c r="H968">
        <v>0.627</v>
      </c>
      <c r="I968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968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96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8" s="1">
        <f>(POWER((Table5[[#This Row],[wtkg]]/Table5[[#This Row],[wlhz_M]]),Table5[[#This Row],[wlhz_L]])-1)/(Table5[[#This Row],[wlhz_L]]*Table5[[#This Row],[wlhz_S]])</f>
        <v>-0.45979172830633064</v>
      </c>
      <c r="M968" s="1">
        <f>Table5[[#This Row],[wtkg]]/(Table5[[#This Row],[htcm]]*Table5[[#This Row],[htcm]]/10000)</f>
        <v>14.732142857142858</v>
      </c>
      <c r="N968" s="1">
        <f>VLOOKUP(Table5[[#This Row],[agedays]],BFA_girls_z_exp[[#All],[Day]:[M]],2,FALSE)</f>
        <v>14.656599999999999</v>
      </c>
      <c r="O968" s="1">
        <f>VLOOKUP(Table5[[#This Row],[agedays]],BFA_girls_z_exp[[#All],[Day]:[S]],3,FALSE)</f>
        <v>9.5430000000000001E-2</v>
      </c>
      <c r="P968" s="1">
        <f>VLOOKUP(Table5[[#This Row],[agedays]],BFA_girls_z_exp[[#All],[Day]:[L]],4,FALSE)</f>
        <v>0.33329999999999999</v>
      </c>
      <c r="Q968" s="1">
        <f>(POWER((Table5[[#This Row],[bmi]]/Table5[[#This Row],[bmi_M]]),Table5[[#This Row],[bmi_L]])-1)/(Table5[[#This Row],[bmi_L]]*Table5[[#This Row],[bmi_S]])</f>
        <v>5.3917600452729836E-2</v>
      </c>
    </row>
    <row r="969" spans="1:17" x14ac:dyDescent="0.3">
      <c r="A969">
        <v>11119</v>
      </c>
      <c r="B969" t="s">
        <v>8</v>
      </c>
      <c r="C969">
        <v>60</v>
      </c>
      <c r="D969">
        <v>283</v>
      </c>
      <c r="E969">
        <v>59.5</v>
      </c>
      <c r="F969">
        <v>5.76</v>
      </c>
      <c r="G969">
        <v>1.2390000000000001</v>
      </c>
      <c r="H969">
        <v>0.93300000000000005</v>
      </c>
      <c r="I969" s="2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969" s="2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969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69" s="2">
        <f>(POWER((Table5[[#This Row],[wtkg]]/Table5[[#This Row],[wlhz_M]]),Table5[[#This Row],[wlhz_L]])-1)/(Table5[[#This Row],[wlhz_L]]*Table5[[#This Row],[wlhz_S]])</f>
        <v>2.7769086207520405E-2</v>
      </c>
      <c r="M969" s="1">
        <f>Table5[[#This Row],[wtkg]]/(Table5[[#This Row],[htcm]]*Table5[[#This Row],[htcm]]/10000)</f>
        <v>16.270037426735399</v>
      </c>
      <c r="N969" s="1">
        <f>VLOOKUP(Table5[[#This Row],[agedays]],BFA_girls_z_exp[[#All],[Day]:[M]],2,FALSE)</f>
        <v>15.744400000000001</v>
      </c>
      <c r="O969" s="1">
        <f>VLOOKUP(Table5[[#This Row],[agedays]],BFA_girls_z_exp[[#All],[Day]:[S]],3,FALSE)</f>
        <v>9.375E-2</v>
      </c>
      <c r="P969" s="1">
        <f>VLOOKUP(Table5[[#This Row],[agedays]],BFA_girls_z_exp[[#All],[Day]:[L]],4,FALSE)</f>
        <v>0.1787</v>
      </c>
      <c r="Q969" s="1">
        <f>(POWER((Table5[[#This Row],[bmi]]/Table5[[#This Row],[bmi_M]]),Table5[[#This Row],[bmi_L]])-1)/(Table5[[#This Row],[bmi_L]]*Table5[[#This Row],[bmi_S]])</f>
        <v>0.35132829399841348</v>
      </c>
    </row>
    <row r="970" spans="1:17" x14ac:dyDescent="0.3">
      <c r="A970">
        <v>11119</v>
      </c>
      <c r="B970" t="s">
        <v>8</v>
      </c>
      <c r="C970">
        <v>95</v>
      </c>
      <c r="D970">
        <v>283</v>
      </c>
      <c r="E970">
        <v>62</v>
      </c>
      <c r="F970">
        <v>6.94</v>
      </c>
      <c r="G970">
        <v>0.89900000000000002</v>
      </c>
      <c r="H970">
        <v>1.2629999999999999</v>
      </c>
      <c r="I970" s="1">
        <f>IF(Table5[[#This Row],[agedays]]&lt;=730,VLOOKUP(Table5[[#This Row],[htcm]],WFL_girls_z_exp[[#All],[Length]:[M]],2,FALSE),VLOOKUP(Table5[[#This Row],[htcm]],WFH_girls_z_exp[[#All],[Height]:[M]],2,FALSE))</f>
        <v>6.3738000000000001</v>
      </c>
      <c r="J970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97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0" s="1">
        <f>(POWER((Table5[[#This Row],[wtkg]]/Table5[[#This Row],[wlhz_M]]),Table5[[#This Row],[wlhz_L]])-1)/(Table5[[#This Row],[wlhz_L]]*Table5[[#This Row],[wlhz_S]])</f>
        <v>0.91661503427198843</v>
      </c>
      <c r="M970" s="1">
        <f>Table5[[#This Row],[wtkg]]/(Table5[[#This Row],[htcm]]*Table5[[#This Row],[htcm]]/10000)</f>
        <v>18.05411030176899</v>
      </c>
      <c r="N970" s="1">
        <f>VLOOKUP(Table5[[#This Row],[agedays]],BFA_girls_z_exp[[#All],[Day]:[M]],2,FALSE)</f>
        <v>16.406500000000001</v>
      </c>
      <c r="O970" s="1">
        <f>VLOOKUP(Table5[[#This Row],[agedays]],BFA_girls_z_exp[[#All],[Day]:[S]],3,FALSE)</f>
        <v>9.2420000000000002E-2</v>
      </c>
      <c r="P970" s="1">
        <f>VLOOKUP(Table5[[#This Row],[agedays]],BFA_girls_z_exp[[#All],[Day]:[L]],4,FALSE)</f>
        <v>5.2999999999999999E-2</v>
      </c>
      <c r="Q970" s="1">
        <f>(POWER((Table5[[#This Row],[bmi]]/Table5[[#This Row],[bmi_M]]),Table5[[#This Row],[bmi_L]])-1)/(Table5[[#This Row],[bmi_L]]*Table5[[#This Row],[bmi_S]])</f>
        <v>1.0380747458047375</v>
      </c>
    </row>
    <row r="971" spans="1:17" x14ac:dyDescent="0.3">
      <c r="A971">
        <v>11119</v>
      </c>
      <c r="B971" t="s">
        <v>8</v>
      </c>
      <c r="C971">
        <v>193</v>
      </c>
      <c r="D971">
        <v>283</v>
      </c>
      <c r="E971">
        <v>71</v>
      </c>
      <c r="F971">
        <v>8.8000000000000007</v>
      </c>
      <c r="G971">
        <v>2.0699999999999998</v>
      </c>
      <c r="H971">
        <v>1.389</v>
      </c>
      <c r="I971" s="2">
        <f>IF(Table5[[#This Row],[agedays]]&lt;=730,VLOOKUP(Table5[[#This Row],[htcm]],WFL_girls_z_exp[[#All],[Length]:[M]],2,FALSE),VLOOKUP(Table5[[#This Row],[htcm]],WFH_girls_z_exp[[#All],[Height]:[M]],2,FALSE))</f>
        <v>8.3666</v>
      </c>
      <c r="J971" s="2">
        <f>IF(Table5[[#This Row],[agedays]]&lt;=730,VLOOKUP(Table5[[#This Row],[htcm]],WFL_girls_z_exp[[#All],[Length]:[S]],3,FALSE),VLOOKUP(Table5[[#This Row],[htcm]],WFH_girls_z_exp[[#All],[Height]:[S]],3,FALSE))</f>
        <v>9.0560000000000002E-2</v>
      </c>
      <c r="K971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1" s="2">
        <f>(POWER((Table5[[#This Row],[wtkg]]/Table5[[#This Row],[wlhz_M]]),Table5[[#This Row],[wlhz_L]])-1)/(Table5[[#This Row],[wlhz_L]]*Table5[[#This Row],[wlhz_S]])</f>
        <v>0.55232371793623558</v>
      </c>
      <c r="M971" s="1">
        <f>Table5[[#This Row],[wtkg]]/(Table5[[#This Row],[htcm]]*Table5[[#This Row],[htcm]]/10000)</f>
        <v>17.456853798849437</v>
      </c>
      <c r="N971" s="1">
        <f>VLOOKUP(Table5[[#This Row],[agedays]],BFA_girls_z_exp[[#All],[Day]:[M]],2,FALSE)</f>
        <v>16.913599999999999</v>
      </c>
      <c r="O971" s="1">
        <f>VLOOKUP(Table5[[#This Row],[agedays]],BFA_girls_z_exp[[#All],[Day]:[S]],3,FALSE)</f>
        <v>9.017E-2</v>
      </c>
      <c r="P971" s="1">
        <f>VLOOKUP(Table5[[#This Row],[agedays]],BFA_girls_z_exp[[#All],[Day]:[L]],4,FALSE)</f>
        <v>-0.1603</v>
      </c>
      <c r="Q971" s="1">
        <f>(POWER((Table5[[#This Row],[bmi]]/Table5[[#This Row],[bmi_M]]),Table5[[#This Row],[bmi_L]])-1)/(Table5[[#This Row],[bmi_L]]*Table5[[#This Row],[bmi_S]])</f>
        <v>0.34972092072421901</v>
      </c>
    </row>
    <row r="972" spans="1:17" x14ac:dyDescent="0.3">
      <c r="A972">
        <v>11119</v>
      </c>
      <c r="B972" t="s">
        <v>8</v>
      </c>
      <c r="C972">
        <v>277</v>
      </c>
      <c r="D972">
        <v>283</v>
      </c>
      <c r="E972">
        <v>75</v>
      </c>
      <c r="F972">
        <v>10.025</v>
      </c>
      <c r="G972">
        <v>1.9490000000000001</v>
      </c>
      <c r="H972">
        <v>1.5720000000000001</v>
      </c>
      <c r="I972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972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97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2" s="1">
        <f>(POWER((Table5[[#This Row],[wtkg]]/Table5[[#This Row],[wlhz_M]]),Table5[[#This Row],[wlhz_L]])-1)/(Table5[[#This Row],[wlhz_L]]*Table5[[#This Row],[wlhz_S]])</f>
        <v>0.99781898590498319</v>
      </c>
      <c r="M972" s="1">
        <f>Table5[[#This Row],[wtkg]]/(Table5[[#This Row],[htcm]]*Table5[[#This Row],[htcm]]/10000)</f>
        <v>17.822222222222223</v>
      </c>
      <c r="N972" s="1">
        <f>VLOOKUP(Table5[[#This Row],[agedays]],BFA_girls_z_exp[[#All],[Day]:[M]],2,FALSE)</f>
        <v>16.729099999999999</v>
      </c>
      <c r="O972" s="1">
        <f>VLOOKUP(Table5[[#This Row],[agedays]],BFA_girls_z_exp[[#All],[Day]:[S]],3,FALSE)</f>
        <v>8.8940000000000005E-2</v>
      </c>
      <c r="P972" s="1">
        <f>VLOOKUP(Table5[[#This Row],[agedays]],BFA_girls_z_exp[[#All],[Day]:[L]],4,FALSE)</f>
        <v>-0.27610000000000001</v>
      </c>
      <c r="Q972" s="1">
        <f>(POWER((Table5[[#This Row],[bmi]]/Table5[[#This Row],[bmi_M]]),Table5[[#This Row],[bmi_L]])-1)/(Table5[[#This Row],[bmi_L]]*Table5[[#This Row],[bmi_S]])</f>
        <v>0.70549268935608112</v>
      </c>
    </row>
    <row r="973" spans="1:17" x14ac:dyDescent="0.3">
      <c r="A973">
        <v>11119</v>
      </c>
      <c r="B973" t="s">
        <v>8</v>
      </c>
      <c r="C973">
        <v>368</v>
      </c>
      <c r="D973">
        <v>283</v>
      </c>
      <c r="E973">
        <v>79</v>
      </c>
      <c r="F973">
        <v>11.3</v>
      </c>
      <c r="G973">
        <v>1.89</v>
      </c>
      <c r="H973">
        <v>1.84</v>
      </c>
      <c r="I973" s="2">
        <f>IF(Table5[[#This Row],[agedays]]&lt;=730,VLOOKUP(Table5[[#This Row],[htcm]],WFL_girls_z_exp[[#All],[Length]:[M]],2,FALSE),VLOOKUP(Table5[[#This Row],[htcm]],WFH_girls_z_exp[[#All],[Height]:[M]],2,FALSE))</f>
        <v>9.8915000000000006</v>
      </c>
      <c r="J973" s="2">
        <f>IF(Table5[[#This Row],[agedays]]&lt;=730,VLOOKUP(Table5[[#This Row],[htcm]],WFL_girls_z_exp[[#All],[Length]:[S]],3,FALSE),VLOOKUP(Table5[[#This Row],[htcm]],WFH_girls_z_exp[[#All],[Height]:[S]],3,FALSE))</f>
        <v>8.9520000000000002E-2</v>
      </c>
      <c r="K973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3" s="2">
        <f>(POWER((Table5[[#This Row],[wtkg]]/Table5[[#This Row],[wlhz_M]]),Table5[[#This Row],[wlhz_L]])-1)/(Table5[[#This Row],[wlhz_L]]*Table5[[#This Row],[wlhz_S]])</f>
        <v>1.4498145244773493</v>
      </c>
      <c r="M973" s="1">
        <f>Table5[[#This Row],[wtkg]]/(Table5[[#This Row],[htcm]]*Table5[[#This Row],[htcm]]/10000)</f>
        <v>18.106072744752446</v>
      </c>
      <c r="N973" s="1">
        <f>VLOOKUP(Table5[[#This Row],[agedays]],BFA_girls_z_exp[[#All],[Day]:[M]],2,FALSE)</f>
        <v>16.345199999999998</v>
      </c>
      <c r="O973" s="1">
        <f>VLOOKUP(Table5[[#This Row],[agedays]],BFA_girls_z_exp[[#All],[Day]:[S]],3,FALSE)</f>
        <v>8.7940000000000004E-2</v>
      </c>
      <c r="P973" s="1">
        <f>VLOOKUP(Table5[[#This Row],[agedays]],BFA_girls_z_exp[[#All],[Day]:[L]],4,FALSE)</f>
        <v>-0.36919999999999997</v>
      </c>
      <c r="Q973" s="1">
        <f>(POWER((Table5[[#This Row],[bmi]]/Table5[[#This Row],[bmi_M]]),Table5[[#This Row],[bmi_L]])-1)/(Table5[[#This Row],[bmi_L]]*Table5[[#This Row],[bmi_S]])</f>
        <v>1.1417424588461365</v>
      </c>
    </row>
    <row r="974" spans="1:17" x14ac:dyDescent="0.3">
      <c r="A974">
        <v>11119</v>
      </c>
      <c r="B974" t="s">
        <v>8</v>
      </c>
      <c r="C974">
        <v>458</v>
      </c>
      <c r="D974">
        <v>283</v>
      </c>
      <c r="E974">
        <v>82</v>
      </c>
      <c r="F974">
        <v>12.25</v>
      </c>
      <c r="G974">
        <v>1.619</v>
      </c>
      <c r="H974">
        <v>1.917</v>
      </c>
      <c r="I974" s="1">
        <f>IF(Table5[[#This Row],[agedays]]&lt;=730,VLOOKUP(Table5[[#This Row],[htcm]],WFL_girls_z_exp[[#All],[Length]:[M]],2,FALSE),VLOOKUP(Table5[[#This Row],[htcm]],WFH_girls_z_exp[[#All],[Height]:[M]],2,FALSE))</f>
        <v>10.513999999999999</v>
      </c>
      <c r="J974" s="1">
        <f>IF(Table5[[#This Row],[agedays]]&lt;=730,VLOOKUP(Table5[[#This Row],[htcm]],WFL_girls_z_exp[[#All],[Length]:[S]],3,FALSE),VLOOKUP(Table5[[#This Row],[htcm]],WFH_girls_z_exp[[#All],[Height]:[S]],3,FALSE))</f>
        <v>8.9179999999999995E-2</v>
      </c>
      <c r="K97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4" s="1">
        <f>(POWER((Table5[[#This Row],[wtkg]]/Table5[[#This Row],[wlhz_M]]),Table5[[#This Row],[wlhz_L]])-1)/(Table5[[#This Row],[wlhz_L]]*Table5[[#This Row],[wlhz_S]])</f>
        <v>1.6643717896789507</v>
      </c>
      <c r="M974" s="1">
        <f>Table5[[#This Row],[wtkg]]/(Table5[[#This Row],[htcm]]*Table5[[#This Row],[htcm]]/10000)</f>
        <v>18.218322427126711</v>
      </c>
      <c r="N974" s="1">
        <f>VLOOKUP(Table5[[#This Row],[agedays]],BFA_girls_z_exp[[#All],[Day]:[M]],2,FALSE)</f>
        <v>15.9979</v>
      </c>
      <c r="O974" s="1">
        <f>VLOOKUP(Table5[[#This Row],[agedays]],BFA_girls_z_exp[[#All],[Day]:[S]],3,FALSE)</f>
        <v>8.7150000000000005E-2</v>
      </c>
      <c r="P974" s="1">
        <f>VLOOKUP(Table5[[#This Row],[agedays]],BFA_girls_z_exp[[#All],[Day]:[L]],4,FALSE)</f>
        <v>-0.44180000000000003</v>
      </c>
      <c r="Q974" s="1">
        <f>(POWER((Table5[[#This Row],[bmi]]/Table5[[#This Row],[bmi_M]]),Table5[[#This Row],[bmi_L]])-1)/(Table5[[#This Row],[bmi_L]]*Table5[[#This Row],[bmi_S]])</f>
        <v>1.4493316355954535</v>
      </c>
    </row>
    <row r="975" spans="1:17" x14ac:dyDescent="0.3">
      <c r="A975">
        <v>11119</v>
      </c>
      <c r="B975" t="s">
        <v>8</v>
      </c>
      <c r="C975">
        <v>569</v>
      </c>
      <c r="D975">
        <v>283</v>
      </c>
      <c r="E975">
        <v>87.5</v>
      </c>
      <c r="F975">
        <v>13.5</v>
      </c>
      <c r="G975">
        <v>2.0699999999999998</v>
      </c>
      <c r="H975">
        <v>2.0640000000000001</v>
      </c>
      <c r="I975" s="2">
        <f>IF(Table5[[#This Row],[agedays]]&lt;=730,VLOOKUP(Table5[[#This Row],[htcm]],WFL_girls_z_exp[[#All],[Length]:[M]],2,FALSE),VLOOKUP(Table5[[#This Row],[htcm]],WFH_girls_z_exp[[#All],[Height]:[M]],2,FALSE))</f>
        <v>11.8461</v>
      </c>
      <c r="J975" s="2">
        <f>IF(Table5[[#This Row],[agedays]]&lt;=730,VLOOKUP(Table5[[#This Row],[htcm]],WFL_girls_z_exp[[#All],[Length]:[S]],3,FALSE),VLOOKUP(Table5[[#This Row],[htcm]],WFH_girls_z_exp[[#All],[Height]:[S]],3,FALSE))</f>
        <v>8.8950000000000001E-2</v>
      </c>
      <c r="K975" s="2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5" s="2">
        <f>(POWER((Table5[[#This Row],[wtkg]]/Table5[[#This Row],[wlhz_M]]),Table5[[#This Row],[wlhz_L]])-1)/(Table5[[#This Row],[wlhz_L]]*Table5[[#This Row],[wlhz_S]])</f>
        <v>1.4330698121823973</v>
      </c>
      <c r="M975" s="1">
        <f>Table5[[#This Row],[wtkg]]/(Table5[[#This Row],[htcm]]*Table5[[#This Row],[htcm]]/10000)</f>
        <v>17.632653061224488</v>
      </c>
      <c r="N975" s="1">
        <f>VLOOKUP(Table5[[#This Row],[agedays]],BFA_girls_z_exp[[#All],[Day]:[M]],2,FALSE)</f>
        <v>15.6736</v>
      </c>
      <c r="O975" s="1">
        <f>VLOOKUP(Table5[[#This Row],[agedays]],BFA_girls_z_exp[[#All],[Day]:[S]],3,FALSE)</f>
        <v>8.6360000000000006E-2</v>
      </c>
      <c r="P975" s="1">
        <f>VLOOKUP(Table5[[#This Row],[agedays]],BFA_girls_z_exp[[#All],[Day]:[L]],4,FALSE)</f>
        <v>-0.51449999999999996</v>
      </c>
      <c r="Q975" s="1">
        <f>(POWER((Table5[[#This Row],[bmi]]/Table5[[#This Row],[bmi_M]]),Table5[[#This Row],[bmi_L]])-1)/(Table5[[#This Row],[bmi_L]]*Table5[[#This Row],[bmi_S]])</f>
        <v>1.323267868341625</v>
      </c>
    </row>
    <row r="976" spans="1:17" x14ac:dyDescent="0.3">
      <c r="A976">
        <v>11119</v>
      </c>
      <c r="B976" t="s">
        <v>8</v>
      </c>
      <c r="C976">
        <v>737</v>
      </c>
      <c r="D976">
        <v>283</v>
      </c>
      <c r="E976">
        <v>92</v>
      </c>
      <c r="F976">
        <v>15.5</v>
      </c>
      <c r="G976">
        <v>1.883</v>
      </c>
      <c r="H976">
        <v>2.2909999999999999</v>
      </c>
      <c r="I976" s="3">
        <f>IF(Table5[[#This Row],[agedays]]&lt;=730,VLOOKUP(Table5[[#This Row],[htcm]],WFL_girls_z_exp[[#All],[Length]:[M]],2,FALSE),VLOOKUP(Table5[[#This Row],[htcm]],WFH_girls_z_exp[[#All],[Height]:[M]],2,FALSE))</f>
        <v>13.141500000000001</v>
      </c>
      <c r="J976" s="3">
        <f>IF(Table5[[#This Row],[agedays]]&lt;=730,VLOOKUP(Table5[[#This Row],[htcm]],WFL_girls_z_exp[[#All],[Length]:[S]],3,FALSE),VLOOKUP(Table5[[#This Row],[htcm]],WFH_girls_z_exp[[#All],[Height]:[S]],3,FALSE))</f>
        <v>8.931E-2</v>
      </c>
      <c r="K976" s="3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6" s="3">
        <f>(POWER((Table5[[#This Row],[wtkg]]/Table5[[#This Row],[wlhz_M]]),Table5[[#This Row],[wlhz_L]])-1)/(Table5[[#This Row],[wlhz_L]]*Table5[[#This Row],[wlhz_S]])</f>
        <v>1.7909695881771015</v>
      </c>
      <c r="M976" s="1">
        <f>Table5[[#This Row],[wtkg]]/(Table5[[#This Row],[htcm]]*Table5[[#This Row],[htcm]]/10000)</f>
        <v>18.312854442344044</v>
      </c>
      <c r="N976" s="1">
        <f>VLOOKUP(Table5[[#This Row],[agedays]],BFA_girls_z_exp[[#All],[Day]:[M]],2,FALSE)</f>
        <v>15.6822</v>
      </c>
      <c r="O976" s="1">
        <f>VLOOKUP(Table5[[#This Row],[agedays]],BFA_girls_z_exp[[#All],[Day]:[S]],3,FALSE)</f>
        <v>8.4540000000000004E-2</v>
      </c>
      <c r="P976" s="1">
        <f>VLOOKUP(Table5[[#This Row],[agedays]],BFA_girls_z_exp[[#All],[Day]:[L]],4,FALSE)</f>
        <v>-0.56840000000000002</v>
      </c>
      <c r="Q976" s="1">
        <f>(POWER((Table5[[#This Row],[bmi]]/Table5[[#This Row],[bmi_M]]),Table5[[#This Row],[bmi_L]])-1)/(Table5[[#This Row],[bmi_L]]*Table5[[#This Row],[bmi_S]])</f>
        <v>1.7558400031637955</v>
      </c>
    </row>
    <row r="977" spans="1:17" x14ac:dyDescent="0.3">
      <c r="A977" s="1">
        <v>11122</v>
      </c>
      <c r="B977" s="1" t="s">
        <v>8</v>
      </c>
      <c r="C977" s="1">
        <v>0</v>
      </c>
      <c r="D977" s="1">
        <v>276</v>
      </c>
      <c r="E977" s="1">
        <v>47</v>
      </c>
      <c r="F977" s="1">
        <v>3.67</v>
      </c>
      <c r="G977" s="1">
        <v>-1.153</v>
      </c>
      <c r="H977" s="1">
        <v>0.91800000000000004</v>
      </c>
      <c r="I977" s="1">
        <f>IF(Table5[[#This Row],[agedays]]&lt;=730,VLOOKUP(Table5[[#This Row],[htcm]],WFL_girls_z_exp[[#All],[Length]:[M]],2,FALSE),VLOOKUP(Table5[[#This Row],[htcm]],WFH_girls_z_exp[[#All],[Height]:[M]],2,FALSE))</f>
        <v>2.8007</v>
      </c>
      <c r="J977" s="1">
        <f>IF(Table5[[#This Row],[agedays]]&lt;=730,VLOOKUP(Table5[[#This Row],[htcm]],WFL_girls_z_exp[[#All],[Length]:[S]],3,FALSE),VLOOKUP(Table5[[#This Row],[htcm]],WFH_girls_z_exp[[#All],[Height]:[S]],3,FALSE))</f>
        <v>9.0440000000000006E-2</v>
      </c>
      <c r="K97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7" s="1">
        <f>(POWER((Table5[[#This Row],[wtkg]]/Table5[[#This Row],[wlhz_M]]),Table5[[#This Row],[wlhz_L]])-1)/(Table5[[#This Row],[wlhz_L]]*Table5[[#This Row],[wlhz_S]])</f>
        <v>2.83933038079627</v>
      </c>
      <c r="M977" s="1">
        <f>Table5[[#This Row],[wtkg]]/(Table5[[#This Row],[htcm]]*Table5[[#This Row],[htcm]]/10000)</f>
        <v>16.613852421910366</v>
      </c>
      <c r="N977" s="1">
        <f>VLOOKUP(Table5[[#This Row],[agedays]],BFA_girls_z_exp[[#All],[Day]:[M]],2,FALSE)</f>
        <v>13.3363</v>
      </c>
      <c r="O977" s="1">
        <f>VLOOKUP(Table5[[#This Row],[agedays]],BFA_girls_z_exp[[#All],[Day]:[S]],3,FALSE)</f>
        <v>9.2719999999999997E-2</v>
      </c>
      <c r="P977" s="1">
        <f>VLOOKUP(Table5[[#This Row],[agedays]],BFA_girls_z_exp[[#All],[Day]:[L]],4,FALSE)</f>
        <v>-6.3100000000000003E-2</v>
      </c>
      <c r="Q977" s="1">
        <f>(POWER((Table5[[#This Row],[bmi]]/Table5[[#This Row],[bmi_M]]),Table5[[#This Row],[bmi_L]])-1)/(Table5[[#This Row],[bmi_L]]*Table5[[#This Row],[bmi_S]])</f>
        <v>2.3536528772173488</v>
      </c>
    </row>
    <row r="978" spans="1:17" x14ac:dyDescent="0.3">
      <c r="A978" s="1">
        <v>11122</v>
      </c>
      <c r="B978" s="1" t="s">
        <v>8</v>
      </c>
      <c r="C978" s="1">
        <v>34</v>
      </c>
      <c r="D978" s="1">
        <v>276</v>
      </c>
      <c r="E978" s="1">
        <v>54</v>
      </c>
      <c r="F978" s="1">
        <v>4.45</v>
      </c>
      <c r="G978" s="1">
        <v>-6.3E-2</v>
      </c>
      <c r="H978" s="1">
        <v>0.23</v>
      </c>
      <c r="I978" s="1">
        <f>IF(Table5[[#This Row],[agedays]]&lt;=730,VLOOKUP(Table5[[#This Row],[htcm]],WFL_girls_z_exp[[#All],[Length]:[M]],2,FALSE),VLOOKUP(Table5[[#This Row],[htcm]],WFH_girls_z_exp[[#All],[Height]:[M]],2,FALSE))</f>
        <v>4.2874999999999996</v>
      </c>
      <c r="J978" s="1">
        <f>IF(Table5[[#This Row],[agedays]]&lt;=730,VLOOKUP(Table5[[#This Row],[htcm]],WFL_girls_z_exp[[#All],[Length]:[S]],3,FALSE),VLOOKUP(Table5[[#This Row],[htcm]],WFH_girls_z_exp[[#All],[Height]:[S]],3,FALSE))</f>
        <v>9.1020000000000004E-2</v>
      </c>
      <c r="K97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8" s="1">
        <f>(POWER((Table5[[#This Row],[wtkg]]/Table5[[#This Row],[wlhz_M]]),Table5[[#This Row],[wlhz_L]])-1)/(Table5[[#This Row],[wlhz_L]]*Table5[[#This Row],[wlhz_S]])</f>
        <v>0.40580446922651631</v>
      </c>
      <c r="M978" s="1">
        <f>Table5[[#This Row],[wtkg]]/(Table5[[#This Row],[htcm]]*Table5[[#This Row],[htcm]]/10000)</f>
        <v>15.260631001371742</v>
      </c>
      <c r="N978" s="1">
        <f>VLOOKUP(Table5[[#This Row],[agedays]],BFA_girls_z_exp[[#All],[Day]:[M]],2,FALSE)</f>
        <v>14.764200000000001</v>
      </c>
      <c r="O978" s="1">
        <f>VLOOKUP(Table5[[#This Row],[agedays]],BFA_girls_z_exp[[#All],[Day]:[S]],3,FALSE)</f>
        <v>9.5269999999999994E-2</v>
      </c>
      <c r="P978" s="1">
        <f>VLOOKUP(Table5[[#This Row],[agedays]],BFA_girls_z_exp[[#All],[Day]:[L]],4,FALSE)</f>
        <v>0.31919999999999998</v>
      </c>
      <c r="Q978" s="1">
        <f>(POWER((Table5[[#This Row],[bmi]]/Table5[[#This Row],[bmi_M]]),Table5[[#This Row],[bmi_L]])-1)/(Table5[[#This Row],[bmi_L]]*Table5[[#This Row],[bmi_S]])</f>
        <v>0.34896833075312589</v>
      </c>
    </row>
    <row r="979" spans="1:17" x14ac:dyDescent="0.3">
      <c r="A979" s="1">
        <v>11122</v>
      </c>
      <c r="B979" s="1" t="s">
        <v>8</v>
      </c>
      <c r="C979" s="1">
        <v>62</v>
      </c>
      <c r="D979" s="1">
        <v>276</v>
      </c>
      <c r="E979" s="1">
        <v>57</v>
      </c>
      <c r="F979" s="1">
        <v>5.52</v>
      </c>
      <c r="G979" s="1">
        <v>-8.6999999999999994E-2</v>
      </c>
      <c r="H979" s="1">
        <v>0.52400000000000002</v>
      </c>
      <c r="I979" s="1">
        <f>IF(Table5[[#This Row],[agedays]]&lt;=730,VLOOKUP(Table5[[#This Row],[htcm]],WFL_girls_z_exp[[#All],[Length]:[M]],2,FALSE),VLOOKUP(Table5[[#This Row],[htcm]],WFH_girls_z_exp[[#All],[Height]:[M]],2,FALSE))</f>
        <v>5.0837000000000003</v>
      </c>
      <c r="J979" s="1">
        <f>IF(Table5[[#This Row],[agedays]]&lt;=730,VLOOKUP(Table5[[#This Row],[htcm]],WFL_girls_z_exp[[#All],[Length]:[S]],3,FALSE),VLOOKUP(Table5[[#This Row],[htcm]],WFH_girls_z_exp[[#All],[Height]:[S]],3,FALSE))</f>
        <v>9.1249999999999998E-2</v>
      </c>
      <c r="K97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79" s="1">
        <f>(POWER((Table5[[#This Row],[wtkg]]/Table5[[#This Row],[wlhz_M]]),Table5[[#This Row],[wlhz_L]])-1)/(Table5[[#This Row],[wlhz_L]]*Table5[[#This Row],[wlhz_S]])</f>
        <v>0.88824945513547793</v>
      </c>
      <c r="M979" s="1">
        <f>Table5[[#This Row],[wtkg]]/(Table5[[#This Row],[htcm]]*Table5[[#This Row],[htcm]]/10000)</f>
        <v>16.98984302862419</v>
      </c>
      <c r="N979" s="1">
        <f>VLOOKUP(Table5[[#This Row],[agedays]],BFA_girls_z_exp[[#All],[Day]:[M]],2,FALSE)</f>
        <v>15.797499999999999</v>
      </c>
      <c r="O979" s="1">
        <f>VLOOKUP(Table5[[#This Row],[agedays]],BFA_girls_z_exp[[#All],[Day]:[S]],3,FALSE)</f>
        <v>9.3659999999999993E-2</v>
      </c>
      <c r="P979" s="1">
        <f>VLOOKUP(Table5[[#This Row],[agedays]],BFA_girls_z_exp[[#All],[Day]:[L]],4,FALSE)</f>
        <v>0.17</v>
      </c>
      <c r="Q979" s="1">
        <f>(POWER((Table5[[#This Row],[bmi]]/Table5[[#This Row],[bmi_M]]),Table5[[#This Row],[bmi_L]])-1)/(Table5[[#This Row],[bmi_L]]*Table5[[#This Row],[bmi_S]])</f>
        <v>0.78172004345813884</v>
      </c>
    </row>
    <row r="980" spans="1:17" x14ac:dyDescent="0.3">
      <c r="A980" s="1">
        <v>11122</v>
      </c>
      <c r="B980" s="1" t="s">
        <v>8</v>
      </c>
      <c r="C980" s="1">
        <v>97</v>
      </c>
      <c r="D980" s="1">
        <v>276</v>
      </c>
      <c r="E980" s="1">
        <v>59.5</v>
      </c>
      <c r="F980" s="1">
        <v>6.48</v>
      </c>
      <c r="G980" s="1">
        <v>-0.35899999999999999</v>
      </c>
      <c r="H980" s="1">
        <v>0.66300000000000003</v>
      </c>
      <c r="I980" s="1">
        <f>IF(Table5[[#This Row],[agedays]]&lt;=730,VLOOKUP(Table5[[#This Row],[htcm]],WFL_girls_z_exp[[#All],[Length]:[M]],2,FALSE),VLOOKUP(Table5[[#This Row],[htcm]],WFH_girls_z_exp[[#All],[Height]:[M]],2,FALSE))</f>
        <v>5.7454000000000001</v>
      </c>
      <c r="J980" s="1">
        <f>IF(Table5[[#This Row],[agedays]]&lt;=730,VLOOKUP(Table5[[#This Row],[htcm]],WFL_girls_z_exp[[#All],[Length]:[S]],3,FALSE),VLOOKUP(Table5[[#This Row],[htcm]],WFH_girls_z_exp[[#All],[Height]:[S]],3,FALSE))</f>
        <v>9.1350000000000001E-2</v>
      </c>
      <c r="K98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0" s="1">
        <f>(POWER((Table5[[#This Row],[wtkg]]/Table5[[#This Row],[wlhz_M]]),Table5[[#This Row],[wlhz_L]])-1)/(Table5[[#This Row],[wlhz_L]]*Table5[[#This Row],[wlhz_S]])</f>
        <v>1.2872315072327341</v>
      </c>
      <c r="M980" s="1">
        <f>Table5[[#This Row],[wtkg]]/(Table5[[#This Row],[htcm]]*Table5[[#This Row],[htcm]]/10000)</f>
        <v>18.303792105077328</v>
      </c>
      <c r="N980" s="1">
        <f>VLOOKUP(Table5[[#This Row],[agedays]],BFA_girls_z_exp[[#All],[Day]:[M]],2,FALSE)</f>
        <v>16.4316</v>
      </c>
      <c r="O980" s="1">
        <f>VLOOKUP(Table5[[#This Row],[agedays]],BFA_girls_z_exp[[#All],[Day]:[S]],3,FALSE)</f>
        <v>9.2359999999999998E-2</v>
      </c>
      <c r="P980" s="1">
        <f>VLOOKUP(Table5[[#This Row],[agedays]],BFA_girls_z_exp[[#All],[Day]:[L]],4,FALSE)</f>
        <v>4.7100000000000003E-2</v>
      </c>
      <c r="Q980" s="1">
        <f>(POWER((Table5[[#This Row],[bmi]]/Table5[[#This Row],[bmi_M]]),Table5[[#This Row],[bmi_L]])-1)/(Table5[[#This Row],[bmi_L]]*Table5[[#This Row],[bmi_S]])</f>
        <v>1.1712494675939609</v>
      </c>
    </row>
    <row r="981" spans="1:17" x14ac:dyDescent="0.3">
      <c r="A981" s="1">
        <v>11122</v>
      </c>
      <c r="B981" s="1" t="s">
        <v>8</v>
      </c>
      <c r="C981" s="1">
        <v>272</v>
      </c>
      <c r="D981" s="1">
        <v>276</v>
      </c>
      <c r="E981" s="1">
        <v>68</v>
      </c>
      <c r="F981" s="1">
        <v>10.52</v>
      </c>
      <c r="G981" s="1">
        <v>-0.85199999999999998</v>
      </c>
      <c r="H981" s="1">
        <v>1.9970000000000001</v>
      </c>
      <c r="I981" s="1">
        <f>IF(Table5[[#This Row],[agedays]]&lt;=730,VLOOKUP(Table5[[#This Row],[htcm]],WFL_girls_z_exp[[#All],[Length]:[M]],2,FALSE),VLOOKUP(Table5[[#This Row],[htcm]],WFH_girls_z_exp[[#All],[Height]:[M]],2,FALSE))</f>
        <v>7.7447999999999997</v>
      </c>
      <c r="J981" s="1">
        <f>IF(Table5[[#This Row],[agedays]]&lt;=730,VLOOKUP(Table5[[#This Row],[htcm]],WFL_girls_z_exp[[#All],[Length]:[S]],3,FALSE),VLOOKUP(Table5[[#This Row],[htcm]],WFH_girls_z_exp[[#All],[Height]:[S]],3,FALSE))</f>
        <v>9.0899999999999995E-2</v>
      </c>
      <c r="K98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1" s="1">
        <f>(POWER((Table5[[#This Row],[wtkg]]/Table5[[#This Row],[wlhz_M]]),Table5[[#This Row],[wlhz_L]])-1)/(Table5[[#This Row],[wlhz_L]]*Table5[[#This Row],[wlhz_S]])</f>
        <v>3.1789253558462862</v>
      </c>
      <c r="M981" s="1">
        <f>Table5[[#This Row],[wtkg]]/(Table5[[#This Row],[htcm]]*Table5[[#This Row],[htcm]]/10000)</f>
        <v>22.750865051903116</v>
      </c>
      <c r="N981" s="1">
        <f>VLOOKUP(Table5[[#This Row],[agedays]],BFA_girls_z_exp[[#All],[Day]:[M]],2,FALSE)</f>
        <v>16.747800000000002</v>
      </c>
      <c r="O981" s="1">
        <f>VLOOKUP(Table5[[#This Row],[agedays]],BFA_girls_z_exp[[#All],[Day]:[S]],3,FALSE)</f>
        <v>8.8999999999999996E-2</v>
      </c>
      <c r="P981" s="1">
        <f>VLOOKUP(Table5[[#This Row],[agedays]],BFA_girls_z_exp[[#All],[Day]:[L]],4,FALSE)</f>
        <v>-0.2702</v>
      </c>
      <c r="Q981" s="1">
        <f>(POWER((Table5[[#This Row],[bmi]]/Table5[[#This Row],[bmi_M]]),Table5[[#This Row],[bmi_L]])-1)/(Table5[[#This Row],[bmi_L]]*Table5[[#This Row],[bmi_S]])</f>
        <v>3.3033808632233352</v>
      </c>
    </row>
    <row r="982" spans="1:17" x14ac:dyDescent="0.3">
      <c r="A982" s="1">
        <v>11122</v>
      </c>
      <c r="B982" s="1" t="s">
        <v>8</v>
      </c>
      <c r="C982" s="1">
        <v>363</v>
      </c>
      <c r="D982" s="1">
        <v>276</v>
      </c>
      <c r="E982" s="1">
        <v>72.5</v>
      </c>
      <c r="F982" s="1">
        <v>11.2</v>
      </c>
      <c r="G982" s="1">
        <v>-0.55400000000000005</v>
      </c>
      <c r="H982" s="1">
        <v>1.804</v>
      </c>
      <c r="I982" s="1">
        <f>IF(Table5[[#This Row],[agedays]]&lt;=730,VLOOKUP(Table5[[#This Row],[htcm]],WFL_girls_z_exp[[#All],[Length]:[M]],2,FALSE),VLOOKUP(Table5[[#This Row],[htcm]],WFH_girls_z_exp[[#All],[Height]:[M]],2,FALSE))</f>
        <v>8.6674000000000007</v>
      </c>
      <c r="J982" s="1">
        <f>IF(Table5[[#This Row],[agedays]]&lt;=730,VLOOKUP(Table5[[#This Row],[htcm]],WFL_girls_z_exp[[#All],[Length]:[S]],3,FALSE),VLOOKUP(Table5[[#This Row],[htcm]],WFH_girls_z_exp[[#All],[Height]:[S]],3,FALSE))</f>
        <v>9.0370000000000006E-2</v>
      </c>
      <c r="K98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2" s="1">
        <f>(POWER((Table5[[#This Row],[wtkg]]/Table5[[#This Row],[wlhz_M]]),Table5[[#This Row],[wlhz_L]])-1)/(Table5[[#This Row],[wlhz_L]]*Table5[[#This Row],[wlhz_S]])</f>
        <v>2.70171092674493</v>
      </c>
      <c r="M982" s="1">
        <f>Table5[[#This Row],[wtkg]]/(Table5[[#This Row],[htcm]]*Table5[[#This Row],[htcm]]/10000)</f>
        <v>21.307966706302018</v>
      </c>
      <c r="N982" s="1">
        <f>VLOOKUP(Table5[[#This Row],[agedays]],BFA_girls_z_exp[[#All],[Day]:[M]],2,FALSE)</f>
        <v>16.366299999999999</v>
      </c>
      <c r="O982" s="1">
        <f>VLOOKUP(Table5[[#This Row],[agedays]],BFA_girls_z_exp[[#All],[Day]:[S]],3,FALSE)</f>
        <v>8.7989999999999999E-2</v>
      </c>
      <c r="P982" s="1">
        <f>VLOOKUP(Table5[[#This Row],[agedays]],BFA_girls_z_exp[[#All],[Day]:[L]],4,FALSE)</f>
        <v>-0.36470000000000002</v>
      </c>
      <c r="Q982" s="1">
        <f>(POWER((Table5[[#This Row],[bmi]]/Table5[[#This Row],[bmi_M]]),Table5[[#This Row],[bmi_L]])-1)/(Table5[[#This Row],[bmi_L]]*Table5[[#This Row],[bmi_S]])</f>
        <v>2.8589500857514216</v>
      </c>
    </row>
    <row r="983" spans="1:17" x14ac:dyDescent="0.3">
      <c r="A983" s="1">
        <v>11122</v>
      </c>
      <c r="B983" s="1" t="s">
        <v>8</v>
      </c>
      <c r="C983" s="1">
        <v>489</v>
      </c>
      <c r="D983" s="1">
        <v>276</v>
      </c>
      <c r="E983" s="1">
        <v>75</v>
      </c>
      <c r="F983" s="1">
        <v>11.41</v>
      </c>
      <c r="G983" s="1">
        <v>-1.3140000000000001</v>
      </c>
      <c r="H983" s="1">
        <v>1.1919999999999999</v>
      </c>
      <c r="I983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983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98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3" s="1">
        <f>(POWER((Table5[[#This Row],[wtkg]]/Table5[[#This Row],[wlhz_M]]),Table5[[#This Row],[wlhz_L]])-1)/(Table5[[#This Row],[wlhz_L]]*Table5[[#This Row],[wlhz_S]])</f>
        <v>2.3515440349586214</v>
      </c>
      <c r="M983" s="1">
        <f>Table5[[#This Row],[wtkg]]/(Table5[[#This Row],[htcm]]*Table5[[#This Row],[htcm]]/10000)</f>
        <v>20.284444444444446</v>
      </c>
      <c r="N983" s="1">
        <f>VLOOKUP(Table5[[#This Row],[agedays]],BFA_girls_z_exp[[#All],[Day]:[M]],2,FALSE)</f>
        <v>15.895300000000001</v>
      </c>
      <c r="O983" s="1">
        <f>VLOOKUP(Table5[[#This Row],[agedays]],BFA_girls_z_exp[[#All],[Day]:[S]],3,FALSE)</f>
        <v>8.6919999999999997E-2</v>
      </c>
      <c r="P983" s="1">
        <f>VLOOKUP(Table5[[#This Row],[agedays]],BFA_girls_z_exp[[#All],[Day]:[L]],4,FALSE)</f>
        <v>-0.46360000000000001</v>
      </c>
      <c r="Q983" s="1">
        <f>(POWER((Table5[[#This Row],[bmi]]/Table5[[#This Row],[bmi_M]]),Table5[[#This Row],[bmi_L]])-1)/(Table5[[#This Row],[bmi_L]]*Table5[[#This Row],[bmi_S]])</f>
        <v>2.6524902783794353</v>
      </c>
    </row>
    <row r="984" spans="1:17" x14ac:dyDescent="0.3">
      <c r="A984" s="1">
        <v>11122</v>
      </c>
      <c r="B984" s="1" t="s">
        <v>8</v>
      </c>
      <c r="C984" s="1">
        <v>637</v>
      </c>
      <c r="D984" s="1">
        <v>276</v>
      </c>
      <c r="E984" s="1">
        <v>81.5</v>
      </c>
      <c r="F984" s="1">
        <v>11.5</v>
      </c>
      <c r="G984" s="1">
        <v>-0.68500000000000005</v>
      </c>
      <c r="H984" s="1">
        <v>0.47599999999999998</v>
      </c>
      <c r="I984" s="1">
        <f>IF(Table5[[#This Row],[agedays]]&lt;=730,VLOOKUP(Table5[[#This Row],[htcm]],WFL_girls_z_exp[[#All],[Length]:[M]],2,FALSE),VLOOKUP(Table5[[#This Row],[htcm]],WFH_girls_z_exp[[#All],[Height]:[M]],2,FALSE))</f>
        <v>10.4041</v>
      </c>
      <c r="J984" s="1">
        <f>IF(Table5[[#This Row],[agedays]]&lt;=730,VLOOKUP(Table5[[#This Row],[htcm]],WFL_girls_z_exp[[#All],[Length]:[S]],3,FALSE),VLOOKUP(Table5[[#This Row],[htcm]],WFH_girls_z_exp[[#All],[Height]:[S]],3,FALSE))</f>
        <v>8.9230000000000004E-2</v>
      </c>
      <c r="K98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4" s="1">
        <f>(POWER((Table5[[#This Row],[wtkg]]/Table5[[#This Row],[wlhz_M]]),Table5[[#This Row],[wlhz_L]])-1)/(Table5[[#This Row],[wlhz_L]]*Table5[[#This Row],[wlhz_S]])</f>
        <v>1.1010791776793605</v>
      </c>
      <c r="M984" s="1">
        <f>Table5[[#This Row],[wtkg]]/(Table5[[#This Row],[htcm]]*Table5[[#This Row],[htcm]]/10000)</f>
        <v>17.313410365463511</v>
      </c>
      <c r="N984" s="1">
        <f>VLOOKUP(Table5[[#This Row],[agedays]],BFA_girls_z_exp[[#All],[Day]:[M]],2,FALSE)</f>
        <v>15.531599999999999</v>
      </c>
      <c r="O984" s="1">
        <f>VLOOKUP(Table5[[#This Row],[agedays]],BFA_girls_z_exp[[#All],[Day]:[S]],3,FALSE)</f>
        <v>8.5949999999999999E-2</v>
      </c>
      <c r="P984" s="1">
        <f>VLOOKUP(Table5[[#This Row],[agedays]],BFA_girls_z_exp[[#All],[Day]:[L]],4,FALSE)</f>
        <v>-0.55259999999999998</v>
      </c>
      <c r="Q984" s="1">
        <f>(POWER((Table5[[#This Row],[bmi]]/Table5[[#This Row],[bmi_M]]),Table5[[#This Row],[bmi_L]])-1)/(Table5[[#This Row],[bmi_L]]*Table5[[#This Row],[bmi_S]])</f>
        <v>1.226410513649026</v>
      </c>
    </row>
    <row r="985" spans="1:17" x14ac:dyDescent="0.3">
      <c r="A985" s="3">
        <v>11122</v>
      </c>
      <c r="B985" s="3" t="s">
        <v>8</v>
      </c>
      <c r="C985" s="3">
        <v>784</v>
      </c>
      <c r="D985" s="3">
        <v>276</v>
      </c>
      <c r="E985" s="3">
        <v>82.5</v>
      </c>
      <c r="F985" s="3">
        <v>12.6</v>
      </c>
      <c r="G985" s="3">
        <v>-1.429</v>
      </c>
      <c r="H985" s="3">
        <v>0.49299999999999999</v>
      </c>
      <c r="I985" s="3">
        <f>IF(Table5[[#This Row],[agedays]]&lt;=730,VLOOKUP(Table5[[#This Row],[htcm]],WFL_girls_z_exp[[#All],[Length]:[M]],2,FALSE),VLOOKUP(Table5[[#This Row],[htcm]],WFH_girls_z_exp[[#All],[Height]:[M]],2,FALSE))</f>
        <v>10.7874</v>
      </c>
      <c r="J985" s="3">
        <f>IF(Table5[[#This Row],[agedays]]&lt;=730,VLOOKUP(Table5[[#This Row],[htcm]],WFL_girls_z_exp[[#All],[Length]:[S]],3,FALSE),VLOOKUP(Table5[[#This Row],[htcm]],WFH_girls_z_exp[[#All],[Height]:[S]],3,FALSE))</f>
        <v>8.9080000000000006E-2</v>
      </c>
      <c r="K985" s="3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5" s="3">
        <f>(POWER((Table5[[#This Row],[wtkg]]/Table5[[#This Row],[wlhz_M]]),Table5[[#This Row],[wlhz_L]])-1)/(Table5[[#This Row],[wlhz_L]]*Table5[[#This Row],[wlhz_S]])</f>
        <v>1.6926933101708475</v>
      </c>
      <c r="M985" s="1">
        <f>Table5[[#This Row],[wtkg]]/(Table5[[#This Row],[htcm]]*Table5[[#This Row],[htcm]]/10000)</f>
        <v>18.512396694214875</v>
      </c>
      <c r="N985" s="1">
        <f>VLOOKUP(Table5[[#This Row],[agedays]],BFA_girls_z_exp[[#All],[Day]:[M]],2,FALSE)</f>
        <v>15.637499999999999</v>
      </c>
      <c r="O985" s="1">
        <f>VLOOKUP(Table5[[#This Row],[agedays]],BFA_girls_z_exp[[#All],[Day]:[S]],3,FALSE)</f>
        <v>8.4500000000000006E-2</v>
      </c>
      <c r="P985" s="1">
        <f>VLOOKUP(Table5[[#This Row],[agedays]],BFA_girls_z_exp[[#All],[Day]:[L]],4,FALSE)</f>
        <v>-0.56840000000000002</v>
      </c>
      <c r="Q985" s="1">
        <f>(POWER((Table5[[#This Row],[bmi]]/Table5[[#This Row],[bmi_M]]),Table5[[#This Row],[bmi_L]])-1)/(Table5[[#This Row],[bmi_L]]*Table5[[#This Row],[bmi_S]])</f>
        <v>1.9044572651747804</v>
      </c>
    </row>
    <row r="986" spans="1:17" x14ac:dyDescent="0.3">
      <c r="A986" s="1">
        <v>11125</v>
      </c>
      <c r="B986" s="1" t="s">
        <v>8</v>
      </c>
      <c r="C986" s="1">
        <v>0</v>
      </c>
      <c r="D986" s="1">
        <v>290</v>
      </c>
      <c r="E986" s="1">
        <v>56</v>
      </c>
      <c r="F986" s="1">
        <v>4.0599999999999996</v>
      </c>
      <c r="G986" s="1">
        <v>3.6789999999999998</v>
      </c>
      <c r="H986" s="1">
        <v>1.681</v>
      </c>
      <c r="I986" s="1">
        <f>IF(Table5[[#This Row],[agedays]]&lt;=730,VLOOKUP(Table5[[#This Row],[htcm]],WFL_girls_z_exp[[#All],[Length]:[M]],2,FALSE),VLOOKUP(Table5[[#This Row],[htcm]],WFH_girls_z_exp[[#All],[Height]:[M]],2,FALSE))</f>
        <v>4.8162000000000003</v>
      </c>
      <c r="J986" s="1">
        <f>IF(Table5[[#This Row],[agedays]]&lt;=730,VLOOKUP(Table5[[#This Row],[htcm]],WFL_girls_z_exp[[#All],[Length]:[S]],3,FALSE),VLOOKUP(Table5[[#This Row],[htcm]],WFH_girls_z_exp[[#All],[Height]:[S]],3,FALSE))</f>
        <v>9.1179999999999997E-2</v>
      </c>
      <c r="K986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6" s="1">
        <f>(POWER((Table5[[#This Row],[wtkg]]/Table5[[#This Row],[wlhz_M]]),Table5[[#This Row],[wlhz_L]])-1)/(Table5[[#This Row],[wlhz_L]]*Table5[[#This Row],[wlhz_S]])</f>
        <v>-1.9359221656280678</v>
      </c>
      <c r="M986" s="1">
        <f>Table5[[#This Row],[wtkg]]/(Table5[[#This Row],[htcm]]*Table5[[#This Row],[htcm]]/10000)</f>
        <v>12.946428571428571</v>
      </c>
      <c r="N986" s="1">
        <f>VLOOKUP(Table5[[#This Row],[agedays]],BFA_girls_z_exp[[#All],[Day]:[M]],2,FALSE)</f>
        <v>13.3363</v>
      </c>
      <c r="O986" s="1">
        <f>VLOOKUP(Table5[[#This Row],[agedays]],BFA_girls_z_exp[[#All],[Day]:[S]],3,FALSE)</f>
        <v>9.2719999999999997E-2</v>
      </c>
      <c r="P986" s="1">
        <f>VLOOKUP(Table5[[#This Row],[agedays]],BFA_girls_z_exp[[#All],[Day]:[L]],4,FALSE)</f>
        <v>-6.3100000000000003E-2</v>
      </c>
      <c r="Q986" s="1">
        <f>(POWER((Table5[[#This Row],[bmi]]/Table5[[#This Row],[bmi_M]]),Table5[[#This Row],[bmi_L]])-1)/(Table5[[#This Row],[bmi_L]]*Table5[[#This Row],[bmi_S]])</f>
        <v>-0.32029192253173172</v>
      </c>
    </row>
    <row r="987" spans="1:17" x14ac:dyDescent="0.3">
      <c r="A987" s="1">
        <v>11125</v>
      </c>
      <c r="B987" s="1" t="s">
        <v>8</v>
      </c>
      <c r="C987" s="1">
        <v>27</v>
      </c>
      <c r="D987" s="1">
        <v>290</v>
      </c>
      <c r="E987" s="1">
        <v>58</v>
      </c>
      <c r="F987" s="1">
        <v>4.3499999999999996</v>
      </c>
      <c r="G987" s="1">
        <v>2.4420000000000002</v>
      </c>
      <c r="H987" s="1">
        <v>0.498</v>
      </c>
      <c r="I987" s="1">
        <f>IF(Table5[[#This Row],[agedays]]&lt;=730,VLOOKUP(Table5[[#This Row],[htcm]],WFL_girls_z_exp[[#All],[Length]:[M]],2,FALSE),VLOOKUP(Table5[[#This Row],[htcm]],WFH_girls_z_exp[[#All],[Height]:[M]],2,FALSE))</f>
        <v>5.3506999999999998</v>
      </c>
      <c r="J987" s="1">
        <f>IF(Table5[[#This Row],[agedays]]&lt;=730,VLOOKUP(Table5[[#This Row],[htcm]],WFL_girls_z_exp[[#All],[Length]:[S]],3,FALSE),VLOOKUP(Table5[[#This Row],[htcm]],WFH_girls_z_exp[[#All],[Height]:[S]],3,FALSE))</f>
        <v>9.1300000000000006E-2</v>
      </c>
      <c r="K987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7" s="1">
        <f>(POWER((Table5[[#This Row],[wtkg]]/Table5[[#This Row],[wlhz_M]]),Table5[[#This Row],[wlhz_L]])-1)/(Table5[[#This Row],[wlhz_L]]*Table5[[#This Row],[wlhz_S]])</f>
        <v>-2.3602342015226769</v>
      </c>
      <c r="M987" s="1">
        <f>Table5[[#This Row],[wtkg]]/(Table5[[#This Row],[htcm]]*Table5[[#This Row],[htcm]]/10000)</f>
        <v>12.931034482758621</v>
      </c>
      <c r="N987" s="1">
        <f>VLOOKUP(Table5[[#This Row],[agedays]],BFA_girls_z_exp[[#All],[Day]:[M]],2,FALSE)</f>
        <v>14.357900000000001</v>
      </c>
      <c r="O987" s="1">
        <f>VLOOKUP(Table5[[#This Row],[agedays]],BFA_girls_z_exp[[#All],[Day]:[S]],3,FALSE)</f>
        <v>9.5860000000000001E-2</v>
      </c>
      <c r="P987" s="1">
        <f>VLOOKUP(Table5[[#This Row],[agedays]],BFA_girls_z_exp[[#All],[Day]:[L]],4,FALSE)</f>
        <v>0.37180000000000002</v>
      </c>
      <c r="Q987" s="1">
        <f>(POWER((Table5[[#This Row],[bmi]]/Table5[[#This Row],[bmi_M]]),Table5[[#This Row],[bmi_L]])-1)/(Table5[[#This Row],[bmi_L]]*Table5[[#This Row],[bmi_S]])</f>
        <v>-1.0709325376732735</v>
      </c>
    </row>
    <row r="988" spans="1:17" x14ac:dyDescent="0.3">
      <c r="A988" s="1">
        <v>11125</v>
      </c>
      <c r="B988" s="1" t="s">
        <v>8</v>
      </c>
      <c r="C988" s="1">
        <v>55</v>
      </c>
      <c r="D988" s="1">
        <v>290</v>
      </c>
      <c r="E988" s="1">
        <v>59</v>
      </c>
      <c r="F988" s="1">
        <v>5.05</v>
      </c>
      <c r="G988" s="1">
        <v>1.2490000000000001</v>
      </c>
      <c r="H988" s="1">
        <v>0.125</v>
      </c>
      <c r="I988" s="1">
        <f>IF(Table5[[#This Row],[agedays]]&lt;=730,VLOOKUP(Table5[[#This Row],[htcm]],WFL_girls_z_exp[[#All],[Length]:[M]],2,FALSE),VLOOKUP(Table5[[#This Row],[htcm]],WFH_girls_z_exp[[#All],[Height]:[M]],2,FALSE))</f>
        <v>5.6151</v>
      </c>
      <c r="J988" s="1">
        <f>IF(Table5[[#This Row],[agedays]]&lt;=730,VLOOKUP(Table5[[#This Row],[htcm]],WFL_girls_z_exp[[#All],[Length]:[S]],3,FALSE),VLOOKUP(Table5[[#This Row],[htcm]],WFH_girls_z_exp[[#All],[Height]:[S]],3,FALSE))</f>
        <v>9.1340000000000005E-2</v>
      </c>
      <c r="K988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8" s="1">
        <f>(POWER((Table5[[#This Row],[wtkg]]/Table5[[#This Row],[wlhz_M]]),Table5[[#This Row],[wlhz_L]])-1)/(Table5[[#This Row],[wlhz_L]]*Table5[[#This Row],[wlhz_S]])</f>
        <v>-1.1852085346246863</v>
      </c>
      <c r="M988" s="1">
        <f>Table5[[#This Row],[wtkg]]/(Table5[[#This Row],[htcm]]*Table5[[#This Row],[htcm]]/10000)</f>
        <v>14.507325481183567</v>
      </c>
      <c r="N988" s="1">
        <f>VLOOKUP(Table5[[#This Row],[agedays]],BFA_girls_z_exp[[#All],[Day]:[M]],2,FALSE)</f>
        <v>15.6012</v>
      </c>
      <c r="O988" s="1">
        <f>VLOOKUP(Table5[[#This Row],[agedays]],BFA_girls_z_exp[[#All],[Day]:[S]],3,FALSE)</f>
        <v>9.3990000000000004E-2</v>
      </c>
      <c r="P988" s="1">
        <f>VLOOKUP(Table5[[#This Row],[agedays]],BFA_girls_z_exp[[#All],[Day]:[L]],4,FALSE)</f>
        <v>0.20119999999999999</v>
      </c>
      <c r="Q988" s="1">
        <f>(POWER((Table5[[#This Row],[bmi]]/Table5[[#This Row],[bmi_M]]),Table5[[#This Row],[bmi_L]])-1)/(Table5[[#This Row],[bmi_L]]*Table5[[#This Row],[bmi_S]])</f>
        <v>-0.76779524736252525</v>
      </c>
    </row>
    <row r="989" spans="1:17" x14ac:dyDescent="0.3">
      <c r="A989" s="1">
        <v>11125</v>
      </c>
      <c r="B989" s="1" t="s">
        <v>8</v>
      </c>
      <c r="C989" s="1">
        <v>90</v>
      </c>
      <c r="D989" s="1">
        <v>290</v>
      </c>
      <c r="E989" s="1">
        <v>63</v>
      </c>
      <c r="F989" s="1">
        <v>6</v>
      </c>
      <c r="G989" s="1">
        <v>1.5720000000000001</v>
      </c>
      <c r="H989" s="1">
        <v>0.24399999999999999</v>
      </c>
      <c r="I989" s="1">
        <f>IF(Table5[[#This Row],[agedays]]&lt;=730,VLOOKUP(Table5[[#This Row],[htcm]],WFL_girls_z_exp[[#All],[Length]:[M]],2,FALSE),VLOOKUP(Table5[[#This Row],[htcm]],WFH_girls_z_exp[[#All],[Height]:[M]],2,FALSE))</f>
        <v>6.6143999999999998</v>
      </c>
      <c r="J989" s="1">
        <f>IF(Table5[[#This Row],[agedays]]&lt;=730,VLOOKUP(Table5[[#This Row],[htcm]],WFL_girls_z_exp[[#All],[Length]:[S]],3,FALSE),VLOOKUP(Table5[[#This Row],[htcm]],WFH_girls_z_exp[[#All],[Height]:[S]],3,FALSE))</f>
        <v>9.1310000000000002E-2</v>
      </c>
      <c r="K989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89" s="1">
        <f>(POWER((Table5[[#This Row],[wtkg]]/Table5[[#This Row],[wlhz_M]]),Table5[[#This Row],[wlhz_L]])-1)/(Table5[[#This Row],[wlhz_L]]*Table5[[#This Row],[wlhz_S]])</f>
        <v>-1.0878765531057166</v>
      </c>
      <c r="M989" s="1">
        <f>Table5[[#This Row],[wtkg]]/(Table5[[#This Row],[htcm]]*Table5[[#This Row],[htcm]]/10000)</f>
        <v>15.117157974300833</v>
      </c>
      <c r="N989" s="1">
        <f>VLOOKUP(Table5[[#This Row],[agedays]],BFA_girls_z_exp[[#All],[Day]:[M]],2,FALSE)</f>
        <v>16.338999999999999</v>
      </c>
      <c r="O989" s="1">
        <f>VLOOKUP(Table5[[#This Row],[agedays]],BFA_girls_z_exp[[#All],[Day]:[S]],3,FALSE)</f>
        <v>9.2579999999999996E-2</v>
      </c>
      <c r="P989" s="1">
        <f>VLOOKUP(Table5[[#This Row],[agedays]],BFA_girls_z_exp[[#All],[Day]:[L]],4,FALSE)</f>
        <v>6.8400000000000002E-2</v>
      </c>
      <c r="Q989" s="1">
        <f>(POWER((Table5[[#This Row],[bmi]]/Table5[[#This Row],[bmi_M]]),Table5[[#This Row],[bmi_L]])-1)/(Table5[[#This Row],[bmi_L]]*Table5[[#This Row],[bmi_S]])</f>
        <v>-0.8373110793339047</v>
      </c>
    </row>
    <row r="990" spans="1:17" x14ac:dyDescent="0.3">
      <c r="A990" s="1">
        <v>11125</v>
      </c>
      <c r="B990" s="1" t="s">
        <v>8</v>
      </c>
      <c r="C990" s="1">
        <v>188</v>
      </c>
      <c r="D990" s="1">
        <v>290</v>
      </c>
      <c r="E990" s="1">
        <v>68.5</v>
      </c>
      <c r="F990" s="1">
        <v>8.42</v>
      </c>
      <c r="G990" s="1">
        <v>1.093</v>
      </c>
      <c r="H990" s="1">
        <v>1.0960000000000001</v>
      </c>
      <c r="I990" s="1">
        <f>IF(Table5[[#This Row],[agedays]]&lt;=730,VLOOKUP(Table5[[#This Row],[htcm]],WFL_girls_z_exp[[#All],[Length]:[M]],2,FALSE),VLOOKUP(Table5[[#This Row],[htcm]],WFH_girls_z_exp[[#All],[Height]:[M]],2,FALSE))</f>
        <v>7.8509000000000002</v>
      </c>
      <c r="J990" s="1">
        <f>IF(Table5[[#This Row],[agedays]]&lt;=730,VLOOKUP(Table5[[#This Row],[htcm]],WFL_girls_z_exp[[#All],[Length]:[S]],3,FALSE),VLOOKUP(Table5[[#This Row],[htcm]],WFH_girls_z_exp[[#All],[Height]:[S]],3,FALSE))</f>
        <v>9.085E-2</v>
      </c>
      <c r="K990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90" s="1">
        <f>(POWER((Table5[[#This Row],[wtkg]]/Table5[[#This Row],[wlhz_M]]),Table5[[#This Row],[wlhz_L]])-1)/(Table5[[#This Row],[wlhz_L]]*Table5[[#This Row],[wlhz_S]])</f>
        <v>0.76005940371821179</v>
      </c>
      <c r="M990" s="1">
        <f>Table5[[#This Row],[wtkg]]/(Table5[[#This Row],[htcm]]*Table5[[#This Row],[htcm]]/10000)</f>
        <v>17.944482923970376</v>
      </c>
      <c r="N990" s="1">
        <f>VLOOKUP(Table5[[#This Row],[agedays]],BFA_girls_z_exp[[#All],[Day]:[M]],2,FALSE)</f>
        <v>16.912099999999999</v>
      </c>
      <c r="O990" s="1">
        <f>VLOOKUP(Table5[[#This Row],[agedays]],BFA_girls_z_exp[[#All],[Day]:[S]],3,FALSE)</f>
        <v>9.0260000000000007E-2</v>
      </c>
      <c r="P990" s="1">
        <f>VLOOKUP(Table5[[#This Row],[agedays]],BFA_girls_z_exp[[#All],[Day]:[L]],4,FALSE)</f>
        <v>-0.152</v>
      </c>
      <c r="Q990" s="1">
        <f>(POWER((Table5[[#This Row],[bmi]]/Table5[[#This Row],[bmi_M]]),Table5[[#This Row],[bmi_L]])-1)/(Table5[[#This Row],[bmi_L]]*Table5[[#This Row],[bmi_S]])</f>
        <v>0.653526853763855</v>
      </c>
    </row>
    <row r="991" spans="1:17" x14ac:dyDescent="0.3">
      <c r="A991" s="1">
        <v>11125</v>
      </c>
      <c r="B991" s="1" t="s">
        <v>8</v>
      </c>
      <c r="C991" s="1">
        <v>272</v>
      </c>
      <c r="D991" s="1">
        <v>290</v>
      </c>
      <c r="E991" s="1">
        <v>75</v>
      </c>
      <c r="F991" s="1">
        <v>10.55</v>
      </c>
      <c r="G991" s="1">
        <v>2.0489999999999999</v>
      </c>
      <c r="H991" s="1">
        <v>2.0190000000000001</v>
      </c>
      <c r="I991" s="1">
        <f>IF(Table5[[#This Row],[agedays]]&lt;=730,VLOOKUP(Table5[[#This Row],[htcm]],WFL_girls_z_exp[[#All],[Length]:[M]],2,FALSE),VLOOKUP(Table5[[#This Row],[htcm]],WFH_girls_z_exp[[#All],[Height]:[M]],2,FALSE))</f>
        <v>9.1489999999999991</v>
      </c>
      <c r="J991" s="1">
        <f>IF(Table5[[#This Row],[agedays]]&lt;=730,VLOOKUP(Table5[[#This Row],[htcm]],WFL_girls_z_exp[[#All],[Length]:[S]],3,FALSE),VLOOKUP(Table5[[#This Row],[htcm]],WFH_girls_z_exp[[#All],[Height]:[S]],3,FALSE))</f>
        <v>9.0050000000000005E-2</v>
      </c>
      <c r="K991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91" s="1">
        <f>(POWER((Table5[[#This Row],[wtkg]]/Table5[[#This Row],[wlhz_M]]),Table5[[#This Row],[wlhz_L]])-1)/(Table5[[#This Row],[wlhz_L]]*Table5[[#This Row],[wlhz_S]])</f>
        <v>1.5398165090391847</v>
      </c>
      <c r="M991" s="1">
        <f>Table5[[#This Row],[wtkg]]/(Table5[[#This Row],[htcm]]*Table5[[#This Row],[htcm]]/10000)</f>
        <v>18.755555555555556</v>
      </c>
      <c r="N991" s="1">
        <f>VLOOKUP(Table5[[#This Row],[agedays]],BFA_girls_z_exp[[#All],[Day]:[M]],2,FALSE)</f>
        <v>16.747800000000002</v>
      </c>
      <c r="O991" s="1">
        <f>VLOOKUP(Table5[[#This Row],[agedays]],BFA_girls_z_exp[[#All],[Day]:[S]],3,FALSE)</f>
        <v>8.8999999999999996E-2</v>
      </c>
      <c r="P991" s="1">
        <f>VLOOKUP(Table5[[#This Row],[agedays]],BFA_girls_z_exp[[#All],[Day]:[L]],4,FALSE)</f>
        <v>-0.2702</v>
      </c>
      <c r="Q991" s="1">
        <f>(POWER((Table5[[#This Row],[bmi]]/Table5[[#This Row],[bmi_M]]),Table5[[#This Row],[bmi_L]])-1)/(Table5[[#This Row],[bmi_L]]*Table5[[#This Row],[bmi_S]])</f>
        <v>1.252906912185435</v>
      </c>
    </row>
    <row r="992" spans="1:17" x14ac:dyDescent="0.3">
      <c r="A992" s="1">
        <v>11125</v>
      </c>
      <c r="B992" s="1" t="s">
        <v>8</v>
      </c>
      <c r="C992" s="1">
        <v>363</v>
      </c>
      <c r="D992" s="1">
        <v>290</v>
      </c>
      <c r="E992" s="1">
        <v>79.5</v>
      </c>
      <c r="F992" s="1">
        <v>12.01</v>
      </c>
      <c r="G992" s="1">
        <v>2.169</v>
      </c>
      <c r="H992" s="1">
        <v>2.3439999999999999</v>
      </c>
      <c r="I992" s="1">
        <f>IF(Table5[[#This Row],[agedays]]&lt;=730,VLOOKUP(Table5[[#This Row],[htcm]],WFL_girls_z_exp[[#All],[Length]:[M]],2,FALSE),VLOOKUP(Table5[[#This Row],[htcm]],WFH_girls_z_exp[[#All],[Height]:[M]],2,FALSE))</f>
        <v>9.9892000000000003</v>
      </c>
      <c r="J992" s="1">
        <f>IF(Table5[[#This Row],[agedays]]&lt;=730,VLOOKUP(Table5[[#This Row],[htcm]],WFL_girls_z_exp[[#All],[Length]:[S]],3,FALSE),VLOOKUP(Table5[[#This Row],[htcm]],WFH_girls_z_exp[[#All],[Height]:[S]],3,FALSE))</f>
        <v>8.9459999999999998E-2</v>
      </c>
      <c r="K992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92" s="1">
        <f>(POWER((Table5[[#This Row],[wtkg]]/Table5[[#This Row],[wlhz_M]]),Table5[[#This Row],[wlhz_L]])-1)/(Table5[[#This Row],[wlhz_L]]*Table5[[#This Row],[wlhz_S]])</f>
        <v>1.9883801640701104</v>
      </c>
      <c r="M992" s="1">
        <f>Table5[[#This Row],[wtkg]]/(Table5[[#This Row],[htcm]]*Table5[[#This Row],[htcm]]/10000)</f>
        <v>19.002412879237372</v>
      </c>
      <c r="N992" s="1">
        <f>VLOOKUP(Table5[[#This Row],[agedays]],BFA_girls_z_exp[[#All],[Day]:[M]],2,FALSE)</f>
        <v>16.366299999999999</v>
      </c>
      <c r="O992" s="1">
        <f>VLOOKUP(Table5[[#This Row],[agedays]],BFA_girls_z_exp[[#All],[Day]:[S]],3,FALSE)</f>
        <v>8.7989999999999999E-2</v>
      </c>
      <c r="P992" s="1">
        <f>VLOOKUP(Table5[[#This Row],[agedays]],BFA_girls_z_exp[[#All],[Day]:[L]],4,FALSE)</f>
        <v>-0.36470000000000002</v>
      </c>
      <c r="Q992" s="1">
        <f>(POWER((Table5[[#This Row],[bmi]]/Table5[[#This Row],[bmi_M]]),Table5[[#This Row],[bmi_L]])-1)/(Table5[[#This Row],[bmi_L]]*Table5[[#This Row],[bmi_S]])</f>
        <v>1.6518641350439716</v>
      </c>
    </row>
    <row r="993" spans="1:17" x14ac:dyDescent="0.3">
      <c r="A993" s="1">
        <v>11125</v>
      </c>
      <c r="B993" s="1" t="s">
        <v>8</v>
      </c>
      <c r="C993" s="1">
        <v>447</v>
      </c>
      <c r="D993" s="1">
        <v>290</v>
      </c>
      <c r="E993" s="1">
        <v>82.5</v>
      </c>
      <c r="F993" s="1">
        <v>12.93</v>
      </c>
      <c r="G993" s="1">
        <v>1.962</v>
      </c>
      <c r="H993" s="1">
        <v>2.391</v>
      </c>
      <c r="I993" s="1">
        <f>IF(Table5[[#This Row],[agedays]]&lt;=730,VLOOKUP(Table5[[#This Row],[htcm]],WFL_girls_z_exp[[#All],[Length]:[M]],2,FALSE),VLOOKUP(Table5[[#This Row],[htcm]],WFH_girls_z_exp[[#All],[Height]:[M]],2,FALSE))</f>
        <v>10.626300000000001</v>
      </c>
      <c r="J993" s="1">
        <f>IF(Table5[[#This Row],[agedays]]&lt;=730,VLOOKUP(Table5[[#This Row],[htcm]],WFL_girls_z_exp[[#All],[Length]:[S]],3,FALSE),VLOOKUP(Table5[[#This Row],[htcm]],WFH_girls_z_exp[[#All],[Height]:[S]],3,FALSE))</f>
        <v>8.9139999999999997E-2</v>
      </c>
      <c r="K993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93" s="1">
        <f>(POWER((Table5[[#This Row],[wtkg]]/Table5[[#This Row],[wlhz_M]]),Table5[[#This Row],[wlhz_L]])-1)/(Table5[[#This Row],[wlhz_L]]*Table5[[#This Row],[wlhz_S]])</f>
        <v>2.120494401140403</v>
      </c>
      <c r="M993" s="1">
        <f>Table5[[#This Row],[wtkg]]/(Table5[[#This Row],[htcm]]*Table5[[#This Row],[htcm]]/10000)</f>
        <v>18.997245179063359</v>
      </c>
      <c r="N993" s="1">
        <f>VLOOKUP(Table5[[#This Row],[agedays]],BFA_girls_z_exp[[#All],[Day]:[M]],2,FALSE)</f>
        <v>16.0365</v>
      </c>
      <c r="O993" s="1">
        <f>VLOOKUP(Table5[[#This Row],[agedays]],BFA_girls_z_exp[[#All],[Day]:[S]],3,FALSE)</f>
        <v>8.7239999999999998E-2</v>
      </c>
      <c r="P993" s="1">
        <f>VLOOKUP(Table5[[#This Row],[agedays]],BFA_girls_z_exp[[#All],[Day]:[L]],4,FALSE)</f>
        <v>-0.43369999999999997</v>
      </c>
      <c r="Q993" s="1">
        <f>(POWER((Table5[[#This Row],[bmi]]/Table5[[#This Row],[bmi_M]]),Table5[[#This Row],[bmi_L]])-1)/(Table5[[#This Row],[bmi_L]]*Table5[[#This Row],[bmi_S]])</f>
        <v>1.8724386658068959</v>
      </c>
    </row>
    <row r="994" spans="1:17" x14ac:dyDescent="0.3">
      <c r="A994" s="1">
        <v>11125</v>
      </c>
      <c r="B994" s="1" t="s">
        <v>8</v>
      </c>
      <c r="C994" s="1">
        <v>554</v>
      </c>
      <c r="D994" s="1">
        <v>290</v>
      </c>
      <c r="E994" s="1">
        <v>84</v>
      </c>
      <c r="F994" s="1">
        <v>13.5</v>
      </c>
      <c r="G994" s="1">
        <v>1.0589999999999999</v>
      </c>
      <c r="H994" s="1">
        <v>2.14</v>
      </c>
      <c r="I994" s="1">
        <f>IF(Table5[[#This Row],[agedays]]&lt;=730,VLOOKUP(Table5[[#This Row],[htcm]],WFL_girls_z_exp[[#All],[Length]:[M]],2,FALSE),VLOOKUP(Table5[[#This Row],[htcm]],WFH_girls_z_exp[[#All],[Height]:[M]],2,FALSE))</f>
        <v>10.976699999999999</v>
      </c>
      <c r="J994" s="1">
        <f>IF(Table5[[#This Row],[agedays]]&lt;=730,VLOOKUP(Table5[[#This Row],[htcm]],WFL_girls_z_exp[[#All],[Length]:[S]],3,FALSE),VLOOKUP(Table5[[#This Row],[htcm]],WFH_girls_z_exp[[#All],[Height]:[S]],3,FALSE))</f>
        <v>8.9029999999999998E-2</v>
      </c>
      <c r="K994" s="1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94" s="1">
        <f>(POWER((Table5[[#This Row],[wtkg]]/Table5[[#This Row],[wlhz_M]]),Table5[[#This Row],[wlhz_L]])-1)/(Table5[[#This Row],[wlhz_L]]*Table5[[#This Row],[wlhz_S]])</f>
        <v>2.2343285711637173</v>
      </c>
      <c r="M994" s="1">
        <f>Table5[[#This Row],[wtkg]]/(Table5[[#This Row],[htcm]]*Table5[[#This Row],[htcm]]/10000)</f>
        <v>19.132653061224488</v>
      </c>
      <c r="N994" s="1">
        <f>VLOOKUP(Table5[[#This Row],[agedays]],BFA_girls_z_exp[[#All],[Day]:[M]],2,FALSE)</f>
        <v>15.710599999999999</v>
      </c>
      <c r="O994" s="1">
        <f>VLOOKUP(Table5[[#This Row],[agedays]],BFA_girls_z_exp[[#All],[Day]:[S]],3,FALSE)</f>
        <v>8.6459999999999995E-2</v>
      </c>
      <c r="P994" s="1">
        <f>VLOOKUP(Table5[[#This Row],[agedays]],BFA_girls_z_exp[[#All],[Day]:[L]],4,FALSE)</f>
        <v>-0.50549999999999995</v>
      </c>
      <c r="Q994" s="1">
        <f>(POWER((Table5[[#This Row],[bmi]]/Table5[[#This Row],[bmi_M]]),Table5[[#This Row],[bmi_L]])-1)/(Table5[[#This Row],[bmi_L]]*Table5[[#This Row],[bmi_S]])</f>
        <v>2.1693700266921421</v>
      </c>
    </row>
    <row r="995" spans="1:17" x14ac:dyDescent="0.3">
      <c r="A995" s="3">
        <v>11125</v>
      </c>
      <c r="B995" s="3" t="s">
        <v>8</v>
      </c>
      <c r="C995" s="3">
        <v>735</v>
      </c>
      <c r="D995" s="3">
        <v>290</v>
      </c>
      <c r="E995" s="3">
        <v>92</v>
      </c>
      <c r="F995" s="3">
        <v>15.4</v>
      </c>
      <c r="G995" s="3">
        <v>1.903</v>
      </c>
      <c r="H995" s="3">
        <v>2.2519999999999998</v>
      </c>
      <c r="I995" s="3">
        <f>IF(Table5[[#This Row],[agedays]]&lt;=730,VLOOKUP(Table5[[#This Row],[htcm]],WFL_girls_z_exp[[#All],[Length]:[M]],2,FALSE),VLOOKUP(Table5[[#This Row],[htcm]],WFH_girls_z_exp[[#All],[Height]:[M]],2,FALSE))</f>
        <v>13.141500000000001</v>
      </c>
      <c r="J995" s="3">
        <f>IF(Table5[[#This Row],[agedays]]&lt;=730,VLOOKUP(Table5[[#This Row],[htcm]],WFL_girls_z_exp[[#All],[Length]:[S]],3,FALSE),VLOOKUP(Table5[[#This Row],[htcm]],WFH_girls_z_exp[[#All],[Height]:[S]],3,FALSE))</f>
        <v>8.931E-2</v>
      </c>
      <c r="K995" s="3">
        <f>IF(Table5[[#This Row],[agedays]]&lt;=730,VLOOKUP(Table5[[#This Row],[htcm]],WFL_girls_z_exp[[#All],[Length]:[L]],4,FALSE),VLOOKUP(Table5[[#This Row],[htcm]],WFH_girls_z_exp[[#All],[Height]:[L]],4,FALSE))</f>
        <v>-0.38329999999999997</v>
      </c>
      <c r="L995" s="3">
        <f>(POWER((Table5[[#This Row],[wtkg]]/Table5[[#This Row],[wlhz_M]]),Table5[[#This Row],[wlhz_L]])-1)/(Table5[[#This Row],[wlhz_L]]*Table5[[#This Row],[wlhz_S]])</f>
        <v>1.7228559240333585</v>
      </c>
      <c r="M995" s="3">
        <f>Table5[[#This Row],[wtkg]]/(Table5[[#This Row],[htcm]]*Table5[[#This Row],[htcm]]/10000)</f>
        <v>18.194706994328921</v>
      </c>
      <c r="N995" s="3">
        <f>VLOOKUP(Table5[[#This Row],[agedays]],BFA_girls_z_exp[[#All],[Day]:[M]],2,FALSE)</f>
        <v>15.684100000000001</v>
      </c>
      <c r="O995" s="3">
        <f>VLOOKUP(Table5[[#This Row],[agedays]],BFA_girls_z_exp[[#All],[Day]:[S]],3,FALSE)</f>
        <v>8.4540000000000004E-2</v>
      </c>
      <c r="P995" s="3">
        <f>VLOOKUP(Table5[[#This Row],[agedays]],BFA_girls_z_exp[[#All],[Day]:[L]],4,FALSE)</f>
        <v>-0.56840000000000002</v>
      </c>
      <c r="Q995" s="3">
        <f>(POWER((Table5[[#This Row],[bmi]]/Table5[[#This Row],[bmi_M]]),Table5[[#This Row],[bmi_L]])-1)/(Table5[[#This Row],[bmi_L]]*Table5[[#This Row],[bmi_S]])</f>
        <v>1.6842920145588629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2A34D2-4CD1-459B-B1C9-259BC72EDB2A}">
  <dimension ref="A1:K995"/>
  <sheetViews>
    <sheetView workbookViewId="0">
      <selection activeCell="L13" sqref="L13"/>
    </sheetView>
  </sheetViews>
  <sheetFormatPr defaultRowHeight="14.4" x14ac:dyDescent="0.3"/>
  <cols>
    <col min="3" max="3" width="9.77734375" customWidth="1"/>
    <col min="4" max="4" width="10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27</v>
      </c>
      <c r="J1" s="6" t="s">
        <v>34</v>
      </c>
      <c r="K1" s="7" t="s">
        <v>26</v>
      </c>
    </row>
    <row r="2" spans="1:11" x14ac:dyDescent="0.3">
      <c r="A2">
        <v>10001</v>
      </c>
      <c r="B2">
        <v>1</v>
      </c>
      <c r="C2">
        <v>0</v>
      </c>
      <c r="D2">
        <v>283</v>
      </c>
      <c r="E2">
        <v>52</v>
      </c>
      <c r="F2">
        <v>3.96</v>
      </c>
      <c r="G2">
        <v>1.5309999999999999</v>
      </c>
      <c r="H2">
        <v>1.49</v>
      </c>
      <c r="I2" s="6">
        <v>0.47579212822725969</v>
      </c>
      <c r="J2" s="6">
        <v>1.0065941691070761</v>
      </c>
      <c r="K2" s="8">
        <f>Table5[[#This Row],[wtkg]]/(Table5[[#This Row],[htcm]]*Table5[[#This Row],[htcm]]/10000)</f>
        <v>14.644970414201184</v>
      </c>
    </row>
    <row r="3" spans="1:11" x14ac:dyDescent="0.3">
      <c r="A3">
        <v>10001</v>
      </c>
      <c r="B3">
        <v>1</v>
      </c>
      <c r="C3">
        <v>30</v>
      </c>
      <c r="D3">
        <v>283</v>
      </c>
      <c r="E3">
        <v>55.6</v>
      </c>
      <c r="F3">
        <v>4.05</v>
      </c>
      <c r="G3">
        <v>1.0069999999999999</v>
      </c>
      <c r="H3">
        <v>-0.215</v>
      </c>
      <c r="I3" s="6">
        <v>-1.7036716325359811</v>
      </c>
      <c r="J3" s="6">
        <v>-1.0721931575586734</v>
      </c>
      <c r="K3" s="9">
        <f>Table5[[#This Row],[wtkg]]/(Table5[[#This Row],[htcm]]*Table5[[#This Row],[htcm]]/10000)</f>
        <v>13.101029967392991</v>
      </c>
    </row>
    <row r="4" spans="1:11" x14ac:dyDescent="0.3">
      <c r="A4">
        <v>10001</v>
      </c>
      <c r="B4">
        <v>1</v>
      </c>
      <c r="C4">
        <v>58</v>
      </c>
      <c r="D4">
        <v>283</v>
      </c>
      <c r="E4">
        <v>58.2</v>
      </c>
      <c r="F4">
        <v>4.5599999999999996</v>
      </c>
      <c r="G4">
        <v>0.7</v>
      </c>
      <c r="H4">
        <v>-0.77900000000000003</v>
      </c>
      <c r="I4" s="6">
        <v>-1.9214291027039316</v>
      </c>
      <c r="J4" s="6">
        <v>-1.6077983556545519</v>
      </c>
      <c r="K4" s="9">
        <f>Table5[[#This Row],[wtkg]]/(Table5[[#This Row],[htcm]]*Table5[[#This Row],[htcm]]/10000)</f>
        <v>13.462287880398199</v>
      </c>
    </row>
    <row r="5" spans="1:11" x14ac:dyDescent="0.3">
      <c r="A5">
        <v>10001</v>
      </c>
      <c r="B5">
        <v>1</v>
      </c>
      <c r="C5">
        <v>93</v>
      </c>
      <c r="D5">
        <v>283</v>
      </c>
      <c r="E5">
        <v>61.2</v>
      </c>
      <c r="F5">
        <v>5.09</v>
      </c>
      <c r="G5">
        <v>0.59799999999999998</v>
      </c>
      <c r="H5">
        <v>-1.143</v>
      </c>
      <c r="I5" s="6">
        <v>-2.1987827592176492</v>
      </c>
      <c r="J5" s="6">
        <v>-2.0080951105946161</v>
      </c>
      <c r="K5" s="9">
        <f>Table5[[#This Row],[wtkg]]/(Table5[[#This Row],[htcm]]*Table5[[#This Row],[htcm]]/10000)</f>
        <v>13.589858601392624</v>
      </c>
    </row>
    <row r="6" spans="1:11" x14ac:dyDescent="0.3">
      <c r="A6">
        <v>10001</v>
      </c>
      <c r="B6">
        <v>1</v>
      </c>
      <c r="C6">
        <v>184</v>
      </c>
      <c r="D6">
        <v>283</v>
      </c>
      <c r="E6">
        <v>67.2</v>
      </c>
      <c r="F6">
        <v>6.81</v>
      </c>
      <c r="G6">
        <v>0.61499999999999999</v>
      </c>
      <c r="H6">
        <v>-0.58599999999999997</v>
      </c>
      <c r="I6" s="6">
        <v>-1.1903030342569301</v>
      </c>
      <c r="J6" s="6">
        <v>-1.2780602929332949</v>
      </c>
      <c r="K6" s="9">
        <f>Table5[[#This Row],[wtkg]]/(Table5[[#This Row],[htcm]]*Table5[[#This Row],[htcm]]/10000)</f>
        <v>15.080250850340134</v>
      </c>
    </row>
    <row r="7" spans="1:11" x14ac:dyDescent="0.3">
      <c r="A7">
        <v>10001</v>
      </c>
      <c r="B7">
        <v>1</v>
      </c>
      <c r="C7">
        <v>275</v>
      </c>
      <c r="D7">
        <v>283</v>
      </c>
      <c r="E7">
        <v>70.2</v>
      </c>
      <c r="F7">
        <v>7.77</v>
      </c>
      <c r="G7">
        <v>4.0000000000000001E-3</v>
      </c>
      <c r="H7">
        <v>-0.47799999999999998</v>
      </c>
      <c r="I7" s="6">
        <v>-0.60572902692939246</v>
      </c>
      <c r="J7" s="6">
        <v>-0.67641055575623887</v>
      </c>
      <c r="K7" s="9">
        <f>Table5[[#This Row],[wtkg]]/(Table5[[#This Row],[htcm]]*Table5[[#This Row],[htcm]]/10000)</f>
        <v>15.766917476319184</v>
      </c>
    </row>
    <row r="8" spans="1:11" x14ac:dyDescent="0.3">
      <c r="A8">
        <v>10001</v>
      </c>
      <c r="B8">
        <v>1</v>
      </c>
      <c r="C8">
        <v>366</v>
      </c>
      <c r="D8">
        <v>283</v>
      </c>
      <c r="E8">
        <v>75.7</v>
      </c>
      <c r="F8">
        <v>8.64</v>
      </c>
      <c r="G8">
        <v>0.64200000000000002</v>
      </c>
      <c r="H8">
        <v>-0.29199999999999998</v>
      </c>
      <c r="I8" s="6">
        <v>-0.80359649187199733</v>
      </c>
      <c r="J8" s="6">
        <v>-0.93777436788372714</v>
      </c>
      <c r="K8" s="9">
        <f>Table5[[#This Row],[wtkg]]/(Table5[[#This Row],[htcm]]*Table5[[#This Row],[htcm]]/10000)</f>
        <v>15.077244703332525</v>
      </c>
    </row>
    <row r="9" spans="1:11" x14ac:dyDescent="0.3">
      <c r="A9">
        <v>10001</v>
      </c>
      <c r="B9">
        <v>1</v>
      </c>
      <c r="C9">
        <v>429</v>
      </c>
      <c r="D9">
        <v>283</v>
      </c>
      <c r="E9">
        <v>78.5</v>
      </c>
      <c r="F9">
        <v>9.65</v>
      </c>
      <c r="G9">
        <v>0.747</v>
      </c>
      <c r="H9">
        <v>0.20699999999999999</v>
      </c>
      <c r="I9" s="6">
        <v>-0.16774996691923766</v>
      </c>
      <c r="J9" s="6">
        <v>-0.32047006486545776</v>
      </c>
      <c r="K9" s="9">
        <f>Table5[[#This Row],[wtkg]]/(Table5[[#This Row],[htcm]]*Table5[[#This Row],[htcm]]/10000)</f>
        <v>15.65986449754554</v>
      </c>
    </row>
    <row r="10" spans="1:11" x14ac:dyDescent="0.3">
      <c r="A10">
        <v>10001</v>
      </c>
      <c r="B10">
        <v>1</v>
      </c>
      <c r="C10">
        <v>572</v>
      </c>
      <c r="D10">
        <v>283</v>
      </c>
      <c r="E10">
        <v>81.8</v>
      </c>
      <c r="F10">
        <v>11.8</v>
      </c>
      <c r="G10">
        <v>9.8000000000000004E-2</v>
      </c>
      <c r="H10">
        <v>1.0109999999999999</v>
      </c>
      <c r="I10" s="6">
        <v>1.3106900078011712</v>
      </c>
      <c r="J10" s="6">
        <v>1.3298294881190864</v>
      </c>
      <c r="K10" s="9">
        <f>Table5[[#This Row],[wtkg]]/(Table5[[#This Row],[htcm]]*Table5[[#This Row],[htcm]]/10000)</f>
        <v>17.634997399585131</v>
      </c>
    </row>
    <row r="11" spans="1:11" x14ac:dyDescent="0.3">
      <c r="A11">
        <v>10001</v>
      </c>
      <c r="B11">
        <v>1</v>
      </c>
      <c r="C11">
        <v>734</v>
      </c>
      <c r="D11">
        <v>283</v>
      </c>
      <c r="E11">
        <v>88.3</v>
      </c>
      <c r="F11">
        <v>13.5</v>
      </c>
      <c r="G11">
        <v>0.76800000000000002</v>
      </c>
      <c r="H11">
        <v>1.2629999999999999</v>
      </c>
      <c r="I11" s="6">
        <v>1.0956123570174421</v>
      </c>
      <c r="J11" s="6">
        <v>1.1368999791942311</v>
      </c>
      <c r="K11" s="9">
        <f>Table5[[#This Row],[wtkg]]/(Table5[[#This Row],[htcm]]*Table5[[#This Row],[htcm]]/10000)</f>
        <v>17.314595947871524</v>
      </c>
    </row>
    <row r="12" spans="1:11" x14ac:dyDescent="0.3">
      <c r="A12">
        <v>10003</v>
      </c>
      <c r="B12">
        <v>1</v>
      </c>
      <c r="C12">
        <v>0</v>
      </c>
      <c r="D12">
        <v>283</v>
      </c>
      <c r="E12">
        <v>53</v>
      </c>
      <c r="F12">
        <v>4.17</v>
      </c>
      <c r="G12">
        <v>2.0680000000000001</v>
      </c>
      <c r="H12">
        <v>1.8879999999999999</v>
      </c>
      <c r="I12" s="6">
        <v>0.36449579756979172</v>
      </c>
      <c r="J12" s="6">
        <v>1.1520848097732297</v>
      </c>
      <c r="K12" s="9">
        <f>Table5[[#This Row],[wtkg]]/(Table5[[#This Row],[htcm]]*Table5[[#This Row],[htcm]]/10000)</f>
        <v>14.845140619437522</v>
      </c>
    </row>
    <row r="13" spans="1:11" x14ac:dyDescent="0.3">
      <c r="A13">
        <v>10003</v>
      </c>
      <c r="B13">
        <v>1</v>
      </c>
      <c r="C13">
        <v>27</v>
      </c>
      <c r="D13">
        <v>283</v>
      </c>
      <c r="E13">
        <v>57.7</v>
      </c>
      <c r="F13">
        <v>4.5549999999999997</v>
      </c>
      <c r="G13">
        <v>2.2869999999999999</v>
      </c>
      <c r="H13">
        <v>0.83699999999999997</v>
      </c>
      <c r="I13" s="6">
        <v>-1.6441730453285233</v>
      </c>
      <c r="J13" s="6">
        <v>-0.49883756922717404</v>
      </c>
      <c r="K13" s="9">
        <f>Table5[[#This Row],[wtkg]]/(Table5[[#This Row],[htcm]]*Table5[[#This Row],[htcm]]/10000)</f>
        <v>13.681595775675893</v>
      </c>
    </row>
    <row r="14" spans="1:11" x14ac:dyDescent="0.3">
      <c r="A14">
        <v>10003</v>
      </c>
      <c r="B14">
        <v>1</v>
      </c>
      <c r="C14">
        <v>55</v>
      </c>
      <c r="D14">
        <v>283</v>
      </c>
      <c r="E14">
        <v>60.5</v>
      </c>
      <c r="F14">
        <v>5.24</v>
      </c>
      <c r="G14">
        <v>1.9910000000000001</v>
      </c>
      <c r="H14">
        <v>0.40799999999999997</v>
      </c>
      <c r="I14" s="6">
        <v>-1.5241421978183076</v>
      </c>
      <c r="J14" s="6">
        <v>-0.9068347461434717</v>
      </c>
      <c r="K14" s="9">
        <f>Table5[[#This Row],[wtkg]]/(Table5[[#This Row],[htcm]]*Table5[[#This Row],[htcm]]/10000)</f>
        <v>14.315962024451883</v>
      </c>
    </row>
    <row r="15" spans="1:11" x14ac:dyDescent="0.3">
      <c r="A15">
        <v>10003</v>
      </c>
      <c r="B15">
        <v>1</v>
      </c>
      <c r="C15">
        <v>104</v>
      </c>
      <c r="D15">
        <v>283</v>
      </c>
      <c r="E15">
        <v>65.099999999999994</v>
      </c>
      <c r="F15">
        <v>6.44</v>
      </c>
      <c r="G15">
        <v>2.0169999999999999</v>
      </c>
      <c r="H15">
        <v>0.432</v>
      </c>
      <c r="I15" s="6">
        <v>-1.0968733469080751</v>
      </c>
      <c r="J15" s="6">
        <v>-0.90023184123246158</v>
      </c>
      <c r="K15" s="9">
        <f>Table5[[#This Row],[wtkg]]/(Table5[[#This Row],[htcm]]*Table5[[#This Row],[htcm]]/10000)</f>
        <v>15.195811241596886</v>
      </c>
    </row>
    <row r="16" spans="1:11" x14ac:dyDescent="0.3">
      <c r="A16">
        <v>10003</v>
      </c>
      <c r="B16">
        <v>1</v>
      </c>
      <c r="C16">
        <v>181</v>
      </c>
      <c r="D16">
        <v>283</v>
      </c>
      <c r="E16">
        <v>71.3</v>
      </c>
      <c r="F16">
        <v>7.58</v>
      </c>
      <c r="G16">
        <v>2.4980000000000002</v>
      </c>
      <c r="H16">
        <v>0.33300000000000002</v>
      </c>
      <c r="I16" s="6">
        <v>-1.1947034248290322</v>
      </c>
      <c r="J16" s="6">
        <v>-1.402317758054243</v>
      </c>
      <c r="K16" s="9">
        <f>Table5[[#This Row],[wtkg]]/(Table5[[#This Row],[htcm]]*Table5[[#This Row],[htcm]]/10000)</f>
        <v>14.910429235456924</v>
      </c>
    </row>
    <row r="17" spans="1:11" x14ac:dyDescent="0.3">
      <c r="A17">
        <v>10003</v>
      </c>
      <c r="B17">
        <v>1</v>
      </c>
      <c r="C17">
        <v>272</v>
      </c>
      <c r="D17">
        <v>283</v>
      </c>
      <c r="E17">
        <v>76</v>
      </c>
      <c r="F17">
        <v>8.5</v>
      </c>
      <c r="G17">
        <v>2.4630000000000001</v>
      </c>
      <c r="H17">
        <v>0.28499999999999998</v>
      </c>
      <c r="I17" s="6">
        <v>-1.0594236672797031</v>
      </c>
      <c r="J17" s="6">
        <v>-1.4788001831940398</v>
      </c>
      <c r="K17" s="9">
        <f>Table5[[#This Row],[wtkg]]/(Table5[[#This Row],[htcm]]*Table5[[#This Row],[htcm]]/10000)</f>
        <v>14.71606648199446</v>
      </c>
    </row>
    <row r="18" spans="1:11" x14ac:dyDescent="0.3">
      <c r="A18">
        <v>10003</v>
      </c>
      <c r="B18">
        <v>1</v>
      </c>
      <c r="C18">
        <v>363</v>
      </c>
      <c r="D18">
        <v>283</v>
      </c>
      <c r="E18">
        <v>78.599999999999994</v>
      </c>
      <c r="F18">
        <v>9.58</v>
      </c>
      <c r="G18">
        <v>1.8180000000000001</v>
      </c>
      <c r="H18">
        <v>0.56799999999999995</v>
      </c>
      <c r="I18" s="6">
        <v>-0.27147805923638052</v>
      </c>
      <c r="J18" s="6">
        <v>-0.61920695072242538</v>
      </c>
      <c r="K18" s="9">
        <f>Table5[[#This Row],[wtkg]]/(Table5[[#This Row],[htcm]]*Table5[[#This Row],[htcm]]/10000)</f>
        <v>15.506736851646824</v>
      </c>
    </row>
    <row r="19" spans="1:11" x14ac:dyDescent="0.3">
      <c r="A19">
        <v>10003</v>
      </c>
      <c r="B19">
        <v>1</v>
      </c>
      <c r="C19">
        <v>426</v>
      </c>
      <c r="D19">
        <v>283</v>
      </c>
      <c r="E19">
        <v>80.5</v>
      </c>
      <c r="F19">
        <v>10.6</v>
      </c>
      <c r="G19">
        <v>1.536</v>
      </c>
      <c r="H19">
        <v>0.97599999999999998</v>
      </c>
      <c r="I19" s="6">
        <v>0.43648730672776409</v>
      </c>
      <c r="J19" s="6">
        <v>0.1715370410588625</v>
      </c>
      <c r="K19" s="9">
        <f>Table5[[#This Row],[wtkg]]/(Table5[[#This Row],[htcm]]*Table5[[#This Row],[htcm]]/10000)</f>
        <v>16.357393619073338</v>
      </c>
    </row>
    <row r="20" spans="1:11" x14ac:dyDescent="0.3">
      <c r="A20">
        <v>10003</v>
      </c>
      <c r="B20">
        <v>1</v>
      </c>
      <c r="C20">
        <v>555</v>
      </c>
      <c r="D20">
        <v>283</v>
      </c>
      <c r="E20">
        <v>84.2</v>
      </c>
      <c r="F20">
        <v>12.4</v>
      </c>
      <c r="G20">
        <v>1.115</v>
      </c>
      <c r="H20">
        <v>1.486</v>
      </c>
      <c r="I20" s="6">
        <v>1.2911743089441645</v>
      </c>
      <c r="J20" s="6">
        <v>1.2099487750373488</v>
      </c>
      <c r="K20" s="9">
        <f>Table5[[#This Row],[wtkg]]/(Table5[[#This Row],[htcm]]*Table5[[#This Row],[htcm]]/10000)</f>
        <v>17.490309804164951</v>
      </c>
    </row>
    <row r="21" spans="1:11" x14ac:dyDescent="0.3">
      <c r="A21">
        <v>10003</v>
      </c>
      <c r="B21">
        <v>1</v>
      </c>
      <c r="C21">
        <v>731</v>
      </c>
      <c r="D21">
        <v>283</v>
      </c>
      <c r="E21">
        <v>91.5</v>
      </c>
      <c r="F21">
        <v>14.4</v>
      </c>
      <c r="G21">
        <v>1.788</v>
      </c>
      <c r="H21">
        <v>1.7689999999999999</v>
      </c>
      <c r="I21" s="6">
        <v>1.109146272546585</v>
      </c>
      <c r="J21" s="6">
        <v>1.0601453958634162</v>
      </c>
      <c r="K21" s="9">
        <f>Table5[[#This Row],[wtkg]]/(Table5[[#This Row],[htcm]]*Table5[[#This Row],[htcm]]/10000)</f>
        <v>17.199677506046761</v>
      </c>
    </row>
    <row r="22" spans="1:11" x14ac:dyDescent="0.3">
      <c r="A22">
        <v>10004</v>
      </c>
      <c r="B22">
        <v>1</v>
      </c>
      <c r="C22">
        <v>0</v>
      </c>
      <c r="D22">
        <v>283</v>
      </c>
      <c r="E22">
        <v>51</v>
      </c>
      <c r="F22">
        <v>3.46</v>
      </c>
      <c r="G22">
        <v>0.99399999999999999</v>
      </c>
      <c r="H22">
        <v>0.48699999999999999</v>
      </c>
      <c r="I22" s="6">
        <v>-0.32690750441286393</v>
      </c>
      <c r="J22" s="6">
        <v>-2.730961355714644E-2</v>
      </c>
      <c r="K22" s="9">
        <f>Table5[[#This Row],[wtkg]]/(Table5[[#This Row],[htcm]]*Table5[[#This Row],[htcm]]/10000)</f>
        <v>13.302575932333717</v>
      </c>
    </row>
    <row r="23" spans="1:11" x14ac:dyDescent="0.3">
      <c r="A23">
        <v>10004</v>
      </c>
      <c r="B23">
        <v>1</v>
      </c>
      <c r="C23">
        <v>24</v>
      </c>
      <c r="D23">
        <v>283</v>
      </c>
      <c r="E23">
        <v>54</v>
      </c>
      <c r="F23">
        <v>3.93</v>
      </c>
      <c r="G23">
        <v>0.58599999999999997</v>
      </c>
      <c r="H23">
        <v>-3.5000000000000003E-2</v>
      </c>
      <c r="I23" s="6">
        <v>-0.97268105184719866</v>
      </c>
      <c r="J23" s="6">
        <v>-0.50907822795240243</v>
      </c>
      <c r="K23" s="9">
        <f>Table5[[#This Row],[wtkg]]/(Table5[[#This Row],[htcm]]*Table5[[#This Row],[htcm]]/10000)</f>
        <v>13.477366255144032</v>
      </c>
    </row>
    <row r="24" spans="1:11" x14ac:dyDescent="0.3">
      <c r="A24">
        <v>10004</v>
      </c>
      <c r="B24">
        <v>1</v>
      </c>
      <c r="C24">
        <v>59</v>
      </c>
      <c r="D24">
        <v>283</v>
      </c>
      <c r="E24">
        <v>57.3</v>
      </c>
      <c r="F24">
        <v>4.8600000000000003</v>
      </c>
      <c r="G24">
        <v>0.20599999999999999</v>
      </c>
      <c r="H24">
        <v>-0.33600000000000002</v>
      </c>
      <c r="I24" s="6">
        <v>-0.67241092246954837</v>
      </c>
      <c r="J24" s="6">
        <v>-0.63579474450366003</v>
      </c>
      <c r="K24" s="9">
        <f>Table5[[#This Row],[wtkg]]/(Table5[[#This Row],[htcm]]*Table5[[#This Row],[htcm]]/10000)</f>
        <v>14.802225816178289</v>
      </c>
    </row>
    <row r="25" spans="1:11" x14ac:dyDescent="0.3">
      <c r="A25">
        <v>10004</v>
      </c>
      <c r="B25">
        <v>1</v>
      </c>
      <c r="C25">
        <v>87</v>
      </c>
      <c r="D25">
        <v>283</v>
      </c>
      <c r="E25">
        <v>61.3</v>
      </c>
      <c r="F25">
        <v>5.43</v>
      </c>
      <c r="G25">
        <v>0.88500000000000001</v>
      </c>
      <c r="H25">
        <v>-0.45700000000000002</v>
      </c>
      <c r="I25" s="6">
        <v>-1.4921925647177401</v>
      </c>
      <c r="J25" s="6">
        <v>-1.2903563426385172</v>
      </c>
      <c r="K25" s="9">
        <f>Table5[[#This Row],[wtkg]]/(Table5[[#This Row],[htcm]]*Table5[[#This Row],[htcm]]/10000)</f>
        <v>14.450367113838556</v>
      </c>
    </row>
    <row r="26" spans="1:11" x14ac:dyDescent="0.3">
      <c r="A26">
        <v>10004</v>
      </c>
      <c r="B26">
        <v>1</v>
      </c>
      <c r="C26">
        <v>192</v>
      </c>
      <c r="D26">
        <v>283</v>
      </c>
      <c r="E26">
        <v>68.5</v>
      </c>
      <c r="F26">
        <v>6.76</v>
      </c>
      <c r="G26">
        <v>0.998</v>
      </c>
      <c r="H26">
        <v>-0.754</v>
      </c>
      <c r="I26" s="6">
        <v>-1.6948588418459902</v>
      </c>
      <c r="J26" s="6">
        <v>-1.8014827878316813</v>
      </c>
      <c r="K26" s="9">
        <f>Table5[[#This Row],[wtkg]]/(Table5[[#This Row],[htcm]]*Table5[[#This Row],[htcm]]/10000)</f>
        <v>14.406734509030848</v>
      </c>
    </row>
    <row r="27" spans="1:11" x14ac:dyDescent="0.3">
      <c r="A27">
        <v>10004</v>
      </c>
      <c r="B27">
        <v>1</v>
      </c>
      <c r="C27">
        <v>269</v>
      </c>
      <c r="D27">
        <v>283</v>
      </c>
      <c r="E27">
        <v>72.5</v>
      </c>
      <c r="F27">
        <v>7.83</v>
      </c>
      <c r="G27">
        <v>1.071</v>
      </c>
      <c r="H27">
        <v>-0.36199999999999999</v>
      </c>
      <c r="I27" s="6">
        <v>-1.1465182552109605</v>
      </c>
      <c r="J27" s="6">
        <v>-1.3439222319120363</v>
      </c>
      <c r="K27" s="9">
        <f>Table5[[#This Row],[wtkg]]/(Table5[[#This Row],[htcm]]*Table5[[#This Row],[htcm]]/10000)</f>
        <v>14.896551724137931</v>
      </c>
    </row>
    <row r="28" spans="1:11" x14ac:dyDescent="0.3">
      <c r="A28">
        <v>10004</v>
      </c>
      <c r="B28">
        <v>1</v>
      </c>
      <c r="C28">
        <v>360</v>
      </c>
      <c r="D28">
        <v>283</v>
      </c>
      <c r="E28">
        <v>75.900000000000006</v>
      </c>
      <c r="F28">
        <v>8.31</v>
      </c>
      <c r="G28">
        <v>0.81699999999999995</v>
      </c>
      <c r="H28">
        <v>-0.57199999999999995</v>
      </c>
      <c r="I28" s="6">
        <v>-1.2981880961625287</v>
      </c>
      <c r="J28" s="6">
        <v>-1.4769229800034762</v>
      </c>
      <c r="K28" s="9">
        <f>Table5[[#This Row],[wtkg]]/(Table5[[#This Row],[htcm]]*Table5[[#This Row],[htcm]]/10000)</f>
        <v>14.425054810000674</v>
      </c>
    </row>
    <row r="29" spans="1:11" x14ac:dyDescent="0.3">
      <c r="A29">
        <v>10004</v>
      </c>
      <c r="B29">
        <v>1</v>
      </c>
      <c r="C29">
        <v>465</v>
      </c>
      <c r="D29">
        <v>283</v>
      </c>
      <c r="E29">
        <v>78.5</v>
      </c>
      <c r="F29">
        <v>9.27</v>
      </c>
      <c r="G29">
        <v>0.248</v>
      </c>
      <c r="H29">
        <v>-0.33600000000000002</v>
      </c>
      <c r="I29" s="6">
        <v>-0.62225011468833591</v>
      </c>
      <c r="J29" s="6">
        <v>-0.6985294940357849</v>
      </c>
      <c r="K29" s="9">
        <f>Table5[[#This Row],[wtkg]]/(Table5[[#This Row],[htcm]]*Table5[[#This Row],[htcm]]/10000)</f>
        <v>15.043206620958253</v>
      </c>
    </row>
    <row r="30" spans="1:11" x14ac:dyDescent="0.3">
      <c r="A30">
        <v>10004</v>
      </c>
      <c r="B30">
        <v>1</v>
      </c>
      <c r="C30">
        <v>552</v>
      </c>
      <c r="D30">
        <v>283</v>
      </c>
      <c r="E30">
        <v>81</v>
      </c>
      <c r="F30">
        <v>10.1</v>
      </c>
      <c r="G30">
        <v>5.2999999999999999E-2</v>
      </c>
      <c r="H30">
        <v>-0.128</v>
      </c>
      <c r="I30" s="6">
        <v>-0.21662118038561204</v>
      </c>
      <c r="J30" s="6">
        <v>-0.24044137518696676</v>
      </c>
      <c r="K30" s="9">
        <f>Table5[[#This Row],[wtkg]]/(Table5[[#This Row],[htcm]]*Table5[[#This Row],[htcm]]/10000)</f>
        <v>15.393994817863129</v>
      </c>
    </row>
    <row r="31" spans="1:11" x14ac:dyDescent="0.3">
      <c r="A31">
        <v>10004</v>
      </c>
      <c r="B31">
        <v>1</v>
      </c>
      <c r="C31">
        <v>734</v>
      </c>
      <c r="D31">
        <v>283</v>
      </c>
      <c r="E31">
        <v>87</v>
      </c>
      <c r="F31">
        <v>11.3</v>
      </c>
      <c r="G31">
        <v>0.36599999999999999</v>
      </c>
      <c r="H31">
        <v>-0.14299999999999999</v>
      </c>
      <c r="I31" s="6">
        <v>-0.58399295281055152</v>
      </c>
      <c r="J31" s="6">
        <v>-0.59242960590310401</v>
      </c>
      <c r="K31" s="9">
        <f>Table5[[#This Row],[wtkg]]/(Table5[[#This Row],[htcm]]*Table5[[#This Row],[htcm]]/10000)</f>
        <v>14.929316950720043</v>
      </c>
    </row>
    <row r="32" spans="1:11" x14ac:dyDescent="0.3">
      <c r="A32">
        <v>10008</v>
      </c>
      <c r="B32">
        <v>1</v>
      </c>
      <c r="C32">
        <v>0</v>
      </c>
      <c r="D32">
        <v>290</v>
      </c>
      <c r="E32">
        <v>54</v>
      </c>
      <c r="F32">
        <v>3.72</v>
      </c>
      <c r="G32">
        <v>2.605</v>
      </c>
      <c r="H32">
        <v>1.0189999999999999</v>
      </c>
      <c r="I32" s="6">
        <v>-1.6031041591237507</v>
      </c>
      <c r="J32" s="6">
        <v>-0.47946430548415309</v>
      </c>
      <c r="K32" s="9">
        <f>Table5[[#This Row],[wtkg]]/(Table5[[#This Row],[htcm]]*Table5[[#This Row],[htcm]]/10000)</f>
        <v>12.757201646090534</v>
      </c>
    </row>
    <row r="33" spans="1:11" x14ac:dyDescent="0.3">
      <c r="A33">
        <v>10008</v>
      </c>
      <c r="B33">
        <v>1</v>
      </c>
      <c r="C33">
        <v>28</v>
      </c>
      <c r="D33">
        <v>290</v>
      </c>
      <c r="E33">
        <v>54.7</v>
      </c>
      <c r="F33">
        <v>4.38</v>
      </c>
      <c r="G33">
        <v>0.67800000000000005</v>
      </c>
      <c r="H33">
        <v>0.48399999999999999</v>
      </c>
      <c r="I33" s="6">
        <v>-0.22542715434335286</v>
      </c>
      <c r="J33" s="6">
        <v>0.15694899379927321</v>
      </c>
      <c r="K33" s="9">
        <f>Table5[[#This Row],[wtkg]]/(Table5[[#This Row],[htcm]]*Table5[[#This Row],[htcm]]/10000)</f>
        <v>14.638597101023031</v>
      </c>
    </row>
    <row r="34" spans="1:11" x14ac:dyDescent="0.3">
      <c r="A34">
        <v>10008</v>
      </c>
      <c r="B34">
        <v>1</v>
      </c>
      <c r="C34">
        <v>56</v>
      </c>
      <c r="D34">
        <v>290</v>
      </c>
      <c r="E34">
        <v>58.4</v>
      </c>
      <c r="F34">
        <v>5.44</v>
      </c>
      <c r="G34">
        <v>0.90100000000000002</v>
      </c>
      <c r="H34">
        <v>0.65400000000000003</v>
      </c>
      <c r="I34" s="6">
        <v>-3.398649486059465E-2</v>
      </c>
      <c r="J34" s="6">
        <v>0.21572703104246696</v>
      </c>
      <c r="K34" s="9">
        <f>Table5[[#This Row],[wtkg]]/(Table5[[#This Row],[htcm]]*Table5[[#This Row],[htcm]]/10000)</f>
        <v>15.950459748545695</v>
      </c>
    </row>
    <row r="35" spans="1:11" x14ac:dyDescent="0.3">
      <c r="A35">
        <v>10008</v>
      </c>
      <c r="B35">
        <v>1</v>
      </c>
      <c r="C35">
        <v>84</v>
      </c>
      <c r="D35">
        <v>290</v>
      </c>
      <c r="E35">
        <v>60.5</v>
      </c>
      <c r="F35">
        <v>6.24</v>
      </c>
      <c r="G35">
        <v>0.626</v>
      </c>
      <c r="H35">
        <v>0.73099999999999998</v>
      </c>
      <c r="I35" s="6">
        <v>0.42352567919289535</v>
      </c>
      <c r="J35" s="6">
        <v>0.51874706319692543</v>
      </c>
      <c r="K35" s="9">
        <f>Table5[[#This Row],[wtkg]]/(Table5[[#This Row],[htcm]]*Table5[[#This Row],[htcm]]/10000)</f>
        <v>17.048015845912165</v>
      </c>
    </row>
    <row r="36" spans="1:11" x14ac:dyDescent="0.3">
      <c r="A36">
        <v>10008</v>
      </c>
      <c r="B36">
        <v>1</v>
      </c>
      <c r="C36">
        <v>182</v>
      </c>
      <c r="D36">
        <v>290</v>
      </c>
      <c r="E36">
        <v>67.3</v>
      </c>
      <c r="F36">
        <v>8.15</v>
      </c>
      <c r="G36">
        <v>0.70699999999999996</v>
      </c>
      <c r="H36">
        <v>0.91100000000000003</v>
      </c>
      <c r="I36" s="6">
        <v>0.76594362093761248</v>
      </c>
      <c r="J36" s="6">
        <v>0.68600848611872844</v>
      </c>
      <c r="K36" s="9">
        <f>Table5[[#This Row],[wtkg]]/(Table5[[#This Row],[htcm]]*Table5[[#This Row],[htcm]]/10000)</f>
        <v>17.99399022804899</v>
      </c>
    </row>
    <row r="37" spans="1:11" x14ac:dyDescent="0.3">
      <c r="A37">
        <v>10008</v>
      </c>
      <c r="B37">
        <v>1</v>
      </c>
      <c r="C37">
        <v>259</v>
      </c>
      <c r="D37">
        <v>290</v>
      </c>
      <c r="E37">
        <v>72</v>
      </c>
      <c r="F37">
        <v>9.41</v>
      </c>
      <c r="G37">
        <v>1.06</v>
      </c>
      <c r="H37">
        <v>1.224</v>
      </c>
      <c r="I37" s="6">
        <v>1.0183108924527429</v>
      </c>
      <c r="J37" s="6">
        <v>0.8638629882579264</v>
      </c>
      <c r="K37" s="9">
        <f>Table5[[#This Row],[wtkg]]/(Table5[[#This Row],[htcm]]*Table5[[#This Row],[htcm]]/10000)</f>
        <v>18.152006172839506</v>
      </c>
    </row>
    <row r="38" spans="1:11" x14ac:dyDescent="0.3">
      <c r="A38">
        <v>10008</v>
      </c>
      <c r="B38">
        <v>1</v>
      </c>
      <c r="C38">
        <v>357</v>
      </c>
      <c r="D38">
        <v>290</v>
      </c>
      <c r="E38">
        <v>77</v>
      </c>
      <c r="F38">
        <v>10.47</v>
      </c>
      <c r="G38">
        <v>1.296</v>
      </c>
      <c r="H38">
        <v>1.3160000000000001</v>
      </c>
      <c r="I38" s="6">
        <v>1.0441081319980499</v>
      </c>
      <c r="J38" s="6">
        <v>0.83447297215838123</v>
      </c>
      <c r="K38" s="9">
        <f>Table5[[#This Row],[wtkg]]/(Table5[[#This Row],[htcm]]*Table5[[#This Row],[htcm]]/10000)</f>
        <v>17.658964412211166</v>
      </c>
    </row>
    <row r="39" spans="1:11" x14ac:dyDescent="0.3">
      <c r="A39">
        <v>10008</v>
      </c>
      <c r="B39">
        <v>1</v>
      </c>
      <c r="C39">
        <v>546</v>
      </c>
      <c r="D39">
        <v>290</v>
      </c>
      <c r="E39">
        <v>84</v>
      </c>
      <c r="F39">
        <v>12.8</v>
      </c>
      <c r="G39">
        <v>1.157</v>
      </c>
      <c r="H39">
        <v>1.7769999999999999</v>
      </c>
      <c r="I39" s="6">
        <v>1.6762008203948591</v>
      </c>
      <c r="J39" s="6">
        <v>1.5898926484368736</v>
      </c>
      <c r="K39" s="9">
        <f>Table5[[#This Row],[wtkg]]/(Table5[[#This Row],[htcm]]*Table5[[#This Row],[htcm]]/10000)</f>
        <v>18.140589569160998</v>
      </c>
    </row>
    <row r="40" spans="1:11" x14ac:dyDescent="0.3">
      <c r="A40">
        <v>10008</v>
      </c>
      <c r="B40">
        <v>1</v>
      </c>
      <c r="C40">
        <v>766</v>
      </c>
      <c r="D40">
        <v>290</v>
      </c>
      <c r="E40">
        <v>91.5</v>
      </c>
      <c r="F40">
        <v>14.9</v>
      </c>
      <c r="G40">
        <v>1.45</v>
      </c>
      <c r="H40">
        <v>1.865</v>
      </c>
      <c r="I40" s="6">
        <v>1.4746813641534806</v>
      </c>
      <c r="J40" s="6">
        <v>1.4637834632263824</v>
      </c>
      <c r="K40" s="9">
        <f>Table5[[#This Row],[wtkg]]/(Table5[[#This Row],[htcm]]*Table5[[#This Row],[htcm]]/10000)</f>
        <v>17.796888530562274</v>
      </c>
    </row>
    <row r="41" spans="1:11" x14ac:dyDescent="0.3">
      <c r="A41">
        <v>10014</v>
      </c>
      <c r="B41">
        <v>1</v>
      </c>
      <c r="C41">
        <v>0</v>
      </c>
      <c r="D41">
        <v>297</v>
      </c>
      <c r="E41">
        <v>52</v>
      </c>
      <c r="F41">
        <v>3.9</v>
      </c>
      <c r="G41">
        <v>1.5309999999999999</v>
      </c>
      <c r="H41">
        <v>1.3740000000000001</v>
      </c>
      <c r="I41" s="6">
        <v>0.31004052941757249</v>
      </c>
      <c r="J41" s="6">
        <v>0.84282290123231685</v>
      </c>
      <c r="K41" s="9">
        <f>Table5[[#This Row],[wtkg]]/(Table5[[#This Row],[htcm]]*Table5[[#This Row],[htcm]]/10000)</f>
        <v>14.423076923076923</v>
      </c>
    </row>
    <row r="42" spans="1:11" x14ac:dyDescent="0.3">
      <c r="A42">
        <v>10014</v>
      </c>
      <c r="B42">
        <v>1</v>
      </c>
      <c r="C42">
        <v>27</v>
      </c>
      <c r="D42">
        <v>297</v>
      </c>
      <c r="E42">
        <v>54.5</v>
      </c>
      <c r="F42">
        <v>4.3600000000000003</v>
      </c>
      <c r="G42">
        <v>0.64100000000000001</v>
      </c>
      <c r="H42">
        <v>0.51500000000000001</v>
      </c>
      <c r="I42" s="6">
        <v>-0.14524295755937103</v>
      </c>
      <c r="J42" s="6">
        <v>0.23160698567835244</v>
      </c>
      <c r="K42" s="9">
        <f>Table5[[#This Row],[wtkg]]/(Table5[[#This Row],[htcm]]*Table5[[#This Row],[htcm]]/10000)</f>
        <v>14.67889908256881</v>
      </c>
    </row>
    <row r="43" spans="1:11" x14ac:dyDescent="0.3">
      <c r="A43">
        <v>10014</v>
      </c>
      <c r="B43">
        <v>1</v>
      </c>
      <c r="C43">
        <v>55</v>
      </c>
      <c r="D43">
        <v>297</v>
      </c>
      <c r="E43">
        <v>55</v>
      </c>
      <c r="F43">
        <v>5.21</v>
      </c>
      <c r="G43">
        <v>-0.72899999999999998</v>
      </c>
      <c r="H43">
        <v>0.36399999999999999</v>
      </c>
      <c r="I43" s="6">
        <v>1.4493759163406672</v>
      </c>
      <c r="J43" s="6">
        <v>1.0628438448465756</v>
      </c>
      <c r="K43" s="9">
        <f>Table5[[#This Row],[wtkg]]/(Table5[[#This Row],[htcm]]*Table5[[#This Row],[htcm]]/10000)</f>
        <v>17.223140495867771</v>
      </c>
    </row>
    <row r="44" spans="1:11" x14ac:dyDescent="0.3">
      <c r="A44">
        <v>10014</v>
      </c>
      <c r="B44">
        <v>1</v>
      </c>
      <c r="C44">
        <v>97</v>
      </c>
      <c r="D44">
        <v>297</v>
      </c>
      <c r="E44">
        <v>59.6</v>
      </c>
      <c r="F44">
        <v>6.13</v>
      </c>
      <c r="G44">
        <v>-0.312</v>
      </c>
      <c r="H44">
        <v>0.22</v>
      </c>
      <c r="I44" s="6">
        <v>0.65242920747668443</v>
      </c>
      <c r="J44" s="6">
        <v>0.53133706725916319</v>
      </c>
      <c r="K44" s="9">
        <f>Table5[[#This Row],[wtkg]]/(Table5[[#This Row],[htcm]]*Table5[[#This Row],[htcm]]/10000)</f>
        <v>17.257105535786675</v>
      </c>
    </row>
    <row r="45" spans="1:11" x14ac:dyDescent="0.3">
      <c r="A45">
        <v>10014</v>
      </c>
      <c r="B45">
        <v>1</v>
      </c>
      <c r="C45">
        <v>181</v>
      </c>
      <c r="D45">
        <v>297</v>
      </c>
      <c r="E45">
        <v>62</v>
      </c>
      <c r="F45">
        <v>6.94</v>
      </c>
      <c r="G45">
        <v>-1.61</v>
      </c>
      <c r="H45">
        <v>-0.38900000000000001</v>
      </c>
      <c r="I45" s="6">
        <v>0.91661503427198843</v>
      </c>
      <c r="J45" s="6">
        <v>0.72317883480456913</v>
      </c>
      <c r="K45" s="9">
        <f>Table5[[#This Row],[wtkg]]/(Table5[[#This Row],[htcm]]*Table5[[#This Row],[htcm]]/10000)</f>
        <v>18.05411030176899</v>
      </c>
    </row>
    <row r="46" spans="1:11" x14ac:dyDescent="0.3">
      <c r="A46">
        <v>10014</v>
      </c>
      <c r="B46">
        <v>1</v>
      </c>
      <c r="C46">
        <v>258</v>
      </c>
      <c r="D46">
        <v>297</v>
      </c>
      <c r="E46">
        <v>66</v>
      </c>
      <c r="F46">
        <v>7.4</v>
      </c>
      <c r="G46">
        <v>-1.4319999999999999</v>
      </c>
      <c r="H46">
        <v>-0.73</v>
      </c>
      <c r="I46" s="6">
        <v>0.13759482133380949</v>
      </c>
      <c r="J46" s="6">
        <v>0.12683287882550506</v>
      </c>
      <c r="K46" s="9">
        <f>Table5[[#This Row],[wtkg]]/(Table5[[#This Row],[htcm]]*Table5[[#This Row],[htcm]]/10000)</f>
        <v>16.988062442607898</v>
      </c>
    </row>
    <row r="47" spans="1:11" x14ac:dyDescent="0.3">
      <c r="A47">
        <v>10014</v>
      </c>
      <c r="B47">
        <v>1</v>
      </c>
      <c r="C47">
        <v>367</v>
      </c>
      <c r="D47">
        <v>297</v>
      </c>
      <c r="E47">
        <v>68.5</v>
      </c>
      <c r="F47">
        <v>8.7100000000000009</v>
      </c>
      <c r="G47">
        <v>-2.1659999999999999</v>
      </c>
      <c r="H47">
        <v>-0.23200000000000001</v>
      </c>
      <c r="I47" s="6">
        <v>1.1205735613048189</v>
      </c>
      <c r="J47" s="6">
        <v>1.410246908452417</v>
      </c>
      <c r="K47" s="9">
        <f>Table5[[#This Row],[wtkg]]/(Table5[[#This Row],[htcm]]*Table5[[#This Row],[htcm]]/10000)</f>
        <v>18.562523309712827</v>
      </c>
    </row>
    <row r="48" spans="1:11" x14ac:dyDescent="0.3">
      <c r="A48">
        <v>10014</v>
      </c>
      <c r="B48">
        <v>1</v>
      </c>
      <c r="C48">
        <v>454</v>
      </c>
      <c r="D48">
        <v>297</v>
      </c>
      <c r="E48">
        <v>71.5</v>
      </c>
      <c r="F48">
        <v>9.9499999999999993</v>
      </c>
      <c r="G48">
        <v>-2.1640000000000001</v>
      </c>
      <c r="H48">
        <v>0.30399999999999999</v>
      </c>
      <c r="I48" s="6">
        <v>1.7286056649420567</v>
      </c>
      <c r="J48" s="6">
        <v>2.1457510356381397</v>
      </c>
      <c r="K48" s="9">
        <f>Table5[[#This Row],[wtkg]]/(Table5[[#This Row],[htcm]]*Table5[[#This Row],[htcm]]/10000)</f>
        <v>19.463054428089389</v>
      </c>
    </row>
    <row r="49" spans="1:11" x14ac:dyDescent="0.3">
      <c r="A49">
        <v>10014</v>
      </c>
      <c r="B49">
        <v>1</v>
      </c>
      <c r="C49">
        <v>562</v>
      </c>
      <c r="D49">
        <v>297</v>
      </c>
      <c r="E49">
        <v>74.5</v>
      </c>
      <c r="F49">
        <v>11.3</v>
      </c>
      <c r="G49">
        <v>-2.2810000000000001</v>
      </c>
      <c r="H49">
        <v>0.72199999999999998</v>
      </c>
      <c r="I49" s="6">
        <v>2.3560173347866207</v>
      </c>
      <c r="J49" s="6">
        <v>2.8227404184235074</v>
      </c>
      <c r="K49" s="9">
        <f>Table5[[#This Row],[wtkg]]/(Table5[[#This Row],[htcm]]*Table5[[#This Row],[htcm]]/10000)</f>
        <v>20.359443268321247</v>
      </c>
    </row>
    <row r="50" spans="1:11" x14ac:dyDescent="0.3">
      <c r="A50">
        <v>10014</v>
      </c>
      <c r="B50">
        <v>1</v>
      </c>
      <c r="C50">
        <v>765</v>
      </c>
      <c r="D50">
        <v>297</v>
      </c>
      <c r="E50">
        <v>82</v>
      </c>
      <c r="F50">
        <v>13</v>
      </c>
      <c r="G50">
        <v>-1.4319999999999999</v>
      </c>
      <c r="H50">
        <v>0.82599999999999996</v>
      </c>
      <c r="I50" s="6">
        <v>2.1325944681839566</v>
      </c>
      <c r="J50" s="6">
        <v>2.3531292554517953</v>
      </c>
      <c r="K50" s="9">
        <f>Table5[[#This Row],[wtkg]]/(Table5[[#This Row],[htcm]]*Table5[[#This Row],[htcm]]/10000)</f>
        <v>19.333729922665082</v>
      </c>
    </row>
    <row r="51" spans="1:11" x14ac:dyDescent="0.3">
      <c r="A51">
        <v>10015</v>
      </c>
      <c r="B51">
        <v>1</v>
      </c>
      <c r="C51">
        <v>0</v>
      </c>
      <c r="D51">
        <v>283</v>
      </c>
      <c r="E51">
        <v>52</v>
      </c>
      <c r="F51">
        <v>3.48</v>
      </c>
      <c r="G51">
        <v>1.5309999999999999</v>
      </c>
      <c r="H51">
        <v>0.52900000000000003</v>
      </c>
      <c r="I51" s="6">
        <v>-0.95811218997106451</v>
      </c>
      <c r="J51" s="6">
        <v>-0.38443094461589661</v>
      </c>
      <c r="K51" s="9">
        <f>Table5[[#This Row],[wtkg]]/(Table5[[#This Row],[htcm]]*Table5[[#This Row],[htcm]]/10000)</f>
        <v>12.869822485207102</v>
      </c>
    </row>
    <row r="52" spans="1:11" x14ac:dyDescent="0.3">
      <c r="A52">
        <v>10015</v>
      </c>
      <c r="B52">
        <v>1</v>
      </c>
      <c r="C52">
        <v>28</v>
      </c>
      <c r="D52">
        <v>283</v>
      </c>
      <c r="E52">
        <v>55.9</v>
      </c>
      <c r="F52">
        <v>4.33</v>
      </c>
      <c r="G52">
        <v>1.294</v>
      </c>
      <c r="H52">
        <v>0.4</v>
      </c>
      <c r="I52" s="6">
        <v>-1.1279301726480333</v>
      </c>
      <c r="J52" s="6">
        <v>-0.41353714274506786</v>
      </c>
      <c r="K52" s="9">
        <f>Table5[[#This Row],[wtkg]]/(Table5[[#This Row],[htcm]]*Table5[[#This Row],[htcm]]/10000)</f>
        <v>13.856842496023758</v>
      </c>
    </row>
    <row r="53" spans="1:11" x14ac:dyDescent="0.3">
      <c r="A53">
        <v>10015</v>
      </c>
      <c r="B53">
        <v>1</v>
      </c>
      <c r="C53">
        <v>56</v>
      </c>
      <c r="D53">
        <v>283</v>
      </c>
      <c r="E53">
        <v>57</v>
      </c>
      <c r="F53">
        <v>5.35</v>
      </c>
      <c r="G53">
        <v>0.20899999999999999</v>
      </c>
      <c r="H53">
        <v>0.52500000000000002</v>
      </c>
      <c r="I53" s="6">
        <v>0.55409162085173502</v>
      </c>
      <c r="J53" s="6">
        <v>0.55715699582595557</v>
      </c>
      <c r="K53" s="9">
        <f>Table5[[#This Row],[wtkg]]/(Table5[[#This Row],[htcm]]*Table5[[#This Row],[htcm]]/10000)</f>
        <v>16.466605109264385</v>
      </c>
    </row>
    <row r="54" spans="1:11" x14ac:dyDescent="0.3">
      <c r="A54">
        <v>10015</v>
      </c>
      <c r="B54">
        <v>1</v>
      </c>
      <c r="C54">
        <v>112</v>
      </c>
      <c r="D54">
        <v>283</v>
      </c>
      <c r="E54">
        <v>62.2</v>
      </c>
      <c r="F54">
        <v>6.67</v>
      </c>
      <c r="G54">
        <v>0.373</v>
      </c>
      <c r="H54">
        <v>0.52100000000000002</v>
      </c>
      <c r="I54" s="6">
        <v>0.41115675759943643</v>
      </c>
      <c r="J54" s="6">
        <v>0.4182785590465764</v>
      </c>
      <c r="K54" s="9">
        <f>Table5[[#This Row],[wtkg]]/(Table5[[#This Row],[htcm]]*Table5[[#This Row],[htcm]]/10000)</f>
        <v>17.240309756929726</v>
      </c>
    </row>
    <row r="55" spans="1:11" x14ac:dyDescent="0.3">
      <c r="A55">
        <v>10015</v>
      </c>
      <c r="B55">
        <v>1</v>
      </c>
      <c r="C55">
        <v>175</v>
      </c>
      <c r="D55">
        <v>283</v>
      </c>
      <c r="E55">
        <v>68</v>
      </c>
      <c r="F55">
        <v>7.83</v>
      </c>
      <c r="G55">
        <v>1.1879999999999999</v>
      </c>
      <c r="H55">
        <v>0.68100000000000005</v>
      </c>
      <c r="I55" s="6">
        <v>0.1201094680692108</v>
      </c>
      <c r="J55" s="6">
        <v>2.2657494246571402E-2</v>
      </c>
      <c r="K55" s="9">
        <f>Table5[[#This Row],[wtkg]]/(Table5[[#This Row],[htcm]]*Table5[[#This Row],[htcm]]/10000)</f>
        <v>16.933391003460208</v>
      </c>
    </row>
    <row r="56" spans="1:11" x14ac:dyDescent="0.3">
      <c r="A56">
        <v>10015</v>
      </c>
      <c r="B56">
        <v>1</v>
      </c>
      <c r="C56">
        <v>280</v>
      </c>
      <c r="D56">
        <v>283</v>
      </c>
      <c r="E56">
        <v>72.7</v>
      </c>
      <c r="F56">
        <v>8.7799999999999994</v>
      </c>
      <c r="G56">
        <v>0.94199999999999995</v>
      </c>
      <c r="H56">
        <v>0.48099999999999998</v>
      </c>
      <c r="I56" s="6">
        <v>9.226079223518667E-2</v>
      </c>
      <c r="J56" s="6">
        <v>-7.1244630115722407E-2</v>
      </c>
      <c r="K56" s="9">
        <f>Table5[[#This Row],[wtkg]]/(Table5[[#This Row],[htcm]]*Table5[[#This Row],[htcm]]/10000)</f>
        <v>16.612144272121302</v>
      </c>
    </row>
    <row r="57" spans="1:11" x14ac:dyDescent="0.3">
      <c r="A57">
        <v>10015</v>
      </c>
      <c r="B57">
        <v>1</v>
      </c>
      <c r="C57">
        <v>357</v>
      </c>
      <c r="D57">
        <v>283</v>
      </c>
      <c r="E57">
        <v>77</v>
      </c>
      <c r="F57">
        <v>9.2100000000000009</v>
      </c>
      <c r="G57">
        <v>1.296</v>
      </c>
      <c r="H57">
        <v>0.28999999999999998</v>
      </c>
      <c r="I57" s="6">
        <v>-0.36701395954515781</v>
      </c>
      <c r="J57" s="6">
        <v>-0.61651667279331324</v>
      </c>
      <c r="K57" s="9">
        <f>Table5[[#This Row],[wtkg]]/(Table5[[#This Row],[htcm]]*Table5[[#This Row],[htcm]]/10000)</f>
        <v>15.533816832518133</v>
      </c>
    </row>
    <row r="58" spans="1:11" x14ac:dyDescent="0.3">
      <c r="A58">
        <v>10015</v>
      </c>
      <c r="B58">
        <v>1</v>
      </c>
      <c r="C58">
        <v>448</v>
      </c>
      <c r="D58">
        <v>283</v>
      </c>
      <c r="E58">
        <v>80.2</v>
      </c>
      <c r="F58">
        <v>9.59</v>
      </c>
      <c r="G58">
        <v>1.103</v>
      </c>
      <c r="H58">
        <v>4.2000000000000003E-2</v>
      </c>
      <c r="I58" s="6">
        <v>-0.61921713256409316</v>
      </c>
      <c r="J58" s="6">
        <v>-0.84588429157832989</v>
      </c>
      <c r="K58" s="9">
        <f>Table5[[#This Row],[wtkg]]/(Table5[[#This Row],[htcm]]*Table5[[#This Row],[htcm]]/10000)</f>
        <v>14.909733148425691</v>
      </c>
    </row>
    <row r="59" spans="1:11" x14ac:dyDescent="0.3">
      <c r="A59">
        <v>10015</v>
      </c>
      <c r="B59">
        <v>1</v>
      </c>
      <c r="C59">
        <v>637</v>
      </c>
      <c r="D59">
        <v>283</v>
      </c>
      <c r="E59">
        <v>86.5</v>
      </c>
      <c r="F59">
        <v>11.8</v>
      </c>
      <c r="G59">
        <v>0.94799999999999995</v>
      </c>
      <c r="H59">
        <v>0.68100000000000005</v>
      </c>
      <c r="I59" s="6">
        <v>0.1973299258027654</v>
      </c>
      <c r="J59" s="6">
        <v>0.17696492557895677</v>
      </c>
      <c r="K59" s="9">
        <f>Table5[[#This Row],[wtkg]]/(Table5[[#This Row],[htcm]]*Table5[[#This Row],[htcm]]/10000)</f>
        <v>15.770657222092286</v>
      </c>
    </row>
    <row r="60" spans="1:11" x14ac:dyDescent="0.3">
      <c r="A60">
        <v>10015</v>
      </c>
      <c r="B60">
        <v>1</v>
      </c>
      <c r="C60">
        <v>732</v>
      </c>
      <c r="D60">
        <v>283</v>
      </c>
      <c r="E60">
        <v>89.5</v>
      </c>
      <c r="F60">
        <v>12.7</v>
      </c>
      <c r="G60">
        <v>1.159</v>
      </c>
      <c r="H60">
        <v>0.79800000000000004</v>
      </c>
      <c r="I60" s="6">
        <v>0.15804179209074196</v>
      </c>
      <c r="J60" s="6">
        <v>0.12531782453346049</v>
      </c>
      <c r="K60" s="9">
        <f>Table5[[#This Row],[wtkg]]/(Table5[[#This Row],[htcm]]*Table5[[#This Row],[htcm]]/10000)</f>
        <v>15.85468618332761</v>
      </c>
    </row>
    <row r="61" spans="1:11" x14ac:dyDescent="0.3">
      <c r="A61">
        <v>10017</v>
      </c>
      <c r="B61">
        <v>1</v>
      </c>
      <c r="C61">
        <v>0</v>
      </c>
      <c r="D61">
        <v>283</v>
      </c>
      <c r="E61">
        <v>51</v>
      </c>
      <c r="F61">
        <v>3.83</v>
      </c>
      <c r="G61">
        <v>0.99399999999999999</v>
      </c>
      <c r="H61">
        <v>1.2370000000000001</v>
      </c>
      <c r="I61" s="6">
        <v>0.78345690738964169</v>
      </c>
      <c r="J61" s="6">
        <v>1.0650915660176064</v>
      </c>
      <c r="K61" s="9">
        <f>Table5[[#This Row],[wtkg]]/(Table5[[#This Row],[htcm]]*Table5[[#This Row],[htcm]]/10000)</f>
        <v>14.725105728565936</v>
      </c>
    </row>
    <row r="62" spans="1:11" x14ac:dyDescent="0.3">
      <c r="A62">
        <v>10017</v>
      </c>
      <c r="B62">
        <v>1</v>
      </c>
      <c r="C62">
        <v>31</v>
      </c>
      <c r="D62">
        <v>283</v>
      </c>
      <c r="E62">
        <v>57</v>
      </c>
      <c r="F62">
        <v>4.57</v>
      </c>
      <c r="G62">
        <v>1.6579999999999999</v>
      </c>
      <c r="H62">
        <v>0.60699999999999998</v>
      </c>
      <c r="I62" s="6">
        <v>-1.1915709832351653</v>
      </c>
      <c r="J62" s="6">
        <v>-0.38797206475982143</v>
      </c>
      <c r="K62" s="9">
        <f>Table5[[#This Row],[wtkg]]/(Table5[[#This Row],[htcm]]*Table5[[#This Row],[htcm]]/10000)</f>
        <v>14.065866420437057</v>
      </c>
    </row>
    <row r="63" spans="1:11" x14ac:dyDescent="0.3">
      <c r="A63">
        <v>10017</v>
      </c>
      <c r="B63">
        <v>1</v>
      </c>
      <c r="C63">
        <v>66</v>
      </c>
      <c r="D63">
        <v>283</v>
      </c>
      <c r="E63">
        <v>61.4</v>
      </c>
      <c r="F63">
        <v>5.81</v>
      </c>
      <c r="G63">
        <v>1.871</v>
      </c>
      <c r="H63">
        <v>0.77100000000000002</v>
      </c>
      <c r="I63" s="6">
        <v>-0.7677772984279172</v>
      </c>
      <c r="J63" s="6">
        <v>-0.33101027010445111</v>
      </c>
      <c r="K63" s="9">
        <f>Table5[[#This Row],[wtkg]]/(Table5[[#This Row],[htcm]]*Table5[[#This Row],[htcm]]/10000)</f>
        <v>15.411304098717228</v>
      </c>
    </row>
    <row r="64" spans="1:11" x14ac:dyDescent="0.3">
      <c r="A64">
        <v>10017</v>
      </c>
      <c r="B64">
        <v>1</v>
      </c>
      <c r="C64">
        <v>101</v>
      </c>
      <c r="D64">
        <v>283</v>
      </c>
      <c r="E64">
        <v>62.5</v>
      </c>
      <c r="F64">
        <v>6.54</v>
      </c>
      <c r="G64">
        <v>0.90700000000000003</v>
      </c>
      <c r="H64">
        <v>0.63200000000000001</v>
      </c>
      <c r="I64" s="6">
        <v>7.5835966517992182E-2</v>
      </c>
      <c r="J64" s="6">
        <v>0.17209658288081678</v>
      </c>
      <c r="K64" s="9">
        <f>Table5[[#This Row],[wtkg]]/(Table5[[#This Row],[htcm]]*Table5[[#This Row],[htcm]]/10000)</f>
        <v>16.7424</v>
      </c>
    </row>
    <row r="65" spans="1:11" x14ac:dyDescent="0.3">
      <c r="A65">
        <v>10017</v>
      </c>
      <c r="B65">
        <v>1</v>
      </c>
      <c r="C65">
        <v>178</v>
      </c>
      <c r="D65">
        <v>283</v>
      </c>
      <c r="E65">
        <v>68.599999999999994</v>
      </c>
      <c r="F65">
        <v>7.68</v>
      </c>
      <c r="G65">
        <v>1.379</v>
      </c>
      <c r="H65">
        <v>0.48199999999999998</v>
      </c>
      <c r="I65" s="6">
        <v>-0.27311576336631538</v>
      </c>
      <c r="J65" s="6">
        <v>-0.38926938429043839</v>
      </c>
      <c r="K65" s="9">
        <f>Table5[[#This Row],[wtkg]]/(Table5[[#This Row],[htcm]]*Table5[[#This Row],[htcm]]/10000)</f>
        <v>16.319730724443051</v>
      </c>
    </row>
    <row r="66" spans="1:11" x14ac:dyDescent="0.3">
      <c r="A66">
        <v>10017</v>
      </c>
      <c r="B66">
        <v>1</v>
      </c>
      <c r="C66">
        <v>308</v>
      </c>
      <c r="D66">
        <v>283</v>
      </c>
      <c r="E66">
        <v>74</v>
      </c>
      <c r="F66">
        <v>8.9</v>
      </c>
      <c r="G66">
        <v>0.95499999999999996</v>
      </c>
      <c r="H66">
        <v>0.36599999999999999</v>
      </c>
      <c r="I66" s="6">
        <v>-7.4726092706840705E-2</v>
      </c>
      <c r="J66" s="6">
        <v>-0.24153462626618294</v>
      </c>
      <c r="K66" s="9">
        <f>Table5[[#This Row],[wtkg]]/(Table5[[#This Row],[htcm]]*Table5[[#This Row],[htcm]]/10000)</f>
        <v>16.252739225712201</v>
      </c>
    </row>
    <row r="67" spans="1:11" x14ac:dyDescent="0.3">
      <c r="A67">
        <v>10017</v>
      </c>
      <c r="B67">
        <v>1</v>
      </c>
      <c r="C67">
        <v>374</v>
      </c>
      <c r="D67">
        <v>283</v>
      </c>
      <c r="E67">
        <v>75</v>
      </c>
      <c r="F67">
        <v>9.4499999999999993</v>
      </c>
      <c r="G67">
        <v>0.245</v>
      </c>
      <c r="H67">
        <v>0.38400000000000001</v>
      </c>
      <c r="I67" s="6">
        <v>0.35724785910121826</v>
      </c>
      <c r="J67" s="6">
        <v>0.32806967190803449</v>
      </c>
      <c r="K67" s="9">
        <f>Table5[[#This Row],[wtkg]]/(Table5[[#This Row],[htcm]]*Table5[[#This Row],[htcm]]/10000)</f>
        <v>16.799999999999997</v>
      </c>
    </row>
    <row r="68" spans="1:11" x14ac:dyDescent="0.3">
      <c r="A68">
        <v>10017</v>
      </c>
      <c r="B68">
        <v>1</v>
      </c>
      <c r="C68">
        <v>451</v>
      </c>
      <c r="D68">
        <v>283</v>
      </c>
      <c r="E68">
        <v>79.599999999999994</v>
      </c>
      <c r="F68">
        <v>10.52</v>
      </c>
      <c r="G68">
        <v>0.84099999999999997</v>
      </c>
      <c r="H68">
        <v>0.76800000000000002</v>
      </c>
      <c r="I68" s="6">
        <v>0.55138459235277015</v>
      </c>
      <c r="J68" s="6">
        <v>0.40515442858369111</v>
      </c>
      <c r="K68" s="9">
        <f>Table5[[#This Row],[wtkg]]/(Table5[[#This Row],[htcm]]*Table5[[#This Row],[htcm]]/10000)</f>
        <v>16.603116082927201</v>
      </c>
    </row>
    <row r="69" spans="1:11" x14ac:dyDescent="0.3">
      <c r="A69">
        <v>10017</v>
      </c>
      <c r="B69">
        <v>1</v>
      </c>
      <c r="C69">
        <v>531</v>
      </c>
      <c r="D69">
        <v>283</v>
      </c>
      <c r="E69">
        <v>82.5</v>
      </c>
      <c r="F69">
        <v>11.4</v>
      </c>
      <c r="G69">
        <v>0.82199999999999995</v>
      </c>
      <c r="H69">
        <v>0.95599999999999996</v>
      </c>
      <c r="I69" s="6">
        <v>0.77791217321775041</v>
      </c>
      <c r="J69" s="6">
        <v>0.68435473468334962</v>
      </c>
      <c r="K69" s="9">
        <f>Table5[[#This Row],[wtkg]]/(Table5[[#This Row],[htcm]]*Table5[[#This Row],[htcm]]/10000)</f>
        <v>16.749311294765839</v>
      </c>
    </row>
    <row r="70" spans="1:11" x14ac:dyDescent="0.3">
      <c r="A70">
        <v>10017</v>
      </c>
      <c r="B70">
        <v>1</v>
      </c>
      <c r="C70">
        <v>756</v>
      </c>
      <c r="D70">
        <v>283</v>
      </c>
      <c r="E70">
        <v>90</v>
      </c>
      <c r="F70">
        <v>13.7</v>
      </c>
      <c r="G70">
        <v>1.0860000000000001</v>
      </c>
      <c r="H70">
        <v>1.274</v>
      </c>
      <c r="I70" s="6">
        <v>0.88465299561845634</v>
      </c>
      <c r="J70" s="6">
        <v>0.88867881341343335</v>
      </c>
      <c r="K70" s="9">
        <f>Table5[[#This Row],[wtkg]]/(Table5[[#This Row],[htcm]]*Table5[[#This Row],[htcm]]/10000)</f>
        <v>16.913580246913579</v>
      </c>
    </row>
    <row r="71" spans="1:11" x14ac:dyDescent="0.3">
      <c r="A71">
        <v>10022</v>
      </c>
      <c r="B71">
        <v>1</v>
      </c>
      <c r="C71">
        <v>0</v>
      </c>
      <c r="D71">
        <v>283</v>
      </c>
      <c r="E71">
        <v>47</v>
      </c>
      <c r="F71">
        <v>2.95</v>
      </c>
      <c r="G71">
        <v>-1.153</v>
      </c>
      <c r="H71">
        <v>-0.63400000000000001</v>
      </c>
      <c r="I71" s="6">
        <v>0.56857867311128452</v>
      </c>
      <c r="J71" s="6">
        <v>1.4674717410264959E-2</v>
      </c>
      <c r="K71" s="9">
        <f>Table5[[#This Row],[wtkg]]/(Table5[[#This Row],[htcm]]*Table5[[#This Row],[htcm]]/10000)</f>
        <v>13.354459031235853</v>
      </c>
    </row>
    <row r="72" spans="1:11" x14ac:dyDescent="0.3">
      <c r="A72">
        <v>10022</v>
      </c>
      <c r="B72">
        <v>1</v>
      </c>
      <c r="C72">
        <v>24</v>
      </c>
      <c r="D72">
        <v>283</v>
      </c>
      <c r="E72">
        <v>52</v>
      </c>
      <c r="F72">
        <v>3.72</v>
      </c>
      <c r="G72">
        <v>-0.44800000000000001</v>
      </c>
      <c r="H72">
        <v>-0.42699999999999999</v>
      </c>
      <c r="I72" s="6">
        <v>-0.20915143548433565</v>
      </c>
      <c r="J72" s="6">
        <v>-0.29849835054599372</v>
      </c>
      <c r="K72" s="9">
        <f>Table5[[#This Row],[wtkg]]/(Table5[[#This Row],[htcm]]*Table5[[#This Row],[htcm]]/10000)</f>
        <v>13.757396449704144</v>
      </c>
    </row>
    <row r="73" spans="1:11" x14ac:dyDescent="0.3">
      <c r="A73">
        <v>10022</v>
      </c>
      <c r="B73">
        <v>1</v>
      </c>
      <c r="C73">
        <v>66</v>
      </c>
      <c r="D73">
        <v>283</v>
      </c>
      <c r="E73">
        <v>56.7</v>
      </c>
      <c r="F73">
        <v>4.95</v>
      </c>
      <c r="G73">
        <v>-0.42299999999999999</v>
      </c>
      <c r="H73">
        <v>-0.47099999999999997</v>
      </c>
      <c r="I73" s="6">
        <v>-0.11785816827167206</v>
      </c>
      <c r="J73" s="6">
        <v>-0.34082309114681258</v>
      </c>
      <c r="K73" s="9">
        <f>Table5[[#This Row],[wtkg]]/(Table5[[#This Row],[htcm]]*Table5[[#This Row],[htcm]]/10000)</f>
        <v>15.397105344195291</v>
      </c>
    </row>
    <row r="74" spans="1:11" x14ac:dyDescent="0.3">
      <c r="A74">
        <v>10022</v>
      </c>
      <c r="B74">
        <v>1</v>
      </c>
      <c r="C74">
        <v>101</v>
      </c>
      <c r="D74">
        <v>283</v>
      </c>
      <c r="E74">
        <v>60.8</v>
      </c>
      <c r="F74">
        <v>5.66</v>
      </c>
      <c r="G74">
        <v>0.107</v>
      </c>
      <c r="H74">
        <v>-0.52100000000000002</v>
      </c>
      <c r="I74" s="6">
        <v>-0.78852677314356634</v>
      </c>
      <c r="J74" s="6">
        <v>-0.7956877651995985</v>
      </c>
      <c r="K74" s="9">
        <f>Table5[[#This Row],[wtkg]]/(Table5[[#This Row],[htcm]]*Table5[[#This Row],[htcm]]/10000)</f>
        <v>15.311201523545707</v>
      </c>
    </row>
    <row r="75" spans="1:11" x14ac:dyDescent="0.3">
      <c r="A75">
        <v>10022</v>
      </c>
      <c r="B75">
        <v>1</v>
      </c>
      <c r="C75">
        <v>182</v>
      </c>
      <c r="D75">
        <v>283</v>
      </c>
      <c r="E75">
        <v>65.5</v>
      </c>
      <c r="F75">
        <v>6.27</v>
      </c>
      <c r="G75">
        <v>-8.6999999999999994E-2</v>
      </c>
      <c r="H75">
        <v>-1.2410000000000001</v>
      </c>
      <c r="I75" s="6">
        <v>-1.5502339660544597</v>
      </c>
      <c r="J75" s="6">
        <v>-1.6296261742110427</v>
      </c>
      <c r="K75" s="9">
        <f>Table5[[#This Row],[wtkg]]/(Table5[[#This Row],[htcm]]*Table5[[#This Row],[htcm]]/10000)</f>
        <v>14.614532952625138</v>
      </c>
    </row>
    <row r="76" spans="1:11" x14ac:dyDescent="0.3">
      <c r="A76">
        <v>10022</v>
      </c>
      <c r="B76">
        <v>1</v>
      </c>
      <c r="C76">
        <v>269</v>
      </c>
      <c r="D76">
        <v>283</v>
      </c>
      <c r="E76">
        <v>68</v>
      </c>
      <c r="F76">
        <v>7.69</v>
      </c>
      <c r="G76">
        <v>-0.79800000000000004</v>
      </c>
      <c r="H76">
        <v>-0.51100000000000001</v>
      </c>
      <c r="I76" s="6">
        <v>-7.8223752642479549E-2</v>
      </c>
      <c r="J76" s="6">
        <v>-8.631639052179424E-2</v>
      </c>
      <c r="K76" s="9">
        <f>Table5[[#This Row],[wtkg]]/(Table5[[#This Row],[htcm]]*Table5[[#This Row],[htcm]]/10000)</f>
        <v>16.630622837370243</v>
      </c>
    </row>
    <row r="77" spans="1:11" x14ac:dyDescent="0.3">
      <c r="A77">
        <v>10022</v>
      </c>
      <c r="B77">
        <v>1</v>
      </c>
      <c r="C77">
        <v>374</v>
      </c>
      <c r="D77">
        <v>283</v>
      </c>
      <c r="E77">
        <v>73.2</v>
      </c>
      <c r="F77">
        <v>9.36</v>
      </c>
      <c r="G77">
        <v>-0.45</v>
      </c>
      <c r="H77">
        <v>0.307</v>
      </c>
      <c r="I77" s="6">
        <v>0.66882762439699206</v>
      </c>
      <c r="J77" s="6">
        <v>0.76405146816297909</v>
      </c>
      <c r="K77" s="9">
        <f>Table5[[#This Row],[wtkg]]/(Table5[[#This Row],[htcm]]*Table5[[#This Row],[htcm]]/10000)</f>
        <v>17.468422467078739</v>
      </c>
    </row>
    <row r="78" spans="1:11" x14ac:dyDescent="0.3">
      <c r="A78">
        <v>10022</v>
      </c>
      <c r="B78">
        <v>1</v>
      </c>
      <c r="C78">
        <v>465</v>
      </c>
      <c r="D78">
        <v>283</v>
      </c>
      <c r="E78">
        <v>80</v>
      </c>
      <c r="F78">
        <v>10.56</v>
      </c>
      <c r="G78">
        <v>0.79300000000000004</v>
      </c>
      <c r="H78">
        <v>0.71699999999999997</v>
      </c>
      <c r="I78" s="6">
        <v>0.50582932497027233</v>
      </c>
      <c r="J78" s="6">
        <v>0.36935465936482048</v>
      </c>
      <c r="K78" s="9">
        <f>Table5[[#This Row],[wtkg]]/(Table5[[#This Row],[htcm]]*Table5[[#This Row],[htcm]]/10000)</f>
        <v>16.5</v>
      </c>
    </row>
    <row r="79" spans="1:11" x14ac:dyDescent="0.3">
      <c r="A79">
        <v>10022</v>
      </c>
      <c r="B79">
        <v>1</v>
      </c>
      <c r="C79">
        <v>552</v>
      </c>
      <c r="D79">
        <v>283</v>
      </c>
      <c r="E79">
        <v>81.5</v>
      </c>
      <c r="F79">
        <v>11</v>
      </c>
      <c r="G79">
        <v>0.22500000000000001</v>
      </c>
      <c r="H79">
        <v>0.56100000000000005</v>
      </c>
      <c r="I79" s="6">
        <v>0.61756168709267412</v>
      </c>
      <c r="J79" s="6">
        <v>0.59770908536764278</v>
      </c>
      <c r="K79" s="9">
        <f>Table5[[#This Row],[wtkg]]/(Table5[[#This Row],[htcm]]*Table5[[#This Row],[htcm]]/10000)</f>
        <v>16.560653393052053</v>
      </c>
    </row>
    <row r="80" spans="1:11" x14ac:dyDescent="0.3">
      <c r="A80">
        <v>10022</v>
      </c>
      <c r="B80">
        <v>1</v>
      </c>
      <c r="C80">
        <v>734</v>
      </c>
      <c r="D80">
        <v>283</v>
      </c>
      <c r="E80">
        <v>87</v>
      </c>
      <c r="F80">
        <v>11.55</v>
      </c>
      <c r="G80">
        <v>0.36599999999999999</v>
      </c>
      <c r="H80">
        <v>3.4000000000000002E-2</v>
      </c>
      <c r="I80" s="6">
        <v>-0.33416013266966066</v>
      </c>
      <c r="J80" s="6">
        <v>-0.32786517514108598</v>
      </c>
      <c r="K80" s="9">
        <f>Table5[[#This Row],[wtkg]]/(Table5[[#This Row],[htcm]]*Table5[[#This Row],[htcm]]/10000)</f>
        <v>15.259611573523584</v>
      </c>
    </row>
    <row r="81" spans="1:11" x14ac:dyDescent="0.3">
      <c r="A81">
        <v>10023</v>
      </c>
      <c r="B81">
        <v>1</v>
      </c>
      <c r="C81">
        <v>0</v>
      </c>
      <c r="D81">
        <v>227</v>
      </c>
      <c r="E81">
        <v>45</v>
      </c>
      <c r="F81">
        <v>1.96</v>
      </c>
      <c r="G81">
        <v>-2.2269999999999999</v>
      </c>
      <c r="H81">
        <v>-3.214</v>
      </c>
      <c r="I81" s="6">
        <v>-2.6327978156565148</v>
      </c>
      <c r="J81" s="6">
        <v>-3.4921609697293938</v>
      </c>
      <c r="K81" s="9">
        <f>Table5[[#This Row],[wtkg]]/(Table5[[#This Row],[htcm]]*Table5[[#This Row],[htcm]]/10000)</f>
        <v>9.6790123456790109</v>
      </c>
    </row>
    <row r="82" spans="1:11" x14ac:dyDescent="0.3">
      <c r="A82">
        <v>10023</v>
      </c>
      <c r="B82">
        <v>1</v>
      </c>
      <c r="C82">
        <v>55</v>
      </c>
      <c r="D82">
        <v>227</v>
      </c>
      <c r="E82">
        <v>52</v>
      </c>
      <c r="F82">
        <v>3.79</v>
      </c>
      <c r="G82">
        <v>-2.2130000000000001</v>
      </c>
      <c r="H82">
        <v>-2.0350000000000001</v>
      </c>
      <c r="I82" s="6">
        <v>-3.1944028217778574E-3</v>
      </c>
      <c r="J82" s="6">
        <v>-1.127594270145849</v>
      </c>
      <c r="K82" s="9">
        <f>Table5[[#This Row],[wtkg]]/(Table5[[#This Row],[htcm]]*Table5[[#This Row],[htcm]]/10000)</f>
        <v>14.016272189349113</v>
      </c>
    </row>
    <row r="83" spans="1:11" x14ac:dyDescent="0.3">
      <c r="A83">
        <v>10023</v>
      </c>
      <c r="B83">
        <v>1</v>
      </c>
      <c r="C83">
        <v>90</v>
      </c>
      <c r="D83">
        <v>227</v>
      </c>
      <c r="E83">
        <v>56</v>
      </c>
      <c r="F83">
        <v>5.18</v>
      </c>
      <c r="G83">
        <v>-1.758</v>
      </c>
      <c r="H83">
        <v>-0.91700000000000004</v>
      </c>
      <c r="I83" s="6">
        <v>0.78759533971776308</v>
      </c>
      <c r="J83" s="6">
        <v>0.11764110465244905</v>
      </c>
      <c r="K83" s="9">
        <f>Table5[[#This Row],[wtkg]]/(Table5[[#This Row],[htcm]]*Table5[[#This Row],[htcm]]/10000)</f>
        <v>16.517857142857142</v>
      </c>
    </row>
    <row r="84" spans="1:11" x14ac:dyDescent="0.3">
      <c r="A84">
        <v>10023</v>
      </c>
      <c r="B84">
        <v>1</v>
      </c>
      <c r="C84">
        <v>188</v>
      </c>
      <c r="D84">
        <v>227</v>
      </c>
      <c r="E84">
        <v>65</v>
      </c>
      <c r="F84">
        <v>7.56</v>
      </c>
      <c r="G84">
        <v>-0.44600000000000001</v>
      </c>
      <c r="H84">
        <v>0.218</v>
      </c>
      <c r="I84" s="6">
        <v>0.7085667936147112</v>
      </c>
      <c r="J84" s="6">
        <v>0.62227510674935438</v>
      </c>
      <c r="K84" s="9">
        <f>Table5[[#This Row],[wtkg]]/(Table5[[#This Row],[htcm]]*Table5[[#This Row],[htcm]]/10000)</f>
        <v>17.893491124260354</v>
      </c>
    </row>
    <row r="85" spans="1:11" x14ac:dyDescent="0.3">
      <c r="A85">
        <v>10023</v>
      </c>
      <c r="B85">
        <v>1</v>
      </c>
      <c r="C85">
        <v>272</v>
      </c>
      <c r="D85">
        <v>227</v>
      </c>
      <c r="E85">
        <v>69.5</v>
      </c>
      <c r="F85">
        <v>8.73</v>
      </c>
      <c r="G85">
        <v>-0.23100000000000001</v>
      </c>
      <c r="H85">
        <v>0.503</v>
      </c>
      <c r="I85" s="6">
        <v>0.86680845102422388</v>
      </c>
      <c r="J85" s="6">
        <v>0.84726444210307816</v>
      </c>
      <c r="K85" s="9">
        <f>Table5[[#This Row],[wtkg]]/(Table5[[#This Row],[htcm]]*Table5[[#This Row],[htcm]]/10000)</f>
        <v>18.073598675016822</v>
      </c>
    </row>
    <row r="86" spans="1:11" x14ac:dyDescent="0.3">
      <c r="A86">
        <v>10023</v>
      </c>
      <c r="B86">
        <v>1</v>
      </c>
      <c r="C86">
        <v>363</v>
      </c>
      <c r="D86">
        <v>227</v>
      </c>
      <c r="E86">
        <v>74</v>
      </c>
      <c r="F86">
        <v>10.56</v>
      </c>
      <c r="G86">
        <v>2.9000000000000001E-2</v>
      </c>
      <c r="H86">
        <v>1.343</v>
      </c>
      <c r="I86" s="6">
        <v>1.7656443263777768</v>
      </c>
      <c r="J86" s="6">
        <v>1.8098367796835868</v>
      </c>
      <c r="K86" s="9">
        <f>Table5[[#This Row],[wtkg]]/(Table5[[#This Row],[htcm]]*Table5[[#This Row],[htcm]]/10000)</f>
        <v>19.284149013878746</v>
      </c>
    </row>
    <row r="87" spans="1:11" x14ac:dyDescent="0.3">
      <c r="A87">
        <v>10023</v>
      </c>
      <c r="B87">
        <v>1</v>
      </c>
      <c r="C87">
        <v>454</v>
      </c>
      <c r="D87">
        <v>227</v>
      </c>
      <c r="E87">
        <v>79.2</v>
      </c>
      <c r="F87">
        <v>11.56</v>
      </c>
      <c r="G87">
        <v>0.65200000000000002</v>
      </c>
      <c r="H87">
        <v>1.492</v>
      </c>
      <c r="I87" s="6">
        <v>1.6493776543621612</v>
      </c>
      <c r="J87" s="6">
        <v>1.5641498671442537</v>
      </c>
      <c r="K87" s="9">
        <f>Table5[[#This Row],[wtkg]]/(Table5[[#This Row],[htcm]]*Table5[[#This Row],[htcm]]/10000)</f>
        <v>18.429241914090397</v>
      </c>
    </row>
    <row r="88" spans="1:11" x14ac:dyDescent="0.3">
      <c r="A88">
        <v>10023</v>
      </c>
      <c r="B88">
        <v>1</v>
      </c>
      <c r="C88">
        <v>534</v>
      </c>
      <c r="D88">
        <v>227</v>
      </c>
      <c r="E88">
        <v>82</v>
      </c>
      <c r="F88">
        <v>12.9</v>
      </c>
      <c r="G88">
        <v>0.61199999999999999</v>
      </c>
      <c r="H88">
        <v>1.899</v>
      </c>
      <c r="I88" s="6">
        <v>2.2057485278293725</v>
      </c>
      <c r="J88" s="6">
        <v>2.1620775152789173</v>
      </c>
      <c r="K88" s="9">
        <f>Table5[[#This Row],[wtkg]]/(Table5[[#This Row],[htcm]]*Table5[[#This Row],[htcm]]/10000)</f>
        <v>19.185008923259964</v>
      </c>
    </row>
    <row r="89" spans="1:11" x14ac:dyDescent="0.3">
      <c r="A89">
        <v>10023</v>
      </c>
      <c r="B89">
        <v>1</v>
      </c>
      <c r="C89">
        <v>759</v>
      </c>
      <c r="D89">
        <v>227</v>
      </c>
      <c r="E89">
        <v>89.9</v>
      </c>
      <c r="F89">
        <v>15.1</v>
      </c>
      <c r="G89">
        <v>1.0269999999999999</v>
      </c>
      <c r="H89">
        <v>1.996</v>
      </c>
      <c r="I89" s="6">
        <v>1.9448460874913629</v>
      </c>
      <c r="J89" s="6">
        <v>1.9866994010913968</v>
      </c>
      <c r="K89" s="9">
        <f>Table5[[#This Row],[wtkg]]/(Table5[[#This Row],[htcm]]*Table5[[#This Row],[htcm]]/10000)</f>
        <v>18.683471067222136</v>
      </c>
    </row>
    <row r="90" spans="1:11" x14ac:dyDescent="0.3">
      <c r="A90">
        <v>10024</v>
      </c>
      <c r="B90">
        <v>1</v>
      </c>
      <c r="C90">
        <v>0</v>
      </c>
      <c r="D90">
        <v>290</v>
      </c>
      <c r="E90">
        <v>49</v>
      </c>
      <c r="F90">
        <v>3.35</v>
      </c>
      <c r="G90">
        <v>-7.9000000000000001E-2</v>
      </c>
      <c r="H90">
        <v>0.254</v>
      </c>
      <c r="I90" s="6">
        <v>0.65097223433024998</v>
      </c>
      <c r="J90" s="6">
        <v>0.48647722460199189</v>
      </c>
      <c r="K90" s="9">
        <f>Table5[[#This Row],[wtkg]]/(Table5[[#This Row],[htcm]]*Table5[[#This Row],[htcm]]/10000)</f>
        <v>13.952519783423574</v>
      </c>
    </row>
    <row r="91" spans="1:11" x14ac:dyDescent="0.3">
      <c r="A91">
        <v>10024</v>
      </c>
      <c r="B91">
        <v>1</v>
      </c>
      <c r="C91">
        <v>36</v>
      </c>
      <c r="D91">
        <v>290</v>
      </c>
      <c r="E91">
        <v>52.4</v>
      </c>
      <c r="F91">
        <v>3.99</v>
      </c>
      <c r="G91">
        <v>-0.997</v>
      </c>
      <c r="H91">
        <v>-0.68600000000000005</v>
      </c>
      <c r="I91" s="6">
        <v>0.28830575041993928</v>
      </c>
      <c r="J91" s="6">
        <v>-0.23819253430429563</v>
      </c>
      <c r="K91" s="9">
        <f>Table5[[#This Row],[wtkg]]/(Table5[[#This Row],[htcm]]*Table5[[#This Row],[htcm]]/10000)</f>
        <v>14.531495833576134</v>
      </c>
    </row>
    <row r="92" spans="1:11" x14ac:dyDescent="0.3">
      <c r="A92">
        <v>10024</v>
      </c>
      <c r="B92">
        <v>1</v>
      </c>
      <c r="C92">
        <v>71</v>
      </c>
      <c r="D92">
        <v>290</v>
      </c>
      <c r="E92">
        <v>56.5</v>
      </c>
      <c r="F92">
        <v>4.97</v>
      </c>
      <c r="G92">
        <v>-0.746</v>
      </c>
      <c r="H92">
        <v>-0.624</v>
      </c>
      <c r="I92" s="6">
        <v>4.4174422396054826E-2</v>
      </c>
      <c r="J92" s="6">
        <v>-0.29804366026230256</v>
      </c>
      <c r="K92" s="9">
        <f>Table5[[#This Row],[wtkg]]/(Table5[[#This Row],[htcm]]*Table5[[#This Row],[htcm]]/10000)</f>
        <v>15.568956065471063</v>
      </c>
    </row>
    <row r="93" spans="1:11" x14ac:dyDescent="0.3">
      <c r="A93">
        <v>10024</v>
      </c>
      <c r="B93">
        <v>1</v>
      </c>
      <c r="C93">
        <v>99</v>
      </c>
      <c r="D93">
        <v>290</v>
      </c>
      <c r="E93">
        <v>59.2</v>
      </c>
      <c r="F93">
        <v>5.98</v>
      </c>
      <c r="G93">
        <v>-0.57399999999999995</v>
      </c>
      <c r="H93">
        <v>-3.1E-2</v>
      </c>
      <c r="I93" s="6">
        <v>0.58173425157198311</v>
      </c>
      <c r="J93" s="6">
        <v>0.39299037377634671</v>
      </c>
      <c r="K93" s="9">
        <f>Table5[[#This Row],[wtkg]]/(Table5[[#This Row],[htcm]]*Table5[[#This Row],[htcm]]/10000)</f>
        <v>17.063093498904308</v>
      </c>
    </row>
    <row r="94" spans="1:11" x14ac:dyDescent="0.3">
      <c r="A94">
        <v>10024</v>
      </c>
      <c r="B94">
        <v>1</v>
      </c>
      <c r="C94">
        <v>180</v>
      </c>
      <c r="D94">
        <v>290</v>
      </c>
      <c r="E94">
        <v>64.400000000000006</v>
      </c>
      <c r="F94">
        <v>7.45</v>
      </c>
      <c r="G94">
        <v>-0.52700000000000002</v>
      </c>
      <c r="H94">
        <v>0.20599999999999999</v>
      </c>
      <c r="I94" s="6">
        <v>0.76205810358579629</v>
      </c>
      <c r="J94" s="6">
        <v>0.66844342973891779</v>
      </c>
      <c r="K94" s="9">
        <f>Table5[[#This Row],[wtkg]]/(Table5[[#This Row],[htcm]]*Table5[[#This Row],[htcm]]/10000)</f>
        <v>17.963234443115621</v>
      </c>
    </row>
    <row r="95" spans="1:11" x14ac:dyDescent="0.3">
      <c r="A95">
        <v>10024</v>
      </c>
      <c r="B95">
        <v>1</v>
      </c>
      <c r="C95">
        <v>281</v>
      </c>
      <c r="D95">
        <v>290</v>
      </c>
      <c r="E95">
        <v>68.8</v>
      </c>
      <c r="F95">
        <v>9.16</v>
      </c>
      <c r="G95">
        <v>-0.68300000000000005</v>
      </c>
      <c r="H95">
        <v>0.81499999999999995</v>
      </c>
      <c r="I95" s="6">
        <v>1.56563734333581</v>
      </c>
      <c r="J95" s="6">
        <v>1.6152085531857807</v>
      </c>
      <c r="K95" s="9">
        <f>Table5[[#This Row],[wtkg]]/(Table5[[#This Row],[htcm]]*Table5[[#This Row],[htcm]]/10000)</f>
        <v>19.351676581936182</v>
      </c>
    </row>
    <row r="96" spans="1:11" x14ac:dyDescent="0.3">
      <c r="A96">
        <v>10024</v>
      </c>
      <c r="B96">
        <v>1</v>
      </c>
      <c r="C96">
        <v>372</v>
      </c>
      <c r="D96">
        <v>290</v>
      </c>
      <c r="E96">
        <v>72.5</v>
      </c>
      <c r="F96">
        <v>9.41</v>
      </c>
      <c r="G96">
        <v>-0.69</v>
      </c>
      <c r="H96">
        <v>0.36299999999999999</v>
      </c>
      <c r="I96" s="6">
        <v>0.89545768237688672</v>
      </c>
      <c r="J96" s="6">
        <v>1.0292802119332252</v>
      </c>
      <c r="K96" s="9">
        <f>Table5[[#This Row],[wtkg]]/(Table5[[#This Row],[htcm]]*Table5[[#This Row],[htcm]]/10000)</f>
        <v>17.902497027348396</v>
      </c>
    </row>
    <row r="97" spans="1:11" x14ac:dyDescent="0.3">
      <c r="A97">
        <v>10024</v>
      </c>
      <c r="B97">
        <v>1</v>
      </c>
      <c r="C97">
        <v>774</v>
      </c>
      <c r="D97">
        <v>290</v>
      </c>
      <c r="E97">
        <v>82.5</v>
      </c>
      <c r="F97">
        <v>11.3</v>
      </c>
      <c r="G97">
        <v>-1.351</v>
      </c>
      <c r="H97">
        <v>-0.33400000000000002</v>
      </c>
      <c r="I97" s="6">
        <v>0.51653948972650066</v>
      </c>
      <c r="J97" s="6">
        <v>0.689843509876924</v>
      </c>
      <c r="K97" s="9">
        <f>Table5[[#This Row],[wtkg]]/(Table5[[#This Row],[htcm]]*Table5[[#This Row],[htcm]]/10000)</f>
        <v>16.602387511478423</v>
      </c>
    </row>
    <row r="98" spans="1:11" x14ac:dyDescent="0.3">
      <c r="A98">
        <v>10025</v>
      </c>
      <c r="B98">
        <v>1</v>
      </c>
      <c r="C98">
        <v>0</v>
      </c>
      <c r="D98">
        <v>283</v>
      </c>
      <c r="E98">
        <v>49</v>
      </c>
      <c r="F98">
        <v>3.63</v>
      </c>
      <c r="G98">
        <v>-7.9000000000000001E-2</v>
      </c>
      <c r="H98">
        <v>0.83699999999999997</v>
      </c>
      <c r="I98" s="6">
        <v>1.5037638486252154</v>
      </c>
      <c r="J98" s="6">
        <v>1.3475800612308402</v>
      </c>
      <c r="K98" s="9">
        <f>Table5[[#This Row],[wtkg]]/(Table5[[#This Row],[htcm]]*Table5[[#This Row],[htcm]]/10000)</f>
        <v>15.118700541441065</v>
      </c>
    </row>
    <row r="99" spans="1:11" x14ac:dyDescent="0.3">
      <c r="A99">
        <v>10025</v>
      </c>
      <c r="B99">
        <v>1</v>
      </c>
      <c r="C99">
        <v>32</v>
      </c>
      <c r="D99">
        <v>283</v>
      </c>
      <c r="E99">
        <v>55.2</v>
      </c>
      <c r="F99">
        <v>4.59</v>
      </c>
      <c r="G99">
        <v>0.67300000000000004</v>
      </c>
      <c r="H99">
        <v>0.57799999999999996</v>
      </c>
      <c r="I99" s="6">
        <v>-3.0816787127014241E-2</v>
      </c>
      <c r="J99" s="6">
        <v>0.28847609515484857</v>
      </c>
      <c r="K99" s="9">
        <f>Table5[[#This Row],[wtkg]]/(Table5[[#This Row],[htcm]]*Table5[[#This Row],[htcm]]/10000)</f>
        <v>15.063799621928164</v>
      </c>
    </row>
    <row r="100" spans="1:11" x14ac:dyDescent="0.3">
      <c r="A100">
        <v>10025</v>
      </c>
      <c r="B100">
        <v>1</v>
      </c>
      <c r="C100">
        <v>53</v>
      </c>
      <c r="D100">
        <v>283</v>
      </c>
      <c r="E100">
        <v>57</v>
      </c>
      <c r="F100">
        <v>5.53</v>
      </c>
      <c r="G100">
        <v>0.36399999999999999</v>
      </c>
      <c r="H100">
        <v>0.90800000000000003</v>
      </c>
      <c r="I100" s="6">
        <v>0.90746168778902658</v>
      </c>
      <c r="J100" s="6">
        <v>0.9769648461628001</v>
      </c>
      <c r="K100" s="9">
        <f>Table5[[#This Row],[wtkg]]/(Table5[[#This Row],[htcm]]*Table5[[#This Row],[htcm]]/10000)</f>
        <v>17.020621729763004</v>
      </c>
    </row>
    <row r="101" spans="1:11" x14ac:dyDescent="0.3">
      <c r="A101">
        <v>10025</v>
      </c>
      <c r="B101">
        <v>1</v>
      </c>
      <c r="C101">
        <v>95</v>
      </c>
      <c r="D101">
        <v>283</v>
      </c>
      <c r="E101">
        <v>61.3</v>
      </c>
      <c r="F101">
        <v>6.81</v>
      </c>
      <c r="G101">
        <v>0.56799999999999995</v>
      </c>
      <c r="H101">
        <v>1.1120000000000001</v>
      </c>
      <c r="I101" s="6">
        <v>1.006027131548602</v>
      </c>
      <c r="J101" s="6">
        <v>1.0793984155042917</v>
      </c>
      <c r="K101" s="9">
        <f>Table5[[#This Row],[wtkg]]/(Table5[[#This Row],[htcm]]*Table5[[#This Row],[htcm]]/10000)</f>
        <v>18.122836104095867</v>
      </c>
    </row>
    <row r="102" spans="1:11" x14ac:dyDescent="0.3">
      <c r="A102">
        <v>10025</v>
      </c>
      <c r="B102">
        <v>1</v>
      </c>
      <c r="C102">
        <v>183</v>
      </c>
      <c r="D102">
        <v>283</v>
      </c>
      <c r="E102">
        <v>68.3</v>
      </c>
      <c r="F102">
        <v>9</v>
      </c>
      <c r="G102">
        <v>1.1240000000000001</v>
      </c>
      <c r="H102">
        <v>1.7</v>
      </c>
      <c r="I102" s="6">
        <v>1.520894502014835</v>
      </c>
      <c r="J102" s="6">
        <v>1.4463897784786472</v>
      </c>
      <c r="K102" s="9">
        <f>Table5[[#This Row],[wtkg]]/(Table5[[#This Row],[htcm]]*Table5[[#This Row],[htcm]]/10000)</f>
        <v>19.293059429054065</v>
      </c>
    </row>
    <row r="103" spans="1:11" x14ac:dyDescent="0.3">
      <c r="A103">
        <v>10025</v>
      </c>
      <c r="B103">
        <v>1</v>
      </c>
      <c r="C103">
        <v>281</v>
      </c>
      <c r="D103">
        <v>283</v>
      </c>
      <c r="E103">
        <v>70</v>
      </c>
      <c r="F103">
        <v>10.55</v>
      </c>
      <c r="G103">
        <v>-0.189</v>
      </c>
      <c r="H103">
        <v>1.9430000000000001</v>
      </c>
      <c r="I103" s="6">
        <v>2.6941659891181113</v>
      </c>
      <c r="J103" s="6">
        <v>2.7500538220498645</v>
      </c>
      <c r="K103" s="9">
        <f>Table5[[#This Row],[wtkg]]/(Table5[[#This Row],[htcm]]*Table5[[#This Row],[htcm]]/10000)</f>
        <v>21.530612244897959</v>
      </c>
    </row>
    <row r="104" spans="1:11" x14ac:dyDescent="0.3">
      <c r="A104">
        <v>10025</v>
      </c>
      <c r="B104">
        <v>1</v>
      </c>
      <c r="C104">
        <v>389</v>
      </c>
      <c r="D104">
        <v>283</v>
      </c>
      <c r="E104">
        <v>76.3</v>
      </c>
      <c r="F104">
        <v>10.93</v>
      </c>
      <c r="G104">
        <v>0.51300000000000001</v>
      </c>
      <c r="H104">
        <v>1.4450000000000001</v>
      </c>
      <c r="I104" s="6">
        <v>1.6429809917793248</v>
      </c>
      <c r="J104" s="6">
        <v>1.5952754371374553</v>
      </c>
      <c r="K104" s="9">
        <f>Table5[[#This Row],[wtkg]]/(Table5[[#This Row],[htcm]]*Table5[[#This Row],[htcm]]/10000)</f>
        <v>18.77461699266021</v>
      </c>
    </row>
    <row r="105" spans="1:11" x14ac:dyDescent="0.3">
      <c r="A105">
        <v>10025</v>
      </c>
      <c r="B105">
        <v>1</v>
      </c>
      <c r="C105">
        <v>459</v>
      </c>
      <c r="D105">
        <v>283</v>
      </c>
      <c r="E105">
        <v>77</v>
      </c>
      <c r="F105">
        <v>11.8</v>
      </c>
      <c r="G105">
        <v>-0.218</v>
      </c>
      <c r="H105">
        <v>1.6220000000000001</v>
      </c>
      <c r="I105" s="6">
        <v>2.2991022971889703</v>
      </c>
      <c r="J105" s="6">
        <v>2.3909967004387105</v>
      </c>
      <c r="K105" s="9">
        <f>Table5[[#This Row],[wtkg]]/(Table5[[#This Row],[htcm]]*Table5[[#This Row],[htcm]]/10000)</f>
        <v>19.902175746331594</v>
      </c>
    </row>
    <row r="106" spans="1:11" x14ac:dyDescent="0.3">
      <c r="A106">
        <v>10025</v>
      </c>
      <c r="B106">
        <v>1</v>
      </c>
      <c r="C106">
        <v>553</v>
      </c>
      <c r="D106">
        <v>283</v>
      </c>
      <c r="E106">
        <v>82.5</v>
      </c>
      <c r="F106">
        <v>12.7</v>
      </c>
      <c r="G106">
        <v>0.55600000000000005</v>
      </c>
      <c r="H106">
        <v>1.68</v>
      </c>
      <c r="I106" s="6">
        <v>1.9330901153856039</v>
      </c>
      <c r="J106" s="6">
        <v>1.9035581303626237</v>
      </c>
      <c r="K106" s="9">
        <f>Table5[[#This Row],[wtkg]]/(Table5[[#This Row],[htcm]]*Table5[[#This Row],[htcm]]/10000)</f>
        <v>18.659320477502295</v>
      </c>
    </row>
    <row r="107" spans="1:11" x14ac:dyDescent="0.3">
      <c r="A107">
        <v>10025</v>
      </c>
      <c r="B107">
        <v>1</v>
      </c>
      <c r="C107">
        <v>749</v>
      </c>
      <c r="D107">
        <v>283</v>
      </c>
      <c r="E107">
        <v>90</v>
      </c>
      <c r="F107">
        <v>14.3</v>
      </c>
      <c r="G107">
        <v>1.151</v>
      </c>
      <c r="H107">
        <v>1.633</v>
      </c>
      <c r="I107" s="6">
        <v>1.347327388232608</v>
      </c>
      <c r="J107" s="6">
        <v>1.3635171765368659</v>
      </c>
      <c r="K107" s="9">
        <f>Table5[[#This Row],[wtkg]]/(Table5[[#This Row],[htcm]]*Table5[[#This Row],[htcm]]/10000)</f>
        <v>17.654320987654319</v>
      </c>
    </row>
    <row r="108" spans="1:11" x14ac:dyDescent="0.3">
      <c r="A108">
        <v>10026</v>
      </c>
      <c r="B108">
        <v>1</v>
      </c>
      <c r="C108">
        <v>0</v>
      </c>
      <c r="D108">
        <v>276</v>
      </c>
      <c r="E108">
        <v>49</v>
      </c>
      <c r="F108">
        <v>3.5649999999999999</v>
      </c>
      <c r="G108">
        <v>-7.9000000000000001E-2</v>
      </c>
      <c r="H108">
        <v>0.70499999999999996</v>
      </c>
      <c r="I108" s="6">
        <v>1.3140897909225486</v>
      </c>
      <c r="J108" s="6">
        <v>1.1541335446023975</v>
      </c>
      <c r="K108" s="9">
        <f>Table5[[#This Row],[wtkg]]/(Table5[[#This Row],[htcm]]*Table5[[#This Row],[htcm]]/10000)</f>
        <v>14.847980008329861</v>
      </c>
    </row>
    <row r="109" spans="1:11" x14ac:dyDescent="0.3">
      <c r="A109">
        <v>10026</v>
      </c>
      <c r="B109">
        <v>1</v>
      </c>
      <c r="C109">
        <v>30</v>
      </c>
      <c r="D109">
        <v>276</v>
      </c>
      <c r="E109">
        <v>53.5</v>
      </c>
      <c r="F109">
        <v>4.07</v>
      </c>
      <c r="G109">
        <v>-6.8000000000000005E-2</v>
      </c>
      <c r="H109">
        <v>-0.17899999999999999</v>
      </c>
      <c r="I109" s="6">
        <v>-0.23901772340197464</v>
      </c>
      <c r="J109" s="6">
        <v>-0.23378312829531642</v>
      </c>
      <c r="K109" s="9">
        <f>Table5[[#This Row],[wtkg]]/(Table5[[#This Row],[htcm]]*Table5[[#This Row],[htcm]]/10000)</f>
        <v>14.219582496287886</v>
      </c>
    </row>
    <row r="110" spans="1:11" x14ac:dyDescent="0.3">
      <c r="A110">
        <v>10026</v>
      </c>
      <c r="B110">
        <v>1</v>
      </c>
      <c r="C110">
        <v>58</v>
      </c>
      <c r="D110">
        <v>276</v>
      </c>
      <c r="E110">
        <v>57</v>
      </c>
      <c r="F110">
        <v>4.95</v>
      </c>
      <c r="G110">
        <v>0.108</v>
      </c>
      <c r="H110">
        <v>-0.154</v>
      </c>
      <c r="I110" s="6">
        <v>-0.29357110445429307</v>
      </c>
      <c r="J110" s="6">
        <v>-0.3117090254504199</v>
      </c>
      <c r="K110" s="9">
        <f>Table5[[#This Row],[wtkg]]/(Table5[[#This Row],[htcm]]*Table5[[#This Row],[htcm]]/10000)</f>
        <v>15.235457063711911</v>
      </c>
    </row>
    <row r="111" spans="1:11" x14ac:dyDescent="0.3">
      <c r="A111">
        <v>10026</v>
      </c>
      <c r="B111">
        <v>1</v>
      </c>
      <c r="C111">
        <v>93</v>
      </c>
      <c r="D111">
        <v>276</v>
      </c>
      <c r="E111">
        <v>60.2</v>
      </c>
      <c r="F111">
        <v>5.73</v>
      </c>
      <c r="G111">
        <v>0.123</v>
      </c>
      <c r="H111">
        <v>-0.20599999999999999</v>
      </c>
      <c r="I111" s="6">
        <v>-0.36899310145079023</v>
      </c>
      <c r="J111" s="6">
        <v>-0.38200082793855705</v>
      </c>
      <c r="K111" s="9">
        <f>Table5[[#This Row],[wtkg]]/(Table5[[#This Row],[htcm]]*Table5[[#This Row],[htcm]]/10000)</f>
        <v>15.811083762872373</v>
      </c>
    </row>
    <row r="112" spans="1:11" x14ac:dyDescent="0.3">
      <c r="A112">
        <v>10026</v>
      </c>
      <c r="B112">
        <v>1</v>
      </c>
      <c r="C112">
        <v>181</v>
      </c>
      <c r="D112">
        <v>276</v>
      </c>
      <c r="E112">
        <v>66.400000000000006</v>
      </c>
      <c r="F112">
        <v>7.51</v>
      </c>
      <c r="G112">
        <v>0.33400000000000002</v>
      </c>
      <c r="H112">
        <v>0.25800000000000001</v>
      </c>
      <c r="I112" s="6">
        <v>0.16643581034394747</v>
      </c>
      <c r="J112" s="6">
        <v>8.268316251626194E-2</v>
      </c>
      <c r="K112" s="9">
        <f>Table5[[#This Row],[wtkg]]/(Table5[[#This Row],[htcm]]*Table5[[#This Row],[htcm]]/10000)</f>
        <v>17.033495427493101</v>
      </c>
    </row>
    <row r="113" spans="1:11" x14ac:dyDescent="0.3">
      <c r="A113">
        <v>10026</v>
      </c>
      <c r="B113">
        <v>1</v>
      </c>
      <c r="C113">
        <v>279</v>
      </c>
      <c r="D113">
        <v>276</v>
      </c>
      <c r="E113">
        <v>70.5</v>
      </c>
      <c r="F113">
        <v>8.4</v>
      </c>
      <c r="G113">
        <v>5.3999999999999999E-2</v>
      </c>
      <c r="H113">
        <v>0.129</v>
      </c>
      <c r="I113" s="6">
        <v>0.17810356882856868</v>
      </c>
      <c r="J113" s="6">
        <v>0.1196752977523864</v>
      </c>
      <c r="K113" s="9">
        <f>Table5[[#This Row],[wtkg]]/(Table5[[#This Row],[htcm]]*Table5[[#This Row],[htcm]]/10000)</f>
        <v>16.900558322015996</v>
      </c>
    </row>
    <row r="114" spans="1:11" x14ac:dyDescent="0.3">
      <c r="A114">
        <v>10026</v>
      </c>
      <c r="B114">
        <v>1</v>
      </c>
      <c r="C114">
        <v>366</v>
      </c>
      <c r="D114">
        <v>276</v>
      </c>
      <c r="E114">
        <v>73</v>
      </c>
      <c r="F114">
        <v>8.52</v>
      </c>
      <c r="G114">
        <v>-0.40600000000000003</v>
      </c>
      <c r="H114">
        <v>-0.40699999999999997</v>
      </c>
      <c r="I114" s="6">
        <v>-0.31703729120694935</v>
      </c>
      <c r="J114" s="6">
        <v>-0.25812185305472202</v>
      </c>
      <c r="K114" s="9">
        <f>Table5[[#This Row],[wtkg]]/(Table5[[#This Row],[htcm]]*Table5[[#This Row],[htcm]]/10000)</f>
        <v>15.987990242071682</v>
      </c>
    </row>
    <row r="115" spans="1:11" x14ac:dyDescent="0.3">
      <c r="A115">
        <v>10026</v>
      </c>
      <c r="B115">
        <v>1</v>
      </c>
      <c r="C115">
        <v>565</v>
      </c>
      <c r="D115">
        <v>276</v>
      </c>
      <c r="E115">
        <v>80</v>
      </c>
      <c r="F115">
        <v>10.3</v>
      </c>
      <c r="G115">
        <v>-0.436</v>
      </c>
      <c r="H115">
        <v>-3.7999999999999999E-2</v>
      </c>
      <c r="I115" s="6">
        <v>0.2304972199237687</v>
      </c>
      <c r="J115" s="6">
        <v>0.29707608746108288</v>
      </c>
      <c r="K115" s="9">
        <f>Table5[[#This Row],[wtkg]]/(Table5[[#This Row],[htcm]]*Table5[[#This Row],[htcm]]/10000)</f>
        <v>16.09375</v>
      </c>
    </row>
    <row r="116" spans="1:11" x14ac:dyDescent="0.3">
      <c r="A116">
        <v>10026</v>
      </c>
      <c r="B116">
        <v>1</v>
      </c>
      <c r="C116">
        <v>733</v>
      </c>
      <c r="D116">
        <v>276</v>
      </c>
      <c r="E116">
        <v>86.5</v>
      </c>
      <c r="F116">
        <v>12.2</v>
      </c>
      <c r="G116">
        <v>0.22</v>
      </c>
      <c r="H116">
        <v>0.47599999999999998</v>
      </c>
      <c r="I116" s="6">
        <v>0.40016306392207618</v>
      </c>
      <c r="J116" s="6">
        <v>0.45291830818300766</v>
      </c>
      <c r="K116" s="9">
        <f>Table5[[#This Row],[wtkg]]/(Table5[[#This Row],[htcm]]*Table5[[#This Row],[htcm]]/10000)</f>
        <v>16.305255771993718</v>
      </c>
    </row>
    <row r="117" spans="1:11" x14ac:dyDescent="0.3">
      <c r="A117">
        <v>10029</v>
      </c>
      <c r="B117">
        <v>1</v>
      </c>
      <c r="C117">
        <v>0</v>
      </c>
      <c r="D117">
        <v>262</v>
      </c>
      <c r="E117">
        <v>50</v>
      </c>
      <c r="F117">
        <v>3.1</v>
      </c>
      <c r="G117">
        <v>0.45800000000000002</v>
      </c>
      <c r="H117">
        <v>-0.29199999999999998</v>
      </c>
      <c r="I117" s="6">
        <v>-0.87423915682474773</v>
      </c>
      <c r="J117" s="6">
        <v>-0.78689174842193965</v>
      </c>
      <c r="K117" s="9">
        <f>Table5[[#This Row],[wtkg]]/(Table5[[#This Row],[htcm]]*Table5[[#This Row],[htcm]]/10000)</f>
        <v>12.4</v>
      </c>
    </row>
    <row r="118" spans="1:11" x14ac:dyDescent="0.3">
      <c r="A118">
        <v>10029</v>
      </c>
      <c r="B118">
        <v>1</v>
      </c>
      <c r="C118">
        <v>24</v>
      </c>
      <c r="D118">
        <v>262</v>
      </c>
      <c r="E118">
        <v>50.4</v>
      </c>
      <c r="F118">
        <v>3.44</v>
      </c>
      <c r="G118">
        <v>-1.2749999999999999</v>
      </c>
      <c r="H118">
        <v>-0.97699999999999998</v>
      </c>
      <c r="I118" s="6">
        <v>1.7313724088408981E-2</v>
      </c>
      <c r="J118" s="6">
        <v>-0.45989953594784627</v>
      </c>
      <c r="K118" s="9">
        <f>Table5[[#This Row],[wtkg]]/(Table5[[#This Row],[htcm]]*Table5[[#This Row],[htcm]]/10000)</f>
        <v>13.542454018644497</v>
      </c>
    </row>
    <row r="119" spans="1:11" x14ac:dyDescent="0.3">
      <c r="A119">
        <v>10029</v>
      </c>
      <c r="B119">
        <v>1</v>
      </c>
      <c r="C119">
        <v>59</v>
      </c>
      <c r="D119">
        <v>262</v>
      </c>
      <c r="E119">
        <v>54</v>
      </c>
      <c r="F119">
        <v>4.2300000000000004</v>
      </c>
      <c r="G119">
        <v>-1.4179999999999999</v>
      </c>
      <c r="H119">
        <v>-1.389</v>
      </c>
      <c r="I119" s="6">
        <v>-0.14872354878164856</v>
      </c>
      <c r="J119" s="6">
        <v>-0.84843764144718981</v>
      </c>
      <c r="K119" s="9">
        <f>Table5[[#This Row],[wtkg]]/(Table5[[#This Row],[htcm]]*Table5[[#This Row],[htcm]]/10000)</f>
        <v>14.506172839506172</v>
      </c>
    </row>
    <row r="120" spans="1:11" x14ac:dyDescent="0.3">
      <c r="A120">
        <v>10029</v>
      </c>
      <c r="B120">
        <v>1</v>
      </c>
      <c r="C120">
        <v>101</v>
      </c>
      <c r="D120">
        <v>262</v>
      </c>
      <c r="E120">
        <v>58.4</v>
      </c>
      <c r="F120">
        <v>4.97</v>
      </c>
      <c r="G120">
        <v>-1.0229999999999999</v>
      </c>
      <c r="H120">
        <v>-1.5549999999999999</v>
      </c>
      <c r="I120" s="6">
        <v>-1.04199790866169</v>
      </c>
      <c r="J120" s="6">
        <v>-1.3299908780981238</v>
      </c>
      <c r="K120" s="9">
        <f>Table5[[#This Row],[wtkg]]/(Table5[[#This Row],[htcm]]*Table5[[#This Row],[htcm]]/10000)</f>
        <v>14.572386939388254</v>
      </c>
    </row>
    <row r="121" spans="1:11" x14ac:dyDescent="0.3">
      <c r="A121">
        <v>10029</v>
      </c>
      <c r="B121">
        <v>1</v>
      </c>
      <c r="C121">
        <v>192</v>
      </c>
      <c r="D121">
        <v>262</v>
      </c>
      <c r="E121">
        <v>64.2</v>
      </c>
      <c r="F121">
        <v>6.3</v>
      </c>
      <c r="G121">
        <v>-0.88700000000000001</v>
      </c>
      <c r="H121">
        <v>-1.3380000000000001</v>
      </c>
      <c r="I121" s="6">
        <v>-1.0091083814086945</v>
      </c>
      <c r="J121" s="6">
        <v>-1.1314560819324557</v>
      </c>
      <c r="K121" s="9">
        <f>Table5[[#This Row],[wtkg]]/(Table5[[#This Row],[htcm]]*Table5[[#This Row],[htcm]]/10000)</f>
        <v>15.285177744781201</v>
      </c>
    </row>
    <row r="122" spans="1:11" x14ac:dyDescent="0.3">
      <c r="A122">
        <v>10029</v>
      </c>
      <c r="B122">
        <v>1</v>
      </c>
      <c r="C122">
        <v>269</v>
      </c>
      <c r="D122">
        <v>262</v>
      </c>
      <c r="E122">
        <v>68.2</v>
      </c>
      <c r="F122">
        <v>7</v>
      </c>
      <c r="G122">
        <v>-0.71499999999999997</v>
      </c>
      <c r="H122">
        <v>-1.294</v>
      </c>
      <c r="I122" s="6">
        <v>-1.1972332519549065</v>
      </c>
      <c r="J122" s="6">
        <v>-1.2255073959593938</v>
      </c>
      <c r="K122" s="9">
        <f>Table5[[#This Row],[wtkg]]/(Table5[[#This Row],[htcm]]*Table5[[#This Row],[htcm]]/10000)</f>
        <v>15.049750174147107</v>
      </c>
    </row>
    <row r="123" spans="1:11" x14ac:dyDescent="0.3">
      <c r="A123">
        <v>10029</v>
      </c>
      <c r="B123">
        <v>1</v>
      </c>
      <c r="C123">
        <v>360</v>
      </c>
      <c r="D123">
        <v>262</v>
      </c>
      <c r="E123">
        <v>71.599999999999994</v>
      </c>
      <c r="F123">
        <v>7.67</v>
      </c>
      <c r="G123">
        <v>-0.85899999999999999</v>
      </c>
      <c r="H123">
        <v>-1.24</v>
      </c>
      <c r="I123" s="6">
        <v>-1.1416208464032112</v>
      </c>
      <c r="J123" s="6">
        <v>-1.0455877193260965</v>
      </c>
      <c r="K123" s="9">
        <f>Table5[[#This Row],[wtkg]]/(Table5[[#This Row],[htcm]]*Table5[[#This Row],[htcm]]/10000)</f>
        <v>14.961299584906838</v>
      </c>
    </row>
    <row r="124" spans="1:11" x14ac:dyDescent="0.3">
      <c r="A124">
        <v>10029</v>
      </c>
      <c r="B124">
        <v>1</v>
      </c>
      <c r="C124">
        <v>465</v>
      </c>
      <c r="D124">
        <v>262</v>
      </c>
      <c r="E124">
        <v>73.3</v>
      </c>
      <c r="F124">
        <v>8.3699999999999992</v>
      </c>
      <c r="G124">
        <v>-1.64</v>
      </c>
      <c r="H124">
        <v>-1.1850000000000001</v>
      </c>
      <c r="I124" s="6">
        <v>-0.59213759540259614</v>
      </c>
      <c r="J124" s="6">
        <v>-0.28960026342808071</v>
      </c>
      <c r="K124" s="9">
        <f>Table5[[#This Row],[wtkg]]/(Table5[[#This Row],[htcm]]*Table5[[#This Row],[htcm]]/10000)</f>
        <v>15.578208375753087</v>
      </c>
    </row>
    <row r="125" spans="1:11" x14ac:dyDescent="0.3">
      <c r="A125">
        <v>10029</v>
      </c>
      <c r="B125">
        <v>1</v>
      </c>
      <c r="C125">
        <v>570</v>
      </c>
      <c r="D125">
        <v>262</v>
      </c>
      <c r="E125">
        <v>76.2</v>
      </c>
      <c r="F125">
        <v>9.4</v>
      </c>
      <c r="G125">
        <v>-1.782</v>
      </c>
      <c r="H125">
        <v>-0.81799999999999995</v>
      </c>
      <c r="I125" s="6">
        <v>3.5183646131725671E-2</v>
      </c>
      <c r="J125" s="6">
        <v>0.37322760469300925</v>
      </c>
      <c r="K125" s="9">
        <f>Table5[[#This Row],[wtkg]]/(Table5[[#This Row],[htcm]]*Table5[[#This Row],[htcm]]/10000)</f>
        <v>16.188921266731423</v>
      </c>
    </row>
    <row r="126" spans="1:11" x14ac:dyDescent="0.3">
      <c r="A126">
        <v>10029</v>
      </c>
      <c r="B126">
        <v>1</v>
      </c>
      <c r="C126">
        <v>734</v>
      </c>
      <c r="D126">
        <v>262</v>
      </c>
      <c r="E126">
        <v>78.5</v>
      </c>
      <c r="F126">
        <v>10.3</v>
      </c>
      <c r="G126">
        <v>-2.2629999999999999</v>
      </c>
      <c r="H126">
        <v>-0.90500000000000003</v>
      </c>
      <c r="I126" s="6">
        <v>0.4055679024139861</v>
      </c>
      <c r="J126" s="6">
        <v>0.73859486758748361</v>
      </c>
      <c r="K126" s="9">
        <f>Table5[[#This Row],[wtkg]]/(Table5[[#This Row],[htcm]]*Table5[[#This Row],[htcm]]/10000)</f>
        <v>16.71467402328695</v>
      </c>
    </row>
    <row r="127" spans="1:11" x14ac:dyDescent="0.3">
      <c r="A127">
        <v>10035</v>
      </c>
      <c r="B127">
        <v>1</v>
      </c>
      <c r="C127">
        <v>0</v>
      </c>
      <c r="D127">
        <v>297</v>
      </c>
      <c r="E127">
        <v>51</v>
      </c>
      <c r="F127">
        <v>3.99</v>
      </c>
      <c r="G127">
        <v>0.99399999999999999</v>
      </c>
      <c r="H127">
        <v>1.548</v>
      </c>
      <c r="I127" s="6">
        <v>1.2186743960349453</v>
      </c>
      <c r="J127" s="6">
        <v>1.5031731607193772</v>
      </c>
      <c r="K127" s="9">
        <f>Table5[[#This Row],[wtkg]]/(Table5[[#This Row],[htcm]]*Table5[[#This Row],[htcm]]/10000)</f>
        <v>15.340253748558247</v>
      </c>
    </row>
    <row r="128" spans="1:11" x14ac:dyDescent="0.3">
      <c r="A128">
        <v>10035</v>
      </c>
      <c r="B128">
        <v>1</v>
      </c>
      <c r="C128">
        <v>34</v>
      </c>
      <c r="D128">
        <v>297</v>
      </c>
      <c r="E128">
        <v>55.5</v>
      </c>
      <c r="F128">
        <v>4.6100000000000003</v>
      </c>
      <c r="G128">
        <v>0.7</v>
      </c>
      <c r="H128">
        <v>0.49199999999999999</v>
      </c>
      <c r="I128" s="6">
        <v>-0.17219689540423036</v>
      </c>
      <c r="J128" s="6">
        <v>0.1430293339060269</v>
      </c>
      <c r="K128" s="9">
        <f>Table5[[#This Row],[wtkg]]/(Table5[[#This Row],[htcm]]*Table5[[#This Row],[htcm]]/10000)</f>
        <v>14.966317669020373</v>
      </c>
    </row>
    <row r="129" spans="1:11" x14ac:dyDescent="0.3">
      <c r="A129">
        <v>10035</v>
      </c>
      <c r="B129">
        <v>1</v>
      </c>
      <c r="C129">
        <v>62</v>
      </c>
      <c r="D129">
        <v>297</v>
      </c>
      <c r="E129">
        <v>59</v>
      </c>
      <c r="F129">
        <v>5.27</v>
      </c>
      <c r="G129">
        <v>0.89300000000000002</v>
      </c>
      <c r="H129">
        <v>0.16600000000000001</v>
      </c>
      <c r="I129" s="6">
        <v>-0.70293821127036793</v>
      </c>
      <c r="J129" s="6">
        <v>-0.45272569334249724</v>
      </c>
      <c r="K129" s="9">
        <f>Table5[[#This Row],[wtkg]]/(Table5[[#This Row],[htcm]]*Table5[[#This Row],[htcm]]/10000)</f>
        <v>15.13932777937374</v>
      </c>
    </row>
    <row r="130" spans="1:11" x14ac:dyDescent="0.3">
      <c r="A130">
        <v>10035</v>
      </c>
      <c r="B130">
        <v>1</v>
      </c>
      <c r="C130">
        <v>125</v>
      </c>
      <c r="D130">
        <v>297</v>
      </c>
      <c r="E130">
        <v>65</v>
      </c>
      <c r="F130">
        <v>6.56</v>
      </c>
      <c r="G130">
        <v>1.2390000000000001</v>
      </c>
      <c r="H130">
        <v>0.10100000000000001</v>
      </c>
      <c r="I130" s="6">
        <v>-0.85079509134234399</v>
      </c>
      <c r="J130" s="6">
        <v>-0.79229010941712308</v>
      </c>
      <c r="K130" s="9">
        <f>Table5[[#This Row],[wtkg]]/(Table5[[#This Row],[htcm]]*Table5[[#This Row],[htcm]]/10000)</f>
        <v>15.526627218934911</v>
      </c>
    </row>
    <row r="131" spans="1:11" x14ac:dyDescent="0.3">
      <c r="A131">
        <v>10035</v>
      </c>
      <c r="B131">
        <v>1</v>
      </c>
      <c r="C131">
        <v>195</v>
      </c>
      <c r="D131">
        <v>297</v>
      </c>
      <c r="E131">
        <v>69</v>
      </c>
      <c r="F131">
        <v>7.62</v>
      </c>
      <c r="G131">
        <v>1.147</v>
      </c>
      <c r="H131">
        <v>0.193</v>
      </c>
      <c r="I131" s="6">
        <v>-0.47908387767572153</v>
      </c>
      <c r="J131" s="6">
        <v>-0.61537876420441329</v>
      </c>
      <c r="K131" s="9">
        <f>Table5[[#This Row],[wtkg]]/(Table5[[#This Row],[htcm]]*Table5[[#This Row],[htcm]]/10000)</f>
        <v>16.005040957781979</v>
      </c>
    </row>
    <row r="132" spans="1:11" x14ac:dyDescent="0.3">
      <c r="A132">
        <v>10035</v>
      </c>
      <c r="B132">
        <v>1</v>
      </c>
      <c r="C132">
        <v>279</v>
      </c>
      <c r="D132">
        <v>297</v>
      </c>
      <c r="E132">
        <v>72.3</v>
      </c>
      <c r="F132">
        <v>8.57</v>
      </c>
      <c r="G132">
        <v>0.79600000000000004</v>
      </c>
      <c r="H132">
        <v>0.29199999999999998</v>
      </c>
      <c r="I132" s="6">
        <v>-7.4323690798760084E-2</v>
      </c>
      <c r="J132" s="6">
        <v>-0.22248957804734751</v>
      </c>
      <c r="K132" s="9">
        <f>Table5[[#This Row],[wtkg]]/(Table5[[#This Row],[htcm]]*Table5[[#This Row],[htcm]]/10000)</f>
        <v>16.394728434810389</v>
      </c>
    </row>
    <row r="133" spans="1:11" x14ac:dyDescent="0.3">
      <c r="A133">
        <v>10035</v>
      </c>
      <c r="B133">
        <v>1</v>
      </c>
      <c r="C133">
        <v>377</v>
      </c>
      <c r="D133">
        <v>297</v>
      </c>
      <c r="E133">
        <v>76.5</v>
      </c>
      <c r="F133">
        <v>9.2799999999999994</v>
      </c>
      <c r="G133">
        <v>0.77700000000000002</v>
      </c>
      <c r="H133">
        <v>0.218</v>
      </c>
      <c r="I133" s="6">
        <v>-0.17330765965541398</v>
      </c>
      <c r="J133" s="6">
        <v>-0.32046808976184099</v>
      </c>
      <c r="K133" s="9">
        <f>Table5[[#This Row],[wtkg]]/(Table5[[#This Row],[htcm]]*Table5[[#This Row],[htcm]]/10000)</f>
        <v>15.857148959801785</v>
      </c>
    </row>
    <row r="134" spans="1:11" x14ac:dyDescent="0.3">
      <c r="A134">
        <v>10035</v>
      </c>
      <c r="B134">
        <v>1</v>
      </c>
      <c r="C134">
        <v>555</v>
      </c>
      <c r="D134">
        <v>297</v>
      </c>
      <c r="E134">
        <v>82.6</v>
      </c>
      <c r="F134">
        <v>10.6</v>
      </c>
      <c r="G134">
        <v>0.56699999999999995</v>
      </c>
      <c r="H134">
        <v>0.248</v>
      </c>
      <c r="I134" s="6">
        <v>-5.1895836881597518E-2</v>
      </c>
      <c r="J134" s="6">
        <v>-0.12761336159966638</v>
      </c>
      <c r="K134" s="9">
        <f>Table5[[#This Row],[wtkg]]/(Table5[[#This Row],[htcm]]*Table5[[#This Row],[htcm]]/10000)</f>
        <v>15.536234603005237</v>
      </c>
    </row>
    <row r="135" spans="1:11" x14ac:dyDescent="0.3">
      <c r="A135">
        <v>10035</v>
      </c>
      <c r="B135">
        <v>1</v>
      </c>
      <c r="C135">
        <v>737</v>
      </c>
      <c r="D135">
        <v>297</v>
      </c>
      <c r="E135">
        <v>88</v>
      </c>
      <c r="F135">
        <v>11.8</v>
      </c>
      <c r="G135">
        <v>0.64700000000000002</v>
      </c>
      <c r="H135">
        <v>0.192</v>
      </c>
      <c r="I135" s="6">
        <v>-0.3282489227051999</v>
      </c>
      <c r="J135" s="6">
        <v>-0.3429902531211193</v>
      </c>
      <c r="K135" s="9">
        <f>Table5[[#This Row],[wtkg]]/(Table5[[#This Row],[htcm]]*Table5[[#This Row],[htcm]]/10000)</f>
        <v>15.237603305785125</v>
      </c>
    </row>
    <row r="136" spans="1:11" x14ac:dyDescent="0.3">
      <c r="A136">
        <v>10037</v>
      </c>
      <c r="B136">
        <v>1</v>
      </c>
      <c r="C136">
        <v>0</v>
      </c>
      <c r="D136">
        <v>290</v>
      </c>
      <c r="E136">
        <v>53</v>
      </c>
      <c r="F136">
        <v>4.1100000000000003</v>
      </c>
      <c r="G136">
        <v>2.0680000000000001</v>
      </c>
      <c r="H136">
        <v>1.7749999999999999</v>
      </c>
      <c r="I136" s="6">
        <v>0.20669631648694323</v>
      </c>
      <c r="J136" s="6">
        <v>0.99675799124482967</v>
      </c>
      <c r="K136" s="9">
        <f>Table5[[#This Row],[wtkg]]/(Table5[[#This Row],[htcm]]*Table5[[#This Row],[htcm]]/10000)</f>
        <v>14.631541473834107</v>
      </c>
    </row>
    <row r="137" spans="1:11" x14ac:dyDescent="0.3">
      <c r="A137">
        <v>10037</v>
      </c>
      <c r="B137">
        <v>1</v>
      </c>
      <c r="C137">
        <v>28</v>
      </c>
      <c r="D137">
        <v>290</v>
      </c>
      <c r="E137">
        <v>58</v>
      </c>
      <c r="F137">
        <v>5.09</v>
      </c>
      <c r="G137">
        <v>2.3730000000000002</v>
      </c>
      <c r="H137">
        <v>1.6</v>
      </c>
      <c r="I137" s="6">
        <v>-0.55236350479380369</v>
      </c>
      <c r="J137" s="6">
        <v>0.50624487065180179</v>
      </c>
      <c r="K137" s="9">
        <f>Table5[[#This Row],[wtkg]]/(Table5[[#This Row],[htcm]]*Table5[[#This Row],[htcm]]/10000)</f>
        <v>15.130796670630202</v>
      </c>
    </row>
    <row r="138" spans="1:11" x14ac:dyDescent="0.3">
      <c r="A138">
        <v>10037</v>
      </c>
      <c r="B138">
        <v>1</v>
      </c>
      <c r="C138">
        <v>56</v>
      </c>
      <c r="D138">
        <v>290</v>
      </c>
      <c r="E138">
        <v>60</v>
      </c>
      <c r="F138">
        <v>5.93</v>
      </c>
      <c r="G138">
        <v>1.6910000000000001</v>
      </c>
      <c r="H138">
        <v>1.3220000000000001</v>
      </c>
      <c r="I138" s="6">
        <v>0.10329709520060584</v>
      </c>
      <c r="J138" s="6">
        <v>0.56082512857873679</v>
      </c>
      <c r="K138" s="9">
        <f>Table5[[#This Row],[wtkg]]/(Table5[[#This Row],[htcm]]*Table5[[#This Row],[htcm]]/10000)</f>
        <v>16.472222222222221</v>
      </c>
    </row>
    <row r="139" spans="1:11" x14ac:dyDescent="0.3">
      <c r="A139">
        <v>10037</v>
      </c>
      <c r="B139">
        <v>1</v>
      </c>
      <c r="C139">
        <v>91</v>
      </c>
      <c r="D139">
        <v>290</v>
      </c>
      <c r="E139">
        <v>64.5</v>
      </c>
      <c r="F139">
        <v>6.95</v>
      </c>
      <c r="G139">
        <v>2.2440000000000002</v>
      </c>
      <c r="H139">
        <v>1.3839999999999999</v>
      </c>
      <c r="I139" s="6">
        <v>-2.5531754988566809E-2</v>
      </c>
      <c r="J139" s="6">
        <v>0.23067473479850037</v>
      </c>
      <c r="K139" s="9">
        <f>Table5[[#This Row],[wtkg]]/(Table5[[#This Row],[htcm]]*Table5[[#This Row],[htcm]]/10000)</f>
        <v>16.705726819301727</v>
      </c>
    </row>
    <row r="140" spans="1:11" x14ac:dyDescent="0.3">
      <c r="A140">
        <v>10037</v>
      </c>
      <c r="B140">
        <v>1</v>
      </c>
      <c r="C140">
        <v>189</v>
      </c>
      <c r="D140">
        <v>290</v>
      </c>
      <c r="E140">
        <v>71</v>
      </c>
      <c r="F140">
        <v>9.83</v>
      </c>
      <c r="G140">
        <v>2.1669999999999998</v>
      </c>
      <c r="H140">
        <v>2.331</v>
      </c>
      <c r="I140" s="6">
        <v>1.7260684530125876</v>
      </c>
      <c r="J140" s="6">
        <v>1.5605080204469566</v>
      </c>
      <c r="K140" s="9">
        <f>Table5[[#This Row],[wtkg]]/(Table5[[#This Row],[htcm]]*Table5[[#This Row],[htcm]]/10000)</f>
        <v>19.500099186669313</v>
      </c>
    </row>
    <row r="141" spans="1:11" x14ac:dyDescent="0.3">
      <c r="A141">
        <v>10037</v>
      </c>
      <c r="B141">
        <v>1</v>
      </c>
      <c r="C141">
        <v>273</v>
      </c>
      <c r="D141">
        <v>290</v>
      </c>
      <c r="E141">
        <v>76</v>
      </c>
      <c r="F141">
        <v>11.39</v>
      </c>
      <c r="G141">
        <v>2.4430000000000001</v>
      </c>
      <c r="H141">
        <v>2.6120000000000001</v>
      </c>
      <c r="I141" s="6">
        <v>2.1318552443677827</v>
      </c>
      <c r="J141" s="6">
        <v>1.7978003639955153</v>
      </c>
      <c r="K141" s="9">
        <f>Table5[[#This Row],[wtkg]]/(Table5[[#This Row],[htcm]]*Table5[[#This Row],[htcm]]/10000)</f>
        <v>19.719529085872576</v>
      </c>
    </row>
    <row r="142" spans="1:11" x14ac:dyDescent="0.3">
      <c r="A142">
        <v>10037</v>
      </c>
      <c r="B142">
        <v>1</v>
      </c>
      <c r="C142">
        <v>371</v>
      </c>
      <c r="D142">
        <v>290</v>
      </c>
      <c r="E142">
        <v>80</v>
      </c>
      <c r="F142">
        <v>11.82</v>
      </c>
      <c r="G142">
        <v>2.226</v>
      </c>
      <c r="H142">
        <v>2.169</v>
      </c>
      <c r="I142" s="6">
        <v>1.7184375784645718</v>
      </c>
      <c r="J142" s="6">
        <v>1.366737415930398</v>
      </c>
      <c r="K142" s="9">
        <f>Table5[[#This Row],[wtkg]]/(Table5[[#This Row],[htcm]]*Table5[[#This Row],[htcm]]/10000)</f>
        <v>18.46875</v>
      </c>
    </row>
    <row r="143" spans="1:11" x14ac:dyDescent="0.3">
      <c r="A143">
        <v>10037</v>
      </c>
      <c r="B143">
        <v>1</v>
      </c>
      <c r="C143">
        <v>455</v>
      </c>
      <c r="D143">
        <v>290</v>
      </c>
      <c r="E143">
        <v>82.7</v>
      </c>
      <c r="F143">
        <v>12.74</v>
      </c>
      <c r="G143">
        <v>1.9179999999999999</v>
      </c>
      <c r="H143">
        <v>2.2330000000000001</v>
      </c>
      <c r="I143" s="6">
        <v>1.9216016967530727</v>
      </c>
      <c r="J143" s="6">
        <v>1.6816141662064752</v>
      </c>
      <c r="K143" s="9">
        <f>Table5[[#This Row],[wtkg]]/(Table5[[#This Row],[htcm]]*Table5[[#This Row],[htcm]]/10000)</f>
        <v>18.627664567520895</v>
      </c>
    </row>
    <row r="144" spans="1:11" x14ac:dyDescent="0.3">
      <c r="A144">
        <v>10037</v>
      </c>
      <c r="B144">
        <v>1</v>
      </c>
      <c r="C144">
        <v>549</v>
      </c>
      <c r="D144">
        <v>290</v>
      </c>
      <c r="E144">
        <v>86</v>
      </c>
      <c r="F144">
        <v>13.8</v>
      </c>
      <c r="G144">
        <v>1.8080000000000001</v>
      </c>
      <c r="H144">
        <v>2.331</v>
      </c>
      <c r="I144" s="6">
        <v>2.0085583321887115</v>
      </c>
      <c r="J144" s="6">
        <v>1.8963042633590235</v>
      </c>
      <c r="K144" s="9">
        <f>Table5[[#This Row],[wtkg]]/(Table5[[#This Row],[htcm]]*Table5[[#This Row],[htcm]]/10000)</f>
        <v>18.658734451054624</v>
      </c>
    </row>
    <row r="145" spans="1:11" x14ac:dyDescent="0.3">
      <c r="A145">
        <v>10037</v>
      </c>
      <c r="B145">
        <v>1</v>
      </c>
      <c r="C145">
        <v>746</v>
      </c>
      <c r="D145">
        <v>290</v>
      </c>
      <c r="E145">
        <v>92</v>
      </c>
      <c r="F145">
        <v>15.3</v>
      </c>
      <c r="G145">
        <v>1.794</v>
      </c>
      <c r="H145">
        <v>2.1539999999999999</v>
      </c>
      <c r="I145" s="6">
        <v>1.6541276676614429</v>
      </c>
      <c r="J145" s="6">
        <v>1.6210438386002224</v>
      </c>
      <c r="K145" s="9">
        <f>Table5[[#This Row],[wtkg]]/(Table5[[#This Row],[htcm]]*Table5[[#This Row],[htcm]]/10000)</f>
        <v>18.076559546313799</v>
      </c>
    </row>
    <row r="146" spans="1:11" x14ac:dyDescent="0.3">
      <c r="A146">
        <v>10040</v>
      </c>
      <c r="B146">
        <v>1</v>
      </c>
      <c r="C146">
        <v>0</v>
      </c>
      <c r="D146">
        <v>290</v>
      </c>
      <c r="E146">
        <v>50</v>
      </c>
      <c r="F146">
        <v>3.65</v>
      </c>
      <c r="G146">
        <v>0.45800000000000002</v>
      </c>
      <c r="H146">
        <v>0.878</v>
      </c>
      <c r="I146" s="6">
        <v>0.92470805071446049</v>
      </c>
      <c r="J146" s="6">
        <v>0.97361729067283476</v>
      </c>
      <c r="K146" s="9">
        <f>Table5[[#This Row],[wtkg]]/(Table5[[#This Row],[htcm]]*Table5[[#This Row],[htcm]]/10000)</f>
        <v>14.6</v>
      </c>
    </row>
    <row r="147" spans="1:11" x14ac:dyDescent="0.3">
      <c r="A147">
        <v>10040</v>
      </c>
      <c r="B147">
        <v>1</v>
      </c>
      <c r="C147">
        <v>32</v>
      </c>
      <c r="D147">
        <v>290</v>
      </c>
      <c r="E147">
        <v>55.5</v>
      </c>
      <c r="F147">
        <v>4.8099999999999996</v>
      </c>
      <c r="G147">
        <v>0.82699999999999996</v>
      </c>
      <c r="H147">
        <v>0.92700000000000005</v>
      </c>
      <c r="I147" s="6">
        <v>0.29278922258646622</v>
      </c>
      <c r="J147" s="6">
        <v>0.67122350283258092</v>
      </c>
      <c r="K147" s="9">
        <f>Table5[[#This Row],[wtkg]]/(Table5[[#This Row],[htcm]]*Table5[[#This Row],[htcm]]/10000)</f>
        <v>15.615615615615615</v>
      </c>
    </row>
    <row r="148" spans="1:11" x14ac:dyDescent="0.3">
      <c r="A148">
        <v>10040</v>
      </c>
      <c r="B148">
        <v>1</v>
      </c>
      <c r="C148">
        <v>67</v>
      </c>
      <c r="D148">
        <v>290</v>
      </c>
      <c r="E148">
        <v>59.5</v>
      </c>
      <c r="F148">
        <v>6.07</v>
      </c>
      <c r="G148">
        <v>0.89600000000000002</v>
      </c>
      <c r="H148">
        <v>1.0760000000000001</v>
      </c>
      <c r="I148" s="6">
        <v>0.59533919267718405</v>
      </c>
      <c r="J148" s="6">
        <v>0.79805445887745974</v>
      </c>
      <c r="K148" s="9">
        <f>Table5[[#This Row],[wtkg]]/(Table5[[#This Row],[htcm]]*Table5[[#This Row],[htcm]]/10000)</f>
        <v>17.145681802132618</v>
      </c>
    </row>
    <row r="149" spans="1:11" x14ac:dyDescent="0.3">
      <c r="A149">
        <v>10040</v>
      </c>
      <c r="B149">
        <v>1</v>
      </c>
      <c r="C149">
        <v>99</v>
      </c>
      <c r="D149">
        <v>290</v>
      </c>
      <c r="E149">
        <v>62.6</v>
      </c>
      <c r="F149">
        <v>6.95</v>
      </c>
      <c r="G149">
        <v>1.0289999999999999</v>
      </c>
      <c r="H149">
        <v>1.169</v>
      </c>
      <c r="I149" s="6">
        <v>0.69261489199251636</v>
      </c>
      <c r="J149" s="6">
        <v>0.8125154450404144</v>
      </c>
      <c r="K149" s="9">
        <f>Table5[[#This Row],[wtkg]]/(Table5[[#This Row],[htcm]]*Table5[[#This Row],[htcm]]/10000)</f>
        <v>17.735201951637762</v>
      </c>
    </row>
    <row r="150" spans="1:11" x14ac:dyDescent="0.3">
      <c r="A150">
        <v>10040</v>
      </c>
      <c r="B150">
        <v>1</v>
      </c>
      <c r="C150">
        <v>186</v>
      </c>
      <c r="D150">
        <v>290</v>
      </c>
      <c r="E150">
        <v>68.5</v>
      </c>
      <c r="F150">
        <v>8.5399999999999991</v>
      </c>
      <c r="G150">
        <v>1.1399999999999999</v>
      </c>
      <c r="H150">
        <v>1.236</v>
      </c>
      <c r="I150" s="6">
        <v>0.91129043098956186</v>
      </c>
      <c r="J150" s="6">
        <v>0.80925330054308942</v>
      </c>
      <c r="K150" s="9">
        <f>Table5[[#This Row],[wtkg]]/(Table5[[#This Row],[htcm]]*Table5[[#This Row],[htcm]]/10000)</f>
        <v>18.200223773243113</v>
      </c>
    </row>
    <row r="151" spans="1:11" x14ac:dyDescent="0.3">
      <c r="A151">
        <v>10040</v>
      </c>
      <c r="B151">
        <v>1</v>
      </c>
      <c r="C151">
        <v>277</v>
      </c>
      <c r="D151">
        <v>290</v>
      </c>
      <c r="E151">
        <v>71.5</v>
      </c>
      <c r="F151">
        <v>9.35</v>
      </c>
      <c r="G151">
        <v>0.504</v>
      </c>
      <c r="H151">
        <v>1.014</v>
      </c>
      <c r="I151" s="6">
        <v>1.0748020628424348</v>
      </c>
      <c r="J151" s="6">
        <v>0.9903679387552955</v>
      </c>
      <c r="K151" s="9">
        <f>Table5[[#This Row],[wtkg]]/(Table5[[#This Row],[htcm]]*Table5[[#This Row],[htcm]]/10000)</f>
        <v>18.289402904787519</v>
      </c>
    </row>
    <row r="152" spans="1:11" x14ac:dyDescent="0.3">
      <c r="A152">
        <v>10040</v>
      </c>
      <c r="B152">
        <v>1</v>
      </c>
      <c r="C152">
        <v>368</v>
      </c>
      <c r="D152">
        <v>290</v>
      </c>
      <c r="E152">
        <v>76</v>
      </c>
      <c r="F152">
        <v>10.1</v>
      </c>
      <c r="G152">
        <v>0.72699999999999998</v>
      </c>
      <c r="H152">
        <v>0.95699999999999996</v>
      </c>
      <c r="I152" s="6">
        <v>0.86435360118591797</v>
      </c>
      <c r="J152" s="6">
        <v>0.7578043891872559</v>
      </c>
      <c r="K152" s="9">
        <f>Table5[[#This Row],[wtkg]]/(Table5[[#This Row],[htcm]]*Table5[[#This Row],[htcm]]/10000)</f>
        <v>17.486149584487535</v>
      </c>
    </row>
    <row r="153" spans="1:11" x14ac:dyDescent="0.3">
      <c r="A153">
        <v>10040</v>
      </c>
      <c r="B153">
        <v>1</v>
      </c>
      <c r="C153">
        <v>452</v>
      </c>
      <c r="D153">
        <v>290</v>
      </c>
      <c r="E153">
        <v>79</v>
      </c>
      <c r="F153">
        <v>11</v>
      </c>
      <c r="G153">
        <v>0.60699999999999998</v>
      </c>
      <c r="H153">
        <v>1.115</v>
      </c>
      <c r="I153" s="6">
        <v>1.1627146301016225</v>
      </c>
      <c r="J153" s="6">
        <v>1.0734707115772357</v>
      </c>
      <c r="K153" s="9">
        <f>Table5[[#This Row],[wtkg]]/(Table5[[#This Row],[htcm]]*Table5[[#This Row],[htcm]]/10000)</f>
        <v>17.625380547989106</v>
      </c>
    </row>
    <row r="154" spans="1:11" x14ac:dyDescent="0.3">
      <c r="A154">
        <v>10040</v>
      </c>
      <c r="B154">
        <v>1</v>
      </c>
      <c r="C154">
        <v>553</v>
      </c>
      <c r="D154">
        <v>290</v>
      </c>
      <c r="E154">
        <v>81.5</v>
      </c>
      <c r="F154">
        <v>11.5</v>
      </c>
      <c r="G154">
        <v>0.21299999999999999</v>
      </c>
      <c r="H154">
        <v>0.90800000000000003</v>
      </c>
      <c r="I154" s="6">
        <v>1.1010791776793605</v>
      </c>
      <c r="J154" s="6">
        <v>1.0945321200056006</v>
      </c>
      <c r="K154" s="9">
        <f>Table5[[#This Row],[wtkg]]/(Table5[[#This Row],[htcm]]*Table5[[#This Row],[htcm]]/10000)</f>
        <v>17.313410365463511</v>
      </c>
    </row>
    <row r="155" spans="1:11" x14ac:dyDescent="0.3">
      <c r="A155">
        <v>10040</v>
      </c>
      <c r="B155">
        <v>1</v>
      </c>
      <c r="C155">
        <v>742</v>
      </c>
      <c r="D155">
        <v>290</v>
      </c>
      <c r="E155">
        <v>88</v>
      </c>
      <c r="F155">
        <v>13.2</v>
      </c>
      <c r="G155">
        <v>0.60099999999999998</v>
      </c>
      <c r="H155">
        <v>1.052</v>
      </c>
      <c r="I155" s="6">
        <v>0.91875723308707269</v>
      </c>
      <c r="J155" s="6">
        <v>0.96661270893047857</v>
      </c>
      <c r="K155" s="9">
        <f>Table5[[#This Row],[wtkg]]/(Table5[[#This Row],[htcm]]*Table5[[#This Row],[htcm]]/10000)</f>
        <v>17.045454545454547</v>
      </c>
    </row>
    <row r="156" spans="1:11" x14ac:dyDescent="0.3">
      <c r="A156">
        <v>10043</v>
      </c>
      <c r="B156">
        <v>1</v>
      </c>
      <c r="C156">
        <v>0</v>
      </c>
      <c r="D156">
        <v>283</v>
      </c>
      <c r="E156">
        <v>48</v>
      </c>
      <c r="F156">
        <v>3.08</v>
      </c>
      <c r="G156">
        <v>-0.61599999999999999</v>
      </c>
      <c r="H156">
        <v>-0.33700000000000002</v>
      </c>
      <c r="I156" s="6">
        <v>0.38394341673580595</v>
      </c>
      <c r="J156" s="6">
        <v>2.5648490086942245E-2</v>
      </c>
      <c r="K156" s="9">
        <f>Table5[[#This Row],[wtkg]]/(Table5[[#This Row],[htcm]]*Table5[[#This Row],[htcm]]/10000)</f>
        <v>13.368055555555555</v>
      </c>
    </row>
    <row r="157" spans="1:11" x14ac:dyDescent="0.3">
      <c r="A157">
        <v>10043</v>
      </c>
      <c r="B157">
        <v>1</v>
      </c>
      <c r="C157">
        <v>32</v>
      </c>
      <c r="D157">
        <v>283</v>
      </c>
      <c r="E157">
        <v>50.3</v>
      </c>
      <c r="F157">
        <v>3.4</v>
      </c>
      <c r="G157">
        <v>-1.8280000000000001</v>
      </c>
      <c r="H157">
        <v>-1.59</v>
      </c>
      <c r="I157" s="6">
        <v>-4.4047155536052242E-2</v>
      </c>
      <c r="J157" s="6">
        <v>-0.89638438150409017</v>
      </c>
      <c r="K157" s="9">
        <f>Table5[[#This Row],[wtkg]]/(Table5[[#This Row],[htcm]]*Table5[[#This Row],[htcm]]/10000)</f>
        <v>13.43825713709789</v>
      </c>
    </row>
    <row r="158" spans="1:11" x14ac:dyDescent="0.3">
      <c r="A158">
        <v>10043</v>
      </c>
      <c r="B158">
        <v>1</v>
      </c>
      <c r="C158">
        <v>74</v>
      </c>
      <c r="D158">
        <v>283</v>
      </c>
      <c r="E158">
        <v>53.5</v>
      </c>
      <c r="F158">
        <v>4.4800000000000004</v>
      </c>
      <c r="G158">
        <v>-2.3279999999999998</v>
      </c>
      <c r="H158">
        <v>-1.532</v>
      </c>
      <c r="I158" s="6">
        <v>0.80540370209338485</v>
      </c>
      <c r="J158" s="6">
        <v>-0.28256703701529828</v>
      </c>
      <c r="K158" s="9">
        <f>Table5[[#This Row],[wtkg]]/(Table5[[#This Row],[htcm]]*Table5[[#This Row],[htcm]]/10000)</f>
        <v>15.652022010655953</v>
      </c>
    </row>
    <row r="159" spans="1:11" x14ac:dyDescent="0.3">
      <c r="A159">
        <v>10043</v>
      </c>
      <c r="B159">
        <v>1</v>
      </c>
      <c r="C159">
        <v>95</v>
      </c>
      <c r="D159">
        <v>283</v>
      </c>
      <c r="E159">
        <v>56.5</v>
      </c>
      <c r="F159">
        <v>4.91</v>
      </c>
      <c r="G159">
        <v>-1.7050000000000001</v>
      </c>
      <c r="H159">
        <v>-1.4850000000000001</v>
      </c>
      <c r="I159" s="6">
        <v>-8.9094007101332681E-2</v>
      </c>
      <c r="J159" s="6">
        <v>-0.69718986220758328</v>
      </c>
      <c r="K159" s="9">
        <f>Table5[[#This Row],[wtkg]]/(Table5[[#This Row],[htcm]]*Table5[[#This Row],[htcm]]/10000)</f>
        <v>15.381000861461352</v>
      </c>
    </row>
    <row r="160" spans="1:11" x14ac:dyDescent="0.3">
      <c r="A160">
        <v>10043</v>
      </c>
      <c r="B160">
        <v>1</v>
      </c>
      <c r="C160">
        <v>186</v>
      </c>
      <c r="D160">
        <v>283</v>
      </c>
      <c r="E160">
        <v>61</v>
      </c>
      <c r="F160">
        <v>6.7</v>
      </c>
      <c r="G160">
        <v>-2.161</v>
      </c>
      <c r="H160">
        <v>-0.748</v>
      </c>
      <c r="I160" s="6">
        <v>0.9618893156532381</v>
      </c>
      <c r="J160" s="6">
        <v>0.6915837491561545</v>
      </c>
      <c r="K160" s="9">
        <f>Table5[[#This Row],[wtkg]]/(Table5[[#This Row],[htcm]]*Table5[[#This Row],[htcm]]/10000)</f>
        <v>18.005912389142704</v>
      </c>
    </row>
    <row r="161" spans="1:11" x14ac:dyDescent="0.3">
      <c r="A161">
        <v>10043</v>
      </c>
      <c r="B161">
        <v>1</v>
      </c>
      <c r="C161">
        <v>277</v>
      </c>
      <c r="D161">
        <v>283</v>
      </c>
      <c r="E161">
        <v>66</v>
      </c>
      <c r="F161">
        <v>7.82</v>
      </c>
      <c r="G161">
        <v>-1.768</v>
      </c>
      <c r="H161">
        <v>-0.442</v>
      </c>
      <c r="I161" s="6">
        <v>0.73432522838077519</v>
      </c>
      <c r="J161" s="6">
        <v>0.78572907920002633</v>
      </c>
      <c r="K161" s="9">
        <f>Table5[[#This Row],[wtkg]]/(Table5[[#This Row],[htcm]]*Table5[[#This Row],[htcm]]/10000)</f>
        <v>17.952249770431589</v>
      </c>
    </row>
    <row r="162" spans="1:11" x14ac:dyDescent="0.3">
      <c r="A162">
        <v>10043</v>
      </c>
      <c r="B162">
        <v>1</v>
      </c>
      <c r="C162">
        <v>368</v>
      </c>
      <c r="D162">
        <v>283</v>
      </c>
      <c r="E162">
        <v>70</v>
      </c>
      <c r="F162">
        <v>8.68</v>
      </c>
      <c r="G162">
        <v>-1.599</v>
      </c>
      <c r="H162">
        <v>-0.26700000000000002</v>
      </c>
      <c r="I162" s="6">
        <v>0.66930607294339395</v>
      </c>
      <c r="J162" s="6">
        <v>0.90123367940498544</v>
      </c>
      <c r="K162" s="9">
        <f>Table5[[#This Row],[wtkg]]/(Table5[[#This Row],[htcm]]*Table5[[#This Row],[htcm]]/10000)</f>
        <v>17.714285714285715</v>
      </c>
    </row>
    <row r="163" spans="1:11" x14ac:dyDescent="0.3">
      <c r="A163">
        <v>10043</v>
      </c>
      <c r="B163">
        <v>1</v>
      </c>
      <c r="C163">
        <v>463</v>
      </c>
      <c r="D163">
        <v>283</v>
      </c>
      <c r="E163">
        <v>74.2</v>
      </c>
      <c r="F163">
        <v>9.34</v>
      </c>
      <c r="G163">
        <v>-1.2889999999999999</v>
      </c>
      <c r="H163">
        <v>-0.26300000000000001</v>
      </c>
      <c r="I163" s="6">
        <v>0.41044392799082513</v>
      </c>
      <c r="J163" s="6">
        <v>0.67671777480072326</v>
      </c>
      <c r="K163" s="9">
        <f>Table5[[#This Row],[wtkg]]/(Table5[[#This Row],[htcm]]*Table5[[#This Row],[htcm]]/10000)</f>
        <v>16.964421938230611</v>
      </c>
    </row>
    <row r="164" spans="1:11" x14ac:dyDescent="0.3">
      <c r="A164">
        <v>10043</v>
      </c>
      <c r="B164">
        <v>1</v>
      </c>
      <c r="C164">
        <v>539</v>
      </c>
      <c r="D164">
        <v>283</v>
      </c>
      <c r="E164">
        <v>75.099999999999994</v>
      </c>
      <c r="F164">
        <v>9.6999999999999993</v>
      </c>
      <c r="G164">
        <v>-1.8380000000000001</v>
      </c>
      <c r="H164">
        <v>-0.38700000000000001</v>
      </c>
      <c r="I164" s="6">
        <v>0.62021343293527353</v>
      </c>
      <c r="J164" s="6">
        <v>0.99480169630663839</v>
      </c>
      <c r="K164" s="9">
        <f>Table5[[#This Row],[wtkg]]/(Table5[[#This Row],[htcm]]*Table5[[#This Row],[htcm]]/10000)</f>
        <v>17.198551066398817</v>
      </c>
    </row>
    <row r="165" spans="1:11" x14ac:dyDescent="0.3">
      <c r="A165">
        <v>10043</v>
      </c>
      <c r="B165">
        <v>1</v>
      </c>
      <c r="C165">
        <v>750</v>
      </c>
      <c r="D165">
        <v>283</v>
      </c>
      <c r="E165">
        <v>83.5</v>
      </c>
      <c r="F165">
        <v>11.1</v>
      </c>
      <c r="G165">
        <v>-0.85199999999999998</v>
      </c>
      <c r="H165">
        <v>-0.36499999999999999</v>
      </c>
      <c r="I165" s="6">
        <v>7.6263527200648176E-2</v>
      </c>
      <c r="J165" s="6">
        <v>0.18697091358794921</v>
      </c>
      <c r="K165" s="9">
        <f>Table5[[#This Row],[wtkg]]/(Table5[[#This Row],[htcm]]*Table5[[#This Row],[htcm]]/10000)</f>
        <v>15.920255297787659</v>
      </c>
    </row>
    <row r="166" spans="1:11" x14ac:dyDescent="0.3">
      <c r="A166">
        <v>10046</v>
      </c>
      <c r="B166">
        <v>1</v>
      </c>
      <c r="C166">
        <v>0</v>
      </c>
      <c r="D166">
        <v>290</v>
      </c>
      <c r="E166">
        <v>51</v>
      </c>
      <c r="F166">
        <v>3.6</v>
      </c>
      <c r="G166">
        <v>0.99399999999999999</v>
      </c>
      <c r="H166">
        <v>0.77600000000000002</v>
      </c>
      <c r="I166" s="6">
        <v>0.11175416543901433</v>
      </c>
      <c r="J166" s="6">
        <v>0.4000198608585333</v>
      </c>
      <c r="K166" s="9">
        <f>Table5[[#This Row],[wtkg]]/(Table5[[#This Row],[htcm]]*Table5[[#This Row],[htcm]]/10000)</f>
        <v>13.84083044982699</v>
      </c>
    </row>
    <row r="167" spans="1:11" x14ac:dyDescent="0.3">
      <c r="A167">
        <v>10046</v>
      </c>
      <c r="B167">
        <v>1</v>
      </c>
      <c r="C167">
        <v>30</v>
      </c>
      <c r="D167">
        <v>290</v>
      </c>
      <c r="E167">
        <v>55.6</v>
      </c>
      <c r="F167">
        <v>4.3099999999999996</v>
      </c>
      <c r="G167">
        <v>1.0069999999999999</v>
      </c>
      <c r="H167">
        <v>0.23799999999999999</v>
      </c>
      <c r="I167" s="6">
        <v>-0.98897431946637937</v>
      </c>
      <c r="J167" s="6">
        <v>-0.43765334217922036</v>
      </c>
      <c r="K167" s="9">
        <f>Table5[[#This Row],[wtkg]]/(Table5[[#This Row],[htcm]]*Table5[[#This Row],[htcm]]/10000)</f>
        <v>13.942083743077479</v>
      </c>
    </row>
    <row r="168" spans="1:11" x14ac:dyDescent="0.3">
      <c r="A168">
        <v>10046</v>
      </c>
      <c r="B168">
        <v>1</v>
      </c>
      <c r="C168">
        <v>58</v>
      </c>
      <c r="D168">
        <v>290</v>
      </c>
      <c r="E168">
        <v>59.5</v>
      </c>
      <c r="F168">
        <v>5.27</v>
      </c>
      <c r="G168">
        <v>1.34</v>
      </c>
      <c r="H168">
        <v>0.32600000000000001</v>
      </c>
      <c r="I168" s="6">
        <v>-0.96129960117345936</v>
      </c>
      <c r="J168" s="6">
        <v>-0.55709918958090099</v>
      </c>
      <c r="K168" s="9">
        <f>Table5[[#This Row],[wtkg]]/(Table5[[#This Row],[htcm]]*Table5[[#This Row],[htcm]]/10000)</f>
        <v>14.8859543817527</v>
      </c>
    </row>
    <row r="169" spans="1:11" x14ac:dyDescent="0.3">
      <c r="A169">
        <v>10046</v>
      </c>
      <c r="B169">
        <v>1</v>
      </c>
      <c r="C169">
        <v>100</v>
      </c>
      <c r="D169">
        <v>290</v>
      </c>
      <c r="E169">
        <v>62.5</v>
      </c>
      <c r="F169">
        <v>6.8</v>
      </c>
      <c r="G169">
        <v>0.94399999999999995</v>
      </c>
      <c r="H169">
        <v>0.96899999999999997</v>
      </c>
      <c r="I169" s="6">
        <v>0.49840119122106813</v>
      </c>
      <c r="J169" s="6">
        <v>0.60271562695265968</v>
      </c>
      <c r="K169" s="9">
        <f>Table5[[#This Row],[wtkg]]/(Table5[[#This Row],[htcm]]*Table5[[#This Row],[htcm]]/10000)</f>
        <v>17.408000000000001</v>
      </c>
    </row>
    <row r="170" spans="1:11" x14ac:dyDescent="0.3">
      <c r="A170">
        <v>10046</v>
      </c>
      <c r="B170">
        <v>1</v>
      </c>
      <c r="C170">
        <v>191</v>
      </c>
      <c r="D170">
        <v>290</v>
      </c>
      <c r="E170">
        <v>70.5</v>
      </c>
      <c r="F170">
        <v>8.6199999999999992</v>
      </c>
      <c r="G170">
        <v>1.899</v>
      </c>
      <c r="H170">
        <v>1.2470000000000001</v>
      </c>
      <c r="I170" s="6">
        <v>0.46023283412000709</v>
      </c>
      <c r="J170" s="6">
        <v>0.27775459197287944</v>
      </c>
      <c r="K170" s="9">
        <f>Table5[[#This Row],[wtkg]]/(Table5[[#This Row],[htcm]]*Table5[[#This Row],[htcm]]/10000)</f>
        <v>17.343191992354509</v>
      </c>
    </row>
    <row r="171" spans="1:11" x14ac:dyDescent="0.3">
      <c r="A171">
        <v>10046</v>
      </c>
      <c r="B171">
        <v>1</v>
      </c>
      <c r="C171">
        <v>275</v>
      </c>
      <c r="D171">
        <v>290</v>
      </c>
      <c r="E171">
        <v>73.3</v>
      </c>
      <c r="F171">
        <v>10.08</v>
      </c>
      <c r="G171">
        <v>1.286</v>
      </c>
      <c r="H171">
        <v>1.6319999999999999</v>
      </c>
      <c r="I171" s="6">
        <v>1.4362992930677578</v>
      </c>
      <c r="J171" s="6">
        <v>1.2633828831293408</v>
      </c>
      <c r="K171" s="9">
        <f>Table5[[#This Row],[wtkg]]/(Table5[[#This Row],[htcm]]*Table5[[#This Row],[htcm]]/10000)</f>
        <v>18.760853097681139</v>
      </c>
    </row>
    <row r="172" spans="1:11" x14ac:dyDescent="0.3">
      <c r="A172">
        <v>10046</v>
      </c>
      <c r="B172">
        <v>1</v>
      </c>
      <c r="C172">
        <v>366</v>
      </c>
      <c r="D172">
        <v>290</v>
      </c>
      <c r="E172">
        <v>76.2</v>
      </c>
      <c r="F172">
        <v>11.53</v>
      </c>
      <c r="G172">
        <v>0.83699999999999997</v>
      </c>
      <c r="H172">
        <v>2.0089999999999999</v>
      </c>
      <c r="I172" s="6">
        <v>2.2180116561013823</v>
      </c>
      <c r="J172" s="6">
        <v>2.1300703616162924</v>
      </c>
      <c r="K172" s="9">
        <f>Table5[[#This Row],[wtkg]]/(Table5[[#This Row],[htcm]]*Table5[[#This Row],[htcm]]/10000)</f>
        <v>19.857261936746092</v>
      </c>
    </row>
    <row r="173" spans="1:11" x14ac:dyDescent="0.3">
      <c r="A173">
        <v>10046</v>
      </c>
      <c r="B173">
        <v>1</v>
      </c>
      <c r="C173">
        <v>478</v>
      </c>
      <c r="D173">
        <v>290</v>
      </c>
      <c r="E173">
        <v>83</v>
      </c>
      <c r="F173">
        <v>13</v>
      </c>
      <c r="G173">
        <v>1.6970000000000001</v>
      </c>
      <c r="H173">
        <v>2.258</v>
      </c>
      <c r="I173" s="6">
        <v>2.0658306060970753</v>
      </c>
      <c r="J173" s="6">
        <v>1.8734009553404478</v>
      </c>
      <c r="K173" s="9">
        <f>Table5[[#This Row],[wtkg]]/(Table5[[#This Row],[htcm]]*Table5[[#This Row],[htcm]]/10000)</f>
        <v>18.870663376397157</v>
      </c>
    </row>
    <row r="174" spans="1:11" x14ac:dyDescent="0.3">
      <c r="A174">
        <v>10046</v>
      </c>
      <c r="B174">
        <v>1</v>
      </c>
      <c r="C174">
        <v>579</v>
      </c>
      <c r="D174">
        <v>290</v>
      </c>
      <c r="E174">
        <v>87</v>
      </c>
      <c r="F174">
        <v>14.3</v>
      </c>
      <c r="G174">
        <v>1.7769999999999999</v>
      </c>
      <c r="H174">
        <v>2.4460000000000002</v>
      </c>
      <c r="I174" s="6">
        <v>2.1535401301470132</v>
      </c>
      <c r="J174" s="6">
        <v>2.078512880350238</v>
      </c>
      <c r="K174" s="9">
        <f>Table5[[#This Row],[wtkg]]/(Table5[[#This Row],[htcm]]*Table5[[#This Row],[htcm]]/10000)</f>
        <v>18.89285242436253</v>
      </c>
    </row>
    <row r="175" spans="1:11" x14ac:dyDescent="0.3">
      <c r="A175">
        <v>10046</v>
      </c>
      <c r="B175">
        <v>1</v>
      </c>
      <c r="C175">
        <v>741</v>
      </c>
      <c r="D175">
        <v>290</v>
      </c>
      <c r="E175">
        <v>91</v>
      </c>
      <c r="F175">
        <v>15.4</v>
      </c>
      <c r="G175">
        <v>1.5349999999999999</v>
      </c>
      <c r="H175">
        <v>2.2250000000000001</v>
      </c>
      <c r="I175" s="6">
        <v>1.9249125373494782</v>
      </c>
      <c r="J175" s="6">
        <v>1.9244892452047013</v>
      </c>
      <c r="K175" s="9">
        <f>Table5[[#This Row],[wtkg]]/(Table5[[#This Row],[htcm]]*Table5[[#This Row],[htcm]]/10000)</f>
        <v>18.596787827557058</v>
      </c>
    </row>
    <row r="176" spans="1:11" x14ac:dyDescent="0.3">
      <c r="A176">
        <v>10048</v>
      </c>
      <c r="B176">
        <v>1</v>
      </c>
      <c r="C176">
        <v>0</v>
      </c>
      <c r="D176">
        <v>283</v>
      </c>
      <c r="E176">
        <v>49</v>
      </c>
      <c r="F176">
        <v>3</v>
      </c>
      <c r="G176">
        <v>-7.9000000000000001E-2</v>
      </c>
      <c r="H176">
        <v>-0.51900000000000002</v>
      </c>
      <c r="I176" s="6">
        <v>-0.56499801710357234</v>
      </c>
      <c r="J176" s="6">
        <v>-0.70439806164451835</v>
      </c>
      <c r="K176" s="9">
        <f>Table5[[#This Row],[wtkg]]/(Table5[[#This Row],[htcm]]*Table5[[#This Row],[htcm]]/10000)</f>
        <v>12.494793835901707</v>
      </c>
    </row>
    <row r="177" spans="1:11" x14ac:dyDescent="0.3">
      <c r="A177">
        <v>10048</v>
      </c>
      <c r="B177">
        <v>1</v>
      </c>
      <c r="C177">
        <v>35</v>
      </c>
      <c r="D177">
        <v>283</v>
      </c>
      <c r="E177">
        <v>52.5</v>
      </c>
      <c r="F177">
        <v>3.72</v>
      </c>
      <c r="G177">
        <v>-0.88700000000000001</v>
      </c>
      <c r="H177">
        <v>-1.1339999999999999</v>
      </c>
      <c r="I177" s="6">
        <v>-0.55476560078115278</v>
      </c>
      <c r="J177" s="6">
        <v>-0.96538427374384783</v>
      </c>
      <c r="K177" s="9">
        <f>Table5[[#This Row],[wtkg]]/(Table5[[#This Row],[htcm]]*Table5[[#This Row],[htcm]]/10000)</f>
        <v>13.496598639455783</v>
      </c>
    </row>
    <row r="178" spans="1:11" x14ac:dyDescent="0.3">
      <c r="A178">
        <v>10048</v>
      </c>
      <c r="B178">
        <v>1</v>
      </c>
      <c r="C178">
        <v>56</v>
      </c>
      <c r="D178">
        <v>283</v>
      </c>
      <c r="E178">
        <v>53.7</v>
      </c>
      <c r="F178">
        <v>4.3</v>
      </c>
      <c r="G178">
        <v>-1.421</v>
      </c>
      <c r="H178">
        <v>-1.137</v>
      </c>
      <c r="I178" s="6">
        <v>0.23101149604178073</v>
      </c>
      <c r="J178" s="6">
        <v>-0.49941903534654752</v>
      </c>
      <c r="K178" s="9">
        <f>Table5[[#This Row],[wtkg]]/(Table5[[#This Row],[htcm]]*Table5[[#This Row],[htcm]]/10000)</f>
        <v>14.911450259910042</v>
      </c>
    </row>
    <row r="179" spans="1:11" x14ac:dyDescent="0.3">
      <c r="A179">
        <v>10048</v>
      </c>
      <c r="B179">
        <v>1</v>
      </c>
      <c r="C179">
        <v>91</v>
      </c>
      <c r="D179">
        <v>283</v>
      </c>
      <c r="E179">
        <v>57</v>
      </c>
      <c r="F179">
        <v>5.08</v>
      </c>
      <c r="G179">
        <v>-1.32</v>
      </c>
      <c r="H179">
        <v>-1.101</v>
      </c>
      <c r="I179" s="6">
        <v>-7.9800870654151909E-3</v>
      </c>
      <c r="J179" s="6">
        <v>-0.48409312228961771</v>
      </c>
      <c r="K179" s="9">
        <f>Table5[[#This Row],[wtkg]]/(Table5[[#This Row],[htcm]]*Table5[[#This Row],[htcm]]/10000)</f>
        <v>15.635580178516467</v>
      </c>
    </row>
    <row r="180" spans="1:11" x14ac:dyDescent="0.3">
      <c r="A180">
        <v>10048</v>
      </c>
      <c r="B180">
        <v>1</v>
      </c>
      <c r="C180">
        <v>182</v>
      </c>
      <c r="D180">
        <v>283</v>
      </c>
      <c r="E180">
        <v>63.8</v>
      </c>
      <c r="F180">
        <v>6.7</v>
      </c>
      <c r="G180">
        <v>-0.83799999999999997</v>
      </c>
      <c r="H180">
        <v>-0.69299999999999995</v>
      </c>
      <c r="I180" s="6">
        <v>-0.16812988830115666</v>
      </c>
      <c r="J180" s="6">
        <v>-0.29742962048162597</v>
      </c>
      <c r="K180" s="9">
        <f>Table5[[#This Row],[wtkg]]/(Table5[[#This Row],[htcm]]*Table5[[#This Row],[htcm]]/10000)</f>
        <v>16.46013698764753</v>
      </c>
    </row>
    <row r="181" spans="1:11" x14ac:dyDescent="0.3">
      <c r="A181">
        <v>10048</v>
      </c>
      <c r="B181">
        <v>1</v>
      </c>
      <c r="C181">
        <v>273</v>
      </c>
      <c r="D181">
        <v>283</v>
      </c>
      <c r="E181">
        <v>68</v>
      </c>
      <c r="F181">
        <v>7.53</v>
      </c>
      <c r="G181">
        <v>-0.87</v>
      </c>
      <c r="H181">
        <v>-0.72099999999999997</v>
      </c>
      <c r="I181" s="6">
        <v>-0.31109758439932322</v>
      </c>
      <c r="J181" s="6">
        <v>-0.31386997724015281</v>
      </c>
      <c r="K181" s="9">
        <f>Table5[[#This Row],[wtkg]]/(Table5[[#This Row],[htcm]]*Table5[[#This Row],[htcm]]/10000)</f>
        <v>16.284602076124568</v>
      </c>
    </row>
    <row r="182" spans="1:11" x14ac:dyDescent="0.3">
      <c r="A182">
        <v>10048</v>
      </c>
      <c r="B182">
        <v>1</v>
      </c>
      <c r="C182">
        <v>364</v>
      </c>
      <c r="D182">
        <v>283</v>
      </c>
      <c r="E182">
        <v>71</v>
      </c>
      <c r="F182">
        <v>8.77</v>
      </c>
      <c r="G182">
        <v>-1.1519999999999999</v>
      </c>
      <c r="H182">
        <v>-0.156</v>
      </c>
      <c r="I182" s="6">
        <v>0.5153135900309227</v>
      </c>
      <c r="J182" s="6">
        <v>0.68955255555566175</v>
      </c>
      <c r="K182" s="9">
        <f>Table5[[#This Row],[wtkg]]/(Table5[[#This Row],[htcm]]*Table5[[#This Row],[htcm]]/10000)</f>
        <v>17.397341797262449</v>
      </c>
    </row>
    <row r="183" spans="1:11" x14ac:dyDescent="0.3">
      <c r="A183">
        <v>10048</v>
      </c>
      <c r="B183">
        <v>1</v>
      </c>
      <c r="C183">
        <v>459</v>
      </c>
      <c r="D183">
        <v>283</v>
      </c>
      <c r="E183">
        <v>76.5</v>
      </c>
      <c r="F183">
        <v>9.5</v>
      </c>
      <c r="G183">
        <v>-0.4</v>
      </c>
      <c r="H183">
        <v>-0.1</v>
      </c>
      <c r="I183" s="6">
        <v>8.7845095951611676E-2</v>
      </c>
      <c r="J183" s="6">
        <v>0.16942382852494348</v>
      </c>
      <c r="K183" s="9">
        <f>Table5[[#This Row],[wtkg]]/(Table5[[#This Row],[htcm]]*Table5[[#This Row],[htcm]]/10000)</f>
        <v>16.233072749797088</v>
      </c>
    </row>
    <row r="184" spans="1:11" x14ac:dyDescent="0.3">
      <c r="A184">
        <v>10048</v>
      </c>
      <c r="B184">
        <v>1</v>
      </c>
      <c r="C184">
        <v>570</v>
      </c>
      <c r="D184">
        <v>283</v>
      </c>
      <c r="E184">
        <v>78.2</v>
      </c>
      <c r="F184">
        <v>10.6</v>
      </c>
      <c r="G184">
        <v>-1.1020000000000001</v>
      </c>
      <c r="H184">
        <v>0.16800000000000001</v>
      </c>
      <c r="I184" s="6">
        <v>0.92998890848905602</v>
      </c>
      <c r="J184" s="6">
        <v>1.1377575372874233</v>
      </c>
      <c r="K184" s="9">
        <f>Table5[[#This Row],[wtkg]]/(Table5[[#This Row],[htcm]]*Table5[[#This Row],[htcm]]/10000)</f>
        <v>17.333743238204875</v>
      </c>
    </row>
    <row r="185" spans="1:11" x14ac:dyDescent="0.3">
      <c r="A185">
        <v>10048</v>
      </c>
      <c r="B185">
        <v>1</v>
      </c>
      <c r="C185">
        <v>756</v>
      </c>
      <c r="D185">
        <v>283</v>
      </c>
      <c r="E185">
        <v>84</v>
      </c>
      <c r="F185">
        <v>11.9</v>
      </c>
      <c r="G185">
        <v>-0.749</v>
      </c>
      <c r="H185">
        <v>0.16900000000000001</v>
      </c>
      <c r="I185" s="6">
        <v>0.72621498789307559</v>
      </c>
      <c r="J185" s="6">
        <v>0.85613038636618544</v>
      </c>
      <c r="K185" s="9">
        <f>Table5[[#This Row],[wtkg]]/(Table5[[#This Row],[htcm]]*Table5[[#This Row],[htcm]]/10000)</f>
        <v>16.865079365079364</v>
      </c>
    </row>
    <row r="186" spans="1:11" x14ac:dyDescent="0.3">
      <c r="A186">
        <v>10050</v>
      </c>
      <c r="B186">
        <v>1</v>
      </c>
      <c r="C186">
        <v>24</v>
      </c>
      <c r="D186">
        <v>290</v>
      </c>
      <c r="E186">
        <v>52.2</v>
      </c>
      <c r="F186">
        <v>3.68</v>
      </c>
      <c r="G186">
        <v>-0.34399999999999997</v>
      </c>
      <c r="H186">
        <v>-0.503</v>
      </c>
      <c r="I186" s="6">
        <v>-0.46787972718364196</v>
      </c>
      <c r="J186" s="6">
        <v>-0.48789414489103494</v>
      </c>
      <c r="K186" s="9">
        <f>Table5[[#This Row],[wtkg]]/(Table5[[#This Row],[htcm]]*Table5[[#This Row],[htcm]]/10000)</f>
        <v>13.505380132411444</v>
      </c>
    </row>
    <row r="187" spans="1:11" x14ac:dyDescent="0.3">
      <c r="A187">
        <v>10050</v>
      </c>
      <c r="B187">
        <v>1</v>
      </c>
      <c r="C187">
        <v>70</v>
      </c>
      <c r="D187">
        <v>290</v>
      </c>
      <c r="E187">
        <v>57</v>
      </c>
      <c r="F187">
        <v>5.22</v>
      </c>
      <c r="G187">
        <v>-0.45800000000000002</v>
      </c>
      <c r="H187">
        <v>-0.20799999999999999</v>
      </c>
      <c r="I187" s="6">
        <v>0.28848603620746027</v>
      </c>
      <c r="J187" s="6">
        <v>5.2893301683820365E-2</v>
      </c>
      <c r="K187" s="9">
        <f>Table5[[#This Row],[wtkg]]/(Table5[[#This Row],[htcm]]*Table5[[#This Row],[htcm]]/10000)</f>
        <v>16.066481994459831</v>
      </c>
    </row>
    <row r="188" spans="1:11" x14ac:dyDescent="0.3">
      <c r="A188">
        <v>10050</v>
      </c>
      <c r="B188">
        <v>1</v>
      </c>
      <c r="C188">
        <v>84</v>
      </c>
      <c r="D188">
        <v>290</v>
      </c>
      <c r="E188">
        <v>57.9</v>
      </c>
      <c r="F188">
        <v>5.45</v>
      </c>
      <c r="G188">
        <v>-0.61799999999999999</v>
      </c>
      <c r="H188">
        <v>-0.33700000000000002</v>
      </c>
      <c r="I188" s="6">
        <v>0.25505108719233976</v>
      </c>
      <c r="J188" s="6">
        <v>5.6108045682085233E-3</v>
      </c>
      <c r="K188" s="9">
        <f>Table5[[#This Row],[wtkg]]/(Table5[[#This Row],[htcm]]*Table5[[#This Row],[htcm]]/10000)</f>
        <v>16.256961409851421</v>
      </c>
    </row>
    <row r="189" spans="1:11" x14ac:dyDescent="0.3">
      <c r="A189">
        <v>10050</v>
      </c>
      <c r="B189">
        <v>1</v>
      </c>
      <c r="C189">
        <v>171</v>
      </c>
      <c r="D189">
        <v>290</v>
      </c>
      <c r="E189">
        <v>65.3</v>
      </c>
      <c r="F189">
        <v>7.48</v>
      </c>
      <c r="G189">
        <v>8.7999999999999995E-2</v>
      </c>
      <c r="H189">
        <v>0.36599999999999999</v>
      </c>
      <c r="I189" s="6">
        <v>0.49115558018129718</v>
      </c>
      <c r="J189" s="6">
        <v>0.41598098529001271</v>
      </c>
      <c r="K189" s="9">
        <f>Table5[[#This Row],[wtkg]]/(Table5[[#This Row],[htcm]]*Table5[[#This Row],[htcm]]/10000)</f>
        <v>17.541843629004081</v>
      </c>
    </row>
    <row r="190" spans="1:11" x14ac:dyDescent="0.3">
      <c r="A190">
        <v>10050</v>
      </c>
      <c r="B190">
        <v>1</v>
      </c>
      <c r="C190">
        <v>269</v>
      </c>
      <c r="D190">
        <v>290</v>
      </c>
      <c r="E190">
        <v>70</v>
      </c>
      <c r="F190">
        <v>8.9499999999999993</v>
      </c>
      <c r="G190">
        <v>3.3000000000000002E-2</v>
      </c>
      <c r="H190">
        <v>0.73099999999999998</v>
      </c>
      <c r="I190" s="6">
        <v>0.99732146598931815</v>
      </c>
      <c r="J190" s="6">
        <v>0.95574706973273649</v>
      </c>
      <c r="K190" s="9">
        <f>Table5[[#This Row],[wtkg]]/(Table5[[#This Row],[htcm]]*Table5[[#This Row],[htcm]]/10000)</f>
        <v>18.26530612244898</v>
      </c>
    </row>
    <row r="191" spans="1:11" x14ac:dyDescent="0.3">
      <c r="A191">
        <v>10050</v>
      </c>
      <c r="B191">
        <v>1</v>
      </c>
      <c r="C191">
        <v>367</v>
      </c>
      <c r="D191">
        <v>290</v>
      </c>
      <c r="E191">
        <v>76</v>
      </c>
      <c r="F191">
        <v>10.25</v>
      </c>
      <c r="G191">
        <v>0.74299999999999999</v>
      </c>
      <c r="H191">
        <v>1.081</v>
      </c>
      <c r="I191" s="6">
        <v>1.0229696773827701</v>
      </c>
      <c r="J191" s="6">
        <v>0.91797075912027282</v>
      </c>
      <c r="K191" s="9">
        <f>Table5[[#This Row],[wtkg]]/(Table5[[#This Row],[htcm]]*Table5[[#This Row],[htcm]]/10000)</f>
        <v>17.745844875346261</v>
      </c>
    </row>
    <row r="192" spans="1:11" x14ac:dyDescent="0.3">
      <c r="A192">
        <v>10050</v>
      </c>
      <c r="B192">
        <v>1</v>
      </c>
      <c r="C192">
        <v>472</v>
      </c>
      <c r="D192">
        <v>290</v>
      </c>
      <c r="E192">
        <v>79</v>
      </c>
      <c r="F192">
        <v>11.39</v>
      </c>
      <c r="G192">
        <v>0.33600000000000002</v>
      </c>
      <c r="H192">
        <v>1.274</v>
      </c>
      <c r="I192" s="6">
        <v>1.5338957647627056</v>
      </c>
      <c r="J192" s="6">
        <v>1.5013773949657376</v>
      </c>
      <c r="K192" s="9">
        <f>Table5[[#This Row],[wtkg]]/(Table5[[#This Row],[htcm]]*Table5[[#This Row],[htcm]]/10000)</f>
        <v>18.250280403781446</v>
      </c>
    </row>
    <row r="193" spans="1:11" x14ac:dyDescent="0.3">
      <c r="A193">
        <v>10050</v>
      </c>
      <c r="B193">
        <v>1</v>
      </c>
      <c r="C193">
        <v>558</v>
      </c>
      <c r="D193">
        <v>290</v>
      </c>
      <c r="E193">
        <v>81</v>
      </c>
      <c r="F193">
        <v>11.7</v>
      </c>
      <c r="G193">
        <v>-1.6E-2</v>
      </c>
      <c r="H193">
        <v>1.0169999999999999</v>
      </c>
      <c r="I193" s="6">
        <v>1.3967947933976488</v>
      </c>
      <c r="J193" s="6">
        <v>1.4266792644912802</v>
      </c>
      <c r="K193" s="9">
        <f>Table5[[#This Row],[wtkg]]/(Table5[[#This Row],[htcm]]*Table5[[#This Row],[htcm]]/10000)</f>
        <v>17.832647462277091</v>
      </c>
    </row>
    <row r="194" spans="1:11" x14ac:dyDescent="0.3">
      <c r="A194">
        <v>10050</v>
      </c>
      <c r="B194">
        <v>1</v>
      </c>
      <c r="C194">
        <v>727</v>
      </c>
      <c r="D194">
        <v>290</v>
      </c>
      <c r="E194">
        <v>86.5</v>
      </c>
      <c r="F194">
        <v>12.5</v>
      </c>
      <c r="G194">
        <v>5.8000000000000003E-2</v>
      </c>
      <c r="H194">
        <v>0.69699999999999995</v>
      </c>
      <c r="I194" s="6">
        <v>0.8337977342962597</v>
      </c>
      <c r="J194" s="6">
        <v>0.92390762259529469</v>
      </c>
      <c r="K194" s="9">
        <f>Table5[[#This Row],[wtkg]]/(Table5[[#This Row],[htcm]]*Table5[[#This Row],[htcm]]/10000)</f>
        <v>16.706204684419792</v>
      </c>
    </row>
    <row r="195" spans="1:11" x14ac:dyDescent="0.3">
      <c r="A195">
        <v>10051</v>
      </c>
      <c r="B195">
        <v>1</v>
      </c>
      <c r="C195">
        <v>0</v>
      </c>
      <c r="D195">
        <v>262</v>
      </c>
      <c r="E195">
        <v>47</v>
      </c>
      <c r="F195">
        <v>2.54</v>
      </c>
      <c r="G195">
        <v>-1.153</v>
      </c>
      <c r="H195">
        <v>-1.625</v>
      </c>
      <c r="I195" s="6">
        <v>-1.1008172605353153</v>
      </c>
      <c r="J195" s="6">
        <v>-1.6067326562299824</v>
      </c>
      <c r="K195" s="9">
        <f>Table5[[#This Row],[wtkg]]/(Table5[[#This Row],[htcm]]*Table5[[#This Row],[htcm]]/10000)</f>
        <v>11.49841557265731</v>
      </c>
    </row>
    <row r="196" spans="1:11" x14ac:dyDescent="0.3">
      <c r="A196">
        <v>10051</v>
      </c>
      <c r="B196">
        <v>1</v>
      </c>
      <c r="C196">
        <v>43</v>
      </c>
      <c r="D196">
        <v>262</v>
      </c>
      <c r="E196">
        <v>55</v>
      </c>
      <c r="F196">
        <v>4.0999999999999996</v>
      </c>
      <c r="G196">
        <v>-8.8999999999999996E-2</v>
      </c>
      <c r="H196">
        <v>-0.872</v>
      </c>
      <c r="I196" s="6">
        <v>-1.1657621033246661</v>
      </c>
      <c r="J196" s="6">
        <v>-1.1790354928691313</v>
      </c>
      <c r="K196" s="9">
        <f>Table5[[#This Row],[wtkg]]/(Table5[[#This Row],[htcm]]*Table5[[#This Row],[htcm]]/10000)</f>
        <v>13.553719008264462</v>
      </c>
    </row>
    <row r="197" spans="1:11" x14ac:dyDescent="0.3">
      <c r="A197">
        <v>10051</v>
      </c>
      <c r="B197">
        <v>1</v>
      </c>
      <c r="C197">
        <v>61</v>
      </c>
      <c r="D197">
        <v>262</v>
      </c>
      <c r="E197">
        <v>57</v>
      </c>
      <c r="F197">
        <v>4.7699999999999996</v>
      </c>
      <c r="G197">
        <v>-3.9E-2</v>
      </c>
      <c r="H197">
        <v>-0.56000000000000005</v>
      </c>
      <c r="I197" s="6">
        <v>-0.70659605714844376</v>
      </c>
      <c r="J197" s="6">
        <v>-0.75939247758598261</v>
      </c>
      <c r="K197" s="9">
        <f>Table5[[#This Row],[wtkg]]/(Table5[[#This Row],[htcm]]*Table5[[#This Row],[htcm]]/10000)</f>
        <v>14.681440443213294</v>
      </c>
    </row>
    <row r="198" spans="1:11" x14ac:dyDescent="0.3">
      <c r="A198">
        <v>10051</v>
      </c>
      <c r="B198">
        <v>1</v>
      </c>
      <c r="C198">
        <v>120</v>
      </c>
      <c r="D198">
        <v>262</v>
      </c>
      <c r="E198">
        <v>62.4</v>
      </c>
      <c r="F198">
        <v>6.08</v>
      </c>
      <c r="G198">
        <v>0.2</v>
      </c>
      <c r="H198">
        <v>-0.40500000000000003</v>
      </c>
      <c r="I198" s="6">
        <v>-0.69022047971771772</v>
      </c>
      <c r="J198" s="6">
        <v>-0.70490609372973057</v>
      </c>
      <c r="K198" s="9">
        <f>Table5[[#This Row],[wtkg]]/(Table5[[#This Row],[htcm]]*Table5[[#This Row],[htcm]]/10000)</f>
        <v>15.614727153188692</v>
      </c>
    </row>
    <row r="199" spans="1:11" x14ac:dyDescent="0.3">
      <c r="A199">
        <v>10051</v>
      </c>
      <c r="B199">
        <v>1</v>
      </c>
      <c r="C199">
        <v>190</v>
      </c>
      <c r="D199">
        <v>262</v>
      </c>
      <c r="E199">
        <v>67</v>
      </c>
      <c r="F199">
        <v>7.25</v>
      </c>
      <c r="G199">
        <v>0.38700000000000001</v>
      </c>
      <c r="H199">
        <v>-0.151</v>
      </c>
      <c r="I199" s="6">
        <v>-0.41762886181773301</v>
      </c>
      <c r="J199" s="6">
        <v>-0.51297473433853369</v>
      </c>
      <c r="K199" s="9">
        <f>Table5[[#This Row],[wtkg]]/(Table5[[#This Row],[htcm]]*Table5[[#This Row],[htcm]]/10000)</f>
        <v>16.150590331922476</v>
      </c>
    </row>
    <row r="200" spans="1:11" x14ac:dyDescent="0.3">
      <c r="A200">
        <v>10051</v>
      </c>
      <c r="B200">
        <v>1</v>
      </c>
      <c r="C200">
        <v>281</v>
      </c>
      <c r="D200">
        <v>262</v>
      </c>
      <c r="E200">
        <v>70.900000000000006</v>
      </c>
      <c r="F200">
        <v>8.43</v>
      </c>
      <c r="G200">
        <v>0.182</v>
      </c>
      <c r="H200">
        <v>0.14099999999999999</v>
      </c>
      <c r="I200" s="6">
        <v>0.10983163728066356</v>
      </c>
      <c r="J200" s="6">
        <v>3.7866383683104965E-2</v>
      </c>
      <c r="K200" s="9">
        <f>Table5[[#This Row],[wtkg]]/(Table5[[#This Row],[htcm]]*Table5[[#This Row],[htcm]]/10000)</f>
        <v>16.770078837274532</v>
      </c>
    </row>
    <row r="201" spans="1:11" x14ac:dyDescent="0.3">
      <c r="A201">
        <v>10051</v>
      </c>
      <c r="B201">
        <v>1</v>
      </c>
      <c r="C201">
        <v>358</v>
      </c>
      <c r="D201">
        <v>262</v>
      </c>
      <c r="E201">
        <v>75</v>
      </c>
      <c r="F201">
        <v>9.15</v>
      </c>
      <c r="G201">
        <v>0.499</v>
      </c>
      <c r="H201">
        <v>0.23</v>
      </c>
      <c r="I201" s="6">
        <v>1.2136957324099908E-3</v>
      </c>
      <c r="J201" s="6">
        <v>-8.4174186751030861E-2</v>
      </c>
      <c r="K201" s="9">
        <f>Table5[[#This Row],[wtkg]]/(Table5[[#This Row],[htcm]]*Table5[[#This Row],[htcm]]/10000)</f>
        <v>16.266666666666666</v>
      </c>
    </row>
    <row r="202" spans="1:11" x14ac:dyDescent="0.3">
      <c r="A202">
        <v>10052</v>
      </c>
      <c r="B202">
        <v>1</v>
      </c>
      <c r="C202">
        <v>0</v>
      </c>
      <c r="D202">
        <v>283</v>
      </c>
      <c r="E202">
        <v>51</v>
      </c>
      <c r="F202">
        <v>3.13</v>
      </c>
      <c r="G202">
        <v>0.99399999999999999</v>
      </c>
      <c r="H202">
        <v>-0.22500000000000001</v>
      </c>
      <c r="I202" s="6">
        <v>-1.4656045111225955</v>
      </c>
      <c r="J202" s="6">
        <v>-1.111965657709717</v>
      </c>
      <c r="K202" s="9">
        <f>Table5[[#This Row],[wtkg]]/(Table5[[#This Row],[htcm]]*Table5[[#This Row],[htcm]]/10000)</f>
        <v>12.033833141099576</v>
      </c>
    </row>
    <row r="203" spans="1:11" x14ac:dyDescent="0.3">
      <c r="A203">
        <v>10052</v>
      </c>
      <c r="B203">
        <v>1</v>
      </c>
      <c r="C203">
        <v>25</v>
      </c>
      <c r="D203">
        <v>283</v>
      </c>
      <c r="E203">
        <v>54.2</v>
      </c>
      <c r="F203">
        <v>3.94</v>
      </c>
      <c r="G203">
        <v>0.621</v>
      </c>
      <c r="H203">
        <v>-8.5999999999999993E-2</v>
      </c>
      <c r="I203" s="6">
        <v>-1.0807147260285173</v>
      </c>
      <c r="J203" s="6">
        <v>-0.607520513148611</v>
      </c>
      <c r="K203" s="9">
        <f>Table5[[#This Row],[wtkg]]/(Table5[[#This Row],[htcm]]*Table5[[#This Row],[htcm]]/10000)</f>
        <v>13.41212674119361</v>
      </c>
    </row>
    <row r="204" spans="1:11" x14ac:dyDescent="0.3">
      <c r="A204">
        <v>10052</v>
      </c>
      <c r="B204">
        <v>1</v>
      </c>
      <c r="C204">
        <v>57</v>
      </c>
      <c r="D204">
        <v>283</v>
      </c>
      <c r="E204">
        <v>55.5</v>
      </c>
      <c r="F204">
        <v>5.14</v>
      </c>
      <c r="G204">
        <v>-0.58199999999999996</v>
      </c>
      <c r="H204">
        <v>0.17599999999999999</v>
      </c>
      <c r="I204" s="6">
        <v>1.004321997428717</v>
      </c>
      <c r="J204" s="6">
        <v>0.68037868703637405</v>
      </c>
      <c r="K204" s="9">
        <f>Table5[[#This Row],[wtkg]]/(Table5[[#This Row],[htcm]]*Table5[[#This Row],[htcm]]/10000)</f>
        <v>16.686957227497768</v>
      </c>
    </row>
    <row r="205" spans="1:11" x14ac:dyDescent="0.3">
      <c r="A205">
        <v>10052</v>
      </c>
      <c r="B205">
        <v>1</v>
      </c>
      <c r="C205">
        <v>95</v>
      </c>
      <c r="D205">
        <v>283</v>
      </c>
      <c r="E205">
        <v>59.5</v>
      </c>
      <c r="F205">
        <v>5.9</v>
      </c>
      <c r="G205">
        <v>-0.28499999999999998</v>
      </c>
      <c r="H205">
        <v>-0.03</v>
      </c>
      <c r="I205" s="6">
        <v>0.2891970475936948</v>
      </c>
      <c r="J205" s="6">
        <v>0.1695412533148401</v>
      </c>
      <c r="K205" s="9">
        <f>Table5[[#This Row],[wtkg]]/(Table5[[#This Row],[htcm]]*Table5[[#This Row],[htcm]]/10000)</f>
        <v>16.665489725301889</v>
      </c>
    </row>
    <row r="206" spans="1:11" x14ac:dyDescent="0.3">
      <c r="A206">
        <v>10052</v>
      </c>
      <c r="B206">
        <v>1</v>
      </c>
      <c r="C206">
        <v>186</v>
      </c>
      <c r="D206">
        <v>283</v>
      </c>
      <c r="E206">
        <v>66</v>
      </c>
      <c r="F206">
        <v>7.66</v>
      </c>
      <c r="G206">
        <v>0.04</v>
      </c>
      <c r="H206">
        <v>0.35199999999999998</v>
      </c>
      <c r="I206" s="6">
        <v>0.5123438225043303</v>
      </c>
      <c r="J206" s="6">
        <v>0.43157397675294151</v>
      </c>
      <c r="K206" s="9">
        <f>Table5[[#This Row],[wtkg]]/(Table5[[#This Row],[htcm]]*Table5[[#This Row],[htcm]]/10000)</f>
        <v>17.584940312213039</v>
      </c>
    </row>
    <row r="207" spans="1:11" x14ac:dyDescent="0.3">
      <c r="A207">
        <v>10052</v>
      </c>
      <c r="B207">
        <v>1</v>
      </c>
      <c r="C207">
        <v>284</v>
      </c>
      <c r="D207">
        <v>283</v>
      </c>
      <c r="E207">
        <v>72</v>
      </c>
      <c r="F207">
        <v>9.17</v>
      </c>
      <c r="G207">
        <v>0.57899999999999996</v>
      </c>
      <c r="H207">
        <v>0.79900000000000004</v>
      </c>
      <c r="I207" s="6">
        <v>0.74132787238953213</v>
      </c>
      <c r="J207" s="6">
        <v>0.64104573702023149</v>
      </c>
      <c r="K207" s="9">
        <f>Table5[[#This Row],[wtkg]]/(Table5[[#This Row],[htcm]]*Table5[[#This Row],[htcm]]/10000)</f>
        <v>17.689043209876544</v>
      </c>
    </row>
    <row r="208" spans="1:11" x14ac:dyDescent="0.3">
      <c r="A208">
        <v>10052</v>
      </c>
      <c r="B208">
        <v>1</v>
      </c>
      <c r="C208">
        <v>389</v>
      </c>
      <c r="D208">
        <v>283</v>
      </c>
      <c r="E208">
        <v>78</v>
      </c>
      <c r="F208">
        <v>10.7</v>
      </c>
      <c r="G208">
        <v>1.163</v>
      </c>
      <c r="H208">
        <v>1.278</v>
      </c>
      <c r="I208" s="6">
        <v>1.0724685911056178</v>
      </c>
      <c r="J208" s="6">
        <v>0.88198166935019562</v>
      </c>
      <c r="K208" s="9">
        <f>Table5[[#This Row],[wtkg]]/(Table5[[#This Row],[htcm]]*Table5[[#This Row],[htcm]]/10000)</f>
        <v>17.587113740959893</v>
      </c>
    </row>
    <row r="209" spans="1:11" x14ac:dyDescent="0.3">
      <c r="A209">
        <v>10052</v>
      </c>
      <c r="B209">
        <v>1</v>
      </c>
      <c r="C209">
        <v>459</v>
      </c>
      <c r="D209">
        <v>283</v>
      </c>
      <c r="E209">
        <v>80</v>
      </c>
      <c r="F209">
        <v>11.07</v>
      </c>
      <c r="G209">
        <v>0.875</v>
      </c>
      <c r="H209">
        <v>1.1240000000000001</v>
      </c>
      <c r="I209" s="6">
        <v>1.019604482712964</v>
      </c>
      <c r="J209" s="6">
        <v>0.88302382996479434</v>
      </c>
      <c r="K209" s="9">
        <f>Table5[[#This Row],[wtkg]]/(Table5[[#This Row],[htcm]]*Table5[[#This Row],[htcm]]/10000)</f>
        <v>17.296875</v>
      </c>
    </row>
    <row r="210" spans="1:11" x14ac:dyDescent="0.3">
      <c r="A210">
        <v>10052</v>
      </c>
      <c r="B210">
        <v>1</v>
      </c>
      <c r="C210">
        <v>560</v>
      </c>
      <c r="D210">
        <v>283</v>
      </c>
      <c r="E210">
        <v>82.4</v>
      </c>
      <c r="F210">
        <v>12.5</v>
      </c>
      <c r="G210">
        <v>0.44</v>
      </c>
      <c r="H210">
        <v>1.522</v>
      </c>
      <c r="I210" s="6">
        <v>1.7885057307910839</v>
      </c>
      <c r="J210" s="6">
        <v>1.7728801979005713</v>
      </c>
      <c r="K210" s="9">
        <f>Table5[[#This Row],[wtkg]]/(Table5[[#This Row],[htcm]]*Table5[[#This Row],[htcm]]/10000)</f>
        <v>18.410076350268636</v>
      </c>
    </row>
    <row r="211" spans="1:11" x14ac:dyDescent="0.3">
      <c r="A211">
        <v>10052</v>
      </c>
      <c r="B211">
        <v>1</v>
      </c>
      <c r="C211">
        <v>742</v>
      </c>
      <c r="D211">
        <v>283</v>
      </c>
      <c r="E211">
        <v>87.5</v>
      </c>
      <c r="F211">
        <v>13.9</v>
      </c>
      <c r="G211">
        <v>0.44700000000000001</v>
      </c>
      <c r="H211">
        <v>1.4490000000000001</v>
      </c>
      <c r="I211" s="6">
        <v>1.5866356360477969</v>
      </c>
      <c r="J211" s="6">
        <v>1.665376605881095</v>
      </c>
      <c r="K211" s="9">
        <f>Table5[[#This Row],[wtkg]]/(Table5[[#This Row],[htcm]]*Table5[[#This Row],[htcm]]/10000)</f>
        <v>18.155102040816328</v>
      </c>
    </row>
    <row r="212" spans="1:11" x14ac:dyDescent="0.3">
      <c r="A212">
        <v>10053</v>
      </c>
      <c r="B212">
        <v>1</v>
      </c>
      <c r="C212">
        <v>0</v>
      </c>
      <c r="D212">
        <v>290</v>
      </c>
      <c r="E212">
        <v>51</v>
      </c>
      <c r="F212">
        <v>3.24</v>
      </c>
      <c r="G212">
        <v>0.99399999999999999</v>
      </c>
      <c r="H212">
        <v>1.7000000000000001E-2</v>
      </c>
      <c r="I212" s="6">
        <v>-1.0682692401807512</v>
      </c>
      <c r="J212" s="6">
        <v>-0.73742751364223691</v>
      </c>
      <c r="K212" s="9">
        <f>Table5[[#This Row],[wtkg]]/(Table5[[#This Row],[htcm]]*Table5[[#This Row],[htcm]]/10000)</f>
        <v>12.456747404844291</v>
      </c>
    </row>
    <row r="213" spans="1:11" x14ac:dyDescent="0.3">
      <c r="A213">
        <v>10053</v>
      </c>
      <c r="B213">
        <v>1</v>
      </c>
      <c r="C213">
        <v>34</v>
      </c>
      <c r="D213">
        <v>290</v>
      </c>
      <c r="E213">
        <v>55.5</v>
      </c>
      <c r="F213">
        <v>4.1500000000000004</v>
      </c>
      <c r="G213">
        <v>0.7</v>
      </c>
      <c r="H213">
        <v>-0.28199999999999997</v>
      </c>
      <c r="I213" s="6">
        <v>-1.3562134615191626</v>
      </c>
      <c r="J213" s="6">
        <v>-0.94676936683225144</v>
      </c>
      <c r="K213" s="9">
        <f>Table5[[#This Row],[wtkg]]/(Table5[[#This Row],[htcm]]*Table5[[#This Row],[htcm]]/10000)</f>
        <v>13.472932391851312</v>
      </c>
    </row>
    <row r="214" spans="1:11" x14ac:dyDescent="0.3">
      <c r="A214">
        <v>10053</v>
      </c>
      <c r="B214">
        <v>1</v>
      </c>
      <c r="C214">
        <v>62</v>
      </c>
      <c r="D214">
        <v>290</v>
      </c>
      <c r="E214">
        <v>56</v>
      </c>
      <c r="F214">
        <v>4.8899999999999997</v>
      </c>
      <c r="G214">
        <v>-0.57799999999999996</v>
      </c>
      <c r="H214">
        <v>-0.41</v>
      </c>
      <c r="I214" s="6">
        <v>0.16629561399821394</v>
      </c>
      <c r="J214" s="6">
        <v>-0.13888534854518719</v>
      </c>
      <c r="K214" s="9">
        <f>Table5[[#This Row],[wtkg]]/(Table5[[#This Row],[htcm]]*Table5[[#This Row],[htcm]]/10000)</f>
        <v>15.593112244897959</v>
      </c>
    </row>
    <row r="215" spans="1:11" x14ac:dyDescent="0.3">
      <c r="A215">
        <v>10053</v>
      </c>
      <c r="B215">
        <v>1</v>
      </c>
      <c r="C215">
        <v>97</v>
      </c>
      <c r="D215">
        <v>290</v>
      </c>
      <c r="E215">
        <v>59.5</v>
      </c>
      <c r="F215">
        <v>5.86</v>
      </c>
      <c r="G215">
        <v>-0.35899999999999999</v>
      </c>
      <c r="H215">
        <v>-0.13800000000000001</v>
      </c>
      <c r="I215" s="6">
        <v>0.21538589198899788</v>
      </c>
      <c r="J215" s="6">
        <v>7.9388329778640021E-2</v>
      </c>
      <c r="K215" s="9">
        <f>Table5[[#This Row],[wtkg]]/(Table5[[#This Row],[htcm]]*Table5[[#This Row],[htcm]]/10000)</f>
        <v>16.552503354282891</v>
      </c>
    </row>
    <row r="216" spans="1:11" x14ac:dyDescent="0.3">
      <c r="A216">
        <v>10053</v>
      </c>
      <c r="B216">
        <v>1</v>
      </c>
      <c r="C216">
        <v>181</v>
      </c>
      <c r="D216">
        <v>290</v>
      </c>
      <c r="E216">
        <v>65.5</v>
      </c>
      <c r="F216">
        <v>7.6</v>
      </c>
      <c r="G216">
        <v>-6.4000000000000001E-2</v>
      </c>
      <c r="H216">
        <v>0.35499999999999998</v>
      </c>
      <c r="I216" s="6">
        <v>0.59452742120659408</v>
      </c>
      <c r="J216" s="6">
        <v>0.5147905708077215</v>
      </c>
      <c r="K216" s="9">
        <f>Table5[[#This Row],[wtkg]]/(Table5[[#This Row],[htcm]]*Table5[[#This Row],[htcm]]/10000)</f>
        <v>17.714585397121379</v>
      </c>
    </row>
    <row r="217" spans="1:11" x14ac:dyDescent="0.3">
      <c r="A217">
        <v>10053</v>
      </c>
      <c r="B217">
        <v>1</v>
      </c>
      <c r="C217">
        <v>272</v>
      </c>
      <c r="D217">
        <v>290</v>
      </c>
      <c r="E217">
        <v>69.5</v>
      </c>
      <c r="F217">
        <v>9.27</v>
      </c>
      <c r="G217">
        <v>-0.23100000000000001</v>
      </c>
      <c r="H217">
        <v>0.98799999999999999</v>
      </c>
      <c r="I217" s="6">
        <v>1.5009735492123188</v>
      </c>
      <c r="J217" s="6">
        <v>1.5025563759868052</v>
      </c>
      <c r="K217" s="9">
        <f>Table5[[#This Row],[wtkg]]/(Table5[[#This Row],[htcm]]*Table5[[#This Row],[htcm]]/10000)</f>
        <v>19.191553232234355</v>
      </c>
    </row>
    <row r="218" spans="1:11" x14ac:dyDescent="0.3">
      <c r="A218">
        <v>10053</v>
      </c>
      <c r="B218">
        <v>1</v>
      </c>
      <c r="C218">
        <v>363</v>
      </c>
      <c r="D218">
        <v>290</v>
      </c>
      <c r="E218">
        <v>75.3</v>
      </c>
      <c r="F218">
        <v>10</v>
      </c>
      <c r="G218">
        <v>0.53500000000000003</v>
      </c>
      <c r="H218">
        <v>0.91100000000000003</v>
      </c>
      <c r="I218" s="6">
        <v>0.90609931604626515</v>
      </c>
      <c r="J218" s="6">
        <v>0.83795207092001811</v>
      </c>
      <c r="K218" s="9">
        <f>Table5[[#This Row],[wtkg]]/(Table5[[#This Row],[htcm]]*Table5[[#This Row],[htcm]]/10000)</f>
        <v>17.636404360424617</v>
      </c>
    </row>
    <row r="219" spans="1:11" x14ac:dyDescent="0.3">
      <c r="A219">
        <v>10053</v>
      </c>
      <c r="B219">
        <v>1</v>
      </c>
      <c r="C219">
        <v>454</v>
      </c>
      <c r="D219">
        <v>290</v>
      </c>
      <c r="E219">
        <v>78.5</v>
      </c>
      <c r="F219">
        <v>11</v>
      </c>
      <c r="G219">
        <v>0.39600000000000002</v>
      </c>
      <c r="H219">
        <v>1.103</v>
      </c>
      <c r="I219" s="6">
        <v>1.265909295602349</v>
      </c>
      <c r="J219" s="6">
        <v>1.2177131490178763</v>
      </c>
      <c r="K219" s="9">
        <f>Table5[[#This Row],[wtkg]]/(Table5[[#This Row],[htcm]]*Table5[[#This Row],[htcm]]/10000)</f>
        <v>17.850622743316158</v>
      </c>
    </row>
    <row r="220" spans="1:11" x14ac:dyDescent="0.3">
      <c r="A220">
        <v>10053</v>
      </c>
      <c r="B220">
        <v>1</v>
      </c>
      <c r="C220">
        <v>541</v>
      </c>
      <c r="D220">
        <v>290</v>
      </c>
      <c r="E220">
        <v>81.5</v>
      </c>
      <c r="F220">
        <v>11.7</v>
      </c>
      <c r="G220">
        <v>0.35399999999999998</v>
      </c>
      <c r="H220">
        <v>1.107</v>
      </c>
      <c r="I220" s="6">
        <v>1.2864180826174529</v>
      </c>
      <c r="J220" s="6">
        <v>1.2612631770317728</v>
      </c>
      <c r="K220" s="9">
        <f>Table5[[#This Row],[wtkg]]/(Table5[[#This Row],[htcm]]*Table5[[#This Row],[htcm]]/10000)</f>
        <v>17.614513154428092</v>
      </c>
    </row>
    <row r="221" spans="1:11" x14ac:dyDescent="0.3">
      <c r="A221">
        <v>10053</v>
      </c>
      <c r="B221">
        <v>1</v>
      </c>
      <c r="C221">
        <v>737</v>
      </c>
      <c r="D221">
        <v>290</v>
      </c>
      <c r="E221">
        <v>86</v>
      </c>
      <c r="F221">
        <v>12.75</v>
      </c>
      <c r="G221">
        <v>0.03</v>
      </c>
      <c r="H221">
        <v>0.80500000000000005</v>
      </c>
      <c r="I221" s="6">
        <v>1.0022169575140143</v>
      </c>
      <c r="J221" s="6">
        <v>1.0900131447342236</v>
      </c>
      <c r="K221" s="9">
        <f>Table5[[#This Row],[wtkg]]/(Table5[[#This Row],[htcm]]*Table5[[#This Row],[htcm]]/10000)</f>
        <v>17.239048134126556</v>
      </c>
    </row>
    <row r="222" spans="1:11" x14ac:dyDescent="0.3">
      <c r="A222">
        <v>10057</v>
      </c>
      <c r="B222">
        <v>1</v>
      </c>
      <c r="C222">
        <v>0</v>
      </c>
      <c r="D222">
        <v>283</v>
      </c>
      <c r="E222">
        <v>51</v>
      </c>
      <c r="F222">
        <v>3.25</v>
      </c>
      <c r="G222">
        <v>0.99399999999999999</v>
      </c>
      <c r="H222">
        <v>3.9E-2</v>
      </c>
      <c r="I222" s="6">
        <v>-1.0330741714305927</v>
      </c>
      <c r="J222" s="6">
        <v>-0.70405109821025136</v>
      </c>
      <c r="K222" s="9">
        <f>Table5[[#This Row],[wtkg]]/(Table5[[#This Row],[htcm]]*Table5[[#This Row],[htcm]]/10000)</f>
        <v>12.49519415609381</v>
      </c>
    </row>
    <row r="223" spans="1:11" x14ac:dyDescent="0.3">
      <c r="A223">
        <v>10057</v>
      </c>
      <c r="B223">
        <v>1</v>
      </c>
      <c r="C223">
        <v>35</v>
      </c>
      <c r="D223">
        <v>283</v>
      </c>
      <c r="E223">
        <v>55.5</v>
      </c>
      <c r="F223">
        <v>4.12</v>
      </c>
      <c r="G223">
        <v>0.63800000000000001</v>
      </c>
      <c r="H223">
        <v>-0.39400000000000002</v>
      </c>
      <c r="I223" s="6">
        <v>-1.4397056870724798</v>
      </c>
      <c r="J223" s="6">
        <v>-1.0571826977280387</v>
      </c>
      <c r="K223" s="9">
        <f>Table5[[#This Row],[wtkg]]/(Table5[[#This Row],[htcm]]*Table5[[#This Row],[htcm]]/10000)</f>
        <v>13.375537699862026</v>
      </c>
    </row>
    <row r="224" spans="1:11" x14ac:dyDescent="0.3">
      <c r="A224">
        <v>10057</v>
      </c>
      <c r="B224">
        <v>1</v>
      </c>
      <c r="C224">
        <v>59</v>
      </c>
      <c r="D224">
        <v>283</v>
      </c>
      <c r="E224">
        <v>56.5</v>
      </c>
      <c r="F224">
        <v>4.8</v>
      </c>
      <c r="G224">
        <v>-0.187</v>
      </c>
      <c r="H224">
        <v>-0.43099999999999999</v>
      </c>
      <c r="I224" s="6">
        <v>-0.33936900201161996</v>
      </c>
      <c r="J224" s="6">
        <v>-0.47003295201593082</v>
      </c>
      <c r="K224" s="9">
        <f>Table5[[#This Row],[wtkg]]/(Table5[[#This Row],[htcm]]*Table5[[#This Row],[htcm]]/10000)</f>
        <v>15.036416320776882</v>
      </c>
    </row>
    <row r="225" spans="1:11" x14ac:dyDescent="0.3">
      <c r="A225">
        <v>10057</v>
      </c>
      <c r="B225">
        <v>1</v>
      </c>
      <c r="C225">
        <v>94</v>
      </c>
      <c r="D225">
        <v>283</v>
      </c>
      <c r="E225">
        <v>60</v>
      </c>
      <c r="F225">
        <v>5.87</v>
      </c>
      <c r="G225">
        <v>-0.01</v>
      </c>
      <c r="H225">
        <v>-4.2999999999999997E-2</v>
      </c>
      <c r="I225" s="6">
        <v>-7.829955760746193E-3</v>
      </c>
      <c r="J225" s="6">
        <v>-5.817440086573436E-2</v>
      </c>
      <c r="K225" s="9">
        <f>Table5[[#This Row],[wtkg]]/(Table5[[#This Row],[htcm]]*Table5[[#This Row],[htcm]]/10000)</f>
        <v>16.305555555555557</v>
      </c>
    </row>
    <row r="226" spans="1:11" x14ac:dyDescent="0.3">
      <c r="A226">
        <v>10057</v>
      </c>
      <c r="B226">
        <v>1</v>
      </c>
      <c r="C226">
        <v>178</v>
      </c>
      <c r="D226">
        <v>283</v>
      </c>
      <c r="E226">
        <v>65.3</v>
      </c>
      <c r="F226">
        <v>6.95</v>
      </c>
      <c r="G226">
        <v>-8.1000000000000003E-2</v>
      </c>
      <c r="H226">
        <v>-0.33600000000000002</v>
      </c>
      <c r="I226" s="6">
        <v>-0.3124517207759005</v>
      </c>
      <c r="J226" s="6">
        <v>-0.40345630852409681</v>
      </c>
      <c r="K226" s="9">
        <f>Table5[[#This Row],[wtkg]]/(Table5[[#This Row],[htcm]]*Table5[[#This Row],[htcm]]/10000)</f>
        <v>16.298905510906199</v>
      </c>
    </row>
    <row r="227" spans="1:11" x14ac:dyDescent="0.3">
      <c r="A227">
        <v>10057</v>
      </c>
      <c r="B227">
        <v>1</v>
      </c>
      <c r="C227">
        <v>262</v>
      </c>
      <c r="D227">
        <v>283</v>
      </c>
      <c r="E227">
        <v>69.900000000000006</v>
      </c>
      <c r="F227">
        <v>7.74</v>
      </c>
      <c r="G227">
        <v>0.124</v>
      </c>
      <c r="H227">
        <v>-0.39400000000000002</v>
      </c>
      <c r="I227" s="6">
        <v>-0.56432685554442508</v>
      </c>
      <c r="J227" s="6">
        <v>-0.65304953584506786</v>
      </c>
      <c r="K227" s="9">
        <f>Table5[[#This Row],[wtkg]]/(Table5[[#This Row],[htcm]]*Table5[[#This Row],[htcm]]/10000)</f>
        <v>15.841146456924973</v>
      </c>
    </row>
    <row r="228" spans="1:11" x14ac:dyDescent="0.3">
      <c r="A228">
        <v>10057</v>
      </c>
      <c r="B228">
        <v>1</v>
      </c>
      <c r="C228">
        <v>367</v>
      </c>
      <c r="D228">
        <v>283</v>
      </c>
      <c r="E228">
        <v>75</v>
      </c>
      <c r="F228">
        <v>8.6</v>
      </c>
      <c r="G228">
        <v>0.35499999999999998</v>
      </c>
      <c r="H228">
        <v>-0.33700000000000002</v>
      </c>
      <c r="I228" s="6">
        <v>-0.69541507767246624</v>
      </c>
      <c r="J228" s="6">
        <v>-0.77202914422949154</v>
      </c>
      <c r="K228" s="9">
        <f>Table5[[#This Row],[wtkg]]/(Table5[[#This Row],[htcm]]*Table5[[#This Row],[htcm]]/10000)</f>
        <v>15.288888888888888</v>
      </c>
    </row>
    <row r="229" spans="1:11" x14ac:dyDescent="0.3">
      <c r="A229">
        <v>10057</v>
      </c>
      <c r="B229">
        <v>1</v>
      </c>
      <c r="C229">
        <v>458</v>
      </c>
      <c r="D229">
        <v>283</v>
      </c>
      <c r="E229">
        <v>79.5</v>
      </c>
      <c r="F229">
        <v>9.27</v>
      </c>
      <c r="G229">
        <v>0.70699999999999996</v>
      </c>
      <c r="H229">
        <v>-0.29499999999999998</v>
      </c>
      <c r="I229" s="6">
        <v>-0.84732224597390371</v>
      </c>
      <c r="J229" s="6">
        <v>-1.015896918739126</v>
      </c>
      <c r="K229" s="9">
        <f>Table5[[#This Row],[wtkg]]/(Table5[[#This Row],[htcm]]*Table5[[#This Row],[htcm]]/10000)</f>
        <v>14.667141331434674</v>
      </c>
    </row>
    <row r="230" spans="1:11" x14ac:dyDescent="0.3">
      <c r="A230">
        <v>10057</v>
      </c>
      <c r="B230">
        <v>1</v>
      </c>
      <c r="C230">
        <v>546</v>
      </c>
      <c r="D230">
        <v>283</v>
      </c>
      <c r="E230">
        <v>82.5</v>
      </c>
      <c r="F230">
        <v>9.8000000000000007</v>
      </c>
      <c r="G230">
        <v>0.64</v>
      </c>
      <c r="H230">
        <v>-0.34200000000000003</v>
      </c>
      <c r="I230" s="6">
        <v>-0.9223538088551726</v>
      </c>
      <c r="J230" s="6">
        <v>-1.0462422311369881</v>
      </c>
      <c r="K230" s="9">
        <f>Table5[[#This Row],[wtkg]]/(Table5[[#This Row],[htcm]]*Table5[[#This Row],[htcm]]/10000)</f>
        <v>14.398530762167127</v>
      </c>
    </row>
    <row r="231" spans="1:11" x14ac:dyDescent="0.3">
      <c r="A231">
        <v>10057</v>
      </c>
      <c r="B231">
        <v>1</v>
      </c>
      <c r="C231">
        <v>728</v>
      </c>
      <c r="D231">
        <v>283</v>
      </c>
      <c r="E231">
        <v>86.7</v>
      </c>
      <c r="F231">
        <v>11</v>
      </c>
      <c r="G231">
        <v>0.111</v>
      </c>
      <c r="H231">
        <v>-0.33300000000000002</v>
      </c>
      <c r="I231" s="6">
        <v>-0.64705781318178424</v>
      </c>
      <c r="J231" s="6">
        <v>-0.61208012436341352</v>
      </c>
      <c r="K231" s="9">
        <f>Table5[[#This Row],[wtkg]]/(Table5[[#This Row],[htcm]]*Table5[[#This Row],[htcm]]/10000)</f>
        <v>14.633711548259985</v>
      </c>
    </row>
    <row r="232" spans="1:11" x14ac:dyDescent="0.3">
      <c r="A232">
        <v>10059</v>
      </c>
      <c r="B232">
        <v>1</v>
      </c>
      <c r="C232">
        <v>0</v>
      </c>
      <c r="D232">
        <v>241</v>
      </c>
      <c r="E232">
        <v>44</v>
      </c>
      <c r="F232">
        <v>2</v>
      </c>
      <c r="G232">
        <v>-2.7639999999999998</v>
      </c>
      <c r="H232">
        <v>-3.0960000000000001</v>
      </c>
      <c r="I232" s="6" t="e">
        <v>#N/A</v>
      </c>
      <c r="J232" s="6">
        <v>-2.776640779605775</v>
      </c>
      <c r="K232" s="9">
        <f>Table5[[#This Row],[wtkg]]/(Table5[[#This Row],[htcm]]*Table5[[#This Row],[htcm]]/10000)</f>
        <v>10.330578512396695</v>
      </c>
    </row>
    <row r="233" spans="1:11" x14ac:dyDescent="0.3">
      <c r="A233">
        <v>10059</v>
      </c>
      <c r="B233">
        <v>1</v>
      </c>
      <c r="C233">
        <v>72</v>
      </c>
      <c r="D233">
        <v>241</v>
      </c>
      <c r="E233">
        <v>51.5</v>
      </c>
      <c r="F233">
        <v>4.22</v>
      </c>
      <c r="G233">
        <v>-3.214</v>
      </c>
      <c r="H233">
        <v>-1.919</v>
      </c>
      <c r="I233" s="6">
        <v>1.4821361087149278</v>
      </c>
      <c r="J233" s="6">
        <v>-7.966297307379204E-2</v>
      </c>
      <c r="K233" s="9">
        <f>Table5[[#This Row],[wtkg]]/(Table5[[#This Row],[htcm]]*Table5[[#This Row],[htcm]]/10000)</f>
        <v>15.911018946177773</v>
      </c>
    </row>
    <row r="234" spans="1:11" x14ac:dyDescent="0.3">
      <c r="A234">
        <v>10059</v>
      </c>
      <c r="B234">
        <v>1</v>
      </c>
      <c r="C234">
        <v>107</v>
      </c>
      <c r="D234">
        <v>241</v>
      </c>
      <c r="E234">
        <v>55.3</v>
      </c>
      <c r="F234">
        <v>5.3</v>
      </c>
      <c r="G234">
        <v>-2.6819999999999999</v>
      </c>
      <c r="H234">
        <v>-1.2</v>
      </c>
      <c r="I234" s="6">
        <v>1.4464126257230665</v>
      </c>
      <c r="J234" s="6">
        <v>0.50600574985509261</v>
      </c>
      <c r="K234" s="9">
        <f>Table5[[#This Row],[wtkg]]/(Table5[[#This Row],[htcm]]*Table5[[#This Row],[htcm]]/10000)</f>
        <v>17.331079203031962</v>
      </c>
    </row>
    <row r="235" spans="1:11" x14ac:dyDescent="0.3">
      <c r="A235">
        <v>10059</v>
      </c>
      <c r="B235">
        <v>1</v>
      </c>
      <c r="C235">
        <v>170</v>
      </c>
      <c r="D235">
        <v>241</v>
      </c>
      <c r="E235">
        <v>62.2</v>
      </c>
      <c r="F235">
        <v>7.33</v>
      </c>
      <c r="G235">
        <v>-1.268</v>
      </c>
      <c r="H235">
        <v>0.215</v>
      </c>
      <c r="I235" s="6">
        <v>1.4111109414201484</v>
      </c>
      <c r="J235" s="6">
        <v>1.2596255267784409</v>
      </c>
      <c r="K235" s="9">
        <f>Table5[[#This Row],[wtkg]]/(Table5[[#This Row],[htcm]]*Table5[[#This Row],[htcm]]/10000)</f>
        <v>18.946247454017225</v>
      </c>
    </row>
    <row r="236" spans="1:11" x14ac:dyDescent="0.3">
      <c r="A236">
        <v>10059</v>
      </c>
      <c r="B236">
        <v>1</v>
      </c>
      <c r="C236">
        <v>275</v>
      </c>
      <c r="D236">
        <v>241</v>
      </c>
      <c r="E236">
        <v>68.599999999999994</v>
      </c>
      <c r="F236">
        <v>8.92</v>
      </c>
      <c r="G236">
        <v>-0.65800000000000003</v>
      </c>
      <c r="H236">
        <v>0.65100000000000002</v>
      </c>
      <c r="I236" s="6">
        <v>1.3434309972551393</v>
      </c>
      <c r="J236" s="6">
        <v>1.3752026619943731</v>
      </c>
      <c r="K236" s="9">
        <f>Table5[[#This Row],[wtkg]]/(Table5[[#This Row],[htcm]]*Table5[[#This Row],[htcm]]/10000)</f>
        <v>18.954687247660416</v>
      </c>
    </row>
    <row r="237" spans="1:11" x14ac:dyDescent="0.3">
      <c r="A237">
        <v>10059</v>
      </c>
      <c r="B237">
        <v>1</v>
      </c>
      <c r="C237">
        <v>352</v>
      </c>
      <c r="D237">
        <v>241</v>
      </c>
      <c r="E237">
        <v>74</v>
      </c>
      <c r="F237">
        <v>10.11</v>
      </c>
      <c r="G237">
        <v>0.20399999999999999</v>
      </c>
      <c r="H237">
        <v>1.0720000000000001</v>
      </c>
      <c r="I237" s="6">
        <v>1.308407459699779</v>
      </c>
      <c r="J237" s="6">
        <v>1.3079421380299556</v>
      </c>
      <c r="K237" s="9">
        <f>Table5[[#This Row],[wtkg]]/(Table5[[#This Row],[htcm]]*Table5[[#This Row],[htcm]]/10000)</f>
        <v>18.462381300219139</v>
      </c>
    </row>
    <row r="238" spans="1:11" x14ac:dyDescent="0.3">
      <c r="A238">
        <v>10059</v>
      </c>
      <c r="B238">
        <v>1</v>
      </c>
      <c r="C238">
        <v>471</v>
      </c>
      <c r="D238">
        <v>241</v>
      </c>
      <c r="E238">
        <v>80</v>
      </c>
      <c r="F238">
        <v>11.21</v>
      </c>
      <c r="G238">
        <v>0.71099999999999997</v>
      </c>
      <c r="H238">
        <v>1.155</v>
      </c>
      <c r="I238" s="6">
        <v>1.1549426496411614</v>
      </c>
      <c r="J238" s="6">
        <v>1.0506858425542711</v>
      </c>
      <c r="K238" s="9">
        <f>Table5[[#This Row],[wtkg]]/(Table5[[#This Row],[htcm]]*Table5[[#This Row],[htcm]]/10000)</f>
        <v>17.515625</v>
      </c>
    </row>
    <row r="239" spans="1:11" x14ac:dyDescent="0.3">
      <c r="A239">
        <v>10059</v>
      </c>
      <c r="B239">
        <v>1</v>
      </c>
      <c r="C239">
        <v>551</v>
      </c>
      <c r="D239">
        <v>241</v>
      </c>
      <c r="E239">
        <v>81.5</v>
      </c>
      <c r="F239">
        <v>11.4</v>
      </c>
      <c r="G239">
        <v>0.23599999999999999</v>
      </c>
      <c r="H239">
        <v>0.85</v>
      </c>
      <c r="I239" s="6">
        <v>1.0067290440734009</v>
      </c>
      <c r="J239" s="6">
        <v>0.9944955526896484</v>
      </c>
      <c r="K239" s="9">
        <f>Table5[[#This Row],[wtkg]]/(Table5[[#This Row],[htcm]]*Table5[[#This Row],[htcm]]/10000)</f>
        <v>17.162858970981219</v>
      </c>
    </row>
    <row r="240" spans="1:11" x14ac:dyDescent="0.3">
      <c r="A240">
        <v>10059</v>
      </c>
      <c r="B240">
        <v>1</v>
      </c>
      <c r="C240">
        <v>733</v>
      </c>
      <c r="D240">
        <v>241</v>
      </c>
      <c r="E240">
        <v>89.2</v>
      </c>
      <c r="F240">
        <v>12.5</v>
      </c>
      <c r="G240">
        <v>1.056</v>
      </c>
      <c r="H240">
        <v>0.66800000000000004</v>
      </c>
      <c r="I240" s="6">
        <v>4.7315805173673169E-2</v>
      </c>
      <c r="J240" s="6">
        <v>1.8113324209415655E-2</v>
      </c>
      <c r="K240" s="9">
        <f>Table5[[#This Row],[wtkg]]/(Table5[[#This Row],[htcm]]*Table5[[#This Row],[htcm]]/10000)</f>
        <v>15.710149007621308</v>
      </c>
    </row>
    <row r="241" spans="1:11" x14ac:dyDescent="0.3">
      <c r="A241">
        <v>10060</v>
      </c>
      <c r="B241">
        <v>1</v>
      </c>
      <c r="C241">
        <v>0</v>
      </c>
      <c r="D241">
        <v>283</v>
      </c>
      <c r="E241">
        <v>52</v>
      </c>
      <c r="F241">
        <v>4.2699999999999996</v>
      </c>
      <c r="G241">
        <v>1.5309999999999999</v>
      </c>
      <c r="H241">
        <v>2.073</v>
      </c>
      <c r="I241" s="6">
        <v>1.2799817734066246</v>
      </c>
      <c r="J241" s="6">
        <v>1.8127637945190045</v>
      </c>
      <c r="K241" s="9">
        <f>Table5[[#This Row],[wtkg]]/(Table5[[#This Row],[htcm]]*Table5[[#This Row],[htcm]]/10000)</f>
        <v>15.791420118343195</v>
      </c>
    </row>
    <row r="242" spans="1:11" x14ac:dyDescent="0.3">
      <c r="A242">
        <v>10060</v>
      </c>
      <c r="B242">
        <v>1</v>
      </c>
      <c r="C242">
        <v>27</v>
      </c>
      <c r="D242">
        <v>283</v>
      </c>
      <c r="E242">
        <v>54</v>
      </c>
      <c r="F242">
        <v>4.66</v>
      </c>
      <c r="G242">
        <v>0.38400000000000001</v>
      </c>
      <c r="H242">
        <v>1.0049999999999999</v>
      </c>
      <c r="I242" s="6">
        <v>0.90085116313776814</v>
      </c>
      <c r="J242" s="6">
        <v>1.1396603255283306</v>
      </c>
      <c r="K242" s="9">
        <f>Table5[[#This Row],[wtkg]]/(Table5[[#This Row],[htcm]]*Table5[[#This Row],[htcm]]/10000)</f>
        <v>15.98079561042524</v>
      </c>
    </row>
    <row r="243" spans="1:11" x14ac:dyDescent="0.3">
      <c r="A243">
        <v>10060</v>
      </c>
      <c r="B243">
        <v>1</v>
      </c>
      <c r="C243">
        <v>62</v>
      </c>
      <c r="D243">
        <v>283</v>
      </c>
      <c r="E243">
        <v>58.8</v>
      </c>
      <c r="F243">
        <v>5.5</v>
      </c>
      <c r="G243">
        <v>0.79500000000000004</v>
      </c>
      <c r="H243">
        <v>0.496</v>
      </c>
      <c r="I243" s="6">
        <v>-0.12399058887256569</v>
      </c>
      <c r="J243" s="6">
        <v>7.4281077108890425E-2</v>
      </c>
      <c r="K243" s="9">
        <f>Table5[[#This Row],[wtkg]]/(Table5[[#This Row],[htcm]]*Table5[[#This Row],[htcm]]/10000)</f>
        <v>15.907723633671159</v>
      </c>
    </row>
    <row r="244" spans="1:11" x14ac:dyDescent="0.3">
      <c r="A244">
        <v>10060</v>
      </c>
      <c r="B244">
        <v>1</v>
      </c>
      <c r="C244">
        <v>97</v>
      </c>
      <c r="D244">
        <v>283</v>
      </c>
      <c r="E244">
        <v>61</v>
      </c>
      <c r="F244">
        <v>5.77</v>
      </c>
      <c r="G244">
        <v>0.35</v>
      </c>
      <c r="H244">
        <v>-0.26200000000000001</v>
      </c>
      <c r="I244" s="6">
        <v>-0.66465124616408688</v>
      </c>
      <c r="J244" s="6">
        <v>-0.62648977005687778</v>
      </c>
      <c r="K244" s="9">
        <f>Table5[[#This Row],[wtkg]]/(Table5[[#This Row],[htcm]]*Table5[[#This Row],[htcm]]/10000)</f>
        <v>15.506584251545283</v>
      </c>
    </row>
    <row r="245" spans="1:11" x14ac:dyDescent="0.3">
      <c r="A245">
        <v>10060</v>
      </c>
      <c r="B245">
        <v>1</v>
      </c>
      <c r="C245">
        <v>181</v>
      </c>
      <c r="D245">
        <v>283</v>
      </c>
      <c r="E245">
        <v>65.3</v>
      </c>
      <c r="F245">
        <v>7</v>
      </c>
      <c r="G245">
        <v>-0.152</v>
      </c>
      <c r="H245">
        <v>-0.31900000000000001</v>
      </c>
      <c r="I245" s="6">
        <v>-0.23306596820471767</v>
      </c>
      <c r="J245" s="6">
        <v>-0.32634602077821323</v>
      </c>
      <c r="K245" s="9">
        <f>Table5[[#This Row],[wtkg]]/(Table5[[#This Row],[htcm]]*Table5[[#This Row],[htcm]]/10000)</f>
        <v>16.416163823934301</v>
      </c>
    </row>
    <row r="246" spans="1:11" x14ac:dyDescent="0.3">
      <c r="A246">
        <v>10060</v>
      </c>
      <c r="B246">
        <v>1</v>
      </c>
      <c r="C246">
        <v>307</v>
      </c>
      <c r="D246">
        <v>283</v>
      </c>
      <c r="E246">
        <v>70.5</v>
      </c>
      <c r="F246">
        <v>8.1</v>
      </c>
      <c r="G246">
        <v>-0.443</v>
      </c>
      <c r="H246">
        <v>-0.39700000000000002</v>
      </c>
      <c r="I246" s="6">
        <v>-0.22352680554001617</v>
      </c>
      <c r="J246" s="6">
        <v>-0.21357567084169993</v>
      </c>
      <c r="K246" s="9">
        <f>Table5[[#This Row],[wtkg]]/(Table5[[#This Row],[htcm]]*Table5[[#This Row],[htcm]]/10000)</f>
        <v>16.296966953372568</v>
      </c>
    </row>
    <row r="247" spans="1:11" x14ac:dyDescent="0.3">
      <c r="A247">
        <v>10060</v>
      </c>
      <c r="B247">
        <v>1</v>
      </c>
      <c r="C247">
        <v>370</v>
      </c>
      <c r="D247">
        <v>283</v>
      </c>
      <c r="E247">
        <v>74</v>
      </c>
      <c r="F247">
        <v>9.5500000000000007</v>
      </c>
      <c r="G247">
        <v>-7.9000000000000001E-2</v>
      </c>
      <c r="H247">
        <v>0.496</v>
      </c>
      <c r="I247" s="6">
        <v>0.69845818343692756</v>
      </c>
      <c r="J247" s="6">
        <v>0.73414153622566025</v>
      </c>
      <c r="K247" s="9">
        <f>Table5[[#This Row],[wtkg]]/(Table5[[#This Row],[htcm]]*Table5[[#This Row],[htcm]]/10000)</f>
        <v>17.439737034331632</v>
      </c>
    </row>
    <row r="248" spans="1:11" x14ac:dyDescent="0.3">
      <c r="A248">
        <v>10060</v>
      </c>
      <c r="B248">
        <v>1</v>
      </c>
      <c r="C248">
        <v>447</v>
      </c>
      <c r="D248">
        <v>283</v>
      </c>
      <c r="E248">
        <v>77.2</v>
      </c>
      <c r="F248">
        <v>10.1</v>
      </c>
      <c r="G248">
        <v>1.4999999999999999E-2</v>
      </c>
      <c r="H248">
        <v>0.46600000000000003</v>
      </c>
      <c r="I248" s="6">
        <v>0.6134077267500937</v>
      </c>
      <c r="J248" s="6">
        <v>0.6253298200656946</v>
      </c>
      <c r="K248" s="9">
        <f>Table5[[#This Row],[wtkg]]/(Table5[[#This Row],[htcm]]*Table5[[#This Row],[htcm]]/10000)</f>
        <v>16.946763671507956</v>
      </c>
    </row>
    <row r="249" spans="1:11" x14ac:dyDescent="0.3">
      <c r="A249">
        <v>10060</v>
      </c>
      <c r="B249">
        <v>1</v>
      </c>
      <c r="C249">
        <v>555</v>
      </c>
      <c r="D249">
        <v>283</v>
      </c>
      <c r="E249">
        <v>82.5</v>
      </c>
      <c r="F249">
        <v>10.7</v>
      </c>
      <c r="G249">
        <v>0.53300000000000003</v>
      </c>
      <c r="H249">
        <v>0.32300000000000001</v>
      </c>
      <c r="I249" s="6">
        <v>7.74347532373236E-2</v>
      </c>
      <c r="J249" s="6">
        <v>9.3794963690567567E-3</v>
      </c>
      <c r="K249" s="9">
        <f>Table5[[#This Row],[wtkg]]/(Table5[[#This Row],[htcm]]*Table5[[#This Row],[htcm]]/10000)</f>
        <v>15.720844811753901</v>
      </c>
    </row>
    <row r="250" spans="1:11" x14ac:dyDescent="0.3">
      <c r="A250">
        <v>10060</v>
      </c>
      <c r="B250">
        <v>1</v>
      </c>
      <c r="C250">
        <v>737</v>
      </c>
      <c r="D250">
        <v>283</v>
      </c>
      <c r="E250">
        <v>88.5</v>
      </c>
      <c r="F250">
        <v>12</v>
      </c>
      <c r="G250">
        <v>0.80200000000000005</v>
      </c>
      <c r="H250">
        <v>0.32600000000000001</v>
      </c>
      <c r="I250" s="6">
        <v>-0.2537256373828003</v>
      </c>
      <c r="J250" s="6">
        <v>-0.27725524241658334</v>
      </c>
      <c r="K250" s="9">
        <f>Table5[[#This Row],[wtkg]]/(Table5[[#This Row],[htcm]]*Table5[[#This Row],[htcm]]/10000)</f>
        <v>15.321267834913341</v>
      </c>
    </row>
    <row r="251" spans="1:11" x14ac:dyDescent="0.3">
      <c r="A251">
        <v>10061</v>
      </c>
      <c r="B251">
        <v>1</v>
      </c>
      <c r="C251">
        <v>0</v>
      </c>
      <c r="D251">
        <v>290</v>
      </c>
      <c r="E251">
        <v>51</v>
      </c>
      <c r="F251">
        <v>3.5</v>
      </c>
      <c r="G251">
        <v>0.99399999999999999</v>
      </c>
      <c r="H251">
        <v>0.56999999999999995</v>
      </c>
      <c r="I251" s="6">
        <v>-0.19910309064126241</v>
      </c>
      <c r="J251" s="6">
        <v>9.6633957541131882E-2</v>
      </c>
      <c r="K251" s="9">
        <f>Table5[[#This Row],[wtkg]]/(Table5[[#This Row],[htcm]]*Table5[[#This Row],[htcm]]/10000)</f>
        <v>13.456362937331795</v>
      </c>
    </row>
    <row r="252" spans="1:11" x14ac:dyDescent="0.3">
      <c r="A252">
        <v>10061</v>
      </c>
      <c r="B252">
        <v>1</v>
      </c>
      <c r="C252">
        <v>36</v>
      </c>
      <c r="D252">
        <v>290</v>
      </c>
      <c r="E252">
        <v>54</v>
      </c>
      <c r="F252">
        <v>4.66</v>
      </c>
      <c r="G252">
        <v>-0.185</v>
      </c>
      <c r="H252">
        <v>0.45600000000000002</v>
      </c>
      <c r="I252" s="6">
        <v>0.90085116313776814</v>
      </c>
      <c r="J252" s="6">
        <v>0.76881166873389772</v>
      </c>
      <c r="K252" s="9">
        <f>Table5[[#This Row],[wtkg]]/(Table5[[#This Row],[htcm]]*Table5[[#This Row],[htcm]]/10000)</f>
        <v>15.98079561042524</v>
      </c>
    </row>
    <row r="253" spans="1:11" x14ac:dyDescent="0.3">
      <c r="A253">
        <v>10061</v>
      </c>
      <c r="B253">
        <v>1</v>
      </c>
      <c r="C253">
        <v>64</v>
      </c>
      <c r="D253">
        <v>290</v>
      </c>
      <c r="E253">
        <v>56.5</v>
      </c>
      <c r="F253">
        <v>5.42</v>
      </c>
      <c r="G253">
        <v>-0.42699999999999999</v>
      </c>
      <c r="H253">
        <v>0.30499999999999999</v>
      </c>
      <c r="I253" s="6">
        <v>0.97740887245298214</v>
      </c>
      <c r="J253" s="6">
        <v>0.74038507270030707</v>
      </c>
      <c r="K253" s="9">
        <f>Table5[[#This Row],[wtkg]]/(Table5[[#This Row],[htcm]]*Table5[[#This Row],[htcm]]/10000)</f>
        <v>16.978620095543896</v>
      </c>
    </row>
    <row r="254" spans="1:11" x14ac:dyDescent="0.3">
      <c r="A254">
        <v>10061</v>
      </c>
      <c r="B254">
        <v>1</v>
      </c>
      <c r="C254">
        <v>99</v>
      </c>
      <c r="D254">
        <v>290</v>
      </c>
      <c r="E254">
        <v>59.5</v>
      </c>
      <c r="F254">
        <v>6.13</v>
      </c>
      <c r="G254">
        <v>-0.433</v>
      </c>
      <c r="H254">
        <v>0.16700000000000001</v>
      </c>
      <c r="I254" s="6">
        <v>0.70057151852624966</v>
      </c>
      <c r="J254" s="6">
        <v>0.55215607025748992</v>
      </c>
      <c r="K254" s="9">
        <f>Table5[[#This Row],[wtkg]]/(Table5[[#This Row],[htcm]]*Table5[[#This Row],[htcm]]/10000)</f>
        <v>17.315161358661111</v>
      </c>
    </row>
    <row r="255" spans="1:11" x14ac:dyDescent="0.3">
      <c r="A255">
        <v>10061</v>
      </c>
      <c r="B255">
        <v>1</v>
      </c>
      <c r="C255">
        <v>204</v>
      </c>
      <c r="D255">
        <v>290</v>
      </c>
      <c r="E255">
        <v>66</v>
      </c>
      <c r="F255">
        <v>7.97</v>
      </c>
      <c r="G255">
        <v>-0.36299999999999999</v>
      </c>
      <c r="H255">
        <v>0.45</v>
      </c>
      <c r="I255" s="6">
        <v>0.93680054131787249</v>
      </c>
      <c r="J255" s="6">
        <v>0.86927033828082678</v>
      </c>
      <c r="K255" s="9">
        <f>Table5[[#This Row],[wtkg]]/(Table5[[#This Row],[htcm]]*Table5[[#This Row],[htcm]]/10000)</f>
        <v>18.296602387511477</v>
      </c>
    </row>
    <row r="256" spans="1:11" x14ac:dyDescent="0.3">
      <c r="A256">
        <v>10061</v>
      </c>
      <c r="B256">
        <v>1</v>
      </c>
      <c r="C256">
        <v>288</v>
      </c>
      <c r="D256">
        <v>290</v>
      </c>
      <c r="E256">
        <v>70</v>
      </c>
      <c r="F256">
        <v>8.73</v>
      </c>
      <c r="G256">
        <v>-0.315</v>
      </c>
      <c r="H256">
        <v>0.36799999999999999</v>
      </c>
      <c r="I256" s="6">
        <v>0.73110633846395701</v>
      </c>
      <c r="J256" s="6">
        <v>0.73109719102939918</v>
      </c>
      <c r="K256" s="9">
        <f>Table5[[#This Row],[wtkg]]/(Table5[[#This Row],[htcm]]*Table5[[#This Row],[htcm]]/10000)</f>
        <v>17.816326530612248</v>
      </c>
    </row>
    <row r="257" spans="1:11" x14ac:dyDescent="0.3">
      <c r="A257">
        <v>10061</v>
      </c>
      <c r="B257">
        <v>1</v>
      </c>
      <c r="C257">
        <v>372</v>
      </c>
      <c r="D257">
        <v>290</v>
      </c>
      <c r="E257">
        <v>74.599999999999994</v>
      </c>
      <c r="F257">
        <v>9.85</v>
      </c>
      <c r="G257">
        <v>0.122</v>
      </c>
      <c r="H257">
        <v>0.73099999999999998</v>
      </c>
      <c r="I257" s="6">
        <v>0.8964733242756272</v>
      </c>
      <c r="J257" s="6">
        <v>0.90359030539739771</v>
      </c>
      <c r="K257" s="9">
        <f>Table5[[#This Row],[wtkg]]/(Table5[[#This Row],[htcm]]*Table5[[#This Row],[htcm]]/10000)</f>
        <v>17.699401275075651</v>
      </c>
    </row>
    <row r="258" spans="1:11" x14ac:dyDescent="0.3">
      <c r="A258">
        <v>10061</v>
      </c>
      <c r="B258">
        <v>1</v>
      </c>
      <c r="C258">
        <v>463</v>
      </c>
      <c r="D258">
        <v>290</v>
      </c>
      <c r="E258">
        <v>78.5</v>
      </c>
      <c r="F258">
        <v>10.45</v>
      </c>
      <c r="G258">
        <v>0.27500000000000002</v>
      </c>
      <c r="H258">
        <v>0.64500000000000002</v>
      </c>
      <c r="I258" s="6">
        <v>0.71284527805011488</v>
      </c>
      <c r="J258" s="6">
        <v>0.67254541817419589</v>
      </c>
      <c r="K258" s="9">
        <f>Table5[[#This Row],[wtkg]]/(Table5[[#This Row],[htcm]]*Table5[[#This Row],[htcm]]/10000)</f>
        <v>16.958091606150351</v>
      </c>
    </row>
    <row r="259" spans="1:11" x14ac:dyDescent="0.3">
      <c r="A259">
        <v>10061</v>
      </c>
      <c r="B259">
        <v>1</v>
      </c>
      <c r="C259">
        <v>537</v>
      </c>
      <c r="D259">
        <v>290</v>
      </c>
      <c r="E259">
        <v>80.3</v>
      </c>
      <c r="F259">
        <v>10.95</v>
      </c>
      <c r="G259">
        <v>-1.4E-2</v>
      </c>
      <c r="H259">
        <v>0.60499999999999998</v>
      </c>
      <c r="I259" s="6">
        <v>0.8364435235789478</v>
      </c>
      <c r="J259" s="6">
        <v>0.85020450127950453</v>
      </c>
      <c r="K259" s="9">
        <f>Table5[[#This Row],[wtkg]]/(Table5[[#This Row],[htcm]]*Table5[[#This Row],[htcm]]/10000)</f>
        <v>16.981772897090455</v>
      </c>
    </row>
    <row r="260" spans="1:11" x14ac:dyDescent="0.3">
      <c r="A260">
        <v>10061</v>
      </c>
      <c r="B260">
        <v>1</v>
      </c>
      <c r="C260">
        <v>739</v>
      </c>
      <c r="D260">
        <v>290</v>
      </c>
      <c r="E260">
        <v>86</v>
      </c>
      <c r="F260">
        <v>12.5</v>
      </c>
      <c r="G260">
        <v>1.2E-2</v>
      </c>
      <c r="H260">
        <v>0.64</v>
      </c>
      <c r="I260" s="6">
        <v>0.7863795264269694</v>
      </c>
      <c r="J260" s="6">
        <v>0.86823422224866187</v>
      </c>
      <c r="K260" s="9">
        <f>Table5[[#This Row],[wtkg]]/(Table5[[#This Row],[htcm]]*Table5[[#This Row],[htcm]]/10000)</f>
        <v>16.901027582477013</v>
      </c>
    </row>
    <row r="261" spans="1:11" x14ac:dyDescent="0.3">
      <c r="A261">
        <v>10062</v>
      </c>
      <c r="B261">
        <v>1</v>
      </c>
      <c r="C261">
        <v>0</v>
      </c>
      <c r="D261">
        <v>290</v>
      </c>
      <c r="E261">
        <v>52</v>
      </c>
      <c r="F261">
        <v>3.5</v>
      </c>
      <c r="G261">
        <v>1.5309999999999999</v>
      </c>
      <c r="H261">
        <v>0.56999999999999995</v>
      </c>
      <c r="I261" s="6">
        <v>-0.89300074601282453</v>
      </c>
      <c r="J261" s="6">
        <v>-0.32249688929935694</v>
      </c>
      <c r="K261" s="9">
        <f>Table5[[#This Row],[wtkg]]/(Table5[[#This Row],[htcm]]*Table5[[#This Row],[htcm]]/10000)</f>
        <v>12.943786982248522</v>
      </c>
    </row>
    <row r="262" spans="1:11" x14ac:dyDescent="0.3">
      <c r="A262">
        <v>10062</v>
      </c>
      <c r="B262">
        <v>1</v>
      </c>
      <c r="C262">
        <v>36</v>
      </c>
      <c r="D262">
        <v>290</v>
      </c>
      <c r="E262">
        <v>56.1</v>
      </c>
      <c r="F262">
        <v>4.3600000000000003</v>
      </c>
      <c r="G262">
        <v>0.88</v>
      </c>
      <c r="H262">
        <v>-3.6999999999999998E-2</v>
      </c>
      <c r="I262" s="6">
        <v>-1.175638123845604</v>
      </c>
      <c r="J262" s="6">
        <v>-0.733321627999034</v>
      </c>
      <c r="K262" s="9">
        <f>Table5[[#This Row],[wtkg]]/(Table5[[#This Row],[htcm]]*Table5[[#This Row],[htcm]]/10000)</f>
        <v>13.853540119661542</v>
      </c>
    </row>
    <row r="263" spans="1:11" x14ac:dyDescent="0.3">
      <c r="A263">
        <v>10062</v>
      </c>
      <c r="B263">
        <v>1</v>
      </c>
      <c r="C263">
        <v>57</v>
      </c>
      <c r="D263">
        <v>290</v>
      </c>
      <c r="E263">
        <v>57.5</v>
      </c>
      <c r="F263">
        <v>5.0599999999999996</v>
      </c>
      <c r="G263">
        <v>0.40500000000000003</v>
      </c>
      <c r="H263">
        <v>5.5E-2</v>
      </c>
      <c r="I263" s="6">
        <v>-0.33735605038698901</v>
      </c>
      <c r="J263" s="6">
        <v>-0.24440911312213309</v>
      </c>
      <c r="K263" s="9">
        <f>Table5[[#This Row],[wtkg]]/(Table5[[#This Row],[htcm]]*Table5[[#This Row],[htcm]]/10000)</f>
        <v>15.304347826086955</v>
      </c>
    </row>
    <row r="264" spans="1:11" x14ac:dyDescent="0.3">
      <c r="A264">
        <v>10062</v>
      </c>
      <c r="B264">
        <v>1</v>
      </c>
      <c r="C264">
        <v>92</v>
      </c>
      <c r="D264">
        <v>290</v>
      </c>
      <c r="E264">
        <v>63.5</v>
      </c>
      <c r="F264">
        <v>6.03</v>
      </c>
      <c r="G264">
        <v>1.7290000000000001</v>
      </c>
      <c r="H264">
        <v>0.22700000000000001</v>
      </c>
      <c r="I264" s="6">
        <v>-1.2335033475323225</v>
      </c>
      <c r="J264" s="6">
        <v>-0.97270757031815991</v>
      </c>
      <c r="K264" s="9">
        <f>Table5[[#This Row],[wtkg]]/(Table5[[#This Row],[htcm]]*Table5[[#This Row],[htcm]]/10000)</f>
        <v>14.954429908859819</v>
      </c>
    </row>
    <row r="265" spans="1:11" x14ac:dyDescent="0.3">
      <c r="A265">
        <v>10062</v>
      </c>
      <c r="B265">
        <v>1</v>
      </c>
      <c r="C265">
        <v>176</v>
      </c>
      <c r="D265">
        <v>290</v>
      </c>
      <c r="E265">
        <v>67.7</v>
      </c>
      <c r="F265">
        <v>7.75</v>
      </c>
      <c r="G265">
        <v>1.0309999999999999</v>
      </c>
      <c r="H265">
        <v>0.58399999999999996</v>
      </c>
      <c r="I265" s="6">
        <v>9.8742963017047852E-2</v>
      </c>
      <c r="J265" s="6">
        <v>5.9171142111720003E-3</v>
      </c>
      <c r="K265" s="9">
        <f>Table5[[#This Row],[wtkg]]/(Table5[[#This Row],[htcm]]*Table5[[#This Row],[htcm]]/10000)</f>
        <v>16.909250778370996</v>
      </c>
    </row>
    <row r="266" spans="1:11" x14ac:dyDescent="0.3">
      <c r="A266">
        <v>10062</v>
      </c>
      <c r="B266">
        <v>1</v>
      </c>
      <c r="C266">
        <v>267</v>
      </c>
      <c r="D266">
        <v>290</v>
      </c>
      <c r="E266">
        <v>71.3</v>
      </c>
      <c r="F266">
        <v>9</v>
      </c>
      <c r="G266">
        <v>0.61099999999999999</v>
      </c>
      <c r="H266">
        <v>0.79300000000000004</v>
      </c>
      <c r="I266" s="6">
        <v>0.71726236289628909</v>
      </c>
      <c r="J266" s="6">
        <v>0.60666674860756664</v>
      </c>
      <c r="K266" s="9">
        <f>Table5[[#This Row],[wtkg]]/(Table5[[#This Row],[htcm]]*Table5[[#This Row],[htcm]]/10000)</f>
        <v>17.703675873233813</v>
      </c>
    </row>
    <row r="267" spans="1:11" x14ac:dyDescent="0.3">
      <c r="A267">
        <v>10062</v>
      </c>
      <c r="B267">
        <v>1</v>
      </c>
      <c r="C267">
        <v>372</v>
      </c>
      <c r="D267">
        <v>290</v>
      </c>
      <c r="E267">
        <v>74.5</v>
      </c>
      <c r="F267">
        <v>10.199999999999999</v>
      </c>
      <c r="G267">
        <v>8.3000000000000004E-2</v>
      </c>
      <c r="H267">
        <v>1.0089999999999999</v>
      </c>
      <c r="I267" s="6">
        <v>1.291314012639192</v>
      </c>
      <c r="J267" s="6">
        <v>1.3157811264241932</v>
      </c>
      <c r="K267" s="9">
        <f>Table5[[#This Row],[wtkg]]/(Table5[[#This Row],[htcm]]*Table5[[#This Row],[htcm]]/10000)</f>
        <v>18.377550560785551</v>
      </c>
    </row>
    <row r="268" spans="1:11" x14ac:dyDescent="0.3">
      <c r="A268">
        <v>10062</v>
      </c>
      <c r="B268">
        <v>1</v>
      </c>
      <c r="C268">
        <v>456</v>
      </c>
      <c r="D268">
        <v>290</v>
      </c>
      <c r="E268">
        <v>79.400000000000006</v>
      </c>
      <c r="F268">
        <v>11.02</v>
      </c>
      <c r="G268">
        <v>0.69799999999999995</v>
      </c>
      <c r="H268">
        <v>1.1060000000000001</v>
      </c>
      <c r="I268" s="6">
        <v>1.0984944517751232</v>
      </c>
      <c r="J268" s="6">
        <v>0.9920544199641953</v>
      </c>
      <c r="K268" s="9">
        <f>Table5[[#This Row],[wtkg]]/(Table5[[#This Row],[htcm]]*Table5[[#This Row],[htcm]]/10000)</f>
        <v>17.479966245582418</v>
      </c>
    </row>
    <row r="269" spans="1:11" x14ac:dyDescent="0.3">
      <c r="A269">
        <v>10062</v>
      </c>
      <c r="B269">
        <v>1</v>
      </c>
      <c r="C269">
        <v>578</v>
      </c>
      <c r="D269">
        <v>290</v>
      </c>
      <c r="E269">
        <v>83</v>
      </c>
      <c r="F269">
        <v>11.9</v>
      </c>
      <c r="G269">
        <v>0.437</v>
      </c>
      <c r="H269">
        <v>1.046</v>
      </c>
      <c r="I269" s="6">
        <v>1.1277659111829128</v>
      </c>
      <c r="J269" s="6">
        <v>1.1133238591027397</v>
      </c>
      <c r="K269" s="9">
        <f>Table5[[#This Row],[wtkg]]/(Table5[[#This Row],[htcm]]*Table5[[#This Row],[htcm]]/10000)</f>
        <v>17.27391493685586</v>
      </c>
    </row>
    <row r="270" spans="1:11" x14ac:dyDescent="0.3">
      <c r="A270">
        <v>10062</v>
      </c>
      <c r="B270">
        <v>1</v>
      </c>
      <c r="C270">
        <v>740</v>
      </c>
      <c r="D270">
        <v>290</v>
      </c>
      <c r="E270">
        <v>87.5</v>
      </c>
      <c r="F270">
        <v>12.9</v>
      </c>
      <c r="G270">
        <v>0.46500000000000002</v>
      </c>
      <c r="H270">
        <v>0.88200000000000001</v>
      </c>
      <c r="I270" s="6">
        <v>0.78139805567910903</v>
      </c>
      <c r="J270" s="6">
        <v>0.8339662226658846</v>
      </c>
      <c r="K270" s="9">
        <f>Table5[[#This Row],[wtkg]]/(Table5[[#This Row],[htcm]]*Table5[[#This Row],[htcm]]/10000)</f>
        <v>16.848979591836734</v>
      </c>
    </row>
    <row r="271" spans="1:11" x14ac:dyDescent="0.3">
      <c r="A271">
        <v>10065</v>
      </c>
      <c r="B271">
        <v>1</v>
      </c>
      <c r="C271">
        <v>0</v>
      </c>
      <c r="D271">
        <v>283</v>
      </c>
      <c r="E271">
        <v>51</v>
      </c>
      <c r="F271">
        <v>3.78</v>
      </c>
      <c r="G271">
        <v>0.99399999999999999</v>
      </c>
      <c r="H271">
        <v>1.1379999999999999</v>
      </c>
      <c r="I271" s="6">
        <v>0.6422616040663125</v>
      </c>
      <c r="J271" s="6">
        <v>0.92419075860715827</v>
      </c>
      <c r="K271" s="9">
        <f>Table5[[#This Row],[wtkg]]/(Table5[[#This Row],[htcm]]*Table5[[#This Row],[htcm]]/10000)</f>
        <v>14.532871972318338</v>
      </c>
    </row>
    <row r="272" spans="1:11" x14ac:dyDescent="0.3">
      <c r="A272">
        <v>10065</v>
      </c>
      <c r="B272">
        <v>1</v>
      </c>
      <c r="C272">
        <v>37</v>
      </c>
      <c r="D272">
        <v>283</v>
      </c>
      <c r="E272">
        <v>56</v>
      </c>
      <c r="F272">
        <v>4.5599999999999996</v>
      </c>
      <c r="G272">
        <v>0.76800000000000002</v>
      </c>
      <c r="H272">
        <v>0.23899999999999999</v>
      </c>
      <c r="I272" s="6">
        <v>-0.60582674639891931</v>
      </c>
      <c r="J272" s="6">
        <v>-0.26570805841540762</v>
      </c>
      <c r="K272" s="9">
        <f>Table5[[#This Row],[wtkg]]/(Table5[[#This Row],[htcm]]*Table5[[#This Row],[htcm]]/10000)</f>
        <v>14.540816326530612</v>
      </c>
    </row>
    <row r="273" spans="1:11" x14ac:dyDescent="0.3">
      <c r="A273">
        <v>10065</v>
      </c>
      <c r="B273">
        <v>1</v>
      </c>
      <c r="C273">
        <v>68</v>
      </c>
      <c r="D273">
        <v>283</v>
      </c>
      <c r="E273">
        <v>59.5</v>
      </c>
      <c r="F273">
        <v>5.44</v>
      </c>
      <c r="G273">
        <v>0.84899999999999998</v>
      </c>
      <c r="H273">
        <v>0.185</v>
      </c>
      <c r="I273" s="6">
        <v>-0.60422827365938803</v>
      </c>
      <c r="J273" s="6">
        <v>-0.39358312199191109</v>
      </c>
      <c r="K273" s="9">
        <f>Table5[[#This Row],[wtkg]]/(Table5[[#This Row],[htcm]]*Table5[[#This Row],[htcm]]/10000)</f>
        <v>15.366146458583435</v>
      </c>
    </row>
    <row r="274" spans="1:11" x14ac:dyDescent="0.3">
      <c r="A274">
        <v>10065</v>
      </c>
      <c r="B274">
        <v>1</v>
      </c>
      <c r="C274">
        <v>93</v>
      </c>
      <c r="D274">
        <v>283</v>
      </c>
      <c r="E274">
        <v>61.2</v>
      </c>
      <c r="F274">
        <v>6.05</v>
      </c>
      <c r="G274">
        <v>0.59799999999999998</v>
      </c>
      <c r="H274">
        <v>0.22500000000000001</v>
      </c>
      <c r="I274" s="6">
        <v>-0.22794154041592554</v>
      </c>
      <c r="J274" s="6">
        <v>-0.15103642169176751</v>
      </c>
      <c r="K274" s="9">
        <f>Table5[[#This Row],[wtkg]]/(Table5[[#This Row],[htcm]]*Table5[[#This Row],[htcm]]/10000)</f>
        <v>16.152975351360585</v>
      </c>
    </row>
    <row r="275" spans="1:11" x14ac:dyDescent="0.3">
      <c r="A275">
        <v>10065</v>
      </c>
      <c r="B275">
        <v>1</v>
      </c>
      <c r="C275">
        <v>191</v>
      </c>
      <c r="D275">
        <v>283</v>
      </c>
      <c r="E275">
        <v>69</v>
      </c>
      <c r="F275">
        <v>7.61</v>
      </c>
      <c r="G275">
        <v>1.2410000000000001</v>
      </c>
      <c r="H275">
        <v>0.23300000000000001</v>
      </c>
      <c r="I275" s="6">
        <v>-0.49379284957302821</v>
      </c>
      <c r="J275" s="6">
        <v>-0.6291455049422261</v>
      </c>
      <c r="K275" s="9">
        <f>Table5[[#This Row],[wtkg]]/(Table5[[#This Row],[htcm]]*Table5[[#This Row],[htcm]]/10000)</f>
        <v>15.984036967023734</v>
      </c>
    </row>
    <row r="276" spans="1:11" x14ac:dyDescent="0.3">
      <c r="A276">
        <v>10065</v>
      </c>
      <c r="B276">
        <v>1</v>
      </c>
      <c r="C276">
        <v>275</v>
      </c>
      <c r="D276">
        <v>283</v>
      </c>
      <c r="E276">
        <v>74.5</v>
      </c>
      <c r="F276">
        <v>8.6999999999999993</v>
      </c>
      <c r="G276">
        <v>1.782</v>
      </c>
      <c r="H276">
        <v>0.44900000000000001</v>
      </c>
      <c r="I276" s="6">
        <v>-0.44745467651464682</v>
      </c>
      <c r="J276" s="6">
        <v>-0.74328551867255543</v>
      </c>
      <c r="K276" s="9">
        <f>Table5[[#This Row],[wtkg]]/(Table5[[#This Row],[htcm]]*Table5[[#This Row],[htcm]]/10000)</f>
        <v>15.674969595964145</v>
      </c>
    </row>
    <row r="277" spans="1:11" x14ac:dyDescent="0.3">
      <c r="A277">
        <v>10065</v>
      </c>
      <c r="B277">
        <v>1</v>
      </c>
      <c r="C277">
        <v>366</v>
      </c>
      <c r="D277">
        <v>283</v>
      </c>
      <c r="E277">
        <v>77</v>
      </c>
      <c r="F277">
        <v>9.74</v>
      </c>
      <c r="G277">
        <v>1.147</v>
      </c>
      <c r="H277">
        <v>0.68</v>
      </c>
      <c r="I277" s="6">
        <v>0.25727359527675386</v>
      </c>
      <c r="J277" s="6">
        <v>5.1373738575719557E-2</v>
      </c>
      <c r="K277" s="9">
        <f>Table5[[#This Row],[wtkg]]/(Table5[[#This Row],[htcm]]*Table5[[#This Row],[htcm]]/10000)</f>
        <v>16.427728116039805</v>
      </c>
    </row>
    <row r="278" spans="1:11" x14ac:dyDescent="0.3">
      <c r="A278">
        <v>10065</v>
      </c>
      <c r="B278">
        <v>1</v>
      </c>
      <c r="C278">
        <v>471</v>
      </c>
      <c r="D278">
        <v>283</v>
      </c>
      <c r="E278">
        <v>81</v>
      </c>
      <c r="F278">
        <v>11.4</v>
      </c>
      <c r="G278">
        <v>1.073</v>
      </c>
      <c r="H278">
        <v>1.286</v>
      </c>
      <c r="I278" s="6">
        <v>1.1183740437015837</v>
      </c>
      <c r="J278" s="6">
        <v>0.96199800418337256</v>
      </c>
      <c r="K278" s="9">
        <f>Table5[[#This Row],[wtkg]]/(Table5[[#This Row],[htcm]]*Table5[[#This Row],[htcm]]/10000)</f>
        <v>17.375400091449475</v>
      </c>
    </row>
    <row r="279" spans="1:11" x14ac:dyDescent="0.3">
      <c r="A279">
        <v>10065</v>
      </c>
      <c r="B279">
        <v>1</v>
      </c>
      <c r="C279">
        <v>558</v>
      </c>
      <c r="D279">
        <v>283</v>
      </c>
      <c r="E279">
        <v>83.5</v>
      </c>
      <c r="F279">
        <v>11.8</v>
      </c>
      <c r="G279">
        <v>0.84</v>
      </c>
      <c r="H279">
        <v>1.0840000000000001</v>
      </c>
      <c r="I279" s="6">
        <v>0.91963465961990698</v>
      </c>
      <c r="J279" s="6">
        <v>0.85203698391369065</v>
      </c>
      <c r="K279" s="9">
        <f>Table5[[#This Row],[wtkg]]/(Table5[[#This Row],[htcm]]*Table5[[#This Row],[htcm]]/10000)</f>
        <v>16.924235361612105</v>
      </c>
    </row>
    <row r="280" spans="1:11" x14ac:dyDescent="0.3">
      <c r="A280">
        <v>10065</v>
      </c>
      <c r="B280">
        <v>1</v>
      </c>
      <c r="C280">
        <v>726</v>
      </c>
      <c r="D280">
        <v>283</v>
      </c>
      <c r="E280">
        <v>89.5</v>
      </c>
      <c r="F280">
        <v>12.6</v>
      </c>
      <c r="G280">
        <v>0.999</v>
      </c>
      <c r="H280">
        <v>0.76400000000000001</v>
      </c>
      <c r="I280" s="6">
        <v>0.22631467156996951</v>
      </c>
      <c r="J280" s="6">
        <v>0.2394887866525785</v>
      </c>
      <c r="K280" s="9">
        <f>Table5[[#This Row],[wtkg]]/(Table5[[#This Row],[htcm]]*Table5[[#This Row],[htcm]]/10000)</f>
        <v>15.729846134639992</v>
      </c>
    </row>
    <row r="281" spans="1:11" x14ac:dyDescent="0.3">
      <c r="A281">
        <v>10070</v>
      </c>
      <c r="B281">
        <v>1</v>
      </c>
      <c r="C281">
        <v>0</v>
      </c>
      <c r="D281">
        <v>276</v>
      </c>
      <c r="E281">
        <v>52</v>
      </c>
      <c r="F281">
        <v>3.85</v>
      </c>
      <c r="G281">
        <v>1.5309999999999999</v>
      </c>
      <c r="H281">
        <v>1.276</v>
      </c>
      <c r="I281" s="6">
        <v>0.16919616639187887</v>
      </c>
      <c r="J281" s="6">
        <v>0.70428746046038615</v>
      </c>
      <c r="K281" s="9">
        <f>Table5[[#This Row],[wtkg]]/(Table5[[#This Row],[htcm]]*Table5[[#This Row],[htcm]]/10000)</f>
        <v>14.238165680473374</v>
      </c>
    </row>
    <row r="282" spans="1:11" x14ac:dyDescent="0.3">
      <c r="A282">
        <v>10070</v>
      </c>
      <c r="B282">
        <v>1</v>
      </c>
      <c r="C282">
        <v>35</v>
      </c>
      <c r="D282">
        <v>276</v>
      </c>
      <c r="E282">
        <v>56.5</v>
      </c>
      <c r="F282">
        <v>4.8099999999999996</v>
      </c>
      <c r="G282">
        <v>1.1459999999999999</v>
      </c>
      <c r="H282">
        <v>0.75</v>
      </c>
      <c r="I282" s="6">
        <v>-0.31629018699061567</v>
      </c>
      <c r="J282" s="6">
        <v>0.17766046324017082</v>
      </c>
      <c r="K282" s="9">
        <f>Table5[[#This Row],[wtkg]]/(Table5[[#This Row],[htcm]]*Table5[[#This Row],[htcm]]/10000)</f>
        <v>15.067742188111833</v>
      </c>
    </row>
    <row r="283" spans="1:11" x14ac:dyDescent="0.3">
      <c r="A283">
        <v>10070</v>
      </c>
      <c r="B283">
        <v>1</v>
      </c>
      <c r="C283">
        <v>56</v>
      </c>
      <c r="D283">
        <v>276</v>
      </c>
      <c r="E283">
        <v>59.5</v>
      </c>
      <c r="F283">
        <v>5.62</v>
      </c>
      <c r="G283">
        <v>1.444</v>
      </c>
      <c r="H283">
        <v>0.90500000000000003</v>
      </c>
      <c r="I283" s="6">
        <v>-0.24259952110000235</v>
      </c>
      <c r="J283" s="6">
        <v>0.16479029745028803</v>
      </c>
      <c r="K283" s="9">
        <f>Table5[[#This Row],[wtkg]]/(Table5[[#This Row],[htcm]]*Table5[[#This Row],[htcm]]/10000)</f>
        <v>15.874585128168915</v>
      </c>
    </row>
    <row r="284" spans="1:11" x14ac:dyDescent="0.3">
      <c r="A284">
        <v>10070</v>
      </c>
      <c r="B284">
        <v>1</v>
      </c>
      <c r="C284">
        <v>91</v>
      </c>
      <c r="D284">
        <v>276</v>
      </c>
      <c r="E284">
        <v>64</v>
      </c>
      <c r="F284">
        <v>6.34</v>
      </c>
      <c r="G284">
        <v>2.0070000000000001</v>
      </c>
      <c r="H284">
        <v>0.65300000000000002</v>
      </c>
      <c r="I284" s="6">
        <v>-0.86065727498199041</v>
      </c>
      <c r="J284" s="6">
        <v>-0.59282698961382052</v>
      </c>
      <c r="K284" s="9">
        <f>Table5[[#This Row],[wtkg]]/(Table5[[#This Row],[htcm]]*Table5[[#This Row],[htcm]]/10000)</f>
        <v>15.478515624999998</v>
      </c>
    </row>
    <row r="285" spans="1:11" x14ac:dyDescent="0.3">
      <c r="A285">
        <v>10070</v>
      </c>
      <c r="B285">
        <v>1</v>
      </c>
      <c r="C285">
        <v>175</v>
      </c>
      <c r="D285">
        <v>276</v>
      </c>
      <c r="E285">
        <v>68</v>
      </c>
      <c r="F285">
        <v>7.1</v>
      </c>
      <c r="G285">
        <v>1.1879999999999999</v>
      </c>
      <c r="H285">
        <v>-0.11799999999999999</v>
      </c>
      <c r="I285" s="6">
        <v>-0.9724009474334232</v>
      </c>
      <c r="J285" s="6">
        <v>-1.0653518450757127</v>
      </c>
      <c r="K285" s="9">
        <f>Table5[[#This Row],[wtkg]]/(Table5[[#This Row],[htcm]]*Table5[[#This Row],[htcm]]/10000)</f>
        <v>15.354671280276817</v>
      </c>
    </row>
    <row r="286" spans="1:11" x14ac:dyDescent="0.3">
      <c r="A286">
        <v>10070</v>
      </c>
      <c r="B286">
        <v>1</v>
      </c>
      <c r="C286">
        <v>273</v>
      </c>
      <c r="D286">
        <v>276</v>
      </c>
      <c r="E286">
        <v>75</v>
      </c>
      <c r="F286">
        <v>8.1</v>
      </c>
      <c r="G286">
        <v>2.0289999999999999</v>
      </c>
      <c r="H286">
        <v>-0.11799999999999999</v>
      </c>
      <c r="I286" s="6">
        <v>-1.3844256703438573</v>
      </c>
      <c r="J286" s="6">
        <v>-1.7299351685741557</v>
      </c>
      <c r="K286" s="9">
        <f>Table5[[#This Row],[wtkg]]/(Table5[[#This Row],[htcm]]*Table5[[#This Row],[htcm]]/10000)</f>
        <v>14.399999999999999</v>
      </c>
    </row>
    <row r="287" spans="1:11" x14ac:dyDescent="0.3">
      <c r="A287">
        <v>10070</v>
      </c>
      <c r="B287">
        <v>1</v>
      </c>
      <c r="C287">
        <v>368</v>
      </c>
      <c r="D287">
        <v>276</v>
      </c>
      <c r="E287">
        <v>79</v>
      </c>
      <c r="F287">
        <v>9.3000000000000007</v>
      </c>
      <c r="G287">
        <v>1.89</v>
      </c>
      <c r="H287">
        <v>0.29499999999999998</v>
      </c>
      <c r="I287" s="6">
        <v>-0.69700463656109468</v>
      </c>
      <c r="J287" s="6">
        <v>-1.0697289805492562</v>
      </c>
      <c r="K287" s="9">
        <f>Table5[[#This Row],[wtkg]]/(Table5[[#This Row],[htcm]]*Table5[[#This Row],[htcm]]/10000)</f>
        <v>14.901458099663516</v>
      </c>
    </row>
    <row r="288" spans="1:11" x14ac:dyDescent="0.3">
      <c r="A288">
        <v>10070</v>
      </c>
      <c r="B288">
        <v>1</v>
      </c>
      <c r="C288">
        <v>476</v>
      </c>
      <c r="D288">
        <v>276</v>
      </c>
      <c r="E288">
        <v>82.5</v>
      </c>
      <c r="F288">
        <v>10.8</v>
      </c>
      <c r="G288">
        <v>1.5449999999999999</v>
      </c>
      <c r="H288">
        <v>0.83199999999999996</v>
      </c>
      <c r="I288" s="6">
        <v>0.18133042430481808</v>
      </c>
      <c r="J288" s="6">
        <v>-5.0228888588298569E-2</v>
      </c>
      <c r="K288" s="9">
        <f>Table5[[#This Row],[wtkg]]/(Table5[[#This Row],[htcm]]*Table5[[#This Row],[htcm]]/10000)</f>
        <v>15.867768595041323</v>
      </c>
    </row>
    <row r="289" spans="1:11" x14ac:dyDescent="0.3">
      <c r="A289">
        <v>10070</v>
      </c>
      <c r="B289">
        <v>1</v>
      </c>
      <c r="C289">
        <v>556</v>
      </c>
      <c r="D289">
        <v>276</v>
      </c>
      <c r="E289">
        <v>88</v>
      </c>
      <c r="F289">
        <v>11.8</v>
      </c>
      <c r="G289">
        <v>2.4049999999999998</v>
      </c>
      <c r="H289">
        <v>1.0940000000000001</v>
      </c>
      <c r="I289" s="6">
        <v>-0.1631212516463281</v>
      </c>
      <c r="J289" s="6">
        <v>-0.35262115307650416</v>
      </c>
      <c r="K289" s="9">
        <f>Table5[[#This Row],[wtkg]]/(Table5[[#This Row],[htcm]]*Table5[[#This Row],[htcm]]/10000)</f>
        <v>15.237603305785125</v>
      </c>
    </row>
    <row r="290" spans="1:11" x14ac:dyDescent="0.3">
      <c r="A290">
        <v>10070</v>
      </c>
      <c r="B290">
        <v>1</v>
      </c>
      <c r="C290">
        <v>752</v>
      </c>
      <c r="D290">
        <v>276</v>
      </c>
      <c r="E290">
        <v>92.5</v>
      </c>
      <c r="F290">
        <v>13.2</v>
      </c>
      <c r="G290">
        <v>1.889</v>
      </c>
      <c r="H290">
        <v>1.0049999999999999</v>
      </c>
      <c r="I290" s="6">
        <v>-5.5354105081723698E-2</v>
      </c>
      <c r="J290" s="6">
        <v>-0.18356342628894809</v>
      </c>
      <c r="K290" s="9">
        <f>Table5[[#This Row],[wtkg]]/(Table5[[#This Row],[htcm]]*Table5[[#This Row],[htcm]]/10000)</f>
        <v>15.427319211102995</v>
      </c>
    </row>
    <row r="291" spans="1:11" x14ac:dyDescent="0.3">
      <c r="A291">
        <v>10072</v>
      </c>
      <c r="B291">
        <v>1</v>
      </c>
      <c r="C291">
        <v>0</v>
      </c>
      <c r="D291">
        <v>269</v>
      </c>
      <c r="E291">
        <v>46</v>
      </c>
      <c r="F291">
        <v>3</v>
      </c>
      <c r="G291">
        <v>-1.69</v>
      </c>
      <c r="H291">
        <v>-0.51900000000000002</v>
      </c>
      <c r="I291" s="6">
        <v>1.4180165455083558</v>
      </c>
      <c r="J291" s="6">
        <v>0.6585665066948988</v>
      </c>
      <c r="K291" s="9">
        <f>Table5[[#This Row],[wtkg]]/(Table5[[#This Row],[htcm]]*Table5[[#This Row],[htcm]]/10000)</f>
        <v>14.177693761814744</v>
      </c>
    </row>
    <row r="292" spans="1:11" x14ac:dyDescent="0.3">
      <c r="A292">
        <v>10072</v>
      </c>
      <c r="B292">
        <v>1</v>
      </c>
      <c r="C292">
        <v>27</v>
      </c>
      <c r="D292">
        <v>269</v>
      </c>
      <c r="E292">
        <v>50</v>
      </c>
      <c r="F292">
        <v>3.63</v>
      </c>
      <c r="G292">
        <v>-1.6739999999999999</v>
      </c>
      <c r="H292">
        <v>-0.80400000000000005</v>
      </c>
      <c r="I292" s="6">
        <v>0.8660013281342458</v>
      </c>
      <c r="J292" s="6">
        <v>0.11736030935140281</v>
      </c>
      <c r="K292" s="9">
        <f>Table5[[#This Row],[wtkg]]/(Table5[[#This Row],[htcm]]*Table5[[#This Row],[htcm]]/10000)</f>
        <v>14.52</v>
      </c>
    </row>
    <row r="293" spans="1:11" x14ac:dyDescent="0.3">
      <c r="A293">
        <v>10072</v>
      </c>
      <c r="B293">
        <v>1</v>
      </c>
      <c r="C293">
        <v>55</v>
      </c>
      <c r="D293">
        <v>269</v>
      </c>
      <c r="E293">
        <v>53.4</v>
      </c>
      <c r="F293">
        <v>4.53</v>
      </c>
      <c r="G293">
        <v>-1.52</v>
      </c>
      <c r="H293">
        <v>-0.70099999999999996</v>
      </c>
      <c r="I293" s="6">
        <v>0.98891296039849608</v>
      </c>
      <c r="J293" s="6">
        <v>0.19284984771817013</v>
      </c>
      <c r="K293" s="9">
        <f>Table5[[#This Row],[wtkg]]/(Table5[[#This Row],[htcm]]*Table5[[#This Row],[htcm]]/10000)</f>
        <v>15.886041324748559</v>
      </c>
    </row>
    <row r="294" spans="1:11" x14ac:dyDescent="0.3">
      <c r="A294">
        <v>10072</v>
      </c>
      <c r="B294">
        <v>1</v>
      </c>
      <c r="C294">
        <v>83</v>
      </c>
      <c r="D294">
        <v>269</v>
      </c>
      <c r="E294">
        <v>56.5</v>
      </c>
      <c r="F294">
        <v>5.27</v>
      </c>
      <c r="G294">
        <v>-1.2490000000000001</v>
      </c>
      <c r="H294">
        <v>-0.56999999999999995</v>
      </c>
      <c r="I294" s="6">
        <v>0.67861760649711711</v>
      </c>
      <c r="J294" s="6">
        <v>0.18206603198948371</v>
      </c>
      <c r="K294" s="9">
        <f>Table5[[#This Row],[wtkg]]/(Table5[[#This Row],[htcm]]*Table5[[#This Row],[htcm]]/10000)</f>
        <v>16.508732085519618</v>
      </c>
    </row>
    <row r="295" spans="1:11" x14ac:dyDescent="0.3">
      <c r="A295">
        <v>10072</v>
      </c>
      <c r="B295">
        <v>1</v>
      </c>
      <c r="C295">
        <v>188</v>
      </c>
      <c r="D295">
        <v>269</v>
      </c>
      <c r="E295">
        <v>64.5</v>
      </c>
      <c r="F295">
        <v>8.16</v>
      </c>
      <c r="G295">
        <v>-0.66600000000000004</v>
      </c>
      <c r="H295">
        <v>0.84099999999999997</v>
      </c>
      <c r="I295" s="6">
        <v>1.6822846242625322</v>
      </c>
      <c r="J295" s="6">
        <v>1.6238362190901112</v>
      </c>
      <c r="K295" s="9">
        <f>Table5[[#This Row],[wtkg]]/(Table5[[#This Row],[htcm]]*Table5[[#This Row],[htcm]]/10000)</f>
        <v>19.614205877050658</v>
      </c>
    </row>
    <row r="296" spans="1:11" x14ac:dyDescent="0.3">
      <c r="A296">
        <v>10072</v>
      </c>
      <c r="B296">
        <v>1</v>
      </c>
      <c r="C296">
        <v>279</v>
      </c>
      <c r="D296">
        <v>269</v>
      </c>
      <c r="E296">
        <v>70</v>
      </c>
      <c r="F296">
        <v>9.5500000000000007</v>
      </c>
      <c r="G296">
        <v>-0.153</v>
      </c>
      <c r="H296">
        <v>1.167</v>
      </c>
      <c r="I296" s="6">
        <v>1.6795643870561279</v>
      </c>
      <c r="J296" s="6">
        <v>1.686690666611099</v>
      </c>
      <c r="K296" s="9">
        <f>Table5[[#This Row],[wtkg]]/(Table5[[#This Row],[htcm]]*Table5[[#This Row],[htcm]]/10000)</f>
        <v>19.489795918367349</v>
      </c>
    </row>
    <row r="297" spans="1:11" x14ac:dyDescent="0.3">
      <c r="A297">
        <v>10072</v>
      </c>
      <c r="B297">
        <v>1</v>
      </c>
      <c r="C297">
        <v>405</v>
      </c>
      <c r="D297">
        <v>269</v>
      </c>
      <c r="E297">
        <v>77</v>
      </c>
      <c r="F297">
        <v>10.51</v>
      </c>
      <c r="G297">
        <v>0.53800000000000003</v>
      </c>
      <c r="H297">
        <v>1.036</v>
      </c>
      <c r="I297" s="6">
        <v>1.0850197103072596</v>
      </c>
      <c r="J297" s="6">
        <v>1.0136626164457871</v>
      </c>
      <c r="K297" s="9">
        <f>Table5[[#This Row],[wtkg]]/(Table5[[#This Row],[htcm]]*Table5[[#This Row],[htcm]]/10000)</f>
        <v>17.726429414741101</v>
      </c>
    </row>
    <row r="298" spans="1:11" x14ac:dyDescent="0.3">
      <c r="A298">
        <v>10072</v>
      </c>
      <c r="B298">
        <v>1</v>
      </c>
      <c r="C298">
        <v>482</v>
      </c>
      <c r="D298">
        <v>269</v>
      </c>
      <c r="E298">
        <v>77</v>
      </c>
      <c r="F298">
        <v>10.9</v>
      </c>
      <c r="G298">
        <v>-0.51300000000000001</v>
      </c>
      <c r="H298">
        <v>0.872</v>
      </c>
      <c r="I298" s="6">
        <v>1.4729383661931323</v>
      </c>
      <c r="J298" s="6">
        <v>1.6028855295525628</v>
      </c>
      <c r="K298" s="9">
        <f>Table5[[#This Row],[wtkg]]/(Table5[[#This Row],[htcm]]*Table5[[#This Row],[htcm]]/10000)</f>
        <v>18.384213189407994</v>
      </c>
    </row>
    <row r="299" spans="1:11" x14ac:dyDescent="0.3">
      <c r="A299">
        <v>10072</v>
      </c>
      <c r="B299">
        <v>1</v>
      </c>
      <c r="C299">
        <v>611</v>
      </c>
      <c r="D299">
        <v>269</v>
      </c>
      <c r="E299">
        <v>82</v>
      </c>
      <c r="F299">
        <v>11.2</v>
      </c>
      <c r="G299">
        <v>-0.25700000000000001</v>
      </c>
      <c r="H299">
        <v>0.39700000000000002</v>
      </c>
      <c r="I299" s="6">
        <v>0.70023075126657597</v>
      </c>
      <c r="J299" s="6">
        <v>0.76171585459671609</v>
      </c>
      <c r="K299" s="9">
        <f>Table5[[#This Row],[wtkg]]/(Table5[[#This Row],[htcm]]*Table5[[#This Row],[htcm]]/10000)</f>
        <v>16.656751933372991</v>
      </c>
    </row>
    <row r="300" spans="1:11" x14ac:dyDescent="0.3">
      <c r="A300">
        <v>10072</v>
      </c>
      <c r="B300">
        <v>1</v>
      </c>
      <c r="C300">
        <v>752</v>
      </c>
      <c r="D300">
        <v>269</v>
      </c>
      <c r="E300">
        <v>87.5</v>
      </c>
      <c r="F300">
        <v>12.4</v>
      </c>
      <c r="G300">
        <v>0.35699999999999998</v>
      </c>
      <c r="H300">
        <v>0.51500000000000001</v>
      </c>
      <c r="I300" s="6">
        <v>0.3456283438189971</v>
      </c>
      <c r="J300" s="6">
        <v>0.38873779511004775</v>
      </c>
      <c r="K300" s="9">
        <f>Table5[[#This Row],[wtkg]]/(Table5[[#This Row],[htcm]]*Table5[[#This Row],[htcm]]/10000)</f>
        <v>16.195918367346938</v>
      </c>
    </row>
    <row r="301" spans="1:11" x14ac:dyDescent="0.3">
      <c r="A301">
        <v>10073</v>
      </c>
      <c r="B301">
        <v>1</v>
      </c>
      <c r="C301">
        <v>0</v>
      </c>
      <c r="D301">
        <v>283</v>
      </c>
      <c r="E301">
        <v>55</v>
      </c>
      <c r="F301">
        <v>3.99</v>
      </c>
      <c r="G301">
        <v>3.1419999999999999</v>
      </c>
      <c r="H301">
        <v>1.548</v>
      </c>
      <c r="I301" s="6">
        <v>-1.478065339219923</v>
      </c>
      <c r="J301" s="6">
        <v>-0.11894136845607806</v>
      </c>
      <c r="K301" s="9">
        <f>Table5[[#This Row],[wtkg]]/(Table5[[#This Row],[htcm]]*Table5[[#This Row],[htcm]]/10000)</f>
        <v>13.190082644628101</v>
      </c>
    </row>
    <row r="302" spans="1:11" x14ac:dyDescent="0.3">
      <c r="A302">
        <v>10073</v>
      </c>
      <c r="B302">
        <v>1</v>
      </c>
      <c r="C302">
        <v>36</v>
      </c>
      <c r="D302">
        <v>283</v>
      </c>
      <c r="E302">
        <v>55.7</v>
      </c>
      <c r="F302">
        <v>4.37</v>
      </c>
      <c r="G302">
        <v>0.67700000000000005</v>
      </c>
      <c r="H302">
        <v>-0.02</v>
      </c>
      <c r="I302" s="6">
        <v>-0.89627337509149152</v>
      </c>
      <c r="J302" s="6">
        <v>-0.56208832642973883</v>
      </c>
      <c r="K302" s="9">
        <f>Table5[[#This Row],[wtkg]]/(Table5[[#This Row],[htcm]]*Table5[[#This Row],[htcm]]/10000)</f>
        <v>14.085460388268778</v>
      </c>
    </row>
    <row r="303" spans="1:11" x14ac:dyDescent="0.3">
      <c r="A303">
        <v>10073</v>
      </c>
      <c r="B303">
        <v>1</v>
      </c>
      <c r="C303">
        <v>64</v>
      </c>
      <c r="D303">
        <v>283</v>
      </c>
      <c r="E303">
        <v>58</v>
      </c>
      <c r="F303">
        <v>5.36</v>
      </c>
      <c r="G303">
        <v>0.307</v>
      </c>
      <c r="H303">
        <v>0.219</v>
      </c>
      <c r="I303" s="6">
        <v>1.9014280159422331E-2</v>
      </c>
      <c r="J303" s="6">
        <v>5.7266292435329928E-2</v>
      </c>
      <c r="K303" s="9">
        <f>Table5[[#This Row],[wtkg]]/(Table5[[#This Row],[htcm]]*Table5[[#This Row],[htcm]]/10000)</f>
        <v>15.933412604042807</v>
      </c>
    </row>
    <row r="304" spans="1:11" x14ac:dyDescent="0.3">
      <c r="A304">
        <v>10073</v>
      </c>
      <c r="B304">
        <v>1</v>
      </c>
      <c r="C304">
        <v>92</v>
      </c>
      <c r="D304">
        <v>283</v>
      </c>
      <c r="E304">
        <v>61</v>
      </c>
      <c r="F304">
        <v>6.31</v>
      </c>
      <c r="G304">
        <v>0.54200000000000004</v>
      </c>
      <c r="H304">
        <v>0.58699999999999997</v>
      </c>
      <c r="I304" s="6">
        <v>0.32029186178131702</v>
      </c>
      <c r="J304" s="6">
        <v>0.38383623383497378</v>
      </c>
      <c r="K304" s="9">
        <f>Table5[[#This Row],[wtkg]]/(Table5[[#This Row],[htcm]]*Table5[[#This Row],[htcm]]/10000)</f>
        <v>16.957807041117977</v>
      </c>
    </row>
    <row r="305" spans="1:11" x14ac:dyDescent="0.3">
      <c r="A305">
        <v>10073</v>
      </c>
      <c r="B305">
        <v>1</v>
      </c>
      <c r="C305">
        <v>183</v>
      </c>
      <c r="D305">
        <v>283</v>
      </c>
      <c r="E305">
        <v>67.5</v>
      </c>
      <c r="F305">
        <v>7.95</v>
      </c>
      <c r="G305">
        <v>0.77100000000000002</v>
      </c>
      <c r="H305">
        <v>0.69499999999999995</v>
      </c>
      <c r="I305" s="6">
        <v>0.43749975211842379</v>
      </c>
      <c r="J305" s="6">
        <v>0.34713773813960686</v>
      </c>
      <c r="K305" s="9">
        <f>Table5[[#This Row],[wtkg]]/(Table5[[#This Row],[htcm]]*Table5[[#This Row],[htcm]]/10000)</f>
        <v>17.448559670781894</v>
      </c>
    </row>
    <row r="306" spans="1:11" x14ac:dyDescent="0.3">
      <c r="A306">
        <v>10073</v>
      </c>
      <c r="B306">
        <v>1</v>
      </c>
      <c r="C306">
        <v>274</v>
      </c>
      <c r="D306">
        <v>283</v>
      </c>
      <c r="E306">
        <v>71</v>
      </c>
      <c r="F306">
        <v>8.75</v>
      </c>
      <c r="G306">
        <v>0.35299999999999998</v>
      </c>
      <c r="H306">
        <v>0.504</v>
      </c>
      <c r="I306" s="6">
        <v>0.49054273504778401</v>
      </c>
      <c r="J306" s="6">
        <v>0.40493638818953109</v>
      </c>
      <c r="K306" s="9">
        <f>Table5[[#This Row],[wtkg]]/(Table5[[#This Row],[htcm]]*Table5[[#This Row],[htcm]]/10000)</f>
        <v>17.357667129537791</v>
      </c>
    </row>
    <row r="307" spans="1:11" x14ac:dyDescent="0.3">
      <c r="A307">
        <v>10073</v>
      </c>
      <c r="B307">
        <v>1</v>
      </c>
      <c r="C307">
        <v>365</v>
      </c>
      <c r="D307">
        <v>283</v>
      </c>
      <c r="E307">
        <v>77</v>
      </c>
      <c r="F307">
        <v>10.01</v>
      </c>
      <c r="G307">
        <v>1.163</v>
      </c>
      <c r="H307">
        <v>0.90600000000000003</v>
      </c>
      <c r="I307" s="6">
        <v>0.55752793875614715</v>
      </c>
      <c r="J307" s="6">
        <v>0.35724548417836527</v>
      </c>
      <c r="K307" s="9">
        <f>Table5[[#This Row],[wtkg]]/(Table5[[#This Row],[htcm]]*Table5[[#This Row],[htcm]]/10000)</f>
        <v>16.883116883116884</v>
      </c>
    </row>
    <row r="308" spans="1:11" x14ac:dyDescent="0.3">
      <c r="A308">
        <v>10073</v>
      </c>
      <c r="B308">
        <v>1</v>
      </c>
      <c r="C308">
        <v>463</v>
      </c>
      <c r="D308">
        <v>283</v>
      </c>
      <c r="E308">
        <v>79</v>
      </c>
      <c r="F308">
        <v>11.22</v>
      </c>
      <c r="G308">
        <v>0.45700000000000002</v>
      </c>
      <c r="H308">
        <v>1.2070000000000001</v>
      </c>
      <c r="I308" s="6">
        <v>1.3742941989247976</v>
      </c>
      <c r="J308" s="6">
        <v>1.3170221564683253</v>
      </c>
      <c r="K308" s="9">
        <f>Table5[[#This Row],[wtkg]]/(Table5[[#This Row],[htcm]]*Table5[[#This Row],[htcm]]/10000)</f>
        <v>17.977888158948886</v>
      </c>
    </row>
    <row r="309" spans="1:11" x14ac:dyDescent="0.3">
      <c r="A309">
        <v>10073</v>
      </c>
      <c r="B309">
        <v>1</v>
      </c>
      <c r="C309">
        <v>543</v>
      </c>
      <c r="D309">
        <v>283</v>
      </c>
      <c r="E309">
        <v>82</v>
      </c>
      <c r="F309">
        <v>12</v>
      </c>
      <c r="G309">
        <v>0.503</v>
      </c>
      <c r="H309">
        <v>1.294</v>
      </c>
      <c r="I309" s="6">
        <v>1.445452209356995</v>
      </c>
      <c r="J309" s="6">
        <v>1.4076512869576345</v>
      </c>
      <c r="K309" s="9">
        <f>Table5[[#This Row],[wtkg]]/(Table5[[#This Row],[htcm]]*Table5[[#This Row],[htcm]]/10000)</f>
        <v>17.846519928613919</v>
      </c>
    </row>
    <row r="310" spans="1:11" x14ac:dyDescent="0.3">
      <c r="A310">
        <v>10073</v>
      </c>
      <c r="B310">
        <v>1</v>
      </c>
      <c r="C310">
        <v>739</v>
      </c>
      <c r="D310">
        <v>283</v>
      </c>
      <c r="E310">
        <v>90.5</v>
      </c>
      <c r="F310">
        <v>13.1</v>
      </c>
      <c r="G310">
        <v>1.4</v>
      </c>
      <c r="H310">
        <v>1.0069999999999999</v>
      </c>
      <c r="I310" s="6">
        <v>0.28479206787624295</v>
      </c>
      <c r="J310" s="6">
        <v>0.23352878223869819</v>
      </c>
      <c r="K310" s="9">
        <f>Table5[[#This Row],[wtkg]]/(Table5[[#This Row],[htcm]]*Table5[[#This Row],[htcm]]/10000)</f>
        <v>15.994627758615426</v>
      </c>
    </row>
    <row r="311" spans="1:11" x14ac:dyDescent="0.3">
      <c r="A311">
        <v>10075</v>
      </c>
      <c r="B311">
        <v>1</v>
      </c>
      <c r="C311">
        <v>0</v>
      </c>
      <c r="D311">
        <v>290</v>
      </c>
      <c r="E311">
        <v>54</v>
      </c>
      <c r="F311">
        <v>3.9</v>
      </c>
      <c r="G311">
        <v>2.605</v>
      </c>
      <c r="H311">
        <v>1.3740000000000001</v>
      </c>
      <c r="I311" s="6">
        <v>-1.0598548399265391</v>
      </c>
      <c r="J311" s="6">
        <v>3.0834052867957609E-2</v>
      </c>
      <c r="K311" s="9">
        <f>Table5[[#This Row],[wtkg]]/(Table5[[#This Row],[htcm]]*Table5[[#This Row],[htcm]]/10000)</f>
        <v>13.374485596707817</v>
      </c>
    </row>
    <row r="312" spans="1:11" x14ac:dyDescent="0.3">
      <c r="A312">
        <v>10075</v>
      </c>
      <c r="B312">
        <v>1</v>
      </c>
      <c r="C312">
        <v>32</v>
      </c>
      <c r="D312">
        <v>290</v>
      </c>
      <c r="E312">
        <v>55.6</v>
      </c>
      <c r="F312">
        <v>4.33</v>
      </c>
      <c r="G312">
        <v>0.878</v>
      </c>
      <c r="H312">
        <v>0.14899999999999999</v>
      </c>
      <c r="I312" s="6">
        <v>-0.93647452042794976</v>
      </c>
      <c r="J312" s="6">
        <v>-0.47163606995790291</v>
      </c>
      <c r="K312" s="9">
        <f>Table5[[#This Row],[wtkg]]/(Table5[[#This Row],[htcm]]*Table5[[#This Row],[htcm]]/10000)</f>
        <v>14.006780187360901</v>
      </c>
    </row>
    <row r="313" spans="1:11" x14ac:dyDescent="0.3">
      <c r="A313">
        <v>10075</v>
      </c>
      <c r="B313">
        <v>1</v>
      </c>
      <c r="C313">
        <v>60</v>
      </c>
      <c r="D313">
        <v>290</v>
      </c>
      <c r="E313">
        <v>57.4</v>
      </c>
      <c r="F313">
        <v>4.97</v>
      </c>
      <c r="G313">
        <v>0.20599999999999999</v>
      </c>
      <c r="H313">
        <v>-0.20599999999999999</v>
      </c>
      <c r="I313" s="6">
        <v>-0.47981752964924318</v>
      </c>
      <c r="J313" s="6">
        <v>-0.45493101332205921</v>
      </c>
      <c r="K313" s="9">
        <f>Table5[[#This Row],[wtkg]]/(Table5[[#This Row],[htcm]]*Table5[[#This Row],[htcm]]/10000)</f>
        <v>15.084558511090338</v>
      </c>
    </row>
    <row r="314" spans="1:11" x14ac:dyDescent="0.3">
      <c r="A314">
        <v>10075</v>
      </c>
      <c r="B314">
        <v>1</v>
      </c>
      <c r="C314">
        <v>137</v>
      </c>
      <c r="D314">
        <v>290</v>
      </c>
      <c r="E314">
        <v>64</v>
      </c>
      <c r="F314">
        <v>6.22</v>
      </c>
      <c r="G314">
        <v>0.41099999999999998</v>
      </c>
      <c r="H314">
        <v>-0.57099999999999995</v>
      </c>
      <c r="I314" s="6">
        <v>-1.0771421784086848</v>
      </c>
      <c r="J314" s="6">
        <v>-1.0893899816014361</v>
      </c>
      <c r="K314" s="9">
        <f>Table5[[#This Row],[wtkg]]/(Table5[[#This Row],[htcm]]*Table5[[#This Row],[htcm]]/10000)</f>
        <v>15.185546874999998</v>
      </c>
    </row>
    <row r="315" spans="1:11" x14ac:dyDescent="0.3">
      <c r="A315">
        <v>10075</v>
      </c>
      <c r="B315">
        <v>1</v>
      </c>
      <c r="C315">
        <v>207</v>
      </c>
      <c r="D315">
        <v>290</v>
      </c>
      <c r="E315">
        <v>67.5</v>
      </c>
      <c r="F315">
        <v>7.12</v>
      </c>
      <c r="G315">
        <v>0.223</v>
      </c>
      <c r="H315">
        <v>-0.51200000000000001</v>
      </c>
      <c r="I315" s="6">
        <v>-0.78182241131814789</v>
      </c>
      <c r="J315" s="6">
        <v>-0.88259859461518719</v>
      </c>
      <c r="K315" s="9">
        <f>Table5[[#This Row],[wtkg]]/(Table5[[#This Row],[htcm]]*Table5[[#This Row],[htcm]]/10000)</f>
        <v>15.626886145404663</v>
      </c>
    </row>
    <row r="316" spans="1:11" x14ac:dyDescent="0.3">
      <c r="A316">
        <v>10075</v>
      </c>
      <c r="B316">
        <v>1</v>
      </c>
      <c r="C316">
        <v>277</v>
      </c>
      <c r="D316">
        <v>290</v>
      </c>
      <c r="E316">
        <v>71.5</v>
      </c>
      <c r="F316">
        <v>8.1999999999999993</v>
      </c>
      <c r="G316">
        <v>0.504</v>
      </c>
      <c r="H316">
        <v>-5.1999999999999998E-2</v>
      </c>
      <c r="I316" s="6">
        <v>-0.35703217917811431</v>
      </c>
      <c r="J316" s="6">
        <v>-0.47577438244218206</v>
      </c>
      <c r="K316" s="9">
        <f>Table5[[#This Row],[wtkg]]/(Table5[[#This Row],[htcm]]*Table5[[#This Row],[htcm]]/10000)</f>
        <v>16.03990415179226</v>
      </c>
    </row>
    <row r="317" spans="1:11" x14ac:dyDescent="0.3">
      <c r="A317">
        <v>10075</v>
      </c>
      <c r="B317">
        <v>1</v>
      </c>
      <c r="C317">
        <v>368</v>
      </c>
      <c r="D317">
        <v>290</v>
      </c>
      <c r="E317">
        <v>76</v>
      </c>
      <c r="F317">
        <v>9.32</v>
      </c>
      <c r="G317">
        <v>0.72699999999999998</v>
      </c>
      <c r="H317">
        <v>0.312</v>
      </c>
      <c r="I317" s="6">
        <v>-1.6339983699134242E-2</v>
      </c>
      <c r="J317" s="6">
        <v>-0.14701744956065363</v>
      </c>
      <c r="K317" s="9">
        <f>Table5[[#This Row],[wtkg]]/(Table5[[#This Row],[htcm]]*Table5[[#This Row],[htcm]]/10000)</f>
        <v>16.13573407202216</v>
      </c>
    </row>
    <row r="318" spans="1:11" x14ac:dyDescent="0.3">
      <c r="A318">
        <v>10075</v>
      </c>
      <c r="B318">
        <v>1</v>
      </c>
      <c r="C318">
        <v>567</v>
      </c>
      <c r="D318">
        <v>290</v>
      </c>
      <c r="E318">
        <v>81</v>
      </c>
      <c r="F318">
        <v>10.3</v>
      </c>
      <c r="G318">
        <v>-0.11799999999999999</v>
      </c>
      <c r="H318">
        <v>-4.9000000000000002E-2</v>
      </c>
      <c r="I318" s="6">
        <v>3.8064677007361401E-3</v>
      </c>
      <c r="J318" s="6">
        <v>1.5067770289983393E-2</v>
      </c>
      <c r="K318" s="9">
        <f>Table5[[#This Row],[wtkg]]/(Table5[[#This Row],[htcm]]*Table5[[#This Row],[htcm]]/10000)</f>
        <v>15.698826398414877</v>
      </c>
    </row>
    <row r="319" spans="1:11" x14ac:dyDescent="0.3">
      <c r="A319">
        <v>10075</v>
      </c>
      <c r="B319">
        <v>1</v>
      </c>
      <c r="C319">
        <v>978</v>
      </c>
      <c r="D319">
        <v>290</v>
      </c>
      <c r="E319">
        <v>90</v>
      </c>
      <c r="F319">
        <v>13</v>
      </c>
      <c r="G319">
        <v>-0.63</v>
      </c>
      <c r="H319">
        <v>-7.0999999999999994E-2</v>
      </c>
      <c r="I319" s="6">
        <v>0.30810242637229535</v>
      </c>
      <c r="J319" s="6">
        <v>0.42521000297064432</v>
      </c>
      <c r="K319" s="9">
        <f>Table5[[#This Row],[wtkg]]/(Table5[[#This Row],[htcm]]*Table5[[#This Row],[htcm]]/10000)</f>
        <v>16.049382716049383</v>
      </c>
    </row>
    <row r="320" spans="1:11" x14ac:dyDescent="0.3">
      <c r="A320">
        <v>10076</v>
      </c>
      <c r="B320">
        <v>1</v>
      </c>
      <c r="C320">
        <v>0</v>
      </c>
      <c r="D320">
        <v>290</v>
      </c>
      <c r="E320">
        <v>51</v>
      </c>
      <c r="F320">
        <v>3.35</v>
      </c>
      <c r="G320">
        <v>0.99399999999999999</v>
      </c>
      <c r="H320">
        <v>0.254</v>
      </c>
      <c r="I320" s="6">
        <v>-0.68916876557152862</v>
      </c>
      <c r="J320" s="6">
        <v>-0.37617033027358598</v>
      </c>
      <c r="K320" s="9">
        <f>Table5[[#This Row],[wtkg]]/(Table5[[#This Row],[htcm]]*Table5[[#This Row],[htcm]]/10000)</f>
        <v>12.879661668589005</v>
      </c>
    </row>
    <row r="321" spans="1:11" x14ac:dyDescent="0.3">
      <c r="A321">
        <v>10076</v>
      </c>
      <c r="B321">
        <v>1</v>
      </c>
      <c r="C321">
        <v>28</v>
      </c>
      <c r="D321">
        <v>290</v>
      </c>
      <c r="E321">
        <v>56.1</v>
      </c>
      <c r="F321">
        <v>4.33</v>
      </c>
      <c r="G321">
        <v>1.397</v>
      </c>
      <c r="H321">
        <v>0.4</v>
      </c>
      <c r="I321" s="6">
        <v>-1.2545695582578926</v>
      </c>
      <c r="J321" s="6">
        <v>-0.4869509611875511</v>
      </c>
      <c r="K321" s="9">
        <f>Table5[[#This Row],[wtkg]]/(Table5[[#This Row],[htcm]]*Table5[[#This Row],[htcm]]/10000)</f>
        <v>13.758217595902401</v>
      </c>
    </row>
    <row r="322" spans="1:11" x14ac:dyDescent="0.3">
      <c r="A322">
        <v>10076</v>
      </c>
      <c r="B322">
        <v>1</v>
      </c>
      <c r="C322">
        <v>84</v>
      </c>
      <c r="D322">
        <v>290</v>
      </c>
      <c r="E322">
        <v>61.5</v>
      </c>
      <c r="F322">
        <v>6.16</v>
      </c>
      <c r="G322">
        <v>1.1040000000000001</v>
      </c>
      <c r="H322">
        <v>0.629</v>
      </c>
      <c r="I322" s="6">
        <v>-0.16114331337917948</v>
      </c>
      <c r="J322" s="6">
        <v>2.5244569971976525E-2</v>
      </c>
      <c r="K322" s="9">
        <f>Table5[[#This Row],[wtkg]]/(Table5[[#This Row],[htcm]]*Table5[[#This Row],[htcm]]/10000)</f>
        <v>16.286601890409148</v>
      </c>
    </row>
    <row r="323" spans="1:11" x14ac:dyDescent="0.3">
      <c r="A323">
        <v>10076</v>
      </c>
      <c r="B323">
        <v>1</v>
      </c>
      <c r="C323">
        <v>182</v>
      </c>
      <c r="D323">
        <v>290</v>
      </c>
      <c r="E323">
        <v>69</v>
      </c>
      <c r="F323">
        <v>8.19</v>
      </c>
      <c r="G323">
        <v>1.458</v>
      </c>
      <c r="H323">
        <v>0.95</v>
      </c>
      <c r="I323" s="6">
        <v>0.3176508734961454</v>
      </c>
      <c r="J323" s="6">
        <v>0.19089285284421459</v>
      </c>
      <c r="K323" s="9">
        <f>Table5[[#This Row],[wtkg]]/(Table5[[#This Row],[htcm]]*Table5[[#This Row],[htcm]]/10000)</f>
        <v>17.202268431001887</v>
      </c>
    </row>
    <row r="324" spans="1:11" x14ac:dyDescent="0.3">
      <c r="A324">
        <v>10076</v>
      </c>
      <c r="B324">
        <v>1</v>
      </c>
      <c r="C324">
        <v>287</v>
      </c>
      <c r="D324">
        <v>290</v>
      </c>
      <c r="E324">
        <v>75</v>
      </c>
      <c r="F324">
        <v>9.43</v>
      </c>
      <c r="G324">
        <v>1.754</v>
      </c>
      <c r="H324">
        <v>0.999</v>
      </c>
      <c r="I324" s="6">
        <v>0.33400110627040147</v>
      </c>
      <c r="J324" s="6">
        <v>5.0074947597469679E-2</v>
      </c>
      <c r="K324" s="9">
        <f>Table5[[#This Row],[wtkg]]/(Table5[[#This Row],[htcm]]*Table5[[#This Row],[htcm]]/10000)</f>
        <v>16.764444444444443</v>
      </c>
    </row>
    <row r="325" spans="1:11" x14ac:dyDescent="0.3">
      <c r="A325">
        <v>10076</v>
      </c>
      <c r="B325">
        <v>1</v>
      </c>
      <c r="C325">
        <v>392</v>
      </c>
      <c r="D325">
        <v>290</v>
      </c>
      <c r="E325">
        <v>78.5</v>
      </c>
      <c r="F325">
        <v>9.7100000000000009</v>
      </c>
      <c r="G325">
        <v>1.306</v>
      </c>
      <c r="H325">
        <v>0.48599999999999999</v>
      </c>
      <c r="I325" s="6">
        <v>-9.8248091752397265E-2</v>
      </c>
      <c r="J325" s="6">
        <v>-0.35035975109627515</v>
      </c>
      <c r="K325" s="9">
        <f>Table5[[#This Row],[wtkg]]/(Table5[[#This Row],[htcm]]*Table5[[#This Row],[htcm]]/10000)</f>
        <v>15.757231530690902</v>
      </c>
    </row>
    <row r="326" spans="1:11" x14ac:dyDescent="0.3">
      <c r="A326">
        <v>10076</v>
      </c>
      <c r="B326">
        <v>1</v>
      </c>
      <c r="C326">
        <v>429</v>
      </c>
      <c r="D326">
        <v>290</v>
      </c>
      <c r="E326">
        <v>81</v>
      </c>
      <c r="F326">
        <v>9.9</v>
      </c>
      <c r="G326">
        <v>1.677</v>
      </c>
      <c r="H326">
        <v>0.41299999999999998</v>
      </c>
      <c r="I326" s="6">
        <v>-0.44317094285446956</v>
      </c>
      <c r="J326" s="6">
        <v>-0.75364601478838722</v>
      </c>
      <c r="K326" s="9">
        <f>Table5[[#This Row],[wtkg]]/(Table5[[#This Row],[htcm]]*Table5[[#This Row],[htcm]]/10000)</f>
        <v>15.089163237311386</v>
      </c>
    </row>
    <row r="327" spans="1:11" x14ac:dyDescent="0.3">
      <c r="A327">
        <v>10076</v>
      </c>
      <c r="B327">
        <v>1</v>
      </c>
      <c r="C327">
        <v>549</v>
      </c>
      <c r="D327">
        <v>290</v>
      </c>
      <c r="E327">
        <v>84</v>
      </c>
      <c r="F327">
        <v>10.6</v>
      </c>
      <c r="G327">
        <v>1.1200000000000001</v>
      </c>
      <c r="H327">
        <v>0.28000000000000003</v>
      </c>
      <c r="I327" s="6">
        <v>-0.39487363940700754</v>
      </c>
      <c r="J327" s="6">
        <v>-0.53318732370652844</v>
      </c>
      <c r="K327" s="9">
        <f>Table5[[#This Row],[wtkg]]/(Table5[[#This Row],[htcm]]*Table5[[#This Row],[htcm]]/10000)</f>
        <v>15.022675736961451</v>
      </c>
    </row>
    <row r="328" spans="1:11" x14ac:dyDescent="0.3">
      <c r="A328">
        <v>10076</v>
      </c>
      <c r="B328">
        <v>1</v>
      </c>
      <c r="C328">
        <v>738</v>
      </c>
      <c r="D328">
        <v>290</v>
      </c>
      <c r="E328">
        <v>89.5</v>
      </c>
      <c r="F328">
        <v>12.1</v>
      </c>
      <c r="G328">
        <v>1.101</v>
      </c>
      <c r="H328">
        <v>0.38700000000000001</v>
      </c>
      <c r="I328" s="6">
        <v>-0.38742413332033615</v>
      </c>
      <c r="J328" s="6">
        <v>-0.44705699714201552</v>
      </c>
      <c r="K328" s="9">
        <f>Table5[[#This Row],[wtkg]]/(Table5[[#This Row],[htcm]]*Table5[[#This Row],[htcm]]/10000)</f>
        <v>15.105645891201897</v>
      </c>
    </row>
    <row r="329" spans="1:11" x14ac:dyDescent="0.3">
      <c r="A329">
        <v>10079</v>
      </c>
      <c r="B329">
        <v>1</v>
      </c>
      <c r="C329">
        <v>0</v>
      </c>
      <c r="D329">
        <v>283</v>
      </c>
      <c r="E329">
        <v>50</v>
      </c>
      <c r="F329">
        <v>3.1</v>
      </c>
      <c r="G329">
        <v>0.45800000000000002</v>
      </c>
      <c r="H329">
        <v>-0.29199999999999998</v>
      </c>
      <c r="I329" s="6">
        <v>-0.87423915682474773</v>
      </c>
      <c r="J329" s="6">
        <v>-0.78689174842193965</v>
      </c>
      <c r="K329" s="9">
        <f>Table5[[#This Row],[wtkg]]/(Table5[[#This Row],[htcm]]*Table5[[#This Row],[htcm]]/10000)</f>
        <v>12.4</v>
      </c>
    </row>
    <row r="330" spans="1:11" x14ac:dyDescent="0.3">
      <c r="A330">
        <v>10079</v>
      </c>
      <c r="B330">
        <v>1</v>
      </c>
      <c r="C330">
        <v>33</v>
      </c>
      <c r="D330">
        <v>283</v>
      </c>
      <c r="E330">
        <v>53.5</v>
      </c>
      <c r="F330">
        <v>3.77</v>
      </c>
      <c r="G330">
        <v>-0.25600000000000001</v>
      </c>
      <c r="H330">
        <v>-0.91800000000000004</v>
      </c>
      <c r="I330" s="6">
        <v>-1.1001994639206663</v>
      </c>
      <c r="J330" s="6">
        <v>-1.1388279474728205</v>
      </c>
      <c r="K330" s="9">
        <f>Table5[[#This Row],[wtkg]]/(Table5[[#This Row],[htcm]]*Table5[[#This Row],[htcm]]/10000)</f>
        <v>13.171456022360031</v>
      </c>
    </row>
    <row r="331" spans="1:11" x14ac:dyDescent="0.3">
      <c r="A331">
        <v>10079</v>
      </c>
      <c r="B331">
        <v>1</v>
      </c>
      <c r="C331">
        <v>61</v>
      </c>
      <c r="D331">
        <v>283</v>
      </c>
      <c r="E331">
        <v>56.5</v>
      </c>
      <c r="F331">
        <v>4.34</v>
      </c>
      <c r="G331">
        <v>-0.28499999999999998</v>
      </c>
      <c r="H331">
        <v>-1.2789999999999999</v>
      </c>
      <c r="I331" s="6">
        <v>-1.4788330380716883</v>
      </c>
      <c r="J331" s="6">
        <v>-1.5639107140037727</v>
      </c>
      <c r="K331" s="9">
        <f>Table5[[#This Row],[wtkg]]/(Table5[[#This Row],[htcm]]*Table5[[#This Row],[htcm]]/10000)</f>
        <v>13.595426423369098</v>
      </c>
    </row>
    <row r="332" spans="1:11" x14ac:dyDescent="0.3">
      <c r="A332">
        <v>10079</v>
      </c>
      <c r="B332">
        <v>1</v>
      </c>
      <c r="C332">
        <v>86</v>
      </c>
      <c r="D332">
        <v>283</v>
      </c>
      <c r="E332">
        <v>57.7</v>
      </c>
      <c r="F332">
        <v>4.84</v>
      </c>
      <c r="G332">
        <v>-0.79400000000000004</v>
      </c>
      <c r="H332">
        <v>-1.33</v>
      </c>
      <c r="I332" s="6">
        <v>-0.94924452978077634</v>
      </c>
      <c r="J332" s="6">
        <v>-1.2152568472462286</v>
      </c>
      <c r="K332" s="9">
        <f>Table5[[#This Row],[wtkg]]/(Table5[[#This Row],[htcm]]*Table5[[#This Row],[htcm]]/10000)</f>
        <v>14.537634150224219</v>
      </c>
    </row>
    <row r="333" spans="1:11" x14ac:dyDescent="0.3">
      <c r="A333">
        <v>10079</v>
      </c>
      <c r="B333">
        <v>1</v>
      </c>
      <c r="C333">
        <v>187</v>
      </c>
      <c r="D333">
        <v>283</v>
      </c>
      <c r="E333">
        <v>64.5</v>
      </c>
      <c r="F333">
        <v>6.23</v>
      </c>
      <c r="G333">
        <v>-0.64300000000000002</v>
      </c>
      <c r="H333">
        <v>-1.3640000000000001</v>
      </c>
      <c r="I333" s="6">
        <v>-1.2508928848723357</v>
      </c>
      <c r="J333" s="6">
        <v>-1.3594570215976878</v>
      </c>
      <c r="K333" s="9">
        <f>Table5[[#This Row],[wtkg]]/(Table5[[#This Row],[htcm]]*Table5[[#This Row],[htcm]]/10000)</f>
        <v>14.975061594856081</v>
      </c>
    </row>
    <row r="334" spans="1:11" x14ac:dyDescent="0.3">
      <c r="A334">
        <v>10079</v>
      </c>
      <c r="B334">
        <v>1</v>
      </c>
      <c r="C334">
        <v>278</v>
      </c>
      <c r="D334">
        <v>283</v>
      </c>
      <c r="E334">
        <v>68.3</v>
      </c>
      <c r="F334">
        <v>7.44</v>
      </c>
      <c r="G334">
        <v>-0.83599999999999997</v>
      </c>
      <c r="H334">
        <v>-0.86399999999999999</v>
      </c>
      <c r="I334" s="6">
        <v>-0.5370940597685494</v>
      </c>
      <c r="J334" s="6">
        <v>-0.53801272626429253</v>
      </c>
      <c r="K334" s="9">
        <f>Table5[[#This Row],[wtkg]]/(Table5[[#This Row],[htcm]]*Table5[[#This Row],[htcm]]/10000)</f>
        <v>15.948929128018028</v>
      </c>
    </row>
    <row r="335" spans="1:11" x14ac:dyDescent="0.3">
      <c r="A335">
        <v>10079</v>
      </c>
      <c r="B335">
        <v>1</v>
      </c>
      <c r="C335">
        <v>369</v>
      </c>
      <c r="D335">
        <v>283</v>
      </c>
      <c r="E335">
        <v>73.5</v>
      </c>
      <c r="F335">
        <v>8.3800000000000008</v>
      </c>
      <c r="G335">
        <v>-0.25800000000000001</v>
      </c>
      <c r="H335">
        <v>-0.56399999999999995</v>
      </c>
      <c r="I335" s="6">
        <v>-0.62865111034252452</v>
      </c>
      <c r="J335" s="6">
        <v>-0.59780025722524754</v>
      </c>
      <c r="K335" s="9">
        <f>Table5[[#This Row],[wtkg]]/(Table5[[#This Row],[htcm]]*Table5[[#This Row],[htcm]]/10000)</f>
        <v>15.512055162200937</v>
      </c>
    </row>
    <row r="336" spans="1:11" x14ac:dyDescent="0.3">
      <c r="A336">
        <v>10079</v>
      </c>
      <c r="B336">
        <v>1</v>
      </c>
      <c r="C336">
        <v>460</v>
      </c>
      <c r="D336">
        <v>283</v>
      </c>
      <c r="E336">
        <v>77.5</v>
      </c>
      <c r="F336">
        <v>9.18</v>
      </c>
      <c r="G336">
        <v>-4.9000000000000002E-2</v>
      </c>
      <c r="H336">
        <v>-0.38700000000000001</v>
      </c>
      <c r="I336" s="6">
        <v>-0.51307088717770344</v>
      </c>
      <c r="J336" s="6">
        <v>-0.52410404805417143</v>
      </c>
      <c r="K336" s="9">
        <f>Table5[[#This Row],[wtkg]]/(Table5[[#This Row],[htcm]]*Table5[[#This Row],[htcm]]/10000)</f>
        <v>15.284079084287201</v>
      </c>
    </row>
    <row r="337" spans="1:11" x14ac:dyDescent="0.3">
      <c r="A337">
        <v>10079</v>
      </c>
      <c r="B337">
        <v>1</v>
      </c>
      <c r="C337">
        <v>540</v>
      </c>
      <c r="D337">
        <v>283</v>
      </c>
      <c r="E337">
        <v>80</v>
      </c>
      <c r="F337">
        <v>9.85</v>
      </c>
      <c r="G337">
        <v>-0.153</v>
      </c>
      <c r="H337">
        <v>-0.26700000000000002</v>
      </c>
      <c r="I337" s="6">
        <v>-0.26951634772065192</v>
      </c>
      <c r="J337" s="6">
        <v>-0.26599652218299202</v>
      </c>
      <c r="K337" s="9">
        <f>Table5[[#This Row],[wtkg]]/(Table5[[#This Row],[htcm]]*Table5[[#This Row],[htcm]]/10000)</f>
        <v>15.390625</v>
      </c>
    </row>
    <row r="338" spans="1:11" x14ac:dyDescent="0.3">
      <c r="A338">
        <v>10079</v>
      </c>
      <c r="B338">
        <v>1</v>
      </c>
      <c r="C338">
        <v>743</v>
      </c>
      <c r="D338">
        <v>283</v>
      </c>
      <c r="E338">
        <v>86</v>
      </c>
      <c r="F338">
        <v>11</v>
      </c>
      <c r="G338">
        <v>-2.4E-2</v>
      </c>
      <c r="H338">
        <v>-0.40600000000000003</v>
      </c>
      <c r="I338" s="6">
        <v>-0.64705781318178424</v>
      </c>
      <c r="J338" s="6">
        <v>-0.63169441697645856</v>
      </c>
      <c r="K338" s="9">
        <f>Table5[[#This Row],[wtkg]]/(Table5[[#This Row],[htcm]]*Table5[[#This Row],[htcm]]/10000)</f>
        <v>14.872904272579772</v>
      </c>
    </row>
    <row r="339" spans="1:11" x14ac:dyDescent="0.3">
      <c r="A339">
        <v>10080</v>
      </c>
      <c r="B339">
        <v>1</v>
      </c>
      <c r="C339">
        <v>0</v>
      </c>
      <c r="D339">
        <v>297</v>
      </c>
      <c r="E339">
        <v>51</v>
      </c>
      <c r="F339">
        <v>3.6</v>
      </c>
      <c r="G339">
        <v>0.99399999999999999</v>
      </c>
      <c r="H339">
        <v>0.77600000000000002</v>
      </c>
      <c r="I339" s="6">
        <v>0.11175416543901433</v>
      </c>
      <c r="J339" s="6">
        <v>0.4000198608585333</v>
      </c>
      <c r="K339" s="9">
        <f>Table5[[#This Row],[wtkg]]/(Table5[[#This Row],[htcm]]*Table5[[#This Row],[htcm]]/10000)</f>
        <v>13.84083044982699</v>
      </c>
    </row>
    <row r="340" spans="1:11" x14ac:dyDescent="0.3">
      <c r="A340">
        <v>10080</v>
      </c>
      <c r="B340">
        <v>1</v>
      </c>
      <c r="C340">
        <v>37</v>
      </c>
      <c r="D340">
        <v>297</v>
      </c>
      <c r="E340">
        <v>56</v>
      </c>
      <c r="F340">
        <v>4.43</v>
      </c>
      <c r="G340">
        <v>0.76800000000000002</v>
      </c>
      <c r="H340">
        <v>2.4E-2</v>
      </c>
      <c r="I340" s="6">
        <v>-0.93155341695455351</v>
      </c>
      <c r="J340" s="6">
        <v>-0.56636557151066147</v>
      </c>
      <c r="K340" s="9">
        <f>Table5[[#This Row],[wtkg]]/(Table5[[#This Row],[htcm]]*Table5[[#This Row],[htcm]]/10000)</f>
        <v>14.126275510204081</v>
      </c>
    </row>
    <row r="341" spans="1:11" x14ac:dyDescent="0.3">
      <c r="A341">
        <v>10080</v>
      </c>
      <c r="B341">
        <v>1</v>
      </c>
      <c r="C341">
        <v>54</v>
      </c>
      <c r="D341">
        <v>297</v>
      </c>
      <c r="E341">
        <v>57</v>
      </c>
      <c r="F341">
        <v>4.82</v>
      </c>
      <c r="G341">
        <v>0.312</v>
      </c>
      <c r="H341">
        <v>-0.187</v>
      </c>
      <c r="I341" s="6">
        <v>-0.58973024195196555</v>
      </c>
      <c r="J341" s="6">
        <v>-0.51183176339051739</v>
      </c>
      <c r="K341" s="9">
        <f>Table5[[#This Row],[wtkg]]/(Table5[[#This Row],[htcm]]*Table5[[#This Row],[htcm]]/10000)</f>
        <v>14.835333948907357</v>
      </c>
    </row>
    <row r="342" spans="1:11" x14ac:dyDescent="0.3">
      <c r="A342">
        <v>10080</v>
      </c>
      <c r="B342">
        <v>1</v>
      </c>
      <c r="C342">
        <v>89</v>
      </c>
      <c r="D342">
        <v>297</v>
      </c>
      <c r="E342">
        <v>60</v>
      </c>
      <c r="F342">
        <v>5.62</v>
      </c>
      <c r="G342">
        <v>0.184</v>
      </c>
      <c r="H342">
        <v>-0.245</v>
      </c>
      <c r="I342" s="6">
        <v>-0.48834729009046141</v>
      </c>
      <c r="J342" s="6">
        <v>-0.48180784586179221</v>
      </c>
      <c r="K342" s="9">
        <f>Table5[[#This Row],[wtkg]]/(Table5[[#This Row],[htcm]]*Table5[[#This Row],[htcm]]/10000)</f>
        <v>15.611111111111112</v>
      </c>
    </row>
    <row r="343" spans="1:11" x14ac:dyDescent="0.3">
      <c r="A343">
        <v>10080</v>
      </c>
      <c r="B343">
        <v>1</v>
      </c>
      <c r="C343">
        <v>187</v>
      </c>
      <c r="D343">
        <v>297</v>
      </c>
      <c r="E343">
        <v>66.5</v>
      </c>
      <c r="F343">
        <v>8.06</v>
      </c>
      <c r="G343">
        <v>0.23699999999999999</v>
      </c>
      <c r="H343">
        <v>0.754</v>
      </c>
      <c r="I343" s="6">
        <v>0.89589326283113169</v>
      </c>
      <c r="J343" s="6">
        <v>0.82444393176990072</v>
      </c>
      <c r="K343" s="9">
        <f>Table5[[#This Row],[wtkg]]/(Table5[[#This Row],[htcm]]*Table5[[#This Row],[htcm]]/10000)</f>
        <v>18.22601616824015</v>
      </c>
    </row>
    <row r="344" spans="1:11" x14ac:dyDescent="0.3">
      <c r="A344">
        <v>10080</v>
      </c>
      <c r="B344">
        <v>1</v>
      </c>
      <c r="C344">
        <v>278</v>
      </c>
      <c r="D344">
        <v>297</v>
      </c>
      <c r="E344">
        <v>71.2</v>
      </c>
      <c r="F344">
        <v>9.07</v>
      </c>
      <c r="G344">
        <v>0.36099999999999999</v>
      </c>
      <c r="H344">
        <v>0.76100000000000001</v>
      </c>
      <c r="I344" s="6">
        <v>0.82627163468877407</v>
      </c>
      <c r="J344" s="6">
        <v>0.75090999359805288</v>
      </c>
      <c r="K344" s="9">
        <f>Table5[[#This Row],[wtkg]]/(Table5[[#This Row],[htcm]]*Table5[[#This Row],[htcm]]/10000)</f>
        <v>17.891522535033452</v>
      </c>
    </row>
    <row r="345" spans="1:11" x14ac:dyDescent="0.3">
      <c r="A345">
        <v>10080</v>
      </c>
      <c r="B345">
        <v>1</v>
      </c>
      <c r="C345">
        <v>369</v>
      </c>
      <c r="D345">
        <v>297</v>
      </c>
      <c r="E345">
        <v>75.599999999999994</v>
      </c>
      <c r="F345">
        <v>10.039999999999999</v>
      </c>
      <c r="G345">
        <v>0.55600000000000005</v>
      </c>
      <c r="H345">
        <v>0.90300000000000002</v>
      </c>
      <c r="I345" s="6">
        <v>0.88486719167160877</v>
      </c>
      <c r="J345" s="6">
        <v>0.81164748632936323</v>
      </c>
      <c r="K345" s="9">
        <f>Table5[[#This Row],[wtkg]]/(Table5[[#This Row],[htcm]]*Table5[[#This Row],[htcm]]/10000)</f>
        <v>17.566697460877361</v>
      </c>
    </row>
    <row r="346" spans="1:11" x14ac:dyDescent="0.3">
      <c r="A346">
        <v>10080</v>
      </c>
      <c r="B346">
        <v>1</v>
      </c>
      <c r="C346">
        <v>519</v>
      </c>
      <c r="D346">
        <v>297</v>
      </c>
      <c r="E346">
        <v>82.5</v>
      </c>
      <c r="F346">
        <v>11.4</v>
      </c>
      <c r="G346">
        <v>0.97299999999999998</v>
      </c>
      <c r="H346">
        <v>1.0209999999999999</v>
      </c>
      <c r="I346" s="6">
        <v>0.77791217321775041</v>
      </c>
      <c r="J346" s="6">
        <v>0.65995303241803616</v>
      </c>
      <c r="K346" s="9">
        <f>Table5[[#This Row],[wtkg]]/(Table5[[#This Row],[htcm]]*Table5[[#This Row],[htcm]]/10000)</f>
        <v>16.749311294765839</v>
      </c>
    </row>
    <row r="347" spans="1:11" x14ac:dyDescent="0.3">
      <c r="A347">
        <v>10080</v>
      </c>
      <c r="B347">
        <v>1</v>
      </c>
      <c r="C347">
        <v>736</v>
      </c>
      <c r="D347">
        <v>297</v>
      </c>
      <c r="E347">
        <v>88</v>
      </c>
      <c r="F347">
        <v>12.8</v>
      </c>
      <c r="G347">
        <v>0.65700000000000003</v>
      </c>
      <c r="H347">
        <v>0.84</v>
      </c>
      <c r="I347" s="6">
        <v>0.58182281618257115</v>
      </c>
      <c r="J347" s="6">
        <v>0.61215746943065608</v>
      </c>
      <c r="K347" s="9">
        <f>Table5[[#This Row],[wtkg]]/(Table5[[#This Row],[htcm]]*Table5[[#This Row],[htcm]]/10000)</f>
        <v>16.528925619834713</v>
      </c>
    </row>
    <row r="348" spans="1:11" x14ac:dyDescent="0.3">
      <c r="A348">
        <v>10081</v>
      </c>
      <c r="B348">
        <v>1</v>
      </c>
      <c r="C348">
        <v>0</v>
      </c>
      <c r="D348">
        <v>283</v>
      </c>
      <c r="E348">
        <v>55</v>
      </c>
      <c r="F348">
        <v>4.55</v>
      </c>
      <c r="G348">
        <v>3.1419999999999999</v>
      </c>
      <c r="H348">
        <v>2.577</v>
      </c>
      <c r="I348" s="6">
        <v>4.8250976666946766E-4</v>
      </c>
      <c r="J348" s="6">
        <v>1.2926667902928253</v>
      </c>
      <c r="K348" s="9">
        <f>Table5[[#This Row],[wtkg]]/(Table5[[#This Row],[htcm]]*Table5[[#This Row],[htcm]]/10000)</f>
        <v>15.041322314049587</v>
      </c>
    </row>
    <row r="349" spans="1:11" x14ac:dyDescent="0.3">
      <c r="A349">
        <v>10081</v>
      </c>
      <c r="B349">
        <v>1</v>
      </c>
      <c r="C349">
        <v>28</v>
      </c>
      <c r="D349">
        <v>283</v>
      </c>
      <c r="E349">
        <v>56.5</v>
      </c>
      <c r="F349">
        <v>5.1100000000000003</v>
      </c>
      <c r="G349">
        <v>1.6020000000000001</v>
      </c>
      <c r="H349">
        <v>1.629</v>
      </c>
      <c r="I349" s="6">
        <v>0.34665787961845429</v>
      </c>
      <c r="J349" s="6">
        <v>1.1109299223361806</v>
      </c>
      <c r="K349" s="9">
        <f>Table5[[#This Row],[wtkg]]/(Table5[[#This Row],[htcm]]*Table5[[#This Row],[htcm]]/10000)</f>
        <v>16.007518208160391</v>
      </c>
    </row>
    <row r="350" spans="1:11" x14ac:dyDescent="0.3">
      <c r="A350">
        <v>10081</v>
      </c>
      <c r="B350">
        <v>1</v>
      </c>
      <c r="C350">
        <v>56</v>
      </c>
      <c r="D350">
        <v>283</v>
      </c>
      <c r="E350">
        <v>59.2</v>
      </c>
      <c r="F350">
        <v>5.84</v>
      </c>
      <c r="G350">
        <v>1.296</v>
      </c>
      <c r="H350">
        <v>1.2030000000000001</v>
      </c>
      <c r="I350" s="6">
        <v>0.32652992264872299</v>
      </c>
      <c r="J350" s="6">
        <v>0.68521886897400941</v>
      </c>
      <c r="K350" s="9">
        <f>Table5[[#This Row],[wtkg]]/(Table5[[#This Row],[htcm]]*Table5[[#This Row],[htcm]]/10000)</f>
        <v>16.663623082541999</v>
      </c>
    </row>
    <row r="351" spans="1:11" x14ac:dyDescent="0.3">
      <c r="A351">
        <v>10081</v>
      </c>
      <c r="B351">
        <v>1</v>
      </c>
      <c r="C351">
        <v>91</v>
      </c>
      <c r="D351">
        <v>283</v>
      </c>
      <c r="E351">
        <v>61</v>
      </c>
      <c r="F351">
        <v>6.41</v>
      </c>
      <c r="G351">
        <v>0.58099999999999996</v>
      </c>
      <c r="H351">
        <v>0.74</v>
      </c>
      <c r="I351" s="6">
        <v>0.48993684014156025</v>
      </c>
      <c r="J351" s="6">
        <v>0.56318530338790662</v>
      </c>
      <c r="K351" s="9">
        <f>Table5[[#This Row],[wtkg]]/(Table5[[#This Row],[htcm]]*Table5[[#This Row],[htcm]]/10000)</f>
        <v>17.226552002149962</v>
      </c>
    </row>
    <row r="352" spans="1:11" x14ac:dyDescent="0.3">
      <c r="A352">
        <v>10081</v>
      </c>
      <c r="B352">
        <v>1</v>
      </c>
      <c r="C352">
        <v>182</v>
      </c>
      <c r="D352">
        <v>283</v>
      </c>
      <c r="E352">
        <v>67.5</v>
      </c>
      <c r="F352">
        <v>8</v>
      </c>
      <c r="G352">
        <v>0.79600000000000004</v>
      </c>
      <c r="H352">
        <v>0.76</v>
      </c>
      <c r="I352" s="6">
        <v>0.50529402945896396</v>
      </c>
      <c r="J352" s="6">
        <v>0.41669449019705923</v>
      </c>
      <c r="K352" s="9">
        <f>Table5[[#This Row],[wtkg]]/(Table5[[#This Row],[htcm]]*Table5[[#This Row],[htcm]]/10000)</f>
        <v>17.558299039780522</v>
      </c>
    </row>
    <row r="353" spans="1:11" x14ac:dyDescent="0.3">
      <c r="A353">
        <v>10081</v>
      </c>
      <c r="B353">
        <v>1</v>
      </c>
      <c r="C353">
        <v>291</v>
      </c>
      <c r="D353">
        <v>283</v>
      </c>
      <c r="E353">
        <v>73</v>
      </c>
      <c r="F353">
        <v>9.02</v>
      </c>
      <c r="G353">
        <v>0.85899999999999999</v>
      </c>
      <c r="H353">
        <v>0.60799999999999998</v>
      </c>
      <c r="I353" s="6">
        <v>0.31443531183523227</v>
      </c>
      <c r="J353" s="6">
        <v>0.16884402199105933</v>
      </c>
      <c r="K353" s="9">
        <f>Table5[[#This Row],[wtkg]]/(Table5[[#This Row],[htcm]]*Table5[[#This Row],[htcm]]/10000)</f>
        <v>16.926252580221426</v>
      </c>
    </row>
    <row r="354" spans="1:11" x14ac:dyDescent="0.3">
      <c r="A354">
        <v>10081</v>
      </c>
      <c r="B354">
        <v>1</v>
      </c>
      <c r="C354">
        <v>441</v>
      </c>
      <c r="D354">
        <v>283</v>
      </c>
      <c r="E354">
        <v>78</v>
      </c>
      <c r="F354">
        <v>10.7</v>
      </c>
      <c r="G354">
        <v>0.39200000000000002</v>
      </c>
      <c r="H354">
        <v>0.96099999999999997</v>
      </c>
      <c r="I354" s="6">
        <v>1.0724685911056178</v>
      </c>
      <c r="J354" s="6">
        <v>1.0219573914743725</v>
      </c>
      <c r="K354" s="9">
        <f>Table5[[#This Row],[wtkg]]/(Table5[[#This Row],[htcm]]*Table5[[#This Row],[htcm]]/10000)</f>
        <v>17.587113740959893</v>
      </c>
    </row>
    <row r="355" spans="1:11" x14ac:dyDescent="0.3">
      <c r="A355">
        <v>10081</v>
      </c>
      <c r="B355">
        <v>1</v>
      </c>
      <c r="C355">
        <v>535</v>
      </c>
      <c r="D355">
        <v>283</v>
      </c>
      <c r="E355">
        <v>81</v>
      </c>
      <c r="F355">
        <v>11.4</v>
      </c>
      <c r="G355">
        <v>0.252</v>
      </c>
      <c r="H355">
        <v>0.93500000000000005</v>
      </c>
      <c r="I355" s="6">
        <v>1.1183740437015837</v>
      </c>
      <c r="J355" s="6">
        <v>1.0998603622915135</v>
      </c>
      <c r="K355" s="9">
        <f>Table5[[#This Row],[wtkg]]/(Table5[[#This Row],[htcm]]*Table5[[#This Row],[htcm]]/10000)</f>
        <v>17.375400091449475</v>
      </c>
    </row>
    <row r="356" spans="1:11" x14ac:dyDescent="0.3">
      <c r="A356">
        <v>10081</v>
      </c>
      <c r="B356">
        <v>1</v>
      </c>
      <c r="C356">
        <v>710</v>
      </c>
      <c r="D356">
        <v>283</v>
      </c>
      <c r="E356">
        <v>86</v>
      </c>
      <c r="F356">
        <v>12.5</v>
      </c>
      <c r="G356">
        <v>5.8000000000000003E-2</v>
      </c>
      <c r="H356">
        <v>0.77800000000000002</v>
      </c>
      <c r="I356" s="6">
        <v>0.95252274363639144</v>
      </c>
      <c r="J356" s="6">
        <v>1.0390122486770668</v>
      </c>
      <c r="K356" s="9">
        <f>Table5[[#This Row],[wtkg]]/(Table5[[#This Row],[htcm]]*Table5[[#This Row],[htcm]]/10000)</f>
        <v>16.901027582477013</v>
      </c>
    </row>
    <row r="357" spans="1:11" x14ac:dyDescent="0.3">
      <c r="A357">
        <v>10083</v>
      </c>
      <c r="B357">
        <v>1</v>
      </c>
      <c r="C357">
        <v>0</v>
      </c>
      <c r="D357">
        <v>297</v>
      </c>
      <c r="E357">
        <v>49</v>
      </c>
      <c r="F357">
        <v>3.08</v>
      </c>
      <c r="G357">
        <v>-7.9000000000000001E-2</v>
      </c>
      <c r="H357">
        <v>-0.33700000000000002</v>
      </c>
      <c r="I357" s="6">
        <v>-0.27030944880962676</v>
      </c>
      <c r="J357" s="6">
        <v>-0.41962846442906804</v>
      </c>
      <c r="K357" s="9">
        <f>Table5[[#This Row],[wtkg]]/(Table5[[#This Row],[htcm]]*Table5[[#This Row],[htcm]]/10000)</f>
        <v>12.827988338192419</v>
      </c>
    </row>
    <row r="358" spans="1:11" x14ac:dyDescent="0.3">
      <c r="A358">
        <v>10083</v>
      </c>
      <c r="B358">
        <v>1</v>
      </c>
      <c r="C358">
        <v>27</v>
      </c>
      <c r="D358">
        <v>297</v>
      </c>
      <c r="E358">
        <v>54</v>
      </c>
      <c r="F358">
        <v>3.8</v>
      </c>
      <c r="G358">
        <v>0.38400000000000001</v>
      </c>
      <c r="H358">
        <v>-0.47799999999999998</v>
      </c>
      <c r="I358" s="6">
        <v>-1.357267490370397</v>
      </c>
      <c r="J358" s="6">
        <v>-0.99312810056209699</v>
      </c>
      <c r="K358" s="9">
        <f>Table5[[#This Row],[wtkg]]/(Table5[[#This Row],[htcm]]*Table5[[#This Row],[htcm]]/10000)</f>
        <v>13.031550068587103</v>
      </c>
    </row>
    <row r="359" spans="1:11" x14ac:dyDescent="0.3">
      <c r="A359">
        <v>10083</v>
      </c>
      <c r="B359">
        <v>1</v>
      </c>
      <c r="C359">
        <v>58</v>
      </c>
      <c r="D359">
        <v>297</v>
      </c>
      <c r="E359">
        <v>58.3</v>
      </c>
      <c r="F359">
        <v>5</v>
      </c>
      <c r="G359">
        <v>0.749</v>
      </c>
      <c r="H359">
        <v>-7.8E-2</v>
      </c>
      <c r="I359" s="6">
        <v>-0.91879933526925484</v>
      </c>
      <c r="J359" s="6">
        <v>-0.68192486574645494</v>
      </c>
      <c r="K359" s="9">
        <f>Table5[[#This Row],[wtkg]]/(Table5[[#This Row],[htcm]]*Table5[[#This Row],[htcm]]/10000)</f>
        <v>14.710684958913058</v>
      </c>
    </row>
    <row r="360" spans="1:11" x14ac:dyDescent="0.3">
      <c r="A360">
        <v>10083</v>
      </c>
      <c r="B360">
        <v>1</v>
      </c>
      <c r="C360">
        <v>93</v>
      </c>
      <c r="D360">
        <v>297</v>
      </c>
      <c r="E360">
        <v>60.5</v>
      </c>
      <c r="F360">
        <v>6.01</v>
      </c>
      <c r="G360">
        <v>0.26600000000000001</v>
      </c>
      <c r="H360">
        <v>0.17199999999999999</v>
      </c>
      <c r="I360" s="6">
        <v>1.5667946680803419E-2</v>
      </c>
      <c r="J360" s="6">
        <v>2.5939747518778426E-2</v>
      </c>
      <c r="K360" s="9">
        <f>Table5[[#This Row],[wtkg]]/(Table5[[#This Row],[htcm]]*Table5[[#This Row],[htcm]]/10000)</f>
        <v>16.4196434669763</v>
      </c>
    </row>
    <row r="361" spans="1:11" x14ac:dyDescent="0.3">
      <c r="A361">
        <v>10083</v>
      </c>
      <c r="B361">
        <v>1</v>
      </c>
      <c r="C361">
        <v>198</v>
      </c>
      <c r="D361">
        <v>297</v>
      </c>
      <c r="E361">
        <v>68.5</v>
      </c>
      <c r="F361">
        <v>7.16</v>
      </c>
      <c r="G361">
        <v>0.85899999999999999</v>
      </c>
      <c r="H361">
        <v>-0.35599999999999998</v>
      </c>
      <c r="I361" s="6">
        <v>-1.0320726607151509</v>
      </c>
      <c r="J361" s="6">
        <v>-1.1523415824404022</v>
      </c>
      <c r="K361" s="9">
        <f>Table5[[#This Row],[wtkg]]/(Table5[[#This Row],[htcm]]*Table5[[#This Row],[htcm]]/10000)</f>
        <v>15.259204006606639</v>
      </c>
    </row>
    <row r="362" spans="1:11" x14ac:dyDescent="0.3">
      <c r="A362">
        <v>10083</v>
      </c>
      <c r="B362">
        <v>1</v>
      </c>
      <c r="C362">
        <v>275</v>
      </c>
      <c r="D362">
        <v>297</v>
      </c>
      <c r="E362">
        <v>70.5</v>
      </c>
      <c r="F362">
        <v>8.4</v>
      </c>
      <c r="G362">
        <v>0.128</v>
      </c>
      <c r="H362">
        <v>0.16300000000000001</v>
      </c>
      <c r="I362" s="6">
        <v>0.17810356882856868</v>
      </c>
      <c r="J362" s="6">
        <v>0.1093600850360389</v>
      </c>
      <c r="K362" s="9">
        <f>Table5[[#This Row],[wtkg]]/(Table5[[#This Row],[htcm]]*Table5[[#This Row],[htcm]]/10000)</f>
        <v>16.900558322015996</v>
      </c>
    </row>
    <row r="363" spans="1:11" x14ac:dyDescent="0.3">
      <c r="A363">
        <v>10083</v>
      </c>
      <c r="B363">
        <v>1</v>
      </c>
      <c r="C363">
        <v>380</v>
      </c>
      <c r="D363">
        <v>297</v>
      </c>
      <c r="E363">
        <v>75.5</v>
      </c>
      <c r="F363">
        <v>9.49</v>
      </c>
      <c r="G363">
        <v>0.34499999999999997</v>
      </c>
      <c r="H363">
        <v>0.379</v>
      </c>
      <c r="I363" s="6">
        <v>0.29300799476037864</v>
      </c>
      <c r="J363" s="6">
        <v>0.24324860614406824</v>
      </c>
      <c r="K363" s="9">
        <f>Table5[[#This Row],[wtkg]]/(Table5[[#This Row],[htcm]]*Table5[[#This Row],[htcm]]/10000)</f>
        <v>16.648392614359018</v>
      </c>
    </row>
    <row r="364" spans="1:11" x14ac:dyDescent="0.3">
      <c r="A364">
        <v>10083</v>
      </c>
      <c r="B364">
        <v>1</v>
      </c>
      <c r="C364">
        <v>443</v>
      </c>
      <c r="D364">
        <v>297</v>
      </c>
      <c r="E364">
        <v>78</v>
      </c>
      <c r="F364">
        <v>10.24</v>
      </c>
      <c r="G364">
        <v>0.36399999999999999</v>
      </c>
      <c r="H364">
        <v>0.6</v>
      </c>
      <c r="I364" s="6">
        <v>0.59638214037076309</v>
      </c>
      <c r="J364" s="6">
        <v>0.53837234106482379</v>
      </c>
      <c r="K364" s="9">
        <f>Table5[[#This Row],[wtkg]]/(Table5[[#This Row],[htcm]]*Table5[[#This Row],[htcm]]/10000)</f>
        <v>16.8310322156476</v>
      </c>
    </row>
    <row r="365" spans="1:11" x14ac:dyDescent="0.3">
      <c r="A365">
        <v>10083</v>
      </c>
      <c r="B365">
        <v>1</v>
      </c>
      <c r="C365">
        <v>572</v>
      </c>
      <c r="D365">
        <v>297</v>
      </c>
      <c r="E365">
        <v>82.5</v>
      </c>
      <c r="F365">
        <v>10.58</v>
      </c>
      <c r="G365">
        <v>0.33600000000000002</v>
      </c>
      <c r="H365">
        <v>0.14199999999999999</v>
      </c>
      <c r="I365" s="6">
        <v>-4.9027262298323382E-2</v>
      </c>
      <c r="J365" s="6">
        <v>-9.0702447412846568E-2</v>
      </c>
      <c r="K365" s="9">
        <f>Table5[[#This Row],[wtkg]]/(Table5[[#This Row],[htcm]]*Table5[[#This Row],[htcm]]/10000)</f>
        <v>15.544536271808999</v>
      </c>
    </row>
    <row r="366" spans="1:11" x14ac:dyDescent="0.3">
      <c r="A366">
        <v>10083</v>
      </c>
      <c r="B366">
        <v>1</v>
      </c>
      <c r="C366">
        <v>727</v>
      </c>
      <c r="D366">
        <v>297</v>
      </c>
      <c r="E366">
        <v>87.5</v>
      </c>
      <c r="F366">
        <v>11.9</v>
      </c>
      <c r="G366">
        <v>0.36799999999999999</v>
      </c>
      <c r="H366">
        <v>0.307</v>
      </c>
      <c r="I366" s="6">
        <v>5.0992166700188607E-2</v>
      </c>
      <c r="J366" s="6">
        <v>0.10155359077511759</v>
      </c>
      <c r="K366" s="9">
        <f>Table5[[#This Row],[wtkg]]/(Table5[[#This Row],[htcm]]*Table5[[#This Row],[htcm]]/10000)</f>
        <v>15.542857142857143</v>
      </c>
    </row>
    <row r="367" spans="1:11" x14ac:dyDescent="0.3">
      <c r="A367">
        <v>10084</v>
      </c>
      <c r="B367">
        <v>1</v>
      </c>
      <c r="C367">
        <v>0</v>
      </c>
      <c r="D367">
        <v>262</v>
      </c>
      <c r="E367">
        <v>47</v>
      </c>
      <c r="F367">
        <v>3.25</v>
      </c>
      <c r="G367">
        <v>-1.153</v>
      </c>
      <c r="H367">
        <v>3.9E-2</v>
      </c>
      <c r="I367" s="6">
        <v>1.5990992715060162</v>
      </c>
      <c r="J367" s="6">
        <v>1.0559409232224093</v>
      </c>
      <c r="K367" s="9">
        <f>Table5[[#This Row],[wtkg]]/(Table5[[#This Row],[htcm]]*Table5[[#This Row],[htcm]]/10000)</f>
        <v>14.712539610683566</v>
      </c>
    </row>
    <row r="368" spans="1:11" x14ac:dyDescent="0.3">
      <c r="A368">
        <v>10084</v>
      </c>
      <c r="B368">
        <v>1</v>
      </c>
      <c r="C368">
        <v>28</v>
      </c>
      <c r="D368">
        <v>262</v>
      </c>
      <c r="E368">
        <v>51.5</v>
      </c>
      <c r="F368">
        <v>3.86</v>
      </c>
      <c r="G368">
        <v>-0.96599999999999997</v>
      </c>
      <c r="H368">
        <v>-0.432</v>
      </c>
      <c r="I368" s="6">
        <v>0.53466775195581806</v>
      </c>
      <c r="J368" s="6">
        <v>9.5934506245172663E-2</v>
      </c>
      <c r="K368" s="9">
        <f>Table5[[#This Row],[wtkg]]/(Table5[[#This Row],[htcm]]*Table5[[#This Row],[htcm]]/10000)</f>
        <v>14.553680837025167</v>
      </c>
    </row>
    <row r="369" spans="1:11" x14ac:dyDescent="0.3">
      <c r="A369">
        <v>10084</v>
      </c>
      <c r="B369">
        <v>1</v>
      </c>
      <c r="C369">
        <v>63</v>
      </c>
      <c r="D369">
        <v>262</v>
      </c>
      <c r="E369">
        <v>56.2</v>
      </c>
      <c r="F369">
        <v>5.01</v>
      </c>
      <c r="G369">
        <v>-0.52700000000000002</v>
      </c>
      <c r="H369">
        <v>-0.26300000000000001</v>
      </c>
      <c r="I369" s="6">
        <v>0.30978753055658698</v>
      </c>
      <c r="J369" s="6">
        <v>2.6343978244905353E-2</v>
      </c>
      <c r="K369" s="9">
        <f>Table5[[#This Row],[wtkg]]/(Table5[[#This Row],[htcm]]*Table5[[#This Row],[htcm]]/10000)</f>
        <v>15.862261116247257</v>
      </c>
    </row>
    <row r="370" spans="1:11" x14ac:dyDescent="0.3">
      <c r="A370">
        <v>10084</v>
      </c>
      <c r="B370">
        <v>1</v>
      </c>
      <c r="C370">
        <v>98</v>
      </c>
      <c r="D370">
        <v>262</v>
      </c>
      <c r="E370">
        <v>58.2</v>
      </c>
      <c r="F370">
        <v>5.67</v>
      </c>
      <c r="G370">
        <v>-1.01</v>
      </c>
      <c r="H370">
        <v>-0.42799999999999999</v>
      </c>
      <c r="I370" s="6">
        <v>0.52160872195350549</v>
      </c>
      <c r="J370" s="6">
        <v>0.19297396143697357</v>
      </c>
      <c r="K370" s="9">
        <f>Table5[[#This Row],[wtkg]]/(Table5[[#This Row],[htcm]]*Table5[[#This Row],[htcm]]/10000)</f>
        <v>16.739292167074076</v>
      </c>
    </row>
    <row r="371" spans="1:11" x14ac:dyDescent="0.3">
      <c r="A371">
        <v>10084</v>
      </c>
      <c r="B371">
        <v>1</v>
      </c>
      <c r="C371">
        <v>182</v>
      </c>
      <c r="D371">
        <v>262</v>
      </c>
      <c r="E371">
        <v>65</v>
      </c>
      <c r="F371">
        <v>7.25</v>
      </c>
      <c r="G371">
        <v>-0.308</v>
      </c>
      <c r="H371">
        <v>-4.3999999999999997E-2</v>
      </c>
      <c r="I371" s="6">
        <v>0.25717777023000615</v>
      </c>
      <c r="J371" s="6">
        <v>0.16357913423329615</v>
      </c>
      <c r="K371" s="9">
        <f>Table5[[#This Row],[wtkg]]/(Table5[[#This Row],[htcm]]*Table5[[#This Row],[htcm]]/10000)</f>
        <v>17.159763313609467</v>
      </c>
    </row>
    <row r="372" spans="1:11" x14ac:dyDescent="0.3">
      <c r="A372">
        <v>10084</v>
      </c>
      <c r="B372">
        <v>1</v>
      </c>
      <c r="C372">
        <v>273</v>
      </c>
      <c r="D372">
        <v>262</v>
      </c>
      <c r="E372">
        <v>68.7</v>
      </c>
      <c r="F372">
        <v>7.87</v>
      </c>
      <c r="G372">
        <v>-0.58099999999999996</v>
      </c>
      <c r="H372">
        <v>-0.35499999999999998</v>
      </c>
      <c r="I372" s="6">
        <v>-3.2146438487993347E-2</v>
      </c>
      <c r="J372" s="6">
        <v>-4.6614842594262421E-2</v>
      </c>
      <c r="K372" s="9">
        <f>Table5[[#This Row],[wtkg]]/(Table5[[#This Row],[htcm]]*Table5[[#This Row],[htcm]]/10000)</f>
        <v>16.67482398208357</v>
      </c>
    </row>
    <row r="373" spans="1:11" x14ac:dyDescent="0.3">
      <c r="A373">
        <v>10084</v>
      </c>
      <c r="B373">
        <v>1</v>
      </c>
      <c r="C373">
        <v>371</v>
      </c>
      <c r="D373">
        <v>262</v>
      </c>
      <c r="E373">
        <v>73.5</v>
      </c>
      <c r="F373">
        <v>8.25</v>
      </c>
      <c r="G373">
        <v>-0.28799999999999998</v>
      </c>
      <c r="H373">
        <v>-0.70699999999999996</v>
      </c>
      <c r="I373" s="6">
        <v>-0.80618774996991194</v>
      </c>
      <c r="J373" s="6">
        <v>-0.7738211024859174</v>
      </c>
      <c r="K373" s="9">
        <f>Table5[[#This Row],[wtkg]]/(Table5[[#This Row],[htcm]]*Table5[[#This Row],[htcm]]/10000)</f>
        <v>15.271414688324311</v>
      </c>
    </row>
    <row r="374" spans="1:11" x14ac:dyDescent="0.3">
      <c r="A374">
        <v>10084</v>
      </c>
      <c r="B374">
        <v>1</v>
      </c>
      <c r="C374">
        <v>455</v>
      </c>
      <c r="D374">
        <v>262</v>
      </c>
      <c r="E374">
        <v>76</v>
      </c>
      <c r="F374">
        <v>9.6999999999999993</v>
      </c>
      <c r="G374">
        <v>-0.53100000000000003</v>
      </c>
      <c r="H374">
        <v>9.2999999999999999E-2</v>
      </c>
      <c r="I374" s="6">
        <v>0.42495307385929865</v>
      </c>
      <c r="J374" s="6">
        <v>0.54360645486117098</v>
      </c>
      <c r="K374" s="9">
        <f>Table5[[#This Row],[wtkg]]/(Table5[[#This Row],[htcm]]*Table5[[#This Row],[htcm]]/10000)</f>
        <v>16.793628808864266</v>
      </c>
    </row>
    <row r="375" spans="1:11" x14ac:dyDescent="0.3">
      <c r="A375">
        <v>10085</v>
      </c>
      <c r="B375">
        <v>1</v>
      </c>
      <c r="C375">
        <v>0</v>
      </c>
      <c r="D375">
        <v>276</v>
      </c>
      <c r="E375">
        <v>51</v>
      </c>
      <c r="F375">
        <v>3.91</v>
      </c>
      <c r="G375">
        <v>0.99399999999999999</v>
      </c>
      <c r="H375">
        <v>1.393</v>
      </c>
      <c r="I375" s="6">
        <v>1.004145279469733</v>
      </c>
      <c r="J375" s="6">
        <v>1.2865147467630811</v>
      </c>
      <c r="K375" s="9">
        <f>Table5[[#This Row],[wtkg]]/(Table5[[#This Row],[htcm]]*Table5[[#This Row],[htcm]]/10000)</f>
        <v>15.032679738562091</v>
      </c>
    </row>
    <row r="376" spans="1:11" x14ac:dyDescent="0.3">
      <c r="A376">
        <v>10085</v>
      </c>
      <c r="B376">
        <v>1</v>
      </c>
      <c r="C376">
        <v>27</v>
      </c>
      <c r="D376">
        <v>276</v>
      </c>
      <c r="E376">
        <v>54.5</v>
      </c>
      <c r="F376">
        <v>4.58</v>
      </c>
      <c r="G376">
        <v>0.64100000000000001</v>
      </c>
      <c r="H376">
        <v>0.877</v>
      </c>
      <c r="I376" s="6">
        <v>0.39300257821973633</v>
      </c>
      <c r="J376" s="6">
        <v>0.75414280974446735</v>
      </c>
      <c r="K376" s="9">
        <f>Table5[[#This Row],[wtkg]]/(Table5[[#This Row],[htcm]]*Table5[[#This Row],[htcm]]/10000)</f>
        <v>15.419577476643381</v>
      </c>
    </row>
    <row r="377" spans="1:11" x14ac:dyDescent="0.3">
      <c r="A377">
        <v>10085</v>
      </c>
      <c r="B377">
        <v>1</v>
      </c>
      <c r="C377">
        <v>62</v>
      </c>
      <c r="D377">
        <v>276</v>
      </c>
      <c r="E377">
        <v>57.2</v>
      </c>
      <c r="F377">
        <v>5.99</v>
      </c>
      <c r="G377">
        <v>1.0999999999999999E-2</v>
      </c>
      <c r="H377">
        <v>1.1599999999999999</v>
      </c>
      <c r="I377" s="6">
        <v>1.6345430043375044</v>
      </c>
      <c r="J377" s="6">
        <v>1.5944524834924114</v>
      </c>
      <c r="K377" s="9">
        <f>Table5[[#This Row],[wtkg]]/(Table5[[#This Row],[htcm]]*Table5[[#This Row],[htcm]]/10000)</f>
        <v>18.307741209839111</v>
      </c>
    </row>
    <row r="378" spans="1:11" x14ac:dyDescent="0.3">
      <c r="A378">
        <v>10085</v>
      </c>
      <c r="B378">
        <v>1</v>
      </c>
      <c r="C378">
        <v>90</v>
      </c>
      <c r="D378">
        <v>276</v>
      </c>
      <c r="E378">
        <v>59.5</v>
      </c>
      <c r="F378">
        <v>6.77</v>
      </c>
      <c r="G378">
        <v>-9.2999999999999999E-2</v>
      </c>
      <c r="H378">
        <v>1.204</v>
      </c>
      <c r="I378" s="6">
        <v>1.7410736405846323</v>
      </c>
      <c r="J378" s="6">
        <v>1.7086149990445272</v>
      </c>
      <c r="K378" s="9">
        <f>Table5[[#This Row],[wtkg]]/(Table5[[#This Row],[htcm]]*Table5[[#This Row],[htcm]]/10000)</f>
        <v>19.122943294965044</v>
      </c>
    </row>
    <row r="379" spans="1:11" x14ac:dyDescent="0.3">
      <c r="A379">
        <v>10085</v>
      </c>
      <c r="B379">
        <v>1</v>
      </c>
      <c r="C379">
        <v>188</v>
      </c>
      <c r="D379">
        <v>276</v>
      </c>
      <c r="E379">
        <v>67.5</v>
      </c>
      <c r="F379">
        <v>8.2200000000000006</v>
      </c>
      <c r="G379">
        <v>0.65300000000000002</v>
      </c>
      <c r="H379">
        <v>0.9</v>
      </c>
      <c r="I379" s="6">
        <v>0.79677002203111369</v>
      </c>
      <c r="J379" s="6">
        <v>0.71249350848167747</v>
      </c>
      <c r="K379" s="9">
        <f>Table5[[#This Row],[wtkg]]/(Table5[[#This Row],[htcm]]*Table5[[#This Row],[htcm]]/10000)</f>
        <v>18.041152263374485</v>
      </c>
    </row>
    <row r="380" spans="1:11" x14ac:dyDescent="0.3">
      <c r="A380">
        <v>10085</v>
      </c>
      <c r="B380">
        <v>1</v>
      </c>
      <c r="C380">
        <v>276</v>
      </c>
      <c r="D380">
        <v>276</v>
      </c>
      <c r="E380">
        <v>72.8</v>
      </c>
      <c r="F380">
        <v>9.27</v>
      </c>
      <c r="G380">
        <v>1.06</v>
      </c>
      <c r="H380">
        <v>0.95399999999999996</v>
      </c>
      <c r="I380" s="6">
        <v>0.66086309724247294</v>
      </c>
      <c r="J380" s="6">
        <v>0.49517892848277978</v>
      </c>
      <c r="K380" s="9">
        <f>Table5[[#This Row],[wtkg]]/(Table5[[#This Row],[htcm]]*Table5[[#This Row],[htcm]]/10000)</f>
        <v>17.491094070764404</v>
      </c>
    </row>
    <row r="381" spans="1:11" x14ac:dyDescent="0.3">
      <c r="A381">
        <v>10085</v>
      </c>
      <c r="B381">
        <v>1</v>
      </c>
      <c r="C381">
        <v>363</v>
      </c>
      <c r="D381">
        <v>276</v>
      </c>
      <c r="E381">
        <v>77</v>
      </c>
      <c r="F381">
        <v>10.51</v>
      </c>
      <c r="G381">
        <v>1.196</v>
      </c>
      <c r="H381">
        <v>1.3049999999999999</v>
      </c>
      <c r="I381" s="6">
        <v>1.0850197103072596</v>
      </c>
      <c r="J381" s="6">
        <v>0.89420858285996785</v>
      </c>
      <c r="K381" s="9">
        <f>Table5[[#This Row],[wtkg]]/(Table5[[#This Row],[htcm]]*Table5[[#This Row],[htcm]]/10000)</f>
        <v>17.726429414741101</v>
      </c>
    </row>
    <row r="382" spans="1:11" x14ac:dyDescent="0.3">
      <c r="A382">
        <v>10085</v>
      </c>
      <c r="B382">
        <v>1</v>
      </c>
      <c r="C382">
        <v>468</v>
      </c>
      <c r="D382">
        <v>276</v>
      </c>
      <c r="E382">
        <v>80</v>
      </c>
      <c r="F382">
        <v>11.8</v>
      </c>
      <c r="G382">
        <v>0.752</v>
      </c>
      <c r="H382">
        <v>1.5720000000000001</v>
      </c>
      <c r="I382" s="6">
        <v>1.7006045131696079</v>
      </c>
      <c r="J382" s="6">
        <v>1.6021882168560202</v>
      </c>
      <c r="K382" s="9">
        <f>Table5[[#This Row],[wtkg]]/(Table5[[#This Row],[htcm]]*Table5[[#This Row],[htcm]]/10000)</f>
        <v>18.4375</v>
      </c>
    </row>
    <row r="383" spans="1:11" x14ac:dyDescent="0.3">
      <c r="A383">
        <v>10085</v>
      </c>
      <c r="B383">
        <v>1</v>
      </c>
      <c r="C383">
        <v>563</v>
      </c>
      <c r="D383">
        <v>276</v>
      </c>
      <c r="E383">
        <v>85.5</v>
      </c>
      <c r="F383">
        <v>12.58</v>
      </c>
      <c r="G383">
        <v>1.4630000000000001</v>
      </c>
      <c r="H383">
        <v>1.5549999999999999</v>
      </c>
      <c r="I383" s="6">
        <v>1.1401445688151701</v>
      </c>
      <c r="J383" s="6">
        <v>1.0457759597380567</v>
      </c>
      <c r="K383" s="9">
        <f>Table5[[#This Row],[wtkg]]/(Table5[[#This Row],[htcm]]*Table5[[#This Row],[htcm]]/10000)</f>
        <v>17.208713792277965</v>
      </c>
    </row>
    <row r="384" spans="1:11" x14ac:dyDescent="0.3">
      <c r="A384">
        <v>10085</v>
      </c>
      <c r="B384">
        <v>1</v>
      </c>
      <c r="C384">
        <v>737</v>
      </c>
      <c r="D384">
        <v>276</v>
      </c>
      <c r="E384">
        <v>88.2</v>
      </c>
      <c r="F384">
        <v>14.1</v>
      </c>
      <c r="G384">
        <v>0.70899999999999996</v>
      </c>
      <c r="H384">
        <v>1.581</v>
      </c>
      <c r="I384" s="6">
        <v>1.5839071956290056</v>
      </c>
      <c r="J384" s="6">
        <v>1.6439348220386578</v>
      </c>
      <c r="K384" s="9">
        <f>Table5[[#This Row],[wtkg]]/(Table5[[#This Row],[htcm]]*Table5[[#This Row],[htcm]]/10000)</f>
        <v>18.125163897758647</v>
      </c>
    </row>
    <row r="385" spans="1:11" x14ac:dyDescent="0.3">
      <c r="A385">
        <v>10089</v>
      </c>
      <c r="B385">
        <v>1</v>
      </c>
      <c r="C385">
        <v>0</v>
      </c>
      <c r="D385">
        <v>283</v>
      </c>
      <c r="E385">
        <v>49</v>
      </c>
      <c r="F385">
        <v>3.1</v>
      </c>
      <c r="G385">
        <v>-7.9000000000000001E-2</v>
      </c>
      <c r="H385">
        <v>-0.29199999999999998</v>
      </c>
      <c r="I385" s="6">
        <v>-0.19828765354770142</v>
      </c>
      <c r="J385" s="6">
        <v>-0.34966426771190395</v>
      </c>
      <c r="K385" s="9">
        <f>Table5[[#This Row],[wtkg]]/(Table5[[#This Row],[htcm]]*Table5[[#This Row],[htcm]]/10000)</f>
        <v>12.911286963765098</v>
      </c>
    </row>
    <row r="386" spans="1:11" x14ac:dyDescent="0.3">
      <c r="A386">
        <v>10089</v>
      </c>
      <c r="B386">
        <v>1</v>
      </c>
      <c r="C386">
        <v>30</v>
      </c>
      <c r="D386">
        <v>283</v>
      </c>
      <c r="E386">
        <v>53</v>
      </c>
      <c r="F386">
        <v>3.9</v>
      </c>
      <c r="G386">
        <v>-0.32400000000000001</v>
      </c>
      <c r="H386">
        <v>-0.48699999999999999</v>
      </c>
      <c r="I386" s="6">
        <v>-0.3717215032079465</v>
      </c>
      <c r="J386" s="6">
        <v>-0.48070101517659203</v>
      </c>
      <c r="K386" s="9">
        <f>Table5[[#This Row],[wtkg]]/(Table5[[#This Row],[htcm]]*Table5[[#This Row],[htcm]]/10000)</f>
        <v>13.883944464222143</v>
      </c>
    </row>
    <row r="387" spans="1:11" x14ac:dyDescent="0.3">
      <c r="A387">
        <v>10089</v>
      </c>
      <c r="B387">
        <v>1</v>
      </c>
      <c r="C387">
        <v>65</v>
      </c>
      <c r="D387">
        <v>283</v>
      </c>
      <c r="E387">
        <v>57</v>
      </c>
      <c r="F387">
        <v>4.7</v>
      </c>
      <c r="G387">
        <v>-0.23</v>
      </c>
      <c r="H387">
        <v>-0.83099999999999996</v>
      </c>
      <c r="I387" s="6">
        <v>-0.87308555126745124</v>
      </c>
      <c r="J387" s="6">
        <v>-0.98511525617435625</v>
      </c>
      <c r="K387" s="9">
        <f>Table5[[#This Row],[wtkg]]/(Table5[[#This Row],[htcm]]*Table5[[#This Row],[htcm]]/10000)</f>
        <v>14.465989535241613</v>
      </c>
    </row>
    <row r="388" spans="1:11" x14ac:dyDescent="0.3">
      <c r="A388">
        <v>10089</v>
      </c>
      <c r="B388">
        <v>1</v>
      </c>
      <c r="C388">
        <v>93</v>
      </c>
      <c r="D388">
        <v>283</v>
      </c>
      <c r="E388">
        <v>59.5</v>
      </c>
      <c r="F388">
        <v>5.55</v>
      </c>
      <c r="G388">
        <v>-0.20899999999999999</v>
      </c>
      <c r="H388">
        <v>-0.45900000000000002</v>
      </c>
      <c r="I388" s="6">
        <v>-0.38130357626390315</v>
      </c>
      <c r="J388" s="6">
        <v>-0.47396296986284364</v>
      </c>
      <c r="K388" s="9">
        <f>Table5[[#This Row],[wtkg]]/(Table5[[#This Row],[htcm]]*Table5[[#This Row],[htcm]]/10000)</f>
        <v>15.676858978885672</v>
      </c>
    </row>
    <row r="389" spans="1:11" x14ac:dyDescent="0.3">
      <c r="A389">
        <v>10089</v>
      </c>
      <c r="B389">
        <v>1</v>
      </c>
      <c r="C389">
        <v>184</v>
      </c>
      <c r="D389">
        <v>283</v>
      </c>
      <c r="E389">
        <v>67</v>
      </c>
      <c r="F389">
        <v>7.3</v>
      </c>
      <c r="G389">
        <v>0.52700000000000002</v>
      </c>
      <c r="H389">
        <v>-1.4999999999999999E-2</v>
      </c>
      <c r="I389" s="6">
        <v>-0.3411116553299724</v>
      </c>
      <c r="J389" s="6">
        <v>-0.43348925824572176</v>
      </c>
      <c r="K389" s="9">
        <f>Table5[[#This Row],[wtkg]]/(Table5[[#This Row],[htcm]]*Table5[[#This Row],[htcm]]/10000)</f>
        <v>16.261973713521943</v>
      </c>
    </row>
    <row r="390" spans="1:11" x14ac:dyDescent="0.3">
      <c r="A390">
        <v>10089</v>
      </c>
      <c r="B390">
        <v>1</v>
      </c>
      <c r="C390">
        <v>265</v>
      </c>
      <c r="D390">
        <v>283</v>
      </c>
      <c r="E390">
        <v>72.400000000000006</v>
      </c>
      <c r="F390">
        <v>8.8699999999999992</v>
      </c>
      <c r="G390">
        <v>1.1080000000000001</v>
      </c>
      <c r="H390">
        <v>0.69299999999999995</v>
      </c>
      <c r="I390" s="6">
        <v>0.27956404461085543</v>
      </c>
      <c r="J390" s="6">
        <v>9.9022556224046918E-2</v>
      </c>
      <c r="K390" s="9">
        <f>Table5[[#This Row],[wtkg]]/(Table5[[#This Row],[htcm]]*Table5[[#This Row],[htcm]]/10000)</f>
        <v>16.921797258935925</v>
      </c>
    </row>
    <row r="391" spans="1:11" x14ac:dyDescent="0.3">
      <c r="A391">
        <v>10089</v>
      </c>
      <c r="B391">
        <v>1</v>
      </c>
      <c r="C391">
        <v>366</v>
      </c>
      <c r="D391">
        <v>283</v>
      </c>
      <c r="E391">
        <v>75.5</v>
      </c>
      <c r="F391">
        <v>9.49</v>
      </c>
      <c r="G391">
        <v>0.56499999999999995</v>
      </c>
      <c r="H391">
        <v>0.47099999999999997</v>
      </c>
      <c r="I391" s="6">
        <v>0.29300799476037864</v>
      </c>
      <c r="J391" s="6">
        <v>0.20244554531372197</v>
      </c>
      <c r="K391" s="9">
        <f>Table5[[#This Row],[wtkg]]/(Table5[[#This Row],[htcm]]*Table5[[#This Row],[htcm]]/10000)</f>
        <v>16.648392614359018</v>
      </c>
    </row>
    <row r="392" spans="1:11" x14ac:dyDescent="0.3">
      <c r="A392">
        <v>10089</v>
      </c>
      <c r="B392">
        <v>1</v>
      </c>
      <c r="C392">
        <v>450</v>
      </c>
      <c r="D392">
        <v>283</v>
      </c>
      <c r="E392">
        <v>79.5</v>
      </c>
      <c r="F392">
        <v>10.09</v>
      </c>
      <c r="G392">
        <v>0.81799999999999995</v>
      </c>
      <c r="H392">
        <v>0.44</v>
      </c>
      <c r="I392" s="6">
        <v>0.1120168776487399</v>
      </c>
      <c r="J392" s="6">
        <v>-4.3934388126852436E-2</v>
      </c>
      <c r="K392" s="9">
        <f>Table5[[#This Row],[wtkg]]/(Table5[[#This Row],[htcm]]*Table5[[#This Row],[htcm]]/10000)</f>
        <v>15.964558363988766</v>
      </c>
    </row>
    <row r="393" spans="1:11" x14ac:dyDescent="0.3">
      <c r="A393">
        <v>10089</v>
      </c>
      <c r="B393">
        <v>1</v>
      </c>
      <c r="C393">
        <v>580</v>
      </c>
      <c r="D393">
        <v>283</v>
      </c>
      <c r="E393">
        <v>83.4</v>
      </c>
      <c r="F393">
        <v>10.85</v>
      </c>
      <c r="G393">
        <v>0.54900000000000004</v>
      </c>
      <c r="H393">
        <v>0.30299999999999999</v>
      </c>
      <c r="I393" s="6">
        <v>1.6252955454653648E-2</v>
      </c>
      <c r="J393" s="6">
        <v>-3.6203939371511798E-2</v>
      </c>
      <c r="K393" s="9">
        <f>Table5[[#This Row],[wtkg]]/(Table5[[#This Row],[htcm]]*Table5[[#This Row],[htcm]]/10000)</f>
        <v>15.599031566114011</v>
      </c>
    </row>
    <row r="394" spans="1:11" x14ac:dyDescent="0.3">
      <c r="A394">
        <v>10089</v>
      </c>
      <c r="B394">
        <v>1</v>
      </c>
      <c r="C394">
        <v>754</v>
      </c>
      <c r="D394">
        <v>283</v>
      </c>
      <c r="E394">
        <v>88</v>
      </c>
      <c r="F394">
        <v>12.2</v>
      </c>
      <c r="G394">
        <v>0.49199999999999999</v>
      </c>
      <c r="H394">
        <v>0.377</v>
      </c>
      <c r="I394" s="6">
        <v>4.8144135238750704E-2</v>
      </c>
      <c r="J394" s="6">
        <v>6.6561611279769103E-2</v>
      </c>
      <c r="K394" s="9">
        <f>Table5[[#This Row],[wtkg]]/(Table5[[#This Row],[htcm]]*Table5[[#This Row],[htcm]]/10000)</f>
        <v>15.754132231404958</v>
      </c>
    </row>
    <row r="395" spans="1:11" x14ac:dyDescent="0.3">
      <c r="A395">
        <v>10090</v>
      </c>
      <c r="B395">
        <v>1</v>
      </c>
      <c r="C395">
        <v>0</v>
      </c>
      <c r="D395">
        <v>283</v>
      </c>
      <c r="E395">
        <v>52</v>
      </c>
      <c r="F395">
        <v>3.3</v>
      </c>
      <c r="G395">
        <v>1.5309999999999999</v>
      </c>
      <c r="H395">
        <v>0.14699999999999999</v>
      </c>
      <c r="I395" s="6">
        <v>-1.5683952260665945</v>
      </c>
      <c r="J395" s="6">
        <v>-0.95948022755416307</v>
      </c>
      <c r="K395" s="9">
        <f>Table5[[#This Row],[wtkg]]/(Table5[[#This Row],[htcm]]*Table5[[#This Row],[htcm]]/10000)</f>
        <v>12.204142011834319</v>
      </c>
    </row>
    <row r="396" spans="1:11" x14ac:dyDescent="0.3">
      <c r="A396">
        <v>10090</v>
      </c>
      <c r="B396">
        <v>1</v>
      </c>
      <c r="C396">
        <v>24</v>
      </c>
      <c r="D396">
        <v>283</v>
      </c>
      <c r="E396">
        <v>53.3</v>
      </c>
      <c r="F396">
        <v>3.74</v>
      </c>
      <c r="G396">
        <v>0.224</v>
      </c>
      <c r="H396">
        <v>-0.38900000000000001</v>
      </c>
      <c r="I396" s="6">
        <v>-1.0516719812179152</v>
      </c>
      <c r="J396" s="6">
        <v>-0.74719332073475897</v>
      </c>
      <c r="K396" s="9">
        <f>Table5[[#This Row],[wtkg]]/(Table5[[#This Row],[htcm]]*Table5[[#This Row],[htcm]]/10000)</f>
        <v>13.164888468050506</v>
      </c>
    </row>
    <row r="397" spans="1:11" x14ac:dyDescent="0.3">
      <c r="A397">
        <v>10090</v>
      </c>
      <c r="B397">
        <v>1</v>
      </c>
      <c r="C397">
        <v>59</v>
      </c>
      <c r="D397">
        <v>283</v>
      </c>
      <c r="E397">
        <v>56.4</v>
      </c>
      <c r="F397">
        <v>4.62</v>
      </c>
      <c r="G397">
        <v>-0.23699999999999999</v>
      </c>
      <c r="H397">
        <v>-0.72199999999999998</v>
      </c>
      <c r="I397" s="6">
        <v>-0.70545650044926012</v>
      </c>
      <c r="J397" s="6">
        <v>-0.83559309047668817</v>
      </c>
      <c r="K397" s="9">
        <f>Table5[[#This Row],[wtkg]]/(Table5[[#This Row],[htcm]]*Table5[[#This Row],[htcm]]/10000)</f>
        <v>14.523917307982497</v>
      </c>
    </row>
    <row r="398" spans="1:11" x14ac:dyDescent="0.3">
      <c r="A398">
        <v>10090</v>
      </c>
      <c r="B398">
        <v>1</v>
      </c>
      <c r="C398">
        <v>87</v>
      </c>
      <c r="D398">
        <v>283</v>
      </c>
      <c r="E398">
        <v>60.4</v>
      </c>
      <c r="F398">
        <v>5.37</v>
      </c>
      <c r="G398">
        <v>0.45500000000000002</v>
      </c>
      <c r="H398">
        <v>-0.54500000000000004</v>
      </c>
      <c r="I398" s="6">
        <v>-1.1947278199432274</v>
      </c>
      <c r="J398" s="6">
        <v>-1.0927802680161149</v>
      </c>
      <c r="K398" s="9">
        <f>Table5[[#This Row],[wtkg]]/(Table5[[#This Row],[htcm]]*Table5[[#This Row],[htcm]]/10000)</f>
        <v>14.719749133809922</v>
      </c>
    </row>
    <row r="399" spans="1:11" x14ac:dyDescent="0.3">
      <c r="A399">
        <v>10090</v>
      </c>
      <c r="B399">
        <v>1</v>
      </c>
      <c r="C399">
        <v>178</v>
      </c>
      <c r="D399">
        <v>283</v>
      </c>
      <c r="E399">
        <v>68</v>
      </c>
      <c r="F399">
        <v>6.95</v>
      </c>
      <c r="G399">
        <v>1.1140000000000001</v>
      </c>
      <c r="H399">
        <v>-0.33600000000000002</v>
      </c>
      <c r="I399" s="6">
        <v>-1.216264177925287</v>
      </c>
      <c r="J399" s="6">
        <v>-1.3087735051314551</v>
      </c>
      <c r="K399" s="9">
        <f>Table5[[#This Row],[wtkg]]/(Table5[[#This Row],[htcm]]*Table5[[#This Row],[htcm]]/10000)</f>
        <v>15.030276816608998</v>
      </c>
    </row>
    <row r="400" spans="1:11" x14ac:dyDescent="0.3">
      <c r="A400">
        <v>10090</v>
      </c>
      <c r="B400">
        <v>1</v>
      </c>
      <c r="C400">
        <v>290</v>
      </c>
      <c r="D400">
        <v>283</v>
      </c>
      <c r="E400">
        <v>75</v>
      </c>
      <c r="F400">
        <v>8.02</v>
      </c>
      <c r="G400">
        <v>1.696</v>
      </c>
      <c r="H400">
        <v>-0.34300000000000003</v>
      </c>
      <c r="I400" s="6">
        <v>-1.5001363368920602</v>
      </c>
      <c r="J400" s="6">
        <v>-1.8068643005739098</v>
      </c>
      <c r="K400" s="9">
        <f>Table5[[#This Row],[wtkg]]/(Table5[[#This Row],[htcm]]*Table5[[#This Row],[htcm]]/10000)</f>
        <v>14.257777777777777</v>
      </c>
    </row>
    <row r="401" spans="1:11" x14ac:dyDescent="0.3">
      <c r="A401">
        <v>10090</v>
      </c>
      <c r="B401">
        <v>1</v>
      </c>
      <c r="C401">
        <v>416</v>
      </c>
      <c r="D401">
        <v>283</v>
      </c>
      <c r="E401">
        <v>79</v>
      </c>
      <c r="F401">
        <v>8.82</v>
      </c>
      <c r="G401">
        <v>1.1259999999999999</v>
      </c>
      <c r="H401">
        <v>-0.44700000000000001</v>
      </c>
      <c r="I401" s="6">
        <v>-1.3093229103196642</v>
      </c>
      <c r="J401" s="6">
        <v>-1.5685562460815066</v>
      </c>
      <c r="K401" s="9">
        <f>Table5[[#This Row],[wtkg]]/(Table5[[#This Row],[htcm]]*Table5[[#This Row],[htcm]]/10000)</f>
        <v>14.132350584842174</v>
      </c>
    </row>
    <row r="402" spans="1:11" x14ac:dyDescent="0.3">
      <c r="A402">
        <v>10090</v>
      </c>
      <c r="B402">
        <v>1</v>
      </c>
      <c r="C402">
        <v>472</v>
      </c>
      <c r="D402">
        <v>283</v>
      </c>
      <c r="E402">
        <v>80</v>
      </c>
      <c r="F402">
        <v>9</v>
      </c>
      <c r="G402">
        <v>0.69799999999999995</v>
      </c>
      <c r="H402">
        <v>-0.622</v>
      </c>
      <c r="I402" s="6">
        <v>-1.3061381163105501</v>
      </c>
      <c r="J402" s="6">
        <v>-1.4892695606128852</v>
      </c>
      <c r="K402" s="9">
        <f>Table5[[#This Row],[wtkg]]/(Table5[[#This Row],[htcm]]*Table5[[#This Row],[htcm]]/10000)</f>
        <v>14.0625</v>
      </c>
    </row>
    <row r="403" spans="1:11" x14ac:dyDescent="0.3">
      <c r="A403">
        <v>10090</v>
      </c>
      <c r="B403">
        <v>1</v>
      </c>
      <c r="C403">
        <v>574</v>
      </c>
      <c r="D403">
        <v>283</v>
      </c>
      <c r="E403">
        <v>84.5</v>
      </c>
      <c r="F403">
        <v>10.1</v>
      </c>
      <c r="G403">
        <v>0.99099999999999999</v>
      </c>
      <c r="H403">
        <v>-0.247</v>
      </c>
      <c r="I403" s="6">
        <v>-1.0774809739484397</v>
      </c>
      <c r="J403" s="6">
        <v>-1.2113592401050304</v>
      </c>
      <c r="K403" s="9">
        <f>Table5[[#This Row],[wtkg]]/(Table5[[#This Row],[htcm]]*Table5[[#This Row],[htcm]]/10000)</f>
        <v>14.145162984489337</v>
      </c>
    </row>
    <row r="404" spans="1:11" x14ac:dyDescent="0.3">
      <c r="A404">
        <v>10090</v>
      </c>
      <c r="B404">
        <v>1</v>
      </c>
      <c r="C404">
        <v>728</v>
      </c>
      <c r="D404">
        <v>283</v>
      </c>
      <c r="E404">
        <v>88</v>
      </c>
      <c r="F404">
        <v>11.7</v>
      </c>
      <c r="G404">
        <v>0.51400000000000001</v>
      </c>
      <c r="H404">
        <v>0.16700000000000001</v>
      </c>
      <c r="I404" s="6">
        <v>-0.25947918242402723</v>
      </c>
      <c r="J404" s="6">
        <v>-0.2304516622356029</v>
      </c>
      <c r="K404" s="9">
        <f>Table5[[#This Row],[wtkg]]/(Table5[[#This Row],[htcm]]*Table5[[#This Row],[htcm]]/10000)</f>
        <v>15.108471074380164</v>
      </c>
    </row>
    <row r="405" spans="1:11" x14ac:dyDescent="0.3">
      <c r="A405">
        <v>10091</v>
      </c>
      <c r="B405">
        <v>1</v>
      </c>
      <c r="C405">
        <v>0</v>
      </c>
      <c r="D405">
        <v>283</v>
      </c>
      <c r="E405">
        <v>49</v>
      </c>
      <c r="F405">
        <v>3.5</v>
      </c>
      <c r="G405">
        <v>-7.9000000000000001E-2</v>
      </c>
      <c r="H405">
        <v>0.56999999999999995</v>
      </c>
      <c r="I405" s="6">
        <v>1.1195705785851915</v>
      </c>
      <c r="J405" s="6">
        <v>0.9569004936170622</v>
      </c>
      <c r="K405" s="9">
        <f>Table5[[#This Row],[wtkg]]/(Table5[[#This Row],[htcm]]*Table5[[#This Row],[htcm]]/10000)</f>
        <v>14.577259475218659</v>
      </c>
    </row>
    <row r="406" spans="1:11" x14ac:dyDescent="0.3">
      <c r="A406">
        <v>10091</v>
      </c>
      <c r="B406">
        <v>1</v>
      </c>
      <c r="C406">
        <v>31</v>
      </c>
      <c r="D406">
        <v>283</v>
      </c>
      <c r="E406">
        <v>52.8</v>
      </c>
      <c r="F406">
        <v>4.24</v>
      </c>
      <c r="G406">
        <v>-0.48899999999999999</v>
      </c>
      <c r="H406">
        <v>5.6000000000000001E-2</v>
      </c>
      <c r="I406" s="6">
        <v>0.67766208799319649</v>
      </c>
      <c r="J406" s="6">
        <v>0.43057834628195901</v>
      </c>
      <c r="K406" s="9">
        <f>Table5[[#This Row],[wtkg]]/(Table5[[#This Row],[htcm]]*Table5[[#This Row],[htcm]]/10000)</f>
        <v>15.208907254361803</v>
      </c>
    </row>
    <row r="407" spans="1:11" x14ac:dyDescent="0.3">
      <c r="A407">
        <v>10091</v>
      </c>
      <c r="B407">
        <v>1</v>
      </c>
      <c r="C407">
        <v>69</v>
      </c>
      <c r="D407">
        <v>283</v>
      </c>
      <c r="E407">
        <v>56</v>
      </c>
      <c r="F407">
        <v>5.23</v>
      </c>
      <c r="G407">
        <v>-0.9</v>
      </c>
      <c r="H407">
        <v>-0.157</v>
      </c>
      <c r="I407" s="6">
        <v>0.88986145535209182</v>
      </c>
      <c r="J407" s="6">
        <v>0.46864933622144456</v>
      </c>
      <c r="K407" s="9">
        <f>Table5[[#This Row],[wtkg]]/(Table5[[#This Row],[htcm]]*Table5[[#This Row],[htcm]]/10000)</f>
        <v>16.677295918367349</v>
      </c>
    </row>
    <row r="408" spans="1:11" x14ac:dyDescent="0.3">
      <c r="A408">
        <v>10091</v>
      </c>
      <c r="B408">
        <v>1</v>
      </c>
      <c r="C408">
        <v>97</v>
      </c>
      <c r="D408">
        <v>283</v>
      </c>
      <c r="E408">
        <v>60.5</v>
      </c>
      <c r="F408">
        <v>5.81</v>
      </c>
      <c r="G408">
        <v>0.113</v>
      </c>
      <c r="H408">
        <v>-0.20699999999999999</v>
      </c>
      <c r="I408" s="6">
        <v>-0.35694843992415776</v>
      </c>
      <c r="J408" s="6">
        <v>-0.3740143458739611</v>
      </c>
      <c r="K408" s="9">
        <f>Table5[[#This Row],[wtkg]]/(Table5[[#This Row],[htcm]]*Table5[[#This Row],[htcm]]/10000)</f>
        <v>15.873232702684243</v>
      </c>
    </row>
    <row r="409" spans="1:11" x14ac:dyDescent="0.3">
      <c r="A409">
        <v>10091</v>
      </c>
      <c r="B409">
        <v>1</v>
      </c>
      <c r="C409">
        <v>167</v>
      </c>
      <c r="D409">
        <v>283</v>
      </c>
      <c r="E409">
        <v>64.5</v>
      </c>
      <c r="F409">
        <v>7.5</v>
      </c>
      <c r="G409">
        <v>-0.17</v>
      </c>
      <c r="H409">
        <v>0.44700000000000001</v>
      </c>
      <c r="I409" s="6">
        <v>0.79796313164118593</v>
      </c>
      <c r="J409" s="6">
        <v>0.72087285119538358</v>
      </c>
      <c r="K409" s="9">
        <f>Table5[[#This Row],[wtkg]]/(Table5[[#This Row],[htcm]]*Table5[[#This Row],[htcm]]/10000)</f>
        <v>18.027762754642151</v>
      </c>
    </row>
    <row r="410" spans="1:11" x14ac:dyDescent="0.3">
      <c r="A410">
        <v>10091</v>
      </c>
      <c r="B410">
        <v>1</v>
      </c>
      <c r="C410">
        <v>269</v>
      </c>
      <c r="D410">
        <v>283</v>
      </c>
      <c r="E410">
        <v>68.7</v>
      </c>
      <c r="F410">
        <v>9.33</v>
      </c>
      <c r="G410">
        <v>-0.50700000000000001</v>
      </c>
      <c r="H410">
        <v>1.0660000000000001</v>
      </c>
      <c r="I410" s="6">
        <v>1.7836616307262423</v>
      </c>
      <c r="J410" s="6">
        <v>1.814582513340999</v>
      </c>
      <c r="K410" s="9">
        <f>Table5[[#This Row],[wtkg]]/(Table5[[#This Row],[htcm]]*Table5[[#This Row],[htcm]]/10000)</f>
        <v>19.768247490830966</v>
      </c>
    </row>
    <row r="411" spans="1:11" x14ac:dyDescent="0.3">
      <c r="A411">
        <v>10091</v>
      </c>
      <c r="B411">
        <v>1</v>
      </c>
      <c r="C411">
        <v>356</v>
      </c>
      <c r="D411">
        <v>283</v>
      </c>
      <c r="E411">
        <v>73.400000000000006</v>
      </c>
      <c r="F411">
        <v>9.9600000000000009</v>
      </c>
      <c r="G411">
        <v>-9.4E-2</v>
      </c>
      <c r="H411">
        <v>0.92600000000000005</v>
      </c>
      <c r="I411" s="6">
        <v>1.286721324876126</v>
      </c>
      <c r="J411" s="6">
        <v>1.3341186968881986</v>
      </c>
      <c r="K411" s="9">
        <f>Table5[[#This Row],[wtkg]]/(Table5[[#This Row],[htcm]]*Table5[[#This Row],[htcm]]/10000)</f>
        <v>18.487033091046783</v>
      </c>
    </row>
    <row r="412" spans="1:11" x14ac:dyDescent="0.3">
      <c r="A412">
        <v>10091</v>
      </c>
      <c r="B412">
        <v>1</v>
      </c>
      <c r="C412">
        <v>461</v>
      </c>
      <c r="D412">
        <v>283</v>
      </c>
      <c r="E412">
        <v>76.5</v>
      </c>
      <c r="F412">
        <v>10.8</v>
      </c>
      <c r="G412">
        <v>-0.42599999999999999</v>
      </c>
      <c r="H412">
        <v>0.91800000000000004</v>
      </c>
      <c r="I412" s="6">
        <v>1.4765401532068321</v>
      </c>
      <c r="J412" s="6">
        <v>1.595581995431183</v>
      </c>
      <c r="K412" s="9">
        <f>Table5[[#This Row],[wtkg]]/(Table5[[#This Row],[htcm]]*Table5[[#This Row],[htcm]]/10000)</f>
        <v>18.45444059976932</v>
      </c>
    </row>
    <row r="413" spans="1:11" x14ac:dyDescent="0.3">
      <c r="A413">
        <v>10091</v>
      </c>
      <c r="B413">
        <v>1</v>
      </c>
      <c r="C413">
        <v>566</v>
      </c>
      <c r="D413">
        <v>283</v>
      </c>
      <c r="E413">
        <v>80.2</v>
      </c>
      <c r="F413">
        <v>11.2</v>
      </c>
      <c r="G413">
        <v>-0.379</v>
      </c>
      <c r="H413">
        <v>0.63</v>
      </c>
      <c r="I413" s="6">
        <v>1.1024244137933716</v>
      </c>
      <c r="J413" s="6">
        <v>1.1808972590940519</v>
      </c>
      <c r="K413" s="9">
        <f>Table5[[#This Row],[wtkg]]/(Table5[[#This Row],[htcm]]*Table5[[#This Row],[htcm]]/10000)</f>
        <v>17.412827034657742</v>
      </c>
    </row>
    <row r="414" spans="1:11" x14ac:dyDescent="0.3">
      <c r="A414">
        <v>10091</v>
      </c>
      <c r="B414">
        <v>1</v>
      </c>
      <c r="C414">
        <v>730</v>
      </c>
      <c r="D414">
        <v>283</v>
      </c>
      <c r="E414">
        <v>87.3</v>
      </c>
      <c r="F414">
        <v>12.2</v>
      </c>
      <c r="G414">
        <v>0.27900000000000003</v>
      </c>
      <c r="H414">
        <v>0.49099999999999999</v>
      </c>
      <c r="I414" s="6">
        <v>0.37643801181088327</v>
      </c>
      <c r="J414" s="6">
        <v>0.44391769689521421</v>
      </c>
      <c r="K414" s="9">
        <f>Table5[[#This Row],[wtkg]]/(Table5[[#This Row],[htcm]]*Table5[[#This Row],[htcm]]/10000)</f>
        <v>16.007788707685968</v>
      </c>
    </row>
    <row r="415" spans="1:11" x14ac:dyDescent="0.3">
      <c r="A415">
        <v>10093</v>
      </c>
      <c r="B415">
        <v>1</v>
      </c>
      <c r="C415">
        <v>0</v>
      </c>
      <c r="D415">
        <v>297</v>
      </c>
      <c r="E415">
        <v>51</v>
      </c>
      <c r="F415">
        <v>3.4</v>
      </c>
      <c r="G415">
        <v>0.99399999999999999</v>
      </c>
      <c r="H415">
        <v>0.36099999999999999</v>
      </c>
      <c r="I415" s="6">
        <v>-0.52249527537301077</v>
      </c>
      <c r="J415" s="6">
        <v>-0.21611043546732758</v>
      </c>
      <c r="K415" s="9">
        <f>Table5[[#This Row],[wtkg]]/(Table5[[#This Row],[htcm]]*Table5[[#This Row],[htcm]]/10000)</f>
        <v>13.071895424836601</v>
      </c>
    </row>
    <row r="416" spans="1:11" x14ac:dyDescent="0.3">
      <c r="A416">
        <v>10093</v>
      </c>
      <c r="B416">
        <v>1</v>
      </c>
      <c r="C416">
        <v>29</v>
      </c>
      <c r="D416">
        <v>297</v>
      </c>
      <c r="E416">
        <v>54.5</v>
      </c>
      <c r="F416">
        <v>3.94</v>
      </c>
      <c r="G416">
        <v>0.50900000000000001</v>
      </c>
      <c r="H416">
        <v>-0.35</v>
      </c>
      <c r="I416" s="6">
        <v>-1.2852268956473982</v>
      </c>
      <c r="J416" s="6">
        <v>-0.90360316079351521</v>
      </c>
      <c r="K416" s="9">
        <f>Table5[[#This Row],[wtkg]]/(Table5[[#This Row],[htcm]]*Table5[[#This Row],[htcm]]/10000)</f>
        <v>13.264876693880987</v>
      </c>
    </row>
    <row r="417" spans="1:11" x14ac:dyDescent="0.3">
      <c r="A417">
        <v>10093</v>
      </c>
      <c r="B417">
        <v>1</v>
      </c>
      <c r="C417">
        <v>67</v>
      </c>
      <c r="D417">
        <v>297</v>
      </c>
      <c r="E417">
        <v>58.2</v>
      </c>
      <c r="F417">
        <v>4.6100000000000003</v>
      </c>
      <c r="G417">
        <v>0.26300000000000001</v>
      </c>
      <c r="H417">
        <v>-1.056</v>
      </c>
      <c r="I417" s="6">
        <v>-1.7942327211592755</v>
      </c>
      <c r="J417" s="6">
        <v>-1.6584747673542435</v>
      </c>
      <c r="K417" s="9">
        <f>Table5[[#This Row],[wtkg]]/(Table5[[#This Row],[htcm]]*Table5[[#This Row],[htcm]]/10000)</f>
        <v>13.609900686104321</v>
      </c>
    </row>
    <row r="418" spans="1:11" x14ac:dyDescent="0.3">
      <c r="A418">
        <v>10093</v>
      </c>
      <c r="B418">
        <v>1</v>
      </c>
      <c r="C418">
        <v>95</v>
      </c>
      <c r="D418">
        <v>297</v>
      </c>
      <c r="E418">
        <v>61</v>
      </c>
      <c r="F418">
        <v>5.21</v>
      </c>
      <c r="G418">
        <v>0.42599999999999999</v>
      </c>
      <c r="H418">
        <v>-1.016</v>
      </c>
      <c r="I418" s="6">
        <v>-1.8306754646437011</v>
      </c>
      <c r="J418" s="6">
        <v>-1.7078681711150969</v>
      </c>
      <c r="K418" s="9">
        <f>Table5[[#This Row],[wtkg]]/(Table5[[#This Row],[htcm]]*Table5[[#This Row],[htcm]]/10000)</f>
        <v>14.001612469766192</v>
      </c>
    </row>
    <row r="419" spans="1:11" x14ac:dyDescent="0.3">
      <c r="A419">
        <v>10093</v>
      </c>
      <c r="B419">
        <v>1</v>
      </c>
      <c r="C419">
        <v>186</v>
      </c>
      <c r="D419">
        <v>297</v>
      </c>
      <c r="E419">
        <v>67</v>
      </c>
      <c r="F419">
        <v>7.02</v>
      </c>
      <c r="G419">
        <v>0.48</v>
      </c>
      <c r="H419">
        <v>-0.36299999999999999</v>
      </c>
      <c r="I419" s="6">
        <v>-0.77924667551259252</v>
      </c>
      <c r="J419" s="6">
        <v>-0.87150539467272836</v>
      </c>
      <c r="K419" s="9">
        <f>Table5[[#This Row],[wtkg]]/(Table5[[#This Row],[htcm]]*Table5[[#This Row],[htcm]]/10000)</f>
        <v>15.638226776564935</v>
      </c>
    </row>
    <row r="420" spans="1:11" x14ac:dyDescent="0.3">
      <c r="A420">
        <v>10093</v>
      </c>
      <c r="B420">
        <v>1</v>
      </c>
      <c r="C420">
        <v>277</v>
      </c>
      <c r="D420">
        <v>297</v>
      </c>
      <c r="E420">
        <v>73</v>
      </c>
      <c r="F420">
        <v>8.76</v>
      </c>
      <c r="G420">
        <v>1.123</v>
      </c>
      <c r="H420">
        <v>0.48799999999999999</v>
      </c>
      <c r="I420" s="6">
        <v>-7.7089754111586287E-3</v>
      </c>
      <c r="J420" s="6">
        <v>-0.19760317107198891</v>
      </c>
      <c r="K420" s="9">
        <f>Table5[[#This Row],[wtkg]]/(Table5[[#This Row],[htcm]]*Table5[[#This Row],[htcm]]/10000)</f>
        <v>16.43835616438356</v>
      </c>
    </row>
    <row r="421" spans="1:11" x14ac:dyDescent="0.3">
      <c r="A421">
        <v>10093</v>
      </c>
      <c r="B421">
        <v>1</v>
      </c>
      <c r="C421">
        <v>375</v>
      </c>
      <c r="D421">
        <v>297</v>
      </c>
      <c r="E421">
        <v>75</v>
      </c>
      <c r="F421">
        <v>9.7200000000000006</v>
      </c>
      <c r="G421">
        <v>0.23</v>
      </c>
      <c r="H421">
        <v>0.60399999999999998</v>
      </c>
      <c r="I421" s="6">
        <v>0.66456410921679576</v>
      </c>
      <c r="J421" s="6">
        <v>0.64642602375425873</v>
      </c>
      <c r="K421" s="9">
        <f>Table5[[#This Row],[wtkg]]/(Table5[[#This Row],[htcm]]*Table5[[#This Row],[htcm]]/10000)</f>
        <v>17.28</v>
      </c>
    </row>
    <row r="422" spans="1:11" x14ac:dyDescent="0.3">
      <c r="A422">
        <v>10093</v>
      </c>
      <c r="B422">
        <v>1</v>
      </c>
      <c r="C422">
        <v>431</v>
      </c>
      <c r="D422">
        <v>297</v>
      </c>
      <c r="E422">
        <v>77.7</v>
      </c>
      <c r="F422">
        <v>9.9499999999999993</v>
      </c>
      <c r="G422">
        <v>0.42099999999999999</v>
      </c>
      <c r="H422">
        <v>0.441</v>
      </c>
      <c r="I422" s="6">
        <v>0.34436853584683691</v>
      </c>
      <c r="J422" s="6">
        <v>0.27012050479714689</v>
      </c>
      <c r="K422" s="9">
        <f>Table5[[#This Row],[wtkg]]/(Table5[[#This Row],[htcm]]*Table5[[#This Row],[htcm]]/10000)</f>
        <v>16.480904511792538</v>
      </c>
    </row>
    <row r="423" spans="1:11" x14ac:dyDescent="0.3">
      <c r="A423">
        <v>10093</v>
      </c>
      <c r="B423">
        <v>1</v>
      </c>
      <c r="C423">
        <v>564</v>
      </c>
      <c r="D423">
        <v>297</v>
      </c>
      <c r="E423">
        <v>83</v>
      </c>
      <c r="F423">
        <v>10.94</v>
      </c>
      <c r="G423">
        <v>0.59799999999999998</v>
      </c>
      <c r="H423">
        <v>0.45300000000000001</v>
      </c>
      <c r="I423" s="6">
        <v>0.20531051906271852</v>
      </c>
      <c r="J423" s="6">
        <v>0.14232233607760605</v>
      </c>
      <c r="K423" s="9">
        <f>Table5[[#This Row],[wtkg]]/(Table5[[#This Row],[htcm]]*Table5[[#This Row],[htcm]]/10000)</f>
        <v>15.880389025983453</v>
      </c>
    </row>
    <row r="424" spans="1:11" x14ac:dyDescent="0.3">
      <c r="A424">
        <v>10094</v>
      </c>
      <c r="B424">
        <v>1</v>
      </c>
      <c r="C424">
        <v>0</v>
      </c>
      <c r="D424">
        <v>297</v>
      </c>
      <c r="E424">
        <v>52</v>
      </c>
      <c r="F424">
        <v>3.97</v>
      </c>
      <c r="G424">
        <v>1.5309999999999999</v>
      </c>
      <c r="H424">
        <v>1.5089999999999999</v>
      </c>
      <c r="I424" s="6">
        <v>0.5030797921352127</v>
      </c>
      <c r="J424" s="6">
        <v>1.033632746966562</v>
      </c>
      <c r="K424" s="9">
        <f>Table5[[#This Row],[wtkg]]/(Table5[[#This Row],[htcm]]*Table5[[#This Row],[htcm]]/10000)</f>
        <v>14.681952662721896</v>
      </c>
    </row>
    <row r="425" spans="1:11" x14ac:dyDescent="0.3">
      <c r="A425">
        <v>10094</v>
      </c>
      <c r="B425">
        <v>1</v>
      </c>
      <c r="C425">
        <v>27</v>
      </c>
      <c r="D425">
        <v>297</v>
      </c>
      <c r="E425">
        <v>55.5</v>
      </c>
      <c r="F425">
        <v>4.5</v>
      </c>
      <c r="G425">
        <v>1.1559999999999999</v>
      </c>
      <c r="H425">
        <v>0.747</v>
      </c>
      <c r="I425" s="6">
        <v>-0.4400105540729376</v>
      </c>
      <c r="J425" s="6">
        <v>0.18159298592944981</v>
      </c>
      <c r="K425" s="9">
        <f>Table5[[#This Row],[wtkg]]/(Table5[[#This Row],[htcm]]*Table5[[#This Row],[htcm]]/10000)</f>
        <v>14.609203798392988</v>
      </c>
    </row>
    <row r="426" spans="1:11" x14ac:dyDescent="0.3">
      <c r="A426">
        <v>10094</v>
      </c>
      <c r="B426">
        <v>1</v>
      </c>
      <c r="C426">
        <v>65</v>
      </c>
      <c r="D426">
        <v>297</v>
      </c>
      <c r="E426">
        <v>59</v>
      </c>
      <c r="F426">
        <v>5.5</v>
      </c>
      <c r="G426">
        <v>0.748</v>
      </c>
      <c r="H426">
        <v>0.38100000000000001</v>
      </c>
      <c r="I426" s="6">
        <v>-0.2276519930139547</v>
      </c>
      <c r="J426" s="6">
        <v>-4.9160808806469697E-2</v>
      </c>
      <c r="K426" s="9">
        <f>Table5[[#This Row],[wtkg]]/(Table5[[#This Row],[htcm]]*Table5[[#This Row],[htcm]]/10000)</f>
        <v>15.800057454754381</v>
      </c>
    </row>
    <row r="427" spans="1:11" x14ac:dyDescent="0.3">
      <c r="A427">
        <v>10094</v>
      </c>
      <c r="B427">
        <v>1</v>
      </c>
      <c r="C427">
        <v>93</v>
      </c>
      <c r="D427">
        <v>297</v>
      </c>
      <c r="E427">
        <v>60.5</v>
      </c>
      <c r="F427">
        <v>5.98</v>
      </c>
      <c r="G427">
        <v>0.26600000000000001</v>
      </c>
      <c r="H427">
        <v>0.13200000000000001</v>
      </c>
      <c r="I427" s="6">
        <v>-3.9122842059580706E-2</v>
      </c>
      <c r="J427" s="6">
        <v>-2.8165021790521182E-2</v>
      </c>
      <c r="K427" s="9">
        <f>Table5[[#This Row],[wtkg]]/(Table5[[#This Row],[htcm]]*Table5[[#This Row],[htcm]]/10000)</f>
        <v>16.337681852332494</v>
      </c>
    </row>
    <row r="428" spans="1:11" x14ac:dyDescent="0.3">
      <c r="A428">
        <v>10094</v>
      </c>
      <c r="B428">
        <v>1</v>
      </c>
      <c r="C428">
        <v>184</v>
      </c>
      <c r="D428">
        <v>297</v>
      </c>
      <c r="E428">
        <v>66</v>
      </c>
      <c r="F428">
        <v>7.65</v>
      </c>
      <c r="G428">
        <v>8.5999999999999993E-2</v>
      </c>
      <c r="H428">
        <v>0.36799999999999999</v>
      </c>
      <c r="I428" s="6">
        <v>0.49825725422193962</v>
      </c>
      <c r="J428" s="6">
        <v>0.41798950610328028</v>
      </c>
      <c r="K428" s="9">
        <f>Table5[[#This Row],[wtkg]]/(Table5[[#This Row],[htcm]]*Table5[[#This Row],[htcm]]/10000)</f>
        <v>17.561983471074381</v>
      </c>
    </row>
    <row r="429" spans="1:11" x14ac:dyDescent="0.3">
      <c r="A429">
        <v>10094</v>
      </c>
      <c r="B429">
        <v>1</v>
      </c>
      <c r="C429">
        <v>558</v>
      </c>
      <c r="D429">
        <v>297</v>
      </c>
      <c r="E429">
        <v>79</v>
      </c>
      <c r="F429">
        <v>10.65</v>
      </c>
      <c r="G429">
        <v>-0.70099999999999996</v>
      </c>
      <c r="H429">
        <v>0.27</v>
      </c>
      <c r="I429" s="6">
        <v>0.81375900165130843</v>
      </c>
      <c r="J429" s="6">
        <v>0.94381536619706741</v>
      </c>
      <c r="K429" s="9">
        <f>Table5[[#This Row],[wtkg]]/(Table5[[#This Row],[htcm]]*Table5[[#This Row],[htcm]]/10000)</f>
        <v>17.064572985098543</v>
      </c>
    </row>
    <row r="430" spans="1:11" x14ac:dyDescent="0.3">
      <c r="A430">
        <v>10095</v>
      </c>
      <c r="B430">
        <v>1</v>
      </c>
      <c r="C430">
        <v>0</v>
      </c>
      <c r="D430">
        <v>283</v>
      </c>
      <c r="E430">
        <v>54</v>
      </c>
      <c r="F430">
        <v>4.04</v>
      </c>
      <c r="G430">
        <v>2.605</v>
      </c>
      <c r="H430">
        <v>1.643</v>
      </c>
      <c r="I430" s="6">
        <v>-0.66075427631119144</v>
      </c>
      <c r="J430" s="6">
        <v>0.41071508691689529</v>
      </c>
      <c r="K430" s="9">
        <f>Table5[[#This Row],[wtkg]]/(Table5[[#This Row],[htcm]]*Table5[[#This Row],[htcm]]/10000)</f>
        <v>13.854595336076816</v>
      </c>
    </row>
    <row r="431" spans="1:11" x14ac:dyDescent="0.3">
      <c r="A431">
        <v>10095</v>
      </c>
      <c r="B431">
        <v>1</v>
      </c>
      <c r="C431">
        <v>29</v>
      </c>
      <c r="D431">
        <v>283</v>
      </c>
      <c r="E431">
        <v>57.3</v>
      </c>
      <c r="F431">
        <v>4.24</v>
      </c>
      <c r="G431">
        <v>1.9450000000000001</v>
      </c>
      <c r="H431">
        <v>0.182</v>
      </c>
      <c r="I431" s="6">
        <v>-2.243781379759533</v>
      </c>
      <c r="J431" s="6">
        <v>-1.1739705527564199</v>
      </c>
      <c r="K431" s="9">
        <f>Table5[[#This Row],[wtkg]]/(Table5[[#This Row],[htcm]]*Table5[[#This Row],[htcm]]/10000)</f>
        <v>12.913876020698753</v>
      </c>
    </row>
    <row r="432" spans="1:11" x14ac:dyDescent="0.3">
      <c r="A432">
        <v>10095</v>
      </c>
      <c r="B432">
        <v>1</v>
      </c>
      <c r="C432">
        <v>64</v>
      </c>
      <c r="D432">
        <v>283</v>
      </c>
      <c r="E432">
        <v>60.5</v>
      </c>
      <c r="F432">
        <v>5.14</v>
      </c>
      <c r="G432">
        <v>1.53</v>
      </c>
      <c r="H432">
        <v>-0.105</v>
      </c>
      <c r="I432" s="6">
        <v>-1.747104648609751</v>
      </c>
      <c r="J432" s="6">
        <v>-1.2801147489854705</v>
      </c>
      <c r="K432" s="9">
        <f>Table5[[#This Row],[wtkg]]/(Table5[[#This Row],[htcm]]*Table5[[#This Row],[htcm]]/10000)</f>
        <v>14.042756642305854</v>
      </c>
    </row>
    <row r="433" spans="1:11" x14ac:dyDescent="0.3">
      <c r="A433">
        <v>10095</v>
      </c>
      <c r="B433">
        <v>1</v>
      </c>
      <c r="C433">
        <v>92</v>
      </c>
      <c r="D433">
        <v>283</v>
      </c>
      <c r="E433">
        <v>63.8</v>
      </c>
      <c r="F433">
        <v>5.56</v>
      </c>
      <c r="G433">
        <v>1.871</v>
      </c>
      <c r="H433">
        <v>-0.41599999999999998</v>
      </c>
      <c r="I433" s="6">
        <v>-2.2988961180518288</v>
      </c>
      <c r="J433" s="6">
        <v>-1.9434862129656205</v>
      </c>
      <c r="K433" s="9">
        <f>Table5[[#This Row],[wtkg]]/(Table5[[#This Row],[htcm]]*Table5[[#This Row],[htcm]]/10000)</f>
        <v>13.65945696288362</v>
      </c>
    </row>
    <row r="434" spans="1:11" x14ac:dyDescent="0.3">
      <c r="A434">
        <v>10095</v>
      </c>
      <c r="B434">
        <v>1</v>
      </c>
      <c r="C434">
        <v>183</v>
      </c>
      <c r="D434">
        <v>283</v>
      </c>
      <c r="E434">
        <v>69</v>
      </c>
      <c r="F434">
        <v>6.97</v>
      </c>
      <c r="G434">
        <v>1.4330000000000001</v>
      </c>
      <c r="H434">
        <v>-0.38200000000000001</v>
      </c>
      <c r="I434" s="6">
        <v>-1.4947728515839329</v>
      </c>
      <c r="J434" s="6">
        <v>-1.6112961642655843</v>
      </c>
      <c r="K434" s="9">
        <f>Table5[[#This Row],[wtkg]]/(Table5[[#This Row],[htcm]]*Table5[[#This Row],[htcm]]/10000)</f>
        <v>14.639781558496113</v>
      </c>
    </row>
    <row r="435" spans="1:11" x14ac:dyDescent="0.3">
      <c r="A435">
        <v>10095</v>
      </c>
      <c r="B435">
        <v>1</v>
      </c>
      <c r="C435">
        <v>274</v>
      </c>
      <c r="D435">
        <v>283</v>
      </c>
      <c r="E435">
        <v>73.2</v>
      </c>
      <c r="F435">
        <v>8.32</v>
      </c>
      <c r="G435">
        <v>1.264</v>
      </c>
      <c r="H435">
        <v>9.2999999999999999E-2</v>
      </c>
      <c r="I435" s="6">
        <v>-0.63482492409802826</v>
      </c>
      <c r="J435" s="6">
        <v>-0.85400678347140357</v>
      </c>
      <c r="K435" s="9">
        <f>Table5[[#This Row],[wtkg]]/(Table5[[#This Row],[htcm]]*Table5[[#This Row],[htcm]]/10000)</f>
        <v>15.527486637403324</v>
      </c>
    </row>
    <row r="436" spans="1:11" x14ac:dyDescent="0.3">
      <c r="A436">
        <v>10095</v>
      </c>
      <c r="B436">
        <v>1</v>
      </c>
      <c r="C436">
        <v>379</v>
      </c>
      <c r="D436">
        <v>283</v>
      </c>
      <c r="E436">
        <v>78.5</v>
      </c>
      <c r="F436">
        <v>8.9499999999999993</v>
      </c>
      <c r="G436">
        <v>1.5149999999999999</v>
      </c>
      <c r="H436">
        <v>-0.09</v>
      </c>
      <c r="I436" s="6">
        <v>-1.0254553742018946</v>
      </c>
      <c r="J436" s="6">
        <v>-1.3420913479890577</v>
      </c>
      <c r="K436" s="9">
        <f>Table5[[#This Row],[wtkg]]/(Table5[[#This Row],[htcm]]*Table5[[#This Row],[htcm]]/10000)</f>
        <v>14.523915777516327</v>
      </c>
    </row>
    <row r="437" spans="1:11" x14ac:dyDescent="0.3">
      <c r="A437">
        <v>10095</v>
      </c>
      <c r="B437">
        <v>1</v>
      </c>
      <c r="C437">
        <v>449</v>
      </c>
      <c r="D437">
        <v>283</v>
      </c>
      <c r="E437">
        <v>81</v>
      </c>
      <c r="F437">
        <v>9.8000000000000007</v>
      </c>
      <c r="G437">
        <v>1.3819999999999999</v>
      </c>
      <c r="H437">
        <v>0.21099999999999999</v>
      </c>
      <c r="I437" s="6">
        <v>-0.55883423845581337</v>
      </c>
      <c r="J437" s="6">
        <v>-0.82200902155968147</v>
      </c>
      <c r="K437" s="9">
        <f>Table5[[#This Row],[wtkg]]/(Table5[[#This Row],[htcm]]*Table5[[#This Row],[htcm]]/10000)</f>
        <v>14.936747447035513</v>
      </c>
    </row>
    <row r="438" spans="1:11" x14ac:dyDescent="0.3">
      <c r="A438">
        <v>10095</v>
      </c>
      <c r="B438">
        <v>1</v>
      </c>
      <c r="C438">
        <v>558</v>
      </c>
      <c r="D438">
        <v>283</v>
      </c>
      <c r="E438">
        <v>82.5</v>
      </c>
      <c r="F438">
        <v>10.6</v>
      </c>
      <c r="G438">
        <v>0.497</v>
      </c>
      <c r="H438">
        <v>0.23200000000000001</v>
      </c>
      <c r="I438" s="6">
        <v>-2.7812838251847914E-2</v>
      </c>
      <c r="J438" s="6">
        <v>-9.3849769254859772E-2</v>
      </c>
      <c r="K438" s="9">
        <f>Table5[[#This Row],[wtkg]]/(Table5[[#This Row],[htcm]]*Table5[[#This Row],[htcm]]/10000)</f>
        <v>15.573921028466481</v>
      </c>
    </row>
    <row r="439" spans="1:11" x14ac:dyDescent="0.3">
      <c r="A439">
        <v>10095</v>
      </c>
      <c r="B439">
        <v>1</v>
      </c>
      <c r="C439">
        <v>718</v>
      </c>
      <c r="D439">
        <v>283</v>
      </c>
      <c r="E439">
        <v>88.5</v>
      </c>
      <c r="F439">
        <v>11.7</v>
      </c>
      <c r="G439">
        <v>0.76400000000000001</v>
      </c>
      <c r="H439">
        <v>0.215</v>
      </c>
      <c r="I439" s="6">
        <v>-0.37798596885569175</v>
      </c>
      <c r="J439" s="6">
        <v>-0.37278394735276388</v>
      </c>
      <c r="K439" s="9">
        <f>Table5[[#This Row],[wtkg]]/(Table5[[#This Row],[htcm]]*Table5[[#This Row],[htcm]]/10000)</f>
        <v>14.938236139040505</v>
      </c>
    </row>
    <row r="440" spans="1:11" x14ac:dyDescent="0.3">
      <c r="A440">
        <v>10097</v>
      </c>
      <c r="B440">
        <v>1</v>
      </c>
      <c r="C440">
        <v>0</v>
      </c>
      <c r="D440">
        <v>269</v>
      </c>
      <c r="E440">
        <v>48</v>
      </c>
      <c r="F440">
        <v>3.21</v>
      </c>
      <c r="G440">
        <v>-0.61599999999999999</v>
      </c>
      <c r="H440">
        <v>-4.9000000000000002E-2</v>
      </c>
      <c r="I440" s="6">
        <v>0.83101730374274951</v>
      </c>
      <c r="J440" s="6">
        <v>0.4708735668216199</v>
      </c>
      <c r="K440" s="9">
        <f>Table5[[#This Row],[wtkg]]/(Table5[[#This Row],[htcm]]*Table5[[#This Row],[htcm]]/10000)</f>
        <v>13.932291666666666</v>
      </c>
    </row>
    <row r="441" spans="1:11" x14ac:dyDescent="0.3">
      <c r="A441">
        <v>10097</v>
      </c>
      <c r="B441">
        <v>1</v>
      </c>
      <c r="C441">
        <v>33</v>
      </c>
      <c r="D441">
        <v>269</v>
      </c>
      <c r="E441">
        <v>50.7</v>
      </c>
      <c r="F441">
        <v>3.67</v>
      </c>
      <c r="G441">
        <v>-1.6839999999999999</v>
      </c>
      <c r="H441">
        <v>-1.1100000000000001</v>
      </c>
      <c r="I441" s="6">
        <v>0.52322257755976243</v>
      </c>
      <c r="J441" s="6">
        <v>-0.31235736626576882</v>
      </c>
      <c r="K441" s="9">
        <f>Table5[[#This Row],[wtkg]]/(Table5[[#This Row],[htcm]]*Table5[[#This Row],[htcm]]/10000)</f>
        <v>14.277433485444408</v>
      </c>
    </row>
    <row r="442" spans="1:11" x14ac:dyDescent="0.3">
      <c r="A442">
        <v>10097</v>
      </c>
      <c r="B442">
        <v>1</v>
      </c>
      <c r="C442">
        <v>61</v>
      </c>
      <c r="D442">
        <v>269</v>
      </c>
      <c r="E442">
        <v>54.5</v>
      </c>
      <c r="F442">
        <v>4.2300000000000004</v>
      </c>
      <c r="G442">
        <v>-1.2669999999999999</v>
      </c>
      <c r="H442">
        <v>-1.4730000000000001</v>
      </c>
      <c r="I442" s="6">
        <v>-0.48129277498447448</v>
      </c>
      <c r="J442" s="6">
        <v>-1.079379097008244</v>
      </c>
      <c r="K442" s="9">
        <f>Table5[[#This Row],[wtkg]]/(Table5[[#This Row],[htcm]]*Table5[[#This Row],[htcm]]/10000)</f>
        <v>14.241225486070199</v>
      </c>
    </row>
    <row r="443" spans="1:11" x14ac:dyDescent="0.3">
      <c r="A443">
        <v>10097</v>
      </c>
      <c r="B443">
        <v>1</v>
      </c>
      <c r="C443">
        <v>103</v>
      </c>
      <c r="D443">
        <v>269</v>
      </c>
      <c r="E443">
        <v>59</v>
      </c>
      <c r="F443">
        <v>5.37</v>
      </c>
      <c r="G443">
        <v>-0.81200000000000006</v>
      </c>
      <c r="H443">
        <v>-0.99299999999999999</v>
      </c>
      <c r="I443" s="6">
        <v>-0.49283376687186164</v>
      </c>
      <c r="J443" s="6">
        <v>-0.72959478967988645</v>
      </c>
      <c r="K443" s="9">
        <f>Table5[[#This Row],[wtkg]]/(Table5[[#This Row],[htcm]]*Table5[[#This Row],[htcm]]/10000)</f>
        <v>15.426601551278369</v>
      </c>
    </row>
    <row r="444" spans="1:11" x14ac:dyDescent="0.3">
      <c r="A444">
        <v>10097</v>
      </c>
      <c r="B444">
        <v>1</v>
      </c>
      <c r="C444">
        <v>219</v>
      </c>
      <c r="D444">
        <v>269</v>
      </c>
      <c r="E444">
        <v>65.7</v>
      </c>
      <c r="F444">
        <v>7.29</v>
      </c>
      <c r="G444">
        <v>-0.80800000000000005</v>
      </c>
      <c r="H444">
        <v>-0.45600000000000002</v>
      </c>
      <c r="I444" s="6">
        <v>7.5120360953206691E-2</v>
      </c>
      <c r="J444" s="6">
        <v>-3.283710872335424E-3</v>
      </c>
      <c r="K444" s="9">
        <f>Table5[[#This Row],[wtkg]]/(Table5[[#This Row],[htcm]]*Table5[[#This Row],[htcm]]/10000)</f>
        <v>16.888722086695438</v>
      </c>
    </row>
    <row r="445" spans="1:11" x14ac:dyDescent="0.3">
      <c r="A445">
        <v>10097</v>
      </c>
      <c r="B445">
        <v>1</v>
      </c>
      <c r="C445">
        <v>285</v>
      </c>
      <c r="D445">
        <v>269</v>
      </c>
      <c r="E445">
        <v>68.400000000000006</v>
      </c>
      <c r="F445">
        <v>8.39</v>
      </c>
      <c r="G445">
        <v>-0.91800000000000004</v>
      </c>
      <c r="H445">
        <v>6.8000000000000005E-2</v>
      </c>
      <c r="I445" s="6">
        <v>0.7505656416905423</v>
      </c>
      <c r="J445" s="6">
        <v>0.79496636479912963</v>
      </c>
      <c r="K445" s="9">
        <f>Table5[[#This Row],[wtkg]]/(Table5[[#This Row],[htcm]]*Table5[[#This Row],[htcm]]/10000)</f>
        <v>17.932868232960569</v>
      </c>
    </row>
    <row r="446" spans="1:11" x14ac:dyDescent="0.3">
      <c r="A446">
        <v>10097</v>
      </c>
      <c r="B446">
        <v>1</v>
      </c>
      <c r="C446">
        <v>502</v>
      </c>
      <c r="D446">
        <v>269</v>
      </c>
      <c r="E446">
        <v>78.5</v>
      </c>
      <c r="F446">
        <v>10.75</v>
      </c>
      <c r="G446">
        <v>-0.22500000000000001</v>
      </c>
      <c r="H446">
        <v>0.65</v>
      </c>
      <c r="I446" s="6">
        <v>1.019371620390022</v>
      </c>
      <c r="J446" s="6">
        <v>1.076099040626368</v>
      </c>
      <c r="K446" s="9">
        <f>Table5[[#This Row],[wtkg]]/(Table5[[#This Row],[htcm]]*Table5[[#This Row],[htcm]]/10000)</f>
        <v>17.444926771877153</v>
      </c>
    </row>
    <row r="447" spans="1:11" x14ac:dyDescent="0.3">
      <c r="A447">
        <v>10097</v>
      </c>
      <c r="B447">
        <v>1</v>
      </c>
      <c r="C447">
        <v>540</v>
      </c>
      <c r="D447">
        <v>269</v>
      </c>
      <c r="E447">
        <v>79</v>
      </c>
      <c r="F447">
        <v>11.2</v>
      </c>
      <c r="G447">
        <v>-0.499</v>
      </c>
      <c r="H447">
        <v>0.76800000000000002</v>
      </c>
      <c r="I447" s="6">
        <v>1.3552976525457585</v>
      </c>
      <c r="J447" s="6">
        <v>1.4622102415997662</v>
      </c>
      <c r="K447" s="9">
        <f>Table5[[#This Row],[wtkg]]/(Table5[[#This Row],[htcm]]*Table5[[#This Row],[htcm]]/10000)</f>
        <v>17.945842012497998</v>
      </c>
    </row>
    <row r="448" spans="1:11" x14ac:dyDescent="0.3">
      <c r="A448">
        <v>10097</v>
      </c>
      <c r="B448">
        <v>1</v>
      </c>
      <c r="C448">
        <v>716</v>
      </c>
      <c r="D448">
        <v>269</v>
      </c>
      <c r="E448">
        <v>86</v>
      </c>
      <c r="F448">
        <v>12.5</v>
      </c>
      <c r="G448">
        <v>3.0000000000000001E-3</v>
      </c>
      <c r="H448">
        <v>0.749</v>
      </c>
      <c r="I448" s="6">
        <v>0.95252274363639144</v>
      </c>
      <c r="J448" s="6">
        <v>1.0439802511259904</v>
      </c>
      <c r="K448" s="9">
        <f>Table5[[#This Row],[wtkg]]/(Table5[[#This Row],[htcm]]*Table5[[#This Row],[htcm]]/10000)</f>
        <v>16.901027582477013</v>
      </c>
    </row>
    <row r="449" spans="1:11" x14ac:dyDescent="0.3">
      <c r="A449">
        <v>10098</v>
      </c>
      <c r="B449">
        <v>1</v>
      </c>
      <c r="C449">
        <v>0</v>
      </c>
      <c r="D449">
        <v>290</v>
      </c>
      <c r="E449">
        <v>50</v>
      </c>
      <c r="F449">
        <v>3.1</v>
      </c>
      <c r="G449">
        <v>0.45800000000000002</v>
      </c>
      <c r="H449">
        <v>-0.29199999999999998</v>
      </c>
      <c r="I449" s="6">
        <v>-0.87423915682474773</v>
      </c>
      <c r="J449" s="6">
        <v>-0.78689174842193965</v>
      </c>
      <c r="K449" s="9">
        <f>Table5[[#This Row],[wtkg]]/(Table5[[#This Row],[htcm]]*Table5[[#This Row],[htcm]]/10000)</f>
        <v>12.4</v>
      </c>
    </row>
    <row r="450" spans="1:11" x14ac:dyDescent="0.3">
      <c r="A450">
        <v>10098</v>
      </c>
      <c r="B450">
        <v>1</v>
      </c>
      <c r="C450">
        <v>30</v>
      </c>
      <c r="D450">
        <v>290</v>
      </c>
      <c r="E450">
        <v>53.3</v>
      </c>
      <c r="F450">
        <v>3.86</v>
      </c>
      <c r="G450">
        <v>-0.17</v>
      </c>
      <c r="H450">
        <v>-0.56100000000000005</v>
      </c>
      <c r="I450" s="6">
        <v>-0.69390817810429495</v>
      </c>
      <c r="J450" s="6">
        <v>-0.70219953038692007</v>
      </c>
      <c r="K450" s="9">
        <f>Table5[[#This Row],[wtkg]]/(Table5[[#This Row],[htcm]]*Table5[[#This Row],[htcm]]/10000)</f>
        <v>13.587291306597582</v>
      </c>
    </row>
    <row r="451" spans="1:11" x14ac:dyDescent="0.3">
      <c r="A451">
        <v>10098</v>
      </c>
      <c r="B451">
        <v>1</v>
      </c>
      <c r="C451">
        <v>58</v>
      </c>
      <c r="D451">
        <v>290</v>
      </c>
      <c r="E451">
        <v>57.5</v>
      </c>
      <c r="F451">
        <v>4.1100000000000003</v>
      </c>
      <c r="G451">
        <v>0.35499999999999998</v>
      </c>
      <c r="H451">
        <v>-1.5629999999999999</v>
      </c>
      <c r="I451" s="6">
        <v>-2.7366768744130039</v>
      </c>
      <c r="J451" s="6">
        <v>-2.4268516776642395</v>
      </c>
      <c r="K451" s="9">
        <f>Table5[[#This Row],[wtkg]]/(Table5[[#This Row],[htcm]]*Table5[[#This Row],[htcm]]/10000)</f>
        <v>12.43100189035917</v>
      </c>
    </row>
    <row r="452" spans="1:11" x14ac:dyDescent="0.3">
      <c r="A452">
        <v>10098</v>
      </c>
      <c r="B452">
        <v>1</v>
      </c>
      <c r="C452">
        <v>93</v>
      </c>
      <c r="D452">
        <v>290</v>
      </c>
      <c r="E452">
        <v>60.5</v>
      </c>
      <c r="F452">
        <v>5.27</v>
      </c>
      <c r="G452">
        <v>0.26600000000000001</v>
      </c>
      <c r="H452">
        <v>-0.86899999999999999</v>
      </c>
      <c r="I452" s="6">
        <v>-1.4583982859647187</v>
      </c>
      <c r="J452" s="6">
        <v>-1.3893926865082056</v>
      </c>
      <c r="K452" s="9">
        <f>Table5[[#This Row],[wtkg]]/(Table5[[#This Row],[htcm]]*Table5[[#This Row],[htcm]]/10000)</f>
        <v>14.397923639095689</v>
      </c>
    </row>
    <row r="453" spans="1:11" x14ac:dyDescent="0.3">
      <c r="A453">
        <v>10098</v>
      </c>
      <c r="B453">
        <v>1</v>
      </c>
      <c r="C453">
        <v>191</v>
      </c>
      <c r="D453">
        <v>290</v>
      </c>
      <c r="E453">
        <v>69</v>
      </c>
      <c r="F453">
        <v>7.22</v>
      </c>
      <c r="G453">
        <v>1.2410000000000001</v>
      </c>
      <c r="H453">
        <v>-0.19800000000000001</v>
      </c>
      <c r="I453" s="6">
        <v>-1.0891822960716642</v>
      </c>
      <c r="J453" s="6">
        <v>-1.2199534784704646</v>
      </c>
      <c r="K453" s="9">
        <f>Table5[[#This Row],[wtkg]]/(Table5[[#This Row],[htcm]]*Table5[[#This Row],[htcm]]/10000)</f>
        <v>15.164881327452214</v>
      </c>
    </row>
    <row r="454" spans="1:11" x14ac:dyDescent="0.3">
      <c r="A454">
        <v>10098</v>
      </c>
      <c r="B454">
        <v>1</v>
      </c>
      <c r="C454">
        <v>317</v>
      </c>
      <c r="D454">
        <v>290</v>
      </c>
      <c r="E454">
        <v>75</v>
      </c>
      <c r="F454">
        <v>8.4499999999999993</v>
      </c>
      <c r="G454">
        <v>1.196</v>
      </c>
      <c r="H454">
        <v>-0.126</v>
      </c>
      <c r="I454" s="6">
        <v>-0.89618145259522664</v>
      </c>
      <c r="J454" s="6">
        <v>-1.1221434739355922</v>
      </c>
      <c r="K454" s="9">
        <f>Table5[[#This Row],[wtkg]]/(Table5[[#This Row],[htcm]]*Table5[[#This Row],[htcm]]/10000)</f>
        <v>15.02222222222222</v>
      </c>
    </row>
    <row r="455" spans="1:11" x14ac:dyDescent="0.3">
      <c r="A455">
        <v>10098</v>
      </c>
      <c r="B455">
        <v>1</v>
      </c>
      <c r="C455">
        <v>366</v>
      </c>
      <c r="D455">
        <v>290</v>
      </c>
      <c r="E455">
        <v>77</v>
      </c>
      <c r="F455">
        <v>9.1300000000000008</v>
      </c>
      <c r="G455">
        <v>1.147</v>
      </c>
      <c r="H455">
        <v>0.159</v>
      </c>
      <c r="I455" s="6">
        <v>-0.46556770498813027</v>
      </c>
      <c r="J455" s="6">
        <v>-0.69147852269412324</v>
      </c>
      <c r="K455" s="9">
        <f>Table5[[#This Row],[wtkg]]/(Table5[[#This Row],[htcm]]*Table5[[#This Row],[htcm]]/10000)</f>
        <v>15.398886827458258</v>
      </c>
    </row>
    <row r="456" spans="1:11" x14ac:dyDescent="0.3">
      <c r="A456">
        <v>10098</v>
      </c>
      <c r="B456">
        <v>1</v>
      </c>
      <c r="C456">
        <v>429</v>
      </c>
      <c r="D456">
        <v>290</v>
      </c>
      <c r="E456">
        <v>79</v>
      </c>
      <c r="F456">
        <v>9</v>
      </c>
      <c r="G456">
        <v>0.93300000000000005</v>
      </c>
      <c r="H456">
        <v>-0.36199999999999999</v>
      </c>
      <c r="I456" s="6">
        <v>-1.0744164630832009</v>
      </c>
      <c r="J456" s="6">
        <v>-1.2915415368427663</v>
      </c>
      <c r="K456" s="9">
        <f>Table5[[#This Row],[wtkg]]/(Table5[[#This Row],[htcm]]*Table5[[#This Row],[htcm]]/10000)</f>
        <v>14.420765902900177</v>
      </c>
    </row>
    <row r="457" spans="1:11" x14ac:dyDescent="0.3">
      <c r="A457">
        <v>10098</v>
      </c>
      <c r="B457">
        <v>1</v>
      </c>
      <c r="C457">
        <v>537</v>
      </c>
      <c r="D457">
        <v>290</v>
      </c>
      <c r="E457">
        <v>83.5</v>
      </c>
      <c r="F457">
        <v>10.65</v>
      </c>
      <c r="G457">
        <v>1.095</v>
      </c>
      <c r="H457">
        <v>0.38300000000000001</v>
      </c>
      <c r="I457" s="6">
        <v>-0.21778087392061443</v>
      </c>
      <c r="J457" s="6">
        <v>-0.36035033104271319</v>
      </c>
      <c r="K457" s="9">
        <f>Table5[[#This Row],[wtkg]]/(Table5[[#This Row],[htcm]]*Table5[[#This Row],[htcm]]/10000)</f>
        <v>15.274839542471943</v>
      </c>
    </row>
    <row r="458" spans="1:11" x14ac:dyDescent="0.3">
      <c r="A458">
        <v>10098</v>
      </c>
      <c r="B458">
        <v>1</v>
      </c>
      <c r="C458">
        <v>705</v>
      </c>
      <c r="D458">
        <v>290</v>
      </c>
      <c r="E458">
        <v>89.5</v>
      </c>
      <c r="F458">
        <v>12.2</v>
      </c>
      <c r="G458">
        <v>1.204</v>
      </c>
      <c r="H458">
        <v>0.61099999999999999</v>
      </c>
      <c r="I458" s="6">
        <v>-0.13547855164040049</v>
      </c>
      <c r="J458" s="6">
        <v>-0.15426000645592247</v>
      </c>
      <c r="K458" s="9">
        <f>Table5[[#This Row],[wtkg]]/(Table5[[#This Row],[htcm]]*Table5[[#This Row],[htcm]]/10000)</f>
        <v>15.230485939889515</v>
      </c>
    </row>
    <row r="459" spans="1:11" x14ac:dyDescent="0.3">
      <c r="A459">
        <v>10099</v>
      </c>
      <c r="B459">
        <v>1</v>
      </c>
      <c r="C459">
        <v>0</v>
      </c>
      <c r="D459">
        <v>276</v>
      </c>
      <c r="E459">
        <v>48</v>
      </c>
      <c r="F459">
        <v>2.94</v>
      </c>
      <c r="G459">
        <v>-0.61599999999999999</v>
      </c>
      <c r="H459">
        <v>-0.65700000000000003</v>
      </c>
      <c r="I459" s="6">
        <v>-0.12767802633398473</v>
      </c>
      <c r="J459" s="6">
        <v>-0.47673901182359424</v>
      </c>
      <c r="K459" s="9">
        <f>Table5[[#This Row],[wtkg]]/(Table5[[#This Row],[htcm]]*Table5[[#This Row],[htcm]]/10000)</f>
        <v>12.760416666666666</v>
      </c>
    </row>
    <row r="460" spans="1:11" x14ac:dyDescent="0.3">
      <c r="A460">
        <v>10099</v>
      </c>
      <c r="B460">
        <v>1</v>
      </c>
      <c r="C460">
        <v>34</v>
      </c>
      <c r="D460">
        <v>276</v>
      </c>
      <c r="E460">
        <v>53.2</v>
      </c>
      <c r="F460">
        <v>3.69</v>
      </c>
      <c r="G460">
        <v>-0.47099999999999997</v>
      </c>
      <c r="H460">
        <v>-1.1319999999999999</v>
      </c>
      <c r="I460" s="6">
        <v>-1.1351851889088007</v>
      </c>
      <c r="J460" s="6">
        <v>-1.2797264243552906</v>
      </c>
      <c r="K460" s="9">
        <f>Table5[[#This Row],[wtkg]]/(Table5[[#This Row],[htcm]]*Table5[[#This Row],[htcm]]/10000)</f>
        <v>13.037763581887049</v>
      </c>
    </row>
    <row r="461" spans="1:11" x14ac:dyDescent="0.3">
      <c r="A461">
        <v>10099</v>
      </c>
      <c r="B461">
        <v>1</v>
      </c>
      <c r="C461">
        <v>55</v>
      </c>
      <c r="D461">
        <v>276</v>
      </c>
      <c r="E461">
        <v>55.2</v>
      </c>
      <c r="F461">
        <v>4.2699999999999996</v>
      </c>
      <c r="G461">
        <v>-0.63</v>
      </c>
      <c r="H461">
        <v>-1.1459999999999999</v>
      </c>
      <c r="I461" s="6">
        <v>-0.83585678478879155</v>
      </c>
      <c r="J461" s="6">
        <v>-1.1295795034192746</v>
      </c>
      <c r="K461" s="9">
        <f>Table5[[#This Row],[wtkg]]/(Table5[[#This Row],[htcm]]*Table5[[#This Row],[htcm]]/10000)</f>
        <v>14.013600084015961</v>
      </c>
    </row>
    <row r="462" spans="1:11" x14ac:dyDescent="0.3">
      <c r="A462">
        <v>10099</v>
      </c>
      <c r="B462">
        <v>1</v>
      </c>
      <c r="C462">
        <v>90</v>
      </c>
      <c r="D462">
        <v>276</v>
      </c>
      <c r="E462">
        <v>59</v>
      </c>
      <c r="F462">
        <v>5.17</v>
      </c>
      <c r="G462">
        <v>-0.33100000000000002</v>
      </c>
      <c r="H462">
        <v>-0.93300000000000005</v>
      </c>
      <c r="I462" s="6">
        <v>-0.91863119035437946</v>
      </c>
      <c r="J462" s="6">
        <v>-1.0272847579127422</v>
      </c>
      <c r="K462" s="9">
        <f>Table5[[#This Row],[wtkg]]/(Table5[[#This Row],[htcm]]*Table5[[#This Row],[htcm]]/10000)</f>
        <v>14.852054007469118</v>
      </c>
    </row>
    <row r="463" spans="1:11" x14ac:dyDescent="0.3">
      <c r="A463">
        <v>10099</v>
      </c>
      <c r="B463">
        <v>1</v>
      </c>
      <c r="C463">
        <v>195</v>
      </c>
      <c r="D463">
        <v>276</v>
      </c>
      <c r="E463">
        <v>68.5</v>
      </c>
      <c r="F463">
        <v>7.11</v>
      </c>
      <c r="G463">
        <v>0.92800000000000005</v>
      </c>
      <c r="H463">
        <v>-0.376</v>
      </c>
      <c r="I463" s="6">
        <v>-1.1120875367782233</v>
      </c>
      <c r="J463" s="6">
        <v>-1.2307856936824555</v>
      </c>
      <c r="K463" s="9">
        <f>Table5[[#This Row],[wtkg]]/(Table5[[#This Row],[htcm]]*Table5[[#This Row],[htcm]]/10000)</f>
        <v>15.152645319409665</v>
      </c>
    </row>
    <row r="464" spans="1:11" x14ac:dyDescent="0.3">
      <c r="A464">
        <v>10099</v>
      </c>
      <c r="B464">
        <v>1</v>
      </c>
      <c r="C464">
        <v>272</v>
      </c>
      <c r="D464">
        <v>276</v>
      </c>
      <c r="E464">
        <v>72.2</v>
      </c>
      <c r="F464">
        <v>8</v>
      </c>
      <c r="G464">
        <v>0.88800000000000001</v>
      </c>
      <c r="H464">
        <v>-0.21099999999999999</v>
      </c>
      <c r="I464" s="6">
        <v>-0.82141998420878992</v>
      </c>
      <c r="J464" s="6">
        <v>-0.99330807498976881</v>
      </c>
      <c r="K464" s="9">
        <f>Table5[[#This Row],[wtkg]]/(Table5[[#This Row],[htcm]]*Table5[[#This Row],[htcm]]/10000)</f>
        <v>15.346720789435318</v>
      </c>
    </row>
    <row r="465" spans="1:11" x14ac:dyDescent="0.3">
      <c r="A465">
        <v>10099</v>
      </c>
      <c r="B465">
        <v>1</v>
      </c>
      <c r="C465">
        <v>363</v>
      </c>
      <c r="D465">
        <v>276</v>
      </c>
      <c r="E465">
        <v>76</v>
      </c>
      <c r="F465">
        <v>9.24</v>
      </c>
      <c r="G465">
        <v>0.80700000000000005</v>
      </c>
      <c r="H465">
        <v>0.27600000000000002</v>
      </c>
      <c r="I465" s="6">
        <v>-0.11242388820096445</v>
      </c>
      <c r="J465" s="6">
        <v>-0.26030111241025716</v>
      </c>
      <c r="K465" s="9">
        <f>Table5[[#This Row],[wtkg]]/(Table5[[#This Row],[htcm]]*Table5[[#This Row],[htcm]]/10000)</f>
        <v>15.997229916897508</v>
      </c>
    </row>
    <row r="466" spans="1:11" x14ac:dyDescent="0.3">
      <c r="A466">
        <v>10099</v>
      </c>
      <c r="B466">
        <v>1</v>
      </c>
      <c r="C466">
        <v>440</v>
      </c>
      <c r="D466">
        <v>276</v>
      </c>
      <c r="E466">
        <v>78</v>
      </c>
      <c r="F466">
        <v>9.5</v>
      </c>
      <c r="G466">
        <v>0.40600000000000003</v>
      </c>
      <c r="H466">
        <v>1.2999999999999999E-2</v>
      </c>
      <c r="I466" s="6">
        <v>-0.23506266384462629</v>
      </c>
      <c r="J466" s="6">
        <v>-0.32517807100211732</v>
      </c>
      <c r="K466" s="9">
        <f>Table5[[#This Row],[wtkg]]/(Table5[[#This Row],[htcm]]*Table5[[#This Row],[htcm]]/10000)</f>
        <v>15.61472715318869</v>
      </c>
    </row>
    <row r="467" spans="1:11" x14ac:dyDescent="0.3">
      <c r="A467">
        <v>10099</v>
      </c>
      <c r="B467">
        <v>1</v>
      </c>
      <c r="C467">
        <v>591</v>
      </c>
      <c r="D467">
        <v>276</v>
      </c>
      <c r="E467">
        <v>83.5</v>
      </c>
      <c r="F467">
        <v>11.2</v>
      </c>
      <c r="G467">
        <v>0.45900000000000002</v>
      </c>
      <c r="H467">
        <v>0.5</v>
      </c>
      <c r="I467" s="6">
        <v>0.3463536826957595</v>
      </c>
      <c r="J467" s="6">
        <v>0.32019739582622092</v>
      </c>
      <c r="K467" s="9">
        <f>Table5[[#This Row],[wtkg]]/(Table5[[#This Row],[htcm]]*Table5[[#This Row],[htcm]]/10000)</f>
        <v>16.063681021191151</v>
      </c>
    </row>
    <row r="468" spans="1:11" x14ac:dyDescent="0.3">
      <c r="A468">
        <v>10099</v>
      </c>
      <c r="B468">
        <v>1</v>
      </c>
      <c r="C468">
        <v>751</v>
      </c>
      <c r="D468">
        <v>276</v>
      </c>
      <c r="E468">
        <v>88.5</v>
      </c>
      <c r="F468">
        <v>12.45</v>
      </c>
      <c r="G468">
        <v>0.67200000000000004</v>
      </c>
      <c r="H468">
        <v>0.55200000000000005</v>
      </c>
      <c r="I468" s="6">
        <v>0.16051877687128022</v>
      </c>
      <c r="J468" s="6">
        <v>0.1697002612140337</v>
      </c>
      <c r="K468" s="9">
        <f>Table5[[#This Row],[wtkg]]/(Table5[[#This Row],[htcm]]*Table5[[#This Row],[htcm]]/10000)</f>
        <v>15.89581537872259</v>
      </c>
    </row>
    <row r="469" spans="1:11" x14ac:dyDescent="0.3">
      <c r="A469">
        <v>10101</v>
      </c>
      <c r="B469">
        <v>1</v>
      </c>
      <c r="C469">
        <v>0</v>
      </c>
      <c r="D469">
        <v>283</v>
      </c>
      <c r="E469">
        <v>49</v>
      </c>
      <c r="F469">
        <v>3</v>
      </c>
      <c r="G469">
        <v>-7.9000000000000001E-2</v>
      </c>
      <c r="H469">
        <v>-0.51900000000000002</v>
      </c>
      <c r="I469" s="6">
        <v>-0.56499801710357234</v>
      </c>
      <c r="J469" s="6">
        <v>-0.70439806164451835</v>
      </c>
      <c r="K469" s="9">
        <f>Table5[[#This Row],[wtkg]]/(Table5[[#This Row],[htcm]]*Table5[[#This Row],[htcm]]/10000)</f>
        <v>12.494793835901707</v>
      </c>
    </row>
    <row r="470" spans="1:11" x14ac:dyDescent="0.3">
      <c r="A470">
        <v>10101</v>
      </c>
      <c r="B470">
        <v>1</v>
      </c>
      <c r="C470">
        <v>34</v>
      </c>
      <c r="D470">
        <v>283</v>
      </c>
      <c r="E470">
        <v>55</v>
      </c>
      <c r="F470">
        <v>4.5</v>
      </c>
      <c r="G470">
        <v>0.44600000000000001</v>
      </c>
      <c r="H470">
        <v>0.313</v>
      </c>
      <c r="I470" s="6">
        <v>-0.12106615038177052</v>
      </c>
      <c r="J470" s="6">
        <v>7.930263641117645E-2</v>
      </c>
      <c r="K470" s="9">
        <f>Table5[[#This Row],[wtkg]]/(Table5[[#This Row],[htcm]]*Table5[[#This Row],[htcm]]/10000)</f>
        <v>14.87603305785124</v>
      </c>
    </row>
    <row r="471" spans="1:11" x14ac:dyDescent="0.3">
      <c r="A471">
        <v>10101</v>
      </c>
      <c r="B471">
        <v>1</v>
      </c>
      <c r="C471">
        <v>55</v>
      </c>
      <c r="D471">
        <v>283</v>
      </c>
      <c r="E471">
        <v>56.5</v>
      </c>
      <c r="F471">
        <v>5.17</v>
      </c>
      <c r="G471">
        <v>1.2999999999999999E-2</v>
      </c>
      <c r="H471">
        <v>0.30499999999999999</v>
      </c>
      <c r="I471" s="6">
        <v>0.47280688020257661</v>
      </c>
      <c r="J471" s="6">
        <v>0.39924350982797296</v>
      </c>
      <c r="K471" s="9">
        <f>Table5[[#This Row],[wtkg]]/(Table5[[#This Row],[htcm]]*Table5[[#This Row],[htcm]]/10000)</f>
        <v>16.195473412170099</v>
      </c>
    </row>
    <row r="472" spans="1:11" x14ac:dyDescent="0.3">
      <c r="A472">
        <v>10101</v>
      </c>
      <c r="B472">
        <v>1</v>
      </c>
      <c r="C472">
        <v>90</v>
      </c>
      <c r="D472">
        <v>283</v>
      </c>
      <c r="E472">
        <v>60</v>
      </c>
      <c r="F472">
        <v>5.67</v>
      </c>
      <c r="G472">
        <v>0.14499999999999999</v>
      </c>
      <c r="H472">
        <v>-0.20399999999999999</v>
      </c>
      <c r="I472" s="6">
        <v>-0.38990540879534152</v>
      </c>
      <c r="J472" s="6">
        <v>-0.39607324736837762</v>
      </c>
      <c r="K472" s="9">
        <f>Table5[[#This Row],[wtkg]]/(Table5[[#This Row],[htcm]]*Table5[[#This Row],[htcm]]/10000)</f>
        <v>15.75</v>
      </c>
    </row>
    <row r="473" spans="1:11" x14ac:dyDescent="0.3">
      <c r="A473">
        <v>10101</v>
      </c>
      <c r="B473">
        <v>1</v>
      </c>
      <c r="C473">
        <v>188</v>
      </c>
      <c r="D473">
        <v>283</v>
      </c>
      <c r="E473">
        <v>66</v>
      </c>
      <c r="F473">
        <v>7.49</v>
      </c>
      <c r="G473">
        <v>-6.0000000000000001E-3</v>
      </c>
      <c r="H473">
        <v>0.14199999999999999</v>
      </c>
      <c r="I473" s="6">
        <v>0.26934987328934307</v>
      </c>
      <c r="J473" s="6">
        <v>0.18335356849560822</v>
      </c>
      <c r="K473" s="9">
        <f>Table5[[#This Row],[wtkg]]/(Table5[[#This Row],[htcm]]*Table5[[#This Row],[htcm]]/10000)</f>
        <v>17.194674012855831</v>
      </c>
    </row>
    <row r="474" spans="1:11" x14ac:dyDescent="0.3">
      <c r="A474">
        <v>10101</v>
      </c>
      <c r="B474">
        <v>1</v>
      </c>
      <c r="C474">
        <v>272</v>
      </c>
      <c r="D474">
        <v>283</v>
      </c>
      <c r="E474">
        <v>70</v>
      </c>
      <c r="F474">
        <v>8.23</v>
      </c>
      <c r="G474">
        <v>-2.3E-2</v>
      </c>
      <c r="H474">
        <v>2.1000000000000001E-2</v>
      </c>
      <c r="I474" s="6">
        <v>9.0003019337677542E-2</v>
      </c>
      <c r="J474" s="6">
        <v>3.2223420961996943E-2</v>
      </c>
      <c r="K474" s="9">
        <f>Table5[[#This Row],[wtkg]]/(Table5[[#This Row],[htcm]]*Table5[[#This Row],[htcm]]/10000)</f>
        <v>16.795918367346939</v>
      </c>
    </row>
    <row r="475" spans="1:11" x14ac:dyDescent="0.3">
      <c r="A475">
        <v>10101</v>
      </c>
      <c r="B475">
        <v>1</v>
      </c>
      <c r="C475">
        <v>363</v>
      </c>
      <c r="D475">
        <v>283</v>
      </c>
      <c r="E475">
        <v>72.5</v>
      </c>
      <c r="F475">
        <v>9.0399999999999991</v>
      </c>
      <c r="G475">
        <v>-0.55400000000000005</v>
      </c>
      <c r="H475">
        <v>9.8000000000000004E-2</v>
      </c>
      <c r="I475" s="6">
        <v>0.4620184320878219</v>
      </c>
      <c r="J475" s="6">
        <v>0.55865581737588754</v>
      </c>
      <c r="K475" s="9">
        <f>Table5[[#This Row],[wtkg]]/(Table5[[#This Row],[htcm]]*Table5[[#This Row],[htcm]]/10000)</f>
        <v>17.198573127229487</v>
      </c>
    </row>
    <row r="476" spans="1:11" x14ac:dyDescent="0.3">
      <c r="A476">
        <v>10101</v>
      </c>
      <c r="B476">
        <v>1</v>
      </c>
      <c r="C476">
        <v>426</v>
      </c>
      <c r="D476">
        <v>283</v>
      </c>
      <c r="E476">
        <v>74.5</v>
      </c>
      <c r="F476">
        <v>9</v>
      </c>
      <c r="G476">
        <v>-0.69899999999999995</v>
      </c>
      <c r="H476">
        <v>-0.34300000000000003</v>
      </c>
      <c r="I476" s="6">
        <v>-6.792911759322659E-2</v>
      </c>
      <c r="J476" s="6">
        <v>7.2297600364738979E-2</v>
      </c>
      <c r="K476" s="9">
        <f>Table5[[#This Row],[wtkg]]/(Table5[[#This Row],[htcm]]*Table5[[#This Row],[htcm]]/10000)</f>
        <v>16.215485788928426</v>
      </c>
    </row>
    <row r="477" spans="1:11" x14ac:dyDescent="0.3">
      <c r="A477">
        <v>10101</v>
      </c>
      <c r="B477">
        <v>1</v>
      </c>
      <c r="C477">
        <v>569</v>
      </c>
      <c r="D477">
        <v>283</v>
      </c>
      <c r="E477">
        <v>79.2</v>
      </c>
      <c r="F477">
        <v>10.33</v>
      </c>
      <c r="G477">
        <v>-0.752</v>
      </c>
      <c r="H477">
        <v>-3.5999999999999997E-2</v>
      </c>
      <c r="I477" s="6">
        <v>0.4375938811536832</v>
      </c>
      <c r="J477" s="6">
        <v>0.56551907540247681</v>
      </c>
      <c r="K477" s="9">
        <f>Table5[[#This Row],[wtkg]]/(Table5[[#This Row],[htcm]]*Table5[[#This Row],[htcm]]/10000)</f>
        <v>16.468345066829915</v>
      </c>
    </row>
    <row r="478" spans="1:11" x14ac:dyDescent="0.3">
      <c r="A478">
        <v>10101</v>
      </c>
      <c r="B478">
        <v>1</v>
      </c>
      <c r="C478">
        <v>710</v>
      </c>
      <c r="D478">
        <v>283</v>
      </c>
      <c r="E478">
        <v>84.5</v>
      </c>
      <c r="F478">
        <v>11.2</v>
      </c>
      <c r="G478">
        <v>-0.41199999999999998</v>
      </c>
      <c r="H478">
        <v>-9.8000000000000004E-2</v>
      </c>
      <c r="I478" s="6">
        <v>0.10322156322636569</v>
      </c>
      <c r="J478" s="6">
        <v>0.19398643446410835</v>
      </c>
      <c r="K478" s="9">
        <f>Table5[[#This Row],[wtkg]]/(Table5[[#This Row],[htcm]]*Table5[[#This Row],[htcm]]/10000)</f>
        <v>15.685725289730751</v>
      </c>
    </row>
    <row r="479" spans="1:11" x14ac:dyDescent="0.3">
      <c r="A479">
        <v>10102</v>
      </c>
      <c r="B479">
        <v>1</v>
      </c>
      <c r="C479">
        <v>0</v>
      </c>
      <c r="D479">
        <v>290</v>
      </c>
      <c r="E479">
        <v>52</v>
      </c>
      <c r="F479">
        <v>3.26</v>
      </c>
      <c r="G479">
        <v>1.5309999999999999</v>
      </c>
      <c r="H479">
        <v>6.0999999999999999E-2</v>
      </c>
      <c r="I479" s="6">
        <v>-1.7102932543323819</v>
      </c>
      <c r="J479" s="6">
        <v>-1.0917974393271852</v>
      </c>
      <c r="K479" s="9">
        <f>Table5[[#This Row],[wtkg]]/(Table5[[#This Row],[htcm]]*Table5[[#This Row],[htcm]]/10000)</f>
        <v>12.05621301775148</v>
      </c>
    </row>
    <row r="480" spans="1:11" x14ac:dyDescent="0.3">
      <c r="A480">
        <v>10102</v>
      </c>
      <c r="B480">
        <v>1</v>
      </c>
      <c r="C480">
        <v>31</v>
      </c>
      <c r="D480">
        <v>290</v>
      </c>
      <c r="E480">
        <v>54.5</v>
      </c>
      <c r="F480">
        <v>4.2300000000000004</v>
      </c>
      <c r="G480">
        <v>0.38</v>
      </c>
      <c r="H480">
        <v>3.9E-2</v>
      </c>
      <c r="I480" s="6">
        <v>-0.48129277498447448</v>
      </c>
      <c r="J480" s="6">
        <v>-0.25961486229247965</v>
      </c>
      <c r="K480" s="9">
        <f>Table5[[#This Row],[wtkg]]/(Table5[[#This Row],[htcm]]*Table5[[#This Row],[htcm]]/10000)</f>
        <v>14.241225486070199</v>
      </c>
    </row>
    <row r="481" spans="1:11" x14ac:dyDescent="0.3">
      <c r="A481">
        <v>10102</v>
      </c>
      <c r="B481">
        <v>1</v>
      </c>
      <c r="C481">
        <v>59</v>
      </c>
      <c r="D481">
        <v>290</v>
      </c>
      <c r="E481">
        <v>56.8</v>
      </c>
      <c r="F481">
        <v>5</v>
      </c>
      <c r="G481">
        <v>-0.04</v>
      </c>
      <c r="H481">
        <v>-0.11899999999999999</v>
      </c>
      <c r="I481" s="6">
        <v>-6.608338671406068E-2</v>
      </c>
      <c r="J481" s="6">
        <v>-0.14945929516624862</v>
      </c>
      <c r="K481" s="9">
        <f>Table5[[#This Row],[wtkg]]/(Table5[[#This Row],[htcm]]*Table5[[#This Row],[htcm]]/10000)</f>
        <v>15.497917079944457</v>
      </c>
    </row>
    <row r="482" spans="1:11" x14ac:dyDescent="0.3">
      <c r="A482">
        <v>10102</v>
      </c>
      <c r="B482">
        <v>1</v>
      </c>
      <c r="C482">
        <v>101</v>
      </c>
      <c r="D482">
        <v>290</v>
      </c>
      <c r="E482">
        <v>62</v>
      </c>
      <c r="F482">
        <v>5.64</v>
      </c>
      <c r="G482">
        <v>0.67100000000000004</v>
      </c>
      <c r="H482">
        <v>-0.55000000000000004</v>
      </c>
      <c r="I482" s="6">
        <v>-1.3708180036609598</v>
      </c>
      <c r="J482" s="6">
        <v>-1.2562883019450577</v>
      </c>
      <c r="K482" s="9">
        <f>Table5[[#This Row],[wtkg]]/(Table5[[#This Row],[htcm]]*Table5[[#This Row],[htcm]]/10000)</f>
        <v>14.672216441207075</v>
      </c>
    </row>
    <row r="483" spans="1:11" x14ac:dyDescent="0.3">
      <c r="A483">
        <v>10102</v>
      </c>
      <c r="B483">
        <v>1</v>
      </c>
      <c r="C483">
        <v>192</v>
      </c>
      <c r="D483">
        <v>290</v>
      </c>
      <c r="E483">
        <v>68</v>
      </c>
      <c r="F483">
        <v>7.17</v>
      </c>
      <c r="G483">
        <v>0.77900000000000003</v>
      </c>
      <c r="H483">
        <v>-0.26800000000000002</v>
      </c>
      <c r="I483" s="6">
        <v>-0.86102340716951931</v>
      </c>
      <c r="J483" s="6">
        <v>-0.96998814667840505</v>
      </c>
      <c r="K483" s="9">
        <f>Table5[[#This Row],[wtkg]]/(Table5[[#This Row],[htcm]]*Table5[[#This Row],[htcm]]/10000)</f>
        <v>15.506055363321799</v>
      </c>
    </row>
    <row r="484" spans="1:11" x14ac:dyDescent="0.3">
      <c r="A484">
        <v>10102</v>
      </c>
      <c r="B484">
        <v>1</v>
      </c>
      <c r="C484">
        <v>283</v>
      </c>
      <c r="D484">
        <v>290</v>
      </c>
      <c r="E484">
        <v>71.2</v>
      </c>
      <c r="F484">
        <v>8.2100000000000009</v>
      </c>
      <c r="G484">
        <v>0.26800000000000002</v>
      </c>
      <c r="H484">
        <v>-9.1999999999999998E-2</v>
      </c>
      <c r="I484" s="6">
        <v>-0.26324814000485852</v>
      </c>
      <c r="J484" s="6">
        <v>-0.35097557316469391</v>
      </c>
      <c r="K484" s="9">
        <f>Table5[[#This Row],[wtkg]]/(Table5[[#This Row],[htcm]]*Table5[[#This Row],[htcm]]/10000)</f>
        <v>16.195082691579344</v>
      </c>
    </row>
    <row r="485" spans="1:11" x14ac:dyDescent="0.3">
      <c r="A485">
        <v>10102</v>
      </c>
      <c r="B485">
        <v>1</v>
      </c>
      <c r="C485">
        <v>451</v>
      </c>
      <c r="D485">
        <v>290</v>
      </c>
      <c r="E485">
        <v>77.5</v>
      </c>
      <c r="F485">
        <v>9.51</v>
      </c>
      <c r="G485">
        <v>7.0999999999999994E-2</v>
      </c>
      <c r="H485">
        <v>-4.3999999999999997E-2</v>
      </c>
      <c r="I485" s="6">
        <v>-0.1151925008139103</v>
      </c>
      <c r="J485" s="6">
        <v>-0.13626705010702053</v>
      </c>
      <c r="K485" s="9">
        <f>Table5[[#This Row],[wtkg]]/(Table5[[#This Row],[htcm]]*Table5[[#This Row],[htcm]]/10000)</f>
        <v>15.833506763787721</v>
      </c>
    </row>
    <row r="486" spans="1:11" x14ac:dyDescent="0.3">
      <c r="A486">
        <v>10102</v>
      </c>
      <c r="B486">
        <v>1</v>
      </c>
      <c r="C486">
        <v>525</v>
      </c>
      <c r="D486">
        <v>290</v>
      </c>
      <c r="E486">
        <v>81</v>
      </c>
      <c r="F486">
        <v>10.199999999999999</v>
      </c>
      <c r="G486">
        <v>0.373</v>
      </c>
      <c r="H486">
        <v>0.1</v>
      </c>
      <c r="I486" s="6">
        <v>-0.1056600005693715</v>
      </c>
      <c r="J486" s="6">
        <v>-0.17868510219594338</v>
      </c>
      <c r="K486" s="9">
        <f>Table5[[#This Row],[wtkg]]/(Table5[[#This Row],[htcm]]*Table5[[#This Row],[htcm]]/10000)</f>
        <v>15.546410608139002</v>
      </c>
    </row>
    <row r="487" spans="1:11" x14ac:dyDescent="0.3">
      <c r="A487">
        <v>10102</v>
      </c>
      <c r="B487">
        <v>1</v>
      </c>
      <c r="C487">
        <v>754</v>
      </c>
      <c r="D487">
        <v>290</v>
      </c>
      <c r="E487">
        <v>86.7</v>
      </c>
      <c r="F487">
        <v>11.5</v>
      </c>
      <c r="G487">
        <v>9.4E-2</v>
      </c>
      <c r="H487">
        <v>-9.7000000000000003E-2</v>
      </c>
      <c r="I487" s="6">
        <v>-0.31104886101048967</v>
      </c>
      <c r="J487" s="6">
        <v>-0.28212195730706291</v>
      </c>
      <c r="K487" s="9">
        <f>Table5[[#This Row],[wtkg]]/(Table5[[#This Row],[htcm]]*Table5[[#This Row],[htcm]]/10000)</f>
        <v>15.298880254999075</v>
      </c>
    </row>
    <row r="488" spans="1:11" x14ac:dyDescent="0.3">
      <c r="A488">
        <v>11001</v>
      </c>
      <c r="B488">
        <v>1</v>
      </c>
      <c r="C488">
        <v>0</v>
      </c>
      <c r="D488">
        <v>290</v>
      </c>
      <c r="E488">
        <v>47</v>
      </c>
      <c r="F488">
        <v>3.07</v>
      </c>
      <c r="G488">
        <v>-1.153</v>
      </c>
      <c r="H488">
        <v>-0.36</v>
      </c>
      <c r="I488" s="6">
        <v>0.99747446046833954</v>
      </c>
      <c r="J488" s="6">
        <v>0.444127433771136</v>
      </c>
      <c r="K488" s="9">
        <f>Table5[[#This Row],[wtkg]]/(Table5[[#This Row],[htcm]]*Table5[[#This Row],[htcm]]/10000)</f>
        <v>13.897691263014938</v>
      </c>
    </row>
    <row r="489" spans="1:11" x14ac:dyDescent="0.3">
      <c r="A489">
        <v>11001</v>
      </c>
      <c r="B489">
        <v>1</v>
      </c>
      <c r="C489">
        <v>23</v>
      </c>
      <c r="D489">
        <v>290</v>
      </c>
      <c r="E489">
        <v>53.5</v>
      </c>
      <c r="F489">
        <v>3.79</v>
      </c>
      <c r="G489">
        <v>0.39600000000000002</v>
      </c>
      <c r="H489">
        <v>-0.22500000000000001</v>
      </c>
      <c r="I489" s="6">
        <v>-1.0398735677587014</v>
      </c>
      <c r="J489" s="6">
        <v>-0.63848706777531439</v>
      </c>
      <c r="K489" s="9">
        <f>Table5[[#This Row],[wtkg]]/(Table5[[#This Row],[htcm]]*Table5[[#This Row],[htcm]]/10000)</f>
        <v>13.241331120621888</v>
      </c>
    </row>
    <row r="490" spans="1:11" x14ac:dyDescent="0.3">
      <c r="A490">
        <v>11001</v>
      </c>
      <c r="B490">
        <v>1</v>
      </c>
      <c r="C490">
        <v>58</v>
      </c>
      <c r="D490">
        <v>290</v>
      </c>
      <c r="E490">
        <v>55</v>
      </c>
      <c r="F490">
        <v>4.47</v>
      </c>
      <c r="G490">
        <v>-0.877</v>
      </c>
      <c r="H490">
        <v>-0.93</v>
      </c>
      <c r="I490" s="6">
        <v>-0.19489583352609852</v>
      </c>
      <c r="J490" s="6">
        <v>-0.63465453780640402</v>
      </c>
      <c r="K490" s="9">
        <f>Table5[[#This Row],[wtkg]]/(Table5[[#This Row],[htcm]]*Table5[[#This Row],[htcm]]/10000)</f>
        <v>14.776859504132231</v>
      </c>
    </row>
    <row r="491" spans="1:11" x14ac:dyDescent="0.3">
      <c r="A491">
        <v>11001</v>
      </c>
      <c r="B491">
        <v>1</v>
      </c>
      <c r="C491">
        <v>93</v>
      </c>
      <c r="D491">
        <v>290</v>
      </c>
      <c r="E491">
        <v>61</v>
      </c>
      <c r="F491">
        <v>5.3</v>
      </c>
      <c r="G491">
        <v>0.503</v>
      </c>
      <c r="H491">
        <v>-0.82399999999999995</v>
      </c>
      <c r="I491" s="6">
        <v>-1.6318645367067184</v>
      </c>
      <c r="J491" s="6">
        <v>-1.5050724954350305</v>
      </c>
      <c r="K491" s="9">
        <f>Table5[[#This Row],[wtkg]]/(Table5[[#This Row],[htcm]]*Table5[[#This Row],[htcm]]/10000)</f>
        <v>14.243482934694974</v>
      </c>
    </row>
    <row r="492" spans="1:11" x14ac:dyDescent="0.3">
      <c r="A492">
        <v>11001</v>
      </c>
      <c r="B492">
        <v>1</v>
      </c>
      <c r="C492">
        <v>191</v>
      </c>
      <c r="D492">
        <v>290</v>
      </c>
      <c r="E492">
        <v>69</v>
      </c>
      <c r="F492">
        <v>7.27</v>
      </c>
      <c r="G492">
        <v>1.2410000000000001</v>
      </c>
      <c r="H492">
        <v>-0.14199999999999999</v>
      </c>
      <c r="I492" s="6">
        <v>-1.0103910552785702</v>
      </c>
      <c r="J492" s="6">
        <v>-1.1421707598923796</v>
      </c>
      <c r="K492" s="9">
        <f>Table5[[#This Row],[wtkg]]/(Table5[[#This Row],[htcm]]*Table5[[#This Row],[htcm]]/10000)</f>
        <v>15.269901281243435</v>
      </c>
    </row>
    <row r="493" spans="1:11" x14ac:dyDescent="0.3">
      <c r="A493">
        <v>11001</v>
      </c>
      <c r="B493">
        <v>1</v>
      </c>
      <c r="C493">
        <v>275</v>
      </c>
      <c r="D493">
        <v>290</v>
      </c>
      <c r="E493">
        <v>72</v>
      </c>
      <c r="F493">
        <v>8.11</v>
      </c>
      <c r="G493">
        <v>0.748</v>
      </c>
      <c r="H493">
        <v>-0.125</v>
      </c>
      <c r="I493" s="6">
        <v>-0.61381211079119136</v>
      </c>
      <c r="J493" s="6">
        <v>-0.76571037888909399</v>
      </c>
      <c r="K493" s="9">
        <f>Table5[[#This Row],[wtkg]]/(Table5[[#This Row],[htcm]]*Table5[[#This Row],[htcm]]/10000)</f>
        <v>15.644290123456789</v>
      </c>
    </row>
    <row r="494" spans="1:11" x14ac:dyDescent="0.3">
      <c r="A494">
        <v>11001</v>
      </c>
      <c r="B494">
        <v>1</v>
      </c>
      <c r="C494">
        <v>366</v>
      </c>
      <c r="D494">
        <v>290</v>
      </c>
      <c r="E494">
        <v>77</v>
      </c>
      <c r="F494">
        <v>9.1999999999999993</v>
      </c>
      <c r="G494">
        <v>1.147</v>
      </c>
      <c r="H494">
        <v>0.221</v>
      </c>
      <c r="I494" s="6">
        <v>-0.3792683035043799</v>
      </c>
      <c r="J494" s="6">
        <v>-0.60283005454237049</v>
      </c>
      <c r="K494" s="9">
        <f>Table5[[#This Row],[wtkg]]/(Table5[[#This Row],[htcm]]*Table5[[#This Row],[htcm]]/10000)</f>
        <v>15.516950581885647</v>
      </c>
    </row>
    <row r="495" spans="1:11" x14ac:dyDescent="0.3">
      <c r="A495">
        <v>11001</v>
      </c>
      <c r="B495">
        <v>1</v>
      </c>
      <c r="C495">
        <v>422</v>
      </c>
      <c r="D495">
        <v>290</v>
      </c>
      <c r="E495">
        <v>78.5</v>
      </c>
      <c r="F495">
        <v>9.98</v>
      </c>
      <c r="G495">
        <v>0.84899999999999998</v>
      </c>
      <c r="H495">
        <v>0.52</v>
      </c>
      <c r="I495" s="6">
        <v>0.20731274751166365</v>
      </c>
      <c r="J495" s="6">
        <v>4.7423113342261798E-2</v>
      </c>
      <c r="K495" s="9">
        <f>Table5[[#This Row],[wtkg]]/(Table5[[#This Row],[htcm]]*Table5[[#This Row],[htcm]]/10000)</f>
        <v>16.195383179845024</v>
      </c>
    </row>
    <row r="496" spans="1:11" x14ac:dyDescent="0.3">
      <c r="A496">
        <v>11001</v>
      </c>
      <c r="B496">
        <v>1</v>
      </c>
      <c r="C496">
        <v>528</v>
      </c>
      <c r="D496">
        <v>290</v>
      </c>
      <c r="E496">
        <v>84</v>
      </c>
      <c r="F496">
        <v>11.2</v>
      </c>
      <c r="G496">
        <v>1.383</v>
      </c>
      <c r="H496">
        <v>0.83299999999999996</v>
      </c>
      <c r="I496" s="6">
        <v>0.22533308651042896</v>
      </c>
      <c r="J496" s="6">
        <v>6.7956503848543473E-2</v>
      </c>
      <c r="K496" s="9">
        <f>Table5[[#This Row],[wtkg]]/(Table5[[#This Row],[htcm]]*Table5[[#This Row],[htcm]]/10000)</f>
        <v>15.873015873015872</v>
      </c>
    </row>
    <row r="497" spans="1:11" x14ac:dyDescent="0.3">
      <c r="A497">
        <v>11001</v>
      </c>
      <c r="B497">
        <v>1</v>
      </c>
      <c r="C497">
        <v>711</v>
      </c>
      <c r="D497">
        <v>290</v>
      </c>
      <c r="E497">
        <v>91</v>
      </c>
      <c r="F497">
        <v>13</v>
      </c>
      <c r="G497">
        <v>1.615</v>
      </c>
      <c r="H497">
        <v>1.08</v>
      </c>
      <c r="I497" s="6">
        <v>0.24283866083369379</v>
      </c>
      <c r="J497" s="6">
        <v>0.20431915757188238</v>
      </c>
      <c r="K497" s="9">
        <f>Table5[[#This Row],[wtkg]]/(Table5[[#This Row],[htcm]]*Table5[[#This Row],[htcm]]/10000)</f>
        <v>15.698587127158557</v>
      </c>
    </row>
    <row r="498" spans="1:11" x14ac:dyDescent="0.3">
      <c r="A498">
        <v>11002</v>
      </c>
      <c r="B498">
        <v>1</v>
      </c>
      <c r="C498">
        <v>0</v>
      </c>
      <c r="D498">
        <v>269</v>
      </c>
      <c r="E498">
        <v>45</v>
      </c>
      <c r="F498">
        <v>2.68</v>
      </c>
      <c r="G498">
        <v>-2.2269999999999999</v>
      </c>
      <c r="H498">
        <v>-1.276</v>
      </c>
      <c r="I498" s="6">
        <v>0.93021664747149979</v>
      </c>
      <c r="J498" s="6">
        <v>-8.2606816444341938E-2</v>
      </c>
      <c r="K498" s="9">
        <f>Table5[[#This Row],[wtkg]]/(Table5[[#This Row],[htcm]]*Table5[[#This Row],[htcm]]/10000)</f>
        <v>13.234567901234568</v>
      </c>
    </row>
    <row r="499" spans="1:11" x14ac:dyDescent="0.3">
      <c r="A499">
        <v>11002</v>
      </c>
      <c r="B499">
        <v>1</v>
      </c>
      <c r="C499">
        <v>42</v>
      </c>
      <c r="D499">
        <v>269</v>
      </c>
      <c r="E499">
        <v>52</v>
      </c>
      <c r="F499">
        <v>3.76</v>
      </c>
      <c r="G499">
        <v>-1.542</v>
      </c>
      <c r="H499">
        <v>-1.452</v>
      </c>
      <c r="I499" s="6">
        <v>-9.0812049077701323E-2</v>
      </c>
      <c r="J499" s="6">
        <v>-0.88654982738115284</v>
      </c>
      <c r="K499" s="9">
        <f>Table5[[#This Row],[wtkg]]/(Table5[[#This Row],[htcm]]*Table5[[#This Row],[htcm]]/10000)</f>
        <v>13.905325443786984</v>
      </c>
    </row>
    <row r="500" spans="1:11" x14ac:dyDescent="0.3">
      <c r="A500">
        <v>11002</v>
      </c>
      <c r="B500">
        <v>1</v>
      </c>
      <c r="C500">
        <v>63</v>
      </c>
      <c r="D500">
        <v>269</v>
      </c>
      <c r="E500">
        <v>54</v>
      </c>
      <c r="F500">
        <v>4.43</v>
      </c>
      <c r="G500">
        <v>-1.605</v>
      </c>
      <c r="H500">
        <v>-1.204</v>
      </c>
      <c r="I500" s="6">
        <v>0.35697372351169737</v>
      </c>
      <c r="J500" s="6">
        <v>-0.43337574952711155</v>
      </c>
      <c r="K500" s="9">
        <f>Table5[[#This Row],[wtkg]]/(Table5[[#This Row],[htcm]]*Table5[[#This Row],[htcm]]/10000)</f>
        <v>15.192043895747597</v>
      </c>
    </row>
    <row r="501" spans="1:11" x14ac:dyDescent="0.3">
      <c r="A501">
        <v>11002</v>
      </c>
      <c r="B501">
        <v>1</v>
      </c>
      <c r="C501">
        <v>91</v>
      </c>
      <c r="D501">
        <v>269</v>
      </c>
      <c r="E501">
        <v>57</v>
      </c>
      <c r="F501">
        <v>5.1100000000000003</v>
      </c>
      <c r="G501">
        <v>-1.32</v>
      </c>
      <c r="H501">
        <v>-1.054</v>
      </c>
      <c r="I501" s="6">
        <v>5.6492731279402138E-2</v>
      </c>
      <c r="J501" s="6">
        <v>-0.420645584677453</v>
      </c>
      <c r="K501" s="9">
        <f>Table5[[#This Row],[wtkg]]/(Table5[[#This Row],[htcm]]*Table5[[#This Row],[htcm]]/10000)</f>
        <v>15.727916281932902</v>
      </c>
    </row>
    <row r="502" spans="1:11" x14ac:dyDescent="0.3">
      <c r="A502">
        <v>11002</v>
      </c>
      <c r="B502">
        <v>1</v>
      </c>
      <c r="C502">
        <v>182</v>
      </c>
      <c r="D502">
        <v>269</v>
      </c>
      <c r="E502">
        <v>65</v>
      </c>
      <c r="F502">
        <v>6.87</v>
      </c>
      <c r="G502">
        <v>-0.308</v>
      </c>
      <c r="H502">
        <v>-0.48699999999999999</v>
      </c>
      <c r="I502" s="6">
        <v>-0.33398038991397277</v>
      </c>
      <c r="J502" s="6">
        <v>-0.43319084334271418</v>
      </c>
      <c r="K502" s="9">
        <f>Table5[[#This Row],[wtkg]]/(Table5[[#This Row],[htcm]]*Table5[[#This Row],[htcm]]/10000)</f>
        <v>16.260355029585799</v>
      </c>
    </row>
    <row r="503" spans="1:11" x14ac:dyDescent="0.3">
      <c r="A503">
        <v>11002</v>
      </c>
      <c r="B503">
        <v>1</v>
      </c>
      <c r="C503">
        <v>273</v>
      </c>
      <c r="D503">
        <v>269</v>
      </c>
      <c r="E503">
        <v>69</v>
      </c>
      <c r="F503">
        <v>8.2799999999999994</v>
      </c>
      <c r="G503">
        <v>-0.45600000000000002</v>
      </c>
      <c r="H503">
        <v>6.2E-2</v>
      </c>
      <c r="I503" s="6">
        <v>0.43644866611545818</v>
      </c>
      <c r="J503" s="6">
        <v>0.42397876199567291</v>
      </c>
      <c r="K503" s="9">
        <f>Table5[[#This Row],[wtkg]]/(Table5[[#This Row],[htcm]]*Table5[[#This Row],[htcm]]/10000)</f>
        <v>17.391304347826086</v>
      </c>
    </row>
    <row r="504" spans="1:11" x14ac:dyDescent="0.3">
      <c r="A504">
        <v>11002</v>
      </c>
      <c r="B504">
        <v>1</v>
      </c>
      <c r="C504">
        <v>364</v>
      </c>
      <c r="D504">
        <v>269</v>
      </c>
      <c r="E504">
        <v>74.5</v>
      </c>
      <c r="F504">
        <v>8.8699999999999992</v>
      </c>
      <c r="G504">
        <v>0.20799999999999999</v>
      </c>
      <c r="H504">
        <v>-6.3E-2</v>
      </c>
      <c r="I504" s="6">
        <v>-0.2302090130959541</v>
      </c>
      <c r="J504" s="6">
        <v>-0.26883890461393445</v>
      </c>
      <c r="K504" s="9">
        <f>Table5[[#This Row],[wtkg]]/(Table5[[#This Row],[htcm]]*Table5[[#This Row],[htcm]]/10000)</f>
        <v>15.98126210531057</v>
      </c>
    </row>
    <row r="505" spans="1:11" x14ac:dyDescent="0.3">
      <c r="A505">
        <v>11002</v>
      </c>
      <c r="B505">
        <v>1</v>
      </c>
      <c r="C505">
        <v>603</v>
      </c>
      <c r="D505">
        <v>269</v>
      </c>
      <c r="E505">
        <v>81</v>
      </c>
      <c r="F505">
        <v>9.8000000000000007</v>
      </c>
      <c r="G505">
        <v>-0.50600000000000001</v>
      </c>
      <c r="H505">
        <v>-0.64900000000000002</v>
      </c>
      <c r="I505" s="6">
        <v>-0.55883423845581337</v>
      </c>
      <c r="J505" s="6">
        <v>-0.5081512216211993</v>
      </c>
      <c r="K505" s="9">
        <f>Table5[[#This Row],[wtkg]]/(Table5[[#This Row],[htcm]]*Table5[[#This Row],[htcm]]/10000)</f>
        <v>14.936747447035513</v>
      </c>
    </row>
    <row r="506" spans="1:11" x14ac:dyDescent="0.3">
      <c r="A506">
        <v>11002</v>
      </c>
      <c r="B506">
        <v>1</v>
      </c>
      <c r="C506">
        <v>737</v>
      </c>
      <c r="D506">
        <v>269</v>
      </c>
      <c r="E506">
        <v>85</v>
      </c>
      <c r="F506">
        <v>10.8</v>
      </c>
      <c r="G506">
        <v>-0.27900000000000003</v>
      </c>
      <c r="H506">
        <v>-0.52700000000000002</v>
      </c>
      <c r="I506" s="6">
        <v>-0.60746604086879963</v>
      </c>
      <c r="J506" s="6">
        <v>-0.57489373386211517</v>
      </c>
      <c r="K506" s="9">
        <f>Table5[[#This Row],[wtkg]]/(Table5[[#This Row],[htcm]]*Table5[[#This Row],[htcm]]/10000)</f>
        <v>14.948096885813149</v>
      </c>
    </row>
    <row r="507" spans="1:11" x14ac:dyDescent="0.3">
      <c r="A507">
        <v>11004</v>
      </c>
      <c r="B507">
        <v>1</v>
      </c>
      <c r="C507">
        <v>41</v>
      </c>
      <c r="D507">
        <v>290</v>
      </c>
      <c r="E507">
        <v>54</v>
      </c>
      <c r="F507">
        <v>3.91</v>
      </c>
      <c r="G507">
        <v>-0.47899999999999998</v>
      </c>
      <c r="H507">
        <v>-1.113</v>
      </c>
      <c r="I507" s="6">
        <v>-1.030694134748251</v>
      </c>
      <c r="J507" s="6">
        <v>-1.2298713369168746</v>
      </c>
      <c r="K507" s="9">
        <f>Table5[[#This Row],[wtkg]]/(Table5[[#This Row],[htcm]]*Table5[[#This Row],[htcm]]/10000)</f>
        <v>13.408779149519889</v>
      </c>
    </row>
    <row r="508" spans="1:11" x14ac:dyDescent="0.3">
      <c r="A508">
        <v>11004</v>
      </c>
      <c r="B508">
        <v>1</v>
      </c>
      <c r="C508">
        <v>69</v>
      </c>
      <c r="D508">
        <v>290</v>
      </c>
      <c r="E508">
        <v>55.5</v>
      </c>
      <c r="F508">
        <v>4.42</v>
      </c>
      <c r="G508">
        <v>-1.143</v>
      </c>
      <c r="H508">
        <v>-1.4530000000000001</v>
      </c>
      <c r="I508" s="6">
        <v>-0.64053923327832041</v>
      </c>
      <c r="J508" s="6">
        <v>-1.1344673295133318</v>
      </c>
      <c r="K508" s="9">
        <f>Table5[[#This Row],[wtkg]]/(Table5[[#This Row],[htcm]]*Table5[[#This Row],[htcm]]/10000)</f>
        <v>14.34948461975489</v>
      </c>
    </row>
    <row r="509" spans="1:11" x14ac:dyDescent="0.3">
      <c r="A509">
        <v>11004</v>
      </c>
      <c r="B509">
        <v>1</v>
      </c>
      <c r="C509">
        <v>97</v>
      </c>
      <c r="D509">
        <v>290</v>
      </c>
      <c r="E509">
        <v>58</v>
      </c>
      <c r="F509">
        <v>4.92</v>
      </c>
      <c r="G509">
        <v>-1.0680000000000001</v>
      </c>
      <c r="H509">
        <v>-1.5249999999999999</v>
      </c>
      <c r="I509" s="6">
        <v>-0.93409772821967407</v>
      </c>
      <c r="J509" s="6">
        <v>-1.2573050624792728</v>
      </c>
      <c r="K509" s="9">
        <f>Table5[[#This Row],[wtkg]]/(Table5[[#This Row],[htcm]]*Table5[[#This Row],[htcm]]/10000)</f>
        <v>14.625445897740786</v>
      </c>
    </row>
    <row r="510" spans="1:11" x14ac:dyDescent="0.3">
      <c r="A510">
        <v>11004</v>
      </c>
      <c r="B510">
        <v>1</v>
      </c>
      <c r="C510">
        <v>195</v>
      </c>
      <c r="D510">
        <v>290</v>
      </c>
      <c r="E510">
        <v>64.5</v>
      </c>
      <c r="F510">
        <v>6.65</v>
      </c>
      <c r="G510">
        <v>-0.82099999999999995</v>
      </c>
      <c r="H510">
        <v>-0.92900000000000005</v>
      </c>
      <c r="I510" s="6">
        <v>-0.5137460448181278</v>
      </c>
      <c r="J510" s="6">
        <v>-0.62967507152870106</v>
      </c>
      <c r="K510" s="9">
        <f>Table5[[#This Row],[wtkg]]/(Table5[[#This Row],[htcm]]*Table5[[#This Row],[htcm]]/10000)</f>
        <v>15.98461630911604</v>
      </c>
    </row>
    <row r="511" spans="1:11" x14ac:dyDescent="0.3">
      <c r="A511">
        <v>11004</v>
      </c>
      <c r="B511">
        <v>1</v>
      </c>
      <c r="C511">
        <v>272</v>
      </c>
      <c r="D511">
        <v>290</v>
      </c>
      <c r="E511">
        <v>68</v>
      </c>
      <c r="F511">
        <v>7.73</v>
      </c>
      <c r="G511">
        <v>-0.85199999999999998</v>
      </c>
      <c r="H511">
        <v>-0.495</v>
      </c>
      <c r="I511" s="6">
        <v>-2.1050486211453237E-2</v>
      </c>
      <c r="J511" s="6">
        <v>-2.0601530051156884E-2</v>
      </c>
      <c r="K511" s="9">
        <f>Table5[[#This Row],[wtkg]]/(Table5[[#This Row],[htcm]]*Table5[[#This Row],[htcm]]/10000)</f>
        <v>16.717128027681664</v>
      </c>
    </row>
    <row r="512" spans="1:11" x14ac:dyDescent="0.3">
      <c r="A512">
        <v>11004</v>
      </c>
      <c r="B512">
        <v>1</v>
      </c>
      <c r="C512">
        <v>370</v>
      </c>
      <c r="D512">
        <v>290</v>
      </c>
      <c r="E512">
        <v>72</v>
      </c>
      <c r="F512">
        <v>8.82</v>
      </c>
      <c r="G512">
        <v>-0.85399999999999998</v>
      </c>
      <c r="H512">
        <v>-0.15</v>
      </c>
      <c r="I512" s="6">
        <v>0.31890561675529872</v>
      </c>
      <c r="J512" s="6">
        <v>0.45843249232570898</v>
      </c>
      <c r="K512" s="9">
        <f>Table5[[#This Row],[wtkg]]/(Table5[[#This Row],[htcm]]*Table5[[#This Row],[htcm]]/10000)</f>
        <v>17.013888888888889</v>
      </c>
    </row>
    <row r="513" spans="1:11" x14ac:dyDescent="0.3">
      <c r="A513">
        <v>11004</v>
      </c>
      <c r="B513">
        <v>1</v>
      </c>
      <c r="C513">
        <v>454</v>
      </c>
      <c r="D513">
        <v>290</v>
      </c>
      <c r="E513">
        <v>75</v>
      </c>
      <c r="F513">
        <v>9.36</v>
      </c>
      <c r="G513">
        <v>-0.88400000000000001</v>
      </c>
      <c r="H513">
        <v>-0.192</v>
      </c>
      <c r="I513" s="6">
        <v>0.25209731144385805</v>
      </c>
      <c r="J513" s="6">
        <v>0.43771942570915789</v>
      </c>
      <c r="K513" s="9">
        <f>Table5[[#This Row],[wtkg]]/(Table5[[#This Row],[htcm]]*Table5[[#This Row],[htcm]]/10000)</f>
        <v>16.64</v>
      </c>
    </row>
    <row r="514" spans="1:11" x14ac:dyDescent="0.3">
      <c r="A514">
        <v>11004</v>
      </c>
      <c r="B514">
        <v>1</v>
      </c>
      <c r="C514">
        <v>595</v>
      </c>
      <c r="D514">
        <v>290</v>
      </c>
      <c r="E514">
        <v>79.5</v>
      </c>
      <c r="F514">
        <v>10.4</v>
      </c>
      <c r="G514">
        <v>-0.92400000000000004</v>
      </c>
      <c r="H514">
        <v>-0.11899999999999999</v>
      </c>
      <c r="I514" s="6">
        <v>0.44703349584009744</v>
      </c>
      <c r="J514" s="6">
        <v>0.59996810237951992</v>
      </c>
      <c r="K514" s="9">
        <f>Table5[[#This Row],[wtkg]]/(Table5[[#This Row],[htcm]]*Table5[[#This Row],[htcm]]/10000)</f>
        <v>16.455045290929949</v>
      </c>
    </row>
    <row r="515" spans="1:11" x14ac:dyDescent="0.3">
      <c r="A515">
        <v>11004</v>
      </c>
      <c r="B515">
        <v>1</v>
      </c>
      <c r="C515">
        <v>785</v>
      </c>
      <c r="D515">
        <v>290</v>
      </c>
      <c r="E515">
        <v>84</v>
      </c>
      <c r="F515">
        <v>11.8</v>
      </c>
      <c r="G515">
        <v>-0.98499999999999999</v>
      </c>
      <c r="H515">
        <v>-3.5000000000000003E-2</v>
      </c>
      <c r="I515" s="6">
        <v>0.63358488164427684</v>
      </c>
      <c r="J515" s="6">
        <v>0.78017834093562632</v>
      </c>
      <c r="K515" s="9">
        <f>Table5[[#This Row],[wtkg]]/(Table5[[#This Row],[htcm]]*Table5[[#This Row],[htcm]]/10000)</f>
        <v>16.723356009070297</v>
      </c>
    </row>
    <row r="516" spans="1:11" x14ac:dyDescent="0.3">
      <c r="A516">
        <v>11006</v>
      </c>
      <c r="B516">
        <v>1</v>
      </c>
      <c r="C516">
        <v>0</v>
      </c>
      <c r="D516">
        <v>276</v>
      </c>
      <c r="E516">
        <v>50</v>
      </c>
      <c r="F516">
        <v>2.8</v>
      </c>
      <c r="G516">
        <v>0.45800000000000002</v>
      </c>
      <c r="H516">
        <v>-0.98599999999999999</v>
      </c>
      <c r="I516" s="6">
        <v>-2.0536408922584708</v>
      </c>
      <c r="J516" s="6">
        <v>-1.8932370979293645</v>
      </c>
      <c r="K516" s="9">
        <f>Table5[[#This Row],[wtkg]]/(Table5[[#This Row],[htcm]]*Table5[[#This Row],[htcm]]/10000)</f>
        <v>11.2</v>
      </c>
    </row>
    <row r="517" spans="1:11" x14ac:dyDescent="0.3">
      <c r="A517">
        <v>11006</v>
      </c>
      <c r="B517">
        <v>1</v>
      </c>
      <c r="C517">
        <v>32</v>
      </c>
      <c r="D517">
        <v>276</v>
      </c>
      <c r="E517">
        <v>53.2</v>
      </c>
      <c r="F517">
        <v>3.4</v>
      </c>
      <c r="G517">
        <v>-0.34699999999999998</v>
      </c>
      <c r="H517">
        <v>-1.59</v>
      </c>
      <c r="I517" s="6">
        <v>-2.085586989602763</v>
      </c>
      <c r="J517" s="6">
        <v>-2.0165848753056785</v>
      </c>
      <c r="K517" s="9">
        <f>Table5[[#This Row],[wtkg]]/(Table5[[#This Row],[htcm]]*Table5[[#This Row],[htcm]]/10000)</f>
        <v>12.013115495505682</v>
      </c>
    </row>
    <row r="518" spans="1:11" x14ac:dyDescent="0.3">
      <c r="A518">
        <v>11006</v>
      </c>
      <c r="B518">
        <v>1</v>
      </c>
      <c r="C518">
        <v>53</v>
      </c>
      <c r="D518">
        <v>276</v>
      </c>
      <c r="E518">
        <v>57</v>
      </c>
      <c r="F518">
        <v>3.94</v>
      </c>
      <c r="G518">
        <v>0.36399999999999999</v>
      </c>
      <c r="H518">
        <v>-1.6559999999999999</v>
      </c>
      <c r="I518" s="6">
        <v>-2.9339428647095351</v>
      </c>
      <c r="J518" s="6">
        <v>-2.5673543779570989</v>
      </c>
      <c r="K518" s="9">
        <f>Table5[[#This Row],[wtkg]]/(Table5[[#This Row],[htcm]]*Table5[[#This Row],[htcm]]/10000)</f>
        <v>12.126808248691905</v>
      </c>
    </row>
    <row r="519" spans="1:11" x14ac:dyDescent="0.3">
      <c r="A519">
        <v>11006</v>
      </c>
      <c r="B519">
        <v>1</v>
      </c>
      <c r="C519">
        <v>88</v>
      </c>
      <c r="D519">
        <v>276</v>
      </c>
      <c r="E519">
        <v>59</v>
      </c>
      <c r="F519">
        <v>4.2</v>
      </c>
      <c r="G519">
        <v>-0.252</v>
      </c>
      <c r="H519">
        <v>-2.5</v>
      </c>
      <c r="I519" s="6">
        <v>-3.3627207531422347</v>
      </c>
      <c r="J519" s="6">
        <v>-3.2171197312599578</v>
      </c>
      <c r="K519" s="9">
        <f>Table5[[#This Row],[wtkg]]/(Table5[[#This Row],[htcm]]*Table5[[#This Row],[htcm]]/10000)</f>
        <v>12.065498419994254</v>
      </c>
    </row>
    <row r="520" spans="1:11" x14ac:dyDescent="0.3">
      <c r="A520">
        <v>11006</v>
      </c>
      <c r="B520">
        <v>1</v>
      </c>
      <c r="C520">
        <v>179</v>
      </c>
      <c r="D520">
        <v>276</v>
      </c>
      <c r="E520">
        <v>67</v>
      </c>
      <c r="F520">
        <v>6.37</v>
      </c>
      <c r="G520">
        <v>0.64700000000000002</v>
      </c>
      <c r="H520">
        <v>-1.0680000000000001</v>
      </c>
      <c r="I520" s="6">
        <v>-1.8965610850258299</v>
      </c>
      <c r="J520" s="6">
        <v>-1.9586664193444545</v>
      </c>
      <c r="K520" s="9">
        <f>Table5[[#This Row],[wtkg]]/(Table5[[#This Row],[htcm]]*Table5[[#This Row],[htcm]]/10000)</f>
        <v>14.190242815771887</v>
      </c>
    </row>
    <row r="521" spans="1:11" x14ac:dyDescent="0.3">
      <c r="A521">
        <v>11006</v>
      </c>
      <c r="B521">
        <v>1</v>
      </c>
      <c r="C521">
        <v>270</v>
      </c>
      <c r="D521">
        <v>276</v>
      </c>
      <c r="E521">
        <v>71.5</v>
      </c>
      <c r="F521">
        <v>7.65</v>
      </c>
      <c r="G521">
        <v>0.63700000000000001</v>
      </c>
      <c r="H521">
        <v>-0.56299999999999994</v>
      </c>
      <c r="I521" s="6">
        <v>-1.144125914738688</v>
      </c>
      <c r="J521" s="6">
        <v>-1.289231730172558</v>
      </c>
      <c r="K521" s="9">
        <f>Table5[[#This Row],[wtkg]]/(Table5[[#This Row],[htcm]]*Table5[[#This Row],[htcm]]/10000)</f>
        <v>14.96405692209888</v>
      </c>
    </row>
    <row r="522" spans="1:11" x14ac:dyDescent="0.3">
      <c r="A522">
        <v>11006</v>
      </c>
      <c r="B522">
        <v>1</v>
      </c>
      <c r="C522">
        <v>375</v>
      </c>
      <c r="D522">
        <v>276</v>
      </c>
      <c r="E522">
        <v>74.5</v>
      </c>
      <c r="F522">
        <v>8.75</v>
      </c>
      <c r="G522">
        <v>3.6999999999999998E-2</v>
      </c>
      <c r="H522">
        <v>-0.248</v>
      </c>
      <c r="I522" s="6">
        <v>-0.38295330121675031</v>
      </c>
      <c r="J522" s="6">
        <v>-0.39331301369187249</v>
      </c>
      <c r="K522" s="9">
        <f>Table5[[#This Row],[wtkg]]/(Table5[[#This Row],[htcm]]*Table5[[#This Row],[htcm]]/10000)</f>
        <v>15.765055628124859</v>
      </c>
    </row>
    <row r="523" spans="1:11" x14ac:dyDescent="0.3">
      <c r="A523">
        <v>11006</v>
      </c>
      <c r="B523">
        <v>1</v>
      </c>
      <c r="C523">
        <v>473</v>
      </c>
      <c r="D523">
        <v>276</v>
      </c>
      <c r="E523">
        <v>77</v>
      </c>
      <c r="F523">
        <v>8.94</v>
      </c>
      <c r="G523">
        <v>-0.39900000000000002</v>
      </c>
      <c r="H523">
        <v>-0.68300000000000005</v>
      </c>
      <c r="I523" s="6">
        <v>-0.70449659961338917</v>
      </c>
      <c r="J523" s="6">
        <v>-0.65174325764425711</v>
      </c>
      <c r="K523" s="9">
        <f>Table5[[#This Row],[wtkg]]/(Table5[[#This Row],[htcm]]*Table5[[#This Row],[htcm]]/10000)</f>
        <v>15.078428065441052</v>
      </c>
    </row>
    <row r="524" spans="1:11" x14ac:dyDescent="0.3">
      <c r="A524">
        <v>11006</v>
      </c>
      <c r="B524">
        <v>1</v>
      </c>
      <c r="C524">
        <v>583</v>
      </c>
      <c r="D524">
        <v>276</v>
      </c>
      <c r="E524">
        <v>82</v>
      </c>
      <c r="F524">
        <v>9.8000000000000007</v>
      </c>
      <c r="G524">
        <v>4.2999999999999997E-2</v>
      </c>
      <c r="H524">
        <v>-0.54300000000000004</v>
      </c>
      <c r="I524" s="6">
        <v>-0.79930169079931102</v>
      </c>
      <c r="J524" s="6">
        <v>-0.83370561560633405</v>
      </c>
      <c r="K524" s="9">
        <f>Table5[[#This Row],[wtkg]]/(Table5[[#This Row],[htcm]]*Table5[[#This Row],[htcm]]/10000)</f>
        <v>14.57465794170137</v>
      </c>
    </row>
    <row r="525" spans="1:11" x14ac:dyDescent="0.3">
      <c r="A525">
        <v>11006</v>
      </c>
      <c r="B525">
        <v>1</v>
      </c>
      <c r="C525">
        <v>744</v>
      </c>
      <c r="D525">
        <v>276</v>
      </c>
      <c r="E525">
        <v>85.5</v>
      </c>
      <c r="F525">
        <v>11</v>
      </c>
      <c r="G525">
        <v>-0.186</v>
      </c>
      <c r="H525">
        <v>-0.41099999999999998</v>
      </c>
      <c r="I525" s="6">
        <v>-0.52250680654662585</v>
      </c>
      <c r="J525" s="6">
        <v>-0.48926021330767322</v>
      </c>
      <c r="K525" s="9">
        <f>Table5[[#This Row],[wtkg]]/(Table5[[#This Row],[htcm]]*Table5[[#This Row],[htcm]]/10000)</f>
        <v>15.047365001196949</v>
      </c>
    </row>
    <row r="526" spans="1:11" x14ac:dyDescent="0.3">
      <c r="A526">
        <v>11007</v>
      </c>
      <c r="B526">
        <v>1</v>
      </c>
      <c r="C526">
        <v>27</v>
      </c>
      <c r="D526">
        <v>290</v>
      </c>
      <c r="E526">
        <v>54</v>
      </c>
      <c r="F526">
        <v>4.63</v>
      </c>
      <c r="G526">
        <v>0.38400000000000001</v>
      </c>
      <c r="H526">
        <v>0.95699999999999996</v>
      </c>
      <c r="I526" s="6">
        <v>0.83203833423541484</v>
      </c>
      <c r="J526" s="6">
        <v>1.0696326407037087</v>
      </c>
      <c r="K526" s="9">
        <f>Table5[[#This Row],[wtkg]]/(Table5[[#This Row],[htcm]]*Table5[[#This Row],[htcm]]/10000)</f>
        <v>15.877914951989025</v>
      </c>
    </row>
    <row r="527" spans="1:11" x14ac:dyDescent="0.3">
      <c r="A527">
        <v>11007</v>
      </c>
      <c r="B527">
        <v>1</v>
      </c>
      <c r="C527">
        <v>55</v>
      </c>
      <c r="D527">
        <v>290</v>
      </c>
      <c r="E527">
        <v>56</v>
      </c>
      <c r="F527">
        <v>5.17</v>
      </c>
      <c r="G527">
        <v>-0.23400000000000001</v>
      </c>
      <c r="H527">
        <v>0.30499999999999999</v>
      </c>
      <c r="I527" s="6">
        <v>0.76697816829055254</v>
      </c>
      <c r="J527" s="6">
        <v>0.59015947297186122</v>
      </c>
      <c r="K527" s="9">
        <f>Table5[[#This Row],[wtkg]]/(Table5[[#This Row],[htcm]]*Table5[[#This Row],[htcm]]/10000)</f>
        <v>16.485969387755102</v>
      </c>
    </row>
    <row r="528" spans="1:11" x14ac:dyDescent="0.3">
      <c r="A528">
        <v>11007</v>
      </c>
      <c r="B528">
        <v>1</v>
      </c>
      <c r="C528">
        <v>90</v>
      </c>
      <c r="D528">
        <v>290</v>
      </c>
      <c r="E528">
        <v>59</v>
      </c>
      <c r="F528">
        <v>5.9</v>
      </c>
      <c r="G528">
        <v>-0.33100000000000002</v>
      </c>
      <c r="H528">
        <v>0.111</v>
      </c>
      <c r="I528" s="6">
        <v>0.53674678478892623</v>
      </c>
      <c r="J528" s="6">
        <v>0.39651065187984985</v>
      </c>
      <c r="K528" s="9">
        <f>Table5[[#This Row],[wtkg]]/(Table5[[#This Row],[htcm]]*Table5[[#This Row],[htcm]]/10000)</f>
        <v>16.949152542372882</v>
      </c>
    </row>
    <row r="529" spans="1:11" x14ac:dyDescent="0.3">
      <c r="A529">
        <v>11007</v>
      </c>
      <c r="B529">
        <v>1</v>
      </c>
      <c r="C529">
        <v>181</v>
      </c>
      <c r="D529">
        <v>290</v>
      </c>
      <c r="E529">
        <v>69</v>
      </c>
      <c r="F529">
        <v>6.98</v>
      </c>
      <c r="G529">
        <v>1.482</v>
      </c>
      <c r="H529">
        <v>-0.34200000000000003</v>
      </c>
      <c r="I529" s="6">
        <v>-1.478164688036899</v>
      </c>
      <c r="J529" s="6">
        <v>-1.5926576568954525</v>
      </c>
      <c r="K529" s="9">
        <f>Table5[[#This Row],[wtkg]]/(Table5[[#This Row],[htcm]]*Table5[[#This Row],[htcm]]/10000)</f>
        <v>14.660785549254358</v>
      </c>
    </row>
    <row r="530" spans="1:11" x14ac:dyDescent="0.3">
      <c r="A530">
        <v>11007</v>
      </c>
      <c r="B530">
        <v>1</v>
      </c>
      <c r="C530">
        <v>272</v>
      </c>
      <c r="D530">
        <v>290</v>
      </c>
      <c r="E530">
        <v>69</v>
      </c>
      <c r="F530">
        <v>8.4499999999999993</v>
      </c>
      <c r="G530">
        <v>-0.438</v>
      </c>
      <c r="H530">
        <v>0.23699999999999999</v>
      </c>
      <c r="I530" s="6">
        <v>0.6560437527399956</v>
      </c>
      <c r="J530" s="6">
        <v>0.64690301010536333</v>
      </c>
      <c r="K530" s="9">
        <f>Table5[[#This Row],[wtkg]]/(Table5[[#This Row],[htcm]]*Table5[[#This Row],[htcm]]/10000)</f>
        <v>17.748372190716232</v>
      </c>
    </row>
    <row r="531" spans="1:11" x14ac:dyDescent="0.3">
      <c r="A531">
        <v>11007</v>
      </c>
      <c r="B531">
        <v>1</v>
      </c>
      <c r="C531">
        <v>363</v>
      </c>
      <c r="D531">
        <v>290</v>
      </c>
      <c r="E531">
        <v>76</v>
      </c>
      <c r="F531">
        <v>9.6999999999999993</v>
      </c>
      <c r="G531">
        <v>0.80700000000000005</v>
      </c>
      <c r="H531">
        <v>0.66700000000000004</v>
      </c>
      <c r="I531" s="6">
        <v>0.42495307385929865</v>
      </c>
      <c r="J531" s="6">
        <v>0.29156115993349252</v>
      </c>
      <c r="K531" s="9">
        <f>Table5[[#This Row],[wtkg]]/(Table5[[#This Row],[htcm]]*Table5[[#This Row],[htcm]]/10000)</f>
        <v>16.793628808864266</v>
      </c>
    </row>
    <row r="532" spans="1:11" x14ac:dyDescent="0.3">
      <c r="A532">
        <v>11007</v>
      </c>
      <c r="B532">
        <v>1</v>
      </c>
      <c r="C532">
        <v>454</v>
      </c>
      <c r="D532">
        <v>290</v>
      </c>
      <c r="E532">
        <v>79</v>
      </c>
      <c r="F532">
        <v>11.1</v>
      </c>
      <c r="G532">
        <v>0.57899999999999996</v>
      </c>
      <c r="H532">
        <v>1.1739999999999999</v>
      </c>
      <c r="I532" s="6">
        <v>1.2596061475022879</v>
      </c>
      <c r="J532" s="6">
        <v>1.1777791968036817</v>
      </c>
      <c r="K532" s="9">
        <f>Table5[[#This Row],[wtkg]]/(Table5[[#This Row],[htcm]]*Table5[[#This Row],[htcm]]/10000)</f>
        <v>17.78561128024355</v>
      </c>
    </row>
    <row r="533" spans="1:11" x14ac:dyDescent="0.3">
      <c r="A533">
        <v>11007</v>
      </c>
      <c r="B533">
        <v>1</v>
      </c>
      <c r="C533">
        <v>547</v>
      </c>
      <c r="D533">
        <v>290</v>
      </c>
      <c r="E533">
        <v>80</v>
      </c>
      <c r="F533">
        <v>14.2</v>
      </c>
      <c r="G533">
        <v>-0.23400000000000001</v>
      </c>
      <c r="H533">
        <v>2.5550000000000002</v>
      </c>
      <c r="I533" s="6">
        <v>3.5832734707518741</v>
      </c>
      <c r="J533" s="6">
        <v>3.6529765086960579</v>
      </c>
      <c r="K533" s="9">
        <f>Table5[[#This Row],[wtkg]]/(Table5[[#This Row],[htcm]]*Table5[[#This Row],[htcm]]/10000)</f>
        <v>22.1875</v>
      </c>
    </row>
    <row r="534" spans="1:11" x14ac:dyDescent="0.3">
      <c r="A534">
        <v>11007</v>
      </c>
      <c r="B534">
        <v>1</v>
      </c>
      <c r="C534">
        <v>721</v>
      </c>
      <c r="D534">
        <v>290</v>
      </c>
      <c r="E534">
        <v>90</v>
      </c>
      <c r="F534">
        <v>14.8</v>
      </c>
      <c r="G534">
        <v>1.2030000000000001</v>
      </c>
      <c r="H534">
        <v>2.0209999999999999</v>
      </c>
      <c r="I534" s="6">
        <v>1.8597124428453893</v>
      </c>
      <c r="J534" s="6">
        <v>1.8918922154446181</v>
      </c>
      <c r="K534" s="9">
        <f>Table5[[#This Row],[wtkg]]/(Table5[[#This Row],[htcm]]*Table5[[#This Row],[htcm]]/10000)</f>
        <v>18.271604938271604</v>
      </c>
    </row>
    <row r="535" spans="1:11" x14ac:dyDescent="0.3">
      <c r="A535">
        <v>11010</v>
      </c>
      <c r="B535">
        <v>1</v>
      </c>
      <c r="C535">
        <v>0</v>
      </c>
      <c r="D535">
        <v>283</v>
      </c>
      <c r="E535">
        <v>51</v>
      </c>
      <c r="F535">
        <v>3.7</v>
      </c>
      <c r="G535">
        <v>0.99399999999999999</v>
      </c>
      <c r="H535">
        <v>0.97899999999999998</v>
      </c>
      <c r="I535" s="6">
        <v>0.41089080582616255</v>
      </c>
      <c r="J535" s="6">
        <v>0.69457588778138191</v>
      </c>
      <c r="K535" s="9">
        <f>Table5[[#This Row],[wtkg]]/(Table5[[#This Row],[htcm]]*Table5[[#This Row],[htcm]]/10000)</f>
        <v>14.225297962322184</v>
      </c>
    </row>
    <row r="536" spans="1:11" x14ac:dyDescent="0.3">
      <c r="A536">
        <v>11010</v>
      </c>
      <c r="B536">
        <v>1</v>
      </c>
      <c r="C536">
        <v>17</v>
      </c>
      <c r="D536">
        <v>283</v>
      </c>
      <c r="E536">
        <v>53</v>
      </c>
      <c r="F536">
        <v>4.0599999999999996</v>
      </c>
      <c r="G536">
        <v>0.56100000000000005</v>
      </c>
      <c r="H536">
        <v>0.69499999999999995</v>
      </c>
      <c r="I536" s="6">
        <v>7.2742427801323575E-2</v>
      </c>
      <c r="J536" s="6">
        <v>0.59050308352626069</v>
      </c>
      <c r="K536" s="9">
        <f>Table5[[#This Row],[wtkg]]/(Table5[[#This Row],[htcm]]*Table5[[#This Row],[htcm]]/10000)</f>
        <v>14.453542185831257</v>
      </c>
    </row>
    <row r="537" spans="1:11" x14ac:dyDescent="0.3">
      <c r="A537">
        <v>11010</v>
      </c>
      <c r="B537">
        <v>1</v>
      </c>
      <c r="C537">
        <v>59</v>
      </c>
      <c r="D537">
        <v>283</v>
      </c>
      <c r="E537">
        <v>59</v>
      </c>
      <c r="F537">
        <v>5.41</v>
      </c>
      <c r="G537">
        <v>1.0429999999999999</v>
      </c>
      <c r="H537">
        <v>0.48699999999999999</v>
      </c>
      <c r="I537" s="6">
        <v>-0.41030140786869584</v>
      </c>
      <c r="J537" s="6">
        <v>-0.11958234567540828</v>
      </c>
      <c r="K537" s="9">
        <f>Table5[[#This Row],[wtkg]]/(Table5[[#This Row],[htcm]]*Table5[[#This Row],[htcm]]/10000)</f>
        <v>15.541511060040218</v>
      </c>
    </row>
    <row r="538" spans="1:11" x14ac:dyDescent="0.3">
      <c r="A538">
        <v>11010</v>
      </c>
      <c r="B538">
        <v>1</v>
      </c>
      <c r="C538">
        <v>94</v>
      </c>
      <c r="D538">
        <v>283</v>
      </c>
      <c r="E538">
        <v>61.5</v>
      </c>
      <c r="F538">
        <v>6.45</v>
      </c>
      <c r="G538">
        <v>0.70099999999999996</v>
      </c>
      <c r="H538">
        <v>0.70599999999999996</v>
      </c>
      <c r="I538" s="6">
        <v>0.34079906929194681</v>
      </c>
      <c r="J538" s="6">
        <v>0.42731067379586429</v>
      </c>
      <c r="K538" s="9">
        <f>Table5[[#This Row],[wtkg]]/(Table5[[#This Row],[htcm]]*Table5[[#This Row],[htcm]]/10000)</f>
        <v>17.053341265119968</v>
      </c>
    </row>
    <row r="539" spans="1:11" x14ac:dyDescent="0.3">
      <c r="A539">
        <v>11010</v>
      </c>
      <c r="B539">
        <v>1</v>
      </c>
      <c r="C539">
        <v>192</v>
      </c>
      <c r="D539">
        <v>283</v>
      </c>
      <c r="E539">
        <v>70</v>
      </c>
      <c r="F539">
        <v>8</v>
      </c>
      <c r="G539">
        <v>1.6559999999999999</v>
      </c>
      <c r="H539">
        <v>0.628</v>
      </c>
      <c r="I539" s="6">
        <v>-0.22329486625083728</v>
      </c>
      <c r="J539" s="6">
        <v>-0.3927250079144578</v>
      </c>
      <c r="K539" s="9">
        <f>Table5[[#This Row],[wtkg]]/(Table5[[#This Row],[htcm]]*Table5[[#This Row],[htcm]]/10000)</f>
        <v>16.326530612244898</v>
      </c>
    </row>
    <row r="540" spans="1:11" x14ac:dyDescent="0.3">
      <c r="A540">
        <v>11010</v>
      </c>
      <c r="B540">
        <v>1</v>
      </c>
      <c r="C540">
        <v>276</v>
      </c>
      <c r="D540">
        <v>283</v>
      </c>
      <c r="E540">
        <v>74</v>
      </c>
      <c r="F540">
        <v>9.1999999999999993</v>
      </c>
      <c r="G540">
        <v>1.556</v>
      </c>
      <c r="H540">
        <v>0.89300000000000002</v>
      </c>
      <c r="I540" s="6">
        <v>0.29151420357332003</v>
      </c>
      <c r="J540" s="6">
        <v>4.5357945906375811E-2</v>
      </c>
      <c r="K540" s="9">
        <f>Table5[[#This Row],[wtkg]]/(Table5[[#This Row],[htcm]]*Table5[[#This Row],[htcm]]/10000)</f>
        <v>16.800584368151934</v>
      </c>
    </row>
    <row r="541" spans="1:11" x14ac:dyDescent="0.3">
      <c r="A541">
        <v>11010</v>
      </c>
      <c r="B541">
        <v>1</v>
      </c>
      <c r="C541">
        <v>360</v>
      </c>
      <c r="D541">
        <v>283</v>
      </c>
      <c r="E541">
        <v>78</v>
      </c>
      <c r="F541">
        <v>10.15</v>
      </c>
      <c r="G541">
        <v>1.6359999999999999</v>
      </c>
      <c r="H541">
        <v>1.0489999999999999</v>
      </c>
      <c r="I541" s="6">
        <v>0.49976589524448972</v>
      </c>
      <c r="J541" s="6">
        <v>0.20830828009722777</v>
      </c>
      <c r="K541" s="9">
        <f>Table5[[#This Row],[wtkg]]/(Table5[[#This Row],[htcm]]*Table5[[#This Row],[htcm]]/10000)</f>
        <v>16.68310322156476</v>
      </c>
    </row>
    <row r="542" spans="1:11" x14ac:dyDescent="0.3">
      <c r="A542">
        <v>11010</v>
      </c>
      <c r="B542">
        <v>1</v>
      </c>
      <c r="C542">
        <v>458</v>
      </c>
      <c r="D542">
        <v>283</v>
      </c>
      <c r="E542">
        <v>82</v>
      </c>
      <c r="F542">
        <v>11</v>
      </c>
      <c r="G542">
        <v>1.619</v>
      </c>
      <c r="H542">
        <v>1.08</v>
      </c>
      <c r="I542" s="6">
        <v>0.50233781901875629</v>
      </c>
      <c r="J542" s="6">
        <v>0.25507522325429455</v>
      </c>
      <c r="K542" s="9">
        <f>Table5[[#This Row],[wtkg]]/(Table5[[#This Row],[htcm]]*Table5[[#This Row],[htcm]]/10000)</f>
        <v>16.359309934562759</v>
      </c>
    </row>
    <row r="543" spans="1:11" x14ac:dyDescent="0.3">
      <c r="A543">
        <v>11010</v>
      </c>
      <c r="B543">
        <v>1</v>
      </c>
      <c r="C543">
        <v>537</v>
      </c>
      <c r="D543">
        <v>283</v>
      </c>
      <c r="E543">
        <v>84</v>
      </c>
      <c r="F543">
        <v>13.8</v>
      </c>
      <c r="G543">
        <v>1.2689999999999999</v>
      </c>
      <c r="H543">
        <v>2.3929999999999998</v>
      </c>
      <c r="I543" s="6">
        <v>2.4614183263156635</v>
      </c>
      <c r="J543" s="6">
        <v>2.3685252608029788</v>
      </c>
      <c r="K543" s="9">
        <f>Table5[[#This Row],[wtkg]]/(Table5[[#This Row],[htcm]]*Table5[[#This Row],[htcm]]/10000)</f>
        <v>19.557823129251702</v>
      </c>
    </row>
    <row r="544" spans="1:11" x14ac:dyDescent="0.3">
      <c r="A544">
        <v>11011</v>
      </c>
      <c r="B544">
        <v>1</v>
      </c>
      <c r="C544">
        <v>0</v>
      </c>
      <c r="D544">
        <v>290</v>
      </c>
      <c r="E544">
        <v>51</v>
      </c>
      <c r="F544">
        <v>3.5</v>
      </c>
      <c r="G544">
        <v>0.99399999999999999</v>
      </c>
      <c r="H544">
        <v>0.56999999999999995</v>
      </c>
      <c r="I544" s="6">
        <v>-0.19910309064126241</v>
      </c>
      <c r="J544" s="6">
        <v>9.6633957541131882E-2</v>
      </c>
      <c r="K544" s="9">
        <f>Table5[[#This Row],[wtkg]]/(Table5[[#This Row],[htcm]]*Table5[[#This Row],[htcm]]/10000)</f>
        <v>13.456362937331795</v>
      </c>
    </row>
    <row r="545" spans="1:11" x14ac:dyDescent="0.3">
      <c r="A545">
        <v>11011</v>
      </c>
      <c r="B545">
        <v>1</v>
      </c>
      <c r="C545">
        <v>37</v>
      </c>
      <c r="D545">
        <v>290</v>
      </c>
      <c r="E545">
        <v>56.5</v>
      </c>
      <c r="F545">
        <v>4.42</v>
      </c>
      <c r="G545">
        <v>1.022</v>
      </c>
      <c r="H545">
        <v>8.0000000000000002E-3</v>
      </c>
      <c r="I545" s="6">
        <v>-1.2689591202069761</v>
      </c>
      <c r="J545" s="6">
        <v>-0.77313913872669759</v>
      </c>
      <c r="K545" s="9">
        <f>Table5[[#This Row],[wtkg]]/(Table5[[#This Row],[htcm]]*Table5[[#This Row],[htcm]]/10000)</f>
        <v>13.846033362048713</v>
      </c>
    </row>
    <row r="546" spans="1:11" x14ac:dyDescent="0.3">
      <c r="A546">
        <v>11011</v>
      </c>
      <c r="B546">
        <v>1</v>
      </c>
      <c r="C546">
        <v>65</v>
      </c>
      <c r="D546">
        <v>290</v>
      </c>
      <c r="E546">
        <v>58.5</v>
      </c>
      <c r="F546">
        <v>5.08</v>
      </c>
      <c r="G546">
        <v>0.503</v>
      </c>
      <c r="H546">
        <v>-0.23400000000000001</v>
      </c>
      <c r="I546" s="6">
        <v>-0.84914757913853178</v>
      </c>
      <c r="J546" s="6">
        <v>-0.71274136753278594</v>
      </c>
      <c r="K546" s="9">
        <f>Table5[[#This Row],[wtkg]]/(Table5[[#This Row],[htcm]]*Table5[[#This Row],[htcm]]/10000)</f>
        <v>14.844035356855869</v>
      </c>
    </row>
    <row r="547" spans="1:11" x14ac:dyDescent="0.3">
      <c r="A547">
        <v>11011</v>
      </c>
      <c r="B547">
        <v>1</v>
      </c>
      <c r="C547">
        <v>93</v>
      </c>
      <c r="D547">
        <v>290</v>
      </c>
      <c r="E547">
        <v>61.5</v>
      </c>
      <c r="F547">
        <v>5.62</v>
      </c>
      <c r="G547">
        <v>0.74</v>
      </c>
      <c r="H547">
        <v>-0.36</v>
      </c>
      <c r="I547" s="6">
        <v>-1.1889920990428768</v>
      </c>
      <c r="J547" s="6">
        <v>-1.0509400065723782</v>
      </c>
      <c r="K547" s="9">
        <f>Table5[[#This Row],[wtkg]]/(Table5[[#This Row],[htcm]]*Table5[[#This Row],[htcm]]/10000)</f>
        <v>14.858880296120036</v>
      </c>
    </row>
    <row r="548" spans="1:11" x14ac:dyDescent="0.3">
      <c r="A548">
        <v>11011</v>
      </c>
      <c r="B548">
        <v>1</v>
      </c>
      <c r="C548">
        <v>184</v>
      </c>
      <c r="D548">
        <v>290</v>
      </c>
      <c r="E548">
        <v>68</v>
      </c>
      <c r="F548">
        <v>7</v>
      </c>
      <c r="G548">
        <v>0.96799999999999997</v>
      </c>
      <c r="H548">
        <v>-0.36</v>
      </c>
      <c r="I548" s="6">
        <v>-1.1341738310554921</v>
      </c>
      <c r="J548" s="6">
        <v>-1.234745931657552</v>
      </c>
      <c r="K548" s="9">
        <f>Table5[[#This Row],[wtkg]]/(Table5[[#This Row],[htcm]]*Table5[[#This Row],[htcm]]/10000)</f>
        <v>15.13840830449827</v>
      </c>
    </row>
    <row r="549" spans="1:11" x14ac:dyDescent="0.3">
      <c r="A549">
        <v>11011</v>
      </c>
      <c r="B549">
        <v>1</v>
      </c>
      <c r="C549">
        <v>275</v>
      </c>
      <c r="D549">
        <v>290</v>
      </c>
      <c r="E549">
        <v>71.5</v>
      </c>
      <c r="F549">
        <v>8.6999999999999993</v>
      </c>
      <c r="G549">
        <v>0.54100000000000004</v>
      </c>
      <c r="H549">
        <v>0.44900000000000001</v>
      </c>
      <c r="I549" s="6">
        <v>0.29763420318904621</v>
      </c>
      <c r="J549" s="6">
        <v>0.18687915640389052</v>
      </c>
      <c r="K549" s="9">
        <f>Table5[[#This Row],[wtkg]]/(Table5[[#This Row],[htcm]]*Table5[[#This Row],[htcm]]/10000)</f>
        <v>17.017947087877154</v>
      </c>
    </row>
    <row r="550" spans="1:11" x14ac:dyDescent="0.3">
      <c r="A550">
        <v>11011</v>
      </c>
      <c r="B550">
        <v>1</v>
      </c>
      <c r="C550">
        <v>359</v>
      </c>
      <c r="D550">
        <v>290</v>
      </c>
      <c r="E550">
        <v>76</v>
      </c>
      <c r="F550">
        <v>9.1999999999999993</v>
      </c>
      <c r="G550">
        <v>0.872</v>
      </c>
      <c r="H550">
        <v>0.26800000000000002</v>
      </c>
      <c r="I550" s="6">
        <v>-0.16089848092862466</v>
      </c>
      <c r="J550" s="6">
        <v>-0.32181332665992241</v>
      </c>
      <c r="K550" s="9">
        <f>Table5[[#This Row],[wtkg]]/(Table5[[#This Row],[htcm]]*Table5[[#This Row],[htcm]]/10000)</f>
        <v>15.927977839335179</v>
      </c>
    </row>
    <row r="551" spans="1:11" x14ac:dyDescent="0.3">
      <c r="A551">
        <v>11011</v>
      </c>
      <c r="B551">
        <v>1</v>
      </c>
      <c r="C551">
        <v>478</v>
      </c>
      <c r="D551">
        <v>290</v>
      </c>
      <c r="E551">
        <v>81.5</v>
      </c>
      <c r="F551">
        <v>10.199999999999999</v>
      </c>
      <c r="G551">
        <v>1.157</v>
      </c>
      <c r="H551">
        <v>0.36499999999999999</v>
      </c>
      <c r="I551" s="6">
        <v>-0.22288083723412022</v>
      </c>
      <c r="J551" s="6">
        <v>-0.42569268710706404</v>
      </c>
      <c r="K551" s="9">
        <f>Table5[[#This Row],[wtkg]]/(Table5[[#This Row],[htcm]]*Table5[[#This Row],[htcm]]/10000)</f>
        <v>15.356242237193722</v>
      </c>
    </row>
    <row r="552" spans="1:11" x14ac:dyDescent="0.3">
      <c r="A552">
        <v>11011</v>
      </c>
      <c r="B552">
        <v>1</v>
      </c>
      <c r="C552">
        <v>588</v>
      </c>
      <c r="D552">
        <v>290</v>
      </c>
      <c r="E552">
        <v>84</v>
      </c>
      <c r="F552">
        <v>11.4</v>
      </c>
      <c r="G552">
        <v>0.66100000000000003</v>
      </c>
      <c r="H552">
        <v>0.65600000000000003</v>
      </c>
      <c r="I552" s="6">
        <v>0.42194133734589734</v>
      </c>
      <c r="J552" s="6">
        <v>0.38103148775998291</v>
      </c>
      <c r="K552" s="9">
        <f>Table5[[#This Row],[wtkg]]/(Table5[[#This Row],[htcm]]*Table5[[#This Row],[htcm]]/10000)</f>
        <v>16.156462585034014</v>
      </c>
    </row>
    <row r="553" spans="1:11" x14ac:dyDescent="0.3">
      <c r="A553">
        <v>11011</v>
      </c>
      <c r="B553">
        <v>1</v>
      </c>
      <c r="C553">
        <v>778</v>
      </c>
      <c r="D553">
        <v>290</v>
      </c>
      <c r="E553">
        <v>95</v>
      </c>
      <c r="F553">
        <v>13.2</v>
      </c>
      <c r="G553">
        <v>2.3969999999999998</v>
      </c>
      <c r="H553">
        <v>0.88500000000000001</v>
      </c>
      <c r="I553" s="6">
        <v>-0.57443909558930295</v>
      </c>
      <c r="J553" s="6">
        <v>-0.81089700504582107</v>
      </c>
      <c r="K553" s="9">
        <f>Table5[[#This Row],[wtkg]]/(Table5[[#This Row],[htcm]]*Table5[[#This Row],[htcm]]/10000)</f>
        <v>14.626038781163434</v>
      </c>
    </row>
    <row r="554" spans="1:11" x14ac:dyDescent="0.3">
      <c r="A554">
        <v>11012</v>
      </c>
      <c r="B554">
        <v>1</v>
      </c>
      <c r="C554">
        <v>25</v>
      </c>
      <c r="D554">
        <v>283</v>
      </c>
      <c r="E554">
        <v>51</v>
      </c>
      <c r="F554">
        <v>4.1399999999999997</v>
      </c>
      <c r="G554">
        <v>-1.03</v>
      </c>
      <c r="H554">
        <v>0.27100000000000002</v>
      </c>
      <c r="I554" s="6">
        <v>1.6053115569645586</v>
      </c>
      <c r="J554" s="6">
        <v>1.1940078477481229</v>
      </c>
      <c r="K554" s="9">
        <f>Table5[[#This Row],[wtkg]]/(Table5[[#This Row],[htcm]]*Table5[[#This Row],[htcm]]/10000)</f>
        <v>15.916955017301037</v>
      </c>
    </row>
    <row r="555" spans="1:11" x14ac:dyDescent="0.3">
      <c r="A555">
        <v>11012</v>
      </c>
      <c r="B555">
        <v>1</v>
      </c>
      <c r="C555">
        <v>53</v>
      </c>
      <c r="D555">
        <v>283</v>
      </c>
      <c r="E555">
        <v>54</v>
      </c>
      <c r="F555">
        <v>5.13</v>
      </c>
      <c r="G555">
        <v>-1.1240000000000001</v>
      </c>
      <c r="H555">
        <v>0.33200000000000002</v>
      </c>
      <c r="I555" s="6">
        <v>1.9047745088177344</v>
      </c>
      <c r="J555" s="6">
        <v>1.3362645933697419</v>
      </c>
      <c r="K555" s="9">
        <f>Table5[[#This Row],[wtkg]]/(Table5[[#This Row],[htcm]]*Table5[[#This Row],[htcm]]/10000)</f>
        <v>17.592592592592592</v>
      </c>
    </row>
    <row r="556" spans="1:11" x14ac:dyDescent="0.3">
      <c r="A556">
        <v>11012</v>
      </c>
      <c r="B556">
        <v>1</v>
      </c>
      <c r="C556">
        <v>95</v>
      </c>
      <c r="D556">
        <v>283</v>
      </c>
      <c r="E556">
        <v>57</v>
      </c>
      <c r="F556">
        <v>5.92</v>
      </c>
      <c r="G556">
        <v>-1.468</v>
      </c>
      <c r="H556">
        <v>-3.0000000000000001E-3</v>
      </c>
      <c r="I556" s="6">
        <v>1.6212290071864324</v>
      </c>
      <c r="J556" s="6">
        <v>1.1381607487069982</v>
      </c>
      <c r="K556" s="9">
        <f>Table5[[#This Row],[wtkg]]/(Table5[[#This Row],[htcm]]*Table5[[#This Row],[htcm]]/10000)</f>
        <v>18.22099107417667</v>
      </c>
    </row>
    <row r="557" spans="1:11" x14ac:dyDescent="0.3">
      <c r="A557">
        <v>11012</v>
      </c>
      <c r="B557">
        <v>1</v>
      </c>
      <c r="C557">
        <v>165</v>
      </c>
      <c r="D557">
        <v>283</v>
      </c>
      <c r="E557">
        <v>62.5</v>
      </c>
      <c r="F557">
        <v>6.55</v>
      </c>
      <c r="G557">
        <v>-1.014</v>
      </c>
      <c r="H557">
        <v>-0.63</v>
      </c>
      <c r="I557" s="6">
        <v>9.25159388452996E-2</v>
      </c>
      <c r="J557" s="6">
        <v>-7.2387109442990552E-2</v>
      </c>
      <c r="K557" s="9">
        <f>Table5[[#This Row],[wtkg]]/(Table5[[#This Row],[htcm]]*Table5[[#This Row],[htcm]]/10000)</f>
        <v>16.768000000000001</v>
      </c>
    </row>
    <row r="558" spans="1:11" x14ac:dyDescent="0.3">
      <c r="A558">
        <v>11012</v>
      </c>
      <c r="B558">
        <v>1</v>
      </c>
      <c r="C558">
        <v>270</v>
      </c>
      <c r="D558">
        <v>283</v>
      </c>
      <c r="E558">
        <v>67</v>
      </c>
      <c r="F558">
        <v>7.8</v>
      </c>
      <c r="G558">
        <v>-1.2310000000000001</v>
      </c>
      <c r="H558">
        <v>-0.40300000000000002</v>
      </c>
      <c r="I558" s="6">
        <v>0.3862118712742591</v>
      </c>
      <c r="J558" s="6">
        <v>0.40659969997640028</v>
      </c>
      <c r="K558" s="9">
        <f>Table5[[#This Row],[wtkg]]/(Table5[[#This Row],[htcm]]*Table5[[#This Row],[htcm]]/10000)</f>
        <v>17.375807529516596</v>
      </c>
    </row>
    <row r="559" spans="1:11" x14ac:dyDescent="0.3">
      <c r="A559">
        <v>11012</v>
      </c>
      <c r="B559">
        <v>1</v>
      </c>
      <c r="C559">
        <v>368</v>
      </c>
      <c r="D559">
        <v>283</v>
      </c>
      <c r="E559">
        <v>72</v>
      </c>
      <c r="F559">
        <v>9.1</v>
      </c>
      <c r="G559">
        <v>-0.82399999999999995</v>
      </c>
      <c r="H559">
        <v>0.11899999999999999</v>
      </c>
      <c r="I559" s="6">
        <v>0.658645748117892</v>
      </c>
      <c r="J559" s="6">
        <v>0.80073627658682767</v>
      </c>
      <c r="K559" s="9">
        <f>Table5[[#This Row],[wtkg]]/(Table5[[#This Row],[htcm]]*Table5[[#This Row],[htcm]]/10000)</f>
        <v>17.554012345679013</v>
      </c>
    </row>
    <row r="560" spans="1:11" x14ac:dyDescent="0.3">
      <c r="A560">
        <v>11012</v>
      </c>
      <c r="B560">
        <v>1</v>
      </c>
      <c r="C560">
        <v>473</v>
      </c>
      <c r="D560">
        <v>283</v>
      </c>
      <c r="E560">
        <v>76.5</v>
      </c>
      <c r="F560">
        <v>9.65</v>
      </c>
      <c r="G560">
        <v>-0.57999999999999996</v>
      </c>
      <c r="H560">
        <v>-5.5E-2</v>
      </c>
      <c r="I560" s="6">
        <v>0.26115529390906672</v>
      </c>
      <c r="J560" s="6">
        <v>0.38129693147311733</v>
      </c>
      <c r="K560" s="9">
        <f>Table5[[#This Row],[wtkg]]/(Table5[[#This Row],[htcm]]*Table5[[#This Row],[htcm]]/10000)</f>
        <v>16.489384424793883</v>
      </c>
    </row>
    <row r="561" spans="1:11" x14ac:dyDescent="0.3">
      <c r="A561">
        <v>11012</v>
      </c>
      <c r="B561">
        <v>1</v>
      </c>
      <c r="C561">
        <v>559</v>
      </c>
      <c r="D561">
        <v>283</v>
      </c>
      <c r="E561">
        <v>79</v>
      </c>
      <c r="F561">
        <v>10.199999999999999</v>
      </c>
      <c r="G561">
        <v>-0.71099999999999997</v>
      </c>
      <c r="H561">
        <v>-8.5000000000000006E-2</v>
      </c>
      <c r="I561" s="6">
        <v>0.34106184733609846</v>
      </c>
      <c r="J561" s="6">
        <v>0.46151766530866872</v>
      </c>
      <c r="K561" s="9">
        <f>Table5[[#This Row],[wtkg]]/(Table5[[#This Row],[htcm]]*Table5[[#This Row],[htcm]]/10000)</f>
        <v>16.343534689953533</v>
      </c>
    </row>
    <row r="562" spans="1:11" x14ac:dyDescent="0.3">
      <c r="A562">
        <v>11012</v>
      </c>
      <c r="B562">
        <v>1</v>
      </c>
      <c r="C562">
        <v>720</v>
      </c>
      <c r="D562">
        <v>283</v>
      </c>
      <c r="E562">
        <v>85.5</v>
      </c>
      <c r="F562">
        <v>11.3</v>
      </c>
      <c r="G562">
        <v>-0.19</v>
      </c>
      <c r="H562">
        <v>-7.4999999999999997E-2</v>
      </c>
      <c r="I562" s="6">
        <v>-4.3216786674574147E-2</v>
      </c>
      <c r="J562" s="6">
        <v>3.2059664656017423E-2</v>
      </c>
      <c r="K562" s="9">
        <f>Table5[[#This Row],[wtkg]]/(Table5[[#This Row],[htcm]]*Table5[[#This Row],[htcm]]/10000)</f>
        <v>15.457747683047776</v>
      </c>
    </row>
    <row r="563" spans="1:11" x14ac:dyDescent="0.3">
      <c r="A563">
        <v>11013</v>
      </c>
      <c r="B563">
        <v>1</v>
      </c>
      <c r="C563">
        <v>0</v>
      </c>
      <c r="D563">
        <v>269</v>
      </c>
      <c r="E563">
        <v>50</v>
      </c>
      <c r="F563">
        <v>3.8</v>
      </c>
      <c r="G563">
        <v>0.45800000000000002</v>
      </c>
      <c r="H563">
        <v>1.1779999999999999</v>
      </c>
      <c r="I563" s="6">
        <v>1.3512646049582044</v>
      </c>
      <c r="J563" s="6">
        <v>1.4049551763442871</v>
      </c>
      <c r="K563" s="9">
        <f>Table5[[#This Row],[wtkg]]/(Table5[[#This Row],[htcm]]*Table5[[#This Row],[htcm]]/10000)</f>
        <v>15.2</v>
      </c>
    </row>
    <row r="564" spans="1:11" x14ac:dyDescent="0.3">
      <c r="A564">
        <v>11013</v>
      </c>
      <c r="B564">
        <v>1</v>
      </c>
      <c r="C564">
        <v>33</v>
      </c>
      <c r="D564">
        <v>269</v>
      </c>
      <c r="E564">
        <v>53.3</v>
      </c>
      <c r="F564">
        <v>4.42</v>
      </c>
      <c r="G564">
        <v>-0.35799999999999998</v>
      </c>
      <c r="H564">
        <v>0.23899999999999999</v>
      </c>
      <c r="I564" s="6">
        <v>0.79256009589360688</v>
      </c>
      <c r="J564" s="6">
        <v>0.59268879086630288</v>
      </c>
      <c r="K564" s="9">
        <f>Table5[[#This Row],[wtkg]]/(Table5[[#This Row],[htcm]]*Table5[[#This Row],[htcm]]/10000)</f>
        <v>15.558504553150598</v>
      </c>
    </row>
    <row r="565" spans="1:11" x14ac:dyDescent="0.3">
      <c r="A565">
        <v>11013</v>
      </c>
      <c r="B565">
        <v>1</v>
      </c>
      <c r="C565">
        <v>61</v>
      </c>
      <c r="D565">
        <v>269</v>
      </c>
      <c r="E565">
        <v>57.5</v>
      </c>
      <c r="F565">
        <v>5.46</v>
      </c>
      <c r="G565">
        <v>0.20599999999999999</v>
      </c>
      <c r="H565">
        <v>0.47899999999999998</v>
      </c>
      <c r="I565" s="6">
        <v>0.49380845783238403</v>
      </c>
      <c r="J565" s="6">
        <v>0.4931443570039647</v>
      </c>
      <c r="K565" s="9">
        <f>Table5[[#This Row],[wtkg]]/(Table5[[#This Row],[htcm]]*Table5[[#This Row],[htcm]]/10000)</f>
        <v>16.514177693761816</v>
      </c>
    </row>
    <row r="566" spans="1:11" x14ac:dyDescent="0.3">
      <c r="A566">
        <v>11013</v>
      </c>
      <c r="B566">
        <v>1</v>
      </c>
      <c r="C566">
        <v>89</v>
      </c>
      <c r="D566">
        <v>269</v>
      </c>
      <c r="E566">
        <v>60</v>
      </c>
      <c r="F566">
        <v>5.6</v>
      </c>
      <c r="G566">
        <v>0.184</v>
      </c>
      <c r="H566">
        <v>-0.27300000000000002</v>
      </c>
      <c r="I566" s="6">
        <v>-0.52806391952397225</v>
      </c>
      <c r="J566" s="6">
        <v>-0.52017146341900022</v>
      </c>
      <c r="K566" s="9">
        <f>Table5[[#This Row],[wtkg]]/(Table5[[#This Row],[htcm]]*Table5[[#This Row],[htcm]]/10000)</f>
        <v>15.555555555555555</v>
      </c>
    </row>
    <row r="567" spans="1:11" x14ac:dyDescent="0.3">
      <c r="A567">
        <v>11013</v>
      </c>
      <c r="B567">
        <v>1</v>
      </c>
      <c r="C567">
        <v>180</v>
      </c>
      <c r="D567">
        <v>269</v>
      </c>
      <c r="E567">
        <v>67</v>
      </c>
      <c r="F567">
        <v>7.13</v>
      </c>
      <c r="G567">
        <v>0.623</v>
      </c>
      <c r="H567">
        <v>-0.154</v>
      </c>
      <c r="I567" s="6">
        <v>-0.60428602446861157</v>
      </c>
      <c r="J567" s="6">
        <v>-0.69287284010644568</v>
      </c>
      <c r="K567" s="9">
        <f>Table5[[#This Row],[wtkg]]/(Table5[[#This Row],[htcm]]*Table5[[#This Row],[htcm]]/10000)</f>
        <v>15.883270216083758</v>
      </c>
    </row>
    <row r="568" spans="1:11" x14ac:dyDescent="0.3">
      <c r="A568">
        <v>11013</v>
      </c>
      <c r="B568">
        <v>1</v>
      </c>
      <c r="C568">
        <v>278</v>
      </c>
      <c r="D568">
        <v>269</v>
      </c>
      <c r="E568">
        <v>71.5</v>
      </c>
      <c r="F568">
        <v>8.7200000000000006</v>
      </c>
      <c r="G568">
        <v>0.48499999999999999</v>
      </c>
      <c r="H568">
        <v>0.442</v>
      </c>
      <c r="I568" s="6">
        <v>0.32273370799712353</v>
      </c>
      <c r="J568" s="6">
        <v>0.22027180029046362</v>
      </c>
      <c r="K568" s="9">
        <f>Table5[[#This Row],[wtkg]]/(Table5[[#This Row],[htcm]]*Table5[[#This Row],[htcm]]/10000)</f>
        <v>17.057068805320554</v>
      </c>
    </row>
    <row r="569" spans="1:11" x14ac:dyDescent="0.3">
      <c r="A569">
        <v>11013</v>
      </c>
      <c r="B569">
        <v>1</v>
      </c>
      <c r="C569">
        <v>369</v>
      </c>
      <c r="D569">
        <v>269</v>
      </c>
      <c r="E569">
        <v>75.5</v>
      </c>
      <c r="F569">
        <v>9.75</v>
      </c>
      <c r="G569">
        <v>0.51700000000000002</v>
      </c>
      <c r="H569">
        <v>0.66900000000000004</v>
      </c>
      <c r="I569" s="6">
        <v>0.58878955270433253</v>
      </c>
      <c r="J569" s="6">
        <v>0.5149702928772294</v>
      </c>
      <c r="K569" s="9">
        <f>Table5[[#This Row],[wtkg]]/(Table5[[#This Row],[htcm]]*Table5[[#This Row],[htcm]]/10000)</f>
        <v>17.104512959957898</v>
      </c>
    </row>
    <row r="570" spans="1:11" x14ac:dyDescent="0.3">
      <c r="A570">
        <v>11013</v>
      </c>
      <c r="B570">
        <v>1</v>
      </c>
      <c r="C570">
        <v>432</v>
      </c>
      <c r="D570">
        <v>269</v>
      </c>
      <c r="E570">
        <v>79</v>
      </c>
      <c r="F570">
        <v>10.6</v>
      </c>
      <c r="G570">
        <v>0.89</v>
      </c>
      <c r="H570">
        <v>0.94</v>
      </c>
      <c r="I570" s="6">
        <v>0.76261267886347606</v>
      </c>
      <c r="J570" s="6">
        <v>0.61163809293298277</v>
      </c>
      <c r="K570" s="9">
        <f>Table5[[#This Row],[wtkg]]/(Table5[[#This Row],[htcm]]*Table5[[#This Row],[htcm]]/10000)</f>
        <v>16.984457618971319</v>
      </c>
    </row>
    <row r="571" spans="1:11" x14ac:dyDescent="0.3">
      <c r="A571">
        <v>11013</v>
      </c>
      <c r="B571">
        <v>1</v>
      </c>
      <c r="C571">
        <v>634</v>
      </c>
      <c r="D571">
        <v>269</v>
      </c>
      <c r="E571">
        <v>87</v>
      </c>
      <c r="F571">
        <v>12.08</v>
      </c>
      <c r="G571">
        <v>1.1439999999999999</v>
      </c>
      <c r="H571">
        <v>0.88100000000000001</v>
      </c>
      <c r="I571" s="6">
        <v>0.3380688883889047</v>
      </c>
      <c r="J571" s="6">
        <v>0.31003137516874452</v>
      </c>
      <c r="K571" s="9">
        <f>Table5[[#This Row],[wtkg]]/(Table5[[#This Row],[htcm]]*Table5[[#This Row],[htcm]]/10000)</f>
        <v>15.959836173867089</v>
      </c>
    </row>
    <row r="572" spans="1:11" x14ac:dyDescent="0.3">
      <c r="A572">
        <v>11013</v>
      </c>
      <c r="B572">
        <v>1</v>
      </c>
      <c r="C572">
        <v>781</v>
      </c>
      <c r="D572">
        <v>269</v>
      </c>
      <c r="E572">
        <v>92</v>
      </c>
      <c r="F572">
        <v>13.4</v>
      </c>
      <c r="G572">
        <v>1.462</v>
      </c>
      <c r="H572">
        <v>0.98799999999999999</v>
      </c>
      <c r="I572" s="6">
        <v>0.21729933618273697</v>
      </c>
      <c r="J572" s="6">
        <v>0.14356666225450757</v>
      </c>
      <c r="K572" s="9">
        <f>Table5[[#This Row],[wtkg]]/(Table5[[#This Row],[htcm]]*Table5[[#This Row],[htcm]]/10000)</f>
        <v>15.831758034026464</v>
      </c>
    </row>
    <row r="573" spans="1:11" x14ac:dyDescent="0.3">
      <c r="A573">
        <v>11017</v>
      </c>
      <c r="B573">
        <v>1</v>
      </c>
      <c r="C573">
        <v>0</v>
      </c>
      <c r="D573">
        <v>283</v>
      </c>
      <c r="E573">
        <v>52</v>
      </c>
      <c r="F573">
        <v>3.5</v>
      </c>
      <c r="G573">
        <v>1.5309999999999999</v>
      </c>
      <c r="H573">
        <v>0.56999999999999995</v>
      </c>
      <c r="I573" s="6">
        <v>-0.89300074601282453</v>
      </c>
      <c r="J573" s="6">
        <v>-0.32249688929935694</v>
      </c>
      <c r="K573" s="9">
        <f>Table5[[#This Row],[wtkg]]/(Table5[[#This Row],[htcm]]*Table5[[#This Row],[htcm]]/10000)</f>
        <v>12.943786982248522</v>
      </c>
    </row>
    <row r="574" spans="1:11" x14ac:dyDescent="0.3">
      <c r="A574">
        <v>11017</v>
      </c>
      <c r="B574">
        <v>1</v>
      </c>
      <c r="C574">
        <v>28</v>
      </c>
      <c r="D574">
        <v>283</v>
      </c>
      <c r="E574">
        <v>54</v>
      </c>
      <c r="F574">
        <v>4</v>
      </c>
      <c r="G574">
        <v>0.318</v>
      </c>
      <c r="H574">
        <v>-0.17599999999999999</v>
      </c>
      <c r="I574" s="6">
        <v>-0.77280818538234275</v>
      </c>
      <c r="J574" s="6">
        <v>-0.51741670260278128</v>
      </c>
      <c r="K574" s="9">
        <f>Table5[[#This Row],[wtkg]]/(Table5[[#This Row],[htcm]]*Table5[[#This Row],[htcm]]/10000)</f>
        <v>13.717421124828531</v>
      </c>
    </row>
    <row r="575" spans="1:11" x14ac:dyDescent="0.3">
      <c r="A575">
        <v>11017</v>
      </c>
      <c r="B575">
        <v>1</v>
      </c>
      <c r="C575">
        <v>56</v>
      </c>
      <c r="D575">
        <v>283</v>
      </c>
      <c r="E575">
        <v>54</v>
      </c>
      <c r="F575">
        <v>4.71</v>
      </c>
      <c r="G575">
        <v>-1.2729999999999999</v>
      </c>
      <c r="H575">
        <v>-0.44900000000000001</v>
      </c>
      <c r="I575" s="6">
        <v>1.0141880369792282</v>
      </c>
      <c r="J575" s="6">
        <v>0.35026224301657949</v>
      </c>
      <c r="K575" s="9">
        <f>Table5[[#This Row],[wtkg]]/(Table5[[#This Row],[htcm]]*Table5[[#This Row],[htcm]]/10000)</f>
        <v>16.152263374485596</v>
      </c>
    </row>
    <row r="576" spans="1:11" x14ac:dyDescent="0.3">
      <c r="A576">
        <v>11017</v>
      </c>
      <c r="B576">
        <v>1</v>
      </c>
      <c r="C576">
        <v>91</v>
      </c>
      <c r="D576">
        <v>283</v>
      </c>
      <c r="E576">
        <v>62.5</v>
      </c>
      <c r="F576">
        <v>5.63</v>
      </c>
      <c r="G576">
        <v>1.294</v>
      </c>
      <c r="H576">
        <v>-0.28899999999999998</v>
      </c>
      <c r="I576" s="6">
        <v>-1.6082119980661971</v>
      </c>
      <c r="J576" s="6">
        <v>-1.359072654430006</v>
      </c>
      <c r="K576" s="9">
        <f>Table5[[#This Row],[wtkg]]/(Table5[[#This Row],[htcm]]*Table5[[#This Row],[htcm]]/10000)</f>
        <v>14.412799999999999</v>
      </c>
    </row>
    <row r="577" spans="1:11" x14ac:dyDescent="0.3">
      <c r="A577">
        <v>11017</v>
      </c>
      <c r="B577">
        <v>1</v>
      </c>
      <c r="C577">
        <v>189</v>
      </c>
      <c r="D577">
        <v>283</v>
      </c>
      <c r="E577">
        <v>70.5</v>
      </c>
      <c r="F577">
        <v>7.94</v>
      </c>
      <c r="G577">
        <v>1.9470000000000001</v>
      </c>
      <c r="H577">
        <v>0.60499999999999998</v>
      </c>
      <c r="I577" s="6">
        <v>-0.44624539533862562</v>
      </c>
      <c r="J577" s="6">
        <v>-0.63470080094493508</v>
      </c>
      <c r="K577" s="9">
        <f>Table5[[#This Row],[wtkg]]/(Table5[[#This Row],[htcm]]*Table5[[#This Row],[htcm]]/10000)</f>
        <v>15.97505155676274</v>
      </c>
    </row>
    <row r="578" spans="1:11" x14ac:dyDescent="0.3">
      <c r="A578">
        <v>11017</v>
      </c>
      <c r="B578">
        <v>1</v>
      </c>
      <c r="C578">
        <v>294</v>
      </c>
      <c r="D578">
        <v>283</v>
      </c>
      <c r="E578">
        <v>77</v>
      </c>
      <c r="F578">
        <v>9.4499999999999993</v>
      </c>
      <c r="G578">
        <v>2.4359999999999999</v>
      </c>
      <c r="H578">
        <v>0.96</v>
      </c>
      <c r="I578" s="6">
        <v>-7.8320097252462126E-2</v>
      </c>
      <c r="J578" s="6">
        <v>-0.50326215352931303</v>
      </c>
      <c r="K578" s="9">
        <f>Table5[[#This Row],[wtkg]]/(Table5[[#This Row],[htcm]]*Table5[[#This Row],[htcm]]/10000)</f>
        <v>15.938606847697756</v>
      </c>
    </row>
    <row r="579" spans="1:11" x14ac:dyDescent="0.3">
      <c r="A579">
        <v>11017</v>
      </c>
      <c r="B579">
        <v>1</v>
      </c>
      <c r="C579">
        <v>364</v>
      </c>
      <c r="D579">
        <v>283</v>
      </c>
      <c r="E579">
        <v>81</v>
      </c>
      <c r="F579">
        <v>10.25</v>
      </c>
      <c r="G579">
        <v>2.7349999999999999</v>
      </c>
      <c r="H579">
        <v>1.101</v>
      </c>
      <c r="I579" s="6">
        <v>-5.0742101303967349E-2</v>
      </c>
      <c r="J579" s="6">
        <v>-0.53013315466951172</v>
      </c>
      <c r="K579" s="9">
        <f>Table5[[#This Row],[wtkg]]/(Table5[[#This Row],[htcm]]*Table5[[#This Row],[htcm]]/10000)</f>
        <v>15.622618503276939</v>
      </c>
    </row>
    <row r="580" spans="1:11" x14ac:dyDescent="0.3">
      <c r="A580">
        <v>11017</v>
      </c>
      <c r="B580">
        <v>1</v>
      </c>
      <c r="C580">
        <v>427</v>
      </c>
      <c r="D580">
        <v>283</v>
      </c>
      <c r="E580">
        <v>82.5</v>
      </c>
      <c r="F580">
        <v>10.4</v>
      </c>
      <c r="G580">
        <v>2.266</v>
      </c>
      <c r="H580">
        <v>0.81899999999999995</v>
      </c>
      <c r="I580" s="6">
        <v>-0.24248716150317387</v>
      </c>
      <c r="J580" s="6">
        <v>-0.61146819206705127</v>
      </c>
      <c r="K580" s="9">
        <f>Table5[[#This Row],[wtkg]]/(Table5[[#This Row],[htcm]]*Table5[[#This Row],[htcm]]/10000)</f>
        <v>15.280073461891643</v>
      </c>
    </row>
    <row r="581" spans="1:11" x14ac:dyDescent="0.3">
      <c r="A581">
        <v>11017</v>
      </c>
      <c r="B581">
        <v>1</v>
      </c>
      <c r="C581">
        <v>569</v>
      </c>
      <c r="D581">
        <v>283</v>
      </c>
      <c r="E581">
        <v>87</v>
      </c>
      <c r="F581">
        <v>12.3</v>
      </c>
      <c r="G581">
        <v>1.9</v>
      </c>
      <c r="H581">
        <v>1.351</v>
      </c>
      <c r="I581" s="6">
        <v>0.53793934680541466</v>
      </c>
      <c r="J581" s="6">
        <v>0.41467813497664452</v>
      </c>
      <c r="K581" s="9">
        <f>Table5[[#This Row],[wtkg]]/(Table5[[#This Row],[htcm]]*Table5[[#This Row],[htcm]]/10000)</f>
        <v>16.250495441934206</v>
      </c>
    </row>
    <row r="582" spans="1:11" x14ac:dyDescent="0.3">
      <c r="A582">
        <v>11017</v>
      </c>
      <c r="B582">
        <v>1</v>
      </c>
      <c r="C582">
        <v>743</v>
      </c>
      <c r="D582">
        <v>283</v>
      </c>
      <c r="E582">
        <v>95</v>
      </c>
      <c r="F582">
        <v>13.7</v>
      </c>
      <c r="G582">
        <v>2.7469999999999999</v>
      </c>
      <c r="H582">
        <v>1.3340000000000001</v>
      </c>
      <c r="I582" s="6">
        <v>-0.15499796280656059</v>
      </c>
      <c r="J582" s="6">
        <v>-0.38400134569999983</v>
      </c>
      <c r="K582" s="9">
        <f>Table5[[#This Row],[wtkg]]/(Table5[[#This Row],[htcm]]*Table5[[#This Row],[htcm]]/10000)</f>
        <v>15.180055401662049</v>
      </c>
    </row>
    <row r="583" spans="1:11" x14ac:dyDescent="0.3">
      <c r="A583">
        <v>11022</v>
      </c>
      <c r="B583">
        <v>1</v>
      </c>
      <c r="C583">
        <v>33</v>
      </c>
      <c r="D583">
        <v>276</v>
      </c>
      <c r="E583">
        <v>51</v>
      </c>
      <c r="F583">
        <v>3.55</v>
      </c>
      <c r="G583">
        <v>-1.5309999999999999</v>
      </c>
      <c r="H583">
        <v>-1.347</v>
      </c>
      <c r="I583" s="6">
        <v>-4.2160310167246855E-2</v>
      </c>
      <c r="J583" s="6">
        <v>-0.77674949190706644</v>
      </c>
      <c r="K583" s="9">
        <f>Table5[[#This Row],[wtkg]]/(Table5[[#This Row],[htcm]]*Table5[[#This Row],[htcm]]/10000)</f>
        <v>13.648596693579393</v>
      </c>
    </row>
    <row r="584" spans="1:11" x14ac:dyDescent="0.3">
      <c r="A584">
        <v>11022</v>
      </c>
      <c r="B584">
        <v>1</v>
      </c>
      <c r="C584">
        <v>61</v>
      </c>
      <c r="D584">
        <v>276</v>
      </c>
      <c r="E584">
        <v>55</v>
      </c>
      <c r="F584">
        <v>4.76</v>
      </c>
      <c r="G584">
        <v>-1.0209999999999999</v>
      </c>
      <c r="H584">
        <v>-0.57599999999999996</v>
      </c>
      <c r="I584" s="6">
        <v>0.49150062004028577</v>
      </c>
      <c r="J584" s="6">
        <v>-2.4220614081128727E-2</v>
      </c>
      <c r="K584" s="9">
        <f>Table5[[#This Row],[wtkg]]/(Table5[[#This Row],[htcm]]*Table5[[#This Row],[htcm]]/10000)</f>
        <v>15.735537190082644</v>
      </c>
    </row>
    <row r="585" spans="1:11" x14ac:dyDescent="0.3">
      <c r="A585">
        <v>11022</v>
      </c>
      <c r="B585">
        <v>1</v>
      </c>
      <c r="C585">
        <v>96</v>
      </c>
      <c r="D585">
        <v>276</v>
      </c>
      <c r="E585">
        <v>60.5</v>
      </c>
      <c r="F585">
        <v>5.48</v>
      </c>
      <c r="G585">
        <v>0.151</v>
      </c>
      <c r="H585">
        <v>-0.64400000000000002</v>
      </c>
      <c r="I585" s="6">
        <v>-1.0122508240343748</v>
      </c>
      <c r="J585" s="6">
        <v>-0.99664485122707802</v>
      </c>
      <c r="K585" s="9">
        <f>Table5[[#This Row],[wtkg]]/(Table5[[#This Row],[htcm]]*Table5[[#This Row],[htcm]]/10000)</f>
        <v>14.971654941602351</v>
      </c>
    </row>
    <row r="586" spans="1:11" x14ac:dyDescent="0.3">
      <c r="A586">
        <v>11022</v>
      </c>
      <c r="B586">
        <v>1</v>
      </c>
      <c r="C586">
        <v>180</v>
      </c>
      <c r="D586">
        <v>276</v>
      </c>
      <c r="E586">
        <v>67.5</v>
      </c>
      <c r="F586">
        <v>7.18</v>
      </c>
      <c r="G586">
        <v>0.84399999999999997</v>
      </c>
      <c r="H586">
        <v>-9.6000000000000002E-2</v>
      </c>
      <c r="I586" s="6">
        <v>-0.68720334547045092</v>
      </c>
      <c r="J586" s="6">
        <v>-0.78085513549704511</v>
      </c>
      <c r="K586" s="9">
        <f>Table5[[#This Row],[wtkg]]/(Table5[[#This Row],[htcm]]*Table5[[#This Row],[htcm]]/10000)</f>
        <v>15.758573388203017</v>
      </c>
    </row>
    <row r="587" spans="1:11" x14ac:dyDescent="0.3">
      <c r="A587">
        <v>11022</v>
      </c>
      <c r="B587">
        <v>1</v>
      </c>
      <c r="C587">
        <v>278</v>
      </c>
      <c r="D587">
        <v>276</v>
      </c>
      <c r="E587">
        <v>73.5</v>
      </c>
      <c r="F587">
        <v>8.75</v>
      </c>
      <c r="G587">
        <v>1.31</v>
      </c>
      <c r="H587">
        <v>0.47</v>
      </c>
      <c r="I587" s="6">
        <v>-0.14353373727607965</v>
      </c>
      <c r="J587" s="6">
        <v>-0.36256120485212412</v>
      </c>
      <c r="K587" s="9">
        <f>Table5[[#This Row],[wtkg]]/(Table5[[#This Row],[htcm]]*Table5[[#This Row],[htcm]]/10000)</f>
        <v>16.196954972465178</v>
      </c>
    </row>
    <row r="588" spans="1:11" x14ac:dyDescent="0.3">
      <c r="A588">
        <v>11022</v>
      </c>
      <c r="B588">
        <v>1</v>
      </c>
      <c r="C588">
        <v>362</v>
      </c>
      <c r="D588">
        <v>276</v>
      </c>
      <c r="E588">
        <v>78</v>
      </c>
      <c r="F588">
        <v>9.9600000000000009</v>
      </c>
      <c r="G588">
        <v>1.6020000000000001</v>
      </c>
      <c r="H588">
        <v>0.88600000000000001</v>
      </c>
      <c r="I588" s="6">
        <v>0.29185136994790051</v>
      </c>
      <c r="J588" s="6">
        <v>2.1426744069552955E-4</v>
      </c>
      <c r="K588" s="9">
        <f>Table5[[#This Row],[wtkg]]/(Table5[[#This Row],[htcm]]*Table5[[#This Row],[htcm]]/10000)</f>
        <v>16.370808678500985</v>
      </c>
    </row>
    <row r="589" spans="1:11" x14ac:dyDescent="0.3">
      <c r="A589">
        <v>11022</v>
      </c>
      <c r="B589">
        <v>1</v>
      </c>
      <c r="C589">
        <v>446</v>
      </c>
      <c r="D589">
        <v>276</v>
      </c>
      <c r="E589">
        <v>81.5</v>
      </c>
      <c r="F589">
        <v>10.8</v>
      </c>
      <c r="G589">
        <v>1.609</v>
      </c>
      <c r="H589">
        <v>1.0049999999999999</v>
      </c>
      <c r="I589" s="6">
        <v>0.41555692593047583</v>
      </c>
      <c r="J589" s="6">
        <v>0.15535744621386674</v>
      </c>
      <c r="K589" s="9">
        <f>Table5[[#This Row],[wtkg]]/(Table5[[#This Row],[htcm]]*Table5[[#This Row],[htcm]]/10000)</f>
        <v>16.259550604087472</v>
      </c>
    </row>
    <row r="590" spans="1:11" x14ac:dyDescent="0.3">
      <c r="A590">
        <v>11022</v>
      </c>
      <c r="B590">
        <v>1</v>
      </c>
      <c r="C590">
        <v>602</v>
      </c>
      <c r="D590">
        <v>276</v>
      </c>
      <c r="E590">
        <v>87</v>
      </c>
      <c r="F590">
        <v>12.5</v>
      </c>
      <c r="G590">
        <v>1.504</v>
      </c>
      <c r="H590">
        <v>1.3080000000000001</v>
      </c>
      <c r="I590" s="6">
        <v>0.71539536001808646</v>
      </c>
      <c r="J590" s="6">
        <v>0.65183108097076381</v>
      </c>
      <c r="K590" s="9">
        <f>Table5[[#This Row],[wtkg]]/(Table5[[#This Row],[htcm]]*Table5[[#This Row],[htcm]]/10000)</f>
        <v>16.514731140177037</v>
      </c>
    </row>
    <row r="591" spans="1:11" x14ac:dyDescent="0.3">
      <c r="A591">
        <v>11022</v>
      </c>
      <c r="B591">
        <v>1</v>
      </c>
      <c r="C591">
        <v>720</v>
      </c>
      <c r="D591">
        <v>276</v>
      </c>
      <c r="E591">
        <v>92</v>
      </c>
      <c r="F591">
        <v>13.4</v>
      </c>
      <c r="G591">
        <v>1.8360000000000001</v>
      </c>
      <c r="H591">
        <v>1.2709999999999999</v>
      </c>
      <c r="I591" s="6">
        <v>0.36487010794239405</v>
      </c>
      <c r="J591" s="6">
        <v>0.30925149709194416</v>
      </c>
      <c r="K591" s="9">
        <f>Table5[[#This Row],[wtkg]]/(Table5[[#This Row],[htcm]]*Table5[[#This Row],[htcm]]/10000)</f>
        <v>15.831758034026464</v>
      </c>
    </row>
    <row r="592" spans="1:11" x14ac:dyDescent="0.3">
      <c r="A592">
        <v>11025</v>
      </c>
      <c r="B592">
        <v>1</v>
      </c>
      <c r="C592">
        <v>0</v>
      </c>
      <c r="D592">
        <v>290</v>
      </c>
      <c r="E592">
        <v>48</v>
      </c>
      <c r="F592">
        <v>3.25</v>
      </c>
      <c r="G592">
        <v>-0.61599999999999999</v>
      </c>
      <c r="H592">
        <v>3.9E-2</v>
      </c>
      <c r="I592" s="6">
        <v>0.96356797612403322</v>
      </c>
      <c r="J592" s="6">
        <v>0.60401763692409582</v>
      </c>
      <c r="K592" s="9">
        <f>Table5[[#This Row],[wtkg]]/(Table5[[#This Row],[htcm]]*Table5[[#This Row],[htcm]]/10000)</f>
        <v>14.105902777777779</v>
      </c>
    </row>
    <row r="593" spans="1:11" x14ac:dyDescent="0.3">
      <c r="A593">
        <v>11025</v>
      </c>
      <c r="B593">
        <v>1</v>
      </c>
      <c r="C593">
        <v>34</v>
      </c>
      <c r="D593">
        <v>290</v>
      </c>
      <c r="E593">
        <v>52</v>
      </c>
      <c r="F593">
        <v>3.6</v>
      </c>
      <c r="G593">
        <v>-1.081</v>
      </c>
      <c r="H593">
        <v>-1.3080000000000001</v>
      </c>
      <c r="I593" s="6">
        <v>-0.57499699209654698</v>
      </c>
      <c r="J593" s="6">
        <v>-1.067809333056112</v>
      </c>
      <c r="K593" s="9">
        <f>Table5[[#This Row],[wtkg]]/(Table5[[#This Row],[htcm]]*Table5[[#This Row],[htcm]]/10000)</f>
        <v>13.313609467455622</v>
      </c>
    </row>
    <row r="594" spans="1:11" x14ac:dyDescent="0.3">
      <c r="A594">
        <v>11025</v>
      </c>
      <c r="B594">
        <v>1</v>
      </c>
      <c r="C594">
        <v>55</v>
      </c>
      <c r="D594">
        <v>290</v>
      </c>
      <c r="E594">
        <v>56</v>
      </c>
      <c r="F594">
        <v>4.0599999999999996</v>
      </c>
      <c r="G594">
        <v>-0.23400000000000001</v>
      </c>
      <c r="H594">
        <v>-1.5229999999999999</v>
      </c>
      <c r="I594" s="6">
        <v>-1.9359221656280678</v>
      </c>
      <c r="J594" s="6">
        <v>-1.9477721921429245</v>
      </c>
      <c r="K594" s="9">
        <f>Table5[[#This Row],[wtkg]]/(Table5[[#This Row],[htcm]]*Table5[[#This Row],[htcm]]/10000)</f>
        <v>12.946428571428571</v>
      </c>
    </row>
    <row r="595" spans="1:11" x14ac:dyDescent="0.3">
      <c r="A595">
        <v>11025</v>
      </c>
      <c r="B595">
        <v>1</v>
      </c>
      <c r="C595">
        <v>97</v>
      </c>
      <c r="D595">
        <v>290</v>
      </c>
      <c r="E595">
        <v>60.5</v>
      </c>
      <c r="F595">
        <v>5.24</v>
      </c>
      <c r="G595">
        <v>0.113</v>
      </c>
      <c r="H595">
        <v>-1.026</v>
      </c>
      <c r="I595" s="6">
        <v>-1.5241421978183076</v>
      </c>
      <c r="J595" s="6">
        <v>-1.4874918466665878</v>
      </c>
      <c r="K595" s="9">
        <f>Table5[[#This Row],[wtkg]]/(Table5[[#This Row],[htcm]]*Table5[[#This Row],[htcm]]/10000)</f>
        <v>14.315962024451883</v>
      </c>
    </row>
    <row r="596" spans="1:11" x14ac:dyDescent="0.3">
      <c r="A596">
        <v>11025</v>
      </c>
      <c r="B596">
        <v>1</v>
      </c>
      <c r="C596">
        <v>195</v>
      </c>
      <c r="D596">
        <v>290</v>
      </c>
      <c r="E596">
        <v>67</v>
      </c>
      <c r="F596">
        <v>7.62</v>
      </c>
      <c r="G596">
        <v>0.27200000000000002</v>
      </c>
      <c r="H596">
        <v>0.193</v>
      </c>
      <c r="I596" s="6">
        <v>0.13199605203655734</v>
      </c>
      <c r="J596" s="6">
        <v>4.0009926245058752E-2</v>
      </c>
      <c r="K596" s="9">
        <f>Table5[[#This Row],[wtkg]]/(Table5[[#This Row],[htcm]]*Table5[[#This Row],[htcm]]/10000)</f>
        <v>16.974827355758521</v>
      </c>
    </row>
    <row r="597" spans="1:11" x14ac:dyDescent="0.3">
      <c r="A597">
        <v>11025</v>
      </c>
      <c r="B597">
        <v>1</v>
      </c>
      <c r="C597">
        <v>272</v>
      </c>
      <c r="D597">
        <v>290</v>
      </c>
      <c r="E597">
        <v>72</v>
      </c>
      <c r="F597">
        <v>9.1</v>
      </c>
      <c r="G597">
        <v>0.80500000000000005</v>
      </c>
      <c r="H597">
        <v>0.83899999999999997</v>
      </c>
      <c r="I597" s="6">
        <v>0.658645748117892</v>
      </c>
      <c r="J597" s="6">
        <v>0.52492434960208234</v>
      </c>
      <c r="K597" s="9">
        <f>Table5[[#This Row],[wtkg]]/(Table5[[#This Row],[htcm]]*Table5[[#This Row],[htcm]]/10000)</f>
        <v>17.554012345679013</v>
      </c>
    </row>
    <row r="598" spans="1:11" x14ac:dyDescent="0.3">
      <c r="A598">
        <v>11025</v>
      </c>
      <c r="B598">
        <v>1</v>
      </c>
      <c r="C598">
        <v>356</v>
      </c>
      <c r="D598">
        <v>290</v>
      </c>
      <c r="E598">
        <v>75</v>
      </c>
      <c r="F598">
        <v>10.199999999999999</v>
      </c>
      <c r="G598">
        <v>0.53100000000000003</v>
      </c>
      <c r="H598">
        <v>1.115</v>
      </c>
      <c r="I598" s="6">
        <v>1.1827653929390338</v>
      </c>
      <c r="J598" s="6">
        <v>1.1232517227970595</v>
      </c>
      <c r="K598" s="9">
        <f>Table5[[#This Row],[wtkg]]/(Table5[[#This Row],[htcm]]*Table5[[#This Row],[htcm]]/10000)</f>
        <v>18.133333333333333</v>
      </c>
    </row>
    <row r="599" spans="1:11" x14ac:dyDescent="0.3">
      <c r="A599">
        <v>11025</v>
      </c>
      <c r="B599">
        <v>1</v>
      </c>
      <c r="C599">
        <v>454</v>
      </c>
      <c r="D599">
        <v>290</v>
      </c>
      <c r="E599">
        <v>76.5</v>
      </c>
      <c r="F599">
        <v>10.88</v>
      </c>
      <c r="G599">
        <v>-0.33500000000000002</v>
      </c>
      <c r="H599">
        <v>1.0169999999999999</v>
      </c>
      <c r="I599" s="6">
        <v>1.5543912483137139</v>
      </c>
      <c r="J599" s="6">
        <v>1.6582927887849543</v>
      </c>
      <c r="K599" s="9">
        <f>Table5[[#This Row],[wtkg]]/(Table5[[#This Row],[htcm]]*Table5[[#This Row],[htcm]]/10000)</f>
        <v>18.591140159767612</v>
      </c>
    </row>
    <row r="600" spans="1:11" x14ac:dyDescent="0.3">
      <c r="A600">
        <v>11025</v>
      </c>
      <c r="B600">
        <v>1</v>
      </c>
      <c r="C600">
        <v>590</v>
      </c>
      <c r="D600">
        <v>290</v>
      </c>
      <c r="E600">
        <v>86</v>
      </c>
      <c r="F600">
        <v>11.3</v>
      </c>
      <c r="G600">
        <v>1.3089999999999999</v>
      </c>
      <c r="H600">
        <v>0.57599999999999996</v>
      </c>
      <c r="I600" s="6">
        <v>-0.16677592306998293</v>
      </c>
      <c r="J600" s="6">
        <v>-0.26181212400411868</v>
      </c>
      <c r="K600" s="9">
        <f>Table5[[#This Row],[wtkg]]/(Table5[[#This Row],[htcm]]*Table5[[#This Row],[htcm]]/10000)</f>
        <v>15.278528934559221</v>
      </c>
    </row>
    <row r="601" spans="1:11" x14ac:dyDescent="0.3">
      <c r="A601">
        <v>11025</v>
      </c>
      <c r="B601">
        <v>1</v>
      </c>
      <c r="C601">
        <v>715</v>
      </c>
      <c r="D601">
        <v>290</v>
      </c>
      <c r="E601">
        <v>91</v>
      </c>
      <c r="F601">
        <v>12.2</v>
      </c>
      <c r="G601">
        <v>1.575</v>
      </c>
      <c r="H601">
        <v>0.56299999999999994</v>
      </c>
      <c r="I601" s="6">
        <v>-0.47251461000740957</v>
      </c>
      <c r="J601" s="6">
        <v>-0.54118840283195535</v>
      </c>
      <c r="K601" s="9">
        <f>Table5[[#This Row],[wtkg]]/(Table5[[#This Row],[htcm]]*Table5[[#This Row],[htcm]]/10000)</f>
        <v>14.732520227025722</v>
      </c>
    </row>
    <row r="602" spans="1:11" x14ac:dyDescent="0.3">
      <c r="A602">
        <v>11029</v>
      </c>
      <c r="B602">
        <v>1</v>
      </c>
      <c r="C602">
        <v>0</v>
      </c>
      <c r="D602">
        <v>283</v>
      </c>
      <c r="E602">
        <v>49</v>
      </c>
      <c r="F602">
        <v>2.83</v>
      </c>
      <c r="G602">
        <v>-7.9000000000000001E-2</v>
      </c>
      <c r="H602">
        <v>-0.91400000000000003</v>
      </c>
      <c r="I602" s="6">
        <v>-1.2289067765812196</v>
      </c>
      <c r="J602" s="6">
        <v>-1.3373136013325899</v>
      </c>
      <c r="K602" s="9">
        <f>Table5[[#This Row],[wtkg]]/(Table5[[#This Row],[htcm]]*Table5[[#This Row],[htcm]]/10000)</f>
        <v>11.786755518533944</v>
      </c>
    </row>
    <row r="603" spans="1:11" x14ac:dyDescent="0.3">
      <c r="A603">
        <v>11029</v>
      </c>
      <c r="B603">
        <v>1</v>
      </c>
      <c r="C603">
        <v>25</v>
      </c>
      <c r="D603">
        <v>283</v>
      </c>
      <c r="E603">
        <v>49</v>
      </c>
      <c r="F603">
        <v>3.64</v>
      </c>
      <c r="G603">
        <v>-2.0630000000000002</v>
      </c>
      <c r="H603">
        <v>-0.64900000000000002</v>
      </c>
      <c r="I603" s="6">
        <v>1.5325276119285702</v>
      </c>
      <c r="J603" s="6">
        <v>0.66933962072149167</v>
      </c>
      <c r="K603" s="9">
        <f>Table5[[#This Row],[wtkg]]/(Table5[[#This Row],[htcm]]*Table5[[#This Row],[htcm]]/10000)</f>
        <v>15.160349854227405</v>
      </c>
    </row>
    <row r="604" spans="1:11" x14ac:dyDescent="0.3">
      <c r="A604">
        <v>11029</v>
      </c>
      <c r="B604">
        <v>1</v>
      </c>
      <c r="C604">
        <v>60</v>
      </c>
      <c r="D604">
        <v>283</v>
      </c>
      <c r="E604">
        <v>52</v>
      </c>
      <c r="F604">
        <v>4.72</v>
      </c>
      <c r="G604">
        <v>-2.448</v>
      </c>
      <c r="H604">
        <v>-0.6</v>
      </c>
      <c r="I604" s="6">
        <v>2.3137089113185945</v>
      </c>
      <c r="J604" s="6">
        <v>1.1107630443117504</v>
      </c>
      <c r="K604" s="9">
        <f>Table5[[#This Row],[wtkg]]/(Table5[[#This Row],[htcm]]*Table5[[#This Row],[htcm]]/10000)</f>
        <v>17.45562130177515</v>
      </c>
    </row>
    <row r="605" spans="1:11" x14ac:dyDescent="0.3">
      <c r="A605">
        <v>11029</v>
      </c>
      <c r="B605">
        <v>1</v>
      </c>
      <c r="C605">
        <v>88</v>
      </c>
      <c r="D605">
        <v>283</v>
      </c>
      <c r="E605">
        <v>55.5</v>
      </c>
      <c r="F605">
        <v>5.68</v>
      </c>
      <c r="G605">
        <v>-1.921</v>
      </c>
      <c r="H605">
        <v>-0.13200000000000001</v>
      </c>
      <c r="I605" s="6">
        <v>2.0419681307558197</v>
      </c>
      <c r="J605" s="6">
        <v>1.3308735038921604</v>
      </c>
      <c r="K605" s="9">
        <f>Table5[[#This Row],[wtkg]]/(Table5[[#This Row],[htcm]]*Table5[[#This Row],[htcm]]/10000)</f>
        <v>18.440061683304926</v>
      </c>
    </row>
    <row r="606" spans="1:11" x14ac:dyDescent="0.3">
      <c r="A606">
        <v>11029</v>
      </c>
      <c r="B606">
        <v>1</v>
      </c>
      <c r="C606">
        <v>186</v>
      </c>
      <c r="D606">
        <v>283</v>
      </c>
      <c r="E606">
        <v>62.5</v>
      </c>
      <c r="F606">
        <v>7.66</v>
      </c>
      <c r="G606">
        <v>-1.5009999999999999</v>
      </c>
      <c r="H606">
        <v>0.35199999999999998</v>
      </c>
      <c r="I606" s="6">
        <v>1.7507950733300373</v>
      </c>
      <c r="J606" s="6">
        <v>1.6217370089209124</v>
      </c>
      <c r="K606" s="9">
        <f>Table5[[#This Row],[wtkg]]/(Table5[[#This Row],[htcm]]*Table5[[#This Row],[htcm]]/10000)</f>
        <v>19.6096</v>
      </c>
    </row>
    <row r="607" spans="1:11" x14ac:dyDescent="0.3">
      <c r="A607">
        <v>11029</v>
      </c>
      <c r="B607">
        <v>1</v>
      </c>
      <c r="C607">
        <v>354</v>
      </c>
      <c r="D607">
        <v>283</v>
      </c>
      <c r="E607">
        <v>70</v>
      </c>
      <c r="F607">
        <v>9.1</v>
      </c>
      <c r="G607">
        <v>-1.3939999999999999</v>
      </c>
      <c r="H607">
        <v>0.21299999999999999</v>
      </c>
      <c r="I607" s="6">
        <v>1.173696913508075</v>
      </c>
      <c r="J607" s="6">
        <v>1.3778352972948624</v>
      </c>
      <c r="K607" s="9">
        <f>Table5[[#This Row],[wtkg]]/(Table5[[#This Row],[htcm]]*Table5[[#This Row],[htcm]]/10000)</f>
        <v>18.571428571428569</v>
      </c>
    </row>
    <row r="608" spans="1:11" x14ac:dyDescent="0.3">
      <c r="A608">
        <v>11029</v>
      </c>
      <c r="B608">
        <v>1</v>
      </c>
      <c r="C608">
        <v>459</v>
      </c>
      <c r="D608">
        <v>283</v>
      </c>
      <c r="E608">
        <v>73</v>
      </c>
      <c r="F608">
        <v>9.6999999999999993</v>
      </c>
      <c r="G608">
        <v>-1.6759999999999999</v>
      </c>
      <c r="H608">
        <v>6.9000000000000006E-2</v>
      </c>
      <c r="I608" s="6">
        <v>1.0994900808132815</v>
      </c>
      <c r="J608" s="6">
        <v>1.4422631605663097</v>
      </c>
      <c r="K608" s="9">
        <f>Table5[[#This Row],[wtkg]]/(Table5[[#This Row],[htcm]]*Table5[[#This Row],[htcm]]/10000)</f>
        <v>18.202289360105084</v>
      </c>
    </row>
    <row r="609" spans="1:11" x14ac:dyDescent="0.3">
      <c r="A609">
        <v>11029</v>
      </c>
      <c r="B609">
        <v>1</v>
      </c>
      <c r="C609">
        <v>581</v>
      </c>
      <c r="D609">
        <v>283</v>
      </c>
      <c r="E609">
        <v>76</v>
      </c>
      <c r="F609">
        <v>10.5</v>
      </c>
      <c r="G609">
        <v>-1.96</v>
      </c>
      <c r="H609">
        <v>3.3000000000000002E-2</v>
      </c>
      <c r="I609" s="6">
        <v>1.2803193630887868</v>
      </c>
      <c r="J609" s="6">
        <v>1.6727759085648017</v>
      </c>
      <c r="K609" s="9">
        <f>Table5[[#This Row],[wtkg]]/(Table5[[#This Row],[htcm]]*Table5[[#This Row],[htcm]]/10000)</f>
        <v>18.178670360110804</v>
      </c>
    </row>
    <row r="610" spans="1:11" x14ac:dyDescent="0.3">
      <c r="A610">
        <v>11029</v>
      </c>
      <c r="B610">
        <v>1</v>
      </c>
      <c r="C610">
        <v>733</v>
      </c>
      <c r="D610">
        <v>283</v>
      </c>
      <c r="E610">
        <v>80.5</v>
      </c>
      <c r="F610">
        <v>11.5</v>
      </c>
      <c r="G610">
        <v>-1.637</v>
      </c>
      <c r="H610">
        <v>4.0000000000000001E-3</v>
      </c>
      <c r="I610" s="6">
        <v>1.1679879777119186</v>
      </c>
      <c r="J610" s="6">
        <v>1.4096280937387189</v>
      </c>
      <c r="K610" s="9">
        <f>Table5[[#This Row],[wtkg]]/(Table5[[#This Row],[htcm]]*Table5[[#This Row],[htcm]]/10000)</f>
        <v>17.746228926353151</v>
      </c>
    </row>
    <row r="611" spans="1:11" x14ac:dyDescent="0.3">
      <c r="A611">
        <v>11033</v>
      </c>
      <c r="B611">
        <v>1</v>
      </c>
      <c r="C611">
        <v>0</v>
      </c>
      <c r="D611">
        <v>276</v>
      </c>
      <c r="E611">
        <v>51</v>
      </c>
      <c r="F611">
        <v>4.2699999999999996</v>
      </c>
      <c r="G611">
        <v>0.99399999999999999</v>
      </c>
      <c r="H611">
        <v>2.073</v>
      </c>
      <c r="I611" s="6">
        <v>1.9250459962119204</v>
      </c>
      <c r="J611" s="6">
        <v>2.2266684578982732</v>
      </c>
      <c r="K611" s="9">
        <f>Table5[[#This Row],[wtkg]]/(Table5[[#This Row],[htcm]]*Table5[[#This Row],[htcm]]/10000)</f>
        <v>16.41676278354479</v>
      </c>
    </row>
    <row r="612" spans="1:11" x14ac:dyDescent="0.3">
      <c r="A612">
        <v>11033</v>
      </c>
      <c r="B612">
        <v>1</v>
      </c>
      <c r="C612">
        <v>30</v>
      </c>
      <c r="D612">
        <v>276</v>
      </c>
      <c r="E612">
        <v>55</v>
      </c>
      <c r="F612">
        <v>4.9000000000000004</v>
      </c>
      <c r="G612">
        <v>0.7</v>
      </c>
      <c r="H612">
        <v>1.1879999999999999</v>
      </c>
      <c r="I612" s="6">
        <v>0.80250332824139081</v>
      </c>
      <c r="J612" s="6">
        <v>1.1497506781262303</v>
      </c>
      <c r="K612" s="9">
        <f>Table5[[#This Row],[wtkg]]/(Table5[[#This Row],[htcm]]*Table5[[#This Row],[htcm]]/10000)</f>
        <v>16.198347107438018</v>
      </c>
    </row>
    <row r="613" spans="1:11" x14ac:dyDescent="0.3">
      <c r="A613">
        <v>11033</v>
      </c>
      <c r="B613">
        <v>1</v>
      </c>
      <c r="C613">
        <v>58</v>
      </c>
      <c r="D613">
        <v>276</v>
      </c>
      <c r="E613">
        <v>58.5</v>
      </c>
      <c r="F613">
        <v>5.5</v>
      </c>
      <c r="G613">
        <v>0.84799999999999998</v>
      </c>
      <c r="H613">
        <v>0.65600000000000003</v>
      </c>
      <c r="I613" s="6">
        <v>3.3081420126946898E-2</v>
      </c>
      <c r="J613" s="6">
        <v>0.25710757953295654</v>
      </c>
      <c r="K613" s="9">
        <f>Table5[[#This Row],[wtkg]]/(Table5[[#This Row],[htcm]]*Table5[[#This Row],[htcm]]/10000)</f>
        <v>16.071298122580174</v>
      </c>
    </row>
    <row r="614" spans="1:11" x14ac:dyDescent="0.3">
      <c r="A614">
        <v>11033</v>
      </c>
      <c r="B614">
        <v>1</v>
      </c>
      <c r="C614">
        <v>93</v>
      </c>
      <c r="D614">
        <v>276</v>
      </c>
      <c r="E614">
        <v>62.5</v>
      </c>
      <c r="F614">
        <v>6.33</v>
      </c>
      <c r="G614">
        <v>1.214</v>
      </c>
      <c r="H614">
        <v>0.58499999999999996</v>
      </c>
      <c r="I614" s="6">
        <v>-0.28280560823721834</v>
      </c>
      <c r="J614" s="6">
        <v>-0.116428484773168</v>
      </c>
      <c r="K614" s="9">
        <f>Table5[[#This Row],[wtkg]]/(Table5[[#This Row],[htcm]]*Table5[[#This Row],[htcm]]/10000)</f>
        <v>16.204799999999999</v>
      </c>
    </row>
    <row r="615" spans="1:11" x14ac:dyDescent="0.3">
      <c r="A615">
        <v>11033</v>
      </c>
      <c r="B615">
        <v>1</v>
      </c>
      <c r="C615">
        <v>191</v>
      </c>
      <c r="D615">
        <v>276</v>
      </c>
      <c r="E615">
        <v>69</v>
      </c>
      <c r="F615">
        <v>8.2899999999999991</v>
      </c>
      <c r="G615">
        <v>1.2410000000000001</v>
      </c>
      <c r="H615">
        <v>0.93100000000000005</v>
      </c>
      <c r="I615" s="6">
        <v>0.44953814185868657</v>
      </c>
      <c r="J615" s="6">
        <v>0.32165673444446397</v>
      </c>
      <c r="K615" s="9">
        <f>Table5[[#This Row],[wtkg]]/(Table5[[#This Row],[htcm]]*Table5[[#This Row],[htcm]]/10000)</f>
        <v>17.412308338584328</v>
      </c>
    </row>
    <row r="616" spans="1:11" x14ac:dyDescent="0.3">
      <c r="A616">
        <v>11033</v>
      </c>
      <c r="B616">
        <v>1</v>
      </c>
      <c r="C616">
        <v>282</v>
      </c>
      <c r="D616">
        <v>276</v>
      </c>
      <c r="E616">
        <v>73.5</v>
      </c>
      <c r="F616">
        <v>10.44</v>
      </c>
      <c r="G616">
        <v>1.234</v>
      </c>
      <c r="H616">
        <v>1.851</v>
      </c>
      <c r="I616" s="6">
        <v>1.7577936354318675</v>
      </c>
      <c r="J616" s="6">
        <v>1.6030430600397438</v>
      </c>
      <c r="K616" s="9">
        <f>Table5[[#This Row],[wtkg]]/(Table5[[#This Row],[htcm]]*Table5[[#This Row],[htcm]]/10000)</f>
        <v>19.32528113286131</v>
      </c>
    </row>
    <row r="617" spans="1:11" x14ac:dyDescent="0.3">
      <c r="A617">
        <v>11033</v>
      </c>
      <c r="B617">
        <v>1</v>
      </c>
      <c r="C617">
        <v>359</v>
      </c>
      <c r="D617">
        <v>276</v>
      </c>
      <c r="E617">
        <v>78</v>
      </c>
      <c r="F617">
        <v>11.35</v>
      </c>
      <c r="G617">
        <v>1.6519999999999999</v>
      </c>
      <c r="H617">
        <v>1.9339999999999999</v>
      </c>
      <c r="I617" s="6">
        <v>1.6989433013528827</v>
      </c>
      <c r="J617" s="6">
        <v>1.4413296280277907</v>
      </c>
      <c r="K617" s="9">
        <f>Table5[[#This Row],[wtkg]]/(Table5[[#This Row],[htcm]]*Table5[[#This Row],[htcm]]/10000)</f>
        <v>18.655489809335961</v>
      </c>
    </row>
    <row r="618" spans="1:11" x14ac:dyDescent="0.3">
      <c r="A618">
        <v>11033</v>
      </c>
      <c r="B618">
        <v>1</v>
      </c>
      <c r="C618">
        <v>481</v>
      </c>
      <c r="D618">
        <v>276</v>
      </c>
      <c r="E618">
        <v>81.5</v>
      </c>
      <c r="F618">
        <v>12.91</v>
      </c>
      <c r="G618">
        <v>1.1160000000000001</v>
      </c>
      <c r="H618">
        <v>2.1890000000000001</v>
      </c>
      <c r="I618" s="6">
        <v>2.3211708239999025</v>
      </c>
      <c r="J618" s="6">
        <v>2.1919835225725541</v>
      </c>
      <c r="K618" s="9">
        <f>Table5[[#This Row],[wtkg]]/(Table5[[#This Row],[htcm]]*Table5[[#This Row],[htcm]]/10000)</f>
        <v>19.436185027663822</v>
      </c>
    </row>
    <row r="619" spans="1:11" x14ac:dyDescent="0.3">
      <c r="A619">
        <v>11034</v>
      </c>
      <c r="B619">
        <v>1</v>
      </c>
      <c r="C619">
        <v>0</v>
      </c>
      <c r="D619">
        <v>290</v>
      </c>
      <c r="E619">
        <v>48</v>
      </c>
      <c r="F619">
        <v>2.88</v>
      </c>
      <c r="G619">
        <v>-0.61599999999999999</v>
      </c>
      <c r="H619">
        <v>-0.79700000000000004</v>
      </c>
      <c r="I619" s="6">
        <v>-0.35738071867829152</v>
      </c>
      <c r="J619" s="6">
        <v>-0.69988672443921929</v>
      </c>
      <c r="K619" s="9">
        <f>Table5[[#This Row],[wtkg]]/(Table5[[#This Row],[htcm]]*Table5[[#This Row],[htcm]]/10000)</f>
        <v>12.5</v>
      </c>
    </row>
    <row r="620" spans="1:11" x14ac:dyDescent="0.3">
      <c r="A620">
        <v>11034</v>
      </c>
      <c r="B620">
        <v>1</v>
      </c>
      <c r="C620">
        <v>23</v>
      </c>
      <c r="D620">
        <v>290</v>
      </c>
      <c r="E620">
        <v>50.5</v>
      </c>
      <c r="F620">
        <v>3.46</v>
      </c>
      <c r="G620">
        <v>-1.157</v>
      </c>
      <c r="H620">
        <v>-0.86699999999999999</v>
      </c>
      <c r="I620" s="6">
        <v>1.3704267292279755E-2</v>
      </c>
      <c r="J620" s="6">
        <v>-0.39091523811943035</v>
      </c>
      <c r="K620" s="9">
        <f>Table5[[#This Row],[wtkg]]/(Table5[[#This Row],[htcm]]*Table5[[#This Row],[htcm]]/10000)</f>
        <v>13.567297323791784</v>
      </c>
    </row>
    <row r="621" spans="1:11" x14ac:dyDescent="0.3">
      <c r="A621">
        <v>11034</v>
      </c>
      <c r="B621">
        <v>1</v>
      </c>
      <c r="C621">
        <v>58</v>
      </c>
      <c r="D621">
        <v>290</v>
      </c>
      <c r="E621">
        <v>55</v>
      </c>
      <c r="F621">
        <v>4.28</v>
      </c>
      <c r="G621">
        <v>-0.877</v>
      </c>
      <c r="H621">
        <v>-1.258</v>
      </c>
      <c r="I621" s="6">
        <v>-0.67894699921302881</v>
      </c>
      <c r="J621" s="6">
        <v>-1.0904445478948284</v>
      </c>
      <c r="K621" s="9">
        <f>Table5[[#This Row],[wtkg]]/(Table5[[#This Row],[htcm]]*Table5[[#This Row],[htcm]]/10000)</f>
        <v>14.148760330578513</v>
      </c>
    </row>
    <row r="622" spans="1:11" x14ac:dyDescent="0.3">
      <c r="A622">
        <v>11034</v>
      </c>
      <c r="B622">
        <v>1</v>
      </c>
      <c r="C622">
        <v>93</v>
      </c>
      <c r="D622">
        <v>290</v>
      </c>
      <c r="E622">
        <v>59</v>
      </c>
      <c r="F622">
        <v>4.88</v>
      </c>
      <c r="G622">
        <v>-0.44600000000000001</v>
      </c>
      <c r="H622">
        <v>-1.4750000000000001</v>
      </c>
      <c r="I622" s="6">
        <v>-1.5782347228788489</v>
      </c>
      <c r="J622" s="6">
        <v>-1.6753681769802211</v>
      </c>
      <c r="K622" s="9">
        <f>Table5[[#This Row],[wtkg]]/(Table5[[#This Row],[htcm]]*Table5[[#This Row],[htcm]]/10000)</f>
        <v>14.018960068945704</v>
      </c>
    </row>
    <row r="623" spans="1:11" x14ac:dyDescent="0.3">
      <c r="A623">
        <v>11034</v>
      </c>
      <c r="B623">
        <v>1</v>
      </c>
      <c r="C623">
        <v>184</v>
      </c>
      <c r="D623">
        <v>290</v>
      </c>
      <c r="E623">
        <v>64.5</v>
      </c>
      <c r="F623">
        <v>6.8</v>
      </c>
      <c r="G623">
        <v>-0.57499999999999996</v>
      </c>
      <c r="H623">
        <v>-0.59799999999999998</v>
      </c>
      <c r="I623" s="6">
        <v>-0.26591433877031923</v>
      </c>
      <c r="J623" s="6">
        <v>-0.37669542476438933</v>
      </c>
      <c r="K623" s="9">
        <f>Table5[[#This Row],[wtkg]]/(Table5[[#This Row],[htcm]]*Table5[[#This Row],[htcm]]/10000)</f>
        <v>16.345171564208883</v>
      </c>
    </row>
    <row r="624" spans="1:11" x14ac:dyDescent="0.3">
      <c r="A624">
        <v>11034</v>
      </c>
      <c r="B624">
        <v>1</v>
      </c>
      <c r="C624">
        <v>268</v>
      </c>
      <c r="D624">
        <v>290</v>
      </c>
      <c r="E624">
        <v>69.5</v>
      </c>
      <c r="F624">
        <v>7.95</v>
      </c>
      <c r="G624">
        <v>-0.156</v>
      </c>
      <c r="H624">
        <v>-0.22800000000000001</v>
      </c>
      <c r="I624" s="6">
        <v>-0.15170166051211123</v>
      </c>
      <c r="J624" s="6">
        <v>-0.20574780502521206</v>
      </c>
      <c r="K624" s="9">
        <f>Table5[[#This Row],[wtkg]]/(Table5[[#This Row],[htcm]]*Table5[[#This Row],[htcm]]/10000)</f>
        <v>16.458775425702605</v>
      </c>
    </row>
    <row r="625" spans="1:11" x14ac:dyDescent="0.3">
      <c r="A625">
        <v>11034</v>
      </c>
      <c r="B625">
        <v>1</v>
      </c>
      <c r="C625">
        <v>373</v>
      </c>
      <c r="D625">
        <v>290</v>
      </c>
      <c r="E625">
        <v>74</v>
      </c>
      <c r="F625">
        <v>9.18</v>
      </c>
      <c r="G625">
        <v>-0.126</v>
      </c>
      <c r="H625">
        <v>0.156</v>
      </c>
      <c r="I625" s="6">
        <v>0.26761479145091172</v>
      </c>
      <c r="J625" s="6">
        <v>0.30102510959137996</v>
      </c>
      <c r="K625" s="9">
        <f>Table5[[#This Row],[wtkg]]/(Table5[[#This Row],[htcm]]*Table5[[#This Row],[htcm]]/10000)</f>
        <v>16.764061358655955</v>
      </c>
    </row>
    <row r="626" spans="1:11" x14ac:dyDescent="0.3">
      <c r="A626">
        <v>11034</v>
      </c>
      <c r="B626">
        <v>1</v>
      </c>
      <c r="C626">
        <v>457</v>
      </c>
      <c r="D626">
        <v>290</v>
      </c>
      <c r="E626">
        <v>78</v>
      </c>
      <c r="F626">
        <v>9.93</v>
      </c>
      <c r="G626">
        <v>0.17299999999999999</v>
      </c>
      <c r="H626">
        <v>0.27100000000000002</v>
      </c>
      <c r="I626" s="6">
        <v>0.25852099901190884</v>
      </c>
      <c r="J626" s="6">
        <v>0.22632995543490586</v>
      </c>
      <c r="K626" s="9">
        <f>Table5[[#This Row],[wtkg]]/(Table5[[#This Row],[htcm]]*Table5[[#This Row],[htcm]]/10000)</f>
        <v>16.321499013806704</v>
      </c>
    </row>
    <row r="627" spans="1:11" x14ac:dyDescent="0.3">
      <c r="A627">
        <v>11034</v>
      </c>
      <c r="B627">
        <v>1</v>
      </c>
      <c r="C627">
        <v>567</v>
      </c>
      <c r="D627">
        <v>290</v>
      </c>
      <c r="E627">
        <v>81</v>
      </c>
      <c r="F627">
        <v>10.6</v>
      </c>
      <c r="G627">
        <v>-0.11799999999999999</v>
      </c>
      <c r="H627">
        <v>0.184</v>
      </c>
      <c r="I627" s="6">
        <v>0.32357565531613053</v>
      </c>
      <c r="J627" s="6">
        <v>0.34478011213961296</v>
      </c>
      <c r="K627" s="9">
        <f>Table5[[#This Row],[wtkg]]/(Table5[[#This Row],[htcm]]*Table5[[#This Row],[htcm]]/10000)</f>
        <v>16.156073769242493</v>
      </c>
    </row>
    <row r="628" spans="1:11" x14ac:dyDescent="0.3">
      <c r="A628">
        <v>11039</v>
      </c>
      <c r="B628">
        <v>1</v>
      </c>
      <c r="C628">
        <v>0</v>
      </c>
      <c r="D628">
        <v>276</v>
      </c>
      <c r="E628">
        <v>50</v>
      </c>
      <c r="F628">
        <v>3.35</v>
      </c>
      <c r="G628">
        <v>0.45800000000000002</v>
      </c>
      <c r="H628">
        <v>0.254</v>
      </c>
      <c r="I628" s="6">
        <v>-5.9243982817973311E-3</v>
      </c>
      <c r="J628" s="6">
        <v>5.1384274832979221E-2</v>
      </c>
      <c r="K628" s="9">
        <f>Table5[[#This Row],[wtkg]]/(Table5[[#This Row],[htcm]]*Table5[[#This Row],[htcm]]/10000)</f>
        <v>13.4</v>
      </c>
    </row>
    <row r="629" spans="1:11" x14ac:dyDescent="0.3">
      <c r="A629">
        <v>11039</v>
      </c>
      <c r="B629">
        <v>1</v>
      </c>
      <c r="C629">
        <v>36</v>
      </c>
      <c r="D629">
        <v>276</v>
      </c>
      <c r="E629">
        <v>54</v>
      </c>
      <c r="F629">
        <v>4.95</v>
      </c>
      <c r="G629">
        <v>-0.185</v>
      </c>
      <c r="H629">
        <v>0.90800000000000003</v>
      </c>
      <c r="I629" s="6">
        <v>1.5359128944302083</v>
      </c>
      <c r="J629" s="6">
        <v>1.4236591960179101</v>
      </c>
      <c r="K629" s="9">
        <f>Table5[[#This Row],[wtkg]]/(Table5[[#This Row],[htcm]]*Table5[[#This Row],[htcm]]/10000)</f>
        <v>16.975308641975307</v>
      </c>
    </row>
    <row r="630" spans="1:11" x14ac:dyDescent="0.3">
      <c r="A630">
        <v>11039</v>
      </c>
      <c r="B630">
        <v>1</v>
      </c>
      <c r="C630">
        <v>57</v>
      </c>
      <c r="D630">
        <v>276</v>
      </c>
      <c r="E630">
        <v>57</v>
      </c>
      <c r="F630">
        <v>5.63</v>
      </c>
      <c r="G630">
        <v>0.158</v>
      </c>
      <c r="H630">
        <v>0.877</v>
      </c>
      <c r="I630" s="6">
        <v>1.0969777226995723</v>
      </c>
      <c r="J630" s="6">
        <v>1.0885276273347164</v>
      </c>
      <c r="K630" s="9">
        <f>Table5[[#This Row],[wtkg]]/(Table5[[#This Row],[htcm]]*Table5[[#This Row],[htcm]]/10000)</f>
        <v>17.328408741151122</v>
      </c>
    </row>
    <row r="631" spans="1:11" x14ac:dyDescent="0.3">
      <c r="A631">
        <v>11039</v>
      </c>
      <c r="B631">
        <v>1</v>
      </c>
      <c r="C631">
        <v>92</v>
      </c>
      <c r="D631">
        <v>276</v>
      </c>
      <c r="E631">
        <v>59</v>
      </c>
      <c r="F631">
        <v>6.27</v>
      </c>
      <c r="G631">
        <v>-0.40799999999999997</v>
      </c>
      <c r="H631">
        <v>0.53700000000000003</v>
      </c>
      <c r="I631" s="6">
        <v>1.1825830797883261</v>
      </c>
      <c r="J631" s="6">
        <v>1.0383960208837526</v>
      </c>
      <c r="K631" s="9">
        <f>Table5[[#This Row],[wtkg]]/(Table5[[#This Row],[htcm]]*Table5[[#This Row],[htcm]]/10000)</f>
        <v>18.012065498419993</v>
      </c>
    </row>
    <row r="632" spans="1:11" x14ac:dyDescent="0.3">
      <c r="A632">
        <v>11039</v>
      </c>
      <c r="B632">
        <v>1</v>
      </c>
      <c r="C632">
        <v>204</v>
      </c>
      <c r="D632">
        <v>276</v>
      </c>
      <c r="E632">
        <v>65</v>
      </c>
      <c r="F632">
        <v>7.65</v>
      </c>
      <c r="G632">
        <v>-0.79800000000000004</v>
      </c>
      <c r="H632">
        <v>0.114</v>
      </c>
      <c r="I632" s="6">
        <v>0.83484402746151742</v>
      </c>
      <c r="J632" s="6">
        <v>0.7547219513077934</v>
      </c>
      <c r="K632" s="9">
        <f>Table5[[#This Row],[wtkg]]/(Table5[[#This Row],[htcm]]*Table5[[#This Row],[htcm]]/10000)</f>
        <v>18.106508875739646</v>
      </c>
    </row>
    <row r="633" spans="1:11" x14ac:dyDescent="0.3">
      <c r="A633">
        <v>11039</v>
      </c>
      <c r="B633">
        <v>1</v>
      </c>
      <c r="C633">
        <v>274</v>
      </c>
      <c r="D633">
        <v>276</v>
      </c>
      <c r="E633">
        <v>68.5</v>
      </c>
      <c r="F633">
        <v>8.9600000000000009</v>
      </c>
      <c r="G633">
        <v>-0.68100000000000005</v>
      </c>
      <c r="H633">
        <v>0.69599999999999995</v>
      </c>
      <c r="I633" s="6">
        <v>1.4182866626158299</v>
      </c>
      <c r="J633" s="6">
        <v>1.4529665694953069</v>
      </c>
      <c r="K633" s="9">
        <f>Table5[[#This Row],[wtkg]]/(Table5[[#This Row],[htcm]]*Table5[[#This Row],[htcm]]/10000)</f>
        <v>19.095316745697694</v>
      </c>
    </row>
    <row r="634" spans="1:11" x14ac:dyDescent="0.3">
      <c r="A634">
        <v>11039</v>
      </c>
      <c r="B634">
        <v>1</v>
      </c>
      <c r="C634">
        <v>365</v>
      </c>
      <c r="D634">
        <v>276</v>
      </c>
      <c r="E634">
        <v>73</v>
      </c>
      <c r="F634">
        <v>9.85</v>
      </c>
      <c r="G634">
        <v>-0.39</v>
      </c>
      <c r="H634">
        <v>0.77700000000000002</v>
      </c>
      <c r="I634" s="6">
        <v>1.2624642004655799</v>
      </c>
      <c r="J634" s="6">
        <v>1.3583332251540832</v>
      </c>
      <c r="K634" s="9">
        <f>Table5[[#This Row],[wtkg]]/(Table5[[#This Row],[htcm]]*Table5[[#This Row],[htcm]]/10000)</f>
        <v>18.483768061550009</v>
      </c>
    </row>
    <row r="635" spans="1:11" x14ac:dyDescent="0.3">
      <c r="A635">
        <v>11039</v>
      </c>
      <c r="B635">
        <v>1</v>
      </c>
      <c r="C635">
        <v>456</v>
      </c>
      <c r="D635">
        <v>276</v>
      </c>
      <c r="E635">
        <v>76.5</v>
      </c>
      <c r="F635">
        <v>11.21</v>
      </c>
      <c r="G635">
        <v>-0.36099999999999999</v>
      </c>
      <c r="H635">
        <v>1.24</v>
      </c>
      <c r="I635" s="6">
        <v>1.8673474455418464</v>
      </c>
      <c r="J635" s="6">
        <v>1.9817939931635651</v>
      </c>
      <c r="K635" s="9">
        <f>Table5[[#This Row],[wtkg]]/(Table5[[#This Row],[htcm]]*Table5[[#This Row],[htcm]]/10000)</f>
        <v>19.155025844760562</v>
      </c>
    </row>
    <row r="636" spans="1:11" x14ac:dyDescent="0.3">
      <c r="A636">
        <v>11039</v>
      </c>
      <c r="B636">
        <v>1</v>
      </c>
      <c r="C636">
        <v>527</v>
      </c>
      <c r="D636">
        <v>276</v>
      </c>
      <c r="E636">
        <v>79.5</v>
      </c>
      <c r="F636">
        <v>11.4</v>
      </c>
      <c r="G636">
        <v>-0.17399999999999999</v>
      </c>
      <c r="H636">
        <v>0.97799999999999998</v>
      </c>
      <c r="I636" s="6">
        <v>1.4399706801503449</v>
      </c>
      <c r="J636" s="6">
        <v>1.4920806765799839</v>
      </c>
      <c r="K636" s="9">
        <f>Table5[[#This Row],[wtkg]]/(Table5[[#This Row],[htcm]]*Table5[[#This Row],[htcm]]/10000)</f>
        <v>18.037261184288599</v>
      </c>
    </row>
    <row r="637" spans="1:11" x14ac:dyDescent="0.3">
      <c r="A637">
        <v>11039</v>
      </c>
      <c r="B637">
        <v>1</v>
      </c>
      <c r="C637">
        <v>723</v>
      </c>
      <c r="D637">
        <v>276</v>
      </c>
      <c r="E637">
        <v>83</v>
      </c>
      <c r="F637">
        <v>12.8</v>
      </c>
      <c r="G637">
        <v>-0.995</v>
      </c>
      <c r="H637">
        <v>0.90200000000000002</v>
      </c>
      <c r="I637" s="6">
        <v>1.9036169825873688</v>
      </c>
      <c r="J637" s="6">
        <v>2.0696425919356849</v>
      </c>
      <c r="K637" s="9">
        <f>Table5[[#This Row],[wtkg]]/(Table5[[#This Row],[htcm]]*Table5[[#This Row],[htcm]]/10000)</f>
        <v>18.580345478298739</v>
      </c>
    </row>
    <row r="638" spans="1:11" x14ac:dyDescent="0.3">
      <c r="A638">
        <v>11042</v>
      </c>
      <c r="B638">
        <v>1</v>
      </c>
      <c r="C638">
        <v>26</v>
      </c>
      <c r="D638">
        <v>290</v>
      </c>
      <c r="E638">
        <v>54</v>
      </c>
      <c r="F638">
        <v>3.65</v>
      </c>
      <c r="G638">
        <v>0.45100000000000001</v>
      </c>
      <c r="H638">
        <v>-0.69799999999999995</v>
      </c>
      <c r="I638" s="6">
        <v>-1.8242881033505243</v>
      </c>
      <c r="J638" s="6">
        <v>-1.3487570852644759</v>
      </c>
      <c r="K638" s="9">
        <f>Table5[[#This Row],[wtkg]]/(Table5[[#This Row],[htcm]]*Table5[[#This Row],[htcm]]/10000)</f>
        <v>12.517146776406035</v>
      </c>
    </row>
    <row r="639" spans="1:11" x14ac:dyDescent="0.3">
      <c r="A639">
        <v>11042</v>
      </c>
      <c r="B639">
        <v>1</v>
      </c>
      <c r="C639">
        <v>61</v>
      </c>
      <c r="D639">
        <v>290</v>
      </c>
      <c r="E639">
        <v>57.5</v>
      </c>
      <c r="F639">
        <v>4.4000000000000004</v>
      </c>
      <c r="G639">
        <v>0.20599999999999999</v>
      </c>
      <c r="H639">
        <v>-1.175</v>
      </c>
      <c r="I639" s="6">
        <v>-1.9288099150848732</v>
      </c>
      <c r="J639" s="6">
        <v>-1.78559619176032</v>
      </c>
      <c r="K639" s="9">
        <f>Table5[[#This Row],[wtkg]]/(Table5[[#This Row],[htcm]]*Table5[[#This Row],[htcm]]/10000)</f>
        <v>13.308128544423441</v>
      </c>
    </row>
    <row r="640" spans="1:11" x14ac:dyDescent="0.3">
      <c r="A640">
        <v>11042</v>
      </c>
      <c r="B640">
        <v>1</v>
      </c>
      <c r="C640">
        <v>89</v>
      </c>
      <c r="D640">
        <v>290</v>
      </c>
      <c r="E640">
        <v>58</v>
      </c>
      <c r="F640">
        <v>4.6900000000000004</v>
      </c>
      <c r="G640">
        <v>-0.76800000000000002</v>
      </c>
      <c r="H640">
        <v>-1.6679999999999999</v>
      </c>
      <c r="I640" s="6">
        <v>-1.480619036987791</v>
      </c>
      <c r="J640" s="6">
        <v>-1.6940788610140509</v>
      </c>
      <c r="K640" s="9">
        <f>Table5[[#This Row],[wtkg]]/(Table5[[#This Row],[htcm]]*Table5[[#This Row],[htcm]]/10000)</f>
        <v>13.941736028537457</v>
      </c>
    </row>
    <row r="641" spans="1:11" x14ac:dyDescent="0.3">
      <c r="A641">
        <v>11042</v>
      </c>
      <c r="B641">
        <v>1</v>
      </c>
      <c r="C641">
        <v>194</v>
      </c>
      <c r="D641">
        <v>290</v>
      </c>
      <c r="E641">
        <v>66</v>
      </c>
      <c r="F641">
        <v>6.93</v>
      </c>
      <c r="G641">
        <v>-0.14299999999999999</v>
      </c>
      <c r="H641">
        <v>-0.57499999999999996</v>
      </c>
      <c r="I641" s="6">
        <v>-0.58834499850596089</v>
      </c>
      <c r="J641" s="6">
        <v>-0.68253961436588428</v>
      </c>
      <c r="K641" s="9">
        <f>Table5[[#This Row],[wtkg]]/(Table5[[#This Row],[htcm]]*Table5[[#This Row],[htcm]]/10000)</f>
        <v>15.909090909090908</v>
      </c>
    </row>
    <row r="642" spans="1:11" x14ac:dyDescent="0.3">
      <c r="A642">
        <v>11042</v>
      </c>
      <c r="B642">
        <v>1</v>
      </c>
      <c r="C642">
        <v>285</v>
      </c>
      <c r="D642">
        <v>290</v>
      </c>
      <c r="E642">
        <v>71</v>
      </c>
      <c r="F642">
        <v>9</v>
      </c>
      <c r="G642">
        <v>0.15</v>
      </c>
      <c r="H642">
        <v>0.64</v>
      </c>
      <c r="I642" s="6">
        <v>0.79467512635397419</v>
      </c>
      <c r="J642" s="6">
        <v>0.74607510252373688</v>
      </c>
      <c r="K642" s="9">
        <f>Table5[[#This Row],[wtkg]]/(Table5[[#This Row],[htcm]]*Table5[[#This Row],[htcm]]/10000)</f>
        <v>17.853600476096013</v>
      </c>
    </row>
    <row r="643" spans="1:11" x14ac:dyDescent="0.3">
      <c r="A643">
        <v>11042</v>
      </c>
      <c r="B643">
        <v>1</v>
      </c>
      <c r="C643">
        <v>369</v>
      </c>
      <c r="D643">
        <v>290</v>
      </c>
      <c r="E643">
        <v>76</v>
      </c>
      <c r="F643">
        <v>11.34</v>
      </c>
      <c r="G643">
        <v>0.71099999999999997</v>
      </c>
      <c r="H643">
        <v>1.861</v>
      </c>
      <c r="I643" s="6">
        <v>2.0864853999038786</v>
      </c>
      <c r="J643" s="6">
        <v>2.017948365556212</v>
      </c>
      <c r="K643" s="9">
        <f>Table5[[#This Row],[wtkg]]/(Table5[[#This Row],[htcm]]*Table5[[#This Row],[htcm]]/10000)</f>
        <v>19.632963988919666</v>
      </c>
    </row>
    <row r="644" spans="1:11" x14ac:dyDescent="0.3">
      <c r="A644">
        <v>11042</v>
      </c>
      <c r="B644">
        <v>1</v>
      </c>
      <c r="C644">
        <v>460</v>
      </c>
      <c r="D644">
        <v>290</v>
      </c>
      <c r="E644">
        <v>81.5</v>
      </c>
      <c r="F644">
        <v>12.98</v>
      </c>
      <c r="G644">
        <v>1.4079999999999999</v>
      </c>
      <c r="H644">
        <v>2.3460000000000001</v>
      </c>
      <c r="I644" s="6">
        <v>2.3769038483673142</v>
      </c>
      <c r="J644" s="6">
        <v>2.2018153099782687</v>
      </c>
      <c r="K644" s="9">
        <f>Table5[[#This Row],[wtkg]]/(Table5[[#This Row],[htcm]]*Table5[[#This Row],[htcm]]/10000)</f>
        <v>19.541571003801426</v>
      </c>
    </row>
    <row r="645" spans="1:11" x14ac:dyDescent="0.3">
      <c r="A645">
        <v>11042</v>
      </c>
      <c r="B645">
        <v>1</v>
      </c>
      <c r="C645">
        <v>559</v>
      </c>
      <c r="D645">
        <v>290</v>
      </c>
      <c r="E645">
        <v>85.5</v>
      </c>
      <c r="F645">
        <v>14.9</v>
      </c>
      <c r="G645">
        <v>1.512</v>
      </c>
      <c r="H645">
        <v>2.851</v>
      </c>
      <c r="I645" s="6">
        <v>2.910491790886768</v>
      </c>
      <c r="J645" s="6">
        <v>2.829345838517527</v>
      </c>
      <c r="K645" s="9">
        <f>Table5[[#This Row],[wtkg]]/(Table5[[#This Row],[htcm]]*Table5[[#This Row],[htcm]]/10000)</f>
        <v>20.382339865257684</v>
      </c>
    </row>
    <row r="646" spans="1:11" x14ac:dyDescent="0.3">
      <c r="A646">
        <v>11042</v>
      </c>
      <c r="B646">
        <v>1</v>
      </c>
      <c r="C646">
        <v>728</v>
      </c>
      <c r="D646">
        <v>290</v>
      </c>
      <c r="E646">
        <v>93</v>
      </c>
      <c r="F646">
        <v>16</v>
      </c>
      <c r="G646">
        <v>2.0659999999999998</v>
      </c>
      <c r="H646">
        <v>2.5659999999999998</v>
      </c>
      <c r="I646" s="6">
        <v>2.0633444314348606</v>
      </c>
      <c r="J646" s="6">
        <v>2.027262654555364</v>
      </c>
      <c r="K646" s="9">
        <f>Table5[[#This Row],[wtkg]]/(Table5[[#This Row],[htcm]]*Table5[[#This Row],[htcm]]/10000)</f>
        <v>18.499248468030988</v>
      </c>
    </row>
    <row r="647" spans="1:11" x14ac:dyDescent="0.3">
      <c r="A647">
        <v>11044</v>
      </c>
      <c r="B647">
        <v>1</v>
      </c>
      <c r="C647">
        <v>24</v>
      </c>
      <c r="D647">
        <v>304</v>
      </c>
      <c r="E647">
        <v>54.5</v>
      </c>
      <c r="F647">
        <v>4.3499999999999996</v>
      </c>
      <c r="G647">
        <v>0.84399999999999997</v>
      </c>
      <c r="H647">
        <v>0.69899999999999995</v>
      </c>
      <c r="I647" s="6">
        <v>-0.17059842346296339</v>
      </c>
      <c r="J647" s="6">
        <v>0.35256383919233442</v>
      </c>
      <c r="K647" s="9">
        <f>Table5[[#This Row],[wtkg]]/(Table5[[#This Row],[htcm]]*Table5[[#This Row],[htcm]]/10000)</f>
        <v>14.645231882838145</v>
      </c>
    </row>
    <row r="648" spans="1:11" x14ac:dyDescent="0.3">
      <c r="A648">
        <v>11044</v>
      </c>
      <c r="B648">
        <v>1</v>
      </c>
      <c r="C648">
        <v>59</v>
      </c>
      <c r="D648">
        <v>304</v>
      </c>
      <c r="E648">
        <v>58</v>
      </c>
      <c r="F648">
        <v>4.5999999999999996</v>
      </c>
      <c r="G648">
        <v>0.55100000000000005</v>
      </c>
      <c r="H648">
        <v>-0.755</v>
      </c>
      <c r="I648" s="6">
        <v>-1.704672968525341</v>
      </c>
      <c r="J648" s="6">
        <v>-1.4656019134906082</v>
      </c>
      <c r="K648" s="9">
        <f>Table5[[#This Row],[wtkg]]/(Table5[[#This Row],[htcm]]*Table5[[#This Row],[htcm]]/10000)</f>
        <v>13.674197384066588</v>
      </c>
    </row>
    <row r="649" spans="1:11" x14ac:dyDescent="0.3">
      <c r="A649">
        <v>11044</v>
      </c>
      <c r="B649">
        <v>1</v>
      </c>
      <c r="C649">
        <v>87</v>
      </c>
      <c r="D649">
        <v>304</v>
      </c>
      <c r="E649">
        <v>59</v>
      </c>
      <c r="F649">
        <v>4.95</v>
      </c>
      <c r="G649">
        <v>-0.21299999999999999</v>
      </c>
      <c r="H649">
        <v>-1.1839999999999999</v>
      </c>
      <c r="I649" s="6">
        <v>-1.4141404689930519</v>
      </c>
      <c r="J649" s="6">
        <v>-1.4619912513713247</v>
      </c>
      <c r="K649" s="9">
        <f>Table5[[#This Row],[wtkg]]/(Table5[[#This Row],[htcm]]*Table5[[#This Row],[htcm]]/10000)</f>
        <v>14.220051709278943</v>
      </c>
    </row>
    <row r="650" spans="1:11" x14ac:dyDescent="0.3">
      <c r="A650">
        <v>11044</v>
      </c>
      <c r="B650">
        <v>1</v>
      </c>
      <c r="C650">
        <v>185</v>
      </c>
      <c r="D650">
        <v>304</v>
      </c>
      <c r="E650">
        <v>65.5</v>
      </c>
      <c r="F650">
        <v>6.99</v>
      </c>
      <c r="G650">
        <v>-0.157</v>
      </c>
      <c r="H650">
        <v>-0.38500000000000001</v>
      </c>
      <c r="I650" s="6">
        <v>-0.3188865519463483</v>
      </c>
      <c r="J650" s="6">
        <v>-0.41295643366253709</v>
      </c>
      <c r="K650" s="9">
        <f>Table5[[#This Row],[wtkg]]/(Table5[[#This Row],[htcm]]*Table5[[#This Row],[htcm]]/10000)</f>
        <v>16.292756832352428</v>
      </c>
    </row>
    <row r="651" spans="1:11" x14ac:dyDescent="0.3">
      <c r="A651">
        <v>11044</v>
      </c>
      <c r="B651">
        <v>1</v>
      </c>
      <c r="C651">
        <v>268</v>
      </c>
      <c r="D651">
        <v>304</v>
      </c>
      <c r="E651">
        <v>68</v>
      </c>
      <c r="F651">
        <v>7.43</v>
      </c>
      <c r="G651">
        <v>-0.78</v>
      </c>
      <c r="H651">
        <v>-0.78800000000000003</v>
      </c>
      <c r="I651" s="6">
        <v>-0.46014907092347324</v>
      </c>
      <c r="J651" s="6">
        <v>-0.47749439510348213</v>
      </c>
      <c r="K651" s="9">
        <f>Table5[[#This Row],[wtkg]]/(Table5[[#This Row],[htcm]]*Table5[[#This Row],[htcm]]/10000)</f>
        <v>16.068339100346019</v>
      </c>
    </row>
    <row r="652" spans="1:11" x14ac:dyDescent="0.3">
      <c r="A652">
        <v>11044</v>
      </c>
      <c r="B652">
        <v>1</v>
      </c>
      <c r="C652">
        <v>374</v>
      </c>
      <c r="D652">
        <v>304</v>
      </c>
      <c r="E652">
        <v>72</v>
      </c>
      <c r="F652">
        <v>7.85</v>
      </c>
      <c r="G652">
        <v>-0.91300000000000003</v>
      </c>
      <c r="H652">
        <v>-1.141</v>
      </c>
      <c r="I652" s="6">
        <v>-0.98411261944957207</v>
      </c>
      <c r="J652" s="6">
        <v>-0.86400986748936681</v>
      </c>
      <c r="K652" s="9">
        <f>Table5[[#This Row],[wtkg]]/(Table5[[#This Row],[htcm]]*Table5[[#This Row],[htcm]]/10000)</f>
        <v>15.142746913580247</v>
      </c>
    </row>
    <row r="653" spans="1:11" x14ac:dyDescent="0.3">
      <c r="A653">
        <v>11044</v>
      </c>
      <c r="B653">
        <v>1</v>
      </c>
      <c r="C653">
        <v>458</v>
      </c>
      <c r="D653">
        <v>304</v>
      </c>
      <c r="E653">
        <v>75</v>
      </c>
      <c r="F653">
        <v>9.2200000000000006</v>
      </c>
      <c r="G653">
        <v>-0.93500000000000005</v>
      </c>
      <c r="H653">
        <v>-0.33900000000000002</v>
      </c>
      <c r="I653" s="6">
        <v>8.5719180307364071E-2</v>
      </c>
      <c r="J653" s="6">
        <v>0.27713069743389712</v>
      </c>
      <c r="K653" s="9">
        <f>Table5[[#This Row],[wtkg]]/(Table5[[#This Row],[htcm]]*Table5[[#This Row],[htcm]]/10000)</f>
        <v>16.391111111111112</v>
      </c>
    </row>
    <row r="654" spans="1:11" x14ac:dyDescent="0.3">
      <c r="A654">
        <v>11044</v>
      </c>
      <c r="B654">
        <v>1</v>
      </c>
      <c r="C654">
        <v>577</v>
      </c>
      <c r="D654">
        <v>304</v>
      </c>
      <c r="E654">
        <v>82</v>
      </c>
      <c r="F654">
        <v>11.4</v>
      </c>
      <c r="G654">
        <v>0.11</v>
      </c>
      <c r="H654">
        <v>0.71299999999999997</v>
      </c>
      <c r="I654" s="6">
        <v>0.89329482678158023</v>
      </c>
      <c r="J654" s="6">
        <v>0.9050604236391192</v>
      </c>
      <c r="K654" s="9">
        <f>Table5[[#This Row],[wtkg]]/(Table5[[#This Row],[htcm]]*Table5[[#This Row],[htcm]]/10000)</f>
        <v>16.954193932183223</v>
      </c>
    </row>
    <row r="655" spans="1:11" x14ac:dyDescent="0.3">
      <c r="A655">
        <v>11044</v>
      </c>
      <c r="B655">
        <v>1</v>
      </c>
      <c r="C655">
        <v>716</v>
      </c>
      <c r="D655">
        <v>304</v>
      </c>
      <c r="E655">
        <v>84</v>
      </c>
      <c r="F655">
        <v>11.4</v>
      </c>
      <c r="G655">
        <v>-0.622</v>
      </c>
      <c r="H655">
        <v>1.6E-2</v>
      </c>
      <c r="I655" s="6">
        <v>0.42194133734589734</v>
      </c>
      <c r="J655" s="6">
        <v>0.53829471105776527</v>
      </c>
      <c r="K655" s="9">
        <f>Table5[[#This Row],[wtkg]]/(Table5[[#This Row],[htcm]]*Table5[[#This Row],[htcm]]/10000)</f>
        <v>16.156462585034014</v>
      </c>
    </row>
    <row r="656" spans="1:11" x14ac:dyDescent="0.3">
      <c r="A656">
        <v>11045</v>
      </c>
      <c r="B656">
        <v>1</v>
      </c>
      <c r="C656">
        <v>25</v>
      </c>
      <c r="D656">
        <v>283</v>
      </c>
      <c r="E656">
        <v>53</v>
      </c>
      <c r="F656">
        <v>3.72</v>
      </c>
      <c r="G656">
        <v>2E-3</v>
      </c>
      <c r="H656">
        <v>-0.495</v>
      </c>
      <c r="I656" s="6">
        <v>-0.90291229639378734</v>
      </c>
      <c r="J656" s="6">
        <v>-0.73621304794058184</v>
      </c>
      <c r="K656" s="9">
        <f>Table5[[#This Row],[wtkg]]/(Table5[[#This Row],[htcm]]*Table5[[#This Row],[htcm]]/10000)</f>
        <v>13.243147027411892</v>
      </c>
    </row>
    <row r="657" spans="1:11" x14ac:dyDescent="0.3">
      <c r="A657">
        <v>11045</v>
      </c>
      <c r="B657">
        <v>1</v>
      </c>
      <c r="C657">
        <v>53</v>
      </c>
      <c r="D657">
        <v>283</v>
      </c>
      <c r="E657">
        <v>56</v>
      </c>
      <c r="F657">
        <v>4.24</v>
      </c>
      <c r="G657">
        <v>-0.13200000000000001</v>
      </c>
      <c r="H657">
        <v>-1.109</v>
      </c>
      <c r="I657" s="6">
        <v>-1.4321665717392451</v>
      </c>
      <c r="J657" s="6">
        <v>-1.4575061607641566</v>
      </c>
      <c r="K657" s="9">
        <f>Table5[[#This Row],[wtkg]]/(Table5[[#This Row],[htcm]]*Table5[[#This Row],[htcm]]/10000)</f>
        <v>13.520408163265307</v>
      </c>
    </row>
    <row r="658" spans="1:11" x14ac:dyDescent="0.3">
      <c r="A658">
        <v>11045</v>
      </c>
      <c r="B658">
        <v>1</v>
      </c>
      <c r="C658">
        <v>88</v>
      </c>
      <c r="D658">
        <v>283</v>
      </c>
      <c r="E658">
        <v>58.5</v>
      </c>
      <c r="F658">
        <v>4.9400000000000004</v>
      </c>
      <c r="G658">
        <v>-0.49099999999999999</v>
      </c>
      <c r="H658">
        <v>-1.2310000000000001</v>
      </c>
      <c r="I658" s="6">
        <v>-1.1659591489880279</v>
      </c>
      <c r="J658" s="6">
        <v>-1.3122171537092564</v>
      </c>
      <c r="K658" s="9">
        <f>Table5[[#This Row],[wtkg]]/(Table5[[#This Row],[htcm]]*Table5[[#This Row],[htcm]]/10000)</f>
        <v>14.434947768281102</v>
      </c>
    </row>
    <row r="659" spans="1:11" x14ac:dyDescent="0.3">
      <c r="A659">
        <v>11045</v>
      </c>
      <c r="B659">
        <v>1</v>
      </c>
      <c r="C659">
        <v>200</v>
      </c>
      <c r="D659">
        <v>283</v>
      </c>
      <c r="E659">
        <v>65</v>
      </c>
      <c r="F659">
        <v>6.85</v>
      </c>
      <c r="G659">
        <v>-0.71199999999999997</v>
      </c>
      <c r="H659">
        <v>-0.747</v>
      </c>
      <c r="I659" s="6">
        <v>-0.36634289245063018</v>
      </c>
      <c r="J659" s="6">
        <v>-0.47083917899400624</v>
      </c>
      <c r="K659" s="9">
        <f>Table5[[#This Row],[wtkg]]/(Table5[[#This Row],[htcm]]*Table5[[#This Row],[htcm]]/10000)</f>
        <v>16.213017751479288</v>
      </c>
    </row>
    <row r="660" spans="1:11" x14ac:dyDescent="0.3">
      <c r="A660">
        <v>11045</v>
      </c>
      <c r="B660">
        <v>1</v>
      </c>
      <c r="C660">
        <v>305</v>
      </c>
      <c r="D660">
        <v>283</v>
      </c>
      <c r="E660">
        <v>70.5</v>
      </c>
      <c r="F660">
        <v>8.43</v>
      </c>
      <c r="G660">
        <v>-0.40899999999999997</v>
      </c>
      <c r="H660">
        <v>-5.2999999999999999E-2</v>
      </c>
      <c r="I660" s="6">
        <v>0.21717432278741625</v>
      </c>
      <c r="J660" s="6">
        <v>0.23136359014315136</v>
      </c>
      <c r="K660" s="9">
        <f>Table5[[#This Row],[wtkg]]/(Table5[[#This Row],[htcm]]*Table5[[#This Row],[htcm]]/10000)</f>
        <v>16.960917458880338</v>
      </c>
    </row>
    <row r="661" spans="1:11" x14ac:dyDescent="0.3">
      <c r="A661">
        <v>11045</v>
      </c>
      <c r="B661">
        <v>1</v>
      </c>
      <c r="C661">
        <v>389</v>
      </c>
      <c r="D661">
        <v>283</v>
      </c>
      <c r="E661">
        <v>74.5</v>
      </c>
      <c r="F661">
        <v>9.44</v>
      </c>
      <c r="G661">
        <v>-0.17399999999999999</v>
      </c>
      <c r="H661">
        <v>0.27800000000000002</v>
      </c>
      <c r="I661" s="6">
        <v>0.45812949365007527</v>
      </c>
      <c r="J661" s="6">
        <v>0.50956107334610212</v>
      </c>
      <c r="K661" s="9">
        <f>Table5[[#This Row],[wtkg]]/(Table5[[#This Row],[htcm]]*Table5[[#This Row],[htcm]]/10000)</f>
        <v>17.008242871942706</v>
      </c>
    </row>
    <row r="662" spans="1:11" x14ac:dyDescent="0.3">
      <c r="A662">
        <v>11045</v>
      </c>
      <c r="B662">
        <v>1</v>
      </c>
      <c r="C662">
        <v>459</v>
      </c>
      <c r="D662">
        <v>283</v>
      </c>
      <c r="E662">
        <v>77.5</v>
      </c>
      <c r="F662">
        <v>10.42</v>
      </c>
      <c r="G662">
        <v>-3.5999999999999997E-2</v>
      </c>
      <c r="H662">
        <v>0.64500000000000002</v>
      </c>
      <c r="I662" s="6">
        <v>0.88967797058057652</v>
      </c>
      <c r="J662" s="6">
        <v>0.91609845197233042</v>
      </c>
      <c r="K662" s="9">
        <f>Table5[[#This Row],[wtkg]]/(Table5[[#This Row],[htcm]]*Table5[[#This Row],[htcm]]/10000)</f>
        <v>17.348595213319459</v>
      </c>
    </row>
    <row r="663" spans="1:11" x14ac:dyDescent="0.3">
      <c r="A663">
        <v>11045</v>
      </c>
      <c r="B663">
        <v>1</v>
      </c>
      <c r="C663">
        <v>574</v>
      </c>
      <c r="D663">
        <v>283</v>
      </c>
      <c r="E663">
        <v>81</v>
      </c>
      <c r="F663">
        <v>11.6</v>
      </c>
      <c r="G663">
        <v>-0.19500000000000001</v>
      </c>
      <c r="H663">
        <v>0.86599999999999999</v>
      </c>
      <c r="I663" s="6">
        <v>1.3050956044908388</v>
      </c>
      <c r="J663" s="6">
        <v>1.3611167358241743</v>
      </c>
      <c r="K663" s="9">
        <f>Table5[[#This Row],[wtkg]]/(Table5[[#This Row],[htcm]]*Table5[[#This Row],[htcm]]/10000)</f>
        <v>17.68023167200122</v>
      </c>
    </row>
    <row r="664" spans="1:11" x14ac:dyDescent="0.3">
      <c r="A664">
        <v>11045</v>
      </c>
      <c r="B664">
        <v>1</v>
      </c>
      <c r="C664">
        <v>741</v>
      </c>
      <c r="D664">
        <v>283</v>
      </c>
      <c r="E664">
        <v>88</v>
      </c>
      <c r="F664">
        <v>12.9</v>
      </c>
      <c r="G664">
        <v>0.61</v>
      </c>
      <c r="H664">
        <v>0.877</v>
      </c>
      <c r="I664" s="6">
        <v>0.66740919516383712</v>
      </c>
      <c r="J664" s="6">
        <v>0.70487656128709963</v>
      </c>
      <c r="K664" s="9">
        <f>Table5[[#This Row],[wtkg]]/(Table5[[#This Row],[htcm]]*Table5[[#This Row],[htcm]]/10000)</f>
        <v>16.658057851239672</v>
      </c>
    </row>
    <row r="665" spans="1:11" x14ac:dyDescent="0.3">
      <c r="A665">
        <v>11046</v>
      </c>
      <c r="B665">
        <v>1</v>
      </c>
      <c r="C665">
        <v>0</v>
      </c>
      <c r="D665">
        <v>262</v>
      </c>
      <c r="E665">
        <v>46</v>
      </c>
      <c r="F665">
        <v>2.75</v>
      </c>
      <c r="G665">
        <v>-1.69</v>
      </c>
      <c r="H665">
        <v>-1.1060000000000001</v>
      </c>
      <c r="I665" s="6">
        <v>0.48703622904396798</v>
      </c>
      <c r="J665" s="6">
        <v>-0.27882024532448263</v>
      </c>
      <c r="K665" s="9">
        <f>Table5[[#This Row],[wtkg]]/(Table5[[#This Row],[htcm]]*Table5[[#This Row],[htcm]]/10000)</f>
        <v>12.996219281663516</v>
      </c>
    </row>
    <row r="666" spans="1:11" x14ac:dyDescent="0.3">
      <c r="A666">
        <v>11046</v>
      </c>
      <c r="B666">
        <v>1</v>
      </c>
      <c r="C666">
        <v>60</v>
      </c>
      <c r="D666">
        <v>262</v>
      </c>
      <c r="E666">
        <v>53.5</v>
      </c>
      <c r="F666">
        <v>4.62</v>
      </c>
      <c r="G666">
        <v>-1.7110000000000001</v>
      </c>
      <c r="H666">
        <v>-0.76300000000000001</v>
      </c>
      <c r="I666" s="6">
        <v>1.1321975566836786</v>
      </c>
      <c r="J666" s="6">
        <v>0.26605274740247647</v>
      </c>
      <c r="K666" s="9">
        <f>Table5[[#This Row],[wtkg]]/(Table5[[#This Row],[htcm]]*Table5[[#This Row],[htcm]]/10000)</f>
        <v>16.14114769848895</v>
      </c>
    </row>
    <row r="667" spans="1:11" x14ac:dyDescent="0.3">
      <c r="A667">
        <v>11046</v>
      </c>
      <c r="B667">
        <v>1</v>
      </c>
      <c r="C667">
        <v>88</v>
      </c>
      <c r="D667">
        <v>262</v>
      </c>
      <c r="E667">
        <v>57.5</v>
      </c>
      <c r="F667">
        <v>5.47</v>
      </c>
      <c r="G667">
        <v>-0.96699999999999997</v>
      </c>
      <c r="H667">
        <v>-0.42899999999999999</v>
      </c>
      <c r="I667" s="6">
        <v>0.51350151176174219</v>
      </c>
      <c r="J667" s="6">
        <v>0.15404368652596351</v>
      </c>
      <c r="K667" s="9">
        <f>Table5[[#This Row],[wtkg]]/(Table5[[#This Row],[htcm]]*Table5[[#This Row],[htcm]]/10000)</f>
        <v>16.544423440453684</v>
      </c>
    </row>
    <row r="668" spans="1:11" x14ac:dyDescent="0.3">
      <c r="A668">
        <v>11046</v>
      </c>
      <c r="B668">
        <v>1</v>
      </c>
      <c r="C668">
        <v>183</v>
      </c>
      <c r="D668">
        <v>262</v>
      </c>
      <c r="E668">
        <v>67</v>
      </c>
      <c r="F668">
        <v>8.2200000000000006</v>
      </c>
      <c r="G668">
        <v>0.55100000000000005</v>
      </c>
      <c r="H668">
        <v>0.96599999999999997</v>
      </c>
      <c r="I668" s="6">
        <v>0.94904334455602601</v>
      </c>
      <c r="J668" s="6">
        <v>0.87712888862450344</v>
      </c>
      <c r="K668" s="9">
        <f>Table5[[#This Row],[wtkg]]/(Table5[[#This Row],[htcm]]*Table5[[#This Row],[htcm]]/10000)</f>
        <v>18.311427934952107</v>
      </c>
    </row>
    <row r="669" spans="1:11" x14ac:dyDescent="0.3">
      <c r="A669">
        <v>11046</v>
      </c>
      <c r="B669">
        <v>1</v>
      </c>
      <c r="C669">
        <v>277</v>
      </c>
      <c r="D669">
        <v>262</v>
      </c>
      <c r="E669">
        <v>71</v>
      </c>
      <c r="F669">
        <v>9.35</v>
      </c>
      <c r="G669">
        <v>0.29699999999999999</v>
      </c>
      <c r="H669">
        <v>1.014</v>
      </c>
      <c r="I669" s="6">
        <v>1.20136046231448</v>
      </c>
      <c r="J669" s="6">
        <v>1.1440368736963566</v>
      </c>
      <c r="K669" s="9">
        <f>Table5[[#This Row],[wtkg]]/(Table5[[#This Row],[htcm]]*Table5[[#This Row],[htcm]]/10000)</f>
        <v>18.547907161277525</v>
      </c>
    </row>
    <row r="670" spans="1:11" x14ac:dyDescent="0.3">
      <c r="A670">
        <v>11046</v>
      </c>
      <c r="B670">
        <v>1</v>
      </c>
      <c r="C670">
        <v>368</v>
      </c>
      <c r="D670">
        <v>262</v>
      </c>
      <c r="E670">
        <v>75</v>
      </c>
      <c r="F670">
        <v>10.87</v>
      </c>
      <c r="G670">
        <v>0.33900000000000002</v>
      </c>
      <c r="H670">
        <v>1.5369999999999999</v>
      </c>
      <c r="I670" s="6">
        <v>1.8522130825362495</v>
      </c>
      <c r="J670" s="6">
        <v>1.8463306879468255</v>
      </c>
      <c r="K670" s="9">
        <f>Table5[[#This Row],[wtkg]]/(Table5[[#This Row],[htcm]]*Table5[[#This Row],[htcm]]/10000)</f>
        <v>19.324444444444442</v>
      </c>
    </row>
    <row r="671" spans="1:11" x14ac:dyDescent="0.3">
      <c r="A671">
        <v>11046</v>
      </c>
      <c r="B671">
        <v>1</v>
      </c>
      <c r="C671">
        <v>459</v>
      </c>
      <c r="D671">
        <v>262</v>
      </c>
      <c r="E671">
        <v>79.5</v>
      </c>
      <c r="F671">
        <v>11.34</v>
      </c>
      <c r="G671">
        <v>0.69299999999999995</v>
      </c>
      <c r="H671">
        <v>1.3129999999999999</v>
      </c>
      <c r="I671" s="6">
        <v>1.3838386580378335</v>
      </c>
      <c r="J671" s="6">
        <v>1.2858700212602343</v>
      </c>
      <c r="K671" s="9">
        <f>Table5[[#This Row],[wtkg]]/(Table5[[#This Row],[htcm]]*Table5[[#This Row],[htcm]]/10000)</f>
        <v>17.942328230687078</v>
      </c>
    </row>
    <row r="672" spans="1:11" x14ac:dyDescent="0.3">
      <c r="A672">
        <v>11046</v>
      </c>
      <c r="B672">
        <v>1</v>
      </c>
      <c r="C672">
        <v>571</v>
      </c>
      <c r="D672">
        <v>262</v>
      </c>
      <c r="E672">
        <v>83.5</v>
      </c>
      <c r="F672">
        <v>13.2</v>
      </c>
      <c r="G672">
        <v>0.68700000000000006</v>
      </c>
      <c r="H672">
        <v>1.883</v>
      </c>
      <c r="I672" s="6">
        <v>2.1131802619771709</v>
      </c>
      <c r="J672" s="6">
        <v>2.0875239525110403</v>
      </c>
      <c r="K672" s="9">
        <f>Table5[[#This Row],[wtkg]]/(Table5[[#This Row],[htcm]]*Table5[[#This Row],[htcm]]/10000)</f>
        <v>18.932195489260998</v>
      </c>
    </row>
    <row r="673" spans="1:11" x14ac:dyDescent="0.3">
      <c r="A673">
        <v>11046</v>
      </c>
      <c r="B673">
        <v>1</v>
      </c>
      <c r="C673">
        <v>738</v>
      </c>
      <c r="D673">
        <v>262</v>
      </c>
      <c r="E673">
        <v>88</v>
      </c>
      <c r="F673">
        <v>13.5</v>
      </c>
      <c r="G673">
        <v>0.63800000000000001</v>
      </c>
      <c r="H673">
        <v>1.244</v>
      </c>
      <c r="I673" s="6">
        <v>1.1623250390866586</v>
      </c>
      <c r="J673" s="6">
        <v>1.2156374941805104</v>
      </c>
      <c r="K673" s="9">
        <f>Table5[[#This Row],[wtkg]]/(Table5[[#This Row],[htcm]]*Table5[[#This Row],[htcm]]/10000)</f>
        <v>17.432851239669422</v>
      </c>
    </row>
    <row r="674" spans="1:11" x14ac:dyDescent="0.3">
      <c r="A674">
        <v>11047</v>
      </c>
      <c r="B674">
        <v>1</v>
      </c>
      <c r="C674">
        <v>0</v>
      </c>
      <c r="D674">
        <v>297</v>
      </c>
      <c r="E674">
        <v>52</v>
      </c>
      <c r="F674">
        <v>3.77</v>
      </c>
      <c r="G674">
        <v>1.5309999999999999</v>
      </c>
      <c r="H674">
        <v>1.119</v>
      </c>
      <c r="I674" s="6">
        <v>-6.1499032864646842E-2</v>
      </c>
      <c r="J674" s="6">
        <v>0.47860278284933744</v>
      </c>
      <c r="K674" s="9">
        <f>Table5[[#This Row],[wtkg]]/(Table5[[#This Row],[htcm]]*Table5[[#This Row],[htcm]]/10000)</f>
        <v>13.942307692307693</v>
      </c>
    </row>
    <row r="675" spans="1:11" x14ac:dyDescent="0.3">
      <c r="A675">
        <v>11047</v>
      </c>
      <c r="B675">
        <v>1</v>
      </c>
      <c r="C675">
        <v>28</v>
      </c>
      <c r="D675">
        <v>297</v>
      </c>
      <c r="E675">
        <v>53.5</v>
      </c>
      <c r="F675">
        <v>4.0199999999999996</v>
      </c>
      <c r="G675">
        <v>6.0999999999999999E-2</v>
      </c>
      <c r="H675">
        <v>-0.14000000000000001</v>
      </c>
      <c r="I675" s="6">
        <v>-0.37634134423615184</v>
      </c>
      <c r="J675" s="6">
        <v>-0.27447200253111026</v>
      </c>
      <c r="K675" s="9">
        <f>Table5[[#This Row],[wtkg]]/(Table5[[#This Row],[htcm]]*Table5[[#This Row],[htcm]]/10000)</f>
        <v>14.044894750633242</v>
      </c>
    </row>
    <row r="676" spans="1:11" x14ac:dyDescent="0.3">
      <c r="A676">
        <v>11047</v>
      </c>
      <c r="B676">
        <v>1</v>
      </c>
      <c r="C676">
        <v>70</v>
      </c>
      <c r="D676">
        <v>297</v>
      </c>
      <c r="E676">
        <v>56</v>
      </c>
      <c r="F676">
        <v>4.5999999999999996</v>
      </c>
      <c r="G676">
        <v>-0.94399999999999995</v>
      </c>
      <c r="H676">
        <v>-1.1839999999999999</v>
      </c>
      <c r="I676" s="6">
        <v>-0.50817716672630542</v>
      </c>
      <c r="J676" s="6">
        <v>-0.91726467883822638</v>
      </c>
      <c r="K676" s="9">
        <f>Table5[[#This Row],[wtkg]]/(Table5[[#This Row],[htcm]]*Table5[[#This Row],[htcm]]/10000)</f>
        <v>14.668367346938775</v>
      </c>
    </row>
    <row r="677" spans="1:11" x14ac:dyDescent="0.3">
      <c r="A677">
        <v>11047</v>
      </c>
      <c r="B677">
        <v>1</v>
      </c>
      <c r="C677">
        <v>91</v>
      </c>
      <c r="D677">
        <v>297</v>
      </c>
      <c r="E677">
        <v>58</v>
      </c>
      <c r="F677">
        <v>4.75</v>
      </c>
      <c r="G677">
        <v>-0.84499999999999997</v>
      </c>
      <c r="H677">
        <v>-1.629</v>
      </c>
      <c r="I677" s="6">
        <v>-1.3345272066550413</v>
      </c>
      <c r="J677" s="6">
        <v>-1.5788010239367054</v>
      </c>
      <c r="K677" s="9">
        <f>Table5[[#This Row],[wtkg]]/(Table5[[#This Row],[htcm]]*Table5[[#This Row],[htcm]]/10000)</f>
        <v>14.120095124851368</v>
      </c>
    </row>
    <row r="678" spans="1:11" x14ac:dyDescent="0.3">
      <c r="A678">
        <v>11047</v>
      </c>
      <c r="B678">
        <v>1</v>
      </c>
      <c r="C678">
        <v>182</v>
      </c>
      <c r="D678">
        <v>297</v>
      </c>
      <c r="E678">
        <v>63</v>
      </c>
      <c r="F678">
        <v>7.1</v>
      </c>
      <c r="G678">
        <v>-1.1910000000000001</v>
      </c>
      <c r="H678">
        <v>-0.216</v>
      </c>
      <c r="I678" s="6">
        <v>0.76544112194629965</v>
      </c>
      <c r="J678" s="6">
        <v>0.62157420722826018</v>
      </c>
      <c r="K678" s="9">
        <f>Table5[[#This Row],[wtkg]]/(Table5[[#This Row],[htcm]]*Table5[[#This Row],[htcm]]/10000)</f>
        <v>17.888636936255985</v>
      </c>
    </row>
    <row r="679" spans="1:11" x14ac:dyDescent="0.3">
      <c r="A679">
        <v>11047</v>
      </c>
      <c r="B679">
        <v>1</v>
      </c>
      <c r="C679">
        <v>280</v>
      </c>
      <c r="D679">
        <v>297</v>
      </c>
      <c r="E679">
        <v>69</v>
      </c>
      <c r="F679">
        <v>8.68</v>
      </c>
      <c r="G679">
        <v>-0.58299999999999996</v>
      </c>
      <c r="H679">
        <v>0.38800000000000001</v>
      </c>
      <c r="I679" s="6">
        <v>0.94360164451850415</v>
      </c>
      <c r="J679" s="6">
        <v>0.96338277883745538</v>
      </c>
      <c r="K679" s="9">
        <f>Table5[[#This Row],[wtkg]]/(Table5[[#This Row],[htcm]]*Table5[[#This Row],[htcm]]/10000)</f>
        <v>18.231463978155848</v>
      </c>
    </row>
    <row r="680" spans="1:11" x14ac:dyDescent="0.3">
      <c r="A680">
        <v>11047</v>
      </c>
      <c r="B680">
        <v>1</v>
      </c>
      <c r="C680">
        <v>371</v>
      </c>
      <c r="D680">
        <v>297</v>
      </c>
      <c r="E680">
        <v>73</v>
      </c>
      <c r="F680">
        <v>9.3000000000000007</v>
      </c>
      <c r="G680">
        <v>-0.48199999999999998</v>
      </c>
      <c r="H680">
        <v>0.27500000000000002</v>
      </c>
      <c r="I680" s="6">
        <v>0.64729839443795323</v>
      </c>
      <c r="J680" s="6">
        <v>0.74465635835182953</v>
      </c>
      <c r="K680" s="9">
        <f>Table5[[#This Row],[wtkg]]/(Table5[[#This Row],[htcm]]*Table5[[#This Row],[htcm]]/10000)</f>
        <v>17.451679489585288</v>
      </c>
    </row>
    <row r="681" spans="1:11" x14ac:dyDescent="0.3">
      <c r="A681">
        <v>11047</v>
      </c>
      <c r="B681">
        <v>1</v>
      </c>
      <c r="C681">
        <v>462</v>
      </c>
      <c r="D681">
        <v>297</v>
      </c>
      <c r="E681">
        <v>75.5</v>
      </c>
      <c r="F681">
        <v>10.210000000000001</v>
      </c>
      <c r="G681">
        <v>-0.80300000000000005</v>
      </c>
      <c r="H681">
        <v>0.46500000000000002</v>
      </c>
      <c r="I681" s="6">
        <v>1.0862603226460523</v>
      </c>
      <c r="J681" s="6">
        <v>1.2742684771471726</v>
      </c>
      <c r="K681" s="9">
        <f>Table5[[#This Row],[wtkg]]/(Table5[[#This Row],[htcm]]*Table5[[#This Row],[htcm]]/10000)</f>
        <v>17.911495109863605</v>
      </c>
    </row>
    <row r="682" spans="1:11" x14ac:dyDescent="0.3">
      <c r="A682">
        <v>11047</v>
      </c>
      <c r="B682">
        <v>1</v>
      </c>
      <c r="C682">
        <v>624</v>
      </c>
      <c r="D682">
        <v>297</v>
      </c>
      <c r="E682">
        <v>80</v>
      </c>
      <c r="F682">
        <v>11.2</v>
      </c>
      <c r="G682">
        <v>-1.0489999999999999</v>
      </c>
      <c r="H682">
        <v>0.33100000000000002</v>
      </c>
      <c r="I682" s="6">
        <v>1.1453533312919641</v>
      </c>
      <c r="J682" s="6">
        <v>1.3260682850084569</v>
      </c>
      <c r="K682" s="9">
        <f>Table5[[#This Row],[wtkg]]/(Table5[[#This Row],[htcm]]*Table5[[#This Row],[htcm]]/10000)</f>
        <v>17.5</v>
      </c>
    </row>
    <row r="683" spans="1:11" x14ac:dyDescent="0.3">
      <c r="A683">
        <v>11047</v>
      </c>
      <c r="B683">
        <v>1</v>
      </c>
      <c r="C683">
        <v>820</v>
      </c>
      <c r="D683">
        <v>297</v>
      </c>
      <c r="E683">
        <v>87</v>
      </c>
      <c r="F683">
        <v>12.3</v>
      </c>
      <c r="G683">
        <v>-0.36499999999999999</v>
      </c>
      <c r="H683">
        <v>0.13800000000000001</v>
      </c>
      <c r="I683" s="6">
        <v>0.37255741110510759</v>
      </c>
      <c r="J683" s="6">
        <v>0.47418781808468208</v>
      </c>
      <c r="K683" s="9">
        <f>Table5[[#This Row],[wtkg]]/(Table5[[#This Row],[htcm]]*Table5[[#This Row],[htcm]]/10000)</f>
        <v>16.250495441934206</v>
      </c>
    </row>
    <row r="684" spans="1:11" x14ac:dyDescent="0.3">
      <c r="A684">
        <v>11053</v>
      </c>
      <c r="B684">
        <v>1</v>
      </c>
      <c r="C684">
        <v>0</v>
      </c>
      <c r="D684">
        <v>248</v>
      </c>
      <c r="E684">
        <v>49</v>
      </c>
      <c r="F684">
        <v>2.64</v>
      </c>
      <c r="G684">
        <v>-7.9000000000000001E-2</v>
      </c>
      <c r="H684">
        <v>-1.3740000000000001</v>
      </c>
      <c r="I684" s="6">
        <v>-2.0394750718435919</v>
      </c>
      <c r="J684" s="6">
        <v>-2.0943817203181281</v>
      </c>
      <c r="K684" s="9">
        <f>Table5[[#This Row],[wtkg]]/(Table5[[#This Row],[htcm]]*Table5[[#This Row],[htcm]]/10000)</f>
        <v>10.995418575593503</v>
      </c>
    </row>
    <row r="685" spans="1:11" x14ac:dyDescent="0.3">
      <c r="A685">
        <v>11053</v>
      </c>
      <c r="B685">
        <v>1</v>
      </c>
      <c r="C685">
        <v>47</v>
      </c>
      <c r="D685">
        <v>248</v>
      </c>
      <c r="E685">
        <v>51</v>
      </c>
      <c r="F685">
        <v>3.4</v>
      </c>
      <c r="G685">
        <v>-2.3109999999999999</v>
      </c>
      <c r="H685">
        <v>-2.444</v>
      </c>
      <c r="I685" s="6">
        <v>-0.52249527537301077</v>
      </c>
      <c r="J685" s="6">
        <v>-1.6587588430490707</v>
      </c>
      <c r="K685" s="9">
        <f>Table5[[#This Row],[wtkg]]/(Table5[[#This Row],[htcm]]*Table5[[#This Row],[htcm]]/10000)</f>
        <v>13.071895424836601</v>
      </c>
    </row>
    <row r="686" spans="1:11" x14ac:dyDescent="0.3">
      <c r="A686">
        <v>11053</v>
      </c>
      <c r="B686">
        <v>1</v>
      </c>
      <c r="C686">
        <v>68</v>
      </c>
      <c r="D686">
        <v>248</v>
      </c>
      <c r="E686">
        <v>54</v>
      </c>
      <c r="F686">
        <v>4.07</v>
      </c>
      <c r="G686">
        <v>-1.829</v>
      </c>
      <c r="H686">
        <v>-2.044</v>
      </c>
      <c r="I686" s="6">
        <v>-0.57771610461304668</v>
      </c>
      <c r="J686" s="6">
        <v>-1.4104072122262057</v>
      </c>
      <c r="K686" s="9">
        <f>Table5[[#This Row],[wtkg]]/(Table5[[#This Row],[htcm]]*Table5[[#This Row],[htcm]]/10000)</f>
        <v>13.957475994513031</v>
      </c>
    </row>
    <row r="687" spans="1:11" x14ac:dyDescent="0.3">
      <c r="A687">
        <v>11053</v>
      </c>
      <c r="B687">
        <v>1</v>
      </c>
      <c r="C687">
        <v>96</v>
      </c>
      <c r="D687">
        <v>248</v>
      </c>
      <c r="E687">
        <v>57.5</v>
      </c>
      <c r="F687">
        <v>4.76</v>
      </c>
      <c r="G687">
        <v>-1.268</v>
      </c>
      <c r="H687">
        <v>-1.758</v>
      </c>
      <c r="I687" s="6">
        <v>-1.0228322579737614</v>
      </c>
      <c r="J687" s="6">
        <v>-1.4179274189146172</v>
      </c>
      <c r="K687" s="9">
        <f>Table5[[#This Row],[wtkg]]/(Table5[[#This Row],[htcm]]*Table5[[#This Row],[htcm]]/10000)</f>
        <v>14.396975425330812</v>
      </c>
    </row>
    <row r="688" spans="1:11" x14ac:dyDescent="0.3">
      <c r="A688">
        <v>11053</v>
      </c>
      <c r="B688">
        <v>1</v>
      </c>
      <c r="C688">
        <v>201</v>
      </c>
      <c r="D688">
        <v>248</v>
      </c>
      <c r="E688">
        <v>66</v>
      </c>
      <c r="F688">
        <v>6.95</v>
      </c>
      <c r="G688">
        <v>-0.29799999999999999</v>
      </c>
      <c r="H688">
        <v>-0.63900000000000001</v>
      </c>
      <c r="I688" s="6">
        <v>-0.55607905070272912</v>
      </c>
      <c r="J688" s="6">
        <v>-0.65034979293980788</v>
      </c>
      <c r="K688" s="9">
        <f>Table5[[#This Row],[wtkg]]/(Table5[[#This Row],[htcm]]*Table5[[#This Row],[htcm]]/10000)</f>
        <v>15.955004591368228</v>
      </c>
    </row>
    <row r="689" spans="1:11" x14ac:dyDescent="0.3">
      <c r="A689">
        <v>11053</v>
      </c>
      <c r="B689">
        <v>1</v>
      </c>
      <c r="C689">
        <v>278</v>
      </c>
      <c r="D689">
        <v>248</v>
      </c>
      <c r="E689">
        <v>72</v>
      </c>
      <c r="F689">
        <v>8.91</v>
      </c>
      <c r="G689">
        <v>0.69099999999999995</v>
      </c>
      <c r="H689">
        <v>0.61699999999999999</v>
      </c>
      <c r="I689" s="6">
        <v>0.42971661822627949</v>
      </c>
      <c r="J689" s="6">
        <v>0.30537569853005286</v>
      </c>
      <c r="K689" s="9">
        <f>Table5[[#This Row],[wtkg]]/(Table5[[#This Row],[htcm]]*Table5[[#This Row],[htcm]]/10000)</f>
        <v>17.1875</v>
      </c>
    </row>
    <row r="690" spans="1:11" x14ac:dyDescent="0.3">
      <c r="A690">
        <v>11053</v>
      </c>
      <c r="B690">
        <v>1</v>
      </c>
      <c r="C690">
        <v>369</v>
      </c>
      <c r="D690">
        <v>248</v>
      </c>
      <c r="E690">
        <v>76</v>
      </c>
      <c r="F690">
        <v>9.98</v>
      </c>
      <c r="G690">
        <v>0.71099999999999997</v>
      </c>
      <c r="H690">
        <v>0.85499999999999998</v>
      </c>
      <c r="I690" s="6">
        <v>0.73509577092826262</v>
      </c>
      <c r="J690" s="6">
        <v>0.62785944008540617</v>
      </c>
      <c r="K690" s="9">
        <f>Table5[[#This Row],[wtkg]]/(Table5[[#This Row],[htcm]]*Table5[[#This Row],[htcm]]/10000)</f>
        <v>17.278393351800556</v>
      </c>
    </row>
    <row r="691" spans="1:11" x14ac:dyDescent="0.3">
      <c r="A691">
        <v>11053</v>
      </c>
      <c r="B691">
        <v>1</v>
      </c>
      <c r="C691">
        <v>460</v>
      </c>
      <c r="D691">
        <v>248</v>
      </c>
      <c r="E691">
        <v>79</v>
      </c>
      <c r="F691">
        <v>11.09</v>
      </c>
      <c r="G691">
        <v>0.497</v>
      </c>
      <c r="H691">
        <v>1.133</v>
      </c>
      <c r="I691" s="6">
        <v>1.2499714217784759</v>
      </c>
      <c r="J691" s="6">
        <v>1.1824151356301671</v>
      </c>
      <c r="K691" s="9">
        <f>Table5[[#This Row],[wtkg]]/(Table5[[#This Row],[htcm]]*Table5[[#This Row],[htcm]]/10000)</f>
        <v>17.769588207018106</v>
      </c>
    </row>
    <row r="692" spans="1:11" x14ac:dyDescent="0.3">
      <c r="A692">
        <v>11053</v>
      </c>
      <c r="B692">
        <v>1</v>
      </c>
      <c r="C692">
        <v>552</v>
      </c>
      <c r="D692">
        <v>248</v>
      </c>
      <c r="E692">
        <v>84</v>
      </c>
      <c r="F692">
        <v>11.5</v>
      </c>
      <c r="G692">
        <v>1.083</v>
      </c>
      <c r="H692">
        <v>0.91300000000000003</v>
      </c>
      <c r="I692" s="6">
        <v>0.51846535410543226</v>
      </c>
      <c r="J692" s="6">
        <v>0.41704243842403149</v>
      </c>
      <c r="K692" s="9">
        <f>Table5[[#This Row],[wtkg]]/(Table5[[#This Row],[htcm]]*Table5[[#This Row],[htcm]]/10000)</f>
        <v>16.298185941043084</v>
      </c>
    </row>
    <row r="693" spans="1:11" x14ac:dyDescent="0.3">
      <c r="A693">
        <v>11053</v>
      </c>
      <c r="B693">
        <v>1</v>
      </c>
      <c r="C693">
        <v>755</v>
      </c>
      <c r="D693">
        <v>248</v>
      </c>
      <c r="E693">
        <v>91.5</v>
      </c>
      <c r="F693">
        <v>13.7</v>
      </c>
      <c r="G693">
        <v>1.554</v>
      </c>
      <c r="H693">
        <v>1.278</v>
      </c>
      <c r="I693" s="6">
        <v>0.56682297027360595</v>
      </c>
      <c r="J693" s="6">
        <v>0.51008765411067558</v>
      </c>
      <c r="K693" s="9">
        <f>Table5[[#This Row],[wtkg]]/(Table5[[#This Row],[htcm]]*Table5[[#This Row],[htcm]]/10000)</f>
        <v>16.363582071725045</v>
      </c>
    </row>
    <row r="694" spans="1:11" x14ac:dyDescent="0.3">
      <c r="A694">
        <v>11057</v>
      </c>
      <c r="B694">
        <v>1</v>
      </c>
      <c r="C694">
        <v>0</v>
      </c>
      <c r="D694">
        <v>290</v>
      </c>
      <c r="E694">
        <v>51</v>
      </c>
      <c r="F694">
        <v>3.73</v>
      </c>
      <c r="G694">
        <v>0.99399999999999999</v>
      </c>
      <c r="H694">
        <v>1.0389999999999999</v>
      </c>
      <c r="I694" s="6">
        <v>0.49845885193754907</v>
      </c>
      <c r="J694" s="6">
        <v>0.78129449371510995</v>
      </c>
      <c r="K694" s="9">
        <f>Table5[[#This Row],[wtkg]]/(Table5[[#This Row],[htcm]]*Table5[[#This Row],[htcm]]/10000)</f>
        <v>14.340638216070742</v>
      </c>
    </row>
    <row r="695" spans="1:11" x14ac:dyDescent="0.3">
      <c r="A695">
        <v>11057</v>
      </c>
      <c r="B695">
        <v>1</v>
      </c>
      <c r="C695">
        <v>31</v>
      </c>
      <c r="D695">
        <v>290</v>
      </c>
      <c r="E695">
        <v>53</v>
      </c>
      <c r="F695">
        <v>4.16</v>
      </c>
      <c r="G695">
        <v>-0.38700000000000001</v>
      </c>
      <c r="H695">
        <v>-8.3000000000000004E-2</v>
      </c>
      <c r="I695" s="6">
        <v>0.3384147357938409</v>
      </c>
      <c r="J695" s="6">
        <v>0.14934646420166384</v>
      </c>
      <c r="K695" s="9">
        <f>Table5[[#This Row],[wtkg]]/(Table5[[#This Row],[htcm]]*Table5[[#This Row],[htcm]]/10000)</f>
        <v>14.809540761836955</v>
      </c>
    </row>
    <row r="696" spans="1:11" x14ac:dyDescent="0.3">
      <c r="A696">
        <v>11057</v>
      </c>
      <c r="B696">
        <v>1</v>
      </c>
      <c r="C696">
        <v>52</v>
      </c>
      <c r="D696">
        <v>290</v>
      </c>
      <c r="E696">
        <v>54</v>
      </c>
      <c r="F696">
        <v>4.9800000000000004</v>
      </c>
      <c r="G696">
        <v>-1.073</v>
      </c>
      <c r="H696">
        <v>0.15</v>
      </c>
      <c r="I696" s="6">
        <v>1.5986674623045616</v>
      </c>
      <c r="J696" s="6">
        <v>1.0356723201549165</v>
      </c>
      <c r="K696" s="9">
        <f>Table5[[#This Row],[wtkg]]/(Table5[[#This Row],[htcm]]*Table5[[#This Row],[htcm]]/10000)</f>
        <v>17.078189300411523</v>
      </c>
    </row>
    <row r="697" spans="1:11" x14ac:dyDescent="0.3">
      <c r="A697">
        <v>11057</v>
      </c>
      <c r="B697">
        <v>1</v>
      </c>
      <c r="C697">
        <v>87</v>
      </c>
      <c r="D697">
        <v>290</v>
      </c>
      <c r="E697">
        <v>58.5</v>
      </c>
      <c r="F697">
        <v>6.01</v>
      </c>
      <c r="G697">
        <v>-0.45100000000000001</v>
      </c>
      <c r="H697">
        <v>0.34399999999999997</v>
      </c>
      <c r="I697" s="6">
        <v>0.9867123911734017</v>
      </c>
      <c r="J697" s="6">
        <v>0.80987933378996546</v>
      </c>
      <c r="K697" s="9">
        <f>Table5[[#This Row],[wtkg]]/(Table5[[#This Row],[htcm]]*Table5[[#This Row],[htcm]]/10000)</f>
        <v>17.561545766673969</v>
      </c>
    </row>
    <row r="698" spans="1:11" x14ac:dyDescent="0.3">
      <c r="A698">
        <v>11057</v>
      </c>
      <c r="B698">
        <v>1</v>
      </c>
      <c r="C698">
        <v>178</v>
      </c>
      <c r="D698">
        <v>290</v>
      </c>
      <c r="E698">
        <v>67</v>
      </c>
      <c r="F698">
        <v>8.27</v>
      </c>
      <c r="G698">
        <v>0.67100000000000004</v>
      </c>
      <c r="H698">
        <v>1.0840000000000001</v>
      </c>
      <c r="I698" s="6">
        <v>1.013395860066068</v>
      </c>
      <c r="J698" s="6">
        <v>0.94642414675972497</v>
      </c>
      <c r="K698" s="9">
        <f>Table5[[#This Row],[wtkg]]/(Table5[[#This Row],[htcm]]*Table5[[#This Row],[htcm]]/10000)</f>
        <v>18.42281131655157</v>
      </c>
    </row>
    <row r="699" spans="1:11" x14ac:dyDescent="0.3">
      <c r="A699">
        <v>11057</v>
      </c>
      <c r="B699">
        <v>1</v>
      </c>
      <c r="C699">
        <v>276</v>
      </c>
      <c r="D699">
        <v>290</v>
      </c>
      <c r="E699">
        <v>72.5</v>
      </c>
      <c r="F699">
        <v>10.199999999999999</v>
      </c>
      <c r="G699">
        <v>0.93600000000000005</v>
      </c>
      <c r="H699">
        <v>1.718</v>
      </c>
      <c r="I699" s="6">
        <v>1.7466225988835402</v>
      </c>
      <c r="J699" s="6">
        <v>1.6323860035446101</v>
      </c>
      <c r="K699" s="9">
        <f>Table5[[#This Row],[wtkg]]/(Table5[[#This Row],[htcm]]*Table5[[#This Row],[htcm]]/10000)</f>
        <v>19.405469678953626</v>
      </c>
    </row>
    <row r="700" spans="1:11" x14ac:dyDescent="0.3">
      <c r="A700">
        <v>11057</v>
      </c>
      <c r="B700">
        <v>1</v>
      </c>
      <c r="C700">
        <v>367</v>
      </c>
      <c r="D700">
        <v>290</v>
      </c>
      <c r="E700">
        <v>77</v>
      </c>
      <c r="F700">
        <v>11.14</v>
      </c>
      <c r="G700">
        <v>1.131</v>
      </c>
      <c r="H700">
        <v>1.7350000000000001</v>
      </c>
      <c r="I700" s="6">
        <v>1.7022435369638138</v>
      </c>
      <c r="J700" s="6">
        <v>1.5415409372296025</v>
      </c>
      <c r="K700" s="9">
        <f>Table5[[#This Row],[wtkg]]/(Table5[[#This Row],[htcm]]*Table5[[#This Row],[htcm]]/10000)</f>
        <v>18.789003204587623</v>
      </c>
    </row>
    <row r="701" spans="1:11" x14ac:dyDescent="0.3">
      <c r="A701">
        <v>11057</v>
      </c>
      <c r="B701">
        <v>1</v>
      </c>
      <c r="C701">
        <v>465</v>
      </c>
      <c r="D701">
        <v>290</v>
      </c>
      <c r="E701">
        <v>80</v>
      </c>
      <c r="F701">
        <v>12.59</v>
      </c>
      <c r="G701">
        <v>0.79300000000000004</v>
      </c>
      <c r="H701">
        <v>2.0870000000000002</v>
      </c>
      <c r="I701" s="6">
        <v>2.3748241485162453</v>
      </c>
      <c r="J701" s="6">
        <v>2.2828984141940958</v>
      </c>
      <c r="K701" s="9">
        <f>Table5[[#This Row],[wtkg]]/(Table5[[#This Row],[htcm]]*Table5[[#This Row],[htcm]]/10000)</f>
        <v>19.671875</v>
      </c>
    </row>
    <row r="702" spans="1:11" x14ac:dyDescent="0.3">
      <c r="A702">
        <v>11057</v>
      </c>
      <c r="B702">
        <v>1</v>
      </c>
      <c r="C702">
        <v>583</v>
      </c>
      <c r="D702">
        <v>290</v>
      </c>
      <c r="E702">
        <v>85</v>
      </c>
      <c r="F702">
        <v>13.2</v>
      </c>
      <c r="G702">
        <v>1.054</v>
      </c>
      <c r="H702">
        <v>1.8220000000000001</v>
      </c>
      <c r="I702" s="6">
        <v>1.770928673153302</v>
      </c>
      <c r="J702" s="6">
        <v>1.7297477775825687</v>
      </c>
      <c r="K702" s="9">
        <f>Table5[[#This Row],[wtkg]]/(Table5[[#This Row],[htcm]]*Table5[[#This Row],[htcm]]/10000)</f>
        <v>18.269896193771626</v>
      </c>
    </row>
    <row r="703" spans="1:11" x14ac:dyDescent="0.3">
      <c r="A703">
        <v>11057</v>
      </c>
      <c r="B703">
        <v>1</v>
      </c>
      <c r="C703">
        <v>820</v>
      </c>
      <c r="D703">
        <v>290</v>
      </c>
      <c r="E703">
        <v>92.5</v>
      </c>
      <c r="F703">
        <v>15.1</v>
      </c>
      <c r="G703">
        <v>1.2629999999999999</v>
      </c>
      <c r="H703">
        <v>1.7250000000000001</v>
      </c>
      <c r="I703" s="6">
        <v>1.4140358564069406</v>
      </c>
      <c r="J703" s="6">
        <v>1.40664871800389</v>
      </c>
      <c r="K703" s="9">
        <f>Table5[[#This Row],[wtkg]]/(Table5[[#This Row],[htcm]]*Table5[[#This Row],[htcm]]/10000)</f>
        <v>17.647918188458728</v>
      </c>
    </row>
    <row r="704" spans="1:11" x14ac:dyDescent="0.3">
      <c r="A704">
        <v>11058</v>
      </c>
      <c r="B704">
        <v>1</v>
      </c>
      <c r="C704">
        <v>0</v>
      </c>
      <c r="D704">
        <v>290</v>
      </c>
      <c r="E704">
        <v>53</v>
      </c>
      <c r="F704">
        <v>3.74</v>
      </c>
      <c r="G704">
        <v>2.0680000000000001</v>
      </c>
      <c r="H704">
        <v>1.0589999999999999</v>
      </c>
      <c r="I704" s="6">
        <v>-0.84215124989855994</v>
      </c>
      <c r="J704" s="6">
        <v>-1.7769305803742756E-2</v>
      </c>
      <c r="K704" s="9">
        <f>Table5[[#This Row],[wtkg]]/(Table5[[#This Row],[htcm]]*Table5[[#This Row],[htcm]]/10000)</f>
        <v>13.314346742613031</v>
      </c>
    </row>
    <row r="705" spans="1:11" x14ac:dyDescent="0.3">
      <c r="A705">
        <v>11058</v>
      </c>
      <c r="B705">
        <v>1</v>
      </c>
      <c r="C705">
        <v>33</v>
      </c>
      <c r="D705">
        <v>290</v>
      </c>
      <c r="E705">
        <v>53.5</v>
      </c>
      <c r="F705">
        <v>4.4800000000000004</v>
      </c>
      <c r="G705">
        <v>-0.25600000000000001</v>
      </c>
      <c r="H705">
        <v>0.33900000000000002</v>
      </c>
      <c r="I705" s="6">
        <v>0.80540370209338485</v>
      </c>
      <c r="J705" s="6">
        <v>0.65675954695331162</v>
      </c>
      <c r="K705" s="9">
        <f>Table5[[#This Row],[wtkg]]/(Table5[[#This Row],[htcm]]*Table5[[#This Row],[htcm]]/10000)</f>
        <v>15.652022010655953</v>
      </c>
    </row>
    <row r="706" spans="1:11" x14ac:dyDescent="0.3">
      <c r="A706">
        <v>11058</v>
      </c>
      <c r="B706">
        <v>1</v>
      </c>
      <c r="C706">
        <v>82</v>
      </c>
      <c r="D706">
        <v>290</v>
      </c>
      <c r="E706">
        <v>58</v>
      </c>
      <c r="F706">
        <v>5.65</v>
      </c>
      <c r="G706">
        <v>-0.48899999999999999</v>
      </c>
      <c r="H706">
        <v>8.9999999999999993E-3</v>
      </c>
      <c r="I706" s="6">
        <v>0.5899707651910634</v>
      </c>
      <c r="J706" s="6">
        <v>0.37887265456608737</v>
      </c>
      <c r="K706" s="9">
        <f>Table5[[#This Row],[wtkg]]/(Table5[[#This Row],[htcm]]*Table5[[#This Row],[htcm]]/10000)</f>
        <v>16.795481569560049</v>
      </c>
    </row>
    <row r="707" spans="1:11" x14ac:dyDescent="0.3">
      <c r="A707">
        <v>11058</v>
      </c>
      <c r="B707">
        <v>1</v>
      </c>
      <c r="C707">
        <v>187</v>
      </c>
      <c r="D707">
        <v>290</v>
      </c>
      <c r="E707">
        <v>64</v>
      </c>
      <c r="F707">
        <v>6.93</v>
      </c>
      <c r="G707">
        <v>-0.86299999999999999</v>
      </c>
      <c r="H707">
        <v>-0.48299999999999998</v>
      </c>
      <c r="I707" s="6">
        <v>0.12678969424089881</v>
      </c>
      <c r="J707" s="6">
        <v>4.8097838383047943E-3</v>
      </c>
      <c r="K707" s="9">
        <f>Table5[[#This Row],[wtkg]]/(Table5[[#This Row],[htcm]]*Table5[[#This Row],[htcm]]/10000)</f>
        <v>16.9189453125</v>
      </c>
    </row>
    <row r="708" spans="1:11" x14ac:dyDescent="0.3">
      <c r="A708">
        <v>11058</v>
      </c>
      <c r="B708">
        <v>1</v>
      </c>
      <c r="C708">
        <v>278</v>
      </c>
      <c r="D708">
        <v>290</v>
      </c>
      <c r="E708">
        <v>68</v>
      </c>
      <c r="F708">
        <v>8.1999999999999993</v>
      </c>
      <c r="G708">
        <v>-0.96</v>
      </c>
      <c r="H708">
        <v>-0.06</v>
      </c>
      <c r="I708" s="6">
        <v>0.62147315015124327</v>
      </c>
      <c r="J708" s="6">
        <v>0.65291852653431826</v>
      </c>
      <c r="K708" s="9">
        <f>Table5[[#This Row],[wtkg]]/(Table5[[#This Row],[htcm]]*Table5[[#This Row],[htcm]]/10000)</f>
        <v>17.73356401384083</v>
      </c>
    </row>
    <row r="709" spans="1:11" x14ac:dyDescent="0.3">
      <c r="A709">
        <v>11058</v>
      </c>
      <c r="B709">
        <v>1</v>
      </c>
      <c r="C709">
        <v>369</v>
      </c>
      <c r="D709">
        <v>290</v>
      </c>
      <c r="E709">
        <v>72.5</v>
      </c>
      <c r="F709">
        <v>9.2200000000000006</v>
      </c>
      <c r="G709">
        <v>-0.64500000000000002</v>
      </c>
      <c r="H709">
        <v>0.218</v>
      </c>
      <c r="I709" s="6">
        <v>0.67588602330099012</v>
      </c>
      <c r="J709" s="6">
        <v>0.79544839091262909</v>
      </c>
      <c r="K709" s="9">
        <f>Table5[[#This Row],[wtkg]]/(Table5[[#This Row],[htcm]]*Table5[[#This Row],[htcm]]/10000)</f>
        <v>17.541022592152199</v>
      </c>
    </row>
    <row r="710" spans="1:11" x14ac:dyDescent="0.3">
      <c r="A710">
        <v>11058</v>
      </c>
      <c r="B710">
        <v>1</v>
      </c>
      <c r="C710">
        <v>460</v>
      </c>
      <c r="D710">
        <v>290</v>
      </c>
      <c r="E710">
        <v>75.5</v>
      </c>
      <c r="F710">
        <v>10.199999999999999</v>
      </c>
      <c r="G710">
        <v>-0.77800000000000002</v>
      </c>
      <c r="H710">
        <v>0.46899999999999997</v>
      </c>
      <c r="I710" s="6">
        <v>1.0757772339162495</v>
      </c>
      <c r="J710" s="6">
        <v>1.25867805254452</v>
      </c>
      <c r="K710" s="9">
        <f>Table5[[#This Row],[wtkg]]/(Table5[[#This Row],[htcm]]*Table5[[#This Row],[htcm]]/10000)</f>
        <v>17.89395201964826</v>
      </c>
    </row>
    <row r="711" spans="1:11" x14ac:dyDescent="0.3">
      <c r="A711">
        <v>11058</v>
      </c>
      <c r="B711">
        <v>1</v>
      </c>
      <c r="C711">
        <v>605</v>
      </c>
      <c r="D711">
        <v>290</v>
      </c>
      <c r="E711">
        <v>81</v>
      </c>
      <c r="F711">
        <v>11.1</v>
      </c>
      <c r="G711">
        <v>-0.52700000000000002</v>
      </c>
      <c r="H711">
        <v>0.35599999999999998</v>
      </c>
      <c r="I711" s="6">
        <v>0.82962925912248342</v>
      </c>
      <c r="J711" s="6">
        <v>0.92638077077986947</v>
      </c>
      <c r="K711" s="9">
        <f>Table5[[#This Row],[wtkg]]/(Table5[[#This Row],[htcm]]*Table5[[#This Row],[htcm]]/10000)</f>
        <v>16.918152720621855</v>
      </c>
    </row>
    <row r="712" spans="1:11" x14ac:dyDescent="0.3">
      <c r="A712">
        <v>11059</v>
      </c>
      <c r="B712">
        <v>1</v>
      </c>
      <c r="C712">
        <v>0</v>
      </c>
      <c r="D712">
        <v>290</v>
      </c>
      <c r="E712">
        <v>50</v>
      </c>
      <c r="F712">
        <v>3.25</v>
      </c>
      <c r="G712">
        <v>0.45800000000000002</v>
      </c>
      <c r="H712">
        <v>3.9E-2</v>
      </c>
      <c r="I712" s="6">
        <v>-0.34214323261132679</v>
      </c>
      <c r="J712" s="6">
        <v>-0.27567811207274512</v>
      </c>
      <c r="K712" s="9">
        <f>Table5[[#This Row],[wtkg]]/(Table5[[#This Row],[htcm]]*Table5[[#This Row],[htcm]]/10000)</f>
        <v>13</v>
      </c>
    </row>
    <row r="713" spans="1:11" x14ac:dyDescent="0.3">
      <c r="A713">
        <v>11059</v>
      </c>
      <c r="B713">
        <v>1</v>
      </c>
      <c r="C713">
        <v>44</v>
      </c>
      <c r="D713">
        <v>290</v>
      </c>
      <c r="E713">
        <v>55.5</v>
      </c>
      <c r="F713">
        <v>4.84</v>
      </c>
      <c r="G713">
        <v>0.105</v>
      </c>
      <c r="H713">
        <v>0.313</v>
      </c>
      <c r="I713" s="6">
        <v>0.36023176637307758</v>
      </c>
      <c r="J713" s="6">
        <v>0.33851054741024028</v>
      </c>
      <c r="K713" s="9">
        <f>Table5[[#This Row],[wtkg]]/(Table5[[#This Row],[htcm]]*Table5[[#This Row],[htcm]]/10000)</f>
        <v>15.713010307604902</v>
      </c>
    </row>
    <row r="714" spans="1:11" x14ac:dyDescent="0.3">
      <c r="A714">
        <v>11059</v>
      </c>
      <c r="B714">
        <v>1</v>
      </c>
      <c r="C714">
        <v>87</v>
      </c>
      <c r="D714">
        <v>290</v>
      </c>
      <c r="E714">
        <v>58.5</v>
      </c>
      <c r="F714">
        <v>5.94</v>
      </c>
      <c r="G714">
        <v>-0.45100000000000001</v>
      </c>
      <c r="H714">
        <v>0.252</v>
      </c>
      <c r="I714" s="6">
        <v>0.86257290815033427</v>
      </c>
      <c r="J714" s="6">
        <v>0.68278888998278864</v>
      </c>
      <c r="K714" s="9">
        <f>Table5[[#This Row],[wtkg]]/(Table5[[#This Row],[htcm]]*Table5[[#This Row],[htcm]]/10000)</f>
        <v>17.357001972386588</v>
      </c>
    </row>
    <row r="715" spans="1:11" x14ac:dyDescent="0.3">
      <c r="A715">
        <v>11059</v>
      </c>
      <c r="B715">
        <v>1</v>
      </c>
      <c r="C715">
        <v>178</v>
      </c>
      <c r="D715">
        <v>290</v>
      </c>
      <c r="E715">
        <v>67</v>
      </c>
      <c r="F715">
        <v>7.25</v>
      </c>
      <c r="G715">
        <v>0.67100000000000004</v>
      </c>
      <c r="H715">
        <v>1.0999999999999999E-2</v>
      </c>
      <c r="I715" s="6">
        <v>-0.41762886181773301</v>
      </c>
      <c r="J715" s="6">
        <v>-0.50509297391286756</v>
      </c>
      <c r="K715" s="9">
        <f>Table5[[#This Row],[wtkg]]/(Table5[[#This Row],[htcm]]*Table5[[#This Row],[htcm]]/10000)</f>
        <v>16.150590331922476</v>
      </c>
    </row>
    <row r="716" spans="1:11" x14ac:dyDescent="0.3">
      <c r="A716">
        <v>11059</v>
      </c>
      <c r="B716">
        <v>1</v>
      </c>
      <c r="C716">
        <v>276</v>
      </c>
      <c r="D716">
        <v>290</v>
      </c>
      <c r="E716">
        <v>72</v>
      </c>
      <c r="F716">
        <v>9.5</v>
      </c>
      <c r="G716">
        <v>0.72899999999999998</v>
      </c>
      <c r="H716">
        <v>1.151</v>
      </c>
      <c r="I716" s="6">
        <v>1.1196725114133155</v>
      </c>
      <c r="J716" s="6">
        <v>1.009513201455956</v>
      </c>
      <c r="K716" s="9">
        <f>Table5[[#This Row],[wtkg]]/(Table5[[#This Row],[htcm]]*Table5[[#This Row],[htcm]]/10000)</f>
        <v>18.325617283950617</v>
      </c>
    </row>
    <row r="717" spans="1:11" x14ac:dyDescent="0.3">
      <c r="A717">
        <v>11059</v>
      </c>
      <c r="B717">
        <v>1</v>
      </c>
      <c r="C717">
        <v>360</v>
      </c>
      <c r="D717">
        <v>290</v>
      </c>
      <c r="E717">
        <v>77</v>
      </c>
      <c r="F717">
        <v>10.56</v>
      </c>
      <c r="G717">
        <v>1.246</v>
      </c>
      <c r="H717">
        <v>1.363</v>
      </c>
      <c r="I717" s="6">
        <v>1.1358573170593409</v>
      </c>
      <c r="J717" s="6">
        <v>0.93779522133396209</v>
      </c>
      <c r="K717" s="9">
        <f>Table5[[#This Row],[wtkg]]/(Table5[[#This Row],[htcm]]*Table5[[#This Row],[htcm]]/10000)</f>
        <v>17.810760667903526</v>
      </c>
    </row>
    <row r="718" spans="1:11" x14ac:dyDescent="0.3">
      <c r="A718">
        <v>11059</v>
      </c>
      <c r="B718">
        <v>1</v>
      </c>
      <c r="C718">
        <v>493</v>
      </c>
      <c r="D718">
        <v>290</v>
      </c>
      <c r="E718">
        <v>82</v>
      </c>
      <c r="F718">
        <v>11.25</v>
      </c>
      <c r="G718">
        <v>1.1339999999999999</v>
      </c>
      <c r="H718">
        <v>1.0589999999999999</v>
      </c>
      <c r="I718" s="6">
        <v>0.74894147770958874</v>
      </c>
      <c r="J718" s="6">
        <v>0.59163395059677626</v>
      </c>
      <c r="K718" s="9">
        <f>Table5[[#This Row],[wtkg]]/(Table5[[#This Row],[htcm]]*Table5[[#This Row],[htcm]]/10000)</f>
        <v>16.731112433075552</v>
      </c>
    </row>
    <row r="719" spans="1:11" x14ac:dyDescent="0.3">
      <c r="A719">
        <v>11059</v>
      </c>
      <c r="B719">
        <v>1</v>
      </c>
      <c r="C719">
        <v>548</v>
      </c>
      <c r="D719">
        <v>290</v>
      </c>
      <c r="E719">
        <v>81</v>
      </c>
      <c r="F719">
        <v>12</v>
      </c>
      <c r="G719">
        <v>9.9000000000000005E-2</v>
      </c>
      <c r="H719">
        <v>1.268</v>
      </c>
      <c r="I719" s="6">
        <v>1.6655114893306295</v>
      </c>
      <c r="J719" s="6">
        <v>1.6815249855484107</v>
      </c>
      <c r="K719" s="9">
        <f>Table5[[#This Row],[wtkg]]/(Table5[[#This Row],[htcm]]*Table5[[#This Row],[htcm]]/10000)</f>
        <v>18.289894833104711</v>
      </c>
    </row>
    <row r="720" spans="1:11" x14ac:dyDescent="0.3">
      <c r="A720">
        <v>11059</v>
      </c>
      <c r="B720">
        <v>1</v>
      </c>
      <c r="C720">
        <v>743</v>
      </c>
      <c r="D720">
        <v>290</v>
      </c>
      <c r="E720">
        <v>89</v>
      </c>
      <c r="F720">
        <v>13.5</v>
      </c>
      <c r="G720">
        <v>0.9</v>
      </c>
      <c r="H720">
        <v>1.2210000000000001</v>
      </c>
      <c r="I720" s="6">
        <v>0.9412739328619365</v>
      </c>
      <c r="J720" s="6">
        <v>0.96583617278982192</v>
      </c>
      <c r="K720" s="9">
        <f>Table5[[#This Row],[wtkg]]/(Table5[[#This Row],[htcm]]*Table5[[#This Row],[htcm]]/10000)</f>
        <v>17.043302613306402</v>
      </c>
    </row>
    <row r="721" spans="1:11" x14ac:dyDescent="0.3">
      <c r="A721">
        <v>11061</v>
      </c>
      <c r="B721">
        <v>1</v>
      </c>
      <c r="C721">
        <v>0</v>
      </c>
      <c r="D721">
        <v>290</v>
      </c>
      <c r="E721">
        <v>53</v>
      </c>
      <c r="F721">
        <v>4.12</v>
      </c>
      <c r="G721">
        <v>2.0680000000000001</v>
      </c>
      <c r="H721">
        <v>1.794</v>
      </c>
      <c r="I721" s="6">
        <v>0.2332167680561951</v>
      </c>
      <c r="J721" s="6">
        <v>1.0228125414887672</v>
      </c>
      <c r="K721" s="9">
        <f>Table5[[#This Row],[wtkg]]/(Table5[[#This Row],[htcm]]*Table5[[#This Row],[htcm]]/10000)</f>
        <v>14.667141331434676</v>
      </c>
    </row>
    <row r="722" spans="1:11" x14ac:dyDescent="0.3">
      <c r="A722">
        <v>11061</v>
      </c>
      <c r="B722">
        <v>1</v>
      </c>
      <c r="C722">
        <v>32</v>
      </c>
      <c r="D722">
        <v>290</v>
      </c>
      <c r="E722">
        <v>56</v>
      </c>
      <c r="F722">
        <v>4.4400000000000004</v>
      </c>
      <c r="G722">
        <v>1.0820000000000001</v>
      </c>
      <c r="H722">
        <v>0.33300000000000002</v>
      </c>
      <c r="I722" s="6">
        <v>-0.9060303179508451</v>
      </c>
      <c r="J722" s="6">
        <v>-0.360480395309834</v>
      </c>
      <c r="K722" s="9">
        <f>Table5[[#This Row],[wtkg]]/(Table5[[#This Row],[htcm]]*Table5[[#This Row],[htcm]]/10000)</f>
        <v>14.158163265306124</v>
      </c>
    </row>
    <row r="723" spans="1:11" x14ac:dyDescent="0.3">
      <c r="A723">
        <v>11061</v>
      </c>
      <c r="B723">
        <v>1</v>
      </c>
      <c r="C723">
        <v>60</v>
      </c>
      <c r="D723">
        <v>290</v>
      </c>
      <c r="E723">
        <v>60</v>
      </c>
      <c r="F723">
        <v>5.14</v>
      </c>
      <c r="G723">
        <v>1.484</v>
      </c>
      <c r="H723">
        <v>5.2999999999999999E-2</v>
      </c>
      <c r="I723" s="6">
        <v>-1.4994782223776708</v>
      </c>
      <c r="J723" s="6">
        <v>-1.0339317039204305</v>
      </c>
      <c r="K723" s="9">
        <f>Table5[[#This Row],[wtkg]]/(Table5[[#This Row],[htcm]]*Table5[[#This Row],[htcm]]/10000)</f>
        <v>14.277777777777777</v>
      </c>
    </row>
    <row r="724" spans="1:11" x14ac:dyDescent="0.3">
      <c r="A724">
        <v>11061</v>
      </c>
      <c r="B724">
        <v>1</v>
      </c>
      <c r="C724">
        <v>88</v>
      </c>
      <c r="D724">
        <v>290</v>
      </c>
      <c r="E724">
        <v>62.5</v>
      </c>
      <c r="F724">
        <v>5.82</v>
      </c>
      <c r="G724">
        <v>1.4159999999999999</v>
      </c>
      <c r="H724">
        <v>6.0999999999999999E-2</v>
      </c>
      <c r="I724" s="6">
        <v>-1.2267673830364896</v>
      </c>
      <c r="J724" s="6">
        <v>-0.97325380127249606</v>
      </c>
      <c r="K724" s="9">
        <f>Table5[[#This Row],[wtkg]]/(Table5[[#This Row],[htcm]]*Table5[[#This Row],[htcm]]/10000)</f>
        <v>14.8992</v>
      </c>
    </row>
    <row r="725" spans="1:11" x14ac:dyDescent="0.3">
      <c r="A725">
        <v>11061</v>
      </c>
      <c r="B725">
        <v>1</v>
      </c>
      <c r="C725">
        <v>186</v>
      </c>
      <c r="D725">
        <v>290</v>
      </c>
      <c r="E725">
        <v>70</v>
      </c>
      <c r="F725">
        <v>7.3</v>
      </c>
      <c r="G725">
        <v>1.8</v>
      </c>
      <c r="H725">
        <v>-4.2000000000000003E-2</v>
      </c>
      <c r="I725" s="6">
        <v>-1.2589846391833464</v>
      </c>
      <c r="J725" s="6">
        <v>-1.4167869464943215</v>
      </c>
      <c r="K725" s="9">
        <f>Table5[[#This Row],[wtkg]]/(Table5[[#This Row],[htcm]]*Table5[[#This Row],[htcm]]/10000)</f>
        <v>14.897959183673469</v>
      </c>
    </row>
    <row r="726" spans="1:11" x14ac:dyDescent="0.3">
      <c r="A726">
        <v>11061</v>
      </c>
      <c r="B726">
        <v>1</v>
      </c>
      <c r="C726">
        <v>277</v>
      </c>
      <c r="D726">
        <v>290</v>
      </c>
      <c r="E726">
        <v>73.5</v>
      </c>
      <c r="F726">
        <v>8.85</v>
      </c>
      <c r="G726">
        <v>1.33</v>
      </c>
      <c r="H726">
        <v>0.56999999999999995</v>
      </c>
      <c r="I726" s="6">
        <v>-1.7269505981393124E-2</v>
      </c>
      <c r="J726" s="6">
        <v>-0.23637823917871728</v>
      </c>
      <c r="K726" s="9">
        <f>Table5[[#This Row],[wtkg]]/(Table5[[#This Row],[htcm]]*Table5[[#This Row],[htcm]]/10000)</f>
        <v>16.382063029293352</v>
      </c>
    </row>
    <row r="727" spans="1:11" x14ac:dyDescent="0.3">
      <c r="A727">
        <v>11061</v>
      </c>
      <c r="B727">
        <v>1</v>
      </c>
      <c r="C727">
        <v>361</v>
      </c>
      <c r="D727">
        <v>290</v>
      </c>
      <c r="E727">
        <v>77</v>
      </c>
      <c r="F727">
        <v>9.4600000000000009</v>
      </c>
      <c r="G727">
        <v>1.2290000000000001</v>
      </c>
      <c r="H727">
        <v>0.47899999999999998</v>
      </c>
      <c r="I727" s="6">
        <v>-6.6511683110837286E-2</v>
      </c>
      <c r="J727" s="6">
        <v>-0.29614949358581466</v>
      </c>
      <c r="K727" s="9">
        <f>Table5[[#This Row],[wtkg]]/(Table5[[#This Row],[htcm]]*Table5[[#This Row],[htcm]]/10000)</f>
        <v>15.955473098330243</v>
      </c>
    </row>
    <row r="728" spans="1:11" x14ac:dyDescent="0.3">
      <c r="A728">
        <v>11061</v>
      </c>
      <c r="B728">
        <v>1</v>
      </c>
      <c r="C728">
        <v>452</v>
      </c>
      <c r="D728">
        <v>290</v>
      </c>
      <c r="E728">
        <v>81</v>
      </c>
      <c r="F728">
        <v>10.48</v>
      </c>
      <c r="G728">
        <v>1.339</v>
      </c>
      <c r="H728">
        <v>0.73199999999999998</v>
      </c>
      <c r="I728" s="6">
        <v>0.19718839104379823</v>
      </c>
      <c r="J728" s="6">
        <v>-3.2730171230153399E-2</v>
      </c>
      <c r="K728" s="9">
        <f>Table5[[#This Row],[wtkg]]/(Table5[[#This Row],[htcm]]*Table5[[#This Row],[htcm]]/10000)</f>
        <v>15.973174820911447</v>
      </c>
    </row>
    <row r="729" spans="1:11" x14ac:dyDescent="0.3">
      <c r="A729">
        <v>11061</v>
      </c>
      <c r="B729">
        <v>1</v>
      </c>
      <c r="C729">
        <v>572</v>
      </c>
      <c r="D729">
        <v>290</v>
      </c>
      <c r="E729">
        <v>83</v>
      </c>
      <c r="F729">
        <v>11.8</v>
      </c>
      <c r="G729">
        <v>0.505</v>
      </c>
      <c r="H729">
        <v>1.0109999999999999</v>
      </c>
      <c r="I729" s="6">
        <v>1.036554034737412</v>
      </c>
      <c r="J729" s="6">
        <v>1.010076829463326</v>
      </c>
      <c r="K729" s="9">
        <f>Table5[[#This Row],[wtkg]]/(Table5[[#This Row],[htcm]]*Table5[[#This Row],[htcm]]/10000)</f>
        <v>17.128755987806649</v>
      </c>
    </row>
    <row r="730" spans="1:11" x14ac:dyDescent="0.3">
      <c r="A730">
        <v>11061</v>
      </c>
      <c r="B730">
        <v>1</v>
      </c>
      <c r="C730">
        <v>776</v>
      </c>
      <c r="D730">
        <v>290</v>
      </c>
      <c r="E730">
        <v>90</v>
      </c>
      <c r="F730">
        <v>13.1</v>
      </c>
      <c r="G730">
        <v>0.90300000000000002</v>
      </c>
      <c r="H730">
        <v>0.83499999999999996</v>
      </c>
      <c r="I730" s="6">
        <v>0.39306604637116266</v>
      </c>
      <c r="J730" s="6">
        <v>0.38910747122526856</v>
      </c>
      <c r="K730" s="9">
        <f>Table5[[#This Row],[wtkg]]/(Table5[[#This Row],[htcm]]*Table5[[#This Row],[htcm]]/10000)</f>
        <v>16.172839506172838</v>
      </c>
    </row>
    <row r="731" spans="1:11" x14ac:dyDescent="0.3">
      <c r="A731">
        <v>11064</v>
      </c>
      <c r="B731">
        <v>1</v>
      </c>
      <c r="C731">
        <v>0</v>
      </c>
      <c r="D731">
        <v>276</v>
      </c>
      <c r="E731">
        <v>50</v>
      </c>
      <c r="F731">
        <v>3.69</v>
      </c>
      <c r="G731">
        <v>0.45800000000000002</v>
      </c>
      <c r="H731">
        <v>0.95899999999999996</v>
      </c>
      <c r="I731" s="6">
        <v>1.0407973245579145</v>
      </c>
      <c r="J731" s="6">
        <v>1.0904580944079751</v>
      </c>
      <c r="K731" s="9">
        <f>Table5[[#This Row],[wtkg]]/(Table5[[#This Row],[htcm]]*Table5[[#This Row],[htcm]]/10000)</f>
        <v>14.76</v>
      </c>
    </row>
    <row r="732" spans="1:11" x14ac:dyDescent="0.3">
      <c r="A732">
        <v>11064</v>
      </c>
      <c r="B732">
        <v>1</v>
      </c>
      <c r="C732">
        <v>41</v>
      </c>
      <c r="D732">
        <v>276</v>
      </c>
      <c r="E732">
        <v>55.5</v>
      </c>
      <c r="F732">
        <v>4.41</v>
      </c>
      <c r="G732">
        <v>0.27700000000000002</v>
      </c>
      <c r="H732">
        <v>-0.22800000000000001</v>
      </c>
      <c r="I732" s="6">
        <v>-0.66595831625937696</v>
      </c>
      <c r="J732" s="6">
        <v>-0.55453604500937825</v>
      </c>
      <c r="K732" s="9">
        <f>Table5[[#This Row],[wtkg]]/(Table5[[#This Row],[htcm]]*Table5[[#This Row],[htcm]]/10000)</f>
        <v>14.317019722425128</v>
      </c>
    </row>
    <row r="733" spans="1:11" x14ac:dyDescent="0.3">
      <c r="A733">
        <v>11064</v>
      </c>
      <c r="B733">
        <v>1</v>
      </c>
      <c r="C733">
        <v>63</v>
      </c>
      <c r="D733">
        <v>276</v>
      </c>
      <c r="E733">
        <v>56.5</v>
      </c>
      <c r="F733">
        <v>5.0999999999999996</v>
      </c>
      <c r="G733">
        <v>-0.38</v>
      </c>
      <c r="H733">
        <v>-0.126</v>
      </c>
      <c r="I733" s="6">
        <v>0.32543377244907662</v>
      </c>
      <c r="J733" s="6">
        <v>0.10287466924502391</v>
      </c>
      <c r="K733" s="9">
        <f>Table5[[#This Row],[wtkg]]/(Table5[[#This Row],[htcm]]*Table5[[#This Row],[htcm]]/10000)</f>
        <v>15.976192340825436</v>
      </c>
    </row>
    <row r="734" spans="1:11" x14ac:dyDescent="0.3">
      <c r="A734">
        <v>11064</v>
      </c>
      <c r="B734">
        <v>1</v>
      </c>
      <c r="C734">
        <v>91</v>
      </c>
      <c r="D734">
        <v>276</v>
      </c>
      <c r="E734">
        <v>60</v>
      </c>
      <c r="F734">
        <v>5.75</v>
      </c>
      <c r="G734">
        <v>0.106</v>
      </c>
      <c r="H734">
        <v>-0.122</v>
      </c>
      <c r="I734" s="6">
        <v>-0.23487070418149963</v>
      </c>
      <c r="J734" s="6">
        <v>-0.25443850400263424</v>
      </c>
      <c r="K734" s="9">
        <f>Table5[[#This Row],[wtkg]]/(Table5[[#This Row],[htcm]]*Table5[[#This Row],[htcm]]/10000)</f>
        <v>15.972222222222223</v>
      </c>
    </row>
    <row r="735" spans="1:11" x14ac:dyDescent="0.3">
      <c r="A735">
        <v>11064</v>
      </c>
      <c r="B735">
        <v>1</v>
      </c>
      <c r="C735">
        <v>182</v>
      </c>
      <c r="D735">
        <v>276</v>
      </c>
      <c r="E735">
        <v>68.5</v>
      </c>
      <c r="F735">
        <v>7.42</v>
      </c>
      <c r="G735">
        <v>1.2370000000000001</v>
      </c>
      <c r="H735">
        <v>0.14499999999999999</v>
      </c>
      <c r="I735" s="6">
        <v>-0.6281149085879163</v>
      </c>
      <c r="J735" s="6">
        <v>-0.74400455201664084</v>
      </c>
      <c r="K735" s="9">
        <f>Table5[[#This Row],[wtkg]]/(Table5[[#This Row],[htcm]]*Table5[[#This Row],[htcm]]/10000)</f>
        <v>15.813309180030902</v>
      </c>
    </row>
    <row r="736" spans="1:11" x14ac:dyDescent="0.3">
      <c r="A736">
        <v>11064</v>
      </c>
      <c r="B736">
        <v>1</v>
      </c>
      <c r="C736">
        <v>266</v>
      </c>
      <c r="D736">
        <v>276</v>
      </c>
      <c r="E736">
        <v>72</v>
      </c>
      <c r="F736">
        <v>8.25</v>
      </c>
      <c r="G736">
        <v>0.92200000000000004</v>
      </c>
      <c r="H736">
        <v>9.4E-2</v>
      </c>
      <c r="I736" s="6">
        <v>-0.42115187441635177</v>
      </c>
      <c r="J736" s="6">
        <v>-0.59162922720925537</v>
      </c>
      <c r="K736" s="9">
        <f>Table5[[#This Row],[wtkg]]/(Table5[[#This Row],[htcm]]*Table5[[#This Row],[htcm]]/10000)</f>
        <v>15.914351851851853</v>
      </c>
    </row>
    <row r="737" spans="1:11" x14ac:dyDescent="0.3">
      <c r="A737">
        <v>11064</v>
      </c>
      <c r="B737">
        <v>1</v>
      </c>
      <c r="C737">
        <v>364</v>
      </c>
      <c r="D737">
        <v>276</v>
      </c>
      <c r="E737">
        <v>78</v>
      </c>
      <c r="F737">
        <v>10.08</v>
      </c>
      <c r="G737">
        <v>1.569</v>
      </c>
      <c r="H737">
        <v>0.96799999999999997</v>
      </c>
      <c r="I737" s="6">
        <v>0.42379685541223022</v>
      </c>
      <c r="J737" s="6">
        <v>0.14184746038731519</v>
      </c>
      <c r="K737" s="9">
        <f>Table5[[#This Row],[wtkg]]/(Table5[[#This Row],[htcm]]*Table5[[#This Row],[htcm]]/10000)</f>
        <v>16.568047337278106</v>
      </c>
    </row>
    <row r="738" spans="1:11" x14ac:dyDescent="0.3">
      <c r="A738">
        <v>11064</v>
      </c>
      <c r="B738">
        <v>1</v>
      </c>
      <c r="C738">
        <v>462</v>
      </c>
      <c r="D738">
        <v>276</v>
      </c>
      <c r="E738">
        <v>81.5</v>
      </c>
      <c r="F738">
        <v>11</v>
      </c>
      <c r="G738">
        <v>1.379</v>
      </c>
      <c r="H738">
        <v>1.0569999999999999</v>
      </c>
      <c r="I738" s="6">
        <v>0.61756168709267412</v>
      </c>
      <c r="J738" s="6">
        <v>0.40355134893573963</v>
      </c>
      <c r="K738" s="9">
        <f>Table5[[#This Row],[wtkg]]/(Table5[[#This Row],[htcm]]*Table5[[#This Row],[htcm]]/10000)</f>
        <v>16.560653393052053</v>
      </c>
    </row>
    <row r="739" spans="1:11" x14ac:dyDescent="0.3">
      <c r="A739">
        <v>11064</v>
      </c>
      <c r="B739">
        <v>1</v>
      </c>
      <c r="C739">
        <v>552</v>
      </c>
      <c r="D739">
        <v>276</v>
      </c>
      <c r="E739">
        <v>86</v>
      </c>
      <c r="F739">
        <v>11.9</v>
      </c>
      <c r="G739">
        <v>1.77</v>
      </c>
      <c r="H739">
        <v>1.181</v>
      </c>
      <c r="I739" s="6">
        <v>0.41239620638262942</v>
      </c>
      <c r="J739" s="6">
        <v>0.27044041889493359</v>
      </c>
      <c r="K739" s="9">
        <f>Table5[[#This Row],[wtkg]]/(Table5[[#This Row],[htcm]]*Table5[[#This Row],[htcm]]/10000)</f>
        <v>16.089778258518116</v>
      </c>
    </row>
    <row r="740" spans="1:11" x14ac:dyDescent="0.3">
      <c r="A740">
        <v>11064</v>
      </c>
      <c r="B740">
        <v>1</v>
      </c>
      <c r="C740">
        <v>734</v>
      </c>
      <c r="D740">
        <v>276</v>
      </c>
      <c r="E740">
        <v>90</v>
      </c>
      <c r="F740">
        <v>13.15</v>
      </c>
      <c r="G740">
        <v>1.294</v>
      </c>
      <c r="H740">
        <v>1.06</v>
      </c>
      <c r="I740" s="6">
        <v>0.43521216811439112</v>
      </c>
      <c r="J740" s="6">
        <v>0.40332187779480705</v>
      </c>
      <c r="K740" s="9">
        <f>Table5[[#This Row],[wtkg]]/(Table5[[#This Row],[htcm]]*Table5[[#This Row],[htcm]]/10000)</f>
        <v>16.234567901234566</v>
      </c>
    </row>
    <row r="741" spans="1:11" x14ac:dyDescent="0.3">
      <c r="A741">
        <v>11065</v>
      </c>
      <c r="B741">
        <v>1</v>
      </c>
      <c r="C741">
        <v>0</v>
      </c>
      <c r="D741">
        <v>283</v>
      </c>
      <c r="E741">
        <v>51</v>
      </c>
      <c r="F741">
        <v>3.84</v>
      </c>
      <c r="G741">
        <v>0.99399999999999999</v>
      </c>
      <c r="H741">
        <v>1.2569999999999999</v>
      </c>
      <c r="I741" s="6">
        <v>0.81139021211401163</v>
      </c>
      <c r="J741" s="6">
        <v>1.0930370072487823</v>
      </c>
      <c r="K741" s="9">
        <f>Table5[[#This Row],[wtkg]]/(Table5[[#This Row],[htcm]]*Table5[[#This Row],[htcm]]/10000)</f>
        <v>14.763552479815456</v>
      </c>
    </row>
    <row r="742" spans="1:11" x14ac:dyDescent="0.3">
      <c r="A742">
        <v>11065</v>
      </c>
      <c r="B742">
        <v>1</v>
      </c>
      <c r="C742">
        <v>35</v>
      </c>
      <c r="D742">
        <v>283</v>
      </c>
      <c r="E742">
        <v>53.5</v>
      </c>
      <c r="F742">
        <v>4.6500000000000004</v>
      </c>
      <c r="G742">
        <v>-0.379</v>
      </c>
      <c r="H742">
        <v>0.498</v>
      </c>
      <c r="I742" s="6">
        <v>1.2004461451952018</v>
      </c>
      <c r="J742" s="6">
        <v>0.98210363571101078</v>
      </c>
      <c r="K742" s="9">
        <f>Table5[[#This Row],[wtkg]]/(Table5[[#This Row],[htcm]]*Table5[[#This Row],[htcm]]/10000)</f>
        <v>16.245960345881738</v>
      </c>
    </row>
    <row r="743" spans="1:11" x14ac:dyDescent="0.3">
      <c r="A743">
        <v>11065</v>
      </c>
      <c r="B743">
        <v>1</v>
      </c>
      <c r="C743">
        <v>57</v>
      </c>
      <c r="D743">
        <v>283</v>
      </c>
      <c r="E743">
        <v>56.5</v>
      </c>
      <c r="F743">
        <v>5.25</v>
      </c>
      <c r="G743">
        <v>-8.7999999999999995E-2</v>
      </c>
      <c r="H743">
        <v>0.33800000000000002</v>
      </c>
      <c r="I743" s="6">
        <v>0.63788980237728943</v>
      </c>
      <c r="J743" s="6">
        <v>0.52383327007991487</v>
      </c>
      <c r="K743" s="9">
        <f>Table5[[#This Row],[wtkg]]/(Table5[[#This Row],[htcm]]*Table5[[#This Row],[htcm]]/10000)</f>
        <v>16.446080350849716</v>
      </c>
    </row>
    <row r="744" spans="1:11" x14ac:dyDescent="0.3">
      <c r="A744">
        <v>11065</v>
      </c>
      <c r="B744">
        <v>1</v>
      </c>
      <c r="C744">
        <v>92</v>
      </c>
      <c r="D744">
        <v>283</v>
      </c>
      <c r="E744">
        <v>59</v>
      </c>
      <c r="F744">
        <v>6.13</v>
      </c>
      <c r="G744">
        <v>-0.40799999999999997</v>
      </c>
      <c r="H744">
        <v>0.35699999999999998</v>
      </c>
      <c r="I744" s="6">
        <v>0.94456455853482924</v>
      </c>
      <c r="J744" s="6">
        <v>0.79303925037862988</v>
      </c>
      <c r="K744" s="9">
        <f>Table5[[#This Row],[wtkg]]/(Table5[[#This Row],[htcm]]*Table5[[#This Row],[htcm]]/10000)</f>
        <v>17.609882217753519</v>
      </c>
    </row>
    <row r="745" spans="1:11" x14ac:dyDescent="0.3">
      <c r="A745">
        <v>11065</v>
      </c>
      <c r="B745">
        <v>1</v>
      </c>
      <c r="C745">
        <v>183</v>
      </c>
      <c r="D745">
        <v>283</v>
      </c>
      <c r="E745">
        <v>67.5</v>
      </c>
      <c r="F745">
        <v>7.83</v>
      </c>
      <c r="G745">
        <v>0.77100000000000002</v>
      </c>
      <c r="H745">
        <v>0.57099999999999995</v>
      </c>
      <c r="I745" s="6">
        <v>0.27235940999468938</v>
      </c>
      <c r="J745" s="6">
        <v>0.17937388514305436</v>
      </c>
      <c r="K745" s="9">
        <f>Table5[[#This Row],[wtkg]]/(Table5[[#This Row],[htcm]]*Table5[[#This Row],[htcm]]/10000)</f>
        <v>17.185185185185187</v>
      </c>
    </row>
    <row r="746" spans="1:11" x14ac:dyDescent="0.3">
      <c r="A746">
        <v>11065</v>
      </c>
      <c r="B746">
        <v>1</v>
      </c>
      <c r="C746">
        <v>267</v>
      </c>
      <c r="D746">
        <v>283</v>
      </c>
      <c r="E746">
        <v>70.5</v>
      </c>
      <c r="F746">
        <v>9.35</v>
      </c>
      <c r="G746">
        <v>0.27800000000000002</v>
      </c>
      <c r="H746">
        <v>1.101</v>
      </c>
      <c r="I746" s="6">
        <v>1.3293384320079276</v>
      </c>
      <c r="J746" s="6">
        <v>1.2732732912819031</v>
      </c>
      <c r="K746" s="9">
        <f>Table5[[#This Row],[wtkg]]/(Table5[[#This Row],[htcm]]*Table5[[#This Row],[htcm]]/10000)</f>
        <v>18.811930989386852</v>
      </c>
    </row>
    <row r="747" spans="1:11" x14ac:dyDescent="0.3">
      <c r="A747">
        <v>11065</v>
      </c>
      <c r="B747">
        <v>1</v>
      </c>
      <c r="C747">
        <v>358</v>
      </c>
      <c r="D747">
        <v>283</v>
      </c>
      <c r="E747">
        <v>75</v>
      </c>
      <c r="F747">
        <v>10.3</v>
      </c>
      <c r="G747">
        <v>0.499</v>
      </c>
      <c r="H747">
        <v>1.179</v>
      </c>
      <c r="I747" s="6">
        <v>1.2864900839326439</v>
      </c>
      <c r="J747" s="6">
        <v>1.2358073913459469</v>
      </c>
      <c r="K747" s="9">
        <f>Table5[[#This Row],[wtkg]]/(Table5[[#This Row],[htcm]]*Table5[[#This Row],[htcm]]/10000)</f>
        <v>18.311111111111114</v>
      </c>
    </row>
    <row r="748" spans="1:11" x14ac:dyDescent="0.3">
      <c r="A748">
        <v>11065</v>
      </c>
      <c r="B748">
        <v>1</v>
      </c>
      <c r="C748">
        <v>470</v>
      </c>
      <c r="D748">
        <v>283</v>
      </c>
      <c r="E748">
        <v>79</v>
      </c>
      <c r="F748">
        <v>11.63</v>
      </c>
      <c r="G748">
        <v>0.36299999999999999</v>
      </c>
      <c r="H748">
        <v>1.448</v>
      </c>
      <c r="I748" s="6">
        <v>1.753689645286489</v>
      </c>
      <c r="J748" s="6">
        <v>1.7210358777493979</v>
      </c>
      <c r="K748" s="9">
        <f>Table5[[#This Row],[wtkg]]/(Table5[[#This Row],[htcm]]*Table5[[#This Row],[htcm]]/10000)</f>
        <v>18.634834161192117</v>
      </c>
    </row>
    <row r="749" spans="1:11" x14ac:dyDescent="0.3">
      <c r="A749">
        <v>11065</v>
      </c>
      <c r="B749">
        <v>1</v>
      </c>
      <c r="C749">
        <v>552</v>
      </c>
      <c r="D749">
        <v>283</v>
      </c>
      <c r="E749">
        <v>83.5</v>
      </c>
      <c r="F749">
        <v>12.3</v>
      </c>
      <c r="G749">
        <v>0.91100000000000003</v>
      </c>
      <c r="H749">
        <v>1.4390000000000001</v>
      </c>
      <c r="I749" s="6">
        <v>1.3674103515278966</v>
      </c>
      <c r="J749" s="6">
        <v>1.2985070660330915</v>
      </c>
      <c r="K749" s="9">
        <f>Table5[[#This Row],[wtkg]]/(Table5[[#This Row],[htcm]]*Table5[[#This Row],[htcm]]/10000)</f>
        <v>17.64136397862957</v>
      </c>
    </row>
    <row r="750" spans="1:11" x14ac:dyDescent="0.3">
      <c r="A750">
        <v>11065</v>
      </c>
      <c r="B750">
        <v>1</v>
      </c>
      <c r="C750">
        <v>736</v>
      </c>
      <c r="D750">
        <v>283</v>
      </c>
      <c r="E750">
        <v>89</v>
      </c>
      <c r="F750">
        <v>13.3</v>
      </c>
      <c r="G750">
        <v>0.96599999999999997</v>
      </c>
      <c r="H750">
        <v>1.1379999999999999</v>
      </c>
      <c r="I750" s="6">
        <v>0.77856538217016247</v>
      </c>
      <c r="J750" s="6">
        <v>0.79182845927125511</v>
      </c>
      <c r="K750" s="9">
        <f>Table5[[#This Row],[wtkg]]/(Table5[[#This Row],[htcm]]*Table5[[#This Row],[htcm]]/10000)</f>
        <v>16.790809241257417</v>
      </c>
    </row>
    <row r="751" spans="1:11" x14ac:dyDescent="0.3">
      <c r="A751">
        <v>11067</v>
      </c>
      <c r="B751">
        <v>1</v>
      </c>
      <c r="C751">
        <v>40</v>
      </c>
      <c r="D751">
        <v>255</v>
      </c>
      <c r="E751">
        <v>53.5</v>
      </c>
      <c r="F751">
        <v>3.46</v>
      </c>
      <c r="G751">
        <v>-0.67400000000000004</v>
      </c>
      <c r="H751">
        <v>-1.9419999999999999</v>
      </c>
      <c r="I751" s="6">
        <v>-2.0958022141887338</v>
      </c>
      <c r="J751" s="6">
        <v>-2.2420265337642591</v>
      </c>
      <c r="K751" s="9">
        <f>Table5[[#This Row],[wtkg]]/(Table5[[#This Row],[htcm]]*Table5[[#This Row],[htcm]]/10000)</f>
        <v>12.088391999301249</v>
      </c>
    </row>
    <row r="752" spans="1:11" x14ac:dyDescent="0.3">
      <c r="A752">
        <v>11067</v>
      </c>
      <c r="B752">
        <v>1</v>
      </c>
      <c r="C752">
        <v>62</v>
      </c>
      <c r="D752">
        <v>255</v>
      </c>
      <c r="E752">
        <v>53.5</v>
      </c>
      <c r="F752">
        <v>4.1500000000000004</v>
      </c>
      <c r="G752">
        <v>-1.804</v>
      </c>
      <c r="H752">
        <v>-1.6579999999999999</v>
      </c>
      <c r="I752" s="6">
        <v>-2.4085405709662385E-2</v>
      </c>
      <c r="J752" s="6">
        <v>-0.90907624387581931</v>
      </c>
      <c r="K752" s="9">
        <f>Table5[[#This Row],[wtkg]]/(Table5[[#This Row],[htcm]]*Table5[[#This Row],[htcm]]/10000)</f>
        <v>14.499082889335314</v>
      </c>
    </row>
    <row r="753" spans="1:11" x14ac:dyDescent="0.3">
      <c r="A753">
        <v>11067</v>
      </c>
      <c r="B753">
        <v>1</v>
      </c>
      <c r="C753">
        <v>90</v>
      </c>
      <c r="D753">
        <v>255</v>
      </c>
      <c r="E753">
        <v>56</v>
      </c>
      <c r="F753">
        <v>4.9000000000000004</v>
      </c>
      <c r="G753">
        <v>-1.758</v>
      </c>
      <c r="H753">
        <v>-1.355</v>
      </c>
      <c r="I753" s="6">
        <v>0.18856182890925807</v>
      </c>
      <c r="J753" s="6">
        <v>-0.48190192444937707</v>
      </c>
      <c r="K753" s="9">
        <f>Table5[[#This Row],[wtkg]]/(Table5[[#This Row],[htcm]]*Table5[[#This Row],[htcm]]/10000)</f>
        <v>15.625000000000002</v>
      </c>
    </row>
    <row r="754" spans="1:11" x14ac:dyDescent="0.3">
      <c r="A754">
        <v>11067</v>
      </c>
      <c r="B754">
        <v>1</v>
      </c>
      <c r="C754">
        <v>188</v>
      </c>
      <c r="D754">
        <v>255</v>
      </c>
      <c r="E754">
        <v>67</v>
      </c>
      <c r="F754">
        <v>7.21</v>
      </c>
      <c r="G754">
        <v>0.433</v>
      </c>
      <c r="H754">
        <v>-0.17100000000000001</v>
      </c>
      <c r="I754" s="6">
        <v>-0.47937014913059312</v>
      </c>
      <c r="J754" s="6">
        <v>-0.57398829620802494</v>
      </c>
      <c r="K754" s="9">
        <f>Table5[[#This Row],[wtkg]]/(Table5[[#This Row],[htcm]]*Table5[[#This Row],[htcm]]/10000)</f>
        <v>16.061483626642904</v>
      </c>
    </row>
    <row r="755" spans="1:11" x14ac:dyDescent="0.3">
      <c r="A755">
        <v>11067</v>
      </c>
      <c r="B755">
        <v>1</v>
      </c>
      <c r="C755">
        <v>279</v>
      </c>
      <c r="D755">
        <v>255</v>
      </c>
      <c r="E755">
        <v>71</v>
      </c>
      <c r="F755">
        <v>8.9</v>
      </c>
      <c r="G755">
        <v>0.26</v>
      </c>
      <c r="H755">
        <v>0.59899999999999998</v>
      </c>
      <c r="I755" s="6">
        <v>0.67444113531199945</v>
      </c>
      <c r="J755" s="6">
        <v>0.60654015096650415</v>
      </c>
      <c r="K755" s="9">
        <f>Table5[[#This Row],[wtkg]]/(Table5[[#This Row],[htcm]]*Table5[[#This Row],[htcm]]/10000)</f>
        <v>17.655227137472725</v>
      </c>
    </row>
    <row r="756" spans="1:11" x14ac:dyDescent="0.3">
      <c r="A756">
        <v>11067</v>
      </c>
      <c r="B756">
        <v>1</v>
      </c>
      <c r="C756">
        <v>363</v>
      </c>
      <c r="D756">
        <v>255</v>
      </c>
      <c r="E756">
        <v>75.5</v>
      </c>
      <c r="F756">
        <v>9.98</v>
      </c>
      <c r="G756">
        <v>0.61299999999999999</v>
      </c>
      <c r="H756">
        <v>0.89500000000000002</v>
      </c>
      <c r="I756" s="6">
        <v>0.84148999532338509</v>
      </c>
      <c r="J756" s="6">
        <v>0.75703329516395312</v>
      </c>
      <c r="K756" s="9">
        <f>Table5[[#This Row],[wtkg]]/(Table5[[#This Row],[htcm]]*Table5[[#This Row],[htcm]]/10000)</f>
        <v>17.508004034910751</v>
      </c>
    </row>
    <row r="757" spans="1:11" x14ac:dyDescent="0.3">
      <c r="A757">
        <v>11067</v>
      </c>
      <c r="B757">
        <v>1</v>
      </c>
      <c r="C757">
        <v>461</v>
      </c>
      <c r="D757">
        <v>255</v>
      </c>
      <c r="E757">
        <v>79</v>
      </c>
      <c r="F757">
        <v>11.43</v>
      </c>
      <c r="G757">
        <v>0.48399999999999999</v>
      </c>
      <c r="H757">
        <v>1.3640000000000001</v>
      </c>
      <c r="I757" s="6">
        <v>1.5709707855510451</v>
      </c>
      <c r="J757" s="6">
        <v>1.513396721687565</v>
      </c>
      <c r="K757" s="9">
        <f>Table5[[#This Row],[wtkg]]/(Table5[[#This Row],[htcm]]*Table5[[#This Row],[htcm]]/10000)</f>
        <v>18.314372696683225</v>
      </c>
    </row>
    <row r="758" spans="1:11" x14ac:dyDescent="0.3">
      <c r="A758">
        <v>11067</v>
      </c>
      <c r="B758">
        <v>1</v>
      </c>
      <c r="C758">
        <v>551</v>
      </c>
      <c r="D758">
        <v>255</v>
      </c>
      <c r="E758">
        <v>82</v>
      </c>
      <c r="F758">
        <v>12.5</v>
      </c>
      <c r="G758">
        <v>0.40799999999999997</v>
      </c>
      <c r="H758">
        <v>1.5680000000000001</v>
      </c>
      <c r="I758" s="6">
        <v>1.8771968512739743</v>
      </c>
      <c r="J758" s="6">
        <v>1.8606632127537359</v>
      </c>
      <c r="K758" s="9">
        <f>Table5[[#This Row],[wtkg]]/(Table5[[#This Row],[htcm]]*Table5[[#This Row],[htcm]]/10000)</f>
        <v>18.5901249256395</v>
      </c>
    </row>
    <row r="759" spans="1:11" x14ac:dyDescent="0.3">
      <c r="A759">
        <v>11067</v>
      </c>
      <c r="B759">
        <v>1</v>
      </c>
      <c r="C759">
        <v>753</v>
      </c>
      <c r="D759">
        <v>255</v>
      </c>
      <c r="E759">
        <v>85</v>
      </c>
      <c r="F759">
        <v>14.1</v>
      </c>
      <c r="G759">
        <v>-0.41799999999999998</v>
      </c>
      <c r="H759">
        <v>1.5069999999999999</v>
      </c>
      <c r="I759" s="6">
        <v>2.3006569322547463</v>
      </c>
      <c r="J759" s="6">
        <v>2.4431514425907759</v>
      </c>
      <c r="K759" s="9">
        <f>Table5[[#This Row],[wtkg]]/(Table5[[#This Row],[htcm]]*Table5[[#This Row],[htcm]]/10000)</f>
        <v>19.515570934256054</v>
      </c>
    </row>
    <row r="760" spans="1:11" x14ac:dyDescent="0.3">
      <c r="A760">
        <v>11068</v>
      </c>
      <c r="B760">
        <v>1</v>
      </c>
      <c r="C760">
        <v>0</v>
      </c>
      <c r="D760">
        <v>269</v>
      </c>
      <c r="E760">
        <v>50</v>
      </c>
      <c r="F760">
        <v>3.65</v>
      </c>
      <c r="G760">
        <v>0.45800000000000002</v>
      </c>
      <c r="H760">
        <v>0.878</v>
      </c>
      <c r="I760" s="6">
        <v>0.92470805071446049</v>
      </c>
      <c r="J760" s="6">
        <v>0.97361729067283476</v>
      </c>
      <c r="K760" s="9">
        <f>Table5[[#This Row],[wtkg]]/(Table5[[#This Row],[htcm]]*Table5[[#This Row],[htcm]]/10000)</f>
        <v>14.6</v>
      </c>
    </row>
    <row r="761" spans="1:11" x14ac:dyDescent="0.3">
      <c r="A761">
        <v>11068</v>
      </c>
      <c r="B761">
        <v>1</v>
      </c>
      <c r="C761">
        <v>37</v>
      </c>
      <c r="D761">
        <v>269</v>
      </c>
      <c r="E761">
        <v>52</v>
      </c>
      <c r="F761">
        <v>4.3</v>
      </c>
      <c r="G761">
        <v>-1.2589999999999999</v>
      </c>
      <c r="H761">
        <v>-0.19600000000000001</v>
      </c>
      <c r="I761" s="6">
        <v>1.3535114043038985</v>
      </c>
      <c r="J761" s="6">
        <v>0.68140188004698887</v>
      </c>
      <c r="K761" s="9">
        <f>Table5[[#This Row],[wtkg]]/(Table5[[#This Row],[htcm]]*Table5[[#This Row],[htcm]]/10000)</f>
        <v>15.902366863905327</v>
      </c>
    </row>
    <row r="762" spans="1:11" x14ac:dyDescent="0.3">
      <c r="A762">
        <v>11068</v>
      </c>
      <c r="B762">
        <v>1</v>
      </c>
      <c r="C762">
        <v>65</v>
      </c>
      <c r="D762">
        <v>269</v>
      </c>
      <c r="E762">
        <v>56</v>
      </c>
      <c r="F762">
        <v>5.22</v>
      </c>
      <c r="G762">
        <v>-0.71799999999999997</v>
      </c>
      <c r="H762">
        <v>-2.4E-2</v>
      </c>
      <c r="I762" s="6">
        <v>0.86951669872243054</v>
      </c>
      <c r="J762" s="6">
        <v>0.50999061502806353</v>
      </c>
      <c r="K762" s="9">
        <f>Table5[[#This Row],[wtkg]]/(Table5[[#This Row],[htcm]]*Table5[[#This Row],[htcm]]/10000)</f>
        <v>16.645408163265305</v>
      </c>
    </row>
    <row r="763" spans="1:11" x14ac:dyDescent="0.3">
      <c r="A763">
        <v>11068</v>
      </c>
      <c r="B763">
        <v>1</v>
      </c>
      <c r="C763">
        <v>93</v>
      </c>
      <c r="D763">
        <v>269</v>
      </c>
      <c r="E763">
        <v>59</v>
      </c>
      <c r="F763">
        <v>5.65</v>
      </c>
      <c r="G763">
        <v>-0.44600000000000001</v>
      </c>
      <c r="H763">
        <v>-0.318</v>
      </c>
      <c r="I763" s="6">
        <v>6.7755590486481068E-2</v>
      </c>
      <c r="J763" s="6">
        <v>-9.8993251969575022E-2</v>
      </c>
      <c r="K763" s="9">
        <f>Table5[[#This Row],[wtkg]]/(Table5[[#This Row],[htcm]]*Table5[[#This Row],[htcm]]/10000)</f>
        <v>16.230968112611318</v>
      </c>
    </row>
    <row r="764" spans="1:11" x14ac:dyDescent="0.3">
      <c r="A764">
        <v>11068</v>
      </c>
      <c r="B764">
        <v>1</v>
      </c>
      <c r="C764">
        <v>184</v>
      </c>
      <c r="D764">
        <v>269</v>
      </c>
      <c r="E764">
        <v>65.5</v>
      </c>
      <c r="F764">
        <v>8.25</v>
      </c>
      <c r="G764">
        <v>-0.13400000000000001</v>
      </c>
      <c r="H764">
        <v>0.98299999999999998</v>
      </c>
      <c r="I764" s="6">
        <v>1.4624331153600609</v>
      </c>
      <c r="J764" s="6">
        <v>1.4102078117068124</v>
      </c>
      <c r="K764" s="9">
        <f>Table5[[#This Row],[wtkg]]/(Table5[[#This Row],[htcm]]*Table5[[#This Row],[htcm]]/10000)</f>
        <v>19.229648621875182</v>
      </c>
    </row>
    <row r="765" spans="1:11" x14ac:dyDescent="0.3">
      <c r="A765">
        <v>11068</v>
      </c>
      <c r="B765">
        <v>1</v>
      </c>
      <c r="C765">
        <v>275</v>
      </c>
      <c r="D765">
        <v>269</v>
      </c>
      <c r="E765">
        <v>72</v>
      </c>
      <c r="F765">
        <v>10.1</v>
      </c>
      <c r="G765">
        <v>0.748</v>
      </c>
      <c r="H765">
        <v>1.6479999999999999</v>
      </c>
      <c r="I765" s="6">
        <v>1.7630563748535819</v>
      </c>
      <c r="J765" s="6">
        <v>1.6727404177421725</v>
      </c>
      <c r="K765" s="9">
        <f>Table5[[#This Row],[wtkg]]/(Table5[[#This Row],[htcm]]*Table5[[#This Row],[htcm]]/10000)</f>
        <v>19.483024691358025</v>
      </c>
    </row>
    <row r="766" spans="1:11" x14ac:dyDescent="0.3">
      <c r="A766">
        <v>11068</v>
      </c>
      <c r="B766">
        <v>1</v>
      </c>
      <c r="C766">
        <v>359</v>
      </c>
      <c r="D766">
        <v>269</v>
      </c>
      <c r="E766">
        <v>75</v>
      </c>
      <c r="F766">
        <v>10.8</v>
      </c>
      <c r="G766">
        <v>0.48199999999999998</v>
      </c>
      <c r="H766">
        <v>1.546</v>
      </c>
      <c r="I766" s="6">
        <v>1.7849723423758415</v>
      </c>
      <c r="J766" s="6">
        <v>1.7515646109407232</v>
      </c>
      <c r="K766" s="9">
        <f>Table5[[#This Row],[wtkg]]/(Table5[[#This Row],[htcm]]*Table5[[#This Row],[htcm]]/10000)</f>
        <v>19.200000000000003</v>
      </c>
    </row>
    <row r="767" spans="1:11" x14ac:dyDescent="0.3">
      <c r="A767">
        <v>11068</v>
      </c>
      <c r="B767">
        <v>1</v>
      </c>
      <c r="C767">
        <v>457</v>
      </c>
      <c r="D767">
        <v>269</v>
      </c>
      <c r="E767">
        <v>79</v>
      </c>
      <c r="F767">
        <v>11.78</v>
      </c>
      <c r="G767">
        <v>0.53800000000000003</v>
      </c>
      <c r="H767">
        <v>1.621</v>
      </c>
      <c r="I767" s="6">
        <v>1.8879002349994705</v>
      </c>
      <c r="J767" s="6">
        <v>1.8277336930802777</v>
      </c>
      <c r="K767" s="9">
        <f>Table5[[#This Row],[wtkg]]/(Table5[[#This Row],[htcm]]*Table5[[#This Row],[htcm]]/10000)</f>
        <v>18.875180259573785</v>
      </c>
    </row>
    <row r="768" spans="1:11" x14ac:dyDescent="0.3">
      <c r="A768">
        <v>11068</v>
      </c>
      <c r="B768">
        <v>1</v>
      </c>
      <c r="C768">
        <v>563</v>
      </c>
      <c r="D768">
        <v>269</v>
      </c>
      <c r="E768">
        <v>81.5</v>
      </c>
      <c r="F768">
        <v>12.3</v>
      </c>
      <c r="G768">
        <v>9.8000000000000004E-2</v>
      </c>
      <c r="H768">
        <v>1.381</v>
      </c>
      <c r="I768" s="6">
        <v>1.8171223988353258</v>
      </c>
      <c r="J768" s="6">
        <v>1.8402160434270542</v>
      </c>
      <c r="K768" s="9">
        <f>Table5[[#This Row],[wtkg]]/(Table5[[#This Row],[htcm]]*Table5[[#This Row],[htcm]]/10000)</f>
        <v>18.517821521321842</v>
      </c>
    </row>
    <row r="769" spans="1:11" x14ac:dyDescent="0.3">
      <c r="A769">
        <v>11068</v>
      </c>
      <c r="B769">
        <v>1</v>
      </c>
      <c r="C769">
        <v>787</v>
      </c>
      <c r="D769">
        <v>269</v>
      </c>
      <c r="E769">
        <v>89</v>
      </c>
      <c r="F769">
        <v>14.2</v>
      </c>
      <c r="G769">
        <v>0.504</v>
      </c>
      <c r="H769">
        <v>1.4059999999999999</v>
      </c>
      <c r="I769" s="6">
        <v>1.4854935158747202</v>
      </c>
      <c r="J769" s="6">
        <v>1.5577770970554847</v>
      </c>
      <c r="K769" s="9">
        <f>Table5[[#This Row],[wtkg]]/(Table5[[#This Row],[htcm]]*Table5[[#This Row],[htcm]]/10000)</f>
        <v>17.927029415477843</v>
      </c>
    </row>
    <row r="770" spans="1:11" x14ac:dyDescent="0.3">
      <c r="A770">
        <v>11070</v>
      </c>
      <c r="B770">
        <v>1</v>
      </c>
      <c r="C770">
        <v>0</v>
      </c>
      <c r="D770">
        <v>290</v>
      </c>
      <c r="E770">
        <v>53</v>
      </c>
      <c r="F770">
        <v>3.7</v>
      </c>
      <c r="G770">
        <v>2.0680000000000001</v>
      </c>
      <c r="H770">
        <v>0.97899999999999998</v>
      </c>
      <c r="I770" s="6">
        <v>-0.96412691691467867</v>
      </c>
      <c r="J770" s="6">
        <v>-0.13379129404569806</v>
      </c>
      <c r="K770" s="9">
        <f>Table5[[#This Row],[wtkg]]/(Table5[[#This Row],[htcm]]*Table5[[#This Row],[htcm]]/10000)</f>
        <v>13.171947312210753</v>
      </c>
    </row>
    <row r="771" spans="1:11" x14ac:dyDescent="0.3">
      <c r="A771">
        <v>11070</v>
      </c>
      <c r="B771">
        <v>1</v>
      </c>
      <c r="C771">
        <v>27</v>
      </c>
      <c r="D771">
        <v>290</v>
      </c>
      <c r="E771">
        <v>54</v>
      </c>
      <c r="F771">
        <v>4.3499999999999996</v>
      </c>
      <c r="G771">
        <v>0.38400000000000001</v>
      </c>
      <c r="H771">
        <v>0.498</v>
      </c>
      <c r="I771" s="6">
        <v>0.15855820260235809</v>
      </c>
      <c r="J771" s="6">
        <v>0.40184703168709829</v>
      </c>
      <c r="K771" s="9">
        <f>Table5[[#This Row],[wtkg]]/(Table5[[#This Row],[htcm]]*Table5[[#This Row],[htcm]]/10000)</f>
        <v>14.917695473251026</v>
      </c>
    </row>
    <row r="772" spans="1:11" x14ac:dyDescent="0.3">
      <c r="A772">
        <v>11070</v>
      </c>
      <c r="B772">
        <v>1</v>
      </c>
      <c r="C772">
        <v>55</v>
      </c>
      <c r="D772">
        <v>290</v>
      </c>
      <c r="E772">
        <v>57</v>
      </c>
      <c r="F772">
        <v>5.34</v>
      </c>
      <c r="G772">
        <v>0.26</v>
      </c>
      <c r="H772">
        <v>0.55300000000000005</v>
      </c>
      <c r="I772" s="6">
        <v>0.5339786589891734</v>
      </c>
      <c r="J772" s="6">
        <v>0.55739808703583416</v>
      </c>
      <c r="K772" s="9">
        <f>Table5[[#This Row],[wtkg]]/(Table5[[#This Row],[htcm]]*Table5[[#This Row],[htcm]]/10000)</f>
        <v>16.435826408125575</v>
      </c>
    </row>
    <row r="773" spans="1:11" x14ac:dyDescent="0.3">
      <c r="A773">
        <v>11070</v>
      </c>
      <c r="B773">
        <v>1</v>
      </c>
      <c r="C773">
        <v>83</v>
      </c>
      <c r="D773">
        <v>290</v>
      </c>
      <c r="E773">
        <v>62.5</v>
      </c>
      <c r="F773">
        <v>6.21</v>
      </c>
      <c r="G773">
        <v>1.6259999999999999</v>
      </c>
      <c r="H773">
        <v>0.72299999999999998</v>
      </c>
      <c r="I773" s="6">
        <v>-0.49522096759478634</v>
      </c>
      <c r="J773" s="6">
        <v>-0.22425306437517167</v>
      </c>
      <c r="K773" s="9">
        <f>Table5[[#This Row],[wtkg]]/(Table5[[#This Row],[htcm]]*Table5[[#This Row],[htcm]]/10000)</f>
        <v>15.897600000000001</v>
      </c>
    </row>
    <row r="774" spans="1:11" x14ac:dyDescent="0.3">
      <c r="A774">
        <v>11070</v>
      </c>
      <c r="B774">
        <v>1</v>
      </c>
      <c r="C774">
        <v>188</v>
      </c>
      <c r="D774">
        <v>290</v>
      </c>
      <c r="E774">
        <v>69</v>
      </c>
      <c r="F774">
        <v>8.86</v>
      </c>
      <c r="G774">
        <v>1.3120000000000001</v>
      </c>
      <c r="H774">
        <v>1.508</v>
      </c>
      <c r="I774" s="6">
        <v>1.161393933180519</v>
      </c>
      <c r="J774" s="6">
        <v>1.0519931305815728</v>
      </c>
      <c r="K774" s="9">
        <f>Table5[[#This Row],[wtkg]]/(Table5[[#This Row],[htcm]]*Table5[[#This Row],[htcm]]/10000)</f>
        <v>18.609535811804239</v>
      </c>
    </row>
    <row r="775" spans="1:11" x14ac:dyDescent="0.3">
      <c r="A775">
        <v>11070</v>
      </c>
      <c r="B775">
        <v>1</v>
      </c>
      <c r="C775">
        <v>272</v>
      </c>
      <c r="D775">
        <v>290</v>
      </c>
      <c r="E775">
        <v>79</v>
      </c>
      <c r="F775">
        <v>10.199999999999999</v>
      </c>
      <c r="G775">
        <v>3.7069999999999999</v>
      </c>
      <c r="H775">
        <v>1.752</v>
      </c>
      <c r="I775" s="6">
        <v>0.34106184733609846</v>
      </c>
      <c r="J775" s="6">
        <v>-0.27545345744147021</v>
      </c>
      <c r="K775" s="9">
        <f>Table5[[#This Row],[wtkg]]/(Table5[[#This Row],[htcm]]*Table5[[#This Row],[htcm]]/10000)</f>
        <v>16.343534689953533</v>
      </c>
    </row>
    <row r="776" spans="1:11" x14ac:dyDescent="0.3">
      <c r="A776">
        <v>11070</v>
      </c>
      <c r="B776">
        <v>1</v>
      </c>
      <c r="C776">
        <v>363</v>
      </c>
      <c r="D776">
        <v>290</v>
      </c>
      <c r="E776">
        <v>78</v>
      </c>
      <c r="F776">
        <v>11.32</v>
      </c>
      <c r="G776">
        <v>1.585</v>
      </c>
      <c r="H776">
        <v>1.887</v>
      </c>
      <c r="I776" s="6">
        <v>1.6711304554429063</v>
      </c>
      <c r="J776" s="6">
        <v>1.4242013406825418</v>
      </c>
      <c r="K776" s="9">
        <f>Table5[[#This Row],[wtkg]]/(Table5[[#This Row],[htcm]]*Table5[[#This Row],[htcm]]/10000)</f>
        <v>18.606180144641684</v>
      </c>
    </row>
    <row r="777" spans="1:11" x14ac:dyDescent="0.3">
      <c r="A777">
        <v>11070</v>
      </c>
      <c r="B777">
        <v>1</v>
      </c>
      <c r="C777">
        <v>468</v>
      </c>
      <c r="D777">
        <v>290</v>
      </c>
      <c r="E777">
        <v>83.5</v>
      </c>
      <c r="F777">
        <v>12.95</v>
      </c>
      <c r="G777">
        <v>2.02</v>
      </c>
      <c r="H777">
        <v>2.2839999999999998</v>
      </c>
      <c r="I777" s="6">
        <v>1.9132377355477932</v>
      </c>
      <c r="J777" s="6">
        <v>1.6812523669242385</v>
      </c>
      <c r="K777" s="9">
        <f>Table5[[#This Row],[wtkg]]/(Table5[[#This Row],[htcm]]*Table5[[#This Row],[htcm]]/10000)</f>
        <v>18.573631180752269</v>
      </c>
    </row>
    <row r="778" spans="1:11" x14ac:dyDescent="0.3">
      <c r="A778">
        <v>11070</v>
      </c>
      <c r="B778">
        <v>1</v>
      </c>
      <c r="C778">
        <v>581</v>
      </c>
      <c r="D778">
        <v>290</v>
      </c>
      <c r="E778">
        <v>86</v>
      </c>
      <c r="F778">
        <v>14.4</v>
      </c>
      <c r="G778">
        <v>1.415</v>
      </c>
      <c r="H778">
        <v>2.488</v>
      </c>
      <c r="I778" s="6">
        <v>2.4506435412002832</v>
      </c>
      <c r="J778" s="6">
        <v>2.3951904838164007</v>
      </c>
      <c r="K778" s="9">
        <f>Table5[[#This Row],[wtkg]]/(Table5[[#This Row],[htcm]]*Table5[[#This Row],[htcm]]/10000)</f>
        <v>19.469983775013521</v>
      </c>
    </row>
    <row r="779" spans="1:11" x14ac:dyDescent="0.3">
      <c r="A779">
        <v>11070</v>
      </c>
      <c r="B779">
        <v>1</v>
      </c>
      <c r="C779">
        <v>764</v>
      </c>
      <c r="D779">
        <v>290</v>
      </c>
      <c r="E779">
        <v>93</v>
      </c>
      <c r="F779">
        <v>16</v>
      </c>
      <c r="G779">
        <v>1.9259999999999999</v>
      </c>
      <c r="H779">
        <v>2.4020000000000001</v>
      </c>
      <c r="I779" s="6">
        <v>1.9249405827427177</v>
      </c>
      <c r="J779" s="6">
        <v>1.8835801990960754</v>
      </c>
      <c r="K779" s="9">
        <f>Table5[[#This Row],[wtkg]]/(Table5[[#This Row],[htcm]]*Table5[[#This Row],[htcm]]/10000)</f>
        <v>18.499248468030988</v>
      </c>
    </row>
    <row r="780" spans="1:11" x14ac:dyDescent="0.3">
      <c r="A780">
        <v>11075</v>
      </c>
      <c r="B780">
        <v>1</v>
      </c>
      <c r="C780">
        <v>0</v>
      </c>
      <c r="D780">
        <v>290</v>
      </c>
      <c r="E780">
        <v>52</v>
      </c>
      <c r="F780">
        <v>3.94</v>
      </c>
      <c r="G780">
        <v>1.5309999999999999</v>
      </c>
      <c r="H780">
        <v>1.4510000000000001</v>
      </c>
      <c r="I780" s="6">
        <v>0.42092976038775703</v>
      </c>
      <c r="J780" s="6">
        <v>0.95229857734724543</v>
      </c>
      <c r="K780" s="9">
        <f>Table5[[#This Row],[wtkg]]/(Table5[[#This Row],[htcm]]*Table5[[#This Row],[htcm]]/10000)</f>
        <v>14.571005917159765</v>
      </c>
    </row>
    <row r="781" spans="1:11" x14ac:dyDescent="0.3">
      <c r="A781">
        <v>11075</v>
      </c>
      <c r="B781">
        <v>1</v>
      </c>
      <c r="C781">
        <v>32</v>
      </c>
      <c r="D781">
        <v>290</v>
      </c>
      <c r="E781">
        <v>56.5</v>
      </c>
      <c r="F781">
        <v>4.66</v>
      </c>
      <c r="G781">
        <v>1.337</v>
      </c>
      <c r="H781">
        <v>0.69099999999999995</v>
      </c>
      <c r="I781" s="6">
        <v>-0.66962035534434361</v>
      </c>
      <c r="J781" s="6">
        <v>-4.2057165503882915E-2</v>
      </c>
      <c r="K781" s="9">
        <f>Table5[[#This Row],[wtkg]]/(Table5[[#This Row],[htcm]]*Table5[[#This Row],[htcm]]/10000)</f>
        <v>14.597854178087557</v>
      </c>
    </row>
    <row r="782" spans="1:11" x14ac:dyDescent="0.3">
      <c r="A782">
        <v>11075</v>
      </c>
      <c r="B782">
        <v>1</v>
      </c>
      <c r="C782">
        <v>60</v>
      </c>
      <c r="D782">
        <v>290</v>
      </c>
      <c r="E782">
        <v>61</v>
      </c>
      <c r="F782">
        <v>5.45</v>
      </c>
      <c r="G782">
        <v>1.976</v>
      </c>
      <c r="H782">
        <v>0.504</v>
      </c>
      <c r="I782" s="6">
        <v>-1.3106807035602728</v>
      </c>
      <c r="J782" s="6">
        <v>-0.76599192004388761</v>
      </c>
      <c r="K782" s="9">
        <f>Table5[[#This Row],[wtkg]]/(Table5[[#This Row],[htcm]]*Table5[[#This Row],[htcm]]/10000)</f>
        <v>14.646600376242947</v>
      </c>
    </row>
    <row r="783" spans="1:11" x14ac:dyDescent="0.3">
      <c r="A783">
        <v>11075</v>
      </c>
      <c r="B783">
        <v>1</v>
      </c>
      <c r="C783">
        <v>102</v>
      </c>
      <c r="D783">
        <v>290</v>
      </c>
      <c r="E783">
        <v>64</v>
      </c>
      <c r="F783">
        <v>6.8</v>
      </c>
      <c r="G783">
        <v>1.575</v>
      </c>
      <c r="H783">
        <v>0.91800000000000004</v>
      </c>
      <c r="I783" s="6">
        <v>-8.0549805756836942E-2</v>
      </c>
      <c r="J783" s="6">
        <v>7.3131159898705889E-2</v>
      </c>
      <c r="K783" s="9">
        <f>Table5[[#This Row],[wtkg]]/(Table5[[#This Row],[htcm]]*Table5[[#This Row],[htcm]]/10000)</f>
        <v>16.6015625</v>
      </c>
    </row>
    <row r="784" spans="1:11" x14ac:dyDescent="0.3">
      <c r="A784">
        <v>11075</v>
      </c>
      <c r="B784">
        <v>1</v>
      </c>
      <c r="C784">
        <v>181</v>
      </c>
      <c r="D784">
        <v>290</v>
      </c>
      <c r="E784">
        <v>72</v>
      </c>
      <c r="F784">
        <v>8.59</v>
      </c>
      <c r="G784">
        <v>2.8069999999999999</v>
      </c>
      <c r="H784">
        <v>1.35</v>
      </c>
      <c r="I784" s="6">
        <v>2.8472883476040912E-2</v>
      </c>
      <c r="J784" s="6">
        <v>-0.22265215076450381</v>
      </c>
      <c r="K784" s="9">
        <f>Table5[[#This Row],[wtkg]]/(Table5[[#This Row],[htcm]]*Table5[[#This Row],[htcm]]/10000)</f>
        <v>16.570216049382715</v>
      </c>
    </row>
    <row r="785" spans="1:11" x14ac:dyDescent="0.3">
      <c r="A785">
        <v>11075</v>
      </c>
      <c r="B785">
        <v>1</v>
      </c>
      <c r="C785">
        <v>277</v>
      </c>
      <c r="D785">
        <v>290</v>
      </c>
      <c r="E785">
        <v>77</v>
      </c>
      <c r="F785">
        <v>9.98</v>
      </c>
      <c r="G785">
        <v>2.7749999999999999</v>
      </c>
      <c r="H785">
        <v>1.536</v>
      </c>
      <c r="I785" s="6">
        <v>0.52472246186869476</v>
      </c>
      <c r="J785" s="6">
        <v>6.9233868512070043E-2</v>
      </c>
      <c r="K785" s="9">
        <f>Table5[[#This Row],[wtkg]]/(Table5[[#This Row],[htcm]]*Table5[[#This Row],[htcm]]/10000)</f>
        <v>16.83251813121943</v>
      </c>
    </row>
    <row r="786" spans="1:11" x14ac:dyDescent="0.3">
      <c r="A786">
        <v>11075</v>
      </c>
      <c r="B786">
        <v>1</v>
      </c>
      <c r="C786">
        <v>370</v>
      </c>
      <c r="D786">
        <v>290</v>
      </c>
      <c r="E786">
        <v>81</v>
      </c>
      <c r="F786">
        <v>11</v>
      </c>
      <c r="G786">
        <v>2.63</v>
      </c>
      <c r="H786">
        <v>1.617</v>
      </c>
      <c r="I786" s="6">
        <v>0.73097142023143613</v>
      </c>
      <c r="J786" s="6">
        <v>0.29336786109857327</v>
      </c>
      <c r="K786" s="9">
        <f>Table5[[#This Row],[wtkg]]/(Table5[[#This Row],[htcm]]*Table5[[#This Row],[htcm]]/10000)</f>
        <v>16.765736930345984</v>
      </c>
    </row>
    <row r="787" spans="1:11" x14ac:dyDescent="0.3">
      <c r="A787">
        <v>11075</v>
      </c>
      <c r="B787">
        <v>1</v>
      </c>
      <c r="C787">
        <v>433</v>
      </c>
      <c r="D787">
        <v>290</v>
      </c>
      <c r="E787">
        <v>84</v>
      </c>
      <c r="F787">
        <v>12.03</v>
      </c>
      <c r="G787">
        <v>2.7290000000000001</v>
      </c>
      <c r="H787">
        <v>1.9219999999999999</v>
      </c>
      <c r="I787" s="6">
        <v>1.0113254019522093</v>
      </c>
      <c r="J787" s="6">
        <v>0.65680420801447459</v>
      </c>
      <c r="K787" s="9">
        <f>Table5[[#This Row],[wtkg]]/(Table5[[#This Row],[htcm]]*Table5[[#This Row],[htcm]]/10000)</f>
        <v>17.049319727891156</v>
      </c>
    </row>
    <row r="788" spans="1:11" x14ac:dyDescent="0.3">
      <c r="A788">
        <v>11075</v>
      </c>
      <c r="B788">
        <v>1</v>
      </c>
      <c r="C788">
        <v>587</v>
      </c>
      <c r="D788">
        <v>290</v>
      </c>
      <c r="E788">
        <v>89</v>
      </c>
      <c r="F788">
        <v>13.3</v>
      </c>
      <c r="G788">
        <v>2.3530000000000002</v>
      </c>
      <c r="H788">
        <v>1.86</v>
      </c>
      <c r="I788" s="6">
        <v>0.93371375266507506</v>
      </c>
      <c r="J788" s="6">
        <v>0.81382002088036709</v>
      </c>
      <c r="K788" s="9">
        <f>Table5[[#This Row],[wtkg]]/(Table5[[#This Row],[htcm]]*Table5[[#This Row],[htcm]]/10000)</f>
        <v>16.790809241257417</v>
      </c>
    </row>
    <row r="789" spans="1:11" x14ac:dyDescent="0.3">
      <c r="A789">
        <v>11075</v>
      </c>
      <c r="B789">
        <v>1</v>
      </c>
      <c r="C789">
        <v>810</v>
      </c>
      <c r="D789">
        <v>290</v>
      </c>
      <c r="E789">
        <v>92</v>
      </c>
      <c r="F789">
        <v>15.8</v>
      </c>
      <c r="G789">
        <v>1.202</v>
      </c>
      <c r="H789">
        <v>2.1059999999999999</v>
      </c>
      <c r="I789" s="6">
        <v>1.9917160985319067</v>
      </c>
      <c r="J789" s="6">
        <v>2.0105676887341324</v>
      </c>
      <c r="K789" s="9">
        <f>Table5[[#This Row],[wtkg]]/(Table5[[#This Row],[htcm]]*Table5[[#This Row],[htcm]]/10000)</f>
        <v>18.667296786389414</v>
      </c>
    </row>
    <row r="790" spans="1:11" x14ac:dyDescent="0.3">
      <c r="A790">
        <v>11077</v>
      </c>
      <c r="B790">
        <v>1</v>
      </c>
      <c r="C790">
        <v>0</v>
      </c>
      <c r="D790">
        <v>255</v>
      </c>
      <c r="E790">
        <v>47</v>
      </c>
      <c r="F790">
        <v>2.57</v>
      </c>
      <c r="G790">
        <v>-1.153</v>
      </c>
      <c r="H790">
        <v>-1.5489999999999999</v>
      </c>
      <c r="I790" s="6">
        <v>-0.96633581385348755</v>
      </c>
      <c r="J790" s="6">
        <v>-1.4789521766606846</v>
      </c>
      <c r="K790" s="9">
        <f>Table5[[#This Row],[wtkg]]/(Table5[[#This Row],[htcm]]*Table5[[#This Row],[htcm]]/10000)</f>
        <v>11.634223630602081</v>
      </c>
    </row>
    <row r="791" spans="1:11" x14ac:dyDescent="0.3">
      <c r="A791">
        <v>11077</v>
      </c>
      <c r="B791">
        <v>1</v>
      </c>
      <c r="C791">
        <v>39</v>
      </c>
      <c r="D791">
        <v>255</v>
      </c>
      <c r="E791">
        <v>50</v>
      </c>
      <c r="F791">
        <v>3.32</v>
      </c>
      <c r="G791">
        <v>-2.3839999999999999</v>
      </c>
      <c r="H791">
        <v>-2.1789999999999998</v>
      </c>
      <c r="I791" s="6">
        <v>-0.10531725935294832</v>
      </c>
      <c r="J791" s="6">
        <v>-1.2658985605876116</v>
      </c>
      <c r="K791" s="9">
        <f>Table5[[#This Row],[wtkg]]/(Table5[[#This Row],[htcm]]*Table5[[#This Row],[htcm]]/10000)</f>
        <v>13.28</v>
      </c>
    </row>
    <row r="792" spans="1:11" x14ac:dyDescent="0.3">
      <c r="A792">
        <v>11077</v>
      </c>
      <c r="B792">
        <v>1</v>
      </c>
      <c r="C792">
        <v>67</v>
      </c>
      <c r="D792">
        <v>255</v>
      </c>
      <c r="E792">
        <v>53</v>
      </c>
      <c r="F792">
        <v>3.9</v>
      </c>
      <c r="G792">
        <v>-2.2730000000000001</v>
      </c>
      <c r="H792">
        <v>-2.3279999999999998</v>
      </c>
      <c r="I792" s="6">
        <v>-0.3717215032079465</v>
      </c>
      <c r="J792" s="6">
        <v>-1.4497551043649393</v>
      </c>
      <c r="K792" s="9">
        <f>Table5[[#This Row],[wtkg]]/(Table5[[#This Row],[htcm]]*Table5[[#This Row],[htcm]]/10000)</f>
        <v>13.883944464222143</v>
      </c>
    </row>
    <row r="793" spans="1:11" x14ac:dyDescent="0.3">
      <c r="A793">
        <v>11077</v>
      </c>
      <c r="B793">
        <v>1</v>
      </c>
      <c r="C793">
        <v>88</v>
      </c>
      <c r="D793">
        <v>255</v>
      </c>
      <c r="E793">
        <v>54</v>
      </c>
      <c r="F793">
        <v>4.37</v>
      </c>
      <c r="G793">
        <v>-2.6360000000000001</v>
      </c>
      <c r="H793">
        <v>-2.19</v>
      </c>
      <c r="I793" s="6">
        <v>0.2086327005163493</v>
      </c>
      <c r="J793" s="6">
        <v>-0.91076299795247917</v>
      </c>
      <c r="K793" s="9">
        <f>Table5[[#This Row],[wtkg]]/(Table5[[#This Row],[htcm]]*Table5[[#This Row],[htcm]]/10000)</f>
        <v>14.986282578875171</v>
      </c>
    </row>
    <row r="794" spans="1:11" x14ac:dyDescent="0.3">
      <c r="A794">
        <v>11077</v>
      </c>
      <c r="B794">
        <v>1</v>
      </c>
      <c r="C794">
        <v>179</v>
      </c>
      <c r="D794">
        <v>255</v>
      </c>
      <c r="E794">
        <v>63.5</v>
      </c>
      <c r="F794">
        <v>7.05</v>
      </c>
      <c r="G794">
        <v>-0.90100000000000002</v>
      </c>
      <c r="H794">
        <v>-0.23200000000000001</v>
      </c>
      <c r="I794" s="6">
        <v>0.49986543221146035</v>
      </c>
      <c r="J794" s="6">
        <v>0.37202928517403649</v>
      </c>
      <c r="K794" s="9">
        <f>Table5[[#This Row],[wtkg]]/(Table5[[#This Row],[htcm]]*Table5[[#This Row],[htcm]]/10000)</f>
        <v>17.484034968069935</v>
      </c>
    </row>
    <row r="795" spans="1:11" x14ac:dyDescent="0.3">
      <c r="A795">
        <v>11077</v>
      </c>
      <c r="B795">
        <v>1</v>
      </c>
      <c r="C795">
        <v>270</v>
      </c>
      <c r="D795">
        <v>255</v>
      </c>
      <c r="E795">
        <v>68</v>
      </c>
      <c r="F795">
        <v>10.029999999999999</v>
      </c>
      <c r="G795">
        <v>-0.81599999999999995</v>
      </c>
      <c r="H795">
        <v>1.6359999999999999</v>
      </c>
      <c r="I795" s="6">
        <v>2.708026415647657</v>
      </c>
      <c r="J795" s="6">
        <v>2.8021810621316305</v>
      </c>
      <c r="K795" s="9">
        <f>Table5[[#This Row],[wtkg]]/(Table5[[#This Row],[htcm]]*Table5[[#This Row],[htcm]]/10000)</f>
        <v>21.691176470588236</v>
      </c>
    </row>
    <row r="796" spans="1:11" x14ac:dyDescent="0.3">
      <c r="A796">
        <v>11077</v>
      </c>
      <c r="B796">
        <v>1</v>
      </c>
      <c r="C796">
        <v>368</v>
      </c>
      <c r="D796">
        <v>255</v>
      </c>
      <c r="E796">
        <v>74</v>
      </c>
      <c r="F796">
        <v>11.58</v>
      </c>
      <c r="G796">
        <v>-4.9000000000000002E-2</v>
      </c>
      <c r="H796">
        <v>2.0299999999999998</v>
      </c>
      <c r="I796" s="6">
        <v>2.7089426226539972</v>
      </c>
      <c r="J796" s="6">
        <v>2.7938260630380189</v>
      </c>
      <c r="K796" s="9">
        <f>Table5[[#This Row],[wtkg]]/(Table5[[#This Row],[htcm]]*Table5[[#This Row],[htcm]]/10000)</f>
        <v>21.146822498173851</v>
      </c>
    </row>
    <row r="797" spans="1:11" x14ac:dyDescent="0.3">
      <c r="A797">
        <v>11077</v>
      </c>
      <c r="B797">
        <v>1</v>
      </c>
      <c r="C797">
        <v>459</v>
      </c>
      <c r="D797">
        <v>255</v>
      </c>
      <c r="E797">
        <v>79</v>
      </c>
      <c r="F797">
        <v>12.55</v>
      </c>
      <c r="G797">
        <v>0.51100000000000001</v>
      </c>
      <c r="H797">
        <v>2.0960000000000001</v>
      </c>
      <c r="I797" s="6">
        <v>2.5414191717141543</v>
      </c>
      <c r="J797" s="6">
        <v>2.4984317339755377</v>
      </c>
      <c r="K797" s="9">
        <f>Table5[[#This Row],[wtkg]]/(Table5[[#This Row],[htcm]]*Table5[[#This Row],[htcm]]/10000)</f>
        <v>20.108956897933027</v>
      </c>
    </row>
    <row r="798" spans="1:11" x14ac:dyDescent="0.3">
      <c r="A798">
        <v>11077</v>
      </c>
      <c r="B798">
        <v>1</v>
      </c>
      <c r="C798">
        <v>598</v>
      </c>
      <c r="D798">
        <v>255</v>
      </c>
      <c r="E798">
        <v>85</v>
      </c>
      <c r="F798">
        <v>13.4</v>
      </c>
      <c r="G798">
        <v>0.88200000000000001</v>
      </c>
      <c r="H798">
        <v>1.8620000000000001</v>
      </c>
      <c r="I798" s="6">
        <v>1.9292671288230598</v>
      </c>
      <c r="J798" s="6">
        <v>1.9128188776716135</v>
      </c>
      <c r="K798" s="9">
        <f>Table5[[#This Row],[wtkg]]/(Table5[[#This Row],[htcm]]*Table5[[#This Row],[htcm]]/10000)</f>
        <v>18.546712802768166</v>
      </c>
    </row>
    <row r="799" spans="1:11" x14ac:dyDescent="0.3">
      <c r="A799">
        <v>11079</v>
      </c>
      <c r="B799">
        <v>1</v>
      </c>
      <c r="C799">
        <v>31</v>
      </c>
      <c r="D799">
        <v>283</v>
      </c>
      <c r="E799">
        <v>49</v>
      </c>
      <c r="F799">
        <v>3.18</v>
      </c>
      <c r="G799">
        <v>-2.4319999999999999</v>
      </c>
      <c r="H799">
        <v>-1.9950000000000001</v>
      </c>
      <c r="I799" s="6">
        <v>8.3496745536508529E-2</v>
      </c>
      <c r="J799" s="6">
        <v>-1.0036774423917052</v>
      </c>
      <c r="K799" s="9">
        <f>Table5[[#This Row],[wtkg]]/(Table5[[#This Row],[htcm]]*Table5[[#This Row],[htcm]]/10000)</f>
        <v>13.244481466055809</v>
      </c>
    </row>
    <row r="800" spans="1:11" x14ac:dyDescent="0.3">
      <c r="A800">
        <v>11079</v>
      </c>
      <c r="B800">
        <v>1</v>
      </c>
      <c r="C800">
        <v>59</v>
      </c>
      <c r="D800">
        <v>283</v>
      </c>
      <c r="E800">
        <v>53</v>
      </c>
      <c r="F800">
        <v>3.75</v>
      </c>
      <c r="G800">
        <v>-1.91</v>
      </c>
      <c r="H800">
        <v>-2.2909999999999999</v>
      </c>
      <c r="I800" s="6">
        <v>-0.81193901300739157</v>
      </c>
      <c r="J800" s="6">
        <v>-1.7144636838608998</v>
      </c>
      <c r="K800" s="9">
        <f>Table5[[#This Row],[wtkg]]/(Table5[[#This Row],[htcm]]*Table5[[#This Row],[htcm]]/10000)</f>
        <v>13.349946600213601</v>
      </c>
    </row>
    <row r="801" spans="1:11" x14ac:dyDescent="0.3">
      <c r="A801">
        <v>11079</v>
      </c>
      <c r="B801">
        <v>1</v>
      </c>
      <c r="C801">
        <v>101</v>
      </c>
      <c r="D801">
        <v>283</v>
      </c>
      <c r="E801">
        <v>57</v>
      </c>
      <c r="F801">
        <v>4.9000000000000004</v>
      </c>
      <c r="G801">
        <v>-1.6819999999999999</v>
      </c>
      <c r="H801">
        <v>-1.667</v>
      </c>
      <c r="I801" s="6">
        <v>-0.40619135691018238</v>
      </c>
      <c r="J801" s="6">
        <v>-0.95904671319049806</v>
      </c>
      <c r="K801" s="9">
        <f>Table5[[#This Row],[wtkg]]/(Table5[[#This Row],[htcm]]*Table5[[#This Row],[htcm]]/10000)</f>
        <v>15.081563558017852</v>
      </c>
    </row>
    <row r="802" spans="1:11" x14ac:dyDescent="0.3">
      <c r="A802">
        <v>11079</v>
      </c>
      <c r="B802">
        <v>1</v>
      </c>
      <c r="C802">
        <v>185</v>
      </c>
      <c r="D802">
        <v>283</v>
      </c>
      <c r="E802">
        <v>64</v>
      </c>
      <c r="F802">
        <v>6.7</v>
      </c>
      <c r="G802">
        <v>-0.81799999999999995</v>
      </c>
      <c r="H802">
        <v>-0.73399999999999999</v>
      </c>
      <c r="I802" s="6">
        <v>-0.24380963832480865</v>
      </c>
      <c r="J802" s="6">
        <v>-0.36887264937443243</v>
      </c>
      <c r="K802" s="9">
        <f>Table5[[#This Row],[wtkg]]/(Table5[[#This Row],[htcm]]*Table5[[#This Row],[htcm]]/10000)</f>
        <v>16.357421875</v>
      </c>
    </row>
    <row r="803" spans="1:11" x14ac:dyDescent="0.3">
      <c r="A803">
        <v>11079</v>
      </c>
      <c r="B803">
        <v>1</v>
      </c>
      <c r="C803">
        <v>276</v>
      </c>
      <c r="D803">
        <v>283</v>
      </c>
      <c r="E803">
        <v>70</v>
      </c>
      <c r="F803">
        <v>7.87</v>
      </c>
      <c r="G803">
        <v>-9.7000000000000003E-2</v>
      </c>
      <c r="H803">
        <v>-0.38100000000000001</v>
      </c>
      <c r="I803" s="6">
        <v>-0.40594357704658368</v>
      </c>
      <c r="J803" s="6">
        <v>-0.46318676176658524</v>
      </c>
      <c r="K803" s="9">
        <f>Table5[[#This Row],[wtkg]]/(Table5[[#This Row],[htcm]]*Table5[[#This Row],[htcm]]/10000)</f>
        <v>16.061224489795919</v>
      </c>
    </row>
    <row r="804" spans="1:11" x14ac:dyDescent="0.3">
      <c r="A804">
        <v>11079</v>
      </c>
      <c r="B804">
        <v>1</v>
      </c>
      <c r="C804">
        <v>360</v>
      </c>
      <c r="D804">
        <v>283</v>
      </c>
      <c r="E804">
        <v>71.5</v>
      </c>
      <c r="F804">
        <v>8.5399999999999991</v>
      </c>
      <c r="G804">
        <v>-0.89800000000000002</v>
      </c>
      <c r="H804">
        <v>-0.34699999999999998</v>
      </c>
      <c r="I804" s="6">
        <v>9.392282195790444E-2</v>
      </c>
      <c r="J804" s="6">
        <v>0.22308963559934461</v>
      </c>
      <c r="K804" s="9">
        <f>Table5[[#This Row],[wtkg]]/(Table5[[#This Row],[htcm]]*Table5[[#This Row],[htcm]]/10000)</f>
        <v>16.70497334832999</v>
      </c>
    </row>
    <row r="805" spans="1:11" x14ac:dyDescent="0.3">
      <c r="A805">
        <v>11079</v>
      </c>
      <c r="B805">
        <v>1</v>
      </c>
      <c r="C805">
        <v>451</v>
      </c>
      <c r="D805">
        <v>283</v>
      </c>
      <c r="E805">
        <v>76</v>
      </c>
      <c r="F805">
        <v>9.1999999999999993</v>
      </c>
      <c r="G805">
        <v>-0.47899999999999998</v>
      </c>
      <c r="H805">
        <v>-0.315</v>
      </c>
      <c r="I805" s="6">
        <v>-0.16089848092862466</v>
      </c>
      <c r="J805" s="6">
        <v>-6.7789738887598192E-2</v>
      </c>
      <c r="K805" s="9">
        <f>Table5[[#This Row],[wtkg]]/(Table5[[#This Row],[htcm]]*Table5[[#This Row],[htcm]]/10000)</f>
        <v>15.927977839335179</v>
      </c>
    </row>
    <row r="806" spans="1:11" x14ac:dyDescent="0.3">
      <c r="A806">
        <v>11079</v>
      </c>
      <c r="B806">
        <v>1</v>
      </c>
      <c r="C806">
        <v>585</v>
      </c>
      <c r="D806">
        <v>283</v>
      </c>
      <c r="E806">
        <v>81</v>
      </c>
      <c r="F806">
        <v>10.4</v>
      </c>
      <c r="G806">
        <v>-0.315</v>
      </c>
      <c r="H806">
        <v>-6.6000000000000003E-2</v>
      </c>
      <c r="I806" s="6">
        <v>0.11181258017379661</v>
      </c>
      <c r="J806" s="6">
        <v>0.15763602471018734</v>
      </c>
      <c r="K806" s="9">
        <f>Table5[[#This Row],[wtkg]]/(Table5[[#This Row],[htcm]]*Table5[[#This Row],[htcm]]/10000)</f>
        <v>15.851242188690749</v>
      </c>
    </row>
    <row r="807" spans="1:11" x14ac:dyDescent="0.3">
      <c r="A807">
        <v>11079</v>
      </c>
      <c r="B807">
        <v>1</v>
      </c>
      <c r="C807">
        <v>809</v>
      </c>
      <c r="D807">
        <v>283</v>
      </c>
      <c r="E807">
        <v>88</v>
      </c>
      <c r="F807">
        <v>12.8</v>
      </c>
      <c r="G807">
        <v>0.02</v>
      </c>
      <c r="H807">
        <v>0.503</v>
      </c>
      <c r="I807" s="6">
        <v>0.58182281618257115</v>
      </c>
      <c r="J807" s="6">
        <v>0.66260534121820924</v>
      </c>
      <c r="K807" s="9">
        <f>Table5[[#This Row],[wtkg]]/(Table5[[#This Row],[htcm]]*Table5[[#This Row],[htcm]]/10000)</f>
        <v>16.528925619834713</v>
      </c>
    </row>
    <row r="808" spans="1:11" x14ac:dyDescent="0.3">
      <c r="A808">
        <v>11081</v>
      </c>
      <c r="B808">
        <v>1</v>
      </c>
      <c r="C808">
        <v>0</v>
      </c>
      <c r="D808">
        <v>276</v>
      </c>
      <c r="E808">
        <v>54</v>
      </c>
      <c r="F808">
        <v>3.81</v>
      </c>
      <c r="G808">
        <v>2.605</v>
      </c>
      <c r="H808">
        <v>1.198</v>
      </c>
      <c r="I808" s="6">
        <v>-1.3270413411266091</v>
      </c>
      <c r="J808" s="6">
        <v>-0.22111110884188337</v>
      </c>
      <c r="K808" s="9">
        <f>Table5[[#This Row],[wtkg]]/(Table5[[#This Row],[htcm]]*Table5[[#This Row],[htcm]]/10000)</f>
        <v>13.065843621399177</v>
      </c>
    </row>
    <row r="809" spans="1:11" x14ac:dyDescent="0.3">
      <c r="A809">
        <v>11081</v>
      </c>
      <c r="B809">
        <v>1</v>
      </c>
      <c r="C809">
        <v>35</v>
      </c>
      <c r="D809">
        <v>276</v>
      </c>
      <c r="E809">
        <v>54</v>
      </c>
      <c r="F809">
        <v>4.53</v>
      </c>
      <c r="G809">
        <v>-0.125</v>
      </c>
      <c r="H809">
        <v>0.30399999999999999</v>
      </c>
      <c r="I809" s="6">
        <v>0.59813293896023201</v>
      </c>
      <c r="J809" s="6">
        <v>0.50167618575794115</v>
      </c>
      <c r="K809" s="9">
        <f>Table5[[#This Row],[wtkg]]/(Table5[[#This Row],[htcm]]*Table5[[#This Row],[htcm]]/10000)</f>
        <v>15.534979423868313</v>
      </c>
    </row>
    <row r="810" spans="1:11" x14ac:dyDescent="0.3">
      <c r="A810">
        <v>11081</v>
      </c>
      <c r="B810">
        <v>1</v>
      </c>
      <c r="C810">
        <v>56</v>
      </c>
      <c r="D810">
        <v>276</v>
      </c>
      <c r="E810">
        <v>56</v>
      </c>
      <c r="F810">
        <v>4.9000000000000004</v>
      </c>
      <c r="G810">
        <v>-0.28499999999999998</v>
      </c>
      <c r="H810">
        <v>-0.14799999999999999</v>
      </c>
      <c r="I810" s="6">
        <v>0.18856182890925807</v>
      </c>
      <c r="J810" s="6">
        <v>-4.1548737264486997E-3</v>
      </c>
      <c r="K810" s="9">
        <f>Table5[[#This Row],[wtkg]]/(Table5[[#This Row],[htcm]]*Table5[[#This Row],[htcm]]/10000)</f>
        <v>15.625000000000002</v>
      </c>
    </row>
    <row r="811" spans="1:11" x14ac:dyDescent="0.3">
      <c r="A811">
        <v>11081</v>
      </c>
      <c r="B811">
        <v>1</v>
      </c>
      <c r="C811">
        <v>105</v>
      </c>
      <c r="D811">
        <v>276</v>
      </c>
      <c r="E811">
        <v>61.5</v>
      </c>
      <c r="F811">
        <v>6.07</v>
      </c>
      <c r="G811">
        <v>0.29099999999999998</v>
      </c>
      <c r="H811">
        <v>-6.6000000000000003E-2</v>
      </c>
      <c r="I811" s="6">
        <v>-0.32361108457892651</v>
      </c>
      <c r="J811" s="6">
        <v>-0.31556699216087319</v>
      </c>
      <c r="K811" s="9">
        <f>Table5[[#This Row],[wtkg]]/(Table5[[#This Row],[htcm]]*Table5[[#This Row],[htcm]]/10000)</f>
        <v>16.048648291360966</v>
      </c>
    </row>
    <row r="812" spans="1:11" x14ac:dyDescent="0.3">
      <c r="A812">
        <v>11081</v>
      </c>
      <c r="B812">
        <v>1</v>
      </c>
      <c r="C812">
        <v>168</v>
      </c>
      <c r="D812">
        <v>276</v>
      </c>
      <c r="E812">
        <v>65</v>
      </c>
      <c r="F812">
        <v>7.7</v>
      </c>
      <c r="G812">
        <v>2.8000000000000001E-2</v>
      </c>
      <c r="H812">
        <v>0.64600000000000002</v>
      </c>
      <c r="I812" s="6">
        <v>0.9041135750951298</v>
      </c>
      <c r="J812" s="6">
        <v>0.83854377662105373</v>
      </c>
      <c r="K812" s="9">
        <f>Table5[[#This Row],[wtkg]]/(Table5[[#This Row],[htcm]]*Table5[[#This Row],[htcm]]/10000)</f>
        <v>18.22485207100592</v>
      </c>
    </row>
    <row r="813" spans="1:11" x14ac:dyDescent="0.3">
      <c r="A813">
        <v>11081</v>
      </c>
      <c r="B813">
        <v>1</v>
      </c>
      <c r="C813">
        <v>273</v>
      </c>
      <c r="D813">
        <v>276</v>
      </c>
      <c r="E813">
        <v>70</v>
      </c>
      <c r="F813">
        <v>9.1</v>
      </c>
      <c r="G813">
        <v>-4.2000000000000003E-2</v>
      </c>
      <c r="H813">
        <v>0.83</v>
      </c>
      <c r="I813" s="6">
        <v>1.173696913508075</v>
      </c>
      <c r="J813" s="6">
        <v>1.1477248761856966</v>
      </c>
      <c r="K813" s="9">
        <f>Table5[[#This Row],[wtkg]]/(Table5[[#This Row],[htcm]]*Table5[[#This Row],[htcm]]/10000)</f>
        <v>18.571428571428569</v>
      </c>
    </row>
    <row r="814" spans="1:11" x14ac:dyDescent="0.3">
      <c r="A814">
        <v>11081</v>
      </c>
      <c r="B814">
        <v>1</v>
      </c>
      <c r="C814">
        <v>378</v>
      </c>
      <c r="D814">
        <v>276</v>
      </c>
      <c r="E814">
        <v>75</v>
      </c>
      <c r="F814">
        <v>9.89</v>
      </c>
      <c r="G814">
        <v>0.183</v>
      </c>
      <c r="H814">
        <v>0.72399999999999998</v>
      </c>
      <c r="I814" s="6">
        <v>0.8520670949726955</v>
      </c>
      <c r="J814" s="6">
        <v>0.84752997622254034</v>
      </c>
      <c r="K814" s="9">
        <f>Table5[[#This Row],[wtkg]]/(Table5[[#This Row],[htcm]]*Table5[[#This Row],[htcm]]/10000)</f>
        <v>17.582222222222224</v>
      </c>
    </row>
    <row r="815" spans="1:11" x14ac:dyDescent="0.3">
      <c r="A815">
        <v>11081</v>
      </c>
      <c r="B815">
        <v>1</v>
      </c>
      <c r="C815">
        <v>455</v>
      </c>
      <c r="D815">
        <v>276</v>
      </c>
      <c r="E815">
        <v>78</v>
      </c>
      <c r="F815">
        <v>10.69</v>
      </c>
      <c r="G815">
        <v>0.2</v>
      </c>
      <c r="H815">
        <v>0.872</v>
      </c>
      <c r="I815" s="6">
        <v>1.0624215236353671</v>
      </c>
      <c r="J815" s="6">
        <v>1.0466130429621856</v>
      </c>
      <c r="K815" s="9">
        <f>Table5[[#This Row],[wtkg]]/(Table5[[#This Row],[htcm]]*Table5[[#This Row],[htcm]]/10000)</f>
        <v>17.570677186061801</v>
      </c>
    </row>
    <row r="816" spans="1:11" x14ac:dyDescent="0.3">
      <c r="A816">
        <v>11081</v>
      </c>
      <c r="B816">
        <v>1</v>
      </c>
      <c r="C816">
        <v>569</v>
      </c>
      <c r="D816">
        <v>276</v>
      </c>
      <c r="E816">
        <v>81</v>
      </c>
      <c r="F816">
        <v>11.7</v>
      </c>
      <c r="G816">
        <v>-0.14000000000000001</v>
      </c>
      <c r="H816">
        <v>0.96</v>
      </c>
      <c r="I816" s="6">
        <v>1.3967947933976488</v>
      </c>
      <c r="J816" s="6">
        <v>1.4458312133720892</v>
      </c>
      <c r="K816" s="9">
        <f>Table5[[#This Row],[wtkg]]/(Table5[[#This Row],[htcm]]*Table5[[#This Row],[htcm]]/10000)</f>
        <v>17.832647462277091</v>
      </c>
    </row>
    <row r="817" spans="1:11" x14ac:dyDescent="0.3">
      <c r="A817">
        <v>11081</v>
      </c>
      <c r="B817">
        <v>1</v>
      </c>
      <c r="C817">
        <v>764</v>
      </c>
      <c r="D817">
        <v>276</v>
      </c>
      <c r="E817">
        <v>90.5</v>
      </c>
      <c r="F817">
        <v>13.7</v>
      </c>
      <c r="G817">
        <v>1.1639999999999999</v>
      </c>
      <c r="H817">
        <v>1.2370000000000001</v>
      </c>
      <c r="I817" s="6">
        <v>0.77799817139952043</v>
      </c>
      <c r="J817" s="6">
        <v>0.7684188692817292</v>
      </c>
      <c r="K817" s="9">
        <f>Table5[[#This Row],[wtkg]]/(Table5[[#This Row],[htcm]]*Table5[[#This Row],[htcm]]/10000)</f>
        <v>16.727206129239033</v>
      </c>
    </row>
    <row r="818" spans="1:11" x14ac:dyDescent="0.3">
      <c r="A818">
        <v>11082</v>
      </c>
      <c r="B818">
        <v>1</v>
      </c>
      <c r="C818">
        <v>0</v>
      </c>
      <c r="D818">
        <v>283</v>
      </c>
      <c r="E818">
        <v>52</v>
      </c>
      <c r="F818">
        <v>3.25</v>
      </c>
      <c r="G818">
        <v>1.5309999999999999</v>
      </c>
      <c r="H818">
        <v>3.9E-2</v>
      </c>
      <c r="I818" s="6">
        <v>-1.7461445255491514</v>
      </c>
      <c r="J818" s="6">
        <v>-1.1251464798953283</v>
      </c>
      <c r="K818" s="9">
        <f>Table5[[#This Row],[wtkg]]/(Table5[[#This Row],[htcm]]*Table5[[#This Row],[htcm]]/10000)</f>
        <v>12.01923076923077</v>
      </c>
    </row>
    <row r="819" spans="1:11" x14ac:dyDescent="0.3">
      <c r="A819">
        <v>11082</v>
      </c>
      <c r="B819">
        <v>1</v>
      </c>
      <c r="C819">
        <v>37</v>
      </c>
      <c r="D819">
        <v>283</v>
      </c>
      <c r="E819">
        <v>56</v>
      </c>
      <c r="F819">
        <v>4.01</v>
      </c>
      <c r="G819">
        <v>0.76800000000000002</v>
      </c>
      <c r="H819">
        <v>-0.70699999999999996</v>
      </c>
      <c r="I819" s="6">
        <v>-2.0813665137742672</v>
      </c>
      <c r="J819" s="6">
        <v>-1.5821113802518714</v>
      </c>
      <c r="K819" s="9">
        <f>Table5[[#This Row],[wtkg]]/(Table5[[#This Row],[htcm]]*Table5[[#This Row],[htcm]]/10000)</f>
        <v>12.786989795918368</v>
      </c>
    </row>
    <row r="820" spans="1:11" x14ac:dyDescent="0.3">
      <c r="A820">
        <v>11082</v>
      </c>
      <c r="B820">
        <v>1</v>
      </c>
      <c r="C820">
        <v>65</v>
      </c>
      <c r="D820">
        <v>283</v>
      </c>
      <c r="E820">
        <v>58</v>
      </c>
      <c r="F820">
        <v>4.7300000000000004</v>
      </c>
      <c r="G820">
        <v>0.25900000000000001</v>
      </c>
      <c r="H820">
        <v>-0.78200000000000003</v>
      </c>
      <c r="I820" s="6">
        <v>-1.3829395253894377</v>
      </c>
      <c r="J820" s="6">
        <v>-1.2839045674060159</v>
      </c>
      <c r="K820" s="9">
        <f>Table5[[#This Row],[wtkg]]/(Table5[[#This Row],[htcm]]*Table5[[#This Row],[htcm]]/10000)</f>
        <v>14.060642092746733</v>
      </c>
    </row>
    <row r="821" spans="1:11" x14ac:dyDescent="0.3">
      <c r="A821">
        <v>11082</v>
      </c>
      <c r="B821">
        <v>1</v>
      </c>
      <c r="C821">
        <v>93</v>
      </c>
      <c r="D821">
        <v>283</v>
      </c>
      <c r="E821">
        <v>62.5</v>
      </c>
      <c r="F821">
        <v>5.58</v>
      </c>
      <c r="G821">
        <v>1.214</v>
      </c>
      <c r="H821">
        <v>-0.41599999999999998</v>
      </c>
      <c r="I821" s="6">
        <v>-1.7115626231077938</v>
      </c>
      <c r="J821" s="6">
        <v>-1.4740098225827902</v>
      </c>
      <c r="K821" s="9">
        <f>Table5[[#This Row],[wtkg]]/(Table5[[#This Row],[htcm]]*Table5[[#This Row],[htcm]]/10000)</f>
        <v>14.284800000000001</v>
      </c>
    </row>
    <row r="822" spans="1:11" x14ac:dyDescent="0.3">
      <c r="A822">
        <v>11082</v>
      </c>
      <c r="B822">
        <v>1</v>
      </c>
      <c r="C822">
        <v>184</v>
      </c>
      <c r="D822">
        <v>283</v>
      </c>
      <c r="E822">
        <v>68</v>
      </c>
      <c r="F822">
        <v>7.2</v>
      </c>
      <c r="G822">
        <v>0.96799999999999997</v>
      </c>
      <c r="H822">
        <v>-0.128</v>
      </c>
      <c r="I822" s="6">
        <v>-0.8137495684097994</v>
      </c>
      <c r="J822" s="6">
        <v>-0.91847332955191074</v>
      </c>
      <c r="K822" s="9">
        <f>Table5[[#This Row],[wtkg]]/(Table5[[#This Row],[htcm]]*Table5[[#This Row],[htcm]]/10000)</f>
        <v>15.570934256055365</v>
      </c>
    </row>
    <row r="823" spans="1:11" x14ac:dyDescent="0.3">
      <c r="A823">
        <v>11082</v>
      </c>
      <c r="B823">
        <v>1</v>
      </c>
      <c r="C823">
        <v>268</v>
      </c>
      <c r="D823">
        <v>283</v>
      </c>
      <c r="E823">
        <v>74</v>
      </c>
      <c r="F823">
        <v>8.4600000000000009</v>
      </c>
      <c r="G823">
        <v>1.714</v>
      </c>
      <c r="H823">
        <v>0.28199999999999997</v>
      </c>
      <c r="I823" s="6">
        <v>-0.64392357545818701</v>
      </c>
      <c r="J823" s="6">
        <v>-0.92598772153897513</v>
      </c>
      <c r="K823" s="9">
        <f>Table5[[#This Row],[wtkg]]/(Table5[[#This Row],[htcm]]*Table5[[#This Row],[htcm]]/10000)</f>
        <v>15.449233016800587</v>
      </c>
    </row>
    <row r="824" spans="1:11" x14ac:dyDescent="0.3">
      <c r="A824">
        <v>11082</v>
      </c>
      <c r="B824">
        <v>1</v>
      </c>
      <c r="C824">
        <v>366</v>
      </c>
      <c r="D824">
        <v>283</v>
      </c>
      <c r="E824">
        <v>78</v>
      </c>
      <c r="F824">
        <v>9.32</v>
      </c>
      <c r="G824">
        <v>1.5349999999999999</v>
      </c>
      <c r="H824">
        <v>0.32600000000000001</v>
      </c>
      <c r="I824" s="6">
        <v>-0.45095283012673737</v>
      </c>
      <c r="J824" s="6">
        <v>-0.7520901319082004</v>
      </c>
      <c r="K824" s="9">
        <f>Table5[[#This Row],[wtkg]]/(Table5[[#This Row],[htcm]]*Table5[[#This Row],[htcm]]/10000)</f>
        <v>15.31886916502301</v>
      </c>
    </row>
    <row r="825" spans="1:11" x14ac:dyDescent="0.3">
      <c r="A825">
        <v>11082</v>
      </c>
      <c r="B825">
        <v>1</v>
      </c>
      <c r="C825">
        <v>457</v>
      </c>
      <c r="D825">
        <v>283</v>
      </c>
      <c r="E825">
        <v>82</v>
      </c>
      <c r="F825">
        <v>9.17</v>
      </c>
      <c r="G825">
        <v>1.633</v>
      </c>
      <c r="H825">
        <v>-0.378</v>
      </c>
      <c r="I825" s="6">
        <v>-1.5745562488110325</v>
      </c>
      <c r="J825" s="6">
        <v>-1.8999355606828632</v>
      </c>
      <c r="K825" s="9">
        <f>Table5[[#This Row],[wtkg]]/(Table5[[#This Row],[htcm]]*Table5[[#This Row],[htcm]]/10000)</f>
        <v>13.637715645449138</v>
      </c>
    </row>
    <row r="826" spans="1:11" x14ac:dyDescent="0.3">
      <c r="A826">
        <v>11082</v>
      </c>
      <c r="B826">
        <v>1</v>
      </c>
      <c r="C826">
        <v>579</v>
      </c>
      <c r="D826">
        <v>283</v>
      </c>
      <c r="E826">
        <v>85.5</v>
      </c>
      <c r="F826">
        <v>10.6</v>
      </c>
      <c r="G826">
        <v>1.27</v>
      </c>
      <c r="H826">
        <v>0.12</v>
      </c>
      <c r="I826" s="6">
        <v>-0.77193792926455085</v>
      </c>
      <c r="J826" s="6">
        <v>-0.90209820931086093</v>
      </c>
      <c r="K826" s="9">
        <f>Table5[[#This Row],[wtkg]]/(Table5[[#This Row],[htcm]]*Table5[[#This Row],[htcm]]/10000)</f>
        <v>14.500188092062514</v>
      </c>
    </row>
    <row r="827" spans="1:11" x14ac:dyDescent="0.3">
      <c r="A827">
        <v>11082</v>
      </c>
      <c r="B827">
        <v>1</v>
      </c>
      <c r="C827">
        <v>802</v>
      </c>
      <c r="D827">
        <v>283</v>
      </c>
      <c r="E827">
        <v>93</v>
      </c>
      <c r="F827">
        <v>12.3</v>
      </c>
      <c r="G827">
        <v>1.571</v>
      </c>
      <c r="H827">
        <v>0.219</v>
      </c>
      <c r="I827" s="6">
        <v>-0.96461150111589078</v>
      </c>
      <c r="J827" s="6">
        <v>-1.1415567156793005</v>
      </c>
      <c r="K827" s="9">
        <f>Table5[[#This Row],[wtkg]]/(Table5[[#This Row],[htcm]]*Table5[[#This Row],[htcm]]/10000)</f>
        <v>14.221297259798822</v>
      </c>
    </row>
    <row r="828" spans="1:11" x14ac:dyDescent="0.3">
      <c r="A828">
        <v>11084</v>
      </c>
      <c r="B828">
        <v>1</v>
      </c>
      <c r="C828">
        <v>0</v>
      </c>
      <c r="D828">
        <v>248</v>
      </c>
      <c r="E828">
        <v>47</v>
      </c>
      <c r="F828">
        <v>2.5099999999999998</v>
      </c>
      <c r="G828">
        <v>-1.153</v>
      </c>
      <c r="H828">
        <v>-1.7010000000000001</v>
      </c>
      <c r="I828" s="6">
        <v>-1.2375140255043831</v>
      </c>
      <c r="J828" s="6">
        <v>-1.7361277588619504</v>
      </c>
      <c r="K828" s="9">
        <f>Table5[[#This Row],[wtkg]]/(Table5[[#This Row],[htcm]]*Table5[[#This Row],[htcm]]/10000)</f>
        <v>11.362607514712538</v>
      </c>
    </row>
    <row r="829" spans="1:11" x14ac:dyDescent="0.3">
      <c r="A829">
        <v>11084</v>
      </c>
      <c r="B829">
        <v>1</v>
      </c>
      <c r="C829">
        <v>133</v>
      </c>
      <c r="D829">
        <v>248</v>
      </c>
      <c r="E829">
        <v>59</v>
      </c>
      <c r="F829">
        <v>5.61</v>
      </c>
      <c r="G829">
        <v>-1.7589999999999999</v>
      </c>
      <c r="H829">
        <v>-1.331</v>
      </c>
      <c r="I829" s="6">
        <v>-9.9500350246503871E-3</v>
      </c>
      <c r="J829" s="6">
        <v>-0.41992216489380541</v>
      </c>
      <c r="K829" s="9">
        <f>Table5[[#This Row],[wtkg]]/(Table5[[#This Row],[htcm]]*Table5[[#This Row],[htcm]]/10000)</f>
        <v>16.116058603849467</v>
      </c>
    </row>
    <row r="830" spans="1:11" x14ac:dyDescent="0.3">
      <c r="A830">
        <v>11084</v>
      </c>
      <c r="B830">
        <v>1</v>
      </c>
      <c r="C830">
        <v>189</v>
      </c>
      <c r="D830">
        <v>248</v>
      </c>
      <c r="E830">
        <v>62</v>
      </c>
      <c r="F830">
        <v>6.35</v>
      </c>
      <c r="G830">
        <v>-1.786</v>
      </c>
      <c r="H830">
        <v>-1.232</v>
      </c>
      <c r="I830" s="6">
        <v>-4.0982031779748122E-2</v>
      </c>
      <c r="J830" s="6">
        <v>-0.26118313931248294</v>
      </c>
      <c r="K830" s="9">
        <f>Table5[[#This Row],[wtkg]]/(Table5[[#This Row],[htcm]]*Table5[[#This Row],[htcm]]/10000)</f>
        <v>16.519250780437044</v>
      </c>
    </row>
    <row r="831" spans="1:11" x14ac:dyDescent="0.3">
      <c r="A831">
        <v>11084</v>
      </c>
      <c r="B831">
        <v>1</v>
      </c>
      <c r="C831">
        <v>280</v>
      </c>
      <c r="D831">
        <v>248</v>
      </c>
      <c r="E831">
        <v>66</v>
      </c>
      <c r="F831">
        <v>7.32</v>
      </c>
      <c r="G831">
        <v>-1.82</v>
      </c>
      <c r="H831">
        <v>-1.0169999999999999</v>
      </c>
      <c r="I831" s="6">
        <v>1.8604552365979569E-2</v>
      </c>
      <c r="J831" s="6">
        <v>5.8216097529302568E-2</v>
      </c>
      <c r="K831" s="9">
        <f>Table5[[#This Row],[wtkg]]/(Table5[[#This Row],[htcm]]*Table5[[#This Row],[htcm]]/10000)</f>
        <v>16.804407713498623</v>
      </c>
    </row>
    <row r="832" spans="1:11" x14ac:dyDescent="0.3">
      <c r="A832">
        <v>11084</v>
      </c>
      <c r="B832">
        <v>1</v>
      </c>
      <c r="C832">
        <v>364</v>
      </c>
      <c r="D832">
        <v>248</v>
      </c>
      <c r="E832">
        <v>69</v>
      </c>
      <c r="F832">
        <v>8.5</v>
      </c>
      <c r="G832">
        <v>-1.93</v>
      </c>
      <c r="H832">
        <v>-0.41199999999999998</v>
      </c>
      <c r="I832" s="6">
        <v>0.71947052673480483</v>
      </c>
      <c r="J832" s="6">
        <v>0.97578657211885</v>
      </c>
      <c r="K832" s="9">
        <f>Table5[[#This Row],[wtkg]]/(Table5[[#This Row],[htcm]]*Table5[[#This Row],[htcm]]/10000)</f>
        <v>17.853392144507456</v>
      </c>
    </row>
    <row r="833" spans="1:11" x14ac:dyDescent="0.3">
      <c r="A833">
        <v>11084</v>
      </c>
      <c r="B833">
        <v>1</v>
      </c>
      <c r="C833">
        <v>455</v>
      </c>
      <c r="D833">
        <v>248</v>
      </c>
      <c r="E833">
        <v>71.5</v>
      </c>
      <c r="F833">
        <v>9.16</v>
      </c>
      <c r="G833">
        <v>-2.1749999999999998</v>
      </c>
      <c r="H833">
        <v>-0.375</v>
      </c>
      <c r="I833" s="6">
        <v>0.85554570461292345</v>
      </c>
      <c r="J833" s="6">
        <v>1.2610560500387151</v>
      </c>
      <c r="K833" s="9">
        <f>Table5[[#This Row],[wtkg]]/(Table5[[#This Row],[htcm]]*Table5[[#This Row],[htcm]]/10000)</f>
        <v>17.917746589075261</v>
      </c>
    </row>
    <row r="834" spans="1:11" x14ac:dyDescent="0.3">
      <c r="A834">
        <v>11084</v>
      </c>
      <c r="B834">
        <v>1</v>
      </c>
      <c r="C834">
        <v>551</v>
      </c>
      <c r="D834">
        <v>248</v>
      </c>
      <c r="E834">
        <v>74.5</v>
      </c>
      <c r="F834">
        <v>9.9</v>
      </c>
      <c r="G834">
        <v>-2.17</v>
      </c>
      <c r="H834">
        <v>-0.28599999999999998</v>
      </c>
      <c r="I834" s="6">
        <v>0.97301452132258692</v>
      </c>
      <c r="J834" s="6">
        <v>1.4166177218464937</v>
      </c>
      <c r="K834" s="9">
        <f>Table5[[#This Row],[wtkg]]/(Table5[[#This Row],[htcm]]*Table5[[#This Row],[htcm]]/10000)</f>
        <v>17.837034367821271</v>
      </c>
    </row>
    <row r="835" spans="1:11" x14ac:dyDescent="0.3">
      <c r="A835">
        <v>11084</v>
      </c>
      <c r="B835">
        <v>1</v>
      </c>
      <c r="C835">
        <v>712</v>
      </c>
      <c r="D835">
        <v>248</v>
      </c>
      <c r="E835">
        <v>77</v>
      </c>
      <c r="F835">
        <v>11.27</v>
      </c>
      <c r="G835">
        <v>-2.778</v>
      </c>
      <c r="H835">
        <v>-5.8000000000000003E-2</v>
      </c>
      <c r="I835" s="6">
        <v>1.8236170895611905</v>
      </c>
      <c r="J835" s="6">
        <v>2.2979783531717772</v>
      </c>
      <c r="K835" s="9">
        <f>Table5[[#This Row],[wtkg]]/(Table5[[#This Row],[htcm]]*Table5[[#This Row],[htcm]]/10000)</f>
        <v>19.008264462809919</v>
      </c>
    </row>
    <row r="836" spans="1:11" x14ac:dyDescent="0.3">
      <c r="A836">
        <v>11087</v>
      </c>
      <c r="B836">
        <v>1</v>
      </c>
      <c r="C836">
        <v>0</v>
      </c>
      <c r="D836">
        <v>297</v>
      </c>
      <c r="E836">
        <v>55</v>
      </c>
      <c r="F836">
        <v>4.1900000000000004</v>
      </c>
      <c r="G836">
        <v>3.1419999999999999</v>
      </c>
      <c r="H836">
        <v>1.925</v>
      </c>
      <c r="I836" s="6">
        <v>-0.91873817623078891</v>
      </c>
      <c r="J836" s="6">
        <v>0.40810879761041446</v>
      </c>
      <c r="K836" s="9">
        <f>Table5[[#This Row],[wtkg]]/(Table5[[#This Row],[htcm]]*Table5[[#This Row],[htcm]]/10000)</f>
        <v>13.851239669421489</v>
      </c>
    </row>
    <row r="837" spans="1:11" x14ac:dyDescent="0.3">
      <c r="A837">
        <v>11087</v>
      </c>
      <c r="B837">
        <v>1</v>
      </c>
      <c r="C837">
        <v>38</v>
      </c>
      <c r="D837">
        <v>297</v>
      </c>
      <c r="E837">
        <v>56</v>
      </c>
      <c r="F837">
        <v>4.7699999999999996</v>
      </c>
      <c r="G837">
        <v>0.70799999999999996</v>
      </c>
      <c r="H837">
        <v>0.51900000000000002</v>
      </c>
      <c r="I837" s="6">
        <v>-0.10590873479220218</v>
      </c>
      <c r="J837" s="6">
        <v>0.17422599107308964</v>
      </c>
      <c r="K837" s="9">
        <f>Table5[[#This Row],[wtkg]]/(Table5[[#This Row],[htcm]]*Table5[[#This Row],[htcm]]/10000)</f>
        <v>15.210459183673468</v>
      </c>
    </row>
    <row r="838" spans="1:11" x14ac:dyDescent="0.3">
      <c r="A838">
        <v>11087</v>
      </c>
      <c r="B838">
        <v>1</v>
      </c>
      <c r="C838">
        <v>66</v>
      </c>
      <c r="D838">
        <v>297</v>
      </c>
      <c r="E838">
        <v>59</v>
      </c>
      <c r="F838">
        <v>5.14</v>
      </c>
      <c r="G838">
        <v>0.7</v>
      </c>
      <c r="H838">
        <v>-0.18099999999999999</v>
      </c>
      <c r="I838" s="6">
        <v>-0.98446743904992595</v>
      </c>
      <c r="J838" s="6">
        <v>-0.78501107683446414</v>
      </c>
      <c r="K838" s="9">
        <f>Table5[[#This Row],[wtkg]]/(Table5[[#This Row],[htcm]]*Table5[[#This Row],[htcm]]/10000)</f>
        <v>14.765871875897728</v>
      </c>
    </row>
    <row r="839" spans="1:11" x14ac:dyDescent="0.3">
      <c r="A839">
        <v>11087</v>
      </c>
      <c r="B839">
        <v>1</v>
      </c>
      <c r="C839">
        <v>94</v>
      </c>
      <c r="D839">
        <v>297</v>
      </c>
      <c r="E839">
        <v>61.5</v>
      </c>
      <c r="F839">
        <v>5.94</v>
      </c>
      <c r="G839">
        <v>0.70099999999999996</v>
      </c>
      <c r="H839">
        <v>5.0999999999999997E-2</v>
      </c>
      <c r="I839" s="6">
        <v>-0.56426242176120511</v>
      </c>
      <c r="J839" s="6">
        <v>-0.46358296829441831</v>
      </c>
      <c r="K839" s="9">
        <f>Table5[[#This Row],[wtkg]]/(Table5[[#This Row],[htcm]]*Table5[[#This Row],[htcm]]/10000)</f>
        <v>15.704937537180252</v>
      </c>
    </row>
    <row r="840" spans="1:11" x14ac:dyDescent="0.3">
      <c r="A840">
        <v>11087</v>
      </c>
      <c r="B840">
        <v>1</v>
      </c>
      <c r="C840">
        <v>185</v>
      </c>
      <c r="D840">
        <v>297</v>
      </c>
      <c r="E840">
        <v>69.5</v>
      </c>
      <c r="F840">
        <v>7.9</v>
      </c>
      <c r="G840">
        <v>1.605</v>
      </c>
      <c r="H840">
        <v>0.61699999999999999</v>
      </c>
      <c r="I840" s="6">
        <v>-0.2216832929470797</v>
      </c>
      <c r="J840" s="6">
        <v>-0.37034246365591145</v>
      </c>
      <c r="K840" s="9">
        <f>Table5[[#This Row],[wtkg]]/(Table5[[#This Row],[htcm]]*Table5[[#This Row],[htcm]]/10000)</f>
        <v>16.355261114849128</v>
      </c>
    </row>
    <row r="841" spans="1:11" x14ac:dyDescent="0.3">
      <c r="A841">
        <v>11087</v>
      </c>
      <c r="B841">
        <v>1</v>
      </c>
      <c r="C841">
        <v>311</v>
      </c>
      <c r="D841">
        <v>297</v>
      </c>
      <c r="E841">
        <v>74.5</v>
      </c>
      <c r="F841">
        <v>9.23</v>
      </c>
      <c r="G841">
        <v>1.1020000000000001</v>
      </c>
      <c r="H841">
        <v>0.63800000000000001</v>
      </c>
      <c r="I841" s="6">
        <v>0.21138459426234282</v>
      </c>
      <c r="J841" s="6">
        <v>2.6904127664995295E-2</v>
      </c>
      <c r="K841" s="9">
        <f>Table5[[#This Row],[wtkg]]/(Table5[[#This Row],[htcm]]*Table5[[#This Row],[htcm]]/10000)</f>
        <v>16.62988153686771</v>
      </c>
    </row>
    <row r="842" spans="1:11" x14ac:dyDescent="0.3">
      <c r="A842">
        <v>11087</v>
      </c>
      <c r="B842">
        <v>1</v>
      </c>
      <c r="C842">
        <v>366</v>
      </c>
      <c r="D842">
        <v>297</v>
      </c>
      <c r="E842">
        <v>78</v>
      </c>
      <c r="F842">
        <v>9.7799999999999994</v>
      </c>
      <c r="G842">
        <v>1.5349999999999999</v>
      </c>
      <c r="H842">
        <v>0.71299999999999997</v>
      </c>
      <c r="I842" s="6">
        <v>8.975501425417097E-2</v>
      </c>
      <c r="J842" s="6">
        <v>-0.19600073640949159</v>
      </c>
      <c r="K842" s="9">
        <f>Table5[[#This Row],[wtkg]]/(Table5[[#This Row],[htcm]]*Table5[[#This Row],[htcm]]/10000)</f>
        <v>16.074950690335303</v>
      </c>
    </row>
    <row r="843" spans="1:11" x14ac:dyDescent="0.3">
      <c r="A843">
        <v>11087</v>
      </c>
      <c r="B843">
        <v>1</v>
      </c>
      <c r="C843">
        <v>472</v>
      </c>
      <c r="D843">
        <v>297</v>
      </c>
      <c r="E843">
        <v>82.5</v>
      </c>
      <c r="F843">
        <v>10.24</v>
      </c>
      <c r="G843">
        <v>1.601</v>
      </c>
      <c r="H843">
        <v>0.43099999999999999</v>
      </c>
      <c r="I843" s="6">
        <v>-0.41838107693488275</v>
      </c>
      <c r="J843" s="6">
        <v>-0.68034005826754329</v>
      </c>
      <c r="K843" s="9">
        <f>Table5[[#This Row],[wtkg]]/(Table5[[#This Row],[htcm]]*Table5[[#This Row],[htcm]]/10000)</f>
        <v>15.044995408631772</v>
      </c>
    </row>
    <row r="844" spans="1:11" x14ac:dyDescent="0.3">
      <c r="A844">
        <v>11087</v>
      </c>
      <c r="B844">
        <v>1</v>
      </c>
      <c r="C844">
        <v>554</v>
      </c>
      <c r="D844">
        <v>297</v>
      </c>
      <c r="E844">
        <v>85</v>
      </c>
      <c r="F844">
        <v>11.1</v>
      </c>
      <c r="G844">
        <v>1.4019999999999999</v>
      </c>
      <c r="H844">
        <v>0.622</v>
      </c>
      <c r="I844" s="6">
        <v>-0.120893260048828</v>
      </c>
      <c r="J844" s="6">
        <v>-0.25999812628739788</v>
      </c>
      <c r="K844" s="9">
        <f>Table5[[#This Row],[wtkg]]/(Table5[[#This Row],[htcm]]*Table5[[#This Row],[htcm]]/10000)</f>
        <v>15.363321799307958</v>
      </c>
    </row>
    <row r="845" spans="1:11" x14ac:dyDescent="0.3">
      <c r="A845">
        <v>11087</v>
      </c>
      <c r="B845">
        <v>1</v>
      </c>
      <c r="C845">
        <v>792</v>
      </c>
      <c r="D845">
        <v>297</v>
      </c>
      <c r="E845">
        <v>91</v>
      </c>
      <c r="F845">
        <v>13.4</v>
      </c>
      <c r="G845">
        <v>1.0620000000000001</v>
      </c>
      <c r="H845">
        <v>0.93799999999999994</v>
      </c>
      <c r="I845" s="6">
        <v>0.42844942992513563</v>
      </c>
      <c r="J845" s="6">
        <v>0.40634069964291364</v>
      </c>
      <c r="K845" s="9">
        <f>Table5[[#This Row],[wtkg]]/(Table5[[#This Row],[htcm]]*Table5[[#This Row],[htcm]]/10000)</f>
        <v>16.181620577224976</v>
      </c>
    </row>
    <row r="846" spans="1:11" x14ac:dyDescent="0.3">
      <c r="A846">
        <v>11088</v>
      </c>
      <c r="B846">
        <v>1</v>
      </c>
      <c r="C846">
        <v>34</v>
      </c>
      <c r="D846">
        <v>276</v>
      </c>
      <c r="E846">
        <v>52</v>
      </c>
      <c r="F846">
        <v>4.12</v>
      </c>
      <c r="G846">
        <v>-1.081</v>
      </c>
      <c r="H846">
        <v>-0.33500000000000002</v>
      </c>
      <c r="I846" s="6">
        <v>0.90131412401113209</v>
      </c>
      <c r="J846" s="6">
        <v>0.33231520508421625</v>
      </c>
      <c r="K846" s="9">
        <f>Table5[[#This Row],[wtkg]]/(Table5[[#This Row],[htcm]]*Table5[[#This Row],[htcm]]/10000)</f>
        <v>15.236686390532546</v>
      </c>
    </row>
    <row r="847" spans="1:11" x14ac:dyDescent="0.3">
      <c r="A847">
        <v>11088</v>
      </c>
      <c r="B847">
        <v>1</v>
      </c>
      <c r="C847">
        <v>55</v>
      </c>
      <c r="D847">
        <v>276</v>
      </c>
      <c r="E847">
        <v>54.5</v>
      </c>
      <c r="F847">
        <v>4.63</v>
      </c>
      <c r="G847">
        <v>-0.97599999999999998</v>
      </c>
      <c r="H847">
        <v>-0.53600000000000003</v>
      </c>
      <c r="I847" s="6">
        <v>0.51036122291338448</v>
      </c>
      <c r="J847" s="6">
        <v>-9.0639920916337317E-3</v>
      </c>
      <c r="K847" s="9">
        <f>Table5[[#This Row],[wtkg]]/(Table5[[#This Row],[htcm]]*Table5[[#This Row],[htcm]]/10000)</f>
        <v>15.587913475296693</v>
      </c>
    </row>
    <row r="848" spans="1:11" x14ac:dyDescent="0.3">
      <c r="A848">
        <v>11088</v>
      </c>
      <c r="B848">
        <v>1</v>
      </c>
      <c r="C848">
        <v>90</v>
      </c>
      <c r="D848">
        <v>276</v>
      </c>
      <c r="E848">
        <v>58</v>
      </c>
      <c r="F848">
        <v>5.6</v>
      </c>
      <c r="G848">
        <v>-0.80700000000000005</v>
      </c>
      <c r="H848">
        <v>-0.30199999999999999</v>
      </c>
      <c r="I848" s="6">
        <v>0.49445848065898329</v>
      </c>
      <c r="J848" s="6">
        <v>0.20174964003922555</v>
      </c>
      <c r="K848" s="9">
        <f>Table5[[#This Row],[wtkg]]/(Table5[[#This Row],[htcm]]*Table5[[#This Row],[htcm]]/10000)</f>
        <v>16.646848989298455</v>
      </c>
    </row>
    <row r="849" spans="1:11" x14ac:dyDescent="0.3">
      <c r="A849">
        <v>11088</v>
      </c>
      <c r="B849">
        <v>1</v>
      </c>
      <c r="C849">
        <v>181</v>
      </c>
      <c r="D849">
        <v>276</v>
      </c>
      <c r="E849">
        <v>65</v>
      </c>
      <c r="F849">
        <v>7.33</v>
      </c>
      <c r="G849">
        <v>-0.28499999999999998</v>
      </c>
      <c r="H849">
        <v>5.8999999999999997E-2</v>
      </c>
      <c r="I849" s="6">
        <v>0.37618817316866965</v>
      </c>
      <c r="J849" s="6">
        <v>0.28532540465766065</v>
      </c>
      <c r="K849" s="9">
        <f>Table5[[#This Row],[wtkg]]/(Table5[[#This Row],[htcm]]*Table5[[#This Row],[htcm]]/10000)</f>
        <v>17.349112426035504</v>
      </c>
    </row>
    <row r="850" spans="1:11" x14ac:dyDescent="0.3">
      <c r="A850">
        <v>11088</v>
      </c>
      <c r="B850">
        <v>1</v>
      </c>
      <c r="C850">
        <v>223</v>
      </c>
      <c r="D850">
        <v>276</v>
      </c>
      <c r="E850">
        <v>68</v>
      </c>
      <c r="F850">
        <v>8.07</v>
      </c>
      <c r="G850">
        <v>9.7000000000000003E-2</v>
      </c>
      <c r="H850">
        <v>0.33600000000000002</v>
      </c>
      <c r="I850" s="6">
        <v>0.44894708877498635</v>
      </c>
      <c r="J850" s="6">
        <v>0.36595798706677957</v>
      </c>
      <c r="K850" s="9">
        <f>Table5[[#This Row],[wtkg]]/(Table5[[#This Row],[htcm]]*Table5[[#This Row],[htcm]]/10000)</f>
        <v>17.452422145328722</v>
      </c>
    </row>
    <row r="851" spans="1:11" x14ac:dyDescent="0.3">
      <c r="A851">
        <v>11088</v>
      </c>
      <c r="B851">
        <v>1</v>
      </c>
      <c r="C851">
        <v>272</v>
      </c>
      <c r="D851">
        <v>276</v>
      </c>
      <c r="E851">
        <v>70.5</v>
      </c>
      <c r="F851">
        <v>8.6</v>
      </c>
      <c r="G851">
        <v>0.184</v>
      </c>
      <c r="H851">
        <v>0.38100000000000001</v>
      </c>
      <c r="I851" s="6">
        <v>0.43499816574083244</v>
      </c>
      <c r="J851" s="6">
        <v>0.3647977652753015</v>
      </c>
      <c r="K851" s="9">
        <f>Table5[[#This Row],[wtkg]]/(Table5[[#This Row],[htcm]]*Table5[[#This Row],[htcm]]/10000)</f>
        <v>17.302952567778281</v>
      </c>
    </row>
    <row r="852" spans="1:11" x14ac:dyDescent="0.3">
      <c r="A852">
        <v>11088</v>
      </c>
      <c r="B852">
        <v>1</v>
      </c>
      <c r="C852">
        <v>377</v>
      </c>
      <c r="D852">
        <v>276</v>
      </c>
      <c r="E852">
        <v>72</v>
      </c>
      <c r="F852">
        <v>9.5500000000000007</v>
      </c>
      <c r="G852">
        <v>-0.95699999999999996</v>
      </c>
      <c r="H852">
        <v>0.45</v>
      </c>
      <c r="I852" s="6">
        <v>1.175412379664688</v>
      </c>
      <c r="J852" s="6">
        <v>1.3564373363027409</v>
      </c>
      <c r="K852" s="9">
        <f>Table5[[#This Row],[wtkg]]/(Table5[[#This Row],[htcm]]*Table5[[#This Row],[htcm]]/10000)</f>
        <v>18.42206790123457</v>
      </c>
    </row>
    <row r="853" spans="1:11" x14ac:dyDescent="0.3">
      <c r="A853">
        <v>11088</v>
      </c>
      <c r="B853">
        <v>1</v>
      </c>
      <c r="C853">
        <v>440</v>
      </c>
      <c r="D853">
        <v>276</v>
      </c>
      <c r="E853">
        <v>75.5</v>
      </c>
      <c r="F853">
        <v>10.3</v>
      </c>
      <c r="G853">
        <v>-0.51700000000000002</v>
      </c>
      <c r="H853">
        <v>0.66400000000000003</v>
      </c>
      <c r="I853" s="6">
        <v>1.1799733654356883</v>
      </c>
      <c r="J853" s="6">
        <v>1.3157524816343387</v>
      </c>
      <c r="K853" s="9">
        <f>Table5[[#This Row],[wtkg]]/(Table5[[#This Row],[htcm]]*Table5[[#This Row],[htcm]]/10000)</f>
        <v>18.069382921801676</v>
      </c>
    </row>
    <row r="854" spans="1:11" x14ac:dyDescent="0.3">
      <c r="A854">
        <v>11088</v>
      </c>
      <c r="B854">
        <v>1</v>
      </c>
      <c r="C854">
        <v>558</v>
      </c>
      <c r="D854">
        <v>276</v>
      </c>
      <c r="E854">
        <v>80</v>
      </c>
      <c r="F854">
        <v>11.8</v>
      </c>
      <c r="G854">
        <v>-0.35799999999999998</v>
      </c>
      <c r="H854">
        <v>1.0840000000000001</v>
      </c>
      <c r="I854" s="6">
        <v>1.7006045131696079</v>
      </c>
      <c r="J854" s="6">
        <v>1.7853899337717367</v>
      </c>
      <c r="K854" s="9">
        <f>Table5[[#This Row],[wtkg]]/(Table5[[#This Row],[htcm]]*Table5[[#This Row],[htcm]]/10000)</f>
        <v>18.4375</v>
      </c>
    </row>
    <row r="855" spans="1:11" x14ac:dyDescent="0.3">
      <c r="A855">
        <v>11088</v>
      </c>
      <c r="B855">
        <v>1</v>
      </c>
      <c r="C855">
        <v>795</v>
      </c>
      <c r="D855">
        <v>276</v>
      </c>
      <c r="E855">
        <v>86</v>
      </c>
      <c r="F855">
        <v>13.5</v>
      </c>
      <c r="G855">
        <v>-0.46400000000000002</v>
      </c>
      <c r="H855">
        <v>0.98199999999999998</v>
      </c>
      <c r="I855" s="6">
        <v>1.616100652718562</v>
      </c>
      <c r="J855" s="6">
        <v>1.7593319229379083</v>
      </c>
      <c r="K855" s="9">
        <f>Table5[[#This Row],[wtkg]]/(Table5[[#This Row],[htcm]]*Table5[[#This Row],[htcm]]/10000)</f>
        <v>18.253109789075175</v>
      </c>
    </row>
    <row r="856" spans="1:11" x14ac:dyDescent="0.3">
      <c r="A856">
        <v>11090</v>
      </c>
      <c r="B856">
        <v>1</v>
      </c>
      <c r="C856">
        <v>0</v>
      </c>
      <c r="D856">
        <v>297</v>
      </c>
      <c r="E856">
        <v>52</v>
      </c>
      <c r="F856">
        <v>4.04</v>
      </c>
      <c r="G856">
        <v>1.5309999999999999</v>
      </c>
      <c r="H856">
        <v>1.643</v>
      </c>
      <c r="I856" s="6">
        <v>0.69146724914750402</v>
      </c>
      <c r="J856" s="6">
        <v>1.2208989286086098</v>
      </c>
      <c r="K856" s="9">
        <f>Table5[[#This Row],[wtkg]]/(Table5[[#This Row],[htcm]]*Table5[[#This Row],[htcm]]/10000)</f>
        <v>14.940828402366865</v>
      </c>
    </row>
    <row r="857" spans="1:11" x14ac:dyDescent="0.3">
      <c r="A857">
        <v>11090</v>
      </c>
      <c r="B857">
        <v>1</v>
      </c>
      <c r="C857">
        <v>45</v>
      </c>
      <c r="D857">
        <v>297</v>
      </c>
      <c r="E857">
        <v>59</v>
      </c>
      <c r="F857">
        <v>5.64</v>
      </c>
      <c r="G857">
        <v>1.8029999999999999</v>
      </c>
      <c r="H857">
        <v>1.429</v>
      </c>
      <c r="I857" s="6">
        <v>4.840067982940871E-2</v>
      </c>
      <c r="J857" s="6">
        <v>0.63918778127011355</v>
      </c>
      <c r="K857" s="9">
        <f>Table5[[#This Row],[wtkg]]/(Table5[[#This Row],[htcm]]*Table5[[#This Row],[htcm]]/10000)</f>
        <v>16.202240735420855</v>
      </c>
    </row>
    <row r="858" spans="1:11" x14ac:dyDescent="0.3">
      <c r="A858">
        <v>11090</v>
      </c>
      <c r="B858">
        <v>1</v>
      </c>
      <c r="C858">
        <v>55</v>
      </c>
      <c r="D858">
        <v>297</v>
      </c>
      <c r="E858">
        <v>59</v>
      </c>
      <c r="F858">
        <v>5.73</v>
      </c>
      <c r="G858">
        <v>1.2490000000000001</v>
      </c>
      <c r="H858">
        <v>1.097</v>
      </c>
      <c r="I858" s="6">
        <v>0.22090760111261462</v>
      </c>
      <c r="J858" s="6">
        <v>0.57371637343190185</v>
      </c>
      <c r="K858" s="9">
        <f>Table5[[#This Row],[wtkg]]/(Table5[[#This Row],[htcm]]*Table5[[#This Row],[htcm]]/10000)</f>
        <v>16.460787130135017</v>
      </c>
    </row>
    <row r="859" spans="1:11" x14ac:dyDescent="0.3">
      <c r="A859">
        <v>11090</v>
      </c>
      <c r="B859">
        <v>1</v>
      </c>
      <c r="C859">
        <v>90</v>
      </c>
      <c r="D859">
        <v>297</v>
      </c>
      <c r="E859">
        <v>61.5</v>
      </c>
      <c r="F859">
        <v>6.66</v>
      </c>
      <c r="G859">
        <v>0.85899999999999999</v>
      </c>
      <c r="H859">
        <v>1.073</v>
      </c>
      <c r="I859" s="6">
        <v>0.68518827935520921</v>
      </c>
      <c r="J859" s="6">
        <v>0.8103527010885927</v>
      </c>
      <c r="K859" s="9">
        <f>Table5[[#This Row],[wtkg]]/(Table5[[#This Row],[htcm]]*Table5[[#This Row],[htcm]]/10000)</f>
        <v>17.608566329565736</v>
      </c>
    </row>
    <row r="860" spans="1:11" x14ac:dyDescent="0.3">
      <c r="A860">
        <v>11090</v>
      </c>
      <c r="B860">
        <v>1</v>
      </c>
      <c r="C860">
        <v>181</v>
      </c>
      <c r="D860">
        <v>297</v>
      </c>
      <c r="E860">
        <v>70</v>
      </c>
      <c r="F860">
        <v>8.75</v>
      </c>
      <c r="G860">
        <v>1.9239999999999999</v>
      </c>
      <c r="H860">
        <v>1.5</v>
      </c>
      <c r="I860" s="6">
        <v>0.7556895183359349</v>
      </c>
      <c r="J860" s="6">
        <v>0.60283717484397104</v>
      </c>
      <c r="K860" s="9">
        <f>Table5[[#This Row],[wtkg]]/(Table5[[#This Row],[htcm]]*Table5[[#This Row],[htcm]]/10000)</f>
        <v>17.857142857142858</v>
      </c>
    </row>
    <row r="861" spans="1:11" x14ac:dyDescent="0.3">
      <c r="A861">
        <v>11090</v>
      </c>
      <c r="B861">
        <v>1</v>
      </c>
      <c r="C861">
        <v>272</v>
      </c>
      <c r="D861">
        <v>297</v>
      </c>
      <c r="E861">
        <v>74</v>
      </c>
      <c r="F861">
        <v>10</v>
      </c>
      <c r="G861">
        <v>1.6339999999999999</v>
      </c>
      <c r="H861">
        <v>1.595</v>
      </c>
      <c r="I861" s="6">
        <v>1.1923385278279637</v>
      </c>
      <c r="J861" s="6">
        <v>0.96095162017181757</v>
      </c>
      <c r="K861" s="9">
        <f>Table5[[#This Row],[wtkg]]/(Table5[[#This Row],[htcm]]*Table5[[#This Row],[htcm]]/10000)</f>
        <v>18.261504747991236</v>
      </c>
    </row>
    <row r="862" spans="1:11" x14ac:dyDescent="0.3">
      <c r="A862">
        <v>11090</v>
      </c>
      <c r="B862">
        <v>1</v>
      </c>
      <c r="C862">
        <v>370</v>
      </c>
      <c r="D862">
        <v>297</v>
      </c>
      <c r="E862">
        <v>77</v>
      </c>
      <c r="F862">
        <v>11.12</v>
      </c>
      <c r="G862">
        <v>1.0820000000000001</v>
      </c>
      <c r="H862">
        <v>1.702</v>
      </c>
      <c r="I862" s="6">
        <v>1.6833967407001726</v>
      </c>
      <c r="J862" s="6">
        <v>1.5306952116404409</v>
      </c>
      <c r="K862" s="9">
        <f>Table5[[#This Row],[wtkg]]/(Table5[[#This Row],[htcm]]*Table5[[#This Row],[htcm]]/10000)</f>
        <v>18.755270703322651</v>
      </c>
    </row>
    <row r="863" spans="1:11" x14ac:dyDescent="0.3">
      <c r="A863">
        <v>11090</v>
      </c>
      <c r="B863">
        <v>1</v>
      </c>
      <c r="C863">
        <v>454</v>
      </c>
      <c r="D863">
        <v>297</v>
      </c>
      <c r="E863">
        <v>82</v>
      </c>
      <c r="F863">
        <v>11.605</v>
      </c>
      <c r="G863">
        <v>1.6759999999999999</v>
      </c>
      <c r="H863">
        <v>1.522</v>
      </c>
      <c r="I863" s="6">
        <v>1.0863827442929954</v>
      </c>
      <c r="J863" s="6">
        <v>0.84641984401263692</v>
      </c>
      <c r="K863" s="9">
        <f>Table5[[#This Row],[wtkg]]/(Table5[[#This Row],[htcm]]*Table5[[#This Row],[htcm]]/10000)</f>
        <v>17.259071980963714</v>
      </c>
    </row>
    <row r="864" spans="1:11" x14ac:dyDescent="0.3">
      <c r="A864">
        <v>11090</v>
      </c>
      <c r="B864">
        <v>1</v>
      </c>
      <c r="C864">
        <v>544</v>
      </c>
      <c r="D864">
        <v>297</v>
      </c>
      <c r="E864">
        <v>86.5</v>
      </c>
      <c r="F864">
        <v>12.4</v>
      </c>
      <c r="G864">
        <v>2.0449999999999999</v>
      </c>
      <c r="H864">
        <v>1.5429999999999999</v>
      </c>
      <c r="I864" s="6">
        <v>0.74592973153997788</v>
      </c>
      <c r="J864" s="6">
        <v>0.59064036381265717</v>
      </c>
      <c r="K864" s="9">
        <f>Table5[[#This Row],[wtkg]]/(Table5[[#This Row],[htcm]]*Table5[[#This Row],[htcm]]/10000)</f>
        <v>16.572555046944434</v>
      </c>
    </row>
    <row r="865" spans="1:11" x14ac:dyDescent="0.3">
      <c r="A865">
        <v>11090</v>
      </c>
      <c r="B865">
        <v>1</v>
      </c>
      <c r="C865">
        <v>732</v>
      </c>
      <c r="D865">
        <v>297</v>
      </c>
      <c r="E865">
        <v>91</v>
      </c>
      <c r="F865">
        <v>14</v>
      </c>
      <c r="G865">
        <v>1.623</v>
      </c>
      <c r="H865">
        <v>1.5509999999999999</v>
      </c>
      <c r="I865" s="6">
        <v>0.90827743251773907</v>
      </c>
      <c r="J865" s="6">
        <v>0.86669615738150096</v>
      </c>
      <c r="K865" s="9">
        <f>Table5[[#This Row],[wtkg]]/(Table5[[#This Row],[htcm]]*Table5[[#This Row],[htcm]]/10000)</f>
        <v>16.906170752324599</v>
      </c>
    </row>
    <row r="866" spans="1:11" x14ac:dyDescent="0.3">
      <c r="A866">
        <v>11092</v>
      </c>
      <c r="B866">
        <v>1</v>
      </c>
      <c r="C866">
        <v>0</v>
      </c>
      <c r="D866">
        <v>290</v>
      </c>
      <c r="E866">
        <v>50</v>
      </c>
      <c r="F866">
        <v>3.39</v>
      </c>
      <c r="G866">
        <v>0.45800000000000002</v>
      </c>
      <c r="H866">
        <v>0.33900000000000002</v>
      </c>
      <c r="I866" s="6">
        <v>0.12470037130557669</v>
      </c>
      <c r="J866" s="6">
        <v>0.17931314309589749</v>
      </c>
      <c r="K866" s="9">
        <f>Table5[[#This Row],[wtkg]]/(Table5[[#This Row],[htcm]]*Table5[[#This Row],[htcm]]/10000)</f>
        <v>13.56</v>
      </c>
    </row>
    <row r="867" spans="1:11" x14ac:dyDescent="0.3">
      <c r="A867">
        <v>11092</v>
      </c>
      <c r="B867">
        <v>1</v>
      </c>
      <c r="C867">
        <v>35</v>
      </c>
      <c r="D867">
        <v>290</v>
      </c>
      <c r="E867">
        <v>54.5</v>
      </c>
      <c r="F867">
        <v>4.3</v>
      </c>
      <c r="G867">
        <v>0.129</v>
      </c>
      <c r="H867">
        <v>-8.1000000000000003E-2</v>
      </c>
      <c r="I867" s="6">
        <v>-0.29859607181274328</v>
      </c>
      <c r="J867" s="6">
        <v>-0.2421223490196987</v>
      </c>
      <c r="K867" s="9">
        <f>Table5[[#This Row],[wtkg]]/(Table5[[#This Row],[htcm]]*Table5[[#This Row],[htcm]]/10000)</f>
        <v>14.476895884184833</v>
      </c>
    </row>
    <row r="868" spans="1:11" x14ac:dyDescent="0.3">
      <c r="A868">
        <v>11092</v>
      </c>
      <c r="B868">
        <v>1</v>
      </c>
      <c r="C868">
        <v>70</v>
      </c>
      <c r="D868">
        <v>290</v>
      </c>
      <c r="E868">
        <v>58</v>
      </c>
      <c r="F868">
        <v>4.87</v>
      </c>
      <c r="G868">
        <v>2.7E-2</v>
      </c>
      <c r="H868">
        <v>-0.745</v>
      </c>
      <c r="I868" s="6">
        <v>-1.0498608768183069</v>
      </c>
      <c r="J868" s="6">
        <v>-1.0563379370883756</v>
      </c>
      <c r="K868" s="9">
        <f>Table5[[#This Row],[wtkg]]/(Table5[[#This Row],[htcm]]*Table5[[#This Row],[htcm]]/10000)</f>
        <v>14.476813317479193</v>
      </c>
    </row>
    <row r="869" spans="1:11" x14ac:dyDescent="0.3">
      <c r="A869">
        <v>11092</v>
      </c>
      <c r="B869">
        <v>1</v>
      </c>
      <c r="C869">
        <v>91</v>
      </c>
      <c r="D869">
        <v>290</v>
      </c>
      <c r="E869">
        <v>60</v>
      </c>
      <c r="F869">
        <v>5.25</v>
      </c>
      <c r="G869">
        <v>0.106</v>
      </c>
      <c r="H869">
        <v>-0.84099999999999997</v>
      </c>
      <c r="I869" s="6">
        <v>-1.256519834628455</v>
      </c>
      <c r="J869" s="6">
        <v>-1.2329718126120086</v>
      </c>
      <c r="K869" s="9">
        <f>Table5[[#This Row],[wtkg]]/(Table5[[#This Row],[htcm]]*Table5[[#This Row],[htcm]]/10000)</f>
        <v>14.583333333333334</v>
      </c>
    </row>
    <row r="870" spans="1:11" x14ac:dyDescent="0.3">
      <c r="A870">
        <v>11092</v>
      </c>
      <c r="B870">
        <v>1</v>
      </c>
      <c r="C870">
        <v>189</v>
      </c>
      <c r="D870">
        <v>290</v>
      </c>
      <c r="E870">
        <v>69</v>
      </c>
      <c r="F870">
        <v>7.3</v>
      </c>
      <c r="G870">
        <v>1.288</v>
      </c>
      <c r="H870">
        <v>-8.2000000000000003E-2</v>
      </c>
      <c r="I870" s="6">
        <v>-0.96347519760946376</v>
      </c>
      <c r="J870" s="6">
        <v>-1.0947899844448055</v>
      </c>
      <c r="K870" s="9">
        <f>Table5[[#This Row],[wtkg]]/(Table5[[#This Row],[htcm]]*Table5[[#This Row],[htcm]]/10000)</f>
        <v>15.332913253518168</v>
      </c>
    </row>
    <row r="871" spans="1:11" x14ac:dyDescent="0.3">
      <c r="A871">
        <v>11092</v>
      </c>
      <c r="B871">
        <v>1</v>
      </c>
      <c r="C871">
        <v>273</v>
      </c>
      <c r="D871">
        <v>290</v>
      </c>
      <c r="E871">
        <v>69.5</v>
      </c>
      <c r="F871">
        <v>9.76</v>
      </c>
      <c r="G871">
        <v>-0.249</v>
      </c>
      <c r="H871">
        <v>1.393</v>
      </c>
      <c r="I871" s="6">
        <v>2.0337178846434059</v>
      </c>
      <c r="J871" s="6">
        <v>2.0588941233787685</v>
      </c>
      <c r="K871" s="9">
        <f>Table5[[#This Row],[wtkg]]/(Table5[[#This Row],[htcm]]*Table5[[#This Row],[htcm]]/10000)</f>
        <v>20.205993478598415</v>
      </c>
    </row>
    <row r="872" spans="1:11" x14ac:dyDescent="0.3">
      <c r="A872">
        <v>11092</v>
      </c>
      <c r="B872">
        <v>1</v>
      </c>
      <c r="C872">
        <v>364</v>
      </c>
      <c r="D872">
        <v>290</v>
      </c>
      <c r="E872">
        <v>77</v>
      </c>
      <c r="F872">
        <v>10.82</v>
      </c>
      <c r="G872">
        <v>1.18</v>
      </c>
      <c r="H872">
        <v>1.5269999999999999</v>
      </c>
      <c r="I872" s="6">
        <v>1.3949456697620468</v>
      </c>
      <c r="J872" s="6">
        <v>1.2162838496201378</v>
      </c>
      <c r="K872" s="9">
        <f>Table5[[#This Row],[wtkg]]/(Table5[[#This Row],[htcm]]*Table5[[#This Row],[htcm]]/10000)</f>
        <v>18.249283184348119</v>
      </c>
    </row>
    <row r="873" spans="1:11" x14ac:dyDescent="0.3">
      <c r="A873">
        <v>11092</v>
      </c>
      <c r="B873">
        <v>1</v>
      </c>
      <c r="C873">
        <v>469</v>
      </c>
      <c r="D873">
        <v>290</v>
      </c>
      <c r="E873">
        <v>81</v>
      </c>
      <c r="F873">
        <v>12.3</v>
      </c>
      <c r="G873">
        <v>1.1000000000000001</v>
      </c>
      <c r="H873">
        <v>1.8859999999999999</v>
      </c>
      <c r="I873" s="6">
        <v>1.9250925570765334</v>
      </c>
      <c r="J873" s="6">
        <v>1.7829944396320505</v>
      </c>
      <c r="K873" s="9">
        <f>Table5[[#This Row],[wtkg]]/(Table5[[#This Row],[htcm]]*Table5[[#This Row],[htcm]]/10000)</f>
        <v>18.747142203932327</v>
      </c>
    </row>
    <row r="874" spans="1:11" x14ac:dyDescent="0.3">
      <c r="A874">
        <v>11092</v>
      </c>
      <c r="B874">
        <v>1</v>
      </c>
      <c r="C874">
        <v>547</v>
      </c>
      <c r="D874">
        <v>290</v>
      </c>
      <c r="E874">
        <v>83.5</v>
      </c>
      <c r="F874">
        <v>13</v>
      </c>
      <c r="G874">
        <v>0.97199999999999998</v>
      </c>
      <c r="H874">
        <v>1.89</v>
      </c>
      <c r="I874" s="6">
        <v>1.953651250597098</v>
      </c>
      <c r="J874" s="6">
        <v>1.8849305451404508</v>
      </c>
      <c r="K874" s="9">
        <f>Table5[[#This Row],[wtkg]]/(Table5[[#This Row],[htcm]]*Table5[[#This Row],[htcm]]/10000)</f>
        <v>18.645344042454013</v>
      </c>
    </row>
    <row r="875" spans="1:11" x14ac:dyDescent="0.3">
      <c r="A875">
        <v>11092</v>
      </c>
      <c r="B875">
        <v>1</v>
      </c>
      <c r="C875">
        <v>785</v>
      </c>
      <c r="D875">
        <v>290</v>
      </c>
      <c r="E875">
        <v>92.5</v>
      </c>
      <c r="F875">
        <v>15</v>
      </c>
      <c r="G875">
        <v>1.5760000000000001</v>
      </c>
      <c r="H875">
        <v>1.829</v>
      </c>
      <c r="I875" s="6">
        <v>1.3431983368119658</v>
      </c>
      <c r="J875" s="6">
        <v>1.3103129470025083</v>
      </c>
      <c r="K875" s="9">
        <f>Table5[[#This Row],[wtkg]]/(Table5[[#This Row],[htcm]]*Table5[[#This Row],[htcm]]/10000)</f>
        <v>17.531044558071585</v>
      </c>
    </row>
    <row r="876" spans="1:11" x14ac:dyDescent="0.3">
      <c r="A876">
        <v>11093</v>
      </c>
      <c r="B876">
        <v>1</v>
      </c>
      <c r="C876">
        <v>0</v>
      </c>
      <c r="D876">
        <v>290</v>
      </c>
      <c r="E876">
        <v>49</v>
      </c>
      <c r="F876">
        <v>3.45</v>
      </c>
      <c r="G876">
        <v>-7.9000000000000001E-2</v>
      </c>
      <c r="H876">
        <v>0.46600000000000003</v>
      </c>
      <c r="I876" s="6">
        <v>0.96650745187403708</v>
      </c>
      <c r="J876" s="6">
        <v>0.80251438625555005</v>
      </c>
      <c r="K876" s="9">
        <f>Table5[[#This Row],[wtkg]]/(Table5[[#This Row],[htcm]]*Table5[[#This Row],[htcm]]/10000)</f>
        <v>14.369012911286964</v>
      </c>
    </row>
    <row r="877" spans="1:11" x14ac:dyDescent="0.3">
      <c r="A877">
        <v>11093</v>
      </c>
      <c r="B877">
        <v>1</v>
      </c>
      <c r="C877">
        <v>28</v>
      </c>
      <c r="D877">
        <v>290</v>
      </c>
      <c r="E877">
        <v>54</v>
      </c>
      <c r="F877">
        <v>3.93</v>
      </c>
      <c r="G877">
        <v>0.318</v>
      </c>
      <c r="H877">
        <v>-0.30299999999999999</v>
      </c>
      <c r="I877" s="6">
        <v>-0.97268105184719866</v>
      </c>
      <c r="J877" s="6">
        <v>-0.69786161152532111</v>
      </c>
      <c r="K877" s="9">
        <f>Table5[[#This Row],[wtkg]]/(Table5[[#This Row],[htcm]]*Table5[[#This Row],[htcm]]/10000)</f>
        <v>13.477366255144032</v>
      </c>
    </row>
    <row r="878" spans="1:11" x14ac:dyDescent="0.3">
      <c r="A878">
        <v>11093</v>
      </c>
      <c r="B878">
        <v>1</v>
      </c>
      <c r="C878">
        <v>63</v>
      </c>
      <c r="D878">
        <v>290</v>
      </c>
      <c r="E878">
        <v>56.5</v>
      </c>
      <c r="F878">
        <v>4.32</v>
      </c>
      <c r="G878">
        <v>-0.38</v>
      </c>
      <c r="H878">
        <v>-1.395</v>
      </c>
      <c r="I878" s="6">
        <v>-1.5321391833345268</v>
      </c>
      <c r="J878" s="6">
        <v>-1.6488972859957383</v>
      </c>
      <c r="K878" s="9">
        <f>Table5[[#This Row],[wtkg]]/(Table5[[#This Row],[htcm]]*Table5[[#This Row],[htcm]]/10000)</f>
        <v>13.532774688699195</v>
      </c>
    </row>
    <row r="879" spans="1:11" x14ac:dyDescent="0.3">
      <c r="A879">
        <v>11093</v>
      </c>
      <c r="B879">
        <v>1</v>
      </c>
      <c r="C879">
        <v>91</v>
      </c>
      <c r="D879">
        <v>290</v>
      </c>
      <c r="E879">
        <v>58.5</v>
      </c>
      <c r="F879">
        <v>4.97</v>
      </c>
      <c r="G879">
        <v>-0.60699999999999998</v>
      </c>
      <c r="H879">
        <v>-1.2729999999999999</v>
      </c>
      <c r="I879" s="6">
        <v>-1.097033401789905</v>
      </c>
      <c r="J879" s="6">
        <v>-1.2777153308225389</v>
      </c>
      <c r="K879" s="9">
        <f>Table5[[#This Row],[wtkg]]/(Table5[[#This Row],[htcm]]*Table5[[#This Row],[htcm]]/10000)</f>
        <v>14.522609394404265</v>
      </c>
    </row>
    <row r="880" spans="1:11" x14ac:dyDescent="0.3">
      <c r="A880">
        <v>11093</v>
      </c>
      <c r="B880">
        <v>1</v>
      </c>
      <c r="C880">
        <v>182</v>
      </c>
      <c r="D880">
        <v>290</v>
      </c>
      <c r="E880">
        <v>65</v>
      </c>
      <c r="F880">
        <v>7.32</v>
      </c>
      <c r="G880">
        <v>-0.308</v>
      </c>
      <c r="H880">
        <v>3.4000000000000002E-2</v>
      </c>
      <c r="I880" s="6">
        <v>0.36141035012050948</v>
      </c>
      <c r="J880" s="6">
        <v>0.26961197360663125</v>
      </c>
      <c r="K880" s="9">
        <f>Table5[[#This Row],[wtkg]]/(Table5[[#This Row],[htcm]]*Table5[[#This Row],[htcm]]/10000)</f>
        <v>17.325443786982248</v>
      </c>
    </row>
    <row r="881" spans="1:11" x14ac:dyDescent="0.3">
      <c r="A881">
        <v>11093</v>
      </c>
      <c r="B881">
        <v>1</v>
      </c>
      <c r="C881">
        <v>273</v>
      </c>
      <c r="D881">
        <v>290</v>
      </c>
      <c r="E881">
        <v>71.5</v>
      </c>
      <c r="F881">
        <v>8.8000000000000007</v>
      </c>
      <c r="G881">
        <v>0.57899999999999996</v>
      </c>
      <c r="H881">
        <v>0.55900000000000005</v>
      </c>
      <c r="I881" s="6">
        <v>0.42234096702239576</v>
      </c>
      <c r="J881" s="6">
        <v>0.30955995865741714</v>
      </c>
      <c r="K881" s="9">
        <f>Table5[[#This Row],[wtkg]]/(Table5[[#This Row],[htcm]]*Table5[[#This Row],[htcm]]/10000)</f>
        <v>17.213555675094138</v>
      </c>
    </row>
    <row r="882" spans="1:11" x14ac:dyDescent="0.3">
      <c r="A882">
        <v>11093</v>
      </c>
      <c r="B882">
        <v>1</v>
      </c>
      <c r="C882">
        <v>371</v>
      </c>
      <c r="D882">
        <v>290</v>
      </c>
      <c r="E882">
        <v>75.5</v>
      </c>
      <c r="F882">
        <v>9.6999999999999993</v>
      </c>
      <c r="G882">
        <v>0.48499999999999999</v>
      </c>
      <c r="H882">
        <v>0.61399999999999999</v>
      </c>
      <c r="I882" s="6">
        <v>0.5327616812362761</v>
      </c>
      <c r="J882" s="6">
        <v>0.46327223829979547</v>
      </c>
      <c r="K882" s="9">
        <f>Table5[[#This Row],[wtkg]]/(Table5[[#This Row],[htcm]]*Table5[[#This Row],[htcm]]/10000)</f>
        <v>17.016797508881186</v>
      </c>
    </row>
    <row r="883" spans="1:11" x14ac:dyDescent="0.3">
      <c r="A883">
        <v>11093</v>
      </c>
      <c r="B883">
        <v>1</v>
      </c>
      <c r="C883">
        <v>441</v>
      </c>
      <c r="D883">
        <v>290</v>
      </c>
      <c r="E883">
        <v>79</v>
      </c>
      <c r="F883">
        <v>10.35</v>
      </c>
      <c r="G883">
        <v>0.76100000000000001</v>
      </c>
      <c r="H883">
        <v>0.69699999999999995</v>
      </c>
      <c r="I883" s="6">
        <v>0.50178190439865389</v>
      </c>
      <c r="J883" s="6">
        <v>0.36661937033280845</v>
      </c>
      <c r="K883" s="9">
        <f>Table5[[#This Row],[wtkg]]/(Table5[[#This Row],[htcm]]*Table5[[#This Row],[htcm]]/10000)</f>
        <v>16.583880788335204</v>
      </c>
    </row>
    <row r="884" spans="1:11" x14ac:dyDescent="0.3">
      <c r="A884">
        <v>11093</v>
      </c>
      <c r="B884">
        <v>1</v>
      </c>
      <c r="C884">
        <v>580</v>
      </c>
      <c r="D884">
        <v>290</v>
      </c>
      <c r="E884">
        <v>83</v>
      </c>
      <c r="F884">
        <v>11.5</v>
      </c>
      <c r="G884">
        <v>0.41399999999999998</v>
      </c>
      <c r="H884">
        <v>0.76700000000000002</v>
      </c>
      <c r="I884" s="6">
        <v>0.75637611830866136</v>
      </c>
      <c r="J884" s="6">
        <v>0.73703254262552409</v>
      </c>
      <c r="K884" s="9">
        <f>Table5[[#This Row],[wtkg]]/(Table5[[#This Row],[htcm]]*Table5[[#This Row],[htcm]]/10000)</f>
        <v>16.693279140659023</v>
      </c>
    </row>
    <row r="885" spans="1:11" x14ac:dyDescent="0.3">
      <c r="A885">
        <v>11093</v>
      </c>
      <c r="B885">
        <v>1</v>
      </c>
      <c r="C885">
        <v>726</v>
      </c>
      <c r="D885">
        <v>290</v>
      </c>
      <c r="E885">
        <v>88</v>
      </c>
      <c r="F885">
        <v>12.5</v>
      </c>
      <c r="G885">
        <v>0.53300000000000003</v>
      </c>
      <c r="H885">
        <v>0.70199999999999996</v>
      </c>
      <c r="I885" s="6">
        <v>0.48114932469314398</v>
      </c>
      <c r="J885" s="6">
        <v>0.53577922730418392</v>
      </c>
      <c r="K885" s="9">
        <f>Table5[[#This Row],[wtkg]]/(Table5[[#This Row],[htcm]]*Table5[[#This Row],[htcm]]/10000)</f>
        <v>16.141528925619834</v>
      </c>
    </row>
    <row r="886" spans="1:11" x14ac:dyDescent="0.3">
      <c r="A886">
        <v>11094</v>
      </c>
      <c r="B886">
        <v>1</v>
      </c>
      <c r="C886">
        <v>0</v>
      </c>
      <c r="D886">
        <v>297</v>
      </c>
      <c r="E886">
        <v>50</v>
      </c>
      <c r="F886">
        <v>3.83</v>
      </c>
      <c r="G886">
        <v>0.45800000000000002</v>
      </c>
      <c r="H886">
        <v>1.2370000000000001</v>
      </c>
      <c r="I886" s="6">
        <v>1.433786867465648</v>
      </c>
      <c r="J886" s="6">
        <v>1.4890488226004357</v>
      </c>
      <c r="K886" s="9">
        <f>Table5[[#This Row],[wtkg]]/(Table5[[#This Row],[htcm]]*Table5[[#This Row],[htcm]]/10000)</f>
        <v>15.32</v>
      </c>
    </row>
    <row r="887" spans="1:11" x14ac:dyDescent="0.3">
      <c r="A887">
        <v>11094</v>
      </c>
      <c r="B887">
        <v>1</v>
      </c>
      <c r="C887">
        <v>34</v>
      </c>
      <c r="D887">
        <v>297</v>
      </c>
      <c r="E887">
        <v>53.5</v>
      </c>
      <c r="F887">
        <v>4.3</v>
      </c>
      <c r="G887">
        <v>-0.318</v>
      </c>
      <c r="H887">
        <v>-2.1999999999999999E-2</v>
      </c>
      <c r="I887" s="6">
        <v>0.36386561355204339</v>
      </c>
      <c r="J887" s="6">
        <v>0.18300715515831398</v>
      </c>
      <c r="K887" s="9">
        <f>Table5[[#This Row],[wtkg]]/(Table5[[#This Row],[htcm]]*Table5[[#This Row],[htcm]]/10000)</f>
        <v>15.023146126299238</v>
      </c>
    </row>
    <row r="888" spans="1:11" x14ac:dyDescent="0.3">
      <c r="A888">
        <v>11094</v>
      </c>
      <c r="B888">
        <v>1</v>
      </c>
      <c r="C888">
        <v>55</v>
      </c>
      <c r="D888">
        <v>297</v>
      </c>
      <c r="E888">
        <v>56</v>
      </c>
      <c r="F888">
        <v>4.7699999999999996</v>
      </c>
      <c r="G888">
        <v>-0.23400000000000001</v>
      </c>
      <c r="H888">
        <v>-0.31</v>
      </c>
      <c r="I888" s="6">
        <v>-0.10590873479220218</v>
      </c>
      <c r="J888" s="6">
        <v>-0.26917679463228694</v>
      </c>
      <c r="K888" s="9">
        <f>Table5[[#This Row],[wtkg]]/(Table5[[#This Row],[htcm]]*Table5[[#This Row],[htcm]]/10000)</f>
        <v>15.210459183673468</v>
      </c>
    </row>
    <row r="889" spans="1:11" x14ac:dyDescent="0.3">
      <c r="A889">
        <v>11094</v>
      </c>
      <c r="B889">
        <v>1</v>
      </c>
      <c r="C889">
        <v>90</v>
      </c>
      <c r="D889">
        <v>297</v>
      </c>
      <c r="E889">
        <v>61</v>
      </c>
      <c r="F889">
        <v>5.43</v>
      </c>
      <c r="G889">
        <v>0.621</v>
      </c>
      <c r="H889">
        <v>-0.54600000000000004</v>
      </c>
      <c r="I889" s="6">
        <v>-1.3527945909672119</v>
      </c>
      <c r="J889" s="6">
        <v>-1.2161088319387789</v>
      </c>
      <c r="K889" s="9">
        <f>Table5[[#This Row],[wtkg]]/(Table5[[#This Row],[htcm]]*Table5[[#This Row],[htcm]]/10000)</f>
        <v>14.59285138403655</v>
      </c>
    </row>
    <row r="890" spans="1:11" x14ac:dyDescent="0.3">
      <c r="A890">
        <v>11094</v>
      </c>
      <c r="B890">
        <v>1</v>
      </c>
      <c r="C890">
        <v>181</v>
      </c>
      <c r="D890">
        <v>297</v>
      </c>
      <c r="E890">
        <v>65</v>
      </c>
      <c r="F890">
        <v>6.4</v>
      </c>
      <c r="G890">
        <v>-0.28499999999999998</v>
      </c>
      <c r="H890">
        <v>-1.0569999999999999</v>
      </c>
      <c r="I890" s="6">
        <v>-1.1309533277409902</v>
      </c>
      <c r="J890" s="6">
        <v>-1.2245796281373458</v>
      </c>
      <c r="K890" s="9">
        <f>Table5[[#This Row],[wtkg]]/(Table5[[#This Row],[htcm]]*Table5[[#This Row],[htcm]]/10000)</f>
        <v>15.147928994082841</v>
      </c>
    </row>
    <row r="891" spans="1:11" x14ac:dyDescent="0.3">
      <c r="A891">
        <v>11094</v>
      </c>
      <c r="B891">
        <v>1</v>
      </c>
      <c r="C891">
        <v>272</v>
      </c>
      <c r="D891">
        <v>297</v>
      </c>
      <c r="E891">
        <v>68.5</v>
      </c>
      <c r="F891">
        <v>7.48</v>
      </c>
      <c r="G891">
        <v>-0.64500000000000002</v>
      </c>
      <c r="H891">
        <v>-0.76700000000000002</v>
      </c>
      <c r="I891" s="6">
        <v>-0.53766689367755482</v>
      </c>
      <c r="J891" s="6">
        <v>-0.55833569277614203</v>
      </c>
      <c r="K891" s="9">
        <f>Table5[[#This Row],[wtkg]]/(Table5[[#This Row],[htcm]]*Table5[[#This Row],[htcm]]/10000)</f>
        <v>15.941179604667271</v>
      </c>
    </row>
    <row r="892" spans="1:11" x14ac:dyDescent="0.3">
      <c r="A892">
        <v>11094</v>
      </c>
      <c r="B892">
        <v>1</v>
      </c>
      <c r="C892">
        <v>363</v>
      </c>
      <c r="D892">
        <v>297</v>
      </c>
      <c r="E892">
        <v>71.5</v>
      </c>
      <c r="F892">
        <v>8.26</v>
      </c>
      <c r="G892">
        <v>-0.94299999999999995</v>
      </c>
      <c r="H892">
        <v>-0.64200000000000002</v>
      </c>
      <c r="I892" s="6">
        <v>-0.27559105008070445</v>
      </c>
      <c r="J892" s="6">
        <v>-0.14643095593333413</v>
      </c>
      <c r="K892" s="9">
        <f>Table5[[#This Row],[wtkg]]/(Table5[[#This Row],[htcm]]*Table5[[#This Row],[htcm]]/10000)</f>
        <v>16.157269304122448</v>
      </c>
    </row>
    <row r="893" spans="1:11" x14ac:dyDescent="0.3">
      <c r="A893">
        <v>11094</v>
      </c>
      <c r="B893">
        <v>1</v>
      </c>
      <c r="C893">
        <v>454</v>
      </c>
      <c r="D893">
        <v>297</v>
      </c>
      <c r="E893">
        <v>75</v>
      </c>
      <c r="F893">
        <v>9.08</v>
      </c>
      <c r="G893">
        <v>-0.88400000000000001</v>
      </c>
      <c r="H893">
        <v>-0.441</v>
      </c>
      <c r="I893" s="6">
        <v>-8.4190842139027444E-2</v>
      </c>
      <c r="J893" s="6">
        <v>9.2887879320336569E-2</v>
      </c>
      <c r="K893" s="9">
        <f>Table5[[#This Row],[wtkg]]/(Table5[[#This Row],[htcm]]*Table5[[#This Row],[htcm]]/10000)</f>
        <v>16.142222222222223</v>
      </c>
    </row>
    <row r="894" spans="1:11" x14ac:dyDescent="0.3">
      <c r="A894">
        <v>11094</v>
      </c>
      <c r="B894">
        <v>1</v>
      </c>
      <c r="C894">
        <v>568</v>
      </c>
      <c r="D894">
        <v>297</v>
      </c>
      <c r="E894">
        <v>79</v>
      </c>
      <c r="F894">
        <v>10.3</v>
      </c>
      <c r="G894">
        <v>-0.80900000000000005</v>
      </c>
      <c r="H894">
        <v>-5.3999999999999999E-2</v>
      </c>
      <c r="I894" s="6">
        <v>0.44856848172421548</v>
      </c>
      <c r="J894" s="6">
        <v>0.58797341320435459</v>
      </c>
      <c r="K894" s="9">
        <f>Table5[[#This Row],[wtkg]]/(Table5[[#This Row],[htcm]]*Table5[[#This Row],[htcm]]/10000)</f>
        <v>16.50376542220798</v>
      </c>
    </row>
    <row r="895" spans="1:11" x14ac:dyDescent="0.3">
      <c r="A895">
        <v>11094</v>
      </c>
      <c r="B895">
        <v>1</v>
      </c>
      <c r="C895">
        <v>834</v>
      </c>
      <c r="D895">
        <v>297</v>
      </c>
      <c r="E895">
        <v>87</v>
      </c>
      <c r="F895">
        <v>11.7</v>
      </c>
      <c r="G895">
        <v>-0.47399999999999998</v>
      </c>
      <c r="H895">
        <v>-0.32600000000000001</v>
      </c>
      <c r="I895" s="6">
        <v>-0.18782233434830956</v>
      </c>
      <c r="J895" s="6">
        <v>-0.10353583002421222</v>
      </c>
      <c r="K895" s="9">
        <f>Table5[[#This Row],[wtkg]]/(Table5[[#This Row],[htcm]]*Table5[[#This Row],[htcm]]/10000)</f>
        <v>15.457788347205707</v>
      </c>
    </row>
    <row r="896" spans="1:11" x14ac:dyDescent="0.3">
      <c r="A896">
        <v>11097</v>
      </c>
      <c r="B896">
        <v>1</v>
      </c>
      <c r="C896">
        <v>29</v>
      </c>
      <c r="D896">
        <v>283</v>
      </c>
      <c r="E896">
        <v>52.5</v>
      </c>
      <c r="F896">
        <v>4.43</v>
      </c>
      <c r="G896">
        <v>-0.51700000000000002</v>
      </c>
      <c r="H896">
        <v>0.503</v>
      </c>
      <c r="I896" s="6">
        <v>1.3400757275660544</v>
      </c>
      <c r="J896" s="6">
        <v>1.109264121462642</v>
      </c>
      <c r="K896" s="9">
        <f>Table5[[#This Row],[wtkg]]/(Table5[[#This Row],[htcm]]*Table5[[#This Row],[htcm]]/10000)</f>
        <v>16.072562358276642</v>
      </c>
    </row>
    <row r="897" spans="1:11" x14ac:dyDescent="0.3">
      <c r="A897">
        <v>11097</v>
      </c>
      <c r="B897">
        <v>1</v>
      </c>
      <c r="C897">
        <v>57</v>
      </c>
      <c r="D897">
        <v>283</v>
      </c>
      <c r="E897">
        <v>56.5</v>
      </c>
      <c r="F897">
        <v>5.22</v>
      </c>
      <c r="G897">
        <v>-8.7999999999999995E-2</v>
      </c>
      <c r="H897">
        <v>0.29399999999999998</v>
      </c>
      <c r="I897" s="6">
        <v>0.57639399904215805</v>
      </c>
      <c r="J897" s="6">
        <v>0.46225473540309758</v>
      </c>
      <c r="K897" s="9">
        <f>Table5[[#This Row],[wtkg]]/(Table5[[#This Row],[htcm]]*Table5[[#This Row],[htcm]]/10000)</f>
        <v>16.35210274884486</v>
      </c>
    </row>
    <row r="898" spans="1:11" x14ac:dyDescent="0.3">
      <c r="A898">
        <v>11097</v>
      </c>
      <c r="B898">
        <v>1</v>
      </c>
      <c r="C898">
        <v>92</v>
      </c>
      <c r="D898">
        <v>283</v>
      </c>
      <c r="E898">
        <v>59.5</v>
      </c>
      <c r="F898">
        <v>6.03</v>
      </c>
      <c r="G898">
        <v>-0.17</v>
      </c>
      <c r="H898">
        <v>0.22700000000000001</v>
      </c>
      <c r="I898" s="6">
        <v>0.52438153070425231</v>
      </c>
      <c r="J898" s="6">
        <v>0.43157466165867925</v>
      </c>
      <c r="K898" s="9">
        <f>Table5[[#This Row],[wtkg]]/(Table5[[#This Row],[htcm]]*Table5[[#This Row],[htcm]]/10000)</f>
        <v>17.032695431113623</v>
      </c>
    </row>
    <row r="899" spans="1:11" x14ac:dyDescent="0.3">
      <c r="A899">
        <v>11097</v>
      </c>
      <c r="B899">
        <v>1</v>
      </c>
      <c r="C899">
        <v>183</v>
      </c>
      <c r="D899">
        <v>283</v>
      </c>
      <c r="E899">
        <v>67.5</v>
      </c>
      <c r="F899">
        <v>8.3800000000000008</v>
      </c>
      <c r="G899">
        <v>0.77100000000000002</v>
      </c>
      <c r="H899">
        <v>1.123</v>
      </c>
      <c r="I899" s="6">
        <v>1.002059258723961</v>
      </c>
      <c r="J899" s="6">
        <v>0.92534370940907451</v>
      </c>
      <c r="K899" s="9">
        <f>Table5[[#This Row],[wtkg]]/(Table5[[#This Row],[htcm]]*Table5[[#This Row],[htcm]]/10000)</f>
        <v>18.392318244170099</v>
      </c>
    </row>
    <row r="900" spans="1:11" x14ac:dyDescent="0.3">
      <c r="A900">
        <v>11097</v>
      </c>
      <c r="B900">
        <v>1</v>
      </c>
      <c r="C900">
        <v>274</v>
      </c>
      <c r="D900">
        <v>283</v>
      </c>
      <c r="E900">
        <v>72.5</v>
      </c>
      <c r="F900">
        <v>9.32</v>
      </c>
      <c r="G900">
        <v>0.97399999999999998</v>
      </c>
      <c r="H900">
        <v>1.014</v>
      </c>
      <c r="I900" s="6">
        <v>0.79222200425793543</v>
      </c>
      <c r="J900" s="6">
        <v>0.64122886369108589</v>
      </c>
      <c r="K900" s="9">
        <f>Table5[[#This Row],[wtkg]]/(Table5[[#This Row],[htcm]]*Table5[[#This Row],[htcm]]/10000)</f>
        <v>17.731272294887038</v>
      </c>
    </row>
    <row r="901" spans="1:11" x14ac:dyDescent="0.3">
      <c r="A901">
        <v>11097</v>
      </c>
      <c r="B901">
        <v>1</v>
      </c>
      <c r="C901">
        <v>358</v>
      </c>
      <c r="D901">
        <v>283</v>
      </c>
      <c r="E901">
        <v>77</v>
      </c>
      <c r="F901">
        <v>11.01</v>
      </c>
      <c r="G901">
        <v>1.2789999999999999</v>
      </c>
      <c r="H901">
        <v>1.704</v>
      </c>
      <c r="I901" s="6">
        <v>1.5788947189593787</v>
      </c>
      <c r="J901" s="6">
        <v>1.38848756109723</v>
      </c>
      <c r="K901" s="9">
        <f>Table5[[#This Row],[wtkg]]/(Table5[[#This Row],[htcm]]*Table5[[#This Row],[htcm]]/10000)</f>
        <v>18.569741946365323</v>
      </c>
    </row>
    <row r="902" spans="1:11" x14ac:dyDescent="0.3">
      <c r="A902">
        <v>11097</v>
      </c>
      <c r="B902">
        <v>1</v>
      </c>
      <c r="C902">
        <v>456</v>
      </c>
      <c r="D902">
        <v>283</v>
      </c>
      <c r="E902">
        <v>80</v>
      </c>
      <c r="F902">
        <v>11.85</v>
      </c>
      <c r="G902">
        <v>0.91700000000000004</v>
      </c>
      <c r="H902">
        <v>1.6719999999999999</v>
      </c>
      <c r="I902" s="6">
        <v>1.7451090573496186</v>
      </c>
      <c r="J902" s="6">
        <v>1.6192447079048722</v>
      </c>
      <c r="K902" s="9">
        <f>Table5[[#This Row],[wtkg]]/(Table5[[#This Row],[htcm]]*Table5[[#This Row],[htcm]]/10000)</f>
        <v>18.515625</v>
      </c>
    </row>
    <row r="903" spans="1:11" x14ac:dyDescent="0.3">
      <c r="A903">
        <v>11097</v>
      </c>
      <c r="B903">
        <v>1</v>
      </c>
      <c r="C903">
        <v>549</v>
      </c>
      <c r="D903">
        <v>283</v>
      </c>
      <c r="E903">
        <v>82</v>
      </c>
      <c r="F903">
        <v>12.5</v>
      </c>
      <c r="G903">
        <v>0.432</v>
      </c>
      <c r="H903">
        <v>1.579</v>
      </c>
      <c r="I903" s="6">
        <v>1.8771968512739743</v>
      </c>
      <c r="J903" s="6">
        <v>1.8571849060634109</v>
      </c>
      <c r="K903" s="9">
        <f>Table5[[#This Row],[wtkg]]/(Table5[[#This Row],[htcm]]*Table5[[#This Row],[htcm]]/10000)</f>
        <v>18.5901249256395</v>
      </c>
    </row>
    <row r="904" spans="1:11" x14ac:dyDescent="0.3">
      <c r="A904">
        <v>11097</v>
      </c>
      <c r="B904">
        <v>1</v>
      </c>
      <c r="C904">
        <v>759</v>
      </c>
      <c r="D904">
        <v>283</v>
      </c>
      <c r="E904">
        <v>91.5</v>
      </c>
      <c r="F904">
        <v>13.4</v>
      </c>
      <c r="G904">
        <v>1.516</v>
      </c>
      <c r="H904">
        <v>1.089</v>
      </c>
      <c r="I904" s="6">
        <v>0.32251837856977184</v>
      </c>
      <c r="J904" s="6">
        <v>0.25582571411032279</v>
      </c>
      <c r="K904" s="9">
        <f>Table5[[#This Row],[wtkg]]/(Table5[[#This Row],[htcm]]*Table5[[#This Row],[htcm]]/10000)</f>
        <v>16.005255457015735</v>
      </c>
    </row>
    <row r="905" spans="1:11" x14ac:dyDescent="0.3">
      <c r="A905">
        <v>11100</v>
      </c>
      <c r="B905">
        <v>1</v>
      </c>
      <c r="C905">
        <v>0</v>
      </c>
      <c r="D905">
        <v>297</v>
      </c>
      <c r="E905">
        <v>45</v>
      </c>
      <c r="F905">
        <v>2.85</v>
      </c>
      <c r="G905">
        <v>-2.2269999999999999</v>
      </c>
      <c r="H905">
        <v>-0.86699999999999999</v>
      </c>
      <c r="I905" s="6">
        <v>1.5817412048183828</v>
      </c>
      <c r="J905" s="6">
        <v>0.57973876163087612</v>
      </c>
      <c r="K905" s="9">
        <f>Table5[[#This Row],[wtkg]]/(Table5[[#This Row],[htcm]]*Table5[[#This Row],[htcm]]/10000)</f>
        <v>14.074074074074074</v>
      </c>
    </row>
    <row r="906" spans="1:11" x14ac:dyDescent="0.3">
      <c r="A906">
        <v>11100</v>
      </c>
      <c r="B906">
        <v>1</v>
      </c>
      <c r="C906">
        <v>31</v>
      </c>
      <c r="D906">
        <v>297</v>
      </c>
      <c r="E906">
        <v>53</v>
      </c>
      <c r="F906">
        <v>3.57</v>
      </c>
      <c r="G906">
        <v>-0.38700000000000001</v>
      </c>
      <c r="H906">
        <v>-1.1819999999999999</v>
      </c>
      <c r="I906" s="6">
        <v>-1.3734933900101272</v>
      </c>
      <c r="J906" s="6">
        <v>-1.4186349477777822</v>
      </c>
      <c r="K906" s="9">
        <f>Table5[[#This Row],[wtkg]]/(Table5[[#This Row],[htcm]]*Table5[[#This Row],[htcm]]/10000)</f>
        <v>12.709149163403346</v>
      </c>
    </row>
    <row r="907" spans="1:11" x14ac:dyDescent="0.3">
      <c r="A907">
        <v>11100</v>
      </c>
      <c r="B907">
        <v>1</v>
      </c>
      <c r="C907">
        <v>59</v>
      </c>
      <c r="D907">
        <v>297</v>
      </c>
      <c r="E907">
        <v>53.5</v>
      </c>
      <c r="F907">
        <v>4.3499999999999996</v>
      </c>
      <c r="G907">
        <v>-1.6639999999999999</v>
      </c>
      <c r="H907">
        <v>-1.1779999999999999</v>
      </c>
      <c r="I907" s="6">
        <v>0.48904560352414211</v>
      </c>
      <c r="J907" s="6">
        <v>-0.35700418495113279</v>
      </c>
      <c r="K907" s="9">
        <f>Table5[[#This Row],[wtkg]]/(Table5[[#This Row],[htcm]]*Table5[[#This Row],[htcm]]/10000)</f>
        <v>15.197833871953881</v>
      </c>
    </row>
    <row r="908" spans="1:11" x14ac:dyDescent="0.3">
      <c r="A908">
        <v>11100</v>
      </c>
      <c r="B908">
        <v>1</v>
      </c>
      <c r="C908">
        <v>87</v>
      </c>
      <c r="D908">
        <v>297</v>
      </c>
      <c r="E908">
        <v>57</v>
      </c>
      <c r="F908">
        <v>5</v>
      </c>
      <c r="G908">
        <v>-1.167</v>
      </c>
      <c r="H908">
        <v>-1.1060000000000001</v>
      </c>
      <c r="I908" s="6">
        <v>-0.18251356591333887</v>
      </c>
      <c r="J908" s="6">
        <v>-0.61574893217214544</v>
      </c>
      <c r="K908" s="9">
        <f>Table5[[#This Row],[wtkg]]/(Table5[[#This Row],[htcm]]*Table5[[#This Row],[htcm]]/10000)</f>
        <v>15.38935056940597</v>
      </c>
    </row>
    <row r="909" spans="1:11" x14ac:dyDescent="0.3">
      <c r="A909">
        <v>11100</v>
      </c>
      <c r="B909">
        <v>1</v>
      </c>
      <c r="C909">
        <v>185</v>
      </c>
      <c r="D909">
        <v>297</v>
      </c>
      <c r="E909">
        <v>64</v>
      </c>
      <c r="F909">
        <v>7.3</v>
      </c>
      <c r="G909">
        <v>-0.81799999999999995</v>
      </c>
      <c r="H909">
        <v>-2.9000000000000001E-2</v>
      </c>
      <c r="I909" s="6">
        <v>0.6886026161761355</v>
      </c>
      <c r="J909" s="6">
        <v>0.57937617686434562</v>
      </c>
      <c r="K909" s="9">
        <f>Table5[[#This Row],[wtkg]]/(Table5[[#This Row],[htcm]]*Table5[[#This Row],[htcm]]/10000)</f>
        <v>17.822265625</v>
      </c>
    </row>
    <row r="910" spans="1:11" x14ac:dyDescent="0.3">
      <c r="A910">
        <v>11100</v>
      </c>
      <c r="B910">
        <v>1</v>
      </c>
      <c r="C910">
        <v>269</v>
      </c>
      <c r="D910">
        <v>297</v>
      </c>
      <c r="E910">
        <v>67.5</v>
      </c>
      <c r="F910">
        <v>8.14</v>
      </c>
      <c r="G910">
        <v>-1.006</v>
      </c>
      <c r="H910">
        <v>-4.2000000000000003E-2</v>
      </c>
      <c r="I910" s="6">
        <v>0.69204057742792935</v>
      </c>
      <c r="J910" s="6">
        <v>0.71214928337093508</v>
      </c>
      <c r="K910" s="9">
        <f>Table5[[#This Row],[wtkg]]/(Table5[[#This Row],[htcm]]*Table5[[#This Row],[htcm]]/10000)</f>
        <v>17.865569272976682</v>
      </c>
    </row>
    <row r="911" spans="1:11" x14ac:dyDescent="0.3">
      <c r="A911">
        <v>11100</v>
      </c>
      <c r="B911">
        <v>1</v>
      </c>
      <c r="C911">
        <v>458</v>
      </c>
      <c r="D911">
        <v>297</v>
      </c>
      <c r="E911">
        <v>75.5</v>
      </c>
      <c r="F911">
        <v>10.62</v>
      </c>
      <c r="G911">
        <v>-0.752</v>
      </c>
      <c r="H911">
        <v>0.80200000000000005</v>
      </c>
      <c r="I911" s="6">
        <v>1.5042143278672642</v>
      </c>
      <c r="J911" s="6">
        <v>1.690672418615861</v>
      </c>
      <c r="K911" s="9">
        <f>Table5[[#This Row],[wtkg]]/(Table5[[#This Row],[htcm]]*Table5[[#This Row],[htcm]]/10000)</f>
        <v>18.630761808692601</v>
      </c>
    </row>
    <row r="912" spans="1:11" x14ac:dyDescent="0.3">
      <c r="A912">
        <v>11100</v>
      </c>
      <c r="B912">
        <v>1</v>
      </c>
      <c r="C912">
        <v>548</v>
      </c>
      <c r="D912">
        <v>297</v>
      </c>
      <c r="E912">
        <v>78.5</v>
      </c>
      <c r="F912">
        <v>11.2</v>
      </c>
      <c r="G912">
        <v>-0.76200000000000001</v>
      </c>
      <c r="H912">
        <v>0.72499999999999998</v>
      </c>
      <c r="I912" s="6">
        <v>1.457625335293502</v>
      </c>
      <c r="J912" s="6">
        <v>1.6139896846539514</v>
      </c>
      <c r="K912" s="9">
        <f>Table5[[#This Row],[wtkg]]/(Table5[[#This Row],[htcm]]*Table5[[#This Row],[htcm]]/10000)</f>
        <v>18.17517952046736</v>
      </c>
    </row>
    <row r="913" spans="1:11" x14ac:dyDescent="0.3">
      <c r="A913">
        <v>11100</v>
      </c>
      <c r="B913">
        <v>1</v>
      </c>
      <c r="C913">
        <v>801</v>
      </c>
      <c r="D913">
        <v>297</v>
      </c>
      <c r="E913">
        <v>88.5</v>
      </c>
      <c r="F913">
        <v>13.6</v>
      </c>
      <c r="G913">
        <v>0.23499999999999999</v>
      </c>
      <c r="H913">
        <v>1.012</v>
      </c>
      <c r="I913" s="6">
        <v>1.1311314235033509</v>
      </c>
      <c r="J913" s="6">
        <v>1.2145457867633347</v>
      </c>
      <c r="K913" s="9">
        <f>Table5[[#This Row],[wtkg]]/(Table5[[#This Row],[htcm]]*Table5[[#This Row],[htcm]]/10000)</f>
        <v>17.364103546235118</v>
      </c>
    </row>
    <row r="914" spans="1:11" x14ac:dyDescent="0.3">
      <c r="A914">
        <v>11101</v>
      </c>
      <c r="B914">
        <v>1</v>
      </c>
      <c r="C914">
        <v>37</v>
      </c>
      <c r="D914">
        <v>276</v>
      </c>
      <c r="E914">
        <v>53</v>
      </c>
      <c r="F914">
        <v>3.96</v>
      </c>
      <c r="G914">
        <v>-0.752</v>
      </c>
      <c r="H914">
        <v>-0.79800000000000004</v>
      </c>
      <c r="I914" s="6">
        <v>-0.20213928854448673</v>
      </c>
      <c r="J914" s="6">
        <v>-0.58743212077791906</v>
      </c>
      <c r="K914" s="9">
        <f>Table5[[#This Row],[wtkg]]/(Table5[[#This Row],[htcm]]*Table5[[#This Row],[htcm]]/10000)</f>
        <v>14.097543609825561</v>
      </c>
    </row>
    <row r="915" spans="1:11" x14ac:dyDescent="0.3">
      <c r="A915">
        <v>11101</v>
      </c>
      <c r="B915">
        <v>1</v>
      </c>
      <c r="C915">
        <v>58</v>
      </c>
      <c r="D915">
        <v>276</v>
      </c>
      <c r="E915">
        <v>56</v>
      </c>
      <c r="F915">
        <v>4.5999999999999996</v>
      </c>
      <c r="G915">
        <v>-0.38400000000000001</v>
      </c>
      <c r="H915">
        <v>-0.71299999999999997</v>
      </c>
      <c r="I915" s="6">
        <v>-0.50817716672630542</v>
      </c>
      <c r="J915" s="6">
        <v>-0.71224416486815678</v>
      </c>
      <c r="K915" s="9">
        <f>Table5[[#This Row],[wtkg]]/(Table5[[#This Row],[htcm]]*Table5[[#This Row],[htcm]]/10000)</f>
        <v>14.668367346938775</v>
      </c>
    </row>
    <row r="916" spans="1:11" x14ac:dyDescent="0.3">
      <c r="A916">
        <v>11101</v>
      </c>
      <c r="B916">
        <v>1</v>
      </c>
      <c r="C916">
        <v>93</v>
      </c>
      <c r="D916">
        <v>276</v>
      </c>
      <c r="E916">
        <v>58</v>
      </c>
      <c r="F916">
        <v>5.4</v>
      </c>
      <c r="G916">
        <v>-0.92</v>
      </c>
      <c r="H916">
        <v>-0.67600000000000005</v>
      </c>
      <c r="I916" s="6">
        <v>0.10027883737724455</v>
      </c>
      <c r="J916" s="6">
        <v>-0.21855340998862727</v>
      </c>
      <c r="K916" s="9">
        <f>Table5[[#This Row],[wtkg]]/(Table5[[#This Row],[htcm]]*Table5[[#This Row],[htcm]]/10000)</f>
        <v>16.052318668252084</v>
      </c>
    </row>
    <row r="917" spans="1:11" x14ac:dyDescent="0.3">
      <c r="A917">
        <v>11101</v>
      </c>
      <c r="B917">
        <v>1</v>
      </c>
      <c r="C917">
        <v>191</v>
      </c>
      <c r="D917">
        <v>276</v>
      </c>
      <c r="E917">
        <v>65</v>
      </c>
      <c r="F917">
        <v>7.75</v>
      </c>
      <c r="G917">
        <v>-0.51400000000000001</v>
      </c>
      <c r="H917">
        <v>0.38200000000000001</v>
      </c>
      <c r="I917" s="6">
        <v>0.9727636900838309</v>
      </c>
      <c r="J917" s="6">
        <v>0.89401788102390012</v>
      </c>
      <c r="K917" s="9">
        <f>Table5[[#This Row],[wtkg]]/(Table5[[#This Row],[htcm]]*Table5[[#This Row],[htcm]]/10000)</f>
        <v>18.34319526627219</v>
      </c>
    </row>
    <row r="918" spans="1:11" x14ac:dyDescent="0.3">
      <c r="A918">
        <v>11101</v>
      </c>
      <c r="B918">
        <v>1</v>
      </c>
      <c r="C918">
        <v>317</v>
      </c>
      <c r="D918">
        <v>276</v>
      </c>
      <c r="E918">
        <v>70.5</v>
      </c>
      <c r="F918">
        <v>8.75</v>
      </c>
      <c r="G918">
        <v>-0.61099999999999999</v>
      </c>
      <c r="H918">
        <v>0.159</v>
      </c>
      <c r="I918" s="6">
        <v>0.62230691481246425</v>
      </c>
      <c r="J918" s="6">
        <v>0.68177815819911625</v>
      </c>
      <c r="K918" s="9">
        <f>Table5[[#This Row],[wtkg]]/(Table5[[#This Row],[htcm]]*Table5[[#This Row],[htcm]]/10000)</f>
        <v>17.604748252099995</v>
      </c>
    </row>
    <row r="919" spans="1:11" x14ac:dyDescent="0.3">
      <c r="A919">
        <v>11101</v>
      </c>
      <c r="B919">
        <v>1</v>
      </c>
      <c r="C919">
        <v>457</v>
      </c>
      <c r="D919">
        <v>276</v>
      </c>
      <c r="E919">
        <v>78</v>
      </c>
      <c r="F919">
        <v>10.41</v>
      </c>
      <c r="G919">
        <v>0.17299999999999999</v>
      </c>
      <c r="H919">
        <v>0.64900000000000002</v>
      </c>
      <c r="I919" s="6">
        <v>0.77571341120917692</v>
      </c>
      <c r="J919" s="6">
        <v>0.75767454458667549</v>
      </c>
      <c r="K919" s="9">
        <f>Table5[[#This Row],[wtkg]]/(Table5[[#This Row],[htcm]]*Table5[[#This Row],[htcm]]/10000)</f>
        <v>17.110453648915186</v>
      </c>
    </row>
    <row r="920" spans="1:11" x14ac:dyDescent="0.3">
      <c r="A920">
        <v>11101</v>
      </c>
      <c r="B920">
        <v>1</v>
      </c>
      <c r="C920">
        <v>556</v>
      </c>
      <c r="D920">
        <v>276</v>
      </c>
      <c r="E920">
        <v>82.5</v>
      </c>
      <c r="F920">
        <v>11.5</v>
      </c>
      <c r="G920">
        <v>0.52100000000000002</v>
      </c>
      <c r="H920">
        <v>0.89200000000000002</v>
      </c>
      <c r="I920" s="6">
        <v>0.87312567532545027</v>
      </c>
      <c r="J920" s="6">
        <v>0.82981151697988786</v>
      </c>
      <c r="K920" s="9">
        <f>Table5[[#This Row],[wtkg]]/(Table5[[#This Row],[htcm]]*Table5[[#This Row],[htcm]]/10000)</f>
        <v>16.896235078053259</v>
      </c>
    </row>
    <row r="921" spans="1:11" x14ac:dyDescent="0.3">
      <c r="A921">
        <v>11101</v>
      </c>
      <c r="B921">
        <v>1</v>
      </c>
      <c r="C921">
        <v>794</v>
      </c>
      <c r="D921">
        <v>276</v>
      </c>
      <c r="E921">
        <v>88.5</v>
      </c>
      <c r="F921">
        <v>12.4</v>
      </c>
      <c r="G921">
        <v>0.29399999999999998</v>
      </c>
      <c r="H921">
        <v>0.32</v>
      </c>
      <c r="I921" s="6">
        <v>0.11552158383831362</v>
      </c>
      <c r="J921" s="6">
        <v>0.15261549492144402</v>
      </c>
      <c r="K921" s="9">
        <f>Table5[[#This Row],[wtkg]]/(Table5[[#This Row],[htcm]]*Table5[[#This Row],[htcm]]/10000)</f>
        <v>15.831976762743786</v>
      </c>
    </row>
    <row r="922" spans="1:11" x14ac:dyDescent="0.3">
      <c r="A922">
        <v>11106</v>
      </c>
      <c r="B922">
        <v>1</v>
      </c>
      <c r="C922">
        <v>0</v>
      </c>
      <c r="D922">
        <v>283</v>
      </c>
      <c r="E922">
        <v>51</v>
      </c>
      <c r="F922">
        <v>3.8</v>
      </c>
      <c r="G922">
        <v>0.99399999999999999</v>
      </c>
      <c r="H922">
        <v>1.1779999999999999</v>
      </c>
      <c r="I922" s="6">
        <v>0.69904803649272329</v>
      </c>
      <c r="J922" s="6">
        <v>0.98078749921884278</v>
      </c>
      <c r="K922" s="9">
        <f>Table5[[#This Row],[wtkg]]/(Table5[[#This Row],[htcm]]*Table5[[#This Row],[htcm]]/10000)</f>
        <v>14.609765474817378</v>
      </c>
    </row>
    <row r="923" spans="1:11" x14ac:dyDescent="0.3">
      <c r="A923">
        <v>11106</v>
      </c>
      <c r="B923">
        <v>1</v>
      </c>
      <c r="C923">
        <v>37</v>
      </c>
      <c r="D923">
        <v>283</v>
      </c>
      <c r="E923">
        <v>54.5</v>
      </c>
      <c r="F923">
        <v>4.54</v>
      </c>
      <c r="G923">
        <v>8.0000000000000002E-3</v>
      </c>
      <c r="H923">
        <v>0.20599999999999999</v>
      </c>
      <c r="I923" s="6">
        <v>0.29783212964138051</v>
      </c>
      <c r="J923" s="6">
        <v>0.25923241555899035</v>
      </c>
      <c r="K923" s="9">
        <f>Table5[[#This Row],[wtkg]]/(Table5[[#This Row],[htcm]]*Table5[[#This Row],[htcm]]/10000)</f>
        <v>15.284908677720731</v>
      </c>
    </row>
    <row r="924" spans="1:11" x14ac:dyDescent="0.3">
      <c r="A924">
        <v>11106</v>
      </c>
      <c r="B924">
        <v>1</v>
      </c>
      <c r="C924">
        <v>72</v>
      </c>
      <c r="D924">
        <v>283</v>
      </c>
      <c r="E924">
        <v>56</v>
      </c>
      <c r="F924">
        <v>5.39</v>
      </c>
      <c r="G924">
        <v>-1.032</v>
      </c>
      <c r="H924">
        <v>-0.03</v>
      </c>
      <c r="I924" s="6">
        <v>1.2082313212719715</v>
      </c>
      <c r="J924" s="6">
        <v>0.75135624751446972</v>
      </c>
      <c r="K924" s="9">
        <f>Table5[[#This Row],[wtkg]]/(Table5[[#This Row],[htcm]]*Table5[[#This Row],[htcm]]/10000)</f>
        <v>17.1875</v>
      </c>
    </row>
    <row r="925" spans="1:11" x14ac:dyDescent="0.3">
      <c r="A925">
        <v>11106</v>
      </c>
      <c r="B925">
        <v>1</v>
      </c>
      <c r="C925">
        <v>100</v>
      </c>
      <c r="D925">
        <v>283</v>
      </c>
      <c r="E925">
        <v>58</v>
      </c>
      <c r="F925">
        <v>5.8</v>
      </c>
      <c r="G925">
        <v>-1.1759999999999999</v>
      </c>
      <c r="H925">
        <v>-0.3</v>
      </c>
      <c r="I925" s="6">
        <v>0.8696307863047732</v>
      </c>
      <c r="J925" s="6">
        <v>0.49827906788088155</v>
      </c>
      <c r="K925" s="9">
        <f>Table5[[#This Row],[wtkg]]/(Table5[[#This Row],[htcm]]*Table5[[#This Row],[htcm]]/10000)</f>
        <v>17.241379310344829</v>
      </c>
    </row>
    <row r="926" spans="1:11" x14ac:dyDescent="0.3">
      <c r="A926">
        <v>11106</v>
      </c>
      <c r="B926">
        <v>1</v>
      </c>
      <c r="C926">
        <v>184</v>
      </c>
      <c r="D926">
        <v>283</v>
      </c>
      <c r="E926">
        <v>65</v>
      </c>
      <c r="F926">
        <v>7</v>
      </c>
      <c r="G926">
        <v>-0.35399999999999998</v>
      </c>
      <c r="H926">
        <v>-0.36</v>
      </c>
      <c r="I926" s="6">
        <v>-0.12675475212116188</v>
      </c>
      <c r="J926" s="6">
        <v>-0.22616933133952283</v>
      </c>
      <c r="K926" s="9">
        <f>Table5[[#This Row],[wtkg]]/(Table5[[#This Row],[htcm]]*Table5[[#This Row],[htcm]]/10000)</f>
        <v>16.568047337278106</v>
      </c>
    </row>
    <row r="927" spans="1:11" x14ac:dyDescent="0.3">
      <c r="A927">
        <v>11106</v>
      </c>
      <c r="B927">
        <v>1</v>
      </c>
      <c r="C927">
        <v>275</v>
      </c>
      <c r="D927">
        <v>283</v>
      </c>
      <c r="E927">
        <v>70</v>
      </c>
      <c r="F927">
        <v>7.77</v>
      </c>
      <c r="G927">
        <v>-7.9000000000000001E-2</v>
      </c>
      <c r="H927">
        <v>-0.47799999999999998</v>
      </c>
      <c r="I927" s="6">
        <v>-0.54930667258594645</v>
      </c>
      <c r="J927" s="6">
        <v>-0.61126951053895595</v>
      </c>
      <c r="K927" s="9">
        <f>Table5[[#This Row],[wtkg]]/(Table5[[#This Row],[htcm]]*Table5[[#This Row],[htcm]]/10000)</f>
        <v>15.857142857142856</v>
      </c>
    </row>
    <row r="928" spans="1:11" x14ac:dyDescent="0.3">
      <c r="A928">
        <v>11106</v>
      </c>
      <c r="B928">
        <v>1</v>
      </c>
      <c r="C928">
        <v>380</v>
      </c>
      <c r="D928">
        <v>283</v>
      </c>
      <c r="E928">
        <v>74</v>
      </c>
      <c r="F928">
        <v>8.9700000000000006</v>
      </c>
      <c r="G928">
        <v>-0.23200000000000001</v>
      </c>
      <c r="H928">
        <v>-7.8E-2</v>
      </c>
      <c r="I928" s="6">
        <v>1.2242789495172459E-2</v>
      </c>
      <c r="J928" s="6">
        <v>5.9510576571865315E-2</v>
      </c>
      <c r="K928" s="9">
        <f>Table5[[#This Row],[wtkg]]/(Table5[[#This Row],[htcm]]*Table5[[#This Row],[htcm]]/10000)</f>
        <v>16.380569758948138</v>
      </c>
    </row>
    <row r="929" spans="1:11" x14ac:dyDescent="0.3">
      <c r="A929">
        <v>11106</v>
      </c>
      <c r="B929">
        <v>1</v>
      </c>
      <c r="C929">
        <v>542</v>
      </c>
      <c r="D929">
        <v>283</v>
      </c>
      <c r="E929">
        <v>79</v>
      </c>
      <c r="F929">
        <v>9.6999999999999993</v>
      </c>
      <c r="G929">
        <v>-0.52200000000000002</v>
      </c>
      <c r="H929">
        <v>-0.40400000000000003</v>
      </c>
      <c r="I929" s="6">
        <v>-0.21920630885873799</v>
      </c>
      <c r="J929" s="6">
        <v>-0.14771452693392195</v>
      </c>
      <c r="K929" s="9">
        <f>Table5[[#This Row],[wtkg]]/(Table5[[#This Row],[htcm]]*Table5[[#This Row],[htcm]]/10000)</f>
        <v>15.5423810286813</v>
      </c>
    </row>
    <row r="930" spans="1:11" x14ac:dyDescent="0.3">
      <c r="A930">
        <v>11106</v>
      </c>
      <c r="B930">
        <v>1</v>
      </c>
      <c r="C930">
        <v>732</v>
      </c>
      <c r="D930">
        <v>283</v>
      </c>
      <c r="E930">
        <v>85</v>
      </c>
      <c r="F930">
        <v>10.6</v>
      </c>
      <c r="G930">
        <v>-0.23499999999999999</v>
      </c>
      <c r="H930">
        <v>-0.65700000000000003</v>
      </c>
      <c r="I930" s="6">
        <v>-0.82270689794525154</v>
      </c>
      <c r="J930" s="6">
        <v>-0.80715543710688209</v>
      </c>
      <c r="K930" s="9">
        <f>Table5[[#This Row],[wtkg]]/(Table5[[#This Row],[htcm]]*Table5[[#This Row],[htcm]]/10000)</f>
        <v>14.671280276816608</v>
      </c>
    </row>
    <row r="931" spans="1:11" x14ac:dyDescent="0.3">
      <c r="A931">
        <v>11107</v>
      </c>
      <c r="B931">
        <v>1</v>
      </c>
      <c r="C931">
        <v>0</v>
      </c>
      <c r="D931">
        <v>262</v>
      </c>
      <c r="E931">
        <v>49</v>
      </c>
      <c r="F931">
        <v>3</v>
      </c>
      <c r="G931">
        <v>-7.9000000000000001E-2</v>
      </c>
      <c r="H931">
        <v>-0.51900000000000002</v>
      </c>
      <c r="I931" s="6">
        <v>-0.56499801710357234</v>
      </c>
      <c r="J931" s="6">
        <v>-0.70439806164451835</v>
      </c>
      <c r="K931" s="9">
        <f>Table5[[#This Row],[wtkg]]/(Table5[[#This Row],[htcm]]*Table5[[#This Row],[htcm]]/10000)</f>
        <v>12.494793835901707</v>
      </c>
    </row>
    <row r="932" spans="1:11" x14ac:dyDescent="0.3">
      <c r="A932">
        <v>11107</v>
      </c>
      <c r="B932">
        <v>1</v>
      </c>
      <c r="C932">
        <v>31</v>
      </c>
      <c r="D932">
        <v>262</v>
      </c>
      <c r="E932">
        <v>52.5</v>
      </c>
      <c r="F932">
        <v>3.71</v>
      </c>
      <c r="G932">
        <v>-0.64300000000000002</v>
      </c>
      <c r="H932">
        <v>-0.90800000000000003</v>
      </c>
      <c r="I932" s="6">
        <v>-0.58496949444471047</v>
      </c>
      <c r="J932" s="6">
        <v>-0.83950329651475464</v>
      </c>
      <c r="K932" s="9">
        <f>Table5[[#This Row],[wtkg]]/(Table5[[#This Row],[htcm]]*Table5[[#This Row],[htcm]]/10000)</f>
        <v>13.46031746031746</v>
      </c>
    </row>
    <row r="933" spans="1:11" x14ac:dyDescent="0.3">
      <c r="A933">
        <v>11107</v>
      </c>
      <c r="B933">
        <v>1</v>
      </c>
      <c r="C933">
        <v>59</v>
      </c>
      <c r="D933">
        <v>262</v>
      </c>
      <c r="E933">
        <v>56</v>
      </c>
      <c r="F933">
        <v>4.7</v>
      </c>
      <c r="G933">
        <v>-0.433</v>
      </c>
      <c r="H933">
        <v>-0.59099999999999997</v>
      </c>
      <c r="I933" s="6">
        <v>-0.26910942754006018</v>
      </c>
      <c r="J933" s="6">
        <v>-0.50466102164419702</v>
      </c>
      <c r="K933" s="9">
        <f>Table5[[#This Row],[wtkg]]/(Table5[[#This Row],[htcm]]*Table5[[#This Row],[htcm]]/10000)</f>
        <v>14.987244897959185</v>
      </c>
    </row>
    <row r="934" spans="1:11" x14ac:dyDescent="0.3">
      <c r="A934">
        <v>11107</v>
      </c>
      <c r="B934">
        <v>1</v>
      </c>
      <c r="C934">
        <v>93</v>
      </c>
      <c r="D934">
        <v>262</v>
      </c>
      <c r="E934">
        <v>59</v>
      </c>
      <c r="F934">
        <v>5.44</v>
      </c>
      <c r="G934">
        <v>-0.44600000000000001</v>
      </c>
      <c r="H934">
        <v>-0.61799999999999999</v>
      </c>
      <c r="I934" s="6">
        <v>-0.34895408210171164</v>
      </c>
      <c r="J934" s="6">
        <v>-0.50783366840246746</v>
      </c>
      <c r="K934" s="9">
        <f>Table5[[#This Row],[wtkg]]/(Table5[[#This Row],[htcm]]*Table5[[#This Row],[htcm]]/10000)</f>
        <v>15.627693191611606</v>
      </c>
    </row>
    <row r="935" spans="1:11" x14ac:dyDescent="0.3">
      <c r="A935">
        <v>11107</v>
      </c>
      <c r="B935">
        <v>1</v>
      </c>
      <c r="C935">
        <v>192</v>
      </c>
      <c r="D935">
        <v>262</v>
      </c>
      <c r="E935">
        <v>65</v>
      </c>
      <c r="F935">
        <v>7.5</v>
      </c>
      <c r="G935">
        <v>-0.53600000000000003</v>
      </c>
      <c r="H935">
        <v>0.10100000000000001</v>
      </c>
      <c r="I935" s="6">
        <v>0.62322076999825304</v>
      </c>
      <c r="J935" s="6">
        <v>0.53411306028206118</v>
      </c>
      <c r="K935" s="9">
        <f>Table5[[#This Row],[wtkg]]/(Table5[[#This Row],[htcm]]*Table5[[#This Row],[htcm]]/10000)</f>
        <v>17.751479289940828</v>
      </c>
    </row>
    <row r="936" spans="1:11" x14ac:dyDescent="0.3">
      <c r="A936">
        <v>11107</v>
      </c>
      <c r="B936">
        <v>1</v>
      </c>
      <c r="C936">
        <v>269</v>
      </c>
      <c r="D936">
        <v>262</v>
      </c>
      <c r="E936">
        <v>70.5</v>
      </c>
      <c r="F936">
        <v>8.91</v>
      </c>
      <c r="G936">
        <v>0.24</v>
      </c>
      <c r="H936">
        <v>0.69399999999999995</v>
      </c>
      <c r="I936" s="6">
        <v>0.8172686016046159</v>
      </c>
      <c r="J936" s="6">
        <v>0.74982448236966293</v>
      </c>
      <c r="K936" s="9">
        <f>Table5[[#This Row],[wtkg]]/(Table5[[#This Row],[htcm]]*Table5[[#This Row],[htcm]]/10000)</f>
        <v>17.926663648709823</v>
      </c>
    </row>
    <row r="937" spans="1:11" x14ac:dyDescent="0.3">
      <c r="A937">
        <v>11107</v>
      </c>
      <c r="B937">
        <v>1</v>
      </c>
      <c r="C937">
        <v>360</v>
      </c>
      <c r="D937">
        <v>262</v>
      </c>
      <c r="E937">
        <v>74.5</v>
      </c>
      <c r="F937">
        <v>10.67</v>
      </c>
      <c r="G937">
        <v>0.27200000000000002</v>
      </c>
      <c r="H937">
        <v>1.444</v>
      </c>
      <c r="I937" s="6">
        <v>1.764788017813699</v>
      </c>
      <c r="J937" s="6">
        <v>1.7680520553480763</v>
      </c>
      <c r="K937" s="9">
        <f>Table5[[#This Row],[wtkg]]/(Table5[[#This Row],[htcm]]*Table5[[#This Row],[htcm]]/10000)</f>
        <v>19.224359263096257</v>
      </c>
    </row>
    <row r="938" spans="1:11" x14ac:dyDescent="0.3">
      <c r="A938">
        <v>11107</v>
      </c>
      <c r="B938">
        <v>1</v>
      </c>
      <c r="C938">
        <v>451</v>
      </c>
      <c r="D938">
        <v>262</v>
      </c>
      <c r="E938">
        <v>79.5</v>
      </c>
      <c r="F938">
        <v>11.36</v>
      </c>
      <c r="G938">
        <v>0.80400000000000005</v>
      </c>
      <c r="H938">
        <v>1.373</v>
      </c>
      <c r="I938" s="6">
        <v>1.4025948916097262</v>
      </c>
      <c r="J938" s="6">
        <v>1.2854800943865183</v>
      </c>
      <c r="K938" s="9">
        <f>Table5[[#This Row],[wtkg]]/(Table5[[#This Row],[htcm]]*Table5[[#This Row],[htcm]]/10000)</f>
        <v>17.973972548554251</v>
      </c>
    </row>
    <row r="939" spans="1:11" x14ac:dyDescent="0.3">
      <c r="A939">
        <v>11107</v>
      </c>
      <c r="B939">
        <v>1</v>
      </c>
      <c r="C939">
        <v>533</v>
      </c>
      <c r="D939">
        <v>262</v>
      </c>
      <c r="E939">
        <v>83</v>
      </c>
      <c r="F939">
        <v>12.5</v>
      </c>
      <c r="G939">
        <v>0.97199999999999998</v>
      </c>
      <c r="H939">
        <v>1.663</v>
      </c>
      <c r="I939" s="6">
        <v>1.6536085129575882</v>
      </c>
      <c r="J939" s="6">
        <v>1.567956397467593</v>
      </c>
      <c r="K939" s="9">
        <f>Table5[[#This Row],[wtkg]]/(Table5[[#This Row],[htcm]]*Table5[[#This Row],[htcm]]/10000)</f>
        <v>18.144868631151112</v>
      </c>
    </row>
    <row r="940" spans="1:11" x14ac:dyDescent="0.3">
      <c r="A940">
        <v>11110</v>
      </c>
      <c r="B940">
        <v>1</v>
      </c>
      <c r="C940">
        <v>0</v>
      </c>
      <c r="D940">
        <v>269</v>
      </c>
      <c r="E940">
        <v>46</v>
      </c>
      <c r="F940">
        <v>2.3199999999999998</v>
      </c>
      <c r="G940">
        <v>-1.69</v>
      </c>
      <c r="H940">
        <v>-2.198</v>
      </c>
      <c r="I940" s="6">
        <v>-1.4243602346687982</v>
      </c>
      <c r="J940" s="6">
        <v>-2.12554175978384</v>
      </c>
      <c r="K940" s="9">
        <f>Table5[[#This Row],[wtkg]]/(Table5[[#This Row],[htcm]]*Table5[[#This Row],[htcm]]/10000)</f>
        <v>10.964083175803401</v>
      </c>
    </row>
    <row r="941" spans="1:11" x14ac:dyDescent="0.3">
      <c r="A941">
        <v>11110</v>
      </c>
      <c r="B941">
        <v>1</v>
      </c>
      <c r="C941">
        <v>27</v>
      </c>
      <c r="D941">
        <v>269</v>
      </c>
      <c r="E941">
        <v>50.5</v>
      </c>
      <c r="F941">
        <v>3.14</v>
      </c>
      <c r="G941">
        <v>-1.417</v>
      </c>
      <c r="H941">
        <v>-1.8169999999999999</v>
      </c>
      <c r="I941" s="6">
        <v>-1.0756497828586684</v>
      </c>
      <c r="J941" s="6">
        <v>-1.5582677020480347</v>
      </c>
      <c r="K941" s="9">
        <f>Table5[[#This Row],[wtkg]]/(Table5[[#This Row],[htcm]]*Table5[[#This Row],[htcm]]/10000)</f>
        <v>12.312518380550927</v>
      </c>
    </row>
    <row r="942" spans="1:11" x14ac:dyDescent="0.3">
      <c r="A942">
        <v>11110</v>
      </c>
      <c r="B942">
        <v>1</v>
      </c>
      <c r="C942">
        <v>62</v>
      </c>
      <c r="D942">
        <v>269</v>
      </c>
      <c r="E942">
        <v>55</v>
      </c>
      <c r="F942">
        <v>4.2</v>
      </c>
      <c r="G942">
        <v>-1.0680000000000001</v>
      </c>
      <c r="H942">
        <v>-1.5680000000000001</v>
      </c>
      <c r="I942" s="6">
        <v>-0.89174429792566212</v>
      </c>
      <c r="J942" s="6">
        <v>-1.3633028993000345</v>
      </c>
      <c r="K942" s="9">
        <f>Table5[[#This Row],[wtkg]]/(Table5[[#This Row],[htcm]]*Table5[[#This Row],[htcm]]/10000)</f>
        <v>13.884297520661159</v>
      </c>
    </row>
    <row r="943" spans="1:11" x14ac:dyDescent="0.3">
      <c r="A943">
        <v>11110</v>
      </c>
      <c r="B943">
        <v>1</v>
      </c>
      <c r="C943">
        <v>90</v>
      </c>
      <c r="D943">
        <v>269</v>
      </c>
      <c r="E943">
        <v>59</v>
      </c>
      <c r="F943">
        <v>4.8499999999999996</v>
      </c>
      <c r="G943">
        <v>-0.33100000000000002</v>
      </c>
      <c r="H943">
        <v>-1.4350000000000001</v>
      </c>
      <c r="I943" s="6">
        <v>-1.649560998081993</v>
      </c>
      <c r="J943" s="6">
        <v>-1.7114479436262091</v>
      </c>
      <c r="K943" s="9">
        <f>Table5[[#This Row],[wtkg]]/(Table5[[#This Row],[htcm]]*Table5[[#This Row],[htcm]]/10000)</f>
        <v>13.932777937374317</v>
      </c>
    </row>
    <row r="944" spans="1:11" x14ac:dyDescent="0.3">
      <c r="A944">
        <v>11110</v>
      </c>
      <c r="B944">
        <v>1</v>
      </c>
      <c r="C944">
        <v>181</v>
      </c>
      <c r="D944">
        <v>269</v>
      </c>
      <c r="E944">
        <v>65.5</v>
      </c>
      <c r="F944">
        <v>6.14</v>
      </c>
      <c r="G944">
        <v>-6.4000000000000001E-2</v>
      </c>
      <c r="H944">
        <v>-1.401</v>
      </c>
      <c r="I944" s="6">
        <v>-1.7935176925112077</v>
      </c>
      <c r="J944" s="6">
        <v>-1.8652469182071798</v>
      </c>
      <c r="K944" s="9">
        <f>Table5[[#This Row],[wtkg]]/(Table5[[#This Row],[htcm]]*Table5[[#This Row],[htcm]]/10000)</f>
        <v>14.311520307674378</v>
      </c>
    </row>
    <row r="945" spans="1:11" x14ac:dyDescent="0.3">
      <c r="A945">
        <v>11110</v>
      </c>
      <c r="B945">
        <v>1</v>
      </c>
      <c r="C945">
        <v>272</v>
      </c>
      <c r="D945">
        <v>269</v>
      </c>
      <c r="E945">
        <v>70</v>
      </c>
      <c r="F945">
        <v>7.53</v>
      </c>
      <c r="G945">
        <v>-2.3E-2</v>
      </c>
      <c r="H945">
        <v>-0.71199999999999997</v>
      </c>
      <c r="I945" s="6">
        <v>-0.90403969423728803</v>
      </c>
      <c r="J945" s="6">
        <v>-0.97785929999219234</v>
      </c>
      <c r="K945" s="9">
        <f>Table5[[#This Row],[wtkg]]/(Table5[[#This Row],[htcm]]*Table5[[#This Row],[htcm]]/10000)</f>
        <v>15.36734693877551</v>
      </c>
    </row>
    <row r="946" spans="1:11" x14ac:dyDescent="0.3">
      <c r="A946">
        <v>11110</v>
      </c>
      <c r="B946">
        <v>1</v>
      </c>
      <c r="C946">
        <v>363</v>
      </c>
      <c r="D946">
        <v>269</v>
      </c>
      <c r="E946">
        <v>75</v>
      </c>
      <c r="F946">
        <v>8.41</v>
      </c>
      <c r="G946">
        <v>0.41799999999999998</v>
      </c>
      <c r="H946">
        <v>-0.49299999999999999</v>
      </c>
      <c r="I946" s="6">
        <v>-0.95055339457985633</v>
      </c>
      <c r="J946" s="6">
        <v>-1.0449679269635965</v>
      </c>
      <c r="K946" s="9">
        <f>Table5[[#This Row],[wtkg]]/(Table5[[#This Row],[htcm]]*Table5[[#This Row],[htcm]]/10000)</f>
        <v>14.951111111111111</v>
      </c>
    </row>
    <row r="947" spans="1:11" x14ac:dyDescent="0.3">
      <c r="A947">
        <v>11110</v>
      </c>
      <c r="B947">
        <v>1</v>
      </c>
      <c r="C947">
        <v>475</v>
      </c>
      <c r="D947">
        <v>269</v>
      </c>
      <c r="E947">
        <v>79.5</v>
      </c>
      <c r="F947">
        <v>9.08</v>
      </c>
      <c r="G947">
        <v>0.47699999999999998</v>
      </c>
      <c r="H947">
        <v>-0.56599999999999995</v>
      </c>
      <c r="I947" s="6">
        <v>-1.0864871400999205</v>
      </c>
      <c r="J947" s="6">
        <v>-1.2233335355185455</v>
      </c>
      <c r="K947" s="9">
        <f>Table5[[#This Row],[wtkg]]/(Table5[[#This Row],[htcm]]*Table5[[#This Row],[htcm]]/10000)</f>
        <v>14.366520311696533</v>
      </c>
    </row>
    <row r="948" spans="1:11" x14ac:dyDescent="0.3">
      <c r="A948">
        <v>11110</v>
      </c>
      <c r="B948">
        <v>1</v>
      </c>
      <c r="C948">
        <v>539</v>
      </c>
      <c r="D948">
        <v>269</v>
      </c>
      <c r="E948">
        <v>80</v>
      </c>
      <c r="F948">
        <v>9.27</v>
      </c>
      <c r="G948">
        <v>-0.14099999999999999</v>
      </c>
      <c r="H948">
        <v>-0.76300000000000001</v>
      </c>
      <c r="I948" s="6">
        <v>-0.96265383840172636</v>
      </c>
      <c r="J948" s="6">
        <v>-0.98793227447205545</v>
      </c>
      <c r="K948" s="9">
        <f>Table5[[#This Row],[wtkg]]/(Table5[[#This Row],[htcm]]*Table5[[#This Row],[htcm]]/10000)</f>
        <v>14.484374999999998</v>
      </c>
    </row>
    <row r="949" spans="1:11" x14ac:dyDescent="0.3">
      <c r="A949">
        <v>11110</v>
      </c>
      <c r="B949">
        <v>1</v>
      </c>
      <c r="C949">
        <v>728</v>
      </c>
      <c r="D949">
        <v>269</v>
      </c>
      <c r="E949">
        <v>88</v>
      </c>
      <c r="F949">
        <v>10.199999999999999</v>
      </c>
      <c r="G949">
        <v>0.51400000000000001</v>
      </c>
      <c r="H949">
        <v>-0.95699999999999996</v>
      </c>
      <c r="I949" s="6">
        <v>-1.8570428958806395</v>
      </c>
      <c r="J949" s="6">
        <v>-1.9232832119263312</v>
      </c>
      <c r="K949" s="9">
        <f>Table5[[#This Row],[wtkg]]/(Table5[[#This Row],[htcm]]*Table5[[#This Row],[htcm]]/10000)</f>
        <v>13.171487603305785</v>
      </c>
    </row>
    <row r="950" spans="1:11" x14ac:dyDescent="0.3">
      <c r="A950">
        <v>11111</v>
      </c>
      <c r="B950">
        <v>1</v>
      </c>
      <c r="C950">
        <v>0</v>
      </c>
      <c r="D950">
        <v>290</v>
      </c>
      <c r="E950">
        <v>53</v>
      </c>
      <c r="F950">
        <v>4.22</v>
      </c>
      <c r="G950">
        <v>2.0680000000000001</v>
      </c>
      <c r="H950">
        <v>1.9810000000000001</v>
      </c>
      <c r="I950" s="6">
        <v>0.49361526126177541</v>
      </c>
      <c r="J950" s="6">
        <v>1.2797196424205282</v>
      </c>
      <c r="K950" s="9">
        <f>Table5[[#This Row],[wtkg]]/(Table5[[#This Row],[htcm]]*Table5[[#This Row],[htcm]]/10000)</f>
        <v>15.02313990744037</v>
      </c>
    </row>
    <row r="951" spans="1:11" x14ac:dyDescent="0.3">
      <c r="A951">
        <v>11111</v>
      </c>
      <c r="B951">
        <v>1</v>
      </c>
      <c r="C951">
        <v>34</v>
      </c>
      <c r="D951">
        <v>290</v>
      </c>
      <c r="E951">
        <v>53.5</v>
      </c>
      <c r="F951">
        <v>4.66</v>
      </c>
      <c r="G951">
        <v>-0.318</v>
      </c>
      <c r="H951">
        <v>0.57199999999999995</v>
      </c>
      <c r="I951" s="6">
        <v>1.2230604633461446</v>
      </c>
      <c r="J951" s="6">
        <v>1.0426087189541149</v>
      </c>
      <c r="K951" s="9">
        <f>Table5[[#This Row],[wtkg]]/(Table5[[#This Row],[htcm]]*Table5[[#This Row],[htcm]]/10000)</f>
        <v>16.280897895012664</v>
      </c>
    </row>
    <row r="952" spans="1:11" x14ac:dyDescent="0.3">
      <c r="A952">
        <v>11111</v>
      </c>
      <c r="B952">
        <v>1</v>
      </c>
      <c r="C952">
        <v>69</v>
      </c>
      <c r="D952">
        <v>290</v>
      </c>
      <c r="E952">
        <v>56.5</v>
      </c>
      <c r="F952">
        <v>5.75</v>
      </c>
      <c r="G952">
        <v>-0.65700000000000003</v>
      </c>
      <c r="H952">
        <v>0.58099999999999996</v>
      </c>
      <c r="I952" s="6">
        <v>1.5962296133676819</v>
      </c>
      <c r="J952" s="6">
        <v>1.3031804832363778</v>
      </c>
      <c r="K952" s="9">
        <f>Table5[[#This Row],[wtkg]]/(Table5[[#This Row],[htcm]]*Table5[[#This Row],[htcm]]/10000)</f>
        <v>18.012373717597306</v>
      </c>
    </row>
    <row r="953" spans="1:11" x14ac:dyDescent="0.3">
      <c r="A953">
        <v>11111</v>
      </c>
      <c r="B953">
        <v>1</v>
      </c>
      <c r="C953">
        <v>89</v>
      </c>
      <c r="D953">
        <v>290</v>
      </c>
      <c r="E953">
        <v>58</v>
      </c>
      <c r="F953">
        <v>6.12</v>
      </c>
      <c r="G953">
        <v>-0.76800000000000002</v>
      </c>
      <c r="H953">
        <v>0.43</v>
      </c>
      <c r="I953" s="6">
        <v>1.4341163899002241</v>
      </c>
      <c r="J953" s="6">
        <v>1.174236991771648</v>
      </c>
      <c r="K953" s="9">
        <f>Table5[[#This Row],[wtkg]]/(Table5[[#This Row],[htcm]]*Table5[[#This Row],[htcm]]/10000)</f>
        <v>18.192627824019027</v>
      </c>
    </row>
    <row r="954" spans="1:11" x14ac:dyDescent="0.3">
      <c r="A954">
        <v>11111</v>
      </c>
      <c r="B954">
        <v>1</v>
      </c>
      <c r="C954">
        <v>181</v>
      </c>
      <c r="D954">
        <v>290</v>
      </c>
      <c r="E954">
        <v>64</v>
      </c>
      <c r="F954">
        <v>8</v>
      </c>
      <c r="G954">
        <v>-0.72599999999999998</v>
      </c>
      <c r="H954">
        <v>0.77300000000000002</v>
      </c>
      <c r="I954" s="6">
        <v>1.6508158683426186</v>
      </c>
      <c r="J954" s="6">
        <v>1.5805133265887448</v>
      </c>
      <c r="K954" s="9">
        <f>Table5[[#This Row],[wtkg]]/(Table5[[#This Row],[htcm]]*Table5[[#This Row],[htcm]]/10000)</f>
        <v>19.53125</v>
      </c>
    </row>
    <row r="955" spans="1:11" x14ac:dyDescent="0.3">
      <c r="A955">
        <v>11111</v>
      </c>
      <c r="B955">
        <v>1</v>
      </c>
      <c r="C955">
        <v>272</v>
      </c>
      <c r="D955">
        <v>290</v>
      </c>
      <c r="E955">
        <v>69</v>
      </c>
      <c r="F955">
        <v>9.27</v>
      </c>
      <c r="G955">
        <v>-0.438</v>
      </c>
      <c r="H955">
        <v>0.98799999999999999</v>
      </c>
      <c r="I955" s="6">
        <v>1.6353905419736232</v>
      </c>
      <c r="J955" s="6">
        <v>1.658641725256339</v>
      </c>
      <c r="K955" s="9">
        <f>Table5[[#This Row],[wtkg]]/(Table5[[#This Row],[htcm]]*Table5[[#This Row],[htcm]]/10000)</f>
        <v>19.470699432892246</v>
      </c>
    </row>
    <row r="956" spans="1:11" x14ac:dyDescent="0.3">
      <c r="A956">
        <v>11111</v>
      </c>
      <c r="B956">
        <v>1</v>
      </c>
      <c r="C956">
        <v>363</v>
      </c>
      <c r="D956">
        <v>290</v>
      </c>
      <c r="E956">
        <v>72.5</v>
      </c>
      <c r="F956">
        <v>10.1</v>
      </c>
      <c r="G956">
        <v>-0.55400000000000005</v>
      </c>
      <c r="H956">
        <v>0.99</v>
      </c>
      <c r="I956" s="6">
        <v>1.6440031153576653</v>
      </c>
      <c r="J956" s="6">
        <v>1.7714797924484642</v>
      </c>
      <c r="K956" s="9">
        <f>Table5[[#This Row],[wtkg]]/(Table5[[#This Row],[htcm]]*Table5[[#This Row],[htcm]]/10000)</f>
        <v>19.215219976218787</v>
      </c>
    </row>
    <row r="957" spans="1:11" x14ac:dyDescent="0.3">
      <c r="A957">
        <v>11111</v>
      </c>
      <c r="B957">
        <v>1</v>
      </c>
      <c r="C957">
        <v>454</v>
      </c>
      <c r="D957">
        <v>290</v>
      </c>
      <c r="E957">
        <v>74.5</v>
      </c>
      <c r="F957">
        <v>10.18</v>
      </c>
      <c r="G957">
        <v>-1.0669999999999999</v>
      </c>
      <c r="H957">
        <v>0.48799999999999999</v>
      </c>
      <c r="I957" s="6">
        <v>1.2704988065536007</v>
      </c>
      <c r="J957" s="6">
        <v>1.5126392287264405</v>
      </c>
      <c r="K957" s="9">
        <f>Table5[[#This Row],[wtkg]]/(Table5[[#This Row],[htcm]]*Table5[[#This Row],[htcm]]/10000)</f>
        <v>18.341516147921265</v>
      </c>
    </row>
    <row r="958" spans="1:11" x14ac:dyDescent="0.3">
      <c r="A958">
        <v>11111</v>
      </c>
      <c r="B958">
        <v>1</v>
      </c>
      <c r="C958">
        <v>537</v>
      </c>
      <c r="D958">
        <v>290</v>
      </c>
      <c r="E958">
        <v>78</v>
      </c>
      <c r="F958">
        <v>10.5</v>
      </c>
      <c r="G958">
        <v>-0.81200000000000006</v>
      </c>
      <c r="H958">
        <v>0.26900000000000002</v>
      </c>
      <c r="I958" s="6">
        <v>0.86902187548162357</v>
      </c>
      <c r="J958" s="6">
        <v>1.0293269781486905</v>
      </c>
      <c r="K958" s="9">
        <f>Table5[[#This Row],[wtkg]]/(Table5[[#This Row],[htcm]]*Table5[[#This Row],[htcm]]/10000)</f>
        <v>17.258382642998026</v>
      </c>
    </row>
    <row r="959" spans="1:11" x14ac:dyDescent="0.3">
      <c r="A959">
        <v>11111</v>
      </c>
      <c r="B959">
        <v>1</v>
      </c>
      <c r="C959">
        <v>733</v>
      </c>
      <c r="D959">
        <v>290</v>
      </c>
      <c r="E959">
        <v>85</v>
      </c>
      <c r="F959">
        <v>11.3</v>
      </c>
      <c r="G959">
        <v>-0.24399999999999999</v>
      </c>
      <c r="H959">
        <v>-0.13800000000000001</v>
      </c>
      <c r="I959" s="6">
        <v>-9.2676642489937983E-2</v>
      </c>
      <c r="J959" s="6">
        <v>-3.473898351227294E-2</v>
      </c>
      <c r="K959" s="9">
        <f>Table5[[#This Row],[wtkg]]/(Table5[[#This Row],[htcm]]*Table5[[#This Row],[htcm]]/10000)</f>
        <v>15.640138408304498</v>
      </c>
    </row>
    <row r="960" spans="1:11" x14ac:dyDescent="0.3">
      <c r="A960">
        <v>11116</v>
      </c>
      <c r="B960">
        <v>1</v>
      </c>
      <c r="C960">
        <v>0</v>
      </c>
      <c r="D960">
        <v>304</v>
      </c>
      <c r="E960">
        <v>51</v>
      </c>
      <c r="F960">
        <v>3.12</v>
      </c>
      <c r="G960">
        <v>0.99399999999999999</v>
      </c>
      <c r="H960">
        <v>-0.248</v>
      </c>
      <c r="I960" s="6">
        <v>-1.5026827521564428</v>
      </c>
      <c r="J960" s="6">
        <v>-1.146706233536279</v>
      </c>
      <c r="K960" s="9">
        <f>Table5[[#This Row],[wtkg]]/(Table5[[#This Row],[htcm]]*Table5[[#This Row],[htcm]]/10000)</f>
        <v>11.995386389850058</v>
      </c>
    </row>
    <row r="961" spans="1:11" x14ac:dyDescent="0.3">
      <c r="A961">
        <v>11116</v>
      </c>
      <c r="B961">
        <v>1</v>
      </c>
      <c r="C961">
        <v>36</v>
      </c>
      <c r="D961">
        <v>304</v>
      </c>
      <c r="E961">
        <v>52.5</v>
      </c>
      <c r="F961">
        <v>5.37</v>
      </c>
      <c r="G961">
        <v>-0.94599999999999995</v>
      </c>
      <c r="H961">
        <v>1.524</v>
      </c>
      <c r="I961" s="6">
        <v>3.2857544303539576</v>
      </c>
      <c r="J961" s="6">
        <v>2.9642261379951211</v>
      </c>
      <c r="K961" s="9">
        <f>Table5[[#This Row],[wtkg]]/(Table5[[#This Row],[htcm]]*Table5[[#This Row],[htcm]]/10000)</f>
        <v>19.482993197278912</v>
      </c>
    </row>
    <row r="962" spans="1:11" x14ac:dyDescent="0.3">
      <c r="A962">
        <v>11116</v>
      </c>
      <c r="B962">
        <v>1</v>
      </c>
      <c r="C962">
        <v>64</v>
      </c>
      <c r="D962">
        <v>304</v>
      </c>
      <c r="E962">
        <v>57.5</v>
      </c>
      <c r="F962">
        <v>5.4</v>
      </c>
      <c r="G962">
        <v>6.2E-2</v>
      </c>
      <c r="H962">
        <v>0.27700000000000002</v>
      </c>
      <c r="I962" s="6">
        <v>0.37459335500145607</v>
      </c>
      <c r="J962" s="6">
        <v>0.3225456436131639</v>
      </c>
      <c r="K962" s="9">
        <f>Table5[[#This Row],[wtkg]]/(Table5[[#This Row],[htcm]]*Table5[[#This Row],[htcm]]/10000)</f>
        <v>16.332703213610586</v>
      </c>
    </row>
    <row r="963" spans="1:11" x14ac:dyDescent="0.3">
      <c r="A963">
        <v>11116</v>
      </c>
      <c r="B963">
        <v>1</v>
      </c>
      <c r="C963">
        <v>91</v>
      </c>
      <c r="D963">
        <v>304</v>
      </c>
      <c r="E963">
        <v>59</v>
      </c>
      <c r="F963">
        <v>6.1</v>
      </c>
      <c r="G963">
        <v>-0.36899999999999999</v>
      </c>
      <c r="H963">
        <v>0.34599999999999997</v>
      </c>
      <c r="I963" s="6">
        <v>0.89258073901759438</v>
      </c>
      <c r="J963" s="6">
        <v>0.74870699573068533</v>
      </c>
      <c r="K963" s="9">
        <f>Table5[[#This Row],[wtkg]]/(Table5[[#This Row],[htcm]]*Table5[[#This Row],[htcm]]/10000)</f>
        <v>17.523700086182128</v>
      </c>
    </row>
    <row r="964" spans="1:11" x14ac:dyDescent="0.3">
      <c r="A964">
        <v>11116</v>
      </c>
      <c r="B964">
        <v>1</v>
      </c>
      <c r="C964">
        <v>183</v>
      </c>
      <c r="D964">
        <v>304</v>
      </c>
      <c r="E964">
        <v>67</v>
      </c>
      <c r="F964">
        <v>8.08</v>
      </c>
      <c r="G964">
        <v>0.55100000000000005</v>
      </c>
      <c r="H964">
        <v>0.82699999999999996</v>
      </c>
      <c r="I964" s="6">
        <v>0.76593792884829692</v>
      </c>
      <c r="J964" s="6">
        <v>0.68892956011391981</v>
      </c>
      <c r="K964" s="9">
        <f>Table5[[#This Row],[wtkg]]/(Table5[[#This Row],[htcm]]*Table5[[#This Row],[htcm]]/10000)</f>
        <v>17.999554466473601</v>
      </c>
    </row>
    <row r="965" spans="1:11" x14ac:dyDescent="0.3">
      <c r="A965">
        <v>11116</v>
      </c>
      <c r="B965">
        <v>1</v>
      </c>
      <c r="C965">
        <v>456</v>
      </c>
      <c r="D965">
        <v>304</v>
      </c>
      <c r="E965">
        <v>80</v>
      </c>
      <c r="F965">
        <v>12.36</v>
      </c>
      <c r="G965">
        <v>0.91700000000000004</v>
      </c>
      <c r="H965">
        <v>1.9970000000000001</v>
      </c>
      <c r="I965" s="6">
        <v>2.1847012909228556</v>
      </c>
      <c r="J965" s="6">
        <v>2.0684183730859687</v>
      </c>
      <c r="K965" s="9">
        <f>Table5[[#This Row],[wtkg]]/(Table5[[#This Row],[htcm]]*Table5[[#This Row],[htcm]]/10000)</f>
        <v>19.3125</v>
      </c>
    </row>
    <row r="966" spans="1:11" x14ac:dyDescent="0.3">
      <c r="A966">
        <v>11116</v>
      </c>
      <c r="B966">
        <v>1</v>
      </c>
      <c r="C966">
        <v>547</v>
      </c>
      <c r="D966">
        <v>304</v>
      </c>
      <c r="E966">
        <v>84</v>
      </c>
      <c r="F966">
        <v>13.25</v>
      </c>
      <c r="G966">
        <v>1.145</v>
      </c>
      <c r="H966">
        <v>2.0350000000000001</v>
      </c>
      <c r="I966" s="6">
        <v>2.0396872169827258</v>
      </c>
      <c r="J966" s="6">
        <v>1.9602436309319655</v>
      </c>
      <c r="K966" s="9">
        <f>Table5[[#This Row],[wtkg]]/(Table5[[#This Row],[htcm]]*Table5[[#This Row],[htcm]]/10000)</f>
        <v>18.778344671201815</v>
      </c>
    </row>
    <row r="967" spans="1:11" x14ac:dyDescent="0.3">
      <c r="A967">
        <v>11119</v>
      </c>
      <c r="B967">
        <v>1</v>
      </c>
      <c r="C967">
        <v>0</v>
      </c>
      <c r="D967">
        <v>283</v>
      </c>
      <c r="E967">
        <v>56</v>
      </c>
      <c r="F967">
        <v>3.66</v>
      </c>
      <c r="G967">
        <v>3.6789999999999998</v>
      </c>
      <c r="H967">
        <v>0.89800000000000002</v>
      </c>
      <c r="I967" s="6">
        <v>-3.1748792641594274</v>
      </c>
      <c r="J967" s="6">
        <v>-1.4446984752813752</v>
      </c>
      <c r="K967" s="9">
        <f>Table5[[#This Row],[wtkg]]/(Table5[[#This Row],[htcm]]*Table5[[#This Row],[htcm]]/10000)</f>
        <v>11.670918367346939</v>
      </c>
    </row>
    <row r="968" spans="1:11" x14ac:dyDescent="0.3">
      <c r="A968">
        <v>11119</v>
      </c>
      <c r="B968">
        <v>1</v>
      </c>
      <c r="C968">
        <v>32</v>
      </c>
      <c r="D968">
        <v>283</v>
      </c>
      <c r="E968">
        <v>56</v>
      </c>
      <c r="F968">
        <v>4.62</v>
      </c>
      <c r="G968">
        <v>1.0820000000000001</v>
      </c>
      <c r="H968">
        <v>0.627</v>
      </c>
      <c r="I968" s="6">
        <v>-0.45979172830633064</v>
      </c>
      <c r="J968" s="6">
        <v>5.3917600452729836E-2</v>
      </c>
      <c r="K968" s="9">
        <f>Table5[[#This Row],[wtkg]]/(Table5[[#This Row],[htcm]]*Table5[[#This Row],[htcm]]/10000)</f>
        <v>14.732142857142858</v>
      </c>
    </row>
    <row r="969" spans="1:11" x14ac:dyDescent="0.3">
      <c r="A969">
        <v>11119</v>
      </c>
      <c r="B969">
        <v>1</v>
      </c>
      <c r="C969">
        <v>60</v>
      </c>
      <c r="D969">
        <v>283</v>
      </c>
      <c r="E969">
        <v>59.5</v>
      </c>
      <c r="F969">
        <v>5.76</v>
      </c>
      <c r="G969">
        <v>1.2390000000000001</v>
      </c>
      <c r="H969">
        <v>0.93300000000000005</v>
      </c>
      <c r="I969" s="6">
        <v>2.7769086207520405E-2</v>
      </c>
      <c r="J969" s="6">
        <v>0.35132829399841348</v>
      </c>
      <c r="K969" s="9">
        <f>Table5[[#This Row],[wtkg]]/(Table5[[#This Row],[htcm]]*Table5[[#This Row],[htcm]]/10000)</f>
        <v>16.270037426735399</v>
      </c>
    </row>
    <row r="970" spans="1:11" x14ac:dyDescent="0.3">
      <c r="A970">
        <v>11119</v>
      </c>
      <c r="B970">
        <v>1</v>
      </c>
      <c r="C970">
        <v>95</v>
      </c>
      <c r="D970">
        <v>283</v>
      </c>
      <c r="E970">
        <v>62</v>
      </c>
      <c r="F970">
        <v>6.94</v>
      </c>
      <c r="G970">
        <v>0.89900000000000002</v>
      </c>
      <c r="H970">
        <v>1.2629999999999999</v>
      </c>
      <c r="I970" s="6">
        <v>0.91661503427198843</v>
      </c>
      <c r="J970" s="6">
        <v>1.0380747458047375</v>
      </c>
      <c r="K970" s="9">
        <f>Table5[[#This Row],[wtkg]]/(Table5[[#This Row],[htcm]]*Table5[[#This Row],[htcm]]/10000)</f>
        <v>18.05411030176899</v>
      </c>
    </row>
    <row r="971" spans="1:11" x14ac:dyDescent="0.3">
      <c r="A971">
        <v>11119</v>
      </c>
      <c r="B971">
        <v>1</v>
      </c>
      <c r="C971">
        <v>193</v>
      </c>
      <c r="D971">
        <v>283</v>
      </c>
      <c r="E971">
        <v>71</v>
      </c>
      <c r="F971">
        <v>8.8000000000000007</v>
      </c>
      <c r="G971">
        <v>2.0699999999999998</v>
      </c>
      <c r="H971">
        <v>1.389</v>
      </c>
      <c r="I971" s="6">
        <v>0.55232371793623558</v>
      </c>
      <c r="J971" s="6">
        <v>0.34972092072421901</v>
      </c>
      <c r="K971" s="9">
        <f>Table5[[#This Row],[wtkg]]/(Table5[[#This Row],[htcm]]*Table5[[#This Row],[htcm]]/10000)</f>
        <v>17.456853798849437</v>
      </c>
    </row>
    <row r="972" spans="1:11" x14ac:dyDescent="0.3">
      <c r="A972">
        <v>11119</v>
      </c>
      <c r="B972">
        <v>1</v>
      </c>
      <c r="C972">
        <v>277</v>
      </c>
      <c r="D972">
        <v>283</v>
      </c>
      <c r="E972">
        <v>75</v>
      </c>
      <c r="F972">
        <v>10.025</v>
      </c>
      <c r="G972">
        <v>1.9490000000000001</v>
      </c>
      <c r="H972">
        <v>1.5720000000000001</v>
      </c>
      <c r="I972" s="6">
        <v>0.99781898590498319</v>
      </c>
      <c r="J972" s="6">
        <v>0.70549268935608112</v>
      </c>
      <c r="K972" s="9">
        <f>Table5[[#This Row],[wtkg]]/(Table5[[#This Row],[htcm]]*Table5[[#This Row],[htcm]]/10000)</f>
        <v>17.822222222222223</v>
      </c>
    </row>
    <row r="973" spans="1:11" x14ac:dyDescent="0.3">
      <c r="A973">
        <v>11119</v>
      </c>
      <c r="B973">
        <v>1</v>
      </c>
      <c r="C973">
        <v>368</v>
      </c>
      <c r="D973">
        <v>283</v>
      </c>
      <c r="E973">
        <v>79</v>
      </c>
      <c r="F973">
        <v>11.3</v>
      </c>
      <c r="G973">
        <v>1.89</v>
      </c>
      <c r="H973">
        <v>1.84</v>
      </c>
      <c r="I973" s="6">
        <v>1.4498145244773493</v>
      </c>
      <c r="J973" s="6">
        <v>1.1417424588461365</v>
      </c>
      <c r="K973" s="9">
        <f>Table5[[#This Row],[wtkg]]/(Table5[[#This Row],[htcm]]*Table5[[#This Row],[htcm]]/10000)</f>
        <v>18.106072744752446</v>
      </c>
    </row>
    <row r="974" spans="1:11" x14ac:dyDescent="0.3">
      <c r="A974">
        <v>11119</v>
      </c>
      <c r="B974">
        <v>1</v>
      </c>
      <c r="C974">
        <v>458</v>
      </c>
      <c r="D974">
        <v>283</v>
      </c>
      <c r="E974">
        <v>82</v>
      </c>
      <c r="F974">
        <v>12.25</v>
      </c>
      <c r="G974">
        <v>1.619</v>
      </c>
      <c r="H974">
        <v>1.917</v>
      </c>
      <c r="I974" s="6">
        <v>1.6643717896789507</v>
      </c>
      <c r="J974" s="6">
        <v>1.4493316355954535</v>
      </c>
      <c r="K974" s="9">
        <f>Table5[[#This Row],[wtkg]]/(Table5[[#This Row],[htcm]]*Table5[[#This Row],[htcm]]/10000)</f>
        <v>18.218322427126711</v>
      </c>
    </row>
    <row r="975" spans="1:11" x14ac:dyDescent="0.3">
      <c r="A975">
        <v>11119</v>
      </c>
      <c r="B975">
        <v>1</v>
      </c>
      <c r="C975">
        <v>569</v>
      </c>
      <c r="D975">
        <v>283</v>
      </c>
      <c r="E975">
        <v>87.5</v>
      </c>
      <c r="F975">
        <v>13.5</v>
      </c>
      <c r="G975">
        <v>2.0699999999999998</v>
      </c>
      <c r="H975">
        <v>2.0640000000000001</v>
      </c>
      <c r="I975" s="6">
        <v>1.4330698121823973</v>
      </c>
      <c r="J975" s="6">
        <v>1.323267868341625</v>
      </c>
      <c r="K975" s="9">
        <f>Table5[[#This Row],[wtkg]]/(Table5[[#This Row],[htcm]]*Table5[[#This Row],[htcm]]/10000)</f>
        <v>17.632653061224488</v>
      </c>
    </row>
    <row r="976" spans="1:11" x14ac:dyDescent="0.3">
      <c r="A976">
        <v>11119</v>
      </c>
      <c r="B976">
        <v>1</v>
      </c>
      <c r="C976">
        <v>737</v>
      </c>
      <c r="D976">
        <v>283</v>
      </c>
      <c r="E976">
        <v>92</v>
      </c>
      <c r="F976">
        <v>15.5</v>
      </c>
      <c r="G976">
        <v>1.883</v>
      </c>
      <c r="H976">
        <v>2.2909999999999999</v>
      </c>
      <c r="I976" s="6">
        <v>1.7909695881771015</v>
      </c>
      <c r="J976" s="6">
        <v>1.7558400031637955</v>
      </c>
      <c r="K976" s="9">
        <f>Table5[[#This Row],[wtkg]]/(Table5[[#This Row],[htcm]]*Table5[[#This Row],[htcm]]/10000)</f>
        <v>18.312854442344044</v>
      </c>
    </row>
    <row r="977" spans="1:11" x14ac:dyDescent="0.3">
      <c r="A977">
        <v>11122</v>
      </c>
      <c r="B977">
        <v>1</v>
      </c>
      <c r="C977">
        <v>0</v>
      </c>
      <c r="D977">
        <v>276</v>
      </c>
      <c r="E977">
        <v>47</v>
      </c>
      <c r="F977">
        <v>3.67</v>
      </c>
      <c r="G977">
        <v>-1.153</v>
      </c>
      <c r="H977">
        <v>0.91800000000000004</v>
      </c>
      <c r="I977" s="6">
        <v>2.83933038079627</v>
      </c>
      <c r="J977" s="6">
        <v>2.3536528772173488</v>
      </c>
      <c r="K977" s="9">
        <f>Table5[[#This Row],[wtkg]]/(Table5[[#This Row],[htcm]]*Table5[[#This Row],[htcm]]/10000)</f>
        <v>16.613852421910366</v>
      </c>
    </row>
    <row r="978" spans="1:11" x14ac:dyDescent="0.3">
      <c r="A978">
        <v>11122</v>
      </c>
      <c r="B978">
        <v>1</v>
      </c>
      <c r="C978">
        <v>34</v>
      </c>
      <c r="D978">
        <v>276</v>
      </c>
      <c r="E978">
        <v>54</v>
      </c>
      <c r="F978">
        <v>4.45</v>
      </c>
      <c r="G978">
        <v>-6.3E-2</v>
      </c>
      <c r="H978">
        <v>0.23</v>
      </c>
      <c r="I978" s="6">
        <v>0.40580446922651631</v>
      </c>
      <c r="J978" s="6">
        <v>0.34896833075312589</v>
      </c>
      <c r="K978" s="9">
        <f>Table5[[#This Row],[wtkg]]/(Table5[[#This Row],[htcm]]*Table5[[#This Row],[htcm]]/10000)</f>
        <v>15.260631001371742</v>
      </c>
    </row>
    <row r="979" spans="1:11" x14ac:dyDescent="0.3">
      <c r="A979">
        <v>11122</v>
      </c>
      <c r="B979">
        <v>1</v>
      </c>
      <c r="C979">
        <v>62</v>
      </c>
      <c r="D979">
        <v>276</v>
      </c>
      <c r="E979">
        <v>57</v>
      </c>
      <c r="F979">
        <v>5.52</v>
      </c>
      <c r="G979">
        <v>-8.6999999999999994E-2</v>
      </c>
      <c r="H979">
        <v>0.52400000000000002</v>
      </c>
      <c r="I979" s="6">
        <v>0.88824945513547793</v>
      </c>
      <c r="J979" s="6">
        <v>0.78172004345813884</v>
      </c>
      <c r="K979" s="9">
        <f>Table5[[#This Row],[wtkg]]/(Table5[[#This Row],[htcm]]*Table5[[#This Row],[htcm]]/10000)</f>
        <v>16.98984302862419</v>
      </c>
    </row>
    <row r="980" spans="1:11" x14ac:dyDescent="0.3">
      <c r="A980">
        <v>11122</v>
      </c>
      <c r="B980">
        <v>1</v>
      </c>
      <c r="C980">
        <v>97</v>
      </c>
      <c r="D980">
        <v>276</v>
      </c>
      <c r="E980">
        <v>59.5</v>
      </c>
      <c r="F980">
        <v>6.48</v>
      </c>
      <c r="G980">
        <v>-0.35899999999999999</v>
      </c>
      <c r="H980">
        <v>0.66300000000000003</v>
      </c>
      <c r="I980" s="6">
        <v>1.2872315072327341</v>
      </c>
      <c r="J980" s="6">
        <v>1.1712494675939609</v>
      </c>
      <c r="K980" s="9">
        <f>Table5[[#This Row],[wtkg]]/(Table5[[#This Row],[htcm]]*Table5[[#This Row],[htcm]]/10000)</f>
        <v>18.303792105077328</v>
      </c>
    </row>
    <row r="981" spans="1:11" x14ac:dyDescent="0.3">
      <c r="A981">
        <v>11122</v>
      </c>
      <c r="B981">
        <v>1</v>
      </c>
      <c r="C981">
        <v>272</v>
      </c>
      <c r="D981">
        <v>276</v>
      </c>
      <c r="E981">
        <v>68</v>
      </c>
      <c r="F981">
        <v>10.52</v>
      </c>
      <c r="G981">
        <v>-0.85199999999999998</v>
      </c>
      <c r="H981">
        <v>1.9970000000000001</v>
      </c>
      <c r="I981" s="6">
        <v>3.1789253558462862</v>
      </c>
      <c r="J981" s="6">
        <v>3.3033808632233352</v>
      </c>
      <c r="K981" s="9">
        <f>Table5[[#This Row],[wtkg]]/(Table5[[#This Row],[htcm]]*Table5[[#This Row],[htcm]]/10000)</f>
        <v>22.750865051903116</v>
      </c>
    </row>
    <row r="982" spans="1:11" x14ac:dyDescent="0.3">
      <c r="A982">
        <v>11122</v>
      </c>
      <c r="B982">
        <v>1</v>
      </c>
      <c r="C982">
        <v>363</v>
      </c>
      <c r="D982">
        <v>276</v>
      </c>
      <c r="E982">
        <v>72.5</v>
      </c>
      <c r="F982">
        <v>11.2</v>
      </c>
      <c r="G982">
        <v>-0.55400000000000005</v>
      </c>
      <c r="H982">
        <v>1.804</v>
      </c>
      <c r="I982" s="6">
        <v>2.70171092674493</v>
      </c>
      <c r="J982" s="6">
        <v>2.8589500857514216</v>
      </c>
      <c r="K982" s="9">
        <f>Table5[[#This Row],[wtkg]]/(Table5[[#This Row],[htcm]]*Table5[[#This Row],[htcm]]/10000)</f>
        <v>21.307966706302018</v>
      </c>
    </row>
    <row r="983" spans="1:11" x14ac:dyDescent="0.3">
      <c r="A983">
        <v>11122</v>
      </c>
      <c r="B983">
        <v>1</v>
      </c>
      <c r="C983">
        <v>489</v>
      </c>
      <c r="D983">
        <v>276</v>
      </c>
      <c r="E983">
        <v>75</v>
      </c>
      <c r="F983">
        <v>11.41</v>
      </c>
      <c r="G983">
        <v>-1.3140000000000001</v>
      </c>
      <c r="H983">
        <v>1.1919999999999999</v>
      </c>
      <c r="I983" s="6">
        <v>2.3515440349586214</v>
      </c>
      <c r="J983" s="6">
        <v>2.6524902783794353</v>
      </c>
      <c r="K983" s="9">
        <f>Table5[[#This Row],[wtkg]]/(Table5[[#This Row],[htcm]]*Table5[[#This Row],[htcm]]/10000)</f>
        <v>20.284444444444446</v>
      </c>
    </row>
    <row r="984" spans="1:11" x14ac:dyDescent="0.3">
      <c r="A984">
        <v>11122</v>
      </c>
      <c r="B984">
        <v>1</v>
      </c>
      <c r="C984">
        <v>637</v>
      </c>
      <c r="D984">
        <v>276</v>
      </c>
      <c r="E984">
        <v>81.5</v>
      </c>
      <c r="F984">
        <v>11.5</v>
      </c>
      <c r="G984">
        <v>-0.68500000000000005</v>
      </c>
      <c r="H984">
        <v>0.47599999999999998</v>
      </c>
      <c r="I984" s="6">
        <v>1.1010791776793605</v>
      </c>
      <c r="J984" s="6">
        <v>1.226410513649026</v>
      </c>
      <c r="K984" s="9">
        <f>Table5[[#This Row],[wtkg]]/(Table5[[#This Row],[htcm]]*Table5[[#This Row],[htcm]]/10000)</f>
        <v>17.313410365463511</v>
      </c>
    </row>
    <row r="985" spans="1:11" x14ac:dyDescent="0.3">
      <c r="A985">
        <v>11122</v>
      </c>
      <c r="B985">
        <v>1</v>
      </c>
      <c r="C985">
        <v>784</v>
      </c>
      <c r="D985">
        <v>276</v>
      </c>
      <c r="E985">
        <v>82.5</v>
      </c>
      <c r="F985">
        <v>12.6</v>
      </c>
      <c r="G985">
        <v>-1.429</v>
      </c>
      <c r="H985">
        <v>0.49299999999999999</v>
      </c>
      <c r="I985" s="6">
        <v>1.6926933101708475</v>
      </c>
      <c r="J985" s="6">
        <v>1.9044572651747804</v>
      </c>
      <c r="K985" s="9">
        <f>Table5[[#This Row],[wtkg]]/(Table5[[#This Row],[htcm]]*Table5[[#This Row],[htcm]]/10000)</f>
        <v>18.512396694214875</v>
      </c>
    </row>
    <row r="986" spans="1:11" x14ac:dyDescent="0.3">
      <c r="A986">
        <v>11125</v>
      </c>
      <c r="B986">
        <v>1</v>
      </c>
      <c r="C986">
        <v>0</v>
      </c>
      <c r="D986">
        <v>290</v>
      </c>
      <c r="E986">
        <v>56</v>
      </c>
      <c r="F986">
        <v>4.0599999999999996</v>
      </c>
      <c r="G986">
        <v>3.6789999999999998</v>
      </c>
      <c r="H986">
        <v>1.681</v>
      </c>
      <c r="I986" s="6">
        <v>-1.9359221656280678</v>
      </c>
      <c r="J986" s="6">
        <v>-0.32029192253173172</v>
      </c>
      <c r="K986" s="9">
        <f>Table5[[#This Row],[wtkg]]/(Table5[[#This Row],[htcm]]*Table5[[#This Row],[htcm]]/10000)</f>
        <v>12.946428571428571</v>
      </c>
    </row>
    <row r="987" spans="1:11" x14ac:dyDescent="0.3">
      <c r="A987">
        <v>11125</v>
      </c>
      <c r="B987">
        <v>1</v>
      </c>
      <c r="C987">
        <v>27</v>
      </c>
      <c r="D987">
        <v>290</v>
      </c>
      <c r="E987">
        <v>58</v>
      </c>
      <c r="F987">
        <v>4.3499999999999996</v>
      </c>
      <c r="G987">
        <v>2.4420000000000002</v>
      </c>
      <c r="H987">
        <v>0.498</v>
      </c>
      <c r="I987" s="6">
        <v>-2.3602342015226769</v>
      </c>
      <c r="J987" s="6">
        <v>-1.0709325376732735</v>
      </c>
      <c r="K987" s="9">
        <f>Table5[[#This Row],[wtkg]]/(Table5[[#This Row],[htcm]]*Table5[[#This Row],[htcm]]/10000)</f>
        <v>12.931034482758621</v>
      </c>
    </row>
    <row r="988" spans="1:11" x14ac:dyDescent="0.3">
      <c r="A988">
        <v>11125</v>
      </c>
      <c r="B988">
        <v>1</v>
      </c>
      <c r="C988">
        <v>55</v>
      </c>
      <c r="D988">
        <v>290</v>
      </c>
      <c r="E988">
        <v>59</v>
      </c>
      <c r="F988">
        <v>5.05</v>
      </c>
      <c r="G988">
        <v>1.2490000000000001</v>
      </c>
      <c r="H988">
        <v>0.125</v>
      </c>
      <c r="I988" s="6">
        <v>-1.1852085346246863</v>
      </c>
      <c r="J988" s="6">
        <v>-0.76779524736252525</v>
      </c>
      <c r="K988" s="9">
        <f>Table5[[#This Row],[wtkg]]/(Table5[[#This Row],[htcm]]*Table5[[#This Row],[htcm]]/10000)</f>
        <v>14.507325481183567</v>
      </c>
    </row>
    <row r="989" spans="1:11" x14ac:dyDescent="0.3">
      <c r="A989">
        <v>11125</v>
      </c>
      <c r="B989">
        <v>1</v>
      </c>
      <c r="C989">
        <v>90</v>
      </c>
      <c r="D989">
        <v>290</v>
      </c>
      <c r="E989">
        <v>63</v>
      </c>
      <c r="F989">
        <v>6</v>
      </c>
      <c r="G989">
        <v>1.5720000000000001</v>
      </c>
      <c r="H989">
        <v>0.24399999999999999</v>
      </c>
      <c r="I989" s="6">
        <v>-1.0878765531057166</v>
      </c>
      <c r="J989" s="6">
        <v>-0.8373110793339047</v>
      </c>
      <c r="K989" s="9">
        <f>Table5[[#This Row],[wtkg]]/(Table5[[#This Row],[htcm]]*Table5[[#This Row],[htcm]]/10000)</f>
        <v>15.117157974300833</v>
      </c>
    </row>
    <row r="990" spans="1:11" x14ac:dyDescent="0.3">
      <c r="A990">
        <v>11125</v>
      </c>
      <c r="B990">
        <v>1</v>
      </c>
      <c r="C990">
        <v>188</v>
      </c>
      <c r="D990">
        <v>290</v>
      </c>
      <c r="E990">
        <v>68.5</v>
      </c>
      <c r="F990">
        <v>8.42</v>
      </c>
      <c r="G990">
        <v>1.093</v>
      </c>
      <c r="H990">
        <v>1.0960000000000001</v>
      </c>
      <c r="I990" s="6">
        <v>0.76005940371821179</v>
      </c>
      <c r="J990" s="6">
        <v>0.653526853763855</v>
      </c>
      <c r="K990" s="9">
        <f>Table5[[#This Row],[wtkg]]/(Table5[[#This Row],[htcm]]*Table5[[#This Row],[htcm]]/10000)</f>
        <v>17.944482923970376</v>
      </c>
    </row>
    <row r="991" spans="1:11" x14ac:dyDescent="0.3">
      <c r="A991">
        <v>11125</v>
      </c>
      <c r="B991">
        <v>1</v>
      </c>
      <c r="C991">
        <v>272</v>
      </c>
      <c r="D991">
        <v>290</v>
      </c>
      <c r="E991">
        <v>75</v>
      </c>
      <c r="F991">
        <v>10.55</v>
      </c>
      <c r="G991">
        <v>2.0489999999999999</v>
      </c>
      <c r="H991">
        <v>2.0190000000000001</v>
      </c>
      <c r="I991" s="6">
        <v>1.5398165090391847</v>
      </c>
      <c r="J991" s="6">
        <v>1.252906912185435</v>
      </c>
      <c r="K991" s="9">
        <f>Table5[[#This Row],[wtkg]]/(Table5[[#This Row],[htcm]]*Table5[[#This Row],[htcm]]/10000)</f>
        <v>18.755555555555556</v>
      </c>
    </row>
    <row r="992" spans="1:11" x14ac:dyDescent="0.3">
      <c r="A992">
        <v>11125</v>
      </c>
      <c r="B992">
        <v>1</v>
      </c>
      <c r="C992">
        <v>363</v>
      </c>
      <c r="D992">
        <v>290</v>
      </c>
      <c r="E992">
        <v>79.5</v>
      </c>
      <c r="F992">
        <v>12.01</v>
      </c>
      <c r="G992">
        <v>2.169</v>
      </c>
      <c r="H992">
        <v>2.3439999999999999</v>
      </c>
      <c r="I992" s="6">
        <v>1.9883801640701104</v>
      </c>
      <c r="J992" s="6">
        <v>1.6518641350439716</v>
      </c>
      <c r="K992" s="9">
        <f>Table5[[#This Row],[wtkg]]/(Table5[[#This Row],[htcm]]*Table5[[#This Row],[htcm]]/10000)</f>
        <v>19.002412879237372</v>
      </c>
    </row>
    <row r="993" spans="1:11" x14ac:dyDescent="0.3">
      <c r="A993">
        <v>11125</v>
      </c>
      <c r="B993">
        <v>1</v>
      </c>
      <c r="C993">
        <v>447</v>
      </c>
      <c r="D993">
        <v>290</v>
      </c>
      <c r="E993">
        <v>82.5</v>
      </c>
      <c r="F993">
        <v>12.93</v>
      </c>
      <c r="G993">
        <v>1.962</v>
      </c>
      <c r="H993">
        <v>2.391</v>
      </c>
      <c r="I993" s="6">
        <v>2.120494401140403</v>
      </c>
      <c r="J993" s="6">
        <v>1.8724386658068959</v>
      </c>
      <c r="K993" s="9">
        <f>Table5[[#This Row],[wtkg]]/(Table5[[#This Row],[htcm]]*Table5[[#This Row],[htcm]]/10000)</f>
        <v>18.997245179063359</v>
      </c>
    </row>
    <row r="994" spans="1:11" x14ac:dyDescent="0.3">
      <c r="A994">
        <v>11125</v>
      </c>
      <c r="B994">
        <v>1</v>
      </c>
      <c r="C994">
        <v>554</v>
      </c>
      <c r="D994">
        <v>290</v>
      </c>
      <c r="E994">
        <v>84</v>
      </c>
      <c r="F994">
        <v>13.5</v>
      </c>
      <c r="G994">
        <v>1.0589999999999999</v>
      </c>
      <c r="H994">
        <v>2.14</v>
      </c>
      <c r="I994" s="6">
        <v>2.2343285711637173</v>
      </c>
      <c r="J994" s="6">
        <v>2.1693700266921421</v>
      </c>
      <c r="K994" s="9">
        <f>Table5[[#This Row],[wtkg]]/(Table5[[#This Row],[htcm]]*Table5[[#This Row],[htcm]]/10000)</f>
        <v>19.132653061224488</v>
      </c>
    </row>
    <row r="995" spans="1:11" x14ac:dyDescent="0.3">
      <c r="A995">
        <v>11125</v>
      </c>
      <c r="B995">
        <v>1</v>
      </c>
      <c r="C995">
        <v>735</v>
      </c>
      <c r="D995">
        <v>290</v>
      </c>
      <c r="E995">
        <v>92</v>
      </c>
      <c r="F995">
        <v>15.4</v>
      </c>
      <c r="G995">
        <v>1.903</v>
      </c>
      <c r="H995">
        <v>2.2519999999999998</v>
      </c>
      <c r="I995" s="6">
        <v>1.7228559240333585</v>
      </c>
      <c r="J995" s="6">
        <v>1.6842920145588629</v>
      </c>
      <c r="K995" s="10">
        <f>Table5[[#This Row],[wtkg]]/(Table5[[#This Row],[htcm]]*Table5[[#This Row],[htcm]]/10000)</f>
        <v>18.194706994328921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C011-19D8-4370-B1F9-07D22C0ADF88}">
  <dimension ref="A1:Q955"/>
  <sheetViews>
    <sheetView topLeftCell="A929" workbookViewId="0">
      <selection activeCell="M1" sqref="M1:M955"/>
    </sheetView>
  </sheetViews>
  <sheetFormatPr defaultRowHeight="14.4" x14ac:dyDescent="0.3"/>
  <cols>
    <col min="3" max="3" width="9.77734375" customWidth="1"/>
    <col min="4" max="4" width="10.44140625" customWidth="1"/>
    <col min="9" max="9" width="9.44140625" customWidth="1"/>
  </cols>
  <sheetData>
    <row r="1" spans="1:17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28</v>
      </c>
      <c r="J1" s="4" t="s">
        <v>29</v>
      </c>
      <c r="K1" s="4" t="s">
        <v>30</v>
      </c>
      <c r="L1" s="4" t="s">
        <v>27</v>
      </c>
      <c r="M1" s="4" t="s">
        <v>26</v>
      </c>
      <c r="N1" s="4" t="s">
        <v>31</v>
      </c>
      <c r="O1" s="4" t="s">
        <v>32</v>
      </c>
      <c r="P1" s="4" t="s">
        <v>33</v>
      </c>
      <c r="Q1" s="4" t="s">
        <v>34</v>
      </c>
    </row>
    <row r="2" spans="1:17" x14ac:dyDescent="0.3">
      <c r="A2" s="1">
        <v>10002</v>
      </c>
      <c r="B2" s="1" t="s">
        <v>9</v>
      </c>
      <c r="C2" s="1">
        <v>0</v>
      </c>
      <c r="D2" s="1">
        <v>269</v>
      </c>
      <c r="E2" s="1">
        <v>51</v>
      </c>
      <c r="F2" s="1">
        <v>3.21</v>
      </c>
      <c r="G2" s="1">
        <v>0.58899999999999997</v>
      </c>
      <c r="H2" s="1">
        <v>-0.28299999999999997</v>
      </c>
      <c r="I2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2" s="1">
        <f>IF(Table14[[#This Row],[agedays]]&lt;=730,VLOOKUP(Table14[[#This Row],[htcm]],WFL_boys_z_exp[[#All],[Length]:[S]],3,FALSE),VLOOKUP(Table14[[#This Row],[htcm]],WFH_boys_z_exp[[#All],[Height]:[S]],3,FALSE))</f>
        <v>8.831E-2</v>
      </c>
      <c r="K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" s="1">
        <f>(POWER((Table14[[#This Row],[wtkg]]/Table14[[#This Row],[wlhz_M]]),Table14[[#This Row],[wlhz_L]])-1)/(Table14[[#This Row],[wlhz_L]]*Table14[[#This Row],[wlhz_S]])</f>
        <v>-1.1194569649536723</v>
      </c>
      <c r="M2" s="1">
        <f>Table14[[#This Row],[wtkg]]/(Table14[[#This Row],[htcm]]*Table14[[#This Row],[htcm]]/10000)</f>
        <v>12.341407151095732</v>
      </c>
      <c r="N2" s="1">
        <f>VLOOKUP(Table14[[#This Row],[agedays]],BFA_boys_z_exp[[#All],[Day]:[M]],2,FALSE)</f>
        <v>13.4069</v>
      </c>
      <c r="O2" s="1">
        <f>VLOOKUP(Table14[[#This Row],[agedays]],BFA_boys_z_exp[[#All],[Day]:[S]],3,FALSE)</f>
        <v>9.5600000000000004E-2</v>
      </c>
      <c r="P2" s="1">
        <f>VLOOKUP(Table14[[#This Row],[agedays]],BFA_boys_z_exp[[#All],[Day]:[L]],4,FALSE)</f>
        <v>-0.30530000000000002</v>
      </c>
      <c r="Q2" s="1">
        <f>(POWER((Table14[[#This Row],[bmi]]/Table14[[#This Row],[bmi_M]]),Table14[[#This Row],[bmi_L]])-1)/(Table14[[#This Row],[bmi_L]]*Table14[[#This Row],[bmi_S]])</f>
        <v>-0.87725017463049371</v>
      </c>
    </row>
    <row r="3" spans="1:17" x14ac:dyDescent="0.3">
      <c r="A3" s="2">
        <v>10002</v>
      </c>
      <c r="B3" s="2" t="s">
        <v>9</v>
      </c>
      <c r="C3" s="2">
        <v>41</v>
      </c>
      <c r="D3" s="2">
        <v>269</v>
      </c>
      <c r="E3" s="2">
        <v>55.1</v>
      </c>
      <c r="F3" s="2">
        <v>4.82</v>
      </c>
      <c r="G3" s="2">
        <v>-0.51400000000000001</v>
      </c>
      <c r="H3" s="2">
        <v>-0.115</v>
      </c>
      <c r="I3" s="2">
        <f>IF(Table14[[#This Row],[agedays]]&lt;=730,VLOOKUP(Table14[[#This Row],[htcm]],WFL_boys_z_exp[[#All],[Length]:[M]],2,FALSE),VLOOKUP(Table14[[#This Row],[htcm]],WFH_boys_z_exp[[#All],[Height]:[M]],2,FALSE))</f>
        <v>4.5750000000000002</v>
      </c>
      <c r="J3" s="2">
        <f>IF(Table14[[#This Row],[agedays]]&lt;=730,VLOOKUP(Table14[[#This Row],[htcm]],WFL_boys_z_exp[[#All],[Length]:[S]],3,FALSE),VLOOKUP(Table14[[#This Row],[htcm]],WFH_boys_z_exp[[#All],[Height]:[S]],3,FALSE))</f>
        <v>8.5860000000000006E-2</v>
      </c>
      <c r="K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" s="1">
        <f>(POWER((Table14[[#This Row],[wtkg]]/Table14[[#This Row],[wlhz_M]]),Table14[[#This Row],[wlhz_L]])-1)/(Table14[[#This Row],[wlhz_L]]*Table14[[#This Row],[wlhz_S]])</f>
        <v>0.60203870690000716</v>
      </c>
      <c r="M3" s="1">
        <f>Table14[[#This Row],[wtkg]]/(Table14[[#This Row],[htcm]]*Table14[[#This Row],[htcm]]/10000)</f>
        <v>15.876100539853296</v>
      </c>
      <c r="N3" s="1">
        <f>VLOOKUP(Table14[[#This Row],[agedays]],BFA_boys_z_exp[[#All],[Day]:[M]],2,FALSE)</f>
        <v>15.5618</v>
      </c>
      <c r="O3" s="1">
        <f>VLOOKUP(Table14[[#This Row],[agedays]],BFA_boys_z_exp[[#All],[Day]:[S]],3,FALSE)</f>
        <v>8.8709999999999997E-2</v>
      </c>
      <c r="P3" s="1">
        <f>VLOOKUP(Table14[[#This Row],[agedays]],BFA_boys_z_exp[[#All],[Day]:[L]],4,FALSE)</f>
        <v>0.20580000000000001</v>
      </c>
      <c r="Q3" s="1">
        <f>(POWER((Table14[[#This Row],[bmi]]/Table14[[#This Row],[bmi_M]]),Table14[[#This Row],[bmi_L]])-1)/(Table14[[#This Row],[bmi_L]]*Table14[[#This Row],[bmi_S]])</f>
        <v>0.22586938471644208</v>
      </c>
    </row>
    <row r="4" spans="1:17" x14ac:dyDescent="0.3">
      <c r="A4" s="1">
        <v>10002</v>
      </c>
      <c r="B4" s="1" t="s">
        <v>9</v>
      </c>
      <c r="C4" s="1">
        <v>55</v>
      </c>
      <c r="D4" s="1">
        <v>269</v>
      </c>
      <c r="E4" s="1">
        <v>57</v>
      </c>
      <c r="F4" s="1">
        <v>5.43</v>
      </c>
      <c r="G4" s="1">
        <v>-0.39</v>
      </c>
      <c r="H4" s="1">
        <v>7.0000000000000007E-2</v>
      </c>
      <c r="I4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4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" s="1">
        <f>(POWER((Table14[[#This Row],[wtkg]]/Table14[[#This Row],[wlhz_M]]),Table14[[#This Row],[wlhz_L]])-1)/(Table14[[#This Row],[wlhz_L]]*Table14[[#This Row],[wlhz_S]])</f>
        <v>0.67270591475366259</v>
      </c>
      <c r="M4" s="1">
        <f>Table14[[#This Row],[wtkg]]/(Table14[[#This Row],[htcm]]*Table14[[#This Row],[htcm]]/10000)</f>
        <v>16.712834718374882</v>
      </c>
      <c r="N4" s="1">
        <f>VLOOKUP(Table14[[#This Row],[agedays]],BFA_boys_z_exp[[#All],[Day]:[M]],2,FALSE)</f>
        <v>16.136500000000002</v>
      </c>
      <c r="O4" s="1">
        <f>VLOOKUP(Table14[[#This Row],[agedays]],BFA_boys_z_exp[[#All],[Day]:[S]],3,FALSE)</f>
        <v>8.7249999999999994E-2</v>
      </c>
      <c r="P4" s="1">
        <f>VLOOKUP(Table14[[#This Row],[agedays]],BFA_boys_z_exp[[#All],[Day]:[L]],4,FALSE)</f>
        <v>0.1368</v>
      </c>
      <c r="Q4" s="1">
        <f>(POWER((Table14[[#This Row],[bmi]]/Table14[[#This Row],[bmi_M]]),Table14[[#This Row],[bmi_L]])-1)/(Table14[[#This Row],[bmi_L]]*Table14[[#This Row],[bmi_S]])</f>
        <v>0.40318114825692181</v>
      </c>
    </row>
    <row r="5" spans="1:17" x14ac:dyDescent="0.3">
      <c r="A5" s="2">
        <v>10002</v>
      </c>
      <c r="B5" s="2" t="s">
        <v>9</v>
      </c>
      <c r="C5" s="2">
        <v>90</v>
      </c>
      <c r="D5" s="2">
        <v>269</v>
      </c>
      <c r="E5" s="2">
        <v>60.2</v>
      </c>
      <c r="F5" s="2">
        <v>6.23</v>
      </c>
      <c r="G5" s="2">
        <v>-0.54400000000000004</v>
      </c>
      <c r="H5" s="2">
        <v>-0.156</v>
      </c>
      <c r="I5" s="2">
        <f>IF(Table14[[#This Row],[agedays]]&lt;=730,VLOOKUP(Table14[[#This Row],[htcm]],WFL_boys_z_exp[[#All],[Length]:[M]],2,FALSE),VLOOKUP(Table14[[#This Row],[htcm]],WFH_boys_z_exp[[#All],[Height]:[M]],2,FALSE))</f>
        <v>6.0461</v>
      </c>
      <c r="J5" s="2">
        <f>IF(Table14[[#This Row],[agedays]]&lt;=730,VLOOKUP(Table14[[#This Row],[htcm]],WFL_boys_z_exp[[#All],[Length]:[S]],3,FALSE),VLOOKUP(Table14[[#This Row],[htcm]],WFH_boys_z_exp[[#All],[Height]:[S]],3,FALSE))</f>
        <v>8.3349999999999994E-2</v>
      </c>
      <c r="K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" s="1">
        <f>(POWER((Table14[[#This Row],[wtkg]]/Table14[[#This Row],[wlhz_M]]),Table14[[#This Row],[wlhz_L]])-1)/(Table14[[#This Row],[wlhz_L]]*Table14[[#This Row],[wlhz_S]])</f>
        <v>0.35759325437334977</v>
      </c>
      <c r="M5" s="1">
        <f>Table14[[#This Row],[wtkg]]/(Table14[[#This Row],[htcm]]*Table14[[#This Row],[htcm]]/10000)</f>
        <v>17.190759483890904</v>
      </c>
      <c r="N5" s="1">
        <f>VLOOKUP(Table14[[#This Row],[agedays]],BFA_boys_z_exp[[#All],[Day]:[M]],2,FALSE)</f>
        <v>16.8827</v>
      </c>
      <c r="O5" s="1">
        <f>VLOOKUP(Table14[[#This Row],[agedays]],BFA_boys_z_exp[[#All],[Day]:[S]],3,FALSE)</f>
        <v>8.5010000000000002E-2</v>
      </c>
      <c r="P5" s="1">
        <f>VLOOKUP(Table14[[#This Row],[agedays]],BFA_boys_z_exp[[#All],[Day]:[L]],4,FALSE)</f>
        <v>1.0699999999999999E-2</v>
      </c>
      <c r="Q5" s="1">
        <f>(POWER((Table14[[#This Row],[bmi]]/Table14[[#This Row],[bmi_M]]),Table14[[#This Row],[bmi_L]])-1)/(Table14[[#This Row],[bmi_L]]*Table14[[#This Row],[bmi_S]])</f>
        <v>0.2127316858617809</v>
      </c>
    </row>
    <row r="6" spans="1:17" x14ac:dyDescent="0.3">
      <c r="A6" s="1">
        <v>10002</v>
      </c>
      <c r="B6" s="1" t="s">
        <v>9</v>
      </c>
      <c r="C6" s="1">
        <v>181</v>
      </c>
      <c r="D6" s="1">
        <v>269</v>
      </c>
      <c r="E6" s="1">
        <v>67.5</v>
      </c>
      <c r="F6" s="1">
        <v>7.54</v>
      </c>
      <c r="G6" s="1">
        <v>-1.7000000000000001E-2</v>
      </c>
      <c r="H6" s="1">
        <v>-0.439</v>
      </c>
      <c r="I6" s="1">
        <f>IF(Table14[[#This Row],[agedays]]&lt;=730,VLOOKUP(Table14[[#This Row],[htcm]],WFL_boys_z_exp[[#All],[Length]:[M]],2,FALSE),VLOOKUP(Table14[[#This Row],[htcm]],WFH_boys_z_exp[[#All],[Height]:[M]],2,FALSE))</f>
        <v>7.8525999999999998</v>
      </c>
      <c r="J6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" s="1">
        <f>(POWER((Table14[[#This Row],[wtkg]]/Table14[[#This Row],[wlhz_M]]),Table14[[#This Row],[wlhz_L]])-1)/(Table14[[#This Row],[wlhz_L]]*Table14[[#This Row],[wlhz_S]])</f>
        <v>-0.49822711614328802</v>
      </c>
      <c r="M6" s="1">
        <f>Table14[[#This Row],[wtkg]]/(Table14[[#This Row],[htcm]]*Table14[[#This Row],[htcm]]/10000)</f>
        <v>16.548696844993142</v>
      </c>
      <c r="N6" s="1">
        <f>VLOOKUP(Table14[[#This Row],[agedays]],BFA_boys_z_exp[[#All],[Day]:[M]],2,FALSE)</f>
        <v>17.341200000000001</v>
      </c>
      <c r="O6" s="1">
        <f>VLOOKUP(Table14[[#This Row],[agedays]],BFA_boys_z_exp[[#All],[Day]:[S]],3,FALSE)</f>
        <v>8.2369999999999999E-2</v>
      </c>
      <c r="P6" s="1">
        <f>VLOOKUP(Table14[[#This Row],[agedays]],BFA_boys_z_exp[[#All],[Day]:[L]],4,FALSE)</f>
        <v>-0.18859999999999999</v>
      </c>
      <c r="Q6" s="1">
        <f>(POWER((Table14[[#This Row],[bmi]]/Table14[[#This Row],[bmi_M]]),Table14[[#This Row],[bmi_L]])-1)/(Table14[[#This Row],[bmi_L]]*Table14[[#This Row],[bmi_S]])</f>
        <v>-0.5704111555478879</v>
      </c>
    </row>
    <row r="7" spans="1:17" x14ac:dyDescent="0.3">
      <c r="A7" s="2">
        <v>10002</v>
      </c>
      <c r="B7" s="2" t="s">
        <v>9</v>
      </c>
      <c r="C7" s="2">
        <v>272</v>
      </c>
      <c r="D7" s="2">
        <v>269</v>
      </c>
      <c r="E7" s="2">
        <v>71.900000000000006</v>
      </c>
      <c r="F7" s="2">
        <v>9.01</v>
      </c>
      <c r="G7" s="2">
        <v>7.0000000000000001E-3</v>
      </c>
      <c r="H7" s="2">
        <v>0.13</v>
      </c>
      <c r="I7" s="2">
        <f>IF(Table14[[#This Row],[agedays]]&lt;=730,VLOOKUP(Table14[[#This Row],[htcm]],WFL_boys_z_exp[[#All],[Length]:[M]],2,FALSE),VLOOKUP(Table14[[#This Row],[htcm]],WFH_boys_z_exp[[#All],[Height]:[M]],2,FALSE))</f>
        <v>8.8476999999999997</v>
      </c>
      <c r="J7" s="2">
        <f>IF(Table14[[#This Row],[agedays]]&lt;=730,VLOOKUP(Table14[[#This Row],[htcm]],WFL_boys_z_exp[[#All],[Length]:[S]],3,FALSE),VLOOKUP(Table14[[#This Row],[htcm]],WFH_boys_z_exp[[#All],[Height]:[S]],3,FALSE))</f>
        <v>8.2530000000000006E-2</v>
      </c>
      <c r="K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" s="1">
        <f>(POWER((Table14[[#This Row],[wtkg]]/Table14[[#This Row],[wlhz_M]]),Table14[[#This Row],[wlhz_L]])-1)/(Table14[[#This Row],[wlhz_L]]*Table14[[#This Row],[wlhz_S]])</f>
        <v>0.21955030132492304</v>
      </c>
      <c r="M7" s="1">
        <f>Table14[[#This Row],[wtkg]]/(Table14[[#This Row],[htcm]]*Table14[[#This Row],[htcm]]/10000)</f>
        <v>17.428780894496878</v>
      </c>
      <c r="N7" s="1">
        <f>VLOOKUP(Table14[[#This Row],[agedays]],BFA_boys_z_exp[[#All],[Day]:[M]],2,FALSE)</f>
        <v>17.173100000000002</v>
      </c>
      <c r="O7" s="1">
        <f>VLOOKUP(Table14[[#This Row],[agedays]],BFA_boys_z_exp[[#All],[Day]:[S]],3,FALSE)</f>
        <v>8.1040000000000001E-2</v>
      </c>
      <c r="P7" s="1">
        <f>VLOOKUP(Table14[[#This Row],[agedays]],BFA_boys_z_exp[[#All],[Day]:[L]],4,FALSE)</f>
        <v>-0.31530000000000002</v>
      </c>
      <c r="Q7" s="1">
        <f>(POWER((Table14[[#This Row],[bmi]]/Table14[[#This Row],[bmi_M]]),Table14[[#This Row],[bmi_L]])-1)/(Table14[[#This Row],[bmi_L]]*Table14[[#This Row],[bmi_S]])</f>
        <v>0.18193890810593716</v>
      </c>
    </row>
    <row r="8" spans="1:17" x14ac:dyDescent="0.3">
      <c r="A8" s="1">
        <v>10002</v>
      </c>
      <c r="B8" s="1" t="s">
        <v>9</v>
      </c>
      <c r="C8" s="1">
        <v>363</v>
      </c>
      <c r="D8" s="1">
        <v>269</v>
      </c>
      <c r="E8" s="1">
        <v>75.5</v>
      </c>
      <c r="F8" s="1">
        <v>10.57</v>
      </c>
      <c r="G8" s="1">
        <v>-6.8000000000000005E-2</v>
      </c>
      <c r="H8" s="1">
        <v>0.85399999999999998</v>
      </c>
      <c r="I8" s="1">
        <f>IF(Table14[[#This Row],[agedays]]&lt;=730,VLOOKUP(Table14[[#This Row],[htcm]],WFL_boys_z_exp[[#All],[Length]:[M]],2,FALSE),VLOOKUP(Table14[[#This Row],[htcm]],WFH_boys_z_exp[[#All],[Height]:[M]],2,FALSE))</f>
        <v>9.6041000000000007</v>
      </c>
      <c r="J8" s="1">
        <f>IF(Table14[[#This Row],[agedays]]&lt;=730,VLOOKUP(Table14[[#This Row],[htcm]],WFL_boys_z_exp[[#All],[Length]:[S]],3,FALSE),VLOOKUP(Table14[[#This Row],[htcm]],WFH_boys_z_exp[[#All],[Height]:[S]],3,FALSE))</f>
        <v>8.301E-2</v>
      </c>
      <c r="K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" s="1">
        <f>(POWER((Table14[[#This Row],[wtkg]]/Table14[[#This Row],[wlhz_M]]),Table14[[#This Row],[wlhz_L]])-1)/(Table14[[#This Row],[wlhz_L]]*Table14[[#This Row],[wlhz_S]])</f>
        <v>1.135176662411532</v>
      </c>
      <c r="M8" s="1">
        <f>Table14[[#This Row],[wtkg]]/(Table14[[#This Row],[htcm]]*Table14[[#This Row],[htcm]]/10000)</f>
        <v>18.543046357615893</v>
      </c>
      <c r="N8" s="1">
        <f>VLOOKUP(Table14[[#This Row],[agedays]],BFA_boys_z_exp[[#All],[Day]:[M]],2,FALSE)</f>
        <v>16.807400000000001</v>
      </c>
      <c r="O8" s="1">
        <f>VLOOKUP(Table14[[#This Row],[agedays]],BFA_boys_z_exp[[#All],[Day]:[S]],3,FALSE)</f>
        <v>8.0110000000000001E-2</v>
      </c>
      <c r="P8" s="1">
        <f>VLOOKUP(Table14[[#This Row],[agedays]],BFA_boys_z_exp[[#All],[Day]:[L]],4,FALSE)</f>
        <v>-0.40949999999999998</v>
      </c>
      <c r="Q8" s="1">
        <f>(POWER((Table14[[#This Row],[bmi]]/Table14[[#This Row],[bmi_M]]),Table14[[#This Row],[bmi_L]])-1)/(Table14[[#This Row],[bmi_L]]*Table14[[#This Row],[bmi_S]])</f>
        <v>1.2024012221081239</v>
      </c>
    </row>
    <row r="9" spans="1:17" x14ac:dyDescent="0.3">
      <c r="A9" s="2">
        <v>10002</v>
      </c>
      <c r="B9" s="2" t="s">
        <v>9</v>
      </c>
      <c r="C9" s="2">
        <v>555</v>
      </c>
      <c r="D9" s="2">
        <v>269</v>
      </c>
      <c r="E9" s="2">
        <v>82</v>
      </c>
      <c r="F9" s="2">
        <v>12.6</v>
      </c>
      <c r="G9" s="2">
        <v>-0.18099999999999999</v>
      </c>
      <c r="H9" s="2">
        <v>1.2330000000000001</v>
      </c>
      <c r="I9" s="2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9" s="2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" s="1">
        <f>(POWER((Table14[[#This Row],[wtkg]]/Table14[[#This Row],[wlhz_M]]),Table14[[#This Row],[wlhz_L]])-1)/(Table14[[#This Row],[wlhz_L]]*Table14[[#This Row],[wlhz_S]])</f>
        <v>1.7796383392881265</v>
      </c>
      <c r="M9" s="1">
        <f>Table14[[#This Row],[wtkg]]/(Table14[[#This Row],[htcm]]*Table14[[#This Row],[htcm]]/10000)</f>
        <v>18.738845925044615</v>
      </c>
      <c r="N9" s="1">
        <f>VLOOKUP(Table14[[#This Row],[agedays]],BFA_boys_z_exp[[#All],[Day]:[M]],2,FALSE)</f>
        <v>16.118300000000001</v>
      </c>
      <c r="O9" s="1">
        <f>VLOOKUP(Table14[[#This Row],[agedays]],BFA_boys_z_exp[[#All],[Day]:[S]],3,FALSE)</f>
        <v>7.868E-2</v>
      </c>
      <c r="P9" s="1">
        <f>VLOOKUP(Table14[[#This Row],[agedays]],BFA_boys_z_exp[[#All],[Day]:[L]],4,FALSE)</f>
        <v>-0.55279999999999996</v>
      </c>
      <c r="Q9" s="1">
        <f>(POWER((Table14[[#This Row],[bmi]]/Table14[[#This Row],[bmi_M]]),Table14[[#This Row],[bmi_L]])-1)/(Table14[[#This Row],[bmi_L]]*Table14[[#This Row],[bmi_S]])</f>
        <v>1.8370805990543455</v>
      </c>
    </row>
    <row r="10" spans="1:17" x14ac:dyDescent="0.3">
      <c r="A10" s="1">
        <v>10002</v>
      </c>
      <c r="B10" s="1" t="s">
        <v>9</v>
      </c>
      <c r="C10" s="1">
        <v>716</v>
      </c>
      <c r="D10" s="1">
        <v>269</v>
      </c>
      <c r="E10" s="1">
        <v>86</v>
      </c>
      <c r="F10" s="1">
        <v>13.4</v>
      </c>
      <c r="G10" s="1">
        <v>-0.46300000000000002</v>
      </c>
      <c r="H10" s="1">
        <v>0.92600000000000005</v>
      </c>
      <c r="I10" s="1">
        <f>IF(Table14[[#This Row],[agedays]]&lt;=730,VLOOKUP(Table14[[#This Row],[htcm]],WFL_boys_z_exp[[#All],[Length]:[M]],2,FALSE),VLOOKUP(Table14[[#This Row],[htcm]],WFH_boys_z_exp[[#All],[Height]:[M]],2,FALSE))</f>
        <v>11.744400000000001</v>
      </c>
      <c r="J10" s="1">
        <f>IF(Table14[[#This Row],[agedays]]&lt;=730,VLOOKUP(Table14[[#This Row],[htcm]],WFL_boys_z_exp[[#All],[Length]:[S]],3,FALSE),VLOOKUP(Table14[[#This Row],[htcm]],WFH_boys_z_exp[[#All],[Height]:[S]],3,FALSE))</f>
        <v>8.1449999999999995E-2</v>
      </c>
      <c r="K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" s="1">
        <f>(POWER((Table14[[#This Row],[wtkg]]/Table14[[#This Row],[wlhz_M]]),Table14[[#This Row],[wlhz_L]])-1)/(Table14[[#This Row],[wlhz_L]]*Table14[[#This Row],[wlhz_S]])</f>
        <v>1.582114012116532</v>
      </c>
      <c r="M10" s="1">
        <f>Table14[[#This Row],[wtkg]]/(Table14[[#This Row],[htcm]]*Table14[[#This Row],[htcm]]/10000)</f>
        <v>18.117901568415359</v>
      </c>
      <c r="N10" s="1">
        <f>VLOOKUP(Table14[[#This Row],[agedays]],BFA_boys_z_exp[[#All],[Day]:[M]],2,FALSE)</f>
        <v>15.7582</v>
      </c>
      <c r="O10" s="1">
        <f>VLOOKUP(Table14[[#This Row],[agedays]],BFA_boys_z_exp[[#All],[Day]:[S]],3,FALSE)</f>
        <v>7.7780000000000002E-2</v>
      </c>
      <c r="P10" s="1">
        <f>VLOOKUP(Table14[[#This Row],[agedays]],BFA_boys_z_exp[[#All],[Day]:[L]],4,FALSE)</f>
        <v>-0.64059999999999995</v>
      </c>
      <c r="Q10" s="1">
        <f>(POWER((Table14[[#This Row],[bmi]]/Table14[[#This Row],[bmi_M]]),Table14[[#This Row],[bmi_L]])-1)/(Table14[[#This Row],[bmi_L]]*Table14[[#This Row],[bmi_S]])</f>
        <v>1.7161829841709351</v>
      </c>
    </row>
    <row r="11" spans="1:17" x14ac:dyDescent="0.3">
      <c r="A11" s="1">
        <v>10005</v>
      </c>
      <c r="B11" s="1" t="s">
        <v>9</v>
      </c>
      <c r="C11" s="1">
        <v>33</v>
      </c>
      <c r="D11" s="1">
        <v>290</v>
      </c>
      <c r="E11" s="1">
        <v>59.1</v>
      </c>
      <c r="F11" s="1">
        <v>4.5650000000000004</v>
      </c>
      <c r="G11" s="1">
        <v>2.0640000000000001</v>
      </c>
      <c r="H11" s="1">
        <v>-2.1000000000000001E-2</v>
      </c>
      <c r="I11" s="2">
        <f>IF(Table14[[#This Row],[agedays]]&lt;=730,VLOOKUP(Table14[[#This Row],[htcm]],WFL_boys_z_exp[[#All],[Length]:[M]],2,FALSE),VLOOKUP(Table14[[#This Row],[htcm]],WFH_boys_z_exp[[#All],[Height]:[M]],2,FALSE))</f>
        <v>5.7361000000000004</v>
      </c>
      <c r="J11" s="2">
        <f>IF(Table14[[#This Row],[agedays]]&lt;=730,VLOOKUP(Table14[[#This Row],[htcm]],WFL_boys_z_exp[[#All],[Length]:[S]],3,FALSE),VLOOKUP(Table14[[#This Row],[htcm]],WFH_boys_z_exp[[#All],[Height]:[S]],3,FALSE))</f>
        <v>8.3790000000000003E-2</v>
      </c>
      <c r="K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" s="1">
        <f>(POWER((Table14[[#This Row],[wtkg]]/Table14[[#This Row],[wlhz_M]]),Table14[[#This Row],[wlhz_L]])-1)/(Table14[[#This Row],[wlhz_L]]*Table14[[#This Row],[wlhz_S]])</f>
        <v>-2.8379627828154725</v>
      </c>
      <c r="M11" s="1">
        <f>Table14[[#This Row],[wtkg]]/(Table14[[#This Row],[htcm]]*Table14[[#This Row],[htcm]]/10000)</f>
        <v>13.069706053292336</v>
      </c>
      <c r="N11" s="1">
        <f>VLOOKUP(Table14[[#This Row],[agedays]],BFA_boys_z_exp[[#All],[Day]:[M]],2,FALSE)</f>
        <v>15.1127</v>
      </c>
      <c r="O11" s="1">
        <f>VLOOKUP(Table14[[#This Row],[agedays]],BFA_boys_z_exp[[#All],[Day]:[S]],3,FALSE)</f>
        <v>8.9840000000000003E-2</v>
      </c>
      <c r="P11" s="1">
        <f>VLOOKUP(Table14[[#This Row],[agedays]],BFA_boys_z_exp[[#All],[Day]:[L]],4,FALSE)</f>
        <v>0.25359999999999999</v>
      </c>
      <c r="Q11" s="1">
        <f>(POWER((Table14[[#This Row],[bmi]]/Table14[[#This Row],[bmi_M]]),Table14[[#This Row],[bmi_L]])-1)/(Table14[[#This Row],[bmi_L]]*Table14[[#This Row],[bmi_S]])</f>
        <v>-1.5872240380193439</v>
      </c>
    </row>
    <row r="12" spans="1:17" x14ac:dyDescent="0.3">
      <c r="A12" s="1">
        <v>10005</v>
      </c>
      <c r="B12" s="1" t="s">
        <v>9</v>
      </c>
      <c r="C12" s="1">
        <v>54</v>
      </c>
      <c r="D12" s="1">
        <v>290</v>
      </c>
      <c r="E12" s="1">
        <v>60.7</v>
      </c>
      <c r="F12" s="1">
        <v>5.37</v>
      </c>
      <c r="G12" s="1">
        <v>1.526</v>
      </c>
      <c r="H12" s="1">
        <v>0.03</v>
      </c>
      <c r="I12" s="1">
        <f>IF(Table14[[#This Row],[agedays]]&lt;=730,VLOOKUP(Table14[[#This Row],[htcm]],WFL_boys_z_exp[[#All],[Length]:[M]],2,FALSE),VLOOKUP(Table14[[#This Row],[htcm]],WFH_boys_z_exp[[#All],[Height]:[M]],2,FALSE))</f>
        <v>6.1826999999999996</v>
      </c>
      <c r="J12" s="1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" s="1">
        <f>(POWER((Table14[[#This Row],[wtkg]]/Table14[[#This Row],[wlhz_M]]),Table14[[#This Row],[wlhz_L]])-1)/(Table14[[#This Row],[wlhz_L]]*Table14[[#This Row],[wlhz_S]])</f>
        <v>-1.7371907140495557</v>
      </c>
      <c r="M12" s="1">
        <f>Table14[[#This Row],[wtkg]]/(Table14[[#This Row],[htcm]]*Table14[[#This Row],[htcm]]/10000)</f>
        <v>14.574608697540228</v>
      </c>
      <c r="N12" s="1">
        <f>VLOOKUP(Table14[[#This Row],[agedays]],BFA_boys_z_exp[[#All],[Day]:[M]],2,FALSE)</f>
        <v>16.1023</v>
      </c>
      <c r="O12" s="1">
        <f>VLOOKUP(Table14[[#This Row],[agedays]],BFA_boys_z_exp[[#All],[Day]:[S]],3,FALSE)</f>
        <v>8.7340000000000001E-2</v>
      </c>
      <c r="P12" s="1">
        <f>VLOOKUP(Table14[[#This Row],[agedays]],BFA_boys_z_exp[[#All],[Day]:[L]],4,FALSE)</f>
        <v>0.14119999999999999</v>
      </c>
      <c r="Q12" s="1">
        <f>(POWER((Table14[[#This Row],[bmi]]/Table14[[#This Row],[bmi_M]]),Table14[[#This Row],[bmi_L]])-1)/(Table14[[#This Row],[bmi_L]]*Table14[[#This Row],[bmi_S]])</f>
        <v>-1.1333067098790433</v>
      </c>
    </row>
    <row r="13" spans="1:17" x14ac:dyDescent="0.3">
      <c r="A13" s="1">
        <v>10005</v>
      </c>
      <c r="B13" s="1" t="s">
        <v>9</v>
      </c>
      <c r="C13" s="1">
        <v>96</v>
      </c>
      <c r="D13" s="1">
        <v>290</v>
      </c>
      <c r="E13" s="1">
        <v>63.8</v>
      </c>
      <c r="F13" s="1">
        <v>6.1</v>
      </c>
      <c r="G13" s="1">
        <v>0.95499999999999996</v>
      </c>
      <c r="H13" s="1">
        <v>-0.51900000000000002</v>
      </c>
      <c r="I13" s="2">
        <f>IF(Table14[[#This Row],[agedays]]&lt;=730,VLOOKUP(Table14[[#This Row],[htcm]],WFL_boys_z_exp[[#All],[Length]:[M]],2,FALSE),VLOOKUP(Table14[[#This Row],[htcm]],WFH_boys_z_exp[[#All],[Height]:[M]],2,FALSE))</f>
        <v>6.9766000000000004</v>
      </c>
      <c r="J13" s="2">
        <f>IF(Table14[[#This Row],[agedays]]&lt;=730,VLOOKUP(Table14[[#This Row],[htcm]],WFL_boys_z_exp[[#All],[Length]:[S]],3,FALSE),VLOOKUP(Table14[[#This Row],[htcm]],WFH_boys_z_exp[[#All],[Height]:[S]],3,FALSE))</f>
        <v>8.2400000000000001E-2</v>
      </c>
      <c r="K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" s="1">
        <f>(POWER((Table14[[#This Row],[wtkg]]/Table14[[#This Row],[wlhz_M]]),Table14[[#This Row],[wlhz_L]])-1)/(Table14[[#This Row],[wlhz_L]]*Table14[[#This Row],[wlhz_S]])</f>
        <v>-1.6686599724331126</v>
      </c>
      <c r="M13" s="1">
        <f>Table14[[#This Row],[wtkg]]/(Table14[[#This Row],[htcm]]*Table14[[#This Row],[htcm]]/10000)</f>
        <v>14.986094869350735</v>
      </c>
      <c r="N13" s="1">
        <f>VLOOKUP(Table14[[#This Row],[agedays]],BFA_boys_z_exp[[#All],[Day]:[M]],2,FALSE)</f>
        <v>16.951799999999999</v>
      </c>
      <c r="O13" s="1">
        <f>VLOOKUP(Table14[[#This Row],[agedays]],BFA_boys_z_exp[[#All],[Day]:[S]],3,FALSE)</f>
        <v>8.4739999999999996E-2</v>
      </c>
      <c r="P13" s="1">
        <f>VLOOKUP(Table14[[#This Row],[agedays]],BFA_boys_z_exp[[#All],[Day]:[L]],4,FALSE)</f>
        <v>-6.7999999999999996E-3</v>
      </c>
      <c r="Q13" s="1">
        <f>(POWER((Table14[[#This Row],[bmi]]/Table14[[#This Row],[bmi_M]]),Table14[[#This Row],[bmi_L]])-1)/(Table14[[#This Row],[bmi_L]]*Table14[[#This Row],[bmi_S]])</f>
        <v>-1.4550734461357542</v>
      </c>
    </row>
    <row r="14" spans="1:17" x14ac:dyDescent="0.3">
      <c r="A14" s="1">
        <v>10005</v>
      </c>
      <c r="B14" s="1" t="s">
        <v>9</v>
      </c>
      <c r="C14" s="1">
        <v>187</v>
      </c>
      <c r="D14" s="1">
        <v>290</v>
      </c>
      <c r="E14" s="1">
        <v>70</v>
      </c>
      <c r="F14" s="1">
        <v>7.9</v>
      </c>
      <c r="G14" s="1">
        <v>1</v>
      </c>
      <c r="H14" s="1">
        <v>-0.10299999999999999</v>
      </c>
      <c r="I14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14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" s="1">
        <f>(POWER((Table14[[#This Row],[wtkg]]/Table14[[#This Row],[wlhz_M]]),Table14[[#This Row],[wlhz_L]])-1)/(Table14[[#This Row],[wlhz_L]]*Table14[[#This Row],[wlhz_S]])</f>
        <v>-0.78740762866000247</v>
      </c>
      <c r="M14" s="1">
        <f>Table14[[#This Row],[wtkg]]/(Table14[[#This Row],[htcm]]*Table14[[#This Row],[htcm]]/10000)</f>
        <v>16.122448979591837</v>
      </c>
      <c r="N14" s="1">
        <f>VLOOKUP(Table14[[#This Row],[agedays]],BFA_boys_z_exp[[#All],[Day]:[M]],2,FALSE)</f>
        <v>17.343900000000001</v>
      </c>
      <c r="O14" s="1">
        <f>VLOOKUP(Table14[[#This Row],[agedays]],BFA_boys_z_exp[[#All],[Day]:[S]],3,FALSE)</f>
        <v>8.226E-2</v>
      </c>
      <c r="P14" s="1">
        <f>VLOOKUP(Table14[[#This Row],[agedays]],BFA_boys_z_exp[[#All],[Day]:[L]],4,FALSE)</f>
        <v>-0.19850000000000001</v>
      </c>
      <c r="Q14" s="1">
        <f>(POWER((Table14[[#This Row],[bmi]]/Table14[[#This Row],[bmi_M]]),Table14[[#This Row],[bmi_L]])-1)/(Table14[[#This Row],[bmi_L]]*Table14[[#This Row],[bmi_S]])</f>
        <v>-0.89423889247947019</v>
      </c>
    </row>
    <row r="15" spans="1:17" x14ac:dyDescent="0.3">
      <c r="A15" s="1">
        <v>10005</v>
      </c>
      <c r="B15" s="1" t="s">
        <v>9</v>
      </c>
      <c r="C15" s="1">
        <v>278</v>
      </c>
      <c r="D15" s="1">
        <v>290</v>
      </c>
      <c r="E15" s="1">
        <v>75.5</v>
      </c>
      <c r="F15" s="1">
        <v>9.6199999999999992</v>
      </c>
      <c r="G15" s="1">
        <v>1.4910000000000001</v>
      </c>
      <c r="H15" s="1">
        <v>0.67800000000000005</v>
      </c>
      <c r="I15" s="2">
        <f>IF(Table14[[#This Row],[agedays]]&lt;=730,VLOOKUP(Table14[[#This Row],[htcm]],WFL_boys_z_exp[[#All],[Length]:[M]],2,FALSE),VLOOKUP(Table14[[#This Row],[htcm]],WFH_boys_z_exp[[#All],[Height]:[M]],2,FALSE))</f>
        <v>9.6041000000000007</v>
      </c>
      <c r="J15" s="2">
        <f>IF(Table14[[#This Row],[agedays]]&lt;=730,VLOOKUP(Table14[[#This Row],[htcm]],WFL_boys_z_exp[[#All],[Length]:[S]],3,FALSE),VLOOKUP(Table14[[#This Row],[htcm]],WFH_boys_z_exp[[#All],[Height]:[S]],3,FALSE))</f>
        <v>8.301E-2</v>
      </c>
      <c r="K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" s="1">
        <f>(POWER((Table14[[#This Row],[wtkg]]/Table14[[#This Row],[wlhz_M]]),Table14[[#This Row],[wlhz_L]])-1)/(Table14[[#This Row],[wlhz_L]]*Table14[[#This Row],[wlhz_S]])</f>
        <v>1.9921604794170523E-2</v>
      </c>
      <c r="M15" s="1">
        <f>Table14[[#This Row],[wtkg]]/(Table14[[#This Row],[htcm]]*Table14[[#This Row],[htcm]]/10000)</f>
        <v>16.876452787158456</v>
      </c>
      <c r="N15" s="1">
        <f>VLOOKUP(Table14[[#This Row],[agedays]],BFA_boys_z_exp[[#All],[Day]:[M]],2,FALSE)</f>
        <v>17.151299999999999</v>
      </c>
      <c r="O15" s="1">
        <f>VLOOKUP(Table14[[#This Row],[agedays]],BFA_boys_z_exp[[#All],[Day]:[S]],3,FALSE)</f>
        <v>8.097E-2</v>
      </c>
      <c r="P15" s="1">
        <f>VLOOKUP(Table14[[#This Row],[agedays]],BFA_boys_z_exp[[#All],[Day]:[L]],4,FALSE)</f>
        <v>-0.32229999999999998</v>
      </c>
      <c r="Q15" s="1">
        <f>(POWER((Table14[[#This Row],[bmi]]/Table14[[#This Row],[bmi_M]]),Table14[[#This Row],[bmi_L]])-1)/(Table14[[#This Row],[bmi_L]]*Table14[[#This Row],[bmi_S]])</f>
        <v>-0.20003429880320917</v>
      </c>
    </row>
    <row r="16" spans="1:17" x14ac:dyDescent="0.3">
      <c r="A16" s="1">
        <v>10005</v>
      </c>
      <c r="B16" s="1" t="s">
        <v>9</v>
      </c>
      <c r="C16" s="1">
        <v>369</v>
      </c>
      <c r="D16" s="1">
        <v>290</v>
      </c>
      <c r="E16" s="1">
        <v>81.599999999999994</v>
      </c>
      <c r="F16" s="1">
        <v>11.04</v>
      </c>
      <c r="G16" s="1">
        <v>2.395</v>
      </c>
      <c r="H16" s="1">
        <v>1.212</v>
      </c>
      <c r="I16" s="1">
        <f>IF(Table14[[#This Row],[agedays]]&lt;=730,VLOOKUP(Table14[[#This Row],[htcm]],WFL_boys_z_exp[[#All],[Length]:[M]],2,FALSE),VLOOKUP(Table14[[#This Row],[htcm]],WFH_boys_z_exp[[#All],[Height]:[M]],2,FALSE))</f>
        <v>10.752000000000001</v>
      </c>
      <c r="J16" s="1">
        <f>IF(Table14[[#This Row],[agedays]]&lt;=730,VLOOKUP(Table14[[#This Row],[htcm]],WFL_boys_z_exp[[#All],[Length]:[S]],3,FALSE),VLOOKUP(Table14[[#This Row],[htcm]],WFH_boys_z_exp[[#All],[Height]:[S]],3,FALSE))</f>
        <v>8.2820000000000005E-2</v>
      </c>
      <c r="K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" s="1">
        <f>(POWER((Table14[[#This Row],[wtkg]]/Table14[[#This Row],[wlhz_M]]),Table14[[#This Row],[wlhz_L]])-1)/(Table14[[#This Row],[wlhz_L]]*Table14[[#This Row],[wlhz_S]])</f>
        <v>0.31768448033758384</v>
      </c>
      <c r="M16" s="1">
        <f>Table14[[#This Row],[wtkg]]/(Table14[[#This Row],[htcm]]*Table14[[#This Row],[htcm]]/10000)</f>
        <v>16.580161476355247</v>
      </c>
      <c r="N16" s="1">
        <f>VLOOKUP(Table14[[#This Row],[agedays]],BFA_boys_z_exp[[#All],[Day]:[M]],2,FALSE)</f>
        <v>16.782699999999998</v>
      </c>
      <c r="O16" s="1">
        <f>VLOOKUP(Table14[[#This Row],[agedays]],BFA_boys_z_exp[[#All],[Day]:[S]],3,FALSE)</f>
        <v>8.0049999999999996E-2</v>
      </c>
      <c r="P16" s="1">
        <f>VLOOKUP(Table14[[#This Row],[agedays]],BFA_boys_z_exp[[#All],[Day]:[L]],4,FALSE)</f>
        <v>-0.41489999999999999</v>
      </c>
      <c r="Q16" s="1">
        <f>(POWER((Table14[[#This Row],[bmi]]/Table14[[#This Row],[bmi_M]]),Table14[[#This Row],[bmi_L]])-1)/(Table14[[#This Row],[bmi_L]]*Table14[[#This Row],[bmi_S]])</f>
        <v>-0.15205919994919573</v>
      </c>
    </row>
    <row r="17" spans="1:17" x14ac:dyDescent="0.3">
      <c r="A17" s="1">
        <v>10005</v>
      </c>
      <c r="B17" s="1" t="s">
        <v>9</v>
      </c>
      <c r="C17" s="1">
        <v>439</v>
      </c>
      <c r="D17" s="1">
        <v>290</v>
      </c>
      <c r="E17" s="1">
        <v>86.2</v>
      </c>
      <c r="F17" s="1">
        <v>11.92</v>
      </c>
      <c r="G17" s="1">
        <v>3.0739999999999998</v>
      </c>
      <c r="H17" s="1">
        <v>1.4350000000000001</v>
      </c>
      <c r="I17" s="2">
        <f>IF(Table14[[#This Row],[agedays]]&lt;=730,VLOOKUP(Table14[[#This Row],[htcm]],WFL_boys_z_exp[[#All],[Length]:[M]],2,FALSE),VLOOKUP(Table14[[#This Row],[htcm]],WFH_boys_z_exp[[#All],[Height]:[M]],2,FALSE))</f>
        <v>11.793699999999999</v>
      </c>
      <c r="J17" s="2">
        <f>IF(Table14[[#This Row],[agedays]]&lt;=730,VLOOKUP(Table14[[#This Row],[htcm]],WFL_boys_z_exp[[#All],[Length]:[S]],3,FALSE),VLOOKUP(Table14[[#This Row],[htcm]],WFH_boys_z_exp[[#All],[Height]:[S]],3,FALSE))</f>
        <v>8.1379999999999994E-2</v>
      </c>
      <c r="K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" s="1">
        <f>(POWER((Table14[[#This Row],[wtkg]]/Table14[[#This Row],[wlhz_M]]),Table14[[#This Row],[wlhz_L]])-1)/(Table14[[#This Row],[wlhz_L]]*Table14[[#This Row],[wlhz_S]])</f>
        <v>0.13064905164715673</v>
      </c>
      <c r="M17" s="1">
        <f>Table14[[#This Row],[wtkg]]/(Table14[[#This Row],[htcm]]*Table14[[#This Row],[htcm]]/10000)</f>
        <v>16.042118636312249</v>
      </c>
      <c r="N17" s="1">
        <f>VLOOKUP(Table14[[#This Row],[agedays]],BFA_boys_z_exp[[#All],[Day]:[M]],2,FALSE)</f>
        <v>16.5059</v>
      </c>
      <c r="O17" s="1">
        <f>VLOOKUP(Table14[[#This Row],[agedays]],BFA_boys_z_exp[[#All],[Day]:[S]],3,FALSE)</f>
        <v>7.9479999999999995E-2</v>
      </c>
      <c r="P17" s="1">
        <f>VLOOKUP(Table14[[#This Row],[agedays]],BFA_boys_z_exp[[#All],[Day]:[L]],4,FALSE)</f>
        <v>-0.47310000000000002</v>
      </c>
      <c r="Q17" s="1">
        <f>(POWER((Table14[[#This Row],[bmi]]/Table14[[#This Row],[bmi_M]]),Table14[[#This Row],[bmi_L]])-1)/(Table14[[#This Row],[bmi_L]]*Table14[[#This Row],[bmi_S]])</f>
        <v>-0.36101184695773397</v>
      </c>
    </row>
    <row r="18" spans="1:17" x14ac:dyDescent="0.3">
      <c r="A18" s="1">
        <v>10005</v>
      </c>
      <c r="B18" s="1" t="s">
        <v>9</v>
      </c>
      <c r="C18" s="1">
        <v>547</v>
      </c>
      <c r="D18" s="1">
        <v>290</v>
      </c>
      <c r="E18" s="1">
        <v>90</v>
      </c>
      <c r="F18" s="1">
        <v>12.3</v>
      </c>
      <c r="G18" s="1">
        <v>2.883</v>
      </c>
      <c r="H18" s="1">
        <v>1.0609999999999999</v>
      </c>
      <c r="I18" s="1">
        <f>IF(Table14[[#This Row],[agedays]]&lt;=730,VLOOKUP(Table14[[#This Row],[htcm]],WFL_boys_z_exp[[#All],[Length]:[M]],2,FALSE),VLOOKUP(Table14[[#This Row],[htcm]],WFH_boys_z_exp[[#All],[Height]:[M]],2,FALSE))</f>
        <v>12.7209</v>
      </c>
      <c r="J18" s="1">
        <f>IF(Table14[[#This Row],[agedays]]&lt;=730,VLOOKUP(Table14[[#This Row],[htcm]],WFL_boys_z_exp[[#All],[Length]:[S]],3,FALSE),VLOOKUP(Table14[[#This Row],[htcm]],WFH_boys_z_exp[[#All],[Height]:[S]],3,FALSE))</f>
        <v>8.0409999999999995E-2</v>
      </c>
      <c r="K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" s="1">
        <f>(POWER((Table14[[#This Row],[wtkg]]/Table14[[#This Row],[wlhz_M]]),Table14[[#This Row],[wlhz_L]])-1)/(Table14[[#This Row],[wlhz_L]]*Table14[[#This Row],[wlhz_S]])</f>
        <v>-0.4209320677563298</v>
      </c>
      <c r="M18" s="1">
        <f>Table14[[#This Row],[wtkg]]/(Table14[[#This Row],[htcm]]*Table14[[#This Row],[htcm]]/10000)</f>
        <v>15.185185185185185</v>
      </c>
      <c r="N18" s="1">
        <f>VLOOKUP(Table14[[#This Row],[agedays]],BFA_boys_z_exp[[#All],[Day]:[M]],2,FALSE)</f>
        <v>16.1418</v>
      </c>
      <c r="O18" s="1">
        <f>VLOOKUP(Table14[[#This Row],[agedays]],BFA_boys_z_exp[[#All],[Day]:[S]],3,FALSE)</f>
        <v>7.8729999999999994E-2</v>
      </c>
      <c r="P18" s="1">
        <f>VLOOKUP(Table14[[#This Row],[agedays]],BFA_boys_z_exp[[#All],[Day]:[L]],4,FALSE)</f>
        <v>-0.54790000000000005</v>
      </c>
      <c r="Q18" s="1">
        <f>(POWER((Table14[[#This Row],[bmi]]/Table14[[#This Row],[bmi_M]]),Table14[[#This Row],[bmi_L]])-1)/(Table14[[#This Row],[bmi_L]]*Table14[[#This Row],[bmi_S]])</f>
        <v>-0.7890998641305611</v>
      </c>
    </row>
    <row r="19" spans="1:17" x14ac:dyDescent="0.3">
      <c r="A19" s="1">
        <v>10005</v>
      </c>
      <c r="B19" s="1" t="s">
        <v>9</v>
      </c>
      <c r="C19" s="1">
        <v>743</v>
      </c>
      <c r="D19" s="1">
        <v>290</v>
      </c>
      <c r="E19" s="1">
        <v>96</v>
      </c>
      <c r="F19" s="1">
        <v>14</v>
      </c>
      <c r="G19" s="1">
        <v>2.7690000000000001</v>
      </c>
      <c r="H19" s="1">
        <v>1.177</v>
      </c>
      <c r="I19" s="2">
        <f>IF(Table14[[#This Row],[agedays]]&lt;=730,VLOOKUP(Table14[[#This Row],[htcm]],WFL_boys_z_exp[[#All],[Length]:[M]],2,FALSE),VLOOKUP(Table14[[#This Row],[htcm]],WFH_boys_z_exp[[#All],[Height]:[M]],2,FALSE))</f>
        <v>14.303699999999999</v>
      </c>
      <c r="J19" s="2">
        <f>IF(Table14[[#This Row],[agedays]]&lt;=730,VLOOKUP(Table14[[#This Row],[htcm]],WFL_boys_z_exp[[#All],[Length]:[S]],3,FALSE),VLOOKUP(Table14[[#This Row],[htcm]],WFH_boys_z_exp[[#All],[Height]:[S]],3,FALSE))</f>
        <v>8.0829999999999999E-2</v>
      </c>
      <c r="K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" s="1">
        <f>(POWER((Table14[[#This Row],[wtkg]]/Table14[[#This Row],[wlhz_M]]),Table14[[#This Row],[wlhz_L]])-1)/(Table14[[#This Row],[wlhz_L]]*Table14[[#This Row],[wlhz_S]])</f>
        <v>-0.26651247762315694</v>
      </c>
      <c r="M19" s="1">
        <f>Table14[[#This Row],[wtkg]]/(Table14[[#This Row],[htcm]]*Table14[[#This Row],[htcm]]/10000)</f>
        <v>15.190972222222223</v>
      </c>
      <c r="N19" s="1">
        <f>VLOOKUP(Table14[[#This Row],[agedays]],BFA_boys_z_exp[[#All],[Day]:[M]],2,FALSE)</f>
        <v>16.0032</v>
      </c>
      <c r="O19" s="1">
        <f>VLOOKUP(Table14[[#This Row],[agedays]],BFA_boys_z_exp[[#All],[Day]:[S]],3,FALSE)</f>
        <v>7.7869999999999995E-2</v>
      </c>
      <c r="P19" s="1">
        <f>VLOOKUP(Table14[[#This Row],[agedays]],BFA_boys_z_exp[[#All],[Day]:[L]],4,FALSE)</f>
        <v>-0.60470000000000002</v>
      </c>
      <c r="Q19" s="1">
        <f>(POWER((Table14[[#This Row],[bmi]]/Table14[[#This Row],[bmi_M]]),Table14[[#This Row],[bmi_L]])-1)/(Table14[[#This Row],[bmi_L]]*Table14[[#This Row],[bmi_S]])</f>
        <v>-0.67954756271283667</v>
      </c>
    </row>
    <row r="20" spans="1:17" x14ac:dyDescent="0.3">
      <c r="A20" s="1">
        <v>10006</v>
      </c>
      <c r="B20" s="1" t="s">
        <v>9</v>
      </c>
      <c r="C20" s="1">
        <v>0</v>
      </c>
      <c r="D20" s="1">
        <v>255</v>
      </c>
      <c r="E20" s="1">
        <v>50</v>
      </c>
      <c r="F20" s="1">
        <v>3.26</v>
      </c>
      <c r="G20" s="1">
        <v>6.0999999999999999E-2</v>
      </c>
      <c r="H20" s="1">
        <v>-0.17799999999999999</v>
      </c>
      <c r="I20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20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" s="1">
        <f>(POWER((Table14[[#This Row],[wtkg]]/Table14[[#This Row],[wlhz_M]]),Table14[[#This Row],[wlhz_L]])-1)/(Table14[[#This Row],[wlhz_L]]*Table14[[#This Row],[wlhz_S]])</f>
        <v>-0.23238475135180003</v>
      </c>
      <c r="M20" s="1">
        <f>Table14[[#This Row],[wtkg]]/(Table14[[#This Row],[htcm]]*Table14[[#This Row],[htcm]]/10000)</f>
        <v>13.04</v>
      </c>
      <c r="N20" s="1">
        <f>VLOOKUP(Table14[[#This Row],[agedays]],BFA_boys_z_exp[[#All],[Day]:[M]],2,FALSE)</f>
        <v>13.4069</v>
      </c>
      <c r="O20" s="1">
        <f>VLOOKUP(Table14[[#This Row],[agedays]],BFA_boys_z_exp[[#All],[Day]:[S]],3,FALSE)</f>
        <v>9.5600000000000004E-2</v>
      </c>
      <c r="P20" s="1">
        <f>VLOOKUP(Table14[[#This Row],[agedays]],BFA_boys_z_exp[[#All],[Day]:[L]],4,FALSE)</f>
        <v>-0.30530000000000002</v>
      </c>
      <c r="Q20" s="1">
        <f>(POWER((Table14[[#This Row],[bmi]]/Table14[[#This Row],[bmi_M]]),Table14[[#This Row],[bmi_L]])-1)/(Table14[[#This Row],[bmi_L]]*Table14[[#This Row],[bmi_S]])</f>
        <v>-0.29148335265934927</v>
      </c>
    </row>
    <row r="21" spans="1:17" x14ac:dyDescent="0.3">
      <c r="A21" s="1">
        <v>10006</v>
      </c>
      <c r="B21" s="1" t="s">
        <v>9</v>
      </c>
      <c r="C21" s="1">
        <v>23</v>
      </c>
      <c r="D21" s="1">
        <v>255</v>
      </c>
      <c r="E21" s="1">
        <v>53.8</v>
      </c>
      <c r="F21" s="1">
        <v>4.1100000000000003</v>
      </c>
      <c r="G21" s="1">
        <v>6.2E-2</v>
      </c>
      <c r="H21" s="1">
        <v>-6.9000000000000006E-2</v>
      </c>
      <c r="I21" s="2">
        <f>IF(Table14[[#This Row],[agedays]]&lt;=730,VLOOKUP(Table14[[#This Row],[htcm]],WFL_boys_z_exp[[#All],[Length]:[M]],2,FALSE),VLOOKUP(Table14[[#This Row],[htcm]],WFH_boys_z_exp[[#All],[Height]:[M]],2,FALSE))</f>
        <v>4.2153</v>
      </c>
      <c r="J21" s="2">
        <f>IF(Table14[[#This Row],[agedays]]&lt;=730,VLOOKUP(Table14[[#This Row],[htcm]],WFL_boys_z_exp[[#All],[Length]:[S]],3,FALSE),VLOOKUP(Table14[[#This Row],[htcm]],WFH_boys_z_exp[[#All],[Height]:[S]],3,FALSE))</f>
        <v>8.6629999999999999E-2</v>
      </c>
      <c r="K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" s="1">
        <f>(POWER((Table14[[#This Row],[wtkg]]/Table14[[#This Row],[wlhz_M]]),Table14[[#This Row],[wlhz_L]])-1)/(Table14[[#This Row],[wlhz_L]]*Table14[[#This Row],[wlhz_S]])</f>
        <v>-0.29332491891706419</v>
      </c>
      <c r="M21" s="1">
        <f>Table14[[#This Row],[wtkg]]/(Table14[[#This Row],[htcm]]*Table14[[#This Row],[htcm]]/10000)</f>
        <v>14.199637926507375</v>
      </c>
      <c r="N21" s="1">
        <f>VLOOKUP(Table14[[#This Row],[agedays]],BFA_boys_z_exp[[#All],[Day]:[M]],2,FALSE)</f>
        <v>14.387700000000001</v>
      </c>
      <c r="O21" s="1">
        <f>VLOOKUP(Table14[[#This Row],[agedays]],BFA_boys_z_exp[[#All],[Day]:[S]],3,FALSE)</f>
        <v>9.1800000000000007E-2</v>
      </c>
      <c r="P21" s="1">
        <f>VLOOKUP(Table14[[#This Row],[agedays]],BFA_boys_z_exp[[#All],[Day]:[L]],4,FALSE)</f>
        <v>0.32740000000000002</v>
      </c>
      <c r="Q21" s="1">
        <f>(POWER((Table14[[#This Row],[bmi]]/Table14[[#This Row],[bmi_M]]),Table14[[#This Row],[bmi_L]])-1)/(Table14[[#This Row],[bmi_L]]*Table14[[#This Row],[bmi_S]])</f>
        <v>-0.14301645912479863</v>
      </c>
    </row>
    <row r="22" spans="1:17" x14ac:dyDescent="0.3">
      <c r="A22" s="1">
        <v>10006</v>
      </c>
      <c r="B22" s="1" t="s">
        <v>9</v>
      </c>
      <c r="C22" s="1">
        <v>58</v>
      </c>
      <c r="D22" s="1">
        <v>255</v>
      </c>
      <c r="E22" s="1">
        <v>57.5</v>
      </c>
      <c r="F22" s="1">
        <v>6.19</v>
      </c>
      <c r="G22" s="1">
        <v>-0.30599999999999999</v>
      </c>
      <c r="H22" s="1">
        <v>0.99199999999999999</v>
      </c>
      <c r="I22" s="1">
        <f>IF(Table14[[#This Row],[agedays]]&lt;=730,VLOOKUP(Table14[[#This Row],[htcm]],WFL_boys_z_exp[[#All],[Length]:[M]],2,FALSE),VLOOKUP(Table14[[#This Row],[htcm]],WFH_boys_z_exp[[#All],[Height]:[M]],2,FALSE))</f>
        <v>5.2721</v>
      </c>
      <c r="J22" s="1">
        <f>IF(Table14[[#This Row],[agedays]]&lt;=730,VLOOKUP(Table14[[#This Row],[htcm]],WFL_boys_z_exp[[#All],[Length]:[S]],3,FALSE),VLOOKUP(Table14[[#This Row],[htcm]],WFH_boys_z_exp[[#All],[Height]:[S]],3,FALSE))</f>
        <v>8.455E-2</v>
      </c>
      <c r="K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" s="1">
        <f>(POWER((Table14[[#This Row],[wtkg]]/Table14[[#This Row],[wlhz_M]]),Table14[[#This Row],[wlhz_L]])-1)/(Table14[[#This Row],[wlhz_L]]*Table14[[#This Row],[wlhz_S]])</f>
        <v>1.8457139902162434</v>
      </c>
      <c r="M22" s="1">
        <f>Table14[[#This Row],[wtkg]]/(Table14[[#This Row],[htcm]]*Table14[[#This Row],[htcm]]/10000)</f>
        <v>18.722117202268432</v>
      </c>
      <c r="N22" s="1">
        <f>VLOOKUP(Table14[[#This Row],[agedays]],BFA_boys_z_exp[[#All],[Day]:[M]],2,FALSE)</f>
        <v>16.233599999999999</v>
      </c>
      <c r="O22" s="1">
        <f>VLOOKUP(Table14[[#This Row],[agedays]],BFA_boys_z_exp[[#All],[Day]:[S]],3,FALSE)</f>
        <v>8.6999999999999994E-2</v>
      </c>
      <c r="P22" s="1">
        <f>VLOOKUP(Table14[[#This Row],[agedays]],BFA_boys_z_exp[[#All],[Day]:[L]],4,FALSE)</f>
        <v>0.12379999999999999</v>
      </c>
      <c r="Q22" s="1">
        <f>(POWER((Table14[[#This Row],[bmi]]/Table14[[#This Row],[bmi_M]]),Table14[[#This Row],[bmi_L]])-1)/(Table14[[#This Row],[bmi_L]]*Table14[[#This Row],[bmi_S]])</f>
        <v>1.6538960359598529</v>
      </c>
    </row>
    <row r="23" spans="1:17" x14ac:dyDescent="0.3">
      <c r="A23" s="1">
        <v>10006</v>
      </c>
      <c r="B23" s="1" t="s">
        <v>9</v>
      </c>
      <c r="C23" s="1">
        <v>86</v>
      </c>
      <c r="D23" s="1">
        <v>255</v>
      </c>
      <c r="E23" s="1">
        <v>62</v>
      </c>
      <c r="F23" s="1">
        <v>7.17</v>
      </c>
      <c r="G23" s="1">
        <v>0.51700000000000002</v>
      </c>
      <c r="H23" s="1">
        <v>1.175</v>
      </c>
      <c r="I23" s="2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23" s="2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" s="1">
        <f>(POWER((Table14[[#This Row],[wtkg]]/Table14[[#This Row],[wlhz_M]]),Table14[[#This Row],[wlhz_L]])-1)/(Table14[[#This Row],[wlhz_L]]*Table14[[#This Row],[wlhz_S]])</f>
        <v>1.1197329345467351</v>
      </c>
      <c r="M23" s="1">
        <f>Table14[[#This Row],[wtkg]]/(Table14[[#This Row],[htcm]]*Table14[[#This Row],[htcm]]/10000)</f>
        <v>18.652445369406866</v>
      </c>
      <c r="N23" s="1">
        <f>VLOOKUP(Table14[[#This Row],[agedays]],BFA_boys_z_exp[[#All],[Day]:[M]],2,FALSE)</f>
        <v>16.830100000000002</v>
      </c>
      <c r="O23" s="1">
        <f>VLOOKUP(Table14[[#This Row],[agedays]],BFA_boys_z_exp[[#All],[Day]:[S]],3,FALSE)</f>
        <v>8.5209999999999994E-2</v>
      </c>
      <c r="P23" s="1">
        <f>VLOOKUP(Table14[[#This Row],[agedays]],BFA_boys_z_exp[[#All],[Day]:[L]],4,FALSE)</f>
        <v>2.2800000000000001E-2</v>
      </c>
      <c r="Q23" s="1">
        <f>(POWER((Table14[[#This Row],[bmi]]/Table14[[#This Row],[bmi_M]]),Table14[[#This Row],[bmi_L]])-1)/(Table14[[#This Row],[bmi_L]]*Table14[[#This Row],[bmi_S]])</f>
        <v>1.2079438280631527</v>
      </c>
    </row>
    <row r="24" spans="1:17" x14ac:dyDescent="0.3">
      <c r="A24" s="1">
        <v>10006</v>
      </c>
      <c r="B24" s="1" t="s">
        <v>9</v>
      </c>
      <c r="C24" s="1">
        <v>191</v>
      </c>
      <c r="D24" s="1">
        <v>255</v>
      </c>
      <c r="E24" s="1">
        <v>68.3</v>
      </c>
      <c r="F24" s="1">
        <v>8.06</v>
      </c>
      <c r="G24" s="1">
        <v>0.111</v>
      </c>
      <c r="H24" s="1">
        <v>2.4E-2</v>
      </c>
      <c r="I24" s="1">
        <f>IF(Table14[[#This Row],[agedays]]&lt;=730,VLOOKUP(Table14[[#This Row],[htcm]],WFL_boys_z_exp[[#All],[Length]:[M]],2,FALSE),VLOOKUP(Table14[[#This Row],[htcm]],WFH_boys_z_exp[[#All],[Height]:[M]],2,FALSE))</f>
        <v>8.0359999999999996</v>
      </c>
      <c r="J24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" s="1">
        <f>(POWER((Table14[[#This Row],[wtkg]]/Table14[[#This Row],[wlhz_M]]),Table14[[#This Row],[wlhz_L]])-1)/(Table14[[#This Row],[wlhz_L]]*Table14[[#This Row],[wlhz_S]])</f>
        <v>3.6281734692469765E-2</v>
      </c>
      <c r="M24" s="1">
        <f>Table14[[#This Row],[wtkg]]/(Table14[[#This Row],[htcm]]*Table14[[#This Row],[htcm]]/10000)</f>
        <v>17.278006555352864</v>
      </c>
      <c r="N24" s="1">
        <f>VLOOKUP(Table14[[#This Row],[agedays]],BFA_boys_z_exp[[#All],[Day]:[M]],2,FALSE)</f>
        <v>17.3444</v>
      </c>
      <c r="O24" s="1">
        <f>VLOOKUP(Table14[[#This Row],[agedays]],BFA_boys_z_exp[[#All],[Day]:[S]],3,FALSE)</f>
        <v>8.2189999999999999E-2</v>
      </c>
      <c r="P24" s="1">
        <f>VLOOKUP(Table14[[#This Row],[agedays]],BFA_boys_z_exp[[#All],[Day]:[L]],4,FALSE)</f>
        <v>-0.2049</v>
      </c>
      <c r="Q24" s="1">
        <f>(POWER((Table14[[#This Row],[bmi]]/Table14[[#This Row],[bmi_M]]),Table14[[#This Row],[bmi_L]])-1)/(Table14[[#This Row],[bmi_L]]*Table14[[#This Row],[bmi_S]])</f>
        <v>-4.6682075197530024E-2</v>
      </c>
    </row>
    <row r="25" spans="1:17" x14ac:dyDescent="0.3">
      <c r="A25" s="1">
        <v>10006</v>
      </c>
      <c r="B25" s="1" t="s">
        <v>9</v>
      </c>
      <c r="C25" s="1">
        <v>282</v>
      </c>
      <c r="D25" s="1">
        <v>255</v>
      </c>
      <c r="E25" s="1">
        <v>72.5</v>
      </c>
      <c r="F25" s="1">
        <v>8.9499999999999993</v>
      </c>
      <c r="G25" s="1">
        <v>7.9000000000000001E-2</v>
      </c>
      <c r="H25" s="1">
        <v>-2.4E-2</v>
      </c>
      <c r="I25" s="2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25" s="2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" s="1">
        <f>(POWER((Table14[[#This Row],[wtkg]]/Table14[[#This Row],[wlhz_M]]),Table14[[#This Row],[wlhz_L]])-1)/(Table14[[#This Row],[wlhz_L]]*Table14[[#This Row],[wlhz_S]])</f>
        <v>-3.8907390411698994E-2</v>
      </c>
      <c r="M25" s="1">
        <f>Table14[[#This Row],[wtkg]]/(Table14[[#This Row],[htcm]]*Table14[[#This Row],[htcm]]/10000)</f>
        <v>17.027348394768133</v>
      </c>
      <c r="N25" s="1">
        <f>VLOOKUP(Table14[[#This Row],[agedays]],BFA_boys_z_exp[[#All],[Day]:[M]],2,FALSE)</f>
        <v>17.136399999999998</v>
      </c>
      <c r="O25" s="1">
        <f>VLOOKUP(Table14[[#This Row],[agedays]],BFA_boys_z_exp[[#All],[Day]:[S]],3,FALSE)</f>
        <v>8.0930000000000002E-2</v>
      </c>
      <c r="P25" s="1">
        <f>VLOOKUP(Table14[[#This Row],[agedays]],BFA_boys_z_exp[[#All],[Day]:[L]],4,FALSE)</f>
        <v>-0.32690000000000002</v>
      </c>
      <c r="Q25" s="1">
        <f>(POWER((Table14[[#This Row],[bmi]]/Table14[[#This Row],[bmi_M]]),Table14[[#This Row],[bmi_L]])-1)/(Table14[[#This Row],[bmi_L]]*Table14[[#This Row],[bmi_S]])</f>
        <v>-7.8966289821357255E-2</v>
      </c>
    </row>
    <row r="26" spans="1:17" x14ac:dyDescent="0.3">
      <c r="A26" s="1">
        <v>10006</v>
      </c>
      <c r="B26" s="1" t="s">
        <v>9</v>
      </c>
      <c r="C26" s="1">
        <v>373</v>
      </c>
      <c r="D26" s="1">
        <v>255</v>
      </c>
      <c r="E26" s="1">
        <v>75.5</v>
      </c>
      <c r="F26" s="1">
        <v>9.5500000000000007</v>
      </c>
      <c r="G26" s="1">
        <v>-0.23</v>
      </c>
      <c r="H26" s="1">
        <v>-0.14899999999999999</v>
      </c>
      <c r="I26" s="1">
        <f>IF(Table14[[#This Row],[agedays]]&lt;=730,VLOOKUP(Table14[[#This Row],[htcm]],WFL_boys_z_exp[[#All],[Length]:[M]],2,FALSE),VLOOKUP(Table14[[#This Row],[htcm]],WFH_boys_z_exp[[#All],[Height]:[M]],2,FALSE))</f>
        <v>9.6041000000000007</v>
      </c>
      <c r="J26" s="1">
        <f>IF(Table14[[#This Row],[agedays]]&lt;=730,VLOOKUP(Table14[[#This Row],[htcm]],WFL_boys_z_exp[[#All],[Length]:[S]],3,FALSE),VLOOKUP(Table14[[#This Row],[htcm]],WFH_boys_z_exp[[#All],[Height]:[S]],3,FALSE))</f>
        <v>8.301E-2</v>
      </c>
      <c r="K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" s="1">
        <f>(POWER((Table14[[#This Row],[wtkg]]/Table14[[#This Row],[wlhz_M]]),Table14[[#This Row],[wlhz_L]])-1)/(Table14[[#This Row],[wlhz_L]]*Table14[[#This Row],[wlhz_S]])</f>
        <v>-6.8118994178269957E-2</v>
      </c>
      <c r="M26" s="1">
        <f>Table14[[#This Row],[wtkg]]/(Table14[[#This Row],[htcm]]*Table14[[#This Row],[htcm]]/10000)</f>
        <v>16.75365115565107</v>
      </c>
      <c r="N26" s="1">
        <f>VLOOKUP(Table14[[#This Row],[agedays]],BFA_boys_z_exp[[#All],[Day]:[M]],2,FALSE)</f>
        <v>16.766300000000001</v>
      </c>
      <c r="O26" s="1">
        <f>VLOOKUP(Table14[[#This Row],[agedays]],BFA_boys_z_exp[[#All],[Day]:[S]],3,FALSE)</f>
        <v>8.0019999999999994E-2</v>
      </c>
      <c r="P26" s="1">
        <f>VLOOKUP(Table14[[#This Row],[agedays]],BFA_boys_z_exp[[#All],[Day]:[L]],4,FALSE)</f>
        <v>-0.41849999999999998</v>
      </c>
      <c r="Q26" s="1">
        <f>(POWER((Table14[[#This Row],[bmi]]/Table14[[#This Row],[bmi_M]]),Table14[[#This Row],[bmi_L]])-1)/(Table14[[#This Row],[bmi_L]]*Table14[[#This Row],[bmi_S]])</f>
        <v>-9.4329498818940365E-3</v>
      </c>
    </row>
    <row r="27" spans="1:17" x14ac:dyDescent="0.3">
      <c r="A27" s="1">
        <v>10006</v>
      </c>
      <c r="B27" s="1" t="s">
        <v>9</v>
      </c>
      <c r="C27" s="1">
        <v>436</v>
      </c>
      <c r="D27" s="1">
        <v>255</v>
      </c>
      <c r="E27" s="1">
        <v>79</v>
      </c>
      <c r="F27" s="1">
        <v>10.1</v>
      </c>
      <c r="G27" s="1">
        <v>0.23699999999999999</v>
      </c>
      <c r="H27" s="1">
        <v>-5.8999999999999997E-2</v>
      </c>
      <c r="I27" s="2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27" s="2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" s="1">
        <f>(POWER((Table14[[#This Row],[wtkg]]/Table14[[#This Row],[wlhz_M]]),Table14[[#This Row],[wlhz_L]])-1)/(Table14[[#This Row],[wlhz_L]]*Table14[[#This Row],[wlhz_S]])</f>
        <v>-0.19529997610511451</v>
      </c>
      <c r="M27" s="1">
        <f>Table14[[#This Row],[wtkg]]/(Table14[[#This Row],[htcm]]*Table14[[#This Row],[htcm]]/10000)</f>
        <v>16.183303957699085</v>
      </c>
      <c r="N27" s="1">
        <f>VLOOKUP(Table14[[#This Row],[agedays]],BFA_boys_z_exp[[#All],[Day]:[M]],2,FALSE)</f>
        <v>16.517199999999999</v>
      </c>
      <c r="O27" s="1">
        <f>VLOOKUP(Table14[[#This Row],[agedays]],BFA_boys_z_exp[[#All],[Day]:[S]],3,FALSE)</f>
        <v>7.9500000000000001E-2</v>
      </c>
      <c r="P27" s="1">
        <f>VLOOKUP(Table14[[#This Row],[agedays]],BFA_boys_z_exp[[#All],[Day]:[L]],4,FALSE)</f>
        <v>-0.4708</v>
      </c>
      <c r="Q27" s="1">
        <f>(POWER((Table14[[#This Row],[bmi]]/Table14[[#This Row],[bmi_M]]),Table14[[#This Row],[bmi_L]])-1)/(Table14[[#This Row],[bmi_L]]*Table14[[#This Row],[bmi_S]])</f>
        <v>-0.2581215577405796</v>
      </c>
    </row>
    <row r="28" spans="1:17" x14ac:dyDescent="0.3">
      <c r="A28" s="1">
        <v>10006</v>
      </c>
      <c r="B28" s="1" t="s">
        <v>9</v>
      </c>
      <c r="C28" s="1">
        <v>551</v>
      </c>
      <c r="D28" s="1">
        <v>255</v>
      </c>
      <c r="E28" s="1">
        <v>85</v>
      </c>
      <c r="F28" s="1">
        <v>10.93</v>
      </c>
      <c r="G28" s="1">
        <v>0.97599999999999998</v>
      </c>
      <c r="H28" s="1">
        <v>-2.4E-2</v>
      </c>
      <c r="I28" s="1">
        <f>IF(Table14[[#This Row],[agedays]]&lt;=730,VLOOKUP(Table14[[#This Row],[htcm]],WFL_boys_z_exp[[#All],[Length]:[M]],2,FALSE),VLOOKUP(Table14[[#This Row],[htcm]],WFH_boys_z_exp[[#All],[Height]:[M]],2,FALSE))</f>
        <v>11.5007</v>
      </c>
      <c r="J28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" s="1">
        <f>(POWER((Table14[[#This Row],[wtkg]]/Table14[[#This Row],[wlhz_M]]),Table14[[#This Row],[wlhz_L]])-1)/(Table14[[#This Row],[wlhz_L]]*Table14[[#This Row],[wlhz_S]])</f>
        <v>-0.62773974548008582</v>
      </c>
      <c r="M28" s="1">
        <f>Table14[[#This Row],[wtkg]]/(Table14[[#This Row],[htcm]]*Table14[[#This Row],[htcm]]/10000)</f>
        <v>15.128027681660898</v>
      </c>
      <c r="N28" s="1">
        <f>VLOOKUP(Table14[[#This Row],[agedays]],BFA_boys_z_exp[[#All],[Day]:[M]],2,FALSE)</f>
        <v>16.13</v>
      </c>
      <c r="O28" s="1">
        <f>VLOOKUP(Table14[[#This Row],[agedays]],BFA_boys_z_exp[[#All],[Day]:[S]],3,FALSE)</f>
        <v>7.8710000000000002E-2</v>
      </c>
      <c r="P28" s="1">
        <f>VLOOKUP(Table14[[#This Row],[agedays]],BFA_boys_z_exp[[#All],[Day]:[L]],4,FALSE)</f>
        <v>-0.55030000000000001</v>
      </c>
      <c r="Q28" s="1">
        <f>(POWER((Table14[[#This Row],[bmi]]/Table14[[#This Row],[bmi_M]]),Table14[[#This Row],[bmi_L]])-1)/(Table14[[#This Row],[bmi_L]]*Table14[[#This Row],[bmi_S]])</f>
        <v>-0.82933325617356124</v>
      </c>
    </row>
    <row r="29" spans="1:17" x14ac:dyDescent="0.3">
      <c r="A29" s="1">
        <v>10006</v>
      </c>
      <c r="B29" s="1" t="s">
        <v>9</v>
      </c>
      <c r="C29" s="1">
        <v>727</v>
      </c>
      <c r="D29" s="1">
        <v>255</v>
      </c>
      <c r="E29" s="1">
        <v>90</v>
      </c>
      <c r="F29" s="1">
        <v>11.8</v>
      </c>
      <c r="G29" s="1">
        <v>0.749</v>
      </c>
      <c r="H29" s="1">
        <v>-0.24</v>
      </c>
      <c r="I29" s="2">
        <f>IF(Table14[[#This Row],[agedays]]&lt;=730,VLOOKUP(Table14[[#This Row],[htcm]],WFL_boys_z_exp[[#All],[Length]:[M]],2,FALSE),VLOOKUP(Table14[[#This Row],[htcm]],WFH_boys_z_exp[[#All],[Height]:[M]],2,FALSE))</f>
        <v>12.7209</v>
      </c>
      <c r="J29" s="2">
        <f>IF(Table14[[#This Row],[agedays]]&lt;=730,VLOOKUP(Table14[[#This Row],[htcm]],WFL_boys_z_exp[[#All],[Length]:[S]],3,FALSE),VLOOKUP(Table14[[#This Row],[htcm]],WFH_boys_z_exp[[#All],[Height]:[S]],3,FALSE))</f>
        <v>8.0409999999999995E-2</v>
      </c>
      <c r="K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" s="1">
        <f>(POWER((Table14[[#This Row],[wtkg]]/Table14[[#This Row],[wlhz_M]]),Table14[[#This Row],[wlhz_L]])-1)/(Table14[[#This Row],[wlhz_L]]*Table14[[#This Row],[wlhz_S]])</f>
        <v>-0.94701860828527129</v>
      </c>
      <c r="M29" s="1">
        <f>Table14[[#This Row],[wtkg]]/(Table14[[#This Row],[htcm]]*Table14[[#This Row],[htcm]]/10000)</f>
        <v>14.567901234567902</v>
      </c>
      <c r="N29" s="1">
        <f>VLOOKUP(Table14[[#This Row],[agedays]],BFA_boys_z_exp[[#All],[Day]:[M]],2,FALSE)</f>
        <v>15.740399999999999</v>
      </c>
      <c r="O29" s="1">
        <f>VLOOKUP(Table14[[#This Row],[agedays]],BFA_boys_z_exp[[#All],[Day]:[S]],3,FALSE)</f>
        <v>7.7719999999999997E-2</v>
      </c>
      <c r="P29" s="1">
        <f>VLOOKUP(Table14[[#This Row],[agedays]],BFA_boys_z_exp[[#All],[Day]:[L]],4,FALSE)</f>
        <v>-0.64590000000000003</v>
      </c>
      <c r="Q29" s="1">
        <f>(POWER((Table14[[#This Row],[bmi]]/Table14[[#This Row],[bmi_M]]),Table14[[#This Row],[bmi_L]])-1)/(Table14[[#This Row],[bmi_L]]*Table14[[#This Row],[bmi_S]])</f>
        <v>-1.0213326524913933</v>
      </c>
    </row>
    <row r="30" spans="1:17" x14ac:dyDescent="0.3">
      <c r="A30" s="1">
        <v>10007</v>
      </c>
      <c r="B30" s="1" t="s">
        <v>9</v>
      </c>
      <c r="C30" s="1">
        <v>0</v>
      </c>
      <c r="D30" s="1">
        <v>283</v>
      </c>
      <c r="E30" s="1">
        <v>51</v>
      </c>
      <c r="F30" s="1">
        <v>3.41</v>
      </c>
      <c r="G30" s="1">
        <v>0.58899999999999997</v>
      </c>
      <c r="H30" s="1">
        <v>0.129</v>
      </c>
      <c r="I30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30" s="1">
        <f>IF(Table14[[#This Row],[agedays]]&lt;=730,VLOOKUP(Table14[[#This Row],[htcm]],WFL_boys_z_exp[[#All],[Length]:[S]],3,FALSE),VLOOKUP(Table14[[#This Row],[htcm]],WFH_boys_z_exp[[#All],[Height]:[S]],3,FALSE))</f>
        <v>8.831E-2</v>
      </c>
      <c r="K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" s="1">
        <f>(POWER((Table14[[#This Row],[wtkg]]/Table14[[#This Row],[wlhz_M]]),Table14[[#This Row],[wlhz_L]])-1)/(Table14[[#This Row],[wlhz_L]]*Table14[[#This Row],[wlhz_S]])</f>
        <v>-0.41869387436362326</v>
      </c>
      <c r="M30" s="1">
        <f>Table14[[#This Row],[wtkg]]/(Table14[[#This Row],[htcm]]*Table14[[#This Row],[htcm]]/10000)</f>
        <v>13.110342176086121</v>
      </c>
      <c r="N30" s="1">
        <f>VLOOKUP(Table14[[#This Row],[agedays]],BFA_boys_z_exp[[#All],[Day]:[M]],2,FALSE)</f>
        <v>13.4069</v>
      </c>
      <c r="O30" s="1">
        <f>VLOOKUP(Table14[[#This Row],[agedays]],BFA_boys_z_exp[[#All],[Day]:[S]],3,FALSE)</f>
        <v>9.5600000000000004E-2</v>
      </c>
      <c r="P30" s="1">
        <f>VLOOKUP(Table14[[#This Row],[agedays]],BFA_boys_z_exp[[#All],[Day]:[L]],4,FALSE)</f>
        <v>-0.30530000000000002</v>
      </c>
      <c r="Q30" s="1">
        <f>(POWER((Table14[[#This Row],[bmi]]/Table14[[#This Row],[bmi_M]]),Table14[[#This Row],[bmi_L]])-1)/(Table14[[#This Row],[bmi_L]]*Table14[[#This Row],[bmi_S]])</f>
        <v>-0.23477669256693595</v>
      </c>
    </row>
    <row r="31" spans="1:17" x14ac:dyDescent="0.3">
      <c r="A31" s="1">
        <v>10007</v>
      </c>
      <c r="B31" s="1" t="s">
        <v>9</v>
      </c>
      <c r="C31" s="1">
        <v>28</v>
      </c>
      <c r="D31" s="1">
        <v>283</v>
      </c>
      <c r="E31" s="1">
        <v>55.5</v>
      </c>
      <c r="F31" s="1">
        <v>4.21</v>
      </c>
      <c r="G31" s="1">
        <v>0.57299999999999995</v>
      </c>
      <c r="H31" s="1">
        <v>-0.27</v>
      </c>
      <c r="I31" s="2">
        <f>IF(Table14[[#This Row],[agedays]]&lt;=730,VLOOKUP(Table14[[#This Row],[htcm]],WFL_boys_z_exp[[#All],[Length]:[M]],2,FALSE),VLOOKUP(Table14[[#This Row],[htcm]],WFH_boys_z_exp[[#All],[Height]:[M]],2,FALSE))</f>
        <v>4.6891999999999996</v>
      </c>
      <c r="J31" s="2">
        <f>IF(Table14[[#This Row],[agedays]]&lt;=730,VLOOKUP(Table14[[#This Row],[htcm]],WFL_boys_z_exp[[#All],[Length]:[S]],3,FALSE),VLOOKUP(Table14[[#This Row],[htcm]],WFH_boys_z_exp[[#All],[Height]:[S]],3,FALSE))</f>
        <v>8.5629999999999998E-2</v>
      </c>
      <c r="K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" s="1">
        <f>(POWER((Table14[[#This Row],[wtkg]]/Table14[[#This Row],[wlhz_M]]),Table14[[#This Row],[wlhz_L]])-1)/(Table14[[#This Row],[wlhz_L]]*Table14[[#This Row],[wlhz_S]])</f>
        <v>-1.2830935405826662</v>
      </c>
      <c r="M31" s="1">
        <f>Table14[[#This Row],[wtkg]]/(Table14[[#This Row],[htcm]]*Table14[[#This Row],[htcm]]/10000)</f>
        <v>13.667721775829884</v>
      </c>
      <c r="N31" s="1">
        <f>VLOOKUP(Table14[[#This Row],[agedays]],BFA_boys_z_exp[[#All],[Day]:[M]],2,FALSE)</f>
        <v>14.7714</v>
      </c>
      <c r="O31" s="1">
        <f>VLOOKUP(Table14[[#This Row],[agedays]],BFA_boys_z_exp[[#All],[Day]:[S]],3,FALSE)</f>
        <v>9.0719999999999995E-2</v>
      </c>
      <c r="P31" s="1">
        <f>VLOOKUP(Table14[[#This Row],[agedays]],BFA_boys_z_exp[[#All],[Day]:[L]],4,FALSE)</f>
        <v>0.28810000000000002</v>
      </c>
      <c r="Q31" s="1">
        <f>(POWER((Table14[[#This Row],[bmi]]/Table14[[#This Row],[bmi_M]]),Table14[[#This Row],[bmi_L]])-1)/(Table14[[#This Row],[bmi_L]]*Table14[[#This Row],[bmi_S]])</f>
        <v>-0.84649094007367875</v>
      </c>
    </row>
    <row r="32" spans="1:17" x14ac:dyDescent="0.3">
      <c r="A32" s="1">
        <v>10007</v>
      </c>
      <c r="B32" s="1" t="s">
        <v>9</v>
      </c>
      <c r="C32" s="1">
        <v>49</v>
      </c>
      <c r="D32" s="1">
        <v>283</v>
      </c>
      <c r="E32" s="1">
        <v>58.5</v>
      </c>
      <c r="F32" s="1">
        <v>4.9400000000000004</v>
      </c>
      <c r="G32" s="1">
        <v>0.71399999999999997</v>
      </c>
      <c r="H32" s="1">
        <v>-0.373</v>
      </c>
      <c r="I32" s="1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32" s="1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" s="1">
        <f>(POWER((Table14[[#This Row],[wtkg]]/Table14[[#This Row],[wlhz_M]]),Table14[[#This Row],[wlhz_L]])-1)/(Table14[[#This Row],[wlhz_L]]*Table14[[#This Row],[wlhz_S]])</f>
        <v>-1.4433521281016053</v>
      </c>
      <c r="M32" s="1">
        <f>Table14[[#This Row],[wtkg]]/(Table14[[#This Row],[htcm]]*Table14[[#This Row],[htcm]]/10000)</f>
        <v>14.434947768281102</v>
      </c>
      <c r="N32" s="1">
        <f>VLOOKUP(Table14[[#This Row],[agedays]],BFA_boys_z_exp[[#All],[Day]:[M]],2,FALSE)</f>
        <v>15.9169</v>
      </c>
      <c r="O32" s="1">
        <f>VLOOKUP(Table14[[#This Row],[agedays]],BFA_boys_z_exp[[#All],[Day]:[S]],3,FALSE)</f>
        <v>8.7819999999999995E-2</v>
      </c>
      <c r="P32" s="1">
        <f>VLOOKUP(Table14[[#This Row],[agedays]],BFA_boys_z_exp[[#All],[Day]:[L]],4,FALSE)</f>
        <v>0.16450000000000001</v>
      </c>
      <c r="Q32" s="1">
        <f>(POWER((Table14[[#This Row],[bmi]]/Table14[[#This Row],[bmi_M]]),Table14[[#This Row],[bmi_L]])-1)/(Table14[[#This Row],[bmi_L]]*Table14[[#This Row],[bmi_S]])</f>
        <v>-1.1039383493786121</v>
      </c>
    </row>
    <row r="33" spans="1:17" x14ac:dyDescent="0.3">
      <c r="A33" s="1">
        <v>10007</v>
      </c>
      <c r="B33" s="1" t="s">
        <v>9</v>
      </c>
      <c r="C33" s="1">
        <v>91</v>
      </c>
      <c r="D33" s="1">
        <v>283</v>
      </c>
      <c r="E33" s="1">
        <v>62.6</v>
      </c>
      <c r="F33" s="1">
        <v>6.19</v>
      </c>
      <c r="G33" s="1">
        <v>0.58599999999999997</v>
      </c>
      <c r="H33" s="1">
        <v>-0.24199999999999999</v>
      </c>
      <c r="I33" s="2">
        <f>IF(Table14[[#This Row],[agedays]]&lt;=730,VLOOKUP(Table14[[#This Row],[htcm]],WFL_boys_z_exp[[#All],[Length]:[M]],2,FALSE),VLOOKUP(Table14[[#This Row],[htcm]],WFH_boys_z_exp[[#All],[Height]:[M]],2,FALSE))</f>
        <v>6.6779999999999999</v>
      </c>
      <c r="J33" s="2">
        <f>IF(Table14[[#This Row],[agedays]]&lt;=730,VLOOKUP(Table14[[#This Row],[htcm]],WFL_boys_z_exp[[#All],[Length]:[S]],3,FALSE),VLOOKUP(Table14[[#This Row],[htcm]],WFH_boys_z_exp[[#All],[Height]:[S]],3,FALSE))</f>
        <v>8.2640000000000005E-2</v>
      </c>
      <c r="K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" s="1">
        <f>(POWER((Table14[[#This Row],[wtkg]]/Table14[[#This Row],[wlhz_M]]),Table14[[#This Row],[wlhz_L]])-1)/(Table14[[#This Row],[wlhz_L]]*Table14[[#This Row],[wlhz_S]])</f>
        <v>-0.93061825484592509</v>
      </c>
      <c r="M33" s="1">
        <f>Table14[[#This Row],[wtkg]]/(Table14[[#This Row],[htcm]]*Table14[[#This Row],[htcm]]/10000)</f>
        <v>15.795812961242843</v>
      </c>
      <c r="N33" s="1">
        <f>VLOOKUP(Table14[[#This Row],[agedays]],BFA_boys_z_exp[[#All],[Day]:[M]],2,FALSE)</f>
        <v>16.895</v>
      </c>
      <c r="O33" s="1">
        <f>VLOOKUP(Table14[[#This Row],[agedays]],BFA_boys_z_exp[[#All],[Day]:[S]],3,FALSE)</f>
        <v>8.4959999999999994E-2</v>
      </c>
      <c r="P33" s="1">
        <f>VLOOKUP(Table14[[#This Row],[agedays]],BFA_boys_z_exp[[#All],[Day]:[L]],4,FALSE)</f>
        <v>7.7000000000000002E-3</v>
      </c>
      <c r="Q33" s="1">
        <f>(POWER((Table14[[#This Row],[bmi]]/Table14[[#This Row],[bmi_M]]),Table14[[#This Row],[bmi_L]])-1)/(Table14[[#This Row],[bmi_L]]*Table14[[#This Row],[bmi_S]])</f>
        <v>-0.79161248858954458</v>
      </c>
    </row>
    <row r="34" spans="1:17" x14ac:dyDescent="0.3">
      <c r="A34" s="1">
        <v>10007</v>
      </c>
      <c r="B34" s="1" t="s">
        <v>9</v>
      </c>
      <c r="C34" s="1">
        <v>182</v>
      </c>
      <c r="D34" s="1">
        <v>283</v>
      </c>
      <c r="E34" s="1">
        <v>70</v>
      </c>
      <c r="F34" s="1">
        <v>7.74</v>
      </c>
      <c r="G34" s="1">
        <v>1.1259999999999999</v>
      </c>
      <c r="H34" s="1">
        <v>-0.216</v>
      </c>
      <c r="I34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34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" s="1">
        <f>(POWER((Table14[[#This Row],[wtkg]]/Table14[[#This Row],[wlhz_M]]),Table14[[#This Row],[wlhz_L]])-1)/(Table14[[#This Row],[wlhz_L]]*Table14[[#This Row],[wlhz_S]])</f>
        <v>-1.0426445962859232</v>
      </c>
      <c r="M34" s="1">
        <f>Table14[[#This Row],[wtkg]]/(Table14[[#This Row],[htcm]]*Table14[[#This Row],[htcm]]/10000)</f>
        <v>15.795918367346939</v>
      </c>
      <c r="N34" s="1">
        <f>VLOOKUP(Table14[[#This Row],[agedays]],BFA_boys_z_exp[[#All],[Day]:[M]],2,FALSE)</f>
        <v>17.341899999999999</v>
      </c>
      <c r="O34" s="1">
        <f>VLOOKUP(Table14[[#This Row],[agedays]],BFA_boys_z_exp[[#All],[Day]:[S]],3,FALSE)</f>
        <v>8.2350000000000007E-2</v>
      </c>
      <c r="P34" s="1">
        <f>VLOOKUP(Table14[[#This Row],[agedays]],BFA_boys_z_exp[[#All],[Day]:[L]],4,FALSE)</f>
        <v>-0.1903</v>
      </c>
      <c r="Q34" s="1">
        <f>(POWER((Table14[[#This Row],[bmi]]/Table14[[#This Row],[bmi_M]]),Table14[[#This Row],[bmi_L]])-1)/(Table14[[#This Row],[bmi_L]]*Table14[[#This Row],[bmi_S]])</f>
        <v>-1.1440010040031554</v>
      </c>
    </row>
    <row r="35" spans="1:17" x14ac:dyDescent="0.3">
      <c r="A35" s="1">
        <v>10007</v>
      </c>
      <c r="B35" s="1" t="s">
        <v>9</v>
      </c>
      <c r="C35" s="1">
        <v>273</v>
      </c>
      <c r="D35" s="1">
        <v>283</v>
      </c>
      <c r="E35" s="1">
        <v>74.7</v>
      </c>
      <c r="F35" s="1">
        <v>8.34</v>
      </c>
      <c r="G35" s="1">
        <v>1.2370000000000001</v>
      </c>
      <c r="H35" s="1">
        <v>-0.58799999999999997</v>
      </c>
      <c r="I35" s="2">
        <f>IF(Table14[[#This Row],[agedays]]&lt;=730,VLOOKUP(Table14[[#This Row],[htcm]],WFL_boys_z_exp[[#All],[Length]:[M]],2,FALSE),VLOOKUP(Table14[[#This Row],[htcm]],WFH_boys_z_exp[[#All],[Height]:[M]],2,FALSE))</f>
        <v>9.4420000000000002</v>
      </c>
      <c r="J35" s="2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" s="1">
        <f>(POWER((Table14[[#This Row],[wtkg]]/Table14[[#This Row],[wlhz_M]]),Table14[[#This Row],[wlhz_L]])-1)/(Table14[[#This Row],[wlhz_L]]*Table14[[#This Row],[wlhz_S]])</f>
        <v>-1.5298607101002115</v>
      </c>
      <c r="M35" s="1">
        <f>Table14[[#This Row],[wtkg]]/(Table14[[#This Row],[htcm]]*Table14[[#This Row],[htcm]]/10000)</f>
        <v>14.945995494696323</v>
      </c>
      <c r="N35" s="1">
        <f>VLOOKUP(Table14[[#This Row],[agedays]],BFA_boys_z_exp[[#All],[Day]:[M]],2,FALSE)</f>
        <v>17.169599999999999</v>
      </c>
      <c r="O35" s="1">
        <f>VLOOKUP(Table14[[#This Row],[agedays]],BFA_boys_z_exp[[#All],[Day]:[S]],3,FALSE)</f>
        <v>8.1030000000000005E-2</v>
      </c>
      <c r="P35" s="1">
        <f>VLOOKUP(Table14[[#This Row],[agedays]],BFA_boys_z_exp[[#All],[Day]:[L]],4,FALSE)</f>
        <v>-0.3165</v>
      </c>
      <c r="Q35" s="1">
        <f>(POWER((Table14[[#This Row],[bmi]]/Table14[[#This Row],[bmi_M]]),Table14[[#This Row],[bmi_L]])-1)/(Table14[[#This Row],[bmi_L]]*Table14[[#This Row],[bmi_S]])</f>
        <v>-1.7497993795190732</v>
      </c>
    </row>
    <row r="36" spans="1:17" x14ac:dyDescent="0.3">
      <c r="A36" s="1">
        <v>10007</v>
      </c>
      <c r="B36" s="1" t="s">
        <v>9</v>
      </c>
      <c r="C36" s="1">
        <v>371</v>
      </c>
      <c r="D36" s="1">
        <v>283</v>
      </c>
      <c r="E36" s="1">
        <v>78</v>
      </c>
      <c r="F36" s="1">
        <v>9.02</v>
      </c>
      <c r="G36" s="1">
        <v>0.85</v>
      </c>
      <c r="H36" s="1">
        <v>-0.65500000000000003</v>
      </c>
      <c r="I36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36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" s="1">
        <f>(POWER((Table14[[#This Row],[wtkg]]/Table14[[#This Row],[wlhz_M]]),Table14[[#This Row],[wlhz_L]])-1)/(Table14[[#This Row],[wlhz_L]]*Table14[[#This Row],[wlhz_S]])</f>
        <v>-1.3655859675299864</v>
      </c>
      <c r="M36" s="1">
        <f>Table14[[#This Row],[wtkg]]/(Table14[[#This Row],[htcm]]*Table14[[#This Row],[htcm]]/10000)</f>
        <v>14.825772518080209</v>
      </c>
      <c r="N36" s="1">
        <f>VLOOKUP(Table14[[#This Row],[agedays]],BFA_boys_z_exp[[#All],[Day]:[M]],2,FALSE)</f>
        <v>16.7745</v>
      </c>
      <c r="O36" s="1">
        <f>VLOOKUP(Table14[[#This Row],[agedays]],BFA_boys_z_exp[[#All],[Day]:[S]],3,FALSE)</f>
        <v>8.0030000000000004E-2</v>
      </c>
      <c r="P36" s="1">
        <f>VLOOKUP(Table14[[#This Row],[agedays]],BFA_boys_z_exp[[#All],[Day]:[L]],4,FALSE)</f>
        <v>-0.41670000000000001</v>
      </c>
      <c r="Q36" s="1">
        <f>(POWER((Table14[[#This Row],[bmi]]/Table14[[#This Row],[bmi_M]]),Table14[[#This Row],[bmi_L]])-1)/(Table14[[#This Row],[bmi_L]]*Table14[[#This Row],[bmi_S]])</f>
        <v>-1.5834745967293598</v>
      </c>
    </row>
    <row r="37" spans="1:17" x14ac:dyDescent="0.3">
      <c r="A37" s="1">
        <v>10007</v>
      </c>
      <c r="B37" s="1" t="s">
        <v>9</v>
      </c>
      <c r="C37" s="1">
        <v>455</v>
      </c>
      <c r="D37" s="1">
        <v>283</v>
      </c>
      <c r="E37" s="1">
        <v>80.5</v>
      </c>
      <c r="F37" s="1">
        <v>9.9</v>
      </c>
      <c r="G37" s="1">
        <v>0.55800000000000005</v>
      </c>
      <c r="H37" s="1">
        <v>-0.35899999999999999</v>
      </c>
      <c r="I37" s="2">
        <f>IF(Table14[[#This Row],[agedays]]&lt;=730,VLOOKUP(Table14[[#This Row],[htcm]],WFL_boys_z_exp[[#All],[Length]:[M]],2,FALSE),VLOOKUP(Table14[[#This Row],[htcm]],WFH_boys_z_exp[[#All],[Height]:[M]],2,FALSE))</f>
        <v>10.5405</v>
      </c>
      <c r="J37" s="2">
        <f>IF(Table14[[#This Row],[agedays]]&lt;=730,VLOOKUP(Table14[[#This Row],[htcm]],WFL_boys_z_exp[[#All],[Length]:[S]],3,FALSE),VLOOKUP(Table14[[#This Row],[htcm]],WFH_boys_z_exp[[#All],[Height]:[S]],3,FALSE))</f>
        <v>8.301E-2</v>
      </c>
      <c r="K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" s="1">
        <f>(POWER((Table14[[#This Row],[wtkg]]/Table14[[#This Row],[wlhz_M]]),Table14[[#This Row],[wlhz_L]])-1)/(Table14[[#This Row],[wlhz_L]]*Table14[[#This Row],[wlhz_S]])</f>
        <v>-0.76360956400651969</v>
      </c>
      <c r="M37" s="1">
        <f>Table14[[#This Row],[wtkg]]/(Table14[[#This Row],[htcm]]*Table14[[#This Row],[htcm]]/10000)</f>
        <v>15.277188380077931</v>
      </c>
      <c r="N37" s="1">
        <f>VLOOKUP(Table14[[#This Row],[agedays]],BFA_boys_z_exp[[#All],[Day]:[M]],2,FALSE)</f>
        <v>16.4466</v>
      </c>
      <c r="O37" s="1">
        <f>VLOOKUP(Table14[[#This Row],[agedays]],BFA_boys_z_exp[[#All],[Day]:[S]],3,FALSE)</f>
        <v>7.936E-2</v>
      </c>
      <c r="P37" s="1">
        <f>VLOOKUP(Table14[[#This Row],[agedays]],BFA_boys_z_exp[[#All],[Day]:[L]],4,FALSE)</f>
        <v>-0.48520000000000002</v>
      </c>
      <c r="Q37" s="1">
        <f>(POWER((Table14[[#This Row],[bmi]]/Table14[[#This Row],[bmi_M]]),Table14[[#This Row],[bmi_L]])-1)/(Table14[[#This Row],[bmi_L]]*Table14[[#This Row],[bmi_S]])</f>
        <v>-0.94624115149200794</v>
      </c>
    </row>
    <row r="38" spans="1:17" x14ac:dyDescent="0.3">
      <c r="A38" s="1">
        <v>10007</v>
      </c>
      <c r="B38" s="1" t="s">
        <v>9</v>
      </c>
      <c r="C38" s="1">
        <v>542</v>
      </c>
      <c r="D38" s="1">
        <v>283</v>
      </c>
      <c r="E38" s="1">
        <v>82.7</v>
      </c>
      <c r="F38" s="1">
        <v>11</v>
      </c>
      <c r="G38" s="1">
        <v>0.23599999999999999</v>
      </c>
      <c r="H38" s="1">
        <v>8.3000000000000004E-2</v>
      </c>
      <c r="I38" s="1">
        <f>IF(Table14[[#This Row],[agedays]]&lt;=730,VLOOKUP(Table14[[#This Row],[htcm]],WFL_boys_z_exp[[#All],[Length]:[M]],2,FALSE),VLOOKUP(Table14[[#This Row],[htcm]],WFH_boys_z_exp[[#All],[Height]:[M]],2,FALSE))</f>
        <v>10.9772</v>
      </c>
      <c r="J38" s="1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" s="1">
        <f>(POWER((Table14[[#This Row],[wtkg]]/Table14[[#This Row],[wlhz_M]]),Table14[[#This Row],[wlhz_L]])-1)/(Table14[[#This Row],[wlhz_L]]*Table14[[#This Row],[wlhz_S]])</f>
        <v>2.5125628260918336E-2</v>
      </c>
      <c r="M38" s="1">
        <f>Table14[[#This Row],[wtkg]]/(Table14[[#This Row],[htcm]]*Table14[[#This Row],[htcm]]/10000)</f>
        <v>16.083540835379107</v>
      </c>
      <c r="N38" s="1">
        <f>VLOOKUP(Table14[[#This Row],[agedays]],BFA_boys_z_exp[[#All],[Day]:[M]],2,FALSE)</f>
        <v>16.156700000000001</v>
      </c>
      <c r="O38" s="1">
        <f>VLOOKUP(Table14[[#This Row],[agedays]],BFA_boys_z_exp[[#All],[Day]:[S]],3,FALSE)</f>
        <v>7.8759999999999997E-2</v>
      </c>
      <c r="P38" s="1">
        <f>VLOOKUP(Table14[[#This Row],[agedays]],BFA_boys_z_exp[[#All],[Day]:[L]],4,FALSE)</f>
        <v>-0.54469999999999996</v>
      </c>
      <c r="Q38" s="1">
        <f>(POWER((Table14[[#This Row],[bmi]]/Table14[[#This Row],[bmi_M]]),Table14[[#This Row],[bmi_L]])-1)/(Table14[[#This Row],[bmi_L]]*Table14[[#This Row],[bmi_S]])</f>
        <v>-5.7694233133524515E-2</v>
      </c>
    </row>
    <row r="39" spans="1:17" x14ac:dyDescent="0.3">
      <c r="A39" s="1">
        <v>10007</v>
      </c>
      <c r="B39" s="1" t="s">
        <v>9</v>
      </c>
      <c r="C39" s="1">
        <v>738</v>
      </c>
      <c r="D39" s="1">
        <v>283</v>
      </c>
      <c r="E39" s="1">
        <v>90.5</v>
      </c>
      <c r="F39" s="1">
        <v>12.3</v>
      </c>
      <c r="G39" s="1">
        <v>1.0329999999999999</v>
      </c>
      <c r="H39" s="1">
        <v>7.0999999999999994E-2</v>
      </c>
      <c r="I39" s="2">
        <f>IF(Table14[[#This Row],[agedays]]&lt;=730,VLOOKUP(Table14[[#This Row],[htcm]],WFL_boys_z_exp[[#All],[Length]:[M]],2,FALSE),VLOOKUP(Table14[[#This Row],[htcm]],WFH_boys_z_exp[[#All],[Height]:[M]],2,FALSE))</f>
        <v>13.0038</v>
      </c>
      <c r="J39" s="2">
        <f>IF(Table14[[#This Row],[agedays]]&lt;=730,VLOOKUP(Table14[[#This Row],[htcm]],WFL_boys_z_exp[[#All],[Length]:[S]],3,FALSE),VLOOKUP(Table14[[#This Row],[htcm]],WFH_boys_z_exp[[#All],[Height]:[S]],3,FALSE))</f>
        <v>8.0280000000000004E-2</v>
      </c>
      <c r="K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" s="1">
        <f>(POWER((Table14[[#This Row],[wtkg]]/Table14[[#This Row],[wlhz_M]]),Table14[[#This Row],[wlhz_L]])-1)/(Table14[[#This Row],[wlhz_L]]*Table14[[#This Row],[wlhz_S]])</f>
        <v>-0.69993772609208804</v>
      </c>
      <c r="M39" s="1">
        <f>Table14[[#This Row],[wtkg]]/(Table14[[#This Row],[htcm]]*Table14[[#This Row],[htcm]]/10000)</f>
        <v>15.01785659778395</v>
      </c>
      <c r="N39" s="1">
        <f>VLOOKUP(Table14[[#This Row],[agedays]],BFA_boys_z_exp[[#All],[Day]:[M]],2,FALSE)</f>
        <v>16.009699999999999</v>
      </c>
      <c r="O39" s="1">
        <f>VLOOKUP(Table14[[#This Row],[agedays]],BFA_boys_z_exp[[#All],[Day]:[S]],3,FALSE)</f>
        <v>7.7859999999999999E-2</v>
      </c>
      <c r="P39" s="1">
        <f>VLOOKUP(Table14[[#This Row],[agedays]],BFA_boys_z_exp[[#All],[Day]:[L]],4,FALSE)</f>
        <v>-0.61050000000000004</v>
      </c>
      <c r="Q39" s="1">
        <f>(POWER((Table14[[#This Row],[bmi]]/Table14[[#This Row],[bmi_M]]),Table14[[#This Row],[bmi_L]])-1)/(Table14[[#This Row],[bmi_L]]*Table14[[#This Row],[bmi_S]])</f>
        <v>-0.83765483850965627</v>
      </c>
    </row>
    <row r="40" spans="1:17" x14ac:dyDescent="0.3">
      <c r="A40" s="1">
        <v>10009</v>
      </c>
      <c r="B40" s="1" t="s">
        <v>9</v>
      </c>
      <c r="C40" s="1">
        <v>0</v>
      </c>
      <c r="D40" s="1">
        <v>290</v>
      </c>
      <c r="E40" s="1">
        <v>54</v>
      </c>
      <c r="F40" s="1">
        <v>4.28</v>
      </c>
      <c r="G40" s="1">
        <v>2.1739999999999999</v>
      </c>
      <c r="H40" s="1">
        <v>1.76</v>
      </c>
      <c r="I40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40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" s="1">
        <f>(POWER((Table14[[#This Row],[wtkg]]/Table14[[#This Row],[wlhz_M]]),Table14[[#This Row],[wlhz_L]])-1)/(Table14[[#This Row],[wlhz_L]]*Table14[[#This Row],[wlhz_S]])</f>
        <v>2.8921829528516459E-2</v>
      </c>
      <c r="M40" s="1">
        <f>Table14[[#This Row],[wtkg]]/(Table14[[#This Row],[htcm]]*Table14[[#This Row],[htcm]]/10000)</f>
        <v>14.677640603566529</v>
      </c>
      <c r="N40" s="1">
        <f>VLOOKUP(Table14[[#This Row],[agedays]],BFA_boys_z_exp[[#All],[Day]:[M]],2,FALSE)</f>
        <v>13.4069</v>
      </c>
      <c r="O40" s="1">
        <f>VLOOKUP(Table14[[#This Row],[agedays]],BFA_boys_z_exp[[#All],[Day]:[S]],3,FALSE)</f>
        <v>9.5600000000000004E-2</v>
      </c>
      <c r="P40" s="1">
        <f>VLOOKUP(Table14[[#This Row],[agedays]],BFA_boys_z_exp[[#All],[Day]:[L]],4,FALSE)</f>
        <v>-0.30530000000000002</v>
      </c>
      <c r="Q40" s="1">
        <f>(POWER((Table14[[#This Row],[bmi]]/Table14[[#This Row],[bmi_M]]),Table14[[#This Row],[bmi_L]])-1)/(Table14[[#This Row],[bmi_L]]*Table14[[#This Row],[bmi_S]])</f>
        <v>0.93426215141989899</v>
      </c>
    </row>
    <row r="41" spans="1:17" x14ac:dyDescent="0.3">
      <c r="A41" s="1">
        <v>10009</v>
      </c>
      <c r="B41" s="1" t="s">
        <v>9</v>
      </c>
      <c r="C41" s="1">
        <v>29</v>
      </c>
      <c r="D41" s="1">
        <v>290</v>
      </c>
      <c r="E41" s="1">
        <v>57</v>
      </c>
      <c r="F41" s="1">
        <v>4.47</v>
      </c>
      <c r="G41" s="1">
        <v>1.272</v>
      </c>
      <c r="H41" s="1">
        <v>0.10100000000000001</v>
      </c>
      <c r="I41" s="2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41" s="2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" s="1">
        <f>(POWER((Table14[[#This Row],[wtkg]]/Table14[[#This Row],[wlhz_M]]),Table14[[#This Row],[wlhz_L]])-1)/(Table14[[#This Row],[wlhz_L]]*Table14[[#This Row],[wlhz_S]])</f>
        <v>-1.6539524228078795</v>
      </c>
      <c r="M41" s="1">
        <f>Table14[[#This Row],[wtkg]]/(Table14[[#This Row],[htcm]]*Table14[[#This Row],[htcm]]/10000)</f>
        <v>13.758079409048936</v>
      </c>
      <c r="N41" s="1">
        <f>VLOOKUP(Table14[[#This Row],[agedays]],BFA_boys_z_exp[[#All],[Day]:[M]],2,FALSE)</f>
        <v>14.8436</v>
      </c>
      <c r="O41" s="1">
        <f>VLOOKUP(Table14[[#This Row],[agedays]],BFA_boys_z_exp[[#All],[Day]:[S]],3,FALSE)</f>
        <v>9.0529999999999999E-2</v>
      </c>
      <c r="P41" s="1">
        <f>VLOOKUP(Table14[[#This Row],[agedays]],BFA_boys_z_exp[[#All],[Day]:[L]],4,FALSE)</f>
        <v>0.28089999999999998</v>
      </c>
      <c r="Q41" s="1">
        <f>(POWER((Table14[[#This Row],[bmi]]/Table14[[#This Row],[bmi_M]]),Table14[[#This Row],[bmi_L]])-1)/(Table14[[#This Row],[bmi_L]]*Table14[[#This Row],[bmi_S]])</f>
        <v>-0.829981961638663</v>
      </c>
    </row>
    <row r="42" spans="1:17" x14ac:dyDescent="0.3">
      <c r="A42" s="1">
        <v>10009</v>
      </c>
      <c r="B42" s="1" t="s">
        <v>9</v>
      </c>
      <c r="C42" s="1">
        <v>57</v>
      </c>
      <c r="D42" s="1">
        <v>290</v>
      </c>
      <c r="E42" s="1">
        <v>59.5</v>
      </c>
      <c r="F42" s="1">
        <v>5.01</v>
      </c>
      <c r="G42" s="1">
        <v>0.752</v>
      </c>
      <c r="H42" s="1">
        <v>-0.66400000000000003</v>
      </c>
      <c r="I42" s="1">
        <f>IF(Table14[[#This Row],[agedays]]&lt;=730,VLOOKUP(Table14[[#This Row],[htcm]],WFL_boys_z_exp[[#All],[Length]:[M]],2,FALSE),VLOOKUP(Table14[[#This Row],[htcm]],WFH_boys_z_exp[[#All],[Height]:[M]],2,FALSE))</f>
        <v>5.8501000000000003</v>
      </c>
      <c r="J42" s="1">
        <f>IF(Table14[[#This Row],[agedays]]&lt;=730,VLOOKUP(Table14[[#This Row],[htcm]],WFL_boys_z_exp[[#All],[Length]:[S]],3,FALSE),VLOOKUP(Table14[[#This Row],[htcm]],WFH_boys_z_exp[[#All],[Height]:[S]],3,FALSE))</f>
        <v>8.362E-2</v>
      </c>
      <c r="K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" s="1">
        <f>(POWER((Table14[[#This Row],[wtkg]]/Table14[[#This Row],[wlhz_M]]),Table14[[#This Row],[wlhz_L]])-1)/(Table14[[#This Row],[wlhz_L]]*Table14[[#This Row],[wlhz_S]])</f>
        <v>-1.9054260714421891</v>
      </c>
      <c r="M42" s="1">
        <f>Table14[[#This Row],[wtkg]]/(Table14[[#This Row],[htcm]]*Table14[[#This Row],[htcm]]/10000)</f>
        <v>14.151542970129228</v>
      </c>
      <c r="N42" s="1">
        <f>VLOOKUP(Table14[[#This Row],[agedays]],BFA_boys_z_exp[[#All],[Day]:[M]],2,FALSE)</f>
        <v>16.202100000000002</v>
      </c>
      <c r="O42" s="1">
        <f>VLOOKUP(Table14[[#This Row],[agedays]],BFA_boys_z_exp[[#All],[Day]:[S]],3,FALSE)</f>
        <v>8.7080000000000005E-2</v>
      </c>
      <c r="P42" s="1">
        <f>VLOOKUP(Table14[[#This Row],[agedays]],BFA_boys_z_exp[[#All],[Day]:[L]],4,FALSE)</f>
        <v>0.128</v>
      </c>
      <c r="Q42" s="1">
        <f>(POWER((Table14[[#This Row],[bmi]]/Table14[[#This Row],[bmi_M]]),Table14[[#This Row],[bmi_L]])-1)/(Table14[[#This Row],[bmi_L]]*Table14[[#This Row],[bmi_S]])</f>
        <v>-1.5405609847568107</v>
      </c>
    </row>
    <row r="43" spans="1:17" x14ac:dyDescent="0.3">
      <c r="A43" s="1">
        <v>10009</v>
      </c>
      <c r="B43" s="1" t="s">
        <v>9</v>
      </c>
      <c r="C43" s="1">
        <v>99</v>
      </c>
      <c r="D43" s="1">
        <v>290</v>
      </c>
      <c r="E43" s="1">
        <v>64.5</v>
      </c>
      <c r="F43" s="1">
        <v>6.25</v>
      </c>
      <c r="G43" s="1">
        <v>1.169</v>
      </c>
      <c r="H43" s="1">
        <v>-0.4</v>
      </c>
      <c r="I43" s="2">
        <f>IF(Table14[[#This Row],[agedays]]&lt;=730,VLOOKUP(Table14[[#This Row],[htcm]],WFL_boys_z_exp[[#All],[Length]:[M]],2,FALSE),VLOOKUP(Table14[[#This Row],[htcm]],WFH_boys_z_exp[[#All],[Height]:[M]],2,FALSE))</f>
        <v>7.1467000000000001</v>
      </c>
      <c r="J43" s="2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" s="1">
        <f>(POWER((Table14[[#This Row],[wtkg]]/Table14[[#This Row],[wlhz_M]]),Table14[[#This Row],[wlhz_L]])-1)/(Table14[[#This Row],[wlhz_L]]*Table14[[#This Row],[wlhz_S]])</f>
        <v>-1.6682957350632028</v>
      </c>
      <c r="M43" s="1">
        <f>Table14[[#This Row],[wtkg]]/(Table14[[#This Row],[htcm]]*Table14[[#This Row],[htcm]]/10000)</f>
        <v>15.023135628868458</v>
      </c>
      <c r="N43" s="1">
        <f>VLOOKUP(Table14[[#This Row],[agedays]],BFA_boys_z_exp[[#All],[Day]:[M]],2,FALSE)</f>
        <v>16.982500000000002</v>
      </c>
      <c r="O43" s="1">
        <f>VLOOKUP(Table14[[#This Row],[agedays]],BFA_boys_z_exp[[#All],[Day]:[S]],3,FALSE)</f>
        <v>8.4610000000000005E-2</v>
      </c>
      <c r="P43" s="1">
        <f>VLOOKUP(Table14[[#This Row],[agedays]],BFA_boys_z_exp[[#All],[Day]:[L]],4,FALSE)</f>
        <v>-1.5100000000000001E-2</v>
      </c>
      <c r="Q43" s="1">
        <f>(POWER((Table14[[#This Row],[bmi]]/Table14[[#This Row],[bmi_M]]),Table14[[#This Row],[bmi_L]])-1)/(Table14[[#This Row],[bmi_L]]*Table14[[#This Row],[bmi_S]])</f>
        <v>-1.4502488058579539</v>
      </c>
    </row>
    <row r="44" spans="1:17" x14ac:dyDescent="0.3">
      <c r="A44" s="1">
        <v>10009</v>
      </c>
      <c r="B44" s="1" t="s">
        <v>9</v>
      </c>
      <c r="C44" s="1">
        <v>183</v>
      </c>
      <c r="D44" s="1">
        <v>290</v>
      </c>
      <c r="E44" s="1">
        <v>70.2</v>
      </c>
      <c r="F44" s="1">
        <v>8.07</v>
      </c>
      <c r="G44" s="1">
        <v>1.194</v>
      </c>
      <c r="H44" s="1">
        <v>0.15</v>
      </c>
      <c r="I44" s="1">
        <f>IF(Table14[[#This Row],[agedays]]&lt;=730,VLOOKUP(Table14[[#This Row],[htcm]],WFL_boys_z_exp[[#All],[Length]:[M]],2,FALSE),VLOOKUP(Table14[[#This Row],[htcm]],WFH_boys_z_exp[[#All],[Height]:[M]],2,FALSE))</f>
        <v>8.468</v>
      </c>
      <c r="J44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" s="1">
        <f>(POWER((Table14[[#This Row],[wtkg]]/Table14[[#This Row],[wlhz_M]]),Table14[[#This Row],[wlhz_L]])-1)/(Table14[[#This Row],[wlhz_L]]*Table14[[#This Row],[wlhz_S]])</f>
        <v>-0.58985772801976832</v>
      </c>
      <c r="M44" s="1">
        <f>Table14[[#This Row],[wtkg]]/(Table14[[#This Row],[htcm]]*Table14[[#This Row],[htcm]]/10000)</f>
        <v>16.375678768841162</v>
      </c>
      <c r="N44" s="1">
        <f>VLOOKUP(Table14[[#This Row],[agedays]],BFA_boys_z_exp[[#All],[Day]:[M]],2,FALSE)</f>
        <v>17.342400000000001</v>
      </c>
      <c r="O44" s="1">
        <f>VLOOKUP(Table14[[#This Row],[agedays]],BFA_boys_z_exp[[#All],[Day]:[S]],3,FALSE)</f>
        <v>8.233E-2</v>
      </c>
      <c r="P44" s="1">
        <f>VLOOKUP(Table14[[#This Row],[agedays]],BFA_boys_z_exp[[#All],[Day]:[L]],4,FALSE)</f>
        <v>-0.19189999999999999</v>
      </c>
      <c r="Q44" s="1">
        <f>(POWER((Table14[[#This Row],[bmi]]/Table14[[#This Row],[bmi_M]]),Table14[[#This Row],[bmi_L]])-1)/(Table14[[#This Row],[bmi_L]]*Table14[[#This Row],[bmi_S]])</f>
        <v>-0.70052179628786637</v>
      </c>
    </row>
    <row r="45" spans="1:17" x14ac:dyDescent="0.3">
      <c r="A45" s="1">
        <v>10009</v>
      </c>
      <c r="B45" s="1" t="s">
        <v>9</v>
      </c>
      <c r="C45" s="1">
        <v>288</v>
      </c>
      <c r="D45" s="1">
        <v>290</v>
      </c>
      <c r="E45" s="1">
        <v>74</v>
      </c>
      <c r="F45" s="1">
        <v>9.4600000000000009</v>
      </c>
      <c r="G45" s="1">
        <v>0.627</v>
      </c>
      <c r="H45" s="1">
        <v>0.433</v>
      </c>
      <c r="I45" s="2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45" s="2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" s="1">
        <f>(POWER((Table14[[#This Row],[wtkg]]/Table14[[#This Row],[wlhz_M]]),Table14[[#This Row],[wlhz_L]])-1)/(Table14[[#This Row],[wlhz_L]]*Table14[[#This Row],[wlhz_S]])</f>
        <v>0.20867777574547766</v>
      </c>
      <c r="M45" s="1">
        <f>Table14[[#This Row],[wtkg]]/(Table14[[#This Row],[htcm]]*Table14[[#This Row],[htcm]]/10000)</f>
        <v>17.275383491599712</v>
      </c>
      <c r="N45" s="1">
        <f>VLOOKUP(Table14[[#This Row],[agedays]],BFA_boys_z_exp[[#All],[Day]:[M]],2,FALSE)</f>
        <v>17.113499999999998</v>
      </c>
      <c r="O45" s="1">
        <f>VLOOKUP(Table14[[#This Row],[agedays]],BFA_boys_z_exp[[#All],[Day]:[S]],3,FALSE)</f>
        <v>8.0860000000000001E-2</v>
      </c>
      <c r="P45" s="1">
        <f>VLOOKUP(Table14[[#This Row],[agedays]],BFA_boys_z_exp[[#All],[Day]:[L]],4,FALSE)</f>
        <v>-0.3337</v>
      </c>
      <c r="Q45" s="1">
        <f>(POWER((Table14[[#This Row],[bmi]]/Table14[[#This Row],[bmi_M]]),Table14[[#This Row],[bmi_L]])-1)/(Table14[[#This Row],[bmi_L]]*Table14[[#This Row],[bmi_S]])</f>
        <v>0.1162523943838118</v>
      </c>
    </row>
    <row r="46" spans="1:17" x14ac:dyDescent="0.3">
      <c r="A46" s="1">
        <v>10009</v>
      </c>
      <c r="B46" s="1" t="s">
        <v>9</v>
      </c>
      <c r="C46" s="1">
        <v>369</v>
      </c>
      <c r="D46" s="1">
        <v>290</v>
      </c>
      <c r="E46" s="1">
        <v>77</v>
      </c>
      <c r="F46" s="1">
        <v>9.9</v>
      </c>
      <c r="G46" s="1">
        <v>0.46400000000000002</v>
      </c>
      <c r="H46" s="1">
        <v>0.20899999999999999</v>
      </c>
      <c r="I46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46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" s="1">
        <f>(POWER((Table14[[#This Row],[wtkg]]/Table14[[#This Row],[wlhz_M]]),Table14[[#This Row],[wlhz_L]])-1)/(Table14[[#This Row],[wlhz_L]]*Table14[[#This Row],[wlhz_S]])</f>
        <v>4.4958218937177392E-3</v>
      </c>
      <c r="M46" s="1">
        <f>Table14[[#This Row],[wtkg]]/(Table14[[#This Row],[htcm]]*Table14[[#This Row],[htcm]]/10000)</f>
        <v>16.697588126159555</v>
      </c>
      <c r="N46" s="1">
        <f>VLOOKUP(Table14[[#This Row],[agedays]],BFA_boys_z_exp[[#All],[Day]:[M]],2,FALSE)</f>
        <v>16.782699999999998</v>
      </c>
      <c r="O46" s="1">
        <f>VLOOKUP(Table14[[#This Row],[agedays]],BFA_boys_z_exp[[#All],[Day]:[S]],3,FALSE)</f>
        <v>8.0049999999999996E-2</v>
      </c>
      <c r="P46" s="1">
        <f>VLOOKUP(Table14[[#This Row],[agedays]],BFA_boys_z_exp[[#All],[Day]:[L]],4,FALSE)</f>
        <v>-0.41489999999999999</v>
      </c>
      <c r="Q46" s="1">
        <f>(POWER((Table14[[#This Row],[bmi]]/Table14[[#This Row],[bmi_M]]),Table14[[#This Row],[bmi_L]])-1)/(Table14[[#This Row],[bmi_L]]*Table14[[#This Row],[bmi_S]])</f>
        <v>-6.3581198268304939E-2</v>
      </c>
    </row>
    <row r="47" spans="1:17" x14ac:dyDescent="0.3">
      <c r="A47" s="1">
        <v>10009</v>
      </c>
      <c r="B47" s="1" t="s">
        <v>9</v>
      </c>
      <c r="C47" s="1">
        <v>456</v>
      </c>
      <c r="D47" s="1">
        <v>290</v>
      </c>
      <c r="E47" s="1">
        <v>79.900000000000006</v>
      </c>
      <c r="F47" s="1">
        <v>10.45</v>
      </c>
      <c r="G47" s="1">
        <v>0.30599999999999999</v>
      </c>
      <c r="H47" s="1">
        <v>0.125</v>
      </c>
      <c r="I47" s="2">
        <f>IF(Table14[[#This Row],[agedays]]&lt;=730,VLOOKUP(Table14[[#This Row],[htcm]],WFL_boys_z_exp[[#All],[Length]:[M]],2,FALSE),VLOOKUP(Table14[[#This Row],[htcm]],WFH_boys_z_exp[[#All],[Height]:[M]],2,FALSE))</f>
        <v>10.4291</v>
      </c>
      <c r="J47" s="2">
        <f>IF(Table14[[#This Row],[agedays]]&lt;=730,VLOOKUP(Table14[[#This Row],[htcm]],WFL_boys_z_exp[[#All],[Length]:[S]],3,FALSE),VLOOKUP(Table14[[#This Row],[htcm]],WFH_boys_z_exp[[#All],[Height]:[S]],3,FALSE))</f>
        <v>8.3089999999999997E-2</v>
      </c>
      <c r="K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" s="1">
        <f>(POWER((Table14[[#This Row],[wtkg]]/Table14[[#This Row],[wlhz_M]]),Table14[[#This Row],[wlhz_L]])-1)/(Table14[[#This Row],[wlhz_L]]*Table14[[#This Row],[wlhz_S]])</f>
        <v>2.4085897526218578E-2</v>
      </c>
      <c r="M47" s="1">
        <f>Table14[[#This Row],[wtkg]]/(Table14[[#This Row],[htcm]]*Table14[[#This Row],[htcm]]/10000)</f>
        <v>16.369021978349029</v>
      </c>
      <c r="N47" s="1">
        <f>VLOOKUP(Table14[[#This Row],[agedays]],BFA_boys_z_exp[[#All],[Day]:[M]],2,FALSE)</f>
        <v>16.442900000000002</v>
      </c>
      <c r="O47" s="1">
        <f>VLOOKUP(Table14[[#This Row],[agedays]],BFA_boys_z_exp[[#All],[Day]:[S]],3,FALSE)</f>
        <v>7.9350000000000004E-2</v>
      </c>
      <c r="P47" s="1">
        <f>VLOOKUP(Table14[[#This Row],[agedays]],BFA_boys_z_exp[[#All],[Day]:[L]],4,FALSE)</f>
        <v>-0.4859</v>
      </c>
      <c r="Q47" s="1">
        <f>(POWER((Table14[[#This Row],[bmi]]/Table14[[#This Row],[bmi_M]]),Table14[[#This Row],[bmi_L]])-1)/(Table14[[#This Row],[bmi_L]]*Table14[[#This Row],[bmi_S]])</f>
        <v>-5.681233057265575E-2</v>
      </c>
    </row>
    <row r="48" spans="1:17" x14ac:dyDescent="0.3">
      <c r="A48" s="1">
        <v>10009</v>
      </c>
      <c r="B48" s="1" t="s">
        <v>9</v>
      </c>
      <c r="C48" s="1">
        <v>585</v>
      </c>
      <c r="D48" s="1">
        <v>290</v>
      </c>
      <c r="E48" s="1">
        <v>83.5</v>
      </c>
      <c r="F48" s="1">
        <v>11</v>
      </c>
      <c r="G48" s="1">
        <v>1.7000000000000001E-2</v>
      </c>
      <c r="H48" s="1">
        <v>-0.151</v>
      </c>
      <c r="I48" s="1">
        <f>IF(Table14[[#This Row],[agedays]]&lt;=730,VLOOKUP(Table14[[#This Row],[htcm]],WFL_boys_z_exp[[#All],[Length]:[M]],2,FALSE),VLOOKUP(Table14[[#This Row],[htcm]],WFH_boys_z_exp[[#All],[Height]:[M]],2,FALSE))</f>
        <v>11.1516</v>
      </c>
      <c r="J48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" s="1">
        <f>(POWER((Table14[[#This Row],[wtkg]]/Table14[[#This Row],[wlhz_M]]),Table14[[#This Row],[wlhz_L]])-1)/(Table14[[#This Row],[wlhz_L]]*Table14[[#This Row],[wlhz_S]])</f>
        <v>-0.16669601751352658</v>
      </c>
      <c r="M48" s="1">
        <f>Table14[[#This Row],[wtkg]]/(Table14[[#This Row],[htcm]]*Table14[[#This Row],[htcm]]/10000)</f>
        <v>15.776829574384166</v>
      </c>
      <c r="N48" s="1">
        <f>VLOOKUP(Table14[[#This Row],[agedays]],BFA_boys_z_exp[[#All],[Day]:[M]],2,FALSE)</f>
        <v>16.0349</v>
      </c>
      <c r="O48" s="1">
        <f>VLOOKUP(Table14[[#This Row],[agedays]],BFA_boys_z_exp[[#All],[Day]:[S]],3,FALSE)</f>
        <v>7.85E-2</v>
      </c>
      <c r="P48" s="1">
        <f>VLOOKUP(Table14[[#This Row],[agedays]],BFA_boys_z_exp[[#All],[Day]:[L]],4,FALSE)</f>
        <v>-0.57089999999999996</v>
      </c>
      <c r="Q48" s="1">
        <f>(POWER((Table14[[#This Row],[bmi]]/Table14[[#This Row],[bmi_M]]),Table14[[#This Row],[bmi_L]])-1)/(Table14[[#This Row],[bmi_L]]*Table14[[#This Row],[bmi_S]])</f>
        <v>-0.20765089378343435</v>
      </c>
    </row>
    <row r="49" spans="1:17" x14ac:dyDescent="0.3">
      <c r="A49" s="1">
        <v>10009</v>
      </c>
      <c r="B49" s="1" t="s">
        <v>9</v>
      </c>
      <c r="C49" s="1">
        <v>732</v>
      </c>
      <c r="D49" s="1">
        <v>290</v>
      </c>
      <c r="E49" s="1">
        <v>89.5</v>
      </c>
      <c r="F49" s="1">
        <v>12.1</v>
      </c>
      <c r="G49" s="1">
        <v>0.76600000000000001</v>
      </c>
      <c r="H49" s="1">
        <v>-4.3999999999999997E-2</v>
      </c>
      <c r="I49" s="2">
        <f>IF(Table14[[#This Row],[agedays]]&lt;=730,VLOOKUP(Table14[[#This Row],[htcm]],WFL_boys_z_exp[[#All],[Length]:[M]],2,FALSE),VLOOKUP(Table14[[#This Row],[htcm]],WFH_boys_z_exp[[#All],[Height]:[M]],2,FALSE))</f>
        <v>12.7683</v>
      </c>
      <c r="J49" s="2">
        <f>IF(Table14[[#This Row],[agedays]]&lt;=730,VLOOKUP(Table14[[#This Row],[htcm]],WFL_boys_z_exp[[#All],[Length]:[S]],3,FALSE),VLOOKUP(Table14[[#This Row],[htcm]],WFH_boys_z_exp[[#All],[Height]:[S]],3,FALSE))</f>
        <v>8.0379999999999993E-2</v>
      </c>
      <c r="K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" s="1">
        <f>(POWER((Table14[[#This Row],[wtkg]]/Table14[[#This Row],[wlhz_M]]),Table14[[#This Row],[wlhz_L]])-1)/(Table14[[#This Row],[wlhz_L]]*Table14[[#This Row],[wlhz_S]])</f>
        <v>-0.67519432752080966</v>
      </c>
      <c r="M49" s="1">
        <f>Table14[[#This Row],[wtkg]]/(Table14[[#This Row],[htcm]]*Table14[[#This Row],[htcm]]/10000)</f>
        <v>15.105645891201897</v>
      </c>
      <c r="N49" s="1">
        <f>VLOOKUP(Table14[[#This Row],[agedays]],BFA_boys_z_exp[[#All],[Day]:[M]],2,FALSE)</f>
        <v>16.017600000000002</v>
      </c>
      <c r="O49" s="1">
        <f>VLOOKUP(Table14[[#This Row],[agedays]],BFA_boys_z_exp[[#All],[Day]:[S]],3,FALSE)</f>
        <v>7.7850000000000003E-2</v>
      </c>
      <c r="P49" s="1">
        <f>VLOOKUP(Table14[[#This Row],[agedays]],BFA_boys_z_exp[[#All],[Day]:[L]],4,FALSE)</f>
        <v>-0.61750000000000005</v>
      </c>
      <c r="Q49" s="1">
        <f>(POWER((Table14[[#This Row],[bmi]]/Table14[[#This Row],[bmi_M]]),Table14[[#This Row],[bmi_L]])-1)/(Table14[[#This Row],[bmi_L]]*Table14[[#This Row],[bmi_S]])</f>
        <v>-0.76677461781345735</v>
      </c>
    </row>
    <row r="50" spans="1:17" x14ac:dyDescent="0.3">
      <c r="A50" s="1">
        <v>10012</v>
      </c>
      <c r="B50" s="1" t="s">
        <v>9</v>
      </c>
      <c r="C50" s="1">
        <v>0</v>
      </c>
      <c r="D50" s="1">
        <v>276</v>
      </c>
      <c r="E50" s="1">
        <v>53</v>
      </c>
      <c r="F50" s="1">
        <v>4.29</v>
      </c>
      <c r="G50" s="1">
        <v>1.6459999999999999</v>
      </c>
      <c r="H50" s="1">
        <v>1.7769999999999999</v>
      </c>
      <c r="I50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50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" s="1">
        <f>(POWER((Table14[[#This Row],[wtkg]]/Table14[[#This Row],[wlhz_M]]),Table14[[#This Row],[wlhz_L]])-1)/(Table14[[#This Row],[wlhz_L]]*Table14[[#This Row],[wlhz_S]])</f>
        <v>0.77688189087953841</v>
      </c>
      <c r="M50" s="1">
        <f>Table14[[#This Row],[wtkg]]/(Table14[[#This Row],[htcm]]*Table14[[#This Row],[htcm]]/10000)</f>
        <v>15.272338910644358</v>
      </c>
      <c r="N50" s="1">
        <f>VLOOKUP(Table14[[#This Row],[agedays]],BFA_boys_z_exp[[#All],[Day]:[M]],2,FALSE)</f>
        <v>13.4069</v>
      </c>
      <c r="O50" s="1">
        <f>VLOOKUP(Table14[[#This Row],[agedays]],BFA_boys_z_exp[[#All],[Day]:[S]],3,FALSE)</f>
        <v>9.5600000000000004E-2</v>
      </c>
      <c r="P50" s="1">
        <f>VLOOKUP(Table14[[#This Row],[agedays]],BFA_boys_z_exp[[#All],[Day]:[L]],4,FALSE)</f>
        <v>-0.30530000000000002</v>
      </c>
      <c r="Q50" s="1">
        <f>(POWER((Table14[[#This Row],[bmi]]/Table14[[#This Row],[bmi_M]]),Table14[[#This Row],[bmi_L]])-1)/(Table14[[#This Row],[bmi_L]]*Table14[[#This Row],[bmi_S]])</f>
        <v>1.3359531649225385</v>
      </c>
    </row>
    <row r="51" spans="1:17" x14ac:dyDescent="0.3">
      <c r="A51" s="1">
        <v>10012</v>
      </c>
      <c r="B51" s="1" t="s">
        <v>9</v>
      </c>
      <c r="C51" s="1">
        <v>27</v>
      </c>
      <c r="D51" s="1">
        <v>276</v>
      </c>
      <c r="E51" s="1">
        <v>55.5</v>
      </c>
      <c r="F51" s="1">
        <v>5.38</v>
      </c>
      <c r="G51" s="1">
        <v>0.64500000000000002</v>
      </c>
      <c r="H51" s="1">
        <v>1.6559999999999999</v>
      </c>
      <c r="I51" s="2">
        <f>IF(Table14[[#This Row],[agedays]]&lt;=730,VLOOKUP(Table14[[#This Row],[htcm]],WFL_boys_z_exp[[#All],[Length]:[M]],2,FALSE),VLOOKUP(Table14[[#This Row],[htcm]],WFH_boys_z_exp[[#All],[Height]:[M]],2,FALSE))</f>
        <v>4.6891999999999996</v>
      </c>
      <c r="J51" s="2">
        <f>IF(Table14[[#This Row],[agedays]]&lt;=730,VLOOKUP(Table14[[#This Row],[htcm]],WFL_boys_z_exp[[#All],[Length]:[S]],3,FALSE),VLOOKUP(Table14[[#This Row],[htcm]],WFH_boys_z_exp[[#All],[Height]:[S]],3,FALSE))</f>
        <v>8.5629999999999998E-2</v>
      </c>
      <c r="K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" s="1">
        <f>(POWER((Table14[[#This Row],[wtkg]]/Table14[[#This Row],[wlhz_M]]),Table14[[#This Row],[wlhz_L]])-1)/(Table14[[#This Row],[wlhz_L]]*Table14[[#This Row],[wlhz_S]])</f>
        <v>1.5666762262395399</v>
      </c>
      <c r="M51" s="1">
        <f>Table14[[#This Row],[wtkg]]/(Table14[[#This Row],[htcm]]*Table14[[#This Row],[htcm]]/10000)</f>
        <v>17.466114763412062</v>
      </c>
      <c r="N51" s="1">
        <f>VLOOKUP(Table14[[#This Row],[agedays]],BFA_boys_z_exp[[#All],[Day]:[M]],2,FALSE)</f>
        <v>14.697699999999999</v>
      </c>
      <c r="O51" s="1">
        <f>VLOOKUP(Table14[[#This Row],[agedays]],BFA_boys_z_exp[[#All],[Day]:[S]],3,FALSE)</f>
        <v>9.0920000000000001E-2</v>
      </c>
      <c r="P51" s="1">
        <f>VLOOKUP(Table14[[#This Row],[agedays]],BFA_boys_z_exp[[#All],[Day]:[L]],4,FALSE)</f>
        <v>0.29549999999999998</v>
      </c>
      <c r="Q51" s="1">
        <f>(POWER((Table14[[#This Row],[bmi]]/Table14[[#This Row],[bmi_M]]),Table14[[#This Row],[bmi_L]])-1)/(Table14[[#This Row],[bmi_L]]*Table14[[#This Row],[bmi_S]])</f>
        <v>1.9472897578437658</v>
      </c>
    </row>
    <row r="52" spans="1:17" x14ac:dyDescent="0.3">
      <c r="A52" s="1">
        <v>10012</v>
      </c>
      <c r="B52" s="1" t="s">
        <v>9</v>
      </c>
      <c r="C52" s="1">
        <v>55</v>
      </c>
      <c r="D52" s="1">
        <v>276</v>
      </c>
      <c r="E52" s="1">
        <v>61</v>
      </c>
      <c r="F52" s="1">
        <v>6.51</v>
      </c>
      <c r="G52" s="1">
        <v>1.619</v>
      </c>
      <c r="H52" s="1">
        <v>1.5449999999999999</v>
      </c>
      <c r="I52" s="1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52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" s="1">
        <f>(POWER((Table14[[#This Row],[wtkg]]/Table14[[#This Row],[wlhz_M]]),Table14[[#This Row],[wlhz_L]])-1)/(Table14[[#This Row],[wlhz_L]]*Table14[[#This Row],[wlhz_S]])</f>
        <v>0.46204194924869046</v>
      </c>
      <c r="M52" s="1">
        <f>Table14[[#This Row],[wtkg]]/(Table14[[#This Row],[htcm]]*Table14[[#This Row],[htcm]]/10000)</f>
        <v>17.495296963181939</v>
      </c>
      <c r="N52" s="1">
        <f>VLOOKUP(Table14[[#This Row],[agedays]],BFA_boys_z_exp[[#All],[Day]:[M]],2,FALSE)</f>
        <v>16.136500000000002</v>
      </c>
      <c r="O52" s="1">
        <f>VLOOKUP(Table14[[#This Row],[agedays]],BFA_boys_z_exp[[#All],[Day]:[S]],3,FALSE)</f>
        <v>8.7249999999999994E-2</v>
      </c>
      <c r="P52" s="1">
        <f>VLOOKUP(Table14[[#This Row],[agedays]],BFA_boys_z_exp[[#All],[Day]:[L]],4,FALSE)</f>
        <v>0.1368</v>
      </c>
      <c r="Q52" s="1">
        <f>(POWER((Table14[[#This Row],[bmi]]/Table14[[#This Row],[bmi_M]]),Table14[[#This Row],[bmi_L]])-1)/(Table14[[#This Row],[bmi_L]]*Table14[[#This Row],[bmi_S]])</f>
        <v>0.93177145082027901</v>
      </c>
    </row>
    <row r="53" spans="1:17" x14ac:dyDescent="0.3">
      <c r="A53" s="1">
        <v>10012</v>
      </c>
      <c r="B53" s="1" t="s">
        <v>9</v>
      </c>
      <c r="C53" s="1">
        <v>83</v>
      </c>
      <c r="D53" s="1">
        <v>276</v>
      </c>
      <c r="E53" s="1">
        <v>63.6</v>
      </c>
      <c r="F53" s="1">
        <v>7.12</v>
      </c>
      <c r="G53" s="1">
        <v>1.4430000000000001</v>
      </c>
      <c r="H53" s="1">
        <v>1.2110000000000001</v>
      </c>
      <c r="I53" s="2">
        <f>IF(Table14[[#This Row],[agedays]]&lt;=730,VLOOKUP(Table14[[#This Row],[htcm]],WFL_boys_z_exp[[#All],[Length]:[M]],2,FALSE),VLOOKUP(Table14[[#This Row],[htcm]],WFH_boys_z_exp[[#All],[Height]:[M]],2,FALSE))</f>
        <v>6.9275000000000002</v>
      </c>
      <c r="J53" s="2">
        <f>IF(Table14[[#This Row],[agedays]]&lt;=730,VLOOKUP(Table14[[#This Row],[htcm]],WFL_boys_z_exp[[#All],[Length]:[S]],3,FALSE),VLOOKUP(Table14[[#This Row],[htcm]],WFH_boys_z_exp[[#All],[Height]:[S]],3,FALSE))</f>
        <v>8.2430000000000003E-2</v>
      </c>
      <c r="K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" s="1">
        <f>(POWER((Table14[[#This Row],[wtkg]]/Table14[[#This Row],[wlhz_M]]),Table14[[#This Row],[wlhz_L]])-1)/(Table14[[#This Row],[wlhz_L]]*Table14[[#This Row],[wlhz_S]])</f>
        <v>0.33090982144100539</v>
      </c>
      <c r="M53" s="1">
        <f>Table14[[#This Row],[wtkg]]/(Table14[[#This Row],[htcm]]*Table14[[#This Row],[htcm]]/10000)</f>
        <v>17.602151813614967</v>
      </c>
      <c r="N53" s="1">
        <f>VLOOKUP(Table14[[#This Row],[agedays]],BFA_boys_z_exp[[#All],[Day]:[M]],2,FALSE)</f>
        <v>16.7867</v>
      </c>
      <c r="O53" s="1">
        <f>VLOOKUP(Table14[[#This Row],[agedays]],BFA_boys_z_exp[[#All],[Day]:[S]],3,FALSE)</f>
        <v>8.5360000000000005E-2</v>
      </c>
      <c r="P53" s="1">
        <f>VLOOKUP(Table14[[#This Row],[agedays]],BFA_boys_z_exp[[#All],[Day]:[L]],4,FALSE)</f>
        <v>3.2199999999999999E-2</v>
      </c>
      <c r="Q53" s="1">
        <f>(POWER((Table14[[#This Row],[bmi]]/Table14[[#This Row],[bmi_M]]),Table14[[#This Row],[bmi_L]])-1)/(Table14[[#This Row],[bmi_L]]*Table14[[#This Row],[bmi_S]])</f>
        <v>0.55612106466624456</v>
      </c>
    </row>
    <row r="54" spans="1:17" x14ac:dyDescent="0.3">
      <c r="A54" s="1">
        <v>10012</v>
      </c>
      <c r="B54" s="1" t="s">
        <v>9</v>
      </c>
      <c r="C54" s="1">
        <v>181</v>
      </c>
      <c r="D54" s="1">
        <v>276</v>
      </c>
      <c r="E54" s="1">
        <v>70.7</v>
      </c>
      <c r="F54" s="1">
        <v>8.85</v>
      </c>
      <c r="G54" s="1">
        <v>1.4790000000000001</v>
      </c>
      <c r="H54" s="1">
        <v>1.028</v>
      </c>
      <c r="I54" s="1">
        <f>IF(Table14[[#This Row],[agedays]]&lt;=730,VLOOKUP(Table14[[#This Row],[htcm]],WFL_boys_z_exp[[#All],[Length]:[M]],2,FALSE),VLOOKUP(Table14[[#This Row],[htcm]],WFH_boys_z_exp[[#All],[Height]:[M]],2,FALSE))</f>
        <v>8.5808</v>
      </c>
      <c r="J54" s="1">
        <f>IF(Table14[[#This Row],[agedays]]&lt;=730,VLOOKUP(Table14[[#This Row],[htcm]],WFL_boys_z_exp[[#All],[Length]:[S]],3,FALSE),VLOOKUP(Table14[[#This Row],[htcm]],WFH_boys_z_exp[[#All],[Height]:[S]],3,FALSE))</f>
        <v>8.2369999999999999E-2</v>
      </c>
      <c r="K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" s="1">
        <f>(POWER((Table14[[#This Row],[wtkg]]/Table14[[#This Row],[wlhz_M]]),Table14[[#This Row],[wlhz_L]])-1)/(Table14[[#This Row],[wlhz_L]]*Table14[[#This Row],[wlhz_S]])</f>
        <v>0.37298686748703536</v>
      </c>
      <c r="M54" s="1">
        <f>Table14[[#This Row],[wtkg]]/(Table14[[#This Row],[htcm]]*Table14[[#This Row],[htcm]]/10000)</f>
        <v>17.705347014798466</v>
      </c>
      <c r="N54" s="1">
        <f>VLOOKUP(Table14[[#This Row],[agedays]],BFA_boys_z_exp[[#All],[Day]:[M]],2,FALSE)</f>
        <v>17.341200000000001</v>
      </c>
      <c r="O54" s="1">
        <f>VLOOKUP(Table14[[#This Row],[agedays]],BFA_boys_z_exp[[#All],[Day]:[S]],3,FALSE)</f>
        <v>8.2369999999999999E-2</v>
      </c>
      <c r="P54" s="1">
        <f>VLOOKUP(Table14[[#This Row],[agedays]],BFA_boys_z_exp[[#All],[Day]:[L]],4,FALSE)</f>
        <v>-0.18859999999999999</v>
      </c>
      <c r="Q54" s="1">
        <f>(POWER((Table14[[#This Row],[bmi]]/Table14[[#This Row],[bmi_M]]),Table14[[#This Row],[bmi_L]])-1)/(Table14[[#This Row],[bmi_L]]*Table14[[#This Row],[bmi_S]])</f>
        <v>0.25180089567491193</v>
      </c>
    </row>
    <row r="55" spans="1:17" x14ac:dyDescent="0.3">
      <c r="A55" s="1">
        <v>10012</v>
      </c>
      <c r="B55" s="1" t="s">
        <v>9</v>
      </c>
      <c r="C55" s="1">
        <v>272</v>
      </c>
      <c r="D55" s="1">
        <v>276</v>
      </c>
      <c r="E55" s="1">
        <v>75</v>
      </c>
      <c r="F55" s="1">
        <v>9.7799999999999994</v>
      </c>
      <c r="G55" s="1">
        <v>1.391</v>
      </c>
      <c r="H55" s="1">
        <v>0.88700000000000001</v>
      </c>
      <c r="I55" s="2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55" s="2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" s="1">
        <f>(POWER((Table14[[#This Row],[wtkg]]/Table14[[#This Row],[wlhz_M]]),Table14[[#This Row],[wlhz_L]])-1)/(Table14[[#This Row],[wlhz_L]]*Table14[[#This Row],[wlhz_S]])</f>
        <v>0.34437934949576171</v>
      </c>
      <c r="M55" s="1">
        <f>Table14[[#This Row],[wtkg]]/(Table14[[#This Row],[htcm]]*Table14[[#This Row],[htcm]]/10000)</f>
        <v>17.386666666666667</v>
      </c>
      <c r="N55" s="1">
        <f>VLOOKUP(Table14[[#This Row],[agedays]],BFA_boys_z_exp[[#All],[Day]:[M]],2,FALSE)</f>
        <v>17.173100000000002</v>
      </c>
      <c r="O55" s="1">
        <f>VLOOKUP(Table14[[#This Row],[agedays]],BFA_boys_z_exp[[#All],[Day]:[S]],3,FALSE)</f>
        <v>8.1040000000000001E-2</v>
      </c>
      <c r="P55" s="1">
        <f>VLOOKUP(Table14[[#This Row],[agedays]],BFA_boys_z_exp[[#All],[Day]:[L]],4,FALSE)</f>
        <v>-0.31530000000000002</v>
      </c>
      <c r="Q55" s="1">
        <f>(POWER((Table14[[#This Row],[bmi]]/Table14[[#This Row],[bmi_M]]),Table14[[#This Row],[bmi_L]])-1)/(Table14[[#This Row],[bmi_L]]*Table14[[#This Row],[bmi_S]])</f>
        <v>0.15221337912240593</v>
      </c>
    </row>
    <row r="56" spans="1:17" x14ac:dyDescent="0.3">
      <c r="A56" s="1">
        <v>10012</v>
      </c>
      <c r="B56" s="1" t="s">
        <v>9</v>
      </c>
      <c r="C56" s="1">
        <v>419</v>
      </c>
      <c r="D56" s="1">
        <v>276</v>
      </c>
      <c r="E56" s="1">
        <v>80</v>
      </c>
      <c r="F56" s="1">
        <v>10.83</v>
      </c>
      <c r="G56" s="1">
        <v>0.89700000000000002</v>
      </c>
      <c r="H56" s="1">
        <v>0.68799999999999994</v>
      </c>
      <c r="I56" s="1">
        <f>IF(Table14[[#This Row],[agedays]]&lt;=730,VLOOKUP(Table14[[#This Row],[htcm]],WFL_boys_z_exp[[#All],[Length]:[M]],2,FALSE),VLOOKUP(Table14[[#This Row],[htcm]],WFH_boys_z_exp[[#All],[Height]:[M]],2,FALSE))</f>
        <v>10.4475</v>
      </c>
      <c r="J56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" s="1">
        <f>(POWER((Table14[[#This Row],[wtkg]]/Table14[[#This Row],[wlhz_M]]),Table14[[#This Row],[wlhz_L]])-1)/(Table14[[#This Row],[wlhz_L]]*Table14[[#This Row],[wlhz_S]])</f>
        <v>0.43007562339315286</v>
      </c>
      <c r="M56" s="1">
        <f>Table14[[#This Row],[wtkg]]/(Table14[[#This Row],[htcm]]*Table14[[#This Row],[htcm]]/10000)</f>
        <v>16.921875</v>
      </c>
      <c r="N56" s="1">
        <f>VLOOKUP(Table14[[#This Row],[agedays]],BFA_boys_z_exp[[#All],[Day]:[M]],2,FALSE)</f>
        <v>16.5823</v>
      </c>
      <c r="O56" s="1">
        <f>VLOOKUP(Table14[[#This Row],[agedays]],BFA_boys_z_exp[[#All],[Day]:[S]],3,FALSE)</f>
        <v>7.9630000000000006E-2</v>
      </c>
      <c r="P56" s="1">
        <f>VLOOKUP(Table14[[#This Row],[agedays]],BFA_boys_z_exp[[#All],[Day]:[L]],4,FALSE)</f>
        <v>-0.45739999999999997</v>
      </c>
      <c r="Q56" s="1">
        <f>(POWER((Table14[[#This Row],[bmi]]/Table14[[#This Row],[bmi_M]]),Table14[[#This Row],[bmi_L]])-1)/(Table14[[#This Row],[bmi_L]]*Table14[[#This Row],[bmi_S]])</f>
        <v>0.25339210455609729</v>
      </c>
    </row>
    <row r="57" spans="1:17" x14ac:dyDescent="0.3">
      <c r="A57" s="1">
        <v>10012</v>
      </c>
      <c r="B57" s="1" t="s">
        <v>9</v>
      </c>
      <c r="C57" s="1">
        <v>440</v>
      </c>
      <c r="D57" s="1">
        <v>276</v>
      </c>
      <c r="E57" s="1">
        <v>82</v>
      </c>
      <c r="F57" s="1">
        <v>11.2</v>
      </c>
      <c r="G57" s="1">
        <v>1.3779999999999999</v>
      </c>
      <c r="H57" s="1">
        <v>0.85799999999999998</v>
      </c>
      <c r="I57" s="2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57" s="2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" s="1">
        <f>(POWER((Table14[[#This Row],[wtkg]]/Table14[[#This Row],[wlhz_M]]),Table14[[#This Row],[wlhz_L]])-1)/(Table14[[#This Row],[wlhz_L]]*Table14[[#This Row],[wlhz_S]])</f>
        <v>0.40135628588752414</v>
      </c>
      <c r="M57" s="1">
        <f>Table14[[#This Row],[wtkg]]/(Table14[[#This Row],[htcm]]*Table14[[#This Row],[htcm]]/10000)</f>
        <v>16.656751933372991</v>
      </c>
      <c r="N57" s="1">
        <f>VLOOKUP(Table14[[#This Row],[agedays]],BFA_boys_z_exp[[#All],[Day]:[M]],2,FALSE)</f>
        <v>16.502099999999999</v>
      </c>
      <c r="O57" s="1">
        <f>VLOOKUP(Table14[[#This Row],[agedays]],BFA_boys_z_exp[[#All],[Day]:[S]],3,FALSE)</f>
        <v>7.9469999999999999E-2</v>
      </c>
      <c r="P57" s="1">
        <f>VLOOKUP(Table14[[#This Row],[agedays]],BFA_boys_z_exp[[#All],[Day]:[L]],4,FALSE)</f>
        <v>-0.4738</v>
      </c>
      <c r="Q57" s="1">
        <f>(POWER((Table14[[#This Row],[bmi]]/Table14[[#This Row],[bmi_M]]),Table14[[#This Row],[bmi_L]])-1)/(Table14[[#This Row],[bmi_L]]*Table14[[#This Row],[bmi_S]])</f>
        <v>0.11711875497385629</v>
      </c>
    </row>
    <row r="58" spans="1:17" x14ac:dyDescent="0.3">
      <c r="A58" s="1">
        <v>10012</v>
      </c>
      <c r="B58" s="1" t="s">
        <v>9</v>
      </c>
      <c r="C58" s="1">
        <v>548</v>
      </c>
      <c r="D58" s="1">
        <v>276</v>
      </c>
      <c r="E58" s="1">
        <v>87.5</v>
      </c>
      <c r="F58" s="1">
        <v>12.65</v>
      </c>
      <c r="G58" s="1">
        <v>1.9419999999999999</v>
      </c>
      <c r="H58" s="1">
        <v>1.3089999999999999</v>
      </c>
      <c r="I58" s="1">
        <f>IF(Table14[[#This Row],[agedays]]&lt;=730,VLOOKUP(Table14[[#This Row],[htcm]],WFL_boys_z_exp[[#All],[Length]:[M]],2,FALSE),VLOOKUP(Table14[[#This Row],[htcm]],WFH_boys_z_exp[[#All],[Height]:[M]],2,FALSE))</f>
        <v>12.1152</v>
      </c>
      <c r="J58" s="1">
        <f>IF(Table14[[#This Row],[agedays]]&lt;=730,VLOOKUP(Table14[[#This Row],[htcm]],WFL_boys_z_exp[[#All],[Length]:[S]],3,FALSE),VLOOKUP(Table14[[#This Row],[htcm]],WFH_boys_z_exp[[#All],[Height]:[S]],3,FALSE))</f>
        <v>8.0960000000000004E-2</v>
      </c>
      <c r="K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" s="1">
        <f>(POWER((Table14[[#This Row],[wtkg]]/Table14[[#This Row],[wlhz_M]]),Table14[[#This Row],[wlhz_L]])-1)/(Table14[[#This Row],[wlhz_L]]*Table14[[#This Row],[wlhz_S]])</f>
        <v>0.52951476786407436</v>
      </c>
      <c r="M58" s="1">
        <f>Table14[[#This Row],[wtkg]]/(Table14[[#This Row],[htcm]]*Table14[[#This Row],[htcm]]/10000)</f>
        <v>16.522448979591836</v>
      </c>
      <c r="N58" s="1">
        <f>VLOOKUP(Table14[[#This Row],[agedays]],BFA_boys_z_exp[[#All],[Day]:[M]],2,FALSE)</f>
        <v>16.1388</v>
      </c>
      <c r="O58" s="1">
        <f>VLOOKUP(Table14[[#This Row],[agedays]],BFA_boys_z_exp[[#All],[Day]:[S]],3,FALSE)</f>
        <v>7.8729999999999994E-2</v>
      </c>
      <c r="P58" s="1">
        <f>VLOOKUP(Table14[[#This Row],[agedays]],BFA_boys_z_exp[[#All],[Day]:[L]],4,FALSE)</f>
        <v>-0.54849999999999999</v>
      </c>
      <c r="Q58" s="1">
        <f>(POWER((Table14[[#This Row],[bmi]]/Table14[[#This Row],[bmi_M]]),Table14[[#This Row],[bmi_L]])-1)/(Table14[[#This Row],[bmi_L]]*Table14[[#This Row],[bmi_S]])</f>
        <v>0.29649389908057988</v>
      </c>
    </row>
    <row r="59" spans="1:17" x14ac:dyDescent="0.3">
      <c r="A59" s="1">
        <v>10012</v>
      </c>
      <c r="B59" s="1" t="s">
        <v>9</v>
      </c>
      <c r="C59" s="1">
        <v>716</v>
      </c>
      <c r="D59" s="1">
        <v>276</v>
      </c>
      <c r="E59" s="1">
        <v>95</v>
      </c>
      <c r="F59" s="1">
        <v>14.2</v>
      </c>
      <c r="G59" s="1">
        <v>2.5110000000000001</v>
      </c>
      <c r="H59" s="1">
        <v>1.4339999999999999</v>
      </c>
      <c r="I59" s="2">
        <f>IF(Table14[[#This Row],[agedays]]&lt;=730,VLOOKUP(Table14[[#This Row],[htcm]],WFL_boys_z_exp[[#All],[Length]:[M]],2,FALSE),VLOOKUP(Table14[[#This Row],[htcm]],WFH_boys_z_exp[[#All],[Height]:[M]],2,FALSE))</f>
        <v>13.892799999999999</v>
      </c>
      <c r="J59" s="2">
        <f>IF(Table14[[#This Row],[agedays]]&lt;=730,VLOOKUP(Table14[[#This Row],[htcm]],WFL_boys_z_exp[[#All],[Length]:[S]],3,FALSE),VLOOKUP(Table14[[#This Row],[htcm]],WFH_boys_z_exp[[#All],[Height]:[S]],3,FALSE))</f>
        <v>8.047E-2</v>
      </c>
      <c r="K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" s="1">
        <f>(POWER((Table14[[#This Row],[wtkg]]/Table14[[#This Row],[wlhz_M]]),Table14[[#This Row],[wlhz_L]])-1)/(Table14[[#This Row],[wlhz_L]]*Table14[[#This Row],[wlhz_S]])</f>
        <v>0.27074992281989141</v>
      </c>
      <c r="M59" s="1">
        <f>Table14[[#This Row],[wtkg]]/(Table14[[#This Row],[htcm]]*Table14[[#This Row],[htcm]]/10000)</f>
        <v>15.734072022160664</v>
      </c>
      <c r="N59" s="1">
        <f>VLOOKUP(Table14[[#This Row],[agedays]],BFA_boys_z_exp[[#All],[Day]:[M]],2,FALSE)</f>
        <v>15.7582</v>
      </c>
      <c r="O59" s="1">
        <f>VLOOKUP(Table14[[#This Row],[agedays]],BFA_boys_z_exp[[#All],[Day]:[S]],3,FALSE)</f>
        <v>7.7780000000000002E-2</v>
      </c>
      <c r="P59" s="1">
        <f>VLOOKUP(Table14[[#This Row],[agedays]],BFA_boys_z_exp[[#All],[Day]:[L]],4,FALSE)</f>
        <v>-0.64059999999999995</v>
      </c>
      <c r="Q59" s="1">
        <f>(POWER((Table14[[#This Row],[bmi]]/Table14[[#This Row],[bmi_M]]),Table14[[#This Row],[bmi_L]])-1)/(Table14[[#This Row],[bmi_L]]*Table14[[#This Row],[bmi_S]])</f>
        <v>-1.9710254951281207E-2</v>
      </c>
    </row>
    <row r="60" spans="1:17" x14ac:dyDescent="0.3">
      <c r="A60" s="1">
        <v>10013</v>
      </c>
      <c r="B60" s="1" t="s">
        <v>9</v>
      </c>
      <c r="C60" s="1">
        <v>0</v>
      </c>
      <c r="D60" s="1">
        <v>283</v>
      </c>
      <c r="E60" s="1">
        <v>50</v>
      </c>
      <c r="F60" s="1">
        <v>3.5</v>
      </c>
      <c r="G60" s="1">
        <v>6.0999999999999999E-2</v>
      </c>
      <c r="H60" s="1">
        <v>0.31</v>
      </c>
      <c r="I60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60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" s="1">
        <f>(POWER((Table14[[#This Row],[wtkg]]/Table14[[#This Row],[wlhz_M]]),Table14[[#This Row],[wlhz_L]])-1)/(Table14[[#This Row],[wlhz_L]]*Table14[[#This Row],[wlhz_S]])</f>
        <v>0.562498029747453</v>
      </c>
      <c r="M60" s="1">
        <f>Table14[[#This Row],[wtkg]]/(Table14[[#This Row],[htcm]]*Table14[[#This Row],[htcm]]/10000)</f>
        <v>14</v>
      </c>
      <c r="N60" s="1">
        <f>VLOOKUP(Table14[[#This Row],[agedays]],BFA_boys_z_exp[[#All],[Day]:[M]],2,FALSE)</f>
        <v>13.4069</v>
      </c>
      <c r="O60" s="1">
        <f>VLOOKUP(Table14[[#This Row],[agedays]],BFA_boys_z_exp[[#All],[Day]:[S]],3,FALSE)</f>
        <v>9.5600000000000004E-2</v>
      </c>
      <c r="P60" s="1">
        <f>VLOOKUP(Table14[[#This Row],[agedays]],BFA_boys_z_exp[[#All],[Day]:[L]],4,FALSE)</f>
        <v>-0.30530000000000002</v>
      </c>
      <c r="Q60" s="1">
        <f>(POWER((Table14[[#This Row],[bmi]]/Table14[[#This Row],[bmi_M]]),Table14[[#This Row],[bmi_L]])-1)/(Table14[[#This Row],[bmi_L]]*Table14[[#This Row],[bmi_S]])</f>
        <v>0.44982264277182393</v>
      </c>
    </row>
    <row r="61" spans="1:17" x14ac:dyDescent="0.3">
      <c r="A61" s="1">
        <v>10013</v>
      </c>
      <c r="B61" s="1" t="s">
        <v>9</v>
      </c>
      <c r="C61" s="1">
        <v>28</v>
      </c>
      <c r="D61" s="1">
        <v>283</v>
      </c>
      <c r="E61" s="1">
        <v>54.1</v>
      </c>
      <c r="F61" s="1">
        <v>4.41</v>
      </c>
      <c r="G61" s="1">
        <v>-0.14799999999999999</v>
      </c>
      <c r="H61" s="1">
        <v>7.2999999999999995E-2</v>
      </c>
      <c r="I61" s="2">
        <f>IF(Table14[[#This Row],[agedays]]&lt;=730,VLOOKUP(Table14[[#This Row],[htcm]],WFL_boys_z_exp[[#All],[Length]:[M]],2,FALSE),VLOOKUP(Table14[[#This Row],[htcm]],WFH_boys_z_exp[[#All],[Height]:[M]],2,FALSE))</f>
        <v>4.2965</v>
      </c>
      <c r="J61" s="2">
        <f>IF(Table14[[#This Row],[agedays]]&lt;=730,VLOOKUP(Table14[[#This Row],[htcm]],WFL_boys_z_exp[[#All],[Length]:[S]],3,FALSE),VLOOKUP(Table14[[#This Row],[htcm]],WFH_boys_z_exp[[#All],[Height]:[S]],3,FALSE))</f>
        <v>8.6449999999999999E-2</v>
      </c>
      <c r="K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" s="1">
        <f>(POWER((Table14[[#This Row],[wtkg]]/Table14[[#This Row],[wlhz_M]]),Table14[[#This Row],[wlhz_L]])-1)/(Table14[[#This Row],[wlhz_L]]*Table14[[#This Row],[wlhz_S]])</f>
        <v>0.3002270602384482</v>
      </c>
      <c r="M61" s="1">
        <f>Table14[[#This Row],[wtkg]]/(Table14[[#This Row],[htcm]]*Table14[[#This Row],[htcm]]/10000)</f>
        <v>15.067599195028036</v>
      </c>
      <c r="N61" s="1">
        <f>VLOOKUP(Table14[[#This Row],[agedays]],BFA_boys_z_exp[[#All],[Day]:[M]],2,FALSE)</f>
        <v>14.7714</v>
      </c>
      <c r="O61" s="1">
        <f>VLOOKUP(Table14[[#This Row],[agedays]],BFA_boys_z_exp[[#All],[Day]:[S]],3,FALSE)</f>
        <v>9.0719999999999995E-2</v>
      </c>
      <c r="P61" s="1">
        <f>VLOOKUP(Table14[[#This Row],[agedays]],BFA_boys_z_exp[[#All],[Day]:[L]],4,FALSE)</f>
        <v>0.28810000000000002</v>
      </c>
      <c r="Q61" s="1">
        <f>(POWER((Table14[[#This Row],[bmi]]/Table14[[#This Row],[bmi_M]]),Table14[[#This Row],[bmi_L]])-1)/(Table14[[#This Row],[bmi_L]]*Table14[[#This Row],[bmi_S]])</f>
        <v>0.21947420746054466</v>
      </c>
    </row>
    <row r="62" spans="1:17" x14ac:dyDescent="0.3">
      <c r="A62" s="1">
        <v>10013</v>
      </c>
      <c r="B62" s="1" t="s">
        <v>9</v>
      </c>
      <c r="C62" s="1">
        <v>70</v>
      </c>
      <c r="D62" s="1">
        <v>283</v>
      </c>
      <c r="E62" s="1">
        <v>59.1</v>
      </c>
      <c r="F62" s="1">
        <v>5.9</v>
      </c>
      <c r="G62" s="1">
        <v>-0.14299999999999999</v>
      </c>
      <c r="H62" s="1">
        <v>9.1999999999999998E-2</v>
      </c>
      <c r="I62" s="1">
        <f>IF(Table14[[#This Row],[agedays]]&lt;=730,VLOOKUP(Table14[[#This Row],[htcm]],WFL_boys_z_exp[[#All],[Length]:[M]],2,FALSE),VLOOKUP(Table14[[#This Row],[htcm]],WFH_boys_z_exp[[#All],[Height]:[M]],2,FALSE))</f>
        <v>5.7361000000000004</v>
      </c>
      <c r="J62" s="1">
        <f>IF(Table14[[#This Row],[agedays]]&lt;=730,VLOOKUP(Table14[[#This Row],[htcm]],WFL_boys_z_exp[[#All],[Length]:[S]],3,FALSE),VLOOKUP(Table14[[#This Row],[htcm]],WFH_boys_z_exp[[#All],[Height]:[S]],3,FALSE))</f>
        <v>8.3790000000000003E-2</v>
      </c>
      <c r="K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" s="1">
        <f>(POWER((Table14[[#This Row],[wtkg]]/Table14[[#This Row],[wlhz_M]]),Table14[[#This Row],[wlhz_L]])-1)/(Table14[[#This Row],[wlhz_L]]*Table14[[#This Row],[wlhz_S]])</f>
        <v>0.3345690739462639</v>
      </c>
      <c r="M62" s="1">
        <f>Table14[[#This Row],[wtkg]]/(Table14[[#This Row],[htcm]]*Table14[[#This Row],[htcm]]/10000)</f>
        <v>16.891843529994475</v>
      </c>
      <c r="N62" s="1">
        <f>VLOOKUP(Table14[[#This Row],[agedays]],BFA_boys_z_exp[[#All],[Day]:[M]],2,FALSE)</f>
        <v>16.549399999999999</v>
      </c>
      <c r="O62" s="1">
        <f>VLOOKUP(Table14[[#This Row],[agedays]],BFA_boys_z_exp[[#All],[Day]:[S]],3,FALSE)</f>
        <v>8.6120000000000002E-2</v>
      </c>
      <c r="P62" s="1">
        <f>VLOOKUP(Table14[[#This Row],[agedays]],BFA_boys_z_exp[[#All],[Day]:[L]],4,FALSE)</f>
        <v>7.6600000000000001E-2</v>
      </c>
      <c r="Q62" s="1">
        <f>(POWER((Table14[[#This Row],[bmi]]/Table14[[#This Row],[bmi_M]]),Table14[[#This Row],[bmi_L]])-1)/(Table14[[#This Row],[bmi_L]]*Table14[[#This Row],[bmi_S]])</f>
        <v>0.23800628047094879</v>
      </c>
    </row>
    <row r="63" spans="1:17" x14ac:dyDescent="0.3">
      <c r="A63" s="1">
        <v>10013</v>
      </c>
      <c r="B63" s="1" t="s">
        <v>9</v>
      </c>
      <c r="C63" s="1">
        <v>98</v>
      </c>
      <c r="D63" s="1">
        <v>283</v>
      </c>
      <c r="E63" s="1">
        <v>61</v>
      </c>
      <c r="F63" s="1">
        <v>6.44</v>
      </c>
      <c r="G63" s="1">
        <v>-0.49299999999999999</v>
      </c>
      <c r="H63" s="1">
        <v>-0.115</v>
      </c>
      <c r="I63" s="2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63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" s="1">
        <f>(POWER((Table14[[#This Row],[wtkg]]/Table14[[#This Row],[wlhz_M]]),Table14[[#This Row],[wlhz_L]])-1)/(Table14[[#This Row],[wlhz_L]]*Table14[[#This Row],[wlhz_S]])</f>
        <v>0.33342951693504069</v>
      </c>
      <c r="M63" s="1">
        <f>Table14[[#This Row],[wtkg]]/(Table14[[#This Row],[htcm]]*Table14[[#This Row],[htcm]]/10000)</f>
        <v>17.307175490459556</v>
      </c>
      <c r="N63" s="1">
        <f>VLOOKUP(Table14[[#This Row],[agedays]],BFA_boys_z_exp[[#All],[Day]:[M]],2,FALSE)</f>
        <v>16.9725</v>
      </c>
      <c r="O63" s="1">
        <f>VLOOKUP(Table14[[#This Row],[agedays]],BFA_boys_z_exp[[#All],[Day]:[S]],3,FALSE)</f>
        <v>8.4650000000000003E-2</v>
      </c>
      <c r="P63" s="1">
        <f>VLOOKUP(Table14[[#This Row],[agedays]],BFA_boys_z_exp[[#All],[Day]:[L]],4,FALSE)</f>
        <v>-1.24E-2</v>
      </c>
      <c r="Q63" s="1">
        <f>(POWER((Table14[[#This Row],[bmi]]/Table14[[#This Row],[bmi_M]]),Table14[[#This Row],[bmi_L]])-1)/(Table14[[#This Row],[bmi_L]]*Table14[[#This Row],[bmi_S]])</f>
        <v>0.23064893926871005</v>
      </c>
    </row>
    <row r="64" spans="1:17" x14ac:dyDescent="0.3">
      <c r="A64" s="1">
        <v>10013</v>
      </c>
      <c r="B64" s="1" t="s">
        <v>9</v>
      </c>
      <c r="C64" s="1">
        <v>196</v>
      </c>
      <c r="D64" s="1">
        <v>283</v>
      </c>
      <c r="E64" s="1">
        <v>67.8</v>
      </c>
      <c r="F64" s="1">
        <v>8.35</v>
      </c>
      <c r="G64" s="1">
        <v>-0.24</v>
      </c>
      <c r="H64" s="1">
        <v>0.27900000000000003</v>
      </c>
      <c r="I64" s="1">
        <f>IF(Table14[[#This Row],[agedays]]&lt;=730,VLOOKUP(Table14[[#This Row],[htcm]],WFL_boys_z_exp[[#All],[Length]:[M]],2,FALSE),VLOOKUP(Table14[[#This Row],[htcm]],WFH_boys_z_exp[[#All],[Height]:[M]],2,FALSE))</f>
        <v>7.9215999999999998</v>
      </c>
      <c r="J64" s="1">
        <f>IF(Table14[[#This Row],[agedays]]&lt;=730,VLOOKUP(Table14[[#This Row],[htcm]],WFL_boys_z_exp[[#All],[Length]:[S]],3,FALSE),VLOOKUP(Table14[[#This Row],[htcm]],WFH_boys_z_exp[[#All],[Height]:[S]],3,FALSE))</f>
        <v>8.2129999999999995E-2</v>
      </c>
      <c r="K6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" s="1">
        <f>(POWER((Table14[[#This Row],[wtkg]]/Table14[[#This Row],[wlhz_M]]),Table14[[#This Row],[wlhz_L]])-1)/(Table14[[#This Row],[wlhz_L]]*Table14[[#This Row],[wlhz_S]])</f>
        <v>0.63537055372653928</v>
      </c>
      <c r="M64" s="1">
        <f>Table14[[#This Row],[wtkg]]/(Table14[[#This Row],[htcm]]*Table14[[#This Row],[htcm]]/10000)</f>
        <v>18.164652239364436</v>
      </c>
      <c r="N64" s="1">
        <f>VLOOKUP(Table14[[#This Row],[agedays]],BFA_boys_z_exp[[#All],[Day]:[M]],2,FALSE)</f>
        <v>17.343399999999999</v>
      </c>
      <c r="O64" s="1">
        <f>VLOOKUP(Table14[[#This Row],[agedays]],BFA_boys_z_exp[[#All],[Day]:[S]],3,FALSE)</f>
        <v>8.2100000000000006E-2</v>
      </c>
      <c r="P64" s="1">
        <f>VLOOKUP(Table14[[#This Row],[agedays]],BFA_boys_z_exp[[#All],[Day]:[L]],4,FALSE)</f>
        <v>-0.21279999999999999</v>
      </c>
      <c r="Q64" s="1">
        <f>(POWER((Table14[[#This Row],[bmi]]/Table14[[#This Row],[bmi_M]]),Table14[[#This Row],[bmi_L]])-1)/(Table14[[#This Row],[bmi_L]]*Table14[[#This Row],[bmi_S]])</f>
        <v>0.56076111124673766</v>
      </c>
    </row>
    <row r="65" spans="1:17" x14ac:dyDescent="0.3">
      <c r="A65" s="1">
        <v>10013</v>
      </c>
      <c r="B65" s="1" t="s">
        <v>9</v>
      </c>
      <c r="C65" s="1">
        <v>287</v>
      </c>
      <c r="D65" s="1">
        <v>283</v>
      </c>
      <c r="E65" s="1">
        <v>71</v>
      </c>
      <c r="F65" s="1">
        <v>9.33</v>
      </c>
      <c r="G65" s="1">
        <v>-0.68100000000000005</v>
      </c>
      <c r="H65" s="1">
        <v>0.314</v>
      </c>
      <c r="I65" s="2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65" s="2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" s="1">
        <f>(POWER((Table14[[#This Row],[wtkg]]/Table14[[#This Row],[wlhz_M]]),Table14[[#This Row],[wlhz_L]])-1)/(Table14[[#This Row],[wlhz_L]]*Table14[[#This Row],[wlhz_S]])</f>
        <v>0.90888891577906816</v>
      </c>
      <c r="M65" s="1">
        <f>Table14[[#This Row],[wtkg]]/(Table14[[#This Row],[htcm]]*Table14[[#This Row],[htcm]]/10000)</f>
        <v>18.508232493552867</v>
      </c>
      <c r="N65" s="1">
        <f>VLOOKUP(Table14[[#This Row],[agedays]],BFA_boys_z_exp[[#All],[Day]:[M]],2,FALSE)</f>
        <v>17.1174</v>
      </c>
      <c r="O65" s="1">
        <f>VLOOKUP(Table14[[#This Row],[agedays]],BFA_boys_z_exp[[#All],[Day]:[S]],3,FALSE)</f>
        <v>8.0869999999999997E-2</v>
      </c>
      <c r="P65" s="1">
        <f>VLOOKUP(Table14[[#This Row],[agedays]],BFA_boys_z_exp[[#All],[Day]:[L]],4,FALSE)</f>
        <v>-0.33260000000000001</v>
      </c>
      <c r="Q65" s="1">
        <f>(POWER((Table14[[#This Row],[bmi]]/Table14[[#This Row],[bmi_M]]),Table14[[#This Row],[bmi_L]])-1)/(Table14[[#This Row],[bmi_L]]*Table14[[#This Row],[bmi_S]])</f>
        <v>0.95355493209691833</v>
      </c>
    </row>
    <row r="66" spans="1:17" x14ac:dyDescent="0.3">
      <c r="A66" s="1">
        <v>10013</v>
      </c>
      <c r="B66" s="1" t="s">
        <v>9</v>
      </c>
      <c r="C66" s="1">
        <v>368</v>
      </c>
      <c r="D66" s="1">
        <v>283</v>
      </c>
      <c r="E66" s="1">
        <v>77.099999999999994</v>
      </c>
      <c r="F66" s="1">
        <v>9.6999999999999993</v>
      </c>
      <c r="G66" s="1">
        <v>0.52200000000000002</v>
      </c>
      <c r="H66" s="1">
        <v>0.03</v>
      </c>
      <c r="I66" s="1">
        <f>IF(Table14[[#This Row],[agedays]]&lt;=730,VLOOKUP(Table14[[#This Row],[htcm]],WFL_boys_z_exp[[#All],[Length]:[M]],2,FALSE),VLOOKUP(Table14[[#This Row],[htcm]],WFH_boys_z_exp[[#All],[Height]:[M]],2,FALSE))</f>
        <v>9.9152000000000005</v>
      </c>
      <c r="J66" s="1">
        <f>IF(Table14[[#This Row],[agedays]]&lt;=730,VLOOKUP(Table14[[#This Row],[htcm]],WFL_boys_z_exp[[#All],[Length]:[S]],3,FALSE),VLOOKUP(Table14[[#This Row],[htcm]],WFH_boys_z_exp[[#All],[Height]:[S]],3,FALSE))</f>
        <v>8.3150000000000002E-2</v>
      </c>
      <c r="K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" s="1">
        <f>(POWER((Table14[[#This Row],[wtkg]]/Table14[[#This Row],[wlhz_M]]),Table14[[#This Row],[wlhz_L]])-1)/(Table14[[#This Row],[wlhz_L]]*Table14[[#This Row],[wlhz_S]])</f>
        <v>-0.26491923096745718</v>
      </c>
      <c r="M66" s="1">
        <f>Table14[[#This Row],[wtkg]]/(Table14[[#This Row],[htcm]]*Table14[[#This Row],[htcm]]/10000)</f>
        <v>16.317851561382881</v>
      </c>
      <c r="N66" s="1">
        <f>VLOOKUP(Table14[[#This Row],[agedays]],BFA_boys_z_exp[[#All],[Day]:[M]],2,FALSE)</f>
        <v>16.786799999999999</v>
      </c>
      <c r="O66" s="1">
        <f>VLOOKUP(Table14[[#This Row],[agedays]],BFA_boys_z_exp[[#All],[Day]:[S]],3,FALSE)</f>
        <v>8.0060000000000006E-2</v>
      </c>
      <c r="P66" s="1">
        <f>VLOOKUP(Table14[[#This Row],[agedays]],BFA_boys_z_exp[[#All],[Day]:[L]],4,FALSE)</f>
        <v>-0.41399999999999998</v>
      </c>
      <c r="Q66" s="1">
        <f>(POWER((Table14[[#This Row],[bmi]]/Table14[[#This Row],[bmi_M]]),Table14[[#This Row],[bmi_L]])-1)/(Table14[[#This Row],[bmi_L]]*Table14[[#This Row],[bmi_S]])</f>
        <v>-0.35598290822051665</v>
      </c>
    </row>
    <row r="67" spans="1:17" x14ac:dyDescent="0.3">
      <c r="A67" s="1">
        <v>10013</v>
      </c>
      <c r="B67" s="1" t="s">
        <v>9</v>
      </c>
      <c r="C67" s="1">
        <v>455</v>
      </c>
      <c r="D67" s="1">
        <v>283</v>
      </c>
      <c r="E67" s="1">
        <v>78.400000000000006</v>
      </c>
      <c r="F67" s="1">
        <v>10.56</v>
      </c>
      <c r="G67" s="1">
        <v>-0.27300000000000002</v>
      </c>
      <c r="H67" s="1">
        <v>0.22700000000000001</v>
      </c>
      <c r="I67" s="2">
        <f>IF(Table14[[#This Row],[agedays]]&lt;=730,VLOOKUP(Table14[[#This Row],[htcm]],WFL_boys_z_exp[[#All],[Length]:[M]],2,FALSE),VLOOKUP(Table14[[#This Row],[htcm]],WFH_boys_z_exp[[#All],[Height]:[M]],2,FALSE))</f>
        <v>10.155900000000001</v>
      </c>
      <c r="J67" s="2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" s="1">
        <f>(POWER((Table14[[#This Row],[wtkg]]/Table14[[#This Row],[wlhz_M]]),Table14[[#This Row],[wlhz_L]])-1)/(Table14[[#This Row],[wlhz_L]]*Table14[[#This Row],[wlhz_S]])</f>
        <v>0.46587711562470829</v>
      </c>
      <c r="M67" s="1">
        <f>Table14[[#This Row],[wtkg]]/(Table14[[#This Row],[htcm]]*Table14[[#This Row],[htcm]]/10000)</f>
        <v>17.180341524364845</v>
      </c>
      <c r="N67" s="1">
        <f>VLOOKUP(Table14[[#This Row],[agedays]],BFA_boys_z_exp[[#All],[Day]:[M]],2,FALSE)</f>
        <v>16.4466</v>
      </c>
      <c r="O67" s="1">
        <f>VLOOKUP(Table14[[#This Row],[agedays]],BFA_boys_z_exp[[#All],[Day]:[S]],3,FALSE)</f>
        <v>7.936E-2</v>
      </c>
      <c r="P67" s="1">
        <f>VLOOKUP(Table14[[#This Row],[agedays]],BFA_boys_z_exp[[#All],[Day]:[L]],4,FALSE)</f>
        <v>-0.48520000000000002</v>
      </c>
      <c r="Q67" s="1">
        <f>(POWER((Table14[[#This Row],[bmi]]/Table14[[#This Row],[bmi_M]]),Table14[[#This Row],[bmi_L]])-1)/(Table14[[#This Row],[bmi_L]]*Table14[[#This Row],[bmi_S]])</f>
        <v>0.54420493553199367</v>
      </c>
    </row>
    <row r="68" spans="1:17" x14ac:dyDescent="0.3">
      <c r="A68" s="1">
        <v>10013</v>
      </c>
      <c r="B68" s="1" t="s">
        <v>9</v>
      </c>
      <c r="C68" s="1">
        <v>549</v>
      </c>
      <c r="D68" s="1">
        <v>283</v>
      </c>
      <c r="E68" s="1">
        <v>83</v>
      </c>
      <c r="F68" s="1">
        <v>11.7</v>
      </c>
      <c r="G68" s="1">
        <v>0.26100000000000001</v>
      </c>
      <c r="H68" s="1">
        <v>0.59899999999999998</v>
      </c>
      <c r="I68" s="1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68" s="1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" s="1">
        <f>(POWER((Table14[[#This Row],[wtkg]]/Table14[[#This Row],[wlhz_M]]),Table14[[#This Row],[wlhz_L]])-1)/(Table14[[#This Row],[wlhz_L]]*Table14[[#This Row],[wlhz_S]])</f>
        <v>0.69538170221825679</v>
      </c>
      <c r="M68" s="1">
        <f>Table14[[#This Row],[wtkg]]/(Table14[[#This Row],[htcm]]*Table14[[#This Row],[htcm]]/10000)</f>
        <v>16.983597038757438</v>
      </c>
      <c r="N68" s="1">
        <f>VLOOKUP(Table14[[#This Row],[agedays]],BFA_boys_z_exp[[#All],[Day]:[M]],2,FALSE)</f>
        <v>16.135899999999999</v>
      </c>
      <c r="O68" s="1">
        <f>VLOOKUP(Table14[[#This Row],[agedays]],BFA_boys_z_exp[[#All],[Day]:[S]],3,FALSE)</f>
        <v>7.8719999999999998E-2</v>
      </c>
      <c r="P68" s="1">
        <f>VLOOKUP(Table14[[#This Row],[agedays]],BFA_boys_z_exp[[#All],[Day]:[L]],4,FALSE)</f>
        <v>-0.54910000000000003</v>
      </c>
      <c r="Q68" s="1">
        <f>(POWER((Table14[[#This Row],[bmi]]/Table14[[#This Row],[bmi_M]]),Table14[[#This Row],[bmi_L]])-1)/(Table14[[#This Row],[bmi_L]]*Table14[[#This Row],[bmi_S]])</f>
        <v>0.6413660746694364</v>
      </c>
    </row>
    <row r="69" spans="1:17" x14ac:dyDescent="0.3">
      <c r="A69" s="1">
        <v>10013</v>
      </c>
      <c r="B69" s="1" t="s">
        <v>9</v>
      </c>
      <c r="C69" s="1">
        <v>725</v>
      </c>
      <c r="D69" s="1">
        <v>283</v>
      </c>
      <c r="E69" s="1">
        <v>90</v>
      </c>
      <c r="F69" s="1">
        <v>12.8</v>
      </c>
      <c r="G69" s="1">
        <v>0.76900000000000002</v>
      </c>
      <c r="H69" s="1">
        <v>0.48099999999999998</v>
      </c>
      <c r="I69" s="2">
        <f>IF(Table14[[#This Row],[agedays]]&lt;=730,VLOOKUP(Table14[[#This Row],[htcm]],WFL_boys_z_exp[[#All],[Length]:[M]],2,FALSE),VLOOKUP(Table14[[#This Row],[htcm]],WFH_boys_z_exp[[#All],[Height]:[M]],2,FALSE))</f>
        <v>12.7209</v>
      </c>
      <c r="J69" s="2">
        <f>IF(Table14[[#This Row],[agedays]]&lt;=730,VLOOKUP(Table14[[#This Row],[htcm]],WFL_boys_z_exp[[#All],[Length]:[S]],3,FALSE),VLOOKUP(Table14[[#This Row],[htcm]],WFH_boys_z_exp[[#All],[Height]:[S]],3,FALSE))</f>
        <v>8.0409999999999995E-2</v>
      </c>
      <c r="K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" s="1">
        <f>(POWER((Table14[[#This Row],[wtkg]]/Table14[[#This Row],[wlhz_M]]),Table14[[#This Row],[wlhz_L]])-1)/(Table14[[#This Row],[wlhz_L]]*Table14[[#This Row],[wlhz_S]])</f>
        <v>7.7006601707629643E-2</v>
      </c>
      <c r="M69" s="1">
        <f>Table14[[#This Row],[wtkg]]/(Table14[[#This Row],[htcm]]*Table14[[#This Row],[htcm]]/10000)</f>
        <v>15.802469135802468</v>
      </c>
      <c r="N69" s="1">
        <f>VLOOKUP(Table14[[#This Row],[agedays]],BFA_boys_z_exp[[#All],[Day]:[M]],2,FALSE)</f>
        <v>15.743600000000001</v>
      </c>
      <c r="O69" s="1">
        <f>VLOOKUP(Table14[[#This Row],[agedays]],BFA_boys_z_exp[[#All],[Day]:[S]],3,FALSE)</f>
        <v>7.7729999999999994E-2</v>
      </c>
      <c r="P69" s="1">
        <f>VLOOKUP(Table14[[#This Row],[agedays]],BFA_boys_z_exp[[#All],[Day]:[L]],4,FALSE)</f>
        <v>-0.64490000000000003</v>
      </c>
      <c r="Q69" s="1">
        <f>(POWER((Table14[[#This Row],[bmi]]/Table14[[#This Row],[bmi_M]]),Table14[[#This Row],[bmi_L]])-1)/(Table14[[#This Row],[bmi_L]]*Table14[[#This Row],[bmi_S]])</f>
        <v>4.7958068776459896E-2</v>
      </c>
    </row>
    <row r="70" spans="1:17" x14ac:dyDescent="0.3">
      <c r="A70" s="1">
        <v>10018</v>
      </c>
      <c r="B70" s="1" t="s">
        <v>9</v>
      </c>
      <c r="C70" s="1">
        <v>0</v>
      </c>
      <c r="D70" s="1">
        <v>276</v>
      </c>
      <c r="E70" s="1">
        <v>53</v>
      </c>
      <c r="F70" s="1">
        <v>3.85</v>
      </c>
      <c r="G70" s="1">
        <v>1.6459999999999999</v>
      </c>
      <c r="H70" s="1">
        <v>0.98399999999999999</v>
      </c>
      <c r="I70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70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" s="1">
        <f>(POWER((Table14[[#This Row],[wtkg]]/Table14[[#This Row],[wlhz_M]]),Table14[[#This Row],[wlhz_L]])-1)/(Table14[[#This Row],[wlhz_L]]*Table14[[#This Row],[wlhz_S]])</f>
        <v>-0.45917965602250072</v>
      </c>
      <c r="M70" s="1">
        <f>Table14[[#This Row],[wtkg]]/(Table14[[#This Row],[htcm]]*Table14[[#This Row],[htcm]]/10000)</f>
        <v>13.705945176219297</v>
      </c>
      <c r="N70" s="1">
        <f>VLOOKUP(Table14[[#This Row],[agedays]],BFA_boys_z_exp[[#All],[Day]:[M]],2,FALSE)</f>
        <v>13.4069</v>
      </c>
      <c r="O70" s="1">
        <f>VLOOKUP(Table14[[#This Row],[agedays]],BFA_boys_z_exp[[#All],[Day]:[S]],3,FALSE)</f>
        <v>9.5600000000000004E-2</v>
      </c>
      <c r="P70" s="1">
        <f>VLOOKUP(Table14[[#This Row],[agedays]],BFA_boys_z_exp[[#All],[Day]:[L]],4,FALSE)</f>
        <v>-0.30530000000000002</v>
      </c>
      <c r="Q70" s="1">
        <f>(POWER((Table14[[#This Row],[bmi]]/Table14[[#This Row],[bmi_M]]),Table14[[#This Row],[bmi_L]])-1)/(Table14[[#This Row],[bmi_L]]*Table14[[#This Row],[bmi_S]])</f>
        <v>0.22997983699429689</v>
      </c>
    </row>
    <row r="71" spans="1:17" x14ac:dyDescent="0.3">
      <c r="A71" s="1">
        <v>10018</v>
      </c>
      <c r="B71" s="1" t="s">
        <v>9</v>
      </c>
      <c r="C71" s="1">
        <v>29</v>
      </c>
      <c r="D71" s="1">
        <v>276</v>
      </c>
      <c r="E71" s="1">
        <v>55.7</v>
      </c>
      <c r="F71" s="1">
        <v>4.1900000000000004</v>
      </c>
      <c r="G71" s="1">
        <v>0.60399999999999998</v>
      </c>
      <c r="H71" s="1">
        <v>-0.378</v>
      </c>
      <c r="I71" s="2">
        <f>IF(Table14[[#This Row],[agedays]]&lt;=730,VLOOKUP(Table14[[#This Row],[htcm]],WFL_boys_z_exp[[#All],[Length]:[M]],2,FALSE),VLOOKUP(Table14[[#This Row],[htcm]],WFH_boys_z_exp[[#All],[Height]:[M]],2,FALSE))</f>
        <v>4.7469000000000001</v>
      </c>
      <c r="J71" s="2">
        <f>IF(Table14[[#This Row],[agedays]]&lt;=730,VLOOKUP(Table14[[#This Row],[htcm]],WFL_boys_z_exp[[#All],[Length]:[S]],3,FALSE),VLOOKUP(Table14[[#This Row],[htcm]],WFH_boys_z_exp[[#All],[Height]:[S]],3,FALSE))</f>
        <v>8.5519999999999999E-2</v>
      </c>
      <c r="K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" s="1">
        <f>(POWER((Table14[[#This Row],[wtkg]]/Table14[[#This Row],[wlhz_M]]),Table14[[#This Row],[wlhz_L]])-1)/(Table14[[#This Row],[wlhz_L]]*Table14[[#This Row],[wlhz_S]])</f>
        <v>-1.4917356259292935</v>
      </c>
      <c r="M71" s="1">
        <f>Table14[[#This Row],[wtkg]]/(Table14[[#This Row],[htcm]]*Table14[[#This Row],[htcm]]/10000)</f>
        <v>13.505281241841232</v>
      </c>
      <c r="N71" s="1">
        <f>VLOOKUP(Table14[[#This Row],[agedays]],BFA_boys_z_exp[[#All],[Day]:[M]],2,FALSE)</f>
        <v>14.8436</v>
      </c>
      <c r="O71" s="1">
        <f>VLOOKUP(Table14[[#This Row],[agedays]],BFA_boys_z_exp[[#All],[Day]:[S]],3,FALSE)</f>
        <v>9.0529999999999999E-2</v>
      </c>
      <c r="P71" s="1">
        <f>VLOOKUP(Table14[[#This Row],[agedays]],BFA_boys_z_exp[[#All],[Day]:[L]],4,FALSE)</f>
        <v>0.28089999999999998</v>
      </c>
      <c r="Q71" s="1">
        <f>(POWER((Table14[[#This Row],[bmi]]/Table14[[#This Row],[bmi_M]]),Table14[[#This Row],[bmi_L]])-1)/(Table14[[#This Row],[bmi_L]]*Table14[[#This Row],[bmi_S]])</f>
        <v>-1.0299908299069491</v>
      </c>
    </row>
    <row r="72" spans="1:17" x14ac:dyDescent="0.3">
      <c r="A72" s="1">
        <v>10018</v>
      </c>
      <c r="B72" s="1" t="s">
        <v>9</v>
      </c>
      <c r="C72" s="1">
        <v>57</v>
      </c>
      <c r="D72" s="1">
        <v>276</v>
      </c>
      <c r="E72" s="1">
        <v>58.5</v>
      </c>
      <c r="F72" s="1">
        <v>5.22</v>
      </c>
      <c r="G72" s="1">
        <v>0.251</v>
      </c>
      <c r="H72" s="1">
        <v>-0.33900000000000002</v>
      </c>
      <c r="I72" s="1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72" s="1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" s="1">
        <f>(POWER((Table14[[#This Row],[wtkg]]/Table14[[#This Row],[wlhz_M]]),Table14[[#This Row],[wlhz_L]])-1)/(Table14[[#This Row],[wlhz_L]]*Table14[[#This Row],[wlhz_S]])</f>
        <v>-0.76606311024924123</v>
      </c>
      <c r="M72" s="1">
        <f>Table14[[#This Row],[wtkg]]/(Table14[[#This Row],[htcm]]*Table14[[#This Row],[htcm]]/10000)</f>
        <v>15.253122945430636</v>
      </c>
      <c r="N72" s="1">
        <f>VLOOKUP(Table14[[#This Row],[agedays]],BFA_boys_z_exp[[#All],[Day]:[M]],2,FALSE)</f>
        <v>16.202100000000002</v>
      </c>
      <c r="O72" s="1">
        <f>VLOOKUP(Table14[[#This Row],[agedays]],BFA_boys_z_exp[[#All],[Day]:[S]],3,FALSE)</f>
        <v>8.7080000000000005E-2</v>
      </c>
      <c r="P72" s="1">
        <f>VLOOKUP(Table14[[#This Row],[agedays]],BFA_boys_z_exp[[#All],[Day]:[L]],4,FALSE)</f>
        <v>0.128</v>
      </c>
      <c r="Q72" s="1">
        <f>(POWER((Table14[[#This Row],[bmi]]/Table14[[#This Row],[bmi_M]]),Table14[[#This Row],[bmi_L]])-1)/(Table14[[#This Row],[bmi_L]]*Table14[[#This Row],[bmi_S]])</f>
        <v>-0.69044614728285036</v>
      </c>
    </row>
    <row r="73" spans="1:17" x14ac:dyDescent="0.3">
      <c r="A73" s="1">
        <v>10018</v>
      </c>
      <c r="B73" s="1" t="s">
        <v>9</v>
      </c>
      <c r="C73" s="1">
        <v>99</v>
      </c>
      <c r="D73" s="1">
        <v>276</v>
      </c>
      <c r="E73" s="1">
        <v>64</v>
      </c>
      <c r="F73" s="1">
        <v>7.02</v>
      </c>
      <c r="G73" s="1">
        <v>0.92600000000000005</v>
      </c>
      <c r="H73" s="1">
        <v>0.60299999999999998</v>
      </c>
      <c r="I73" s="2">
        <f>IF(Table14[[#This Row],[agedays]]&lt;=730,VLOOKUP(Table14[[#This Row],[htcm]],WFL_boys_z_exp[[#All],[Length]:[M]],2,FALSE),VLOOKUP(Table14[[#This Row],[htcm]],WFH_boys_z_exp[[#All],[Height]:[M]],2,FALSE))</f>
        <v>7.0255000000000001</v>
      </c>
      <c r="J73" s="2">
        <f>IF(Table14[[#This Row],[agedays]]&lt;=730,VLOOKUP(Table14[[#This Row],[htcm]],WFL_boys_z_exp[[#All],[Length]:[S]],3,FALSE),VLOOKUP(Table14[[#This Row],[htcm]],WFH_boys_z_exp[[#All],[Height]:[S]],3,FALSE))</f>
        <v>8.2360000000000003E-2</v>
      </c>
      <c r="K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" s="1">
        <f>(POWER((Table14[[#This Row],[wtkg]]/Table14[[#This Row],[wlhz_M]]),Table14[[#This Row],[wlhz_L]])-1)/(Table14[[#This Row],[wlhz_L]]*Table14[[#This Row],[wlhz_S]])</f>
        <v>-9.5104057477794594E-3</v>
      </c>
      <c r="M73" s="1">
        <f>Table14[[#This Row],[wtkg]]/(Table14[[#This Row],[htcm]]*Table14[[#This Row],[htcm]]/10000)</f>
        <v>17.138671874999996</v>
      </c>
      <c r="N73" s="1">
        <f>VLOOKUP(Table14[[#This Row],[agedays]],BFA_boys_z_exp[[#All],[Day]:[M]],2,FALSE)</f>
        <v>16.982500000000002</v>
      </c>
      <c r="O73" s="1">
        <f>VLOOKUP(Table14[[#This Row],[agedays]],BFA_boys_z_exp[[#All],[Day]:[S]],3,FALSE)</f>
        <v>8.4610000000000005E-2</v>
      </c>
      <c r="P73" s="1">
        <f>VLOOKUP(Table14[[#This Row],[agedays]],BFA_boys_z_exp[[#All],[Day]:[L]],4,FALSE)</f>
        <v>-1.5100000000000001E-2</v>
      </c>
      <c r="Q73" s="1">
        <f>(POWER((Table14[[#This Row],[bmi]]/Table14[[#This Row],[bmi_M]]),Table14[[#This Row],[bmi_L]])-1)/(Table14[[#This Row],[bmi_L]]*Table14[[#This Row],[bmi_S]])</f>
        <v>0.10818329488009239</v>
      </c>
    </row>
    <row r="74" spans="1:17" x14ac:dyDescent="0.3">
      <c r="A74" s="1">
        <v>10018</v>
      </c>
      <c r="B74" s="1" t="s">
        <v>9</v>
      </c>
      <c r="C74" s="1">
        <v>183</v>
      </c>
      <c r="D74" s="1">
        <v>276</v>
      </c>
      <c r="E74" s="1">
        <v>72</v>
      </c>
      <c r="F74" s="1">
        <v>8.8800000000000008</v>
      </c>
      <c r="G74" s="1">
        <v>2.0350000000000001</v>
      </c>
      <c r="H74" s="1">
        <v>1.03</v>
      </c>
      <c r="I74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74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" s="1">
        <f>(POWER((Table14[[#This Row],[wtkg]]/Table14[[#This Row],[wlhz_M]]),Table14[[#This Row],[wlhz_L]])-1)/(Table14[[#This Row],[wlhz_L]]*Table14[[#This Row],[wlhz_S]])</f>
        <v>1.4057984337630438E-2</v>
      </c>
      <c r="M74" s="1">
        <f>Table14[[#This Row],[wtkg]]/(Table14[[#This Row],[htcm]]*Table14[[#This Row],[htcm]]/10000)</f>
        <v>17.129629629629633</v>
      </c>
      <c r="N74" s="1">
        <f>VLOOKUP(Table14[[#This Row],[agedays]],BFA_boys_z_exp[[#All],[Day]:[M]],2,FALSE)</f>
        <v>17.342400000000001</v>
      </c>
      <c r="O74" s="1">
        <f>VLOOKUP(Table14[[#This Row],[agedays]],BFA_boys_z_exp[[#All],[Day]:[S]],3,FALSE)</f>
        <v>8.233E-2</v>
      </c>
      <c r="P74" s="1">
        <f>VLOOKUP(Table14[[#This Row],[agedays]],BFA_boys_z_exp[[#All],[Day]:[L]],4,FALSE)</f>
        <v>-0.19189999999999999</v>
      </c>
      <c r="Q74" s="1">
        <f>(POWER((Table14[[#This Row],[bmi]]/Table14[[#This Row],[bmi_M]]),Table14[[#This Row],[bmi_L]])-1)/(Table14[[#This Row],[bmi_L]]*Table14[[#This Row],[bmi_S]])</f>
        <v>-0.15011918632979523</v>
      </c>
    </row>
    <row r="75" spans="1:17" x14ac:dyDescent="0.3">
      <c r="A75" s="1">
        <v>10018</v>
      </c>
      <c r="B75" s="1" t="s">
        <v>9</v>
      </c>
      <c r="C75" s="1">
        <v>267</v>
      </c>
      <c r="D75" s="1">
        <v>276</v>
      </c>
      <c r="E75" s="1">
        <v>75.400000000000006</v>
      </c>
      <c r="F75" s="1">
        <v>9.5</v>
      </c>
      <c r="G75" s="1">
        <v>1.673</v>
      </c>
      <c r="H75" s="1">
        <v>0.66600000000000004</v>
      </c>
      <c r="I75" s="2">
        <f>IF(Table14[[#This Row],[agedays]]&lt;=730,VLOOKUP(Table14[[#This Row],[htcm]],WFL_boys_z_exp[[#All],[Length]:[M]],2,FALSE),VLOOKUP(Table14[[#This Row],[htcm]],WFH_boys_z_exp[[#All],[Height]:[M]],2,FALSE))</f>
        <v>9.5840999999999994</v>
      </c>
      <c r="J75" s="2">
        <f>IF(Table14[[#This Row],[agedays]]&lt;=730,VLOOKUP(Table14[[#This Row],[htcm]],WFL_boys_z_exp[[#All],[Length]:[S]],3,FALSE),VLOOKUP(Table14[[#This Row],[htcm]],WFH_boys_z_exp[[#All],[Height]:[S]],3,FALSE))</f>
        <v>8.3000000000000004E-2</v>
      </c>
      <c r="K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" s="1">
        <f>(POWER((Table14[[#This Row],[wtkg]]/Table14[[#This Row],[wlhz_M]]),Table14[[#This Row],[wlhz_L]])-1)/(Table14[[#This Row],[wlhz_L]]*Table14[[#This Row],[wlhz_S]])</f>
        <v>-0.10635381504380867</v>
      </c>
      <c r="M75" s="1">
        <f>Table14[[#This Row],[wtkg]]/(Table14[[#This Row],[htcm]]*Table14[[#This Row],[htcm]]/10000)</f>
        <v>16.710171745386234</v>
      </c>
      <c r="N75" s="1">
        <f>VLOOKUP(Table14[[#This Row],[agedays]],BFA_boys_z_exp[[#All],[Day]:[M]],2,FALSE)</f>
        <v>17.190799999999999</v>
      </c>
      <c r="O75" s="1">
        <f>VLOOKUP(Table14[[#This Row],[agedays]],BFA_boys_z_exp[[#All],[Day]:[S]],3,FALSE)</f>
        <v>8.1100000000000005E-2</v>
      </c>
      <c r="P75" s="1">
        <f>VLOOKUP(Table14[[#This Row],[agedays]],BFA_boys_z_exp[[#All],[Day]:[L]],4,FALSE)</f>
        <v>-0.30940000000000001</v>
      </c>
      <c r="Q75" s="1">
        <f>(POWER((Table14[[#This Row],[bmi]]/Table14[[#This Row],[bmi_M]]),Table14[[#This Row],[bmi_L]])-1)/(Table14[[#This Row],[bmi_L]]*Table14[[#This Row],[bmi_S]])</f>
        <v>-0.35118983975593987</v>
      </c>
    </row>
    <row r="76" spans="1:17" x14ac:dyDescent="0.3">
      <c r="A76" s="1">
        <v>10018</v>
      </c>
      <c r="B76" s="1" t="s">
        <v>9</v>
      </c>
      <c r="C76" s="1">
        <v>372</v>
      </c>
      <c r="D76" s="1">
        <v>276</v>
      </c>
      <c r="E76" s="1">
        <v>79</v>
      </c>
      <c r="F76" s="1">
        <v>10.43</v>
      </c>
      <c r="G76" s="1">
        <v>1.252</v>
      </c>
      <c r="H76" s="1">
        <v>0.66600000000000004</v>
      </c>
      <c r="I76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76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" s="1">
        <f>(POWER((Table14[[#This Row],[wtkg]]/Table14[[#This Row],[wlhz_M]]),Table14[[#This Row],[wlhz_L]])-1)/(Table14[[#This Row],[wlhz_L]]*Table14[[#This Row],[wlhz_S]])</f>
        <v>0.19133265041878209</v>
      </c>
      <c r="M76" s="1">
        <f>Table14[[#This Row],[wtkg]]/(Table14[[#This Row],[htcm]]*Table14[[#This Row],[htcm]]/10000)</f>
        <v>16.71206537413876</v>
      </c>
      <c r="N76" s="1">
        <f>VLOOKUP(Table14[[#This Row],[agedays]],BFA_boys_z_exp[[#All],[Day]:[M]],2,FALSE)</f>
        <v>16.770399999999999</v>
      </c>
      <c r="O76" s="1">
        <f>VLOOKUP(Table14[[#This Row],[agedays]],BFA_boys_z_exp[[#All],[Day]:[S]],3,FALSE)</f>
        <v>8.0030000000000004E-2</v>
      </c>
      <c r="P76" s="1">
        <f>VLOOKUP(Table14[[#This Row],[agedays]],BFA_boys_z_exp[[#All],[Day]:[L]],4,FALSE)</f>
        <v>-0.41760000000000003</v>
      </c>
      <c r="Q76" s="1">
        <f>(POWER((Table14[[#This Row],[bmi]]/Table14[[#This Row],[bmi_M]]),Table14[[#This Row],[bmi_L]])-1)/(Table14[[#This Row],[bmi_L]]*Table14[[#This Row],[bmi_S]])</f>
        <v>-4.3571511008247917E-2</v>
      </c>
    </row>
    <row r="77" spans="1:17" x14ac:dyDescent="0.3">
      <c r="A77" s="1">
        <v>10018</v>
      </c>
      <c r="B77" s="1" t="s">
        <v>9</v>
      </c>
      <c r="C77" s="1">
        <v>435</v>
      </c>
      <c r="D77" s="1">
        <v>276</v>
      </c>
      <c r="E77" s="1">
        <v>80</v>
      </c>
      <c r="F77" s="1">
        <v>11.25</v>
      </c>
      <c r="G77" s="1">
        <v>0.65300000000000002</v>
      </c>
      <c r="H77" s="1">
        <v>0.93100000000000005</v>
      </c>
      <c r="I77" s="2">
        <f>IF(Table14[[#This Row],[agedays]]&lt;=730,VLOOKUP(Table14[[#This Row],[htcm]],WFL_boys_z_exp[[#All],[Length]:[M]],2,FALSE),VLOOKUP(Table14[[#This Row],[htcm]],WFH_boys_z_exp[[#All],[Height]:[M]],2,FALSE))</f>
        <v>10.4475</v>
      </c>
      <c r="J77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" s="1">
        <f>(POWER((Table14[[#This Row],[wtkg]]/Table14[[#This Row],[wlhz_M]]),Table14[[#This Row],[wlhz_L]])-1)/(Table14[[#This Row],[wlhz_L]]*Table14[[#This Row],[wlhz_S]])</f>
        <v>0.8792674882686754</v>
      </c>
      <c r="M77" s="1">
        <f>Table14[[#This Row],[wtkg]]/(Table14[[#This Row],[htcm]]*Table14[[#This Row],[htcm]]/10000)</f>
        <v>17.578125</v>
      </c>
      <c r="N77" s="1">
        <f>VLOOKUP(Table14[[#This Row],[agedays]],BFA_boys_z_exp[[#All],[Day]:[M]],2,FALSE)</f>
        <v>16.520900000000001</v>
      </c>
      <c r="O77" s="1">
        <f>VLOOKUP(Table14[[#This Row],[agedays]],BFA_boys_z_exp[[#All],[Day]:[S]],3,FALSE)</f>
        <v>7.9509999999999997E-2</v>
      </c>
      <c r="P77" s="1">
        <f>VLOOKUP(Table14[[#This Row],[agedays]],BFA_boys_z_exp[[#All],[Day]:[L]],4,FALSE)</f>
        <v>-0.47</v>
      </c>
      <c r="Q77" s="1">
        <f>(POWER((Table14[[#This Row],[bmi]]/Table14[[#This Row],[bmi_M]]),Table14[[#This Row],[bmi_L]])-1)/(Table14[[#This Row],[bmi_L]]*Table14[[#This Row],[bmi_S]])</f>
        <v>0.76887842420007146</v>
      </c>
    </row>
    <row r="78" spans="1:17" x14ac:dyDescent="0.3">
      <c r="A78" s="1">
        <v>10018</v>
      </c>
      <c r="B78" s="1" t="s">
        <v>9</v>
      </c>
      <c r="C78" s="1">
        <v>543</v>
      </c>
      <c r="D78" s="1">
        <v>276</v>
      </c>
      <c r="E78" s="1">
        <v>84</v>
      </c>
      <c r="F78" s="1">
        <v>11.8</v>
      </c>
      <c r="G78" s="1">
        <v>0.70699999999999996</v>
      </c>
      <c r="H78" s="1">
        <v>0.71</v>
      </c>
      <c r="I78" s="1">
        <f>IF(Table14[[#This Row],[agedays]]&lt;=730,VLOOKUP(Table14[[#This Row],[htcm]],WFL_boys_z_exp[[#All],[Length]:[M]],2,FALSE),VLOOKUP(Table14[[#This Row],[htcm]],WFH_boys_z_exp[[#All],[Height]:[M]],2,FALSE))</f>
        <v>11.2651</v>
      </c>
      <c r="J78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" s="1">
        <f>(POWER((Table14[[#This Row],[wtkg]]/Table14[[#This Row],[wlhz_M]]),Table14[[#This Row],[wlhz_L]])-1)/(Table14[[#This Row],[wlhz_L]]*Table14[[#This Row],[wlhz_S]])</f>
        <v>0.56011282296124676</v>
      </c>
      <c r="M78" s="1">
        <f>Table14[[#This Row],[wtkg]]/(Table14[[#This Row],[htcm]]*Table14[[#This Row],[htcm]]/10000)</f>
        <v>16.723356009070297</v>
      </c>
      <c r="N78" s="1">
        <f>VLOOKUP(Table14[[#This Row],[agedays]],BFA_boys_z_exp[[#All],[Day]:[M]],2,FALSE)</f>
        <v>16.153700000000001</v>
      </c>
      <c r="O78" s="1">
        <f>VLOOKUP(Table14[[#This Row],[agedays]],BFA_boys_z_exp[[#All],[Day]:[S]],3,FALSE)</f>
        <v>7.8759999999999997E-2</v>
      </c>
      <c r="P78" s="1">
        <f>VLOOKUP(Table14[[#This Row],[agedays]],BFA_boys_z_exp[[#All],[Day]:[L]],4,FALSE)</f>
        <v>-0.54530000000000001</v>
      </c>
      <c r="Q78" s="1">
        <f>(POWER((Table14[[#This Row],[bmi]]/Table14[[#This Row],[bmi_M]]),Table14[[#This Row],[bmi_L]])-1)/(Table14[[#This Row],[bmi_L]]*Table14[[#This Row],[bmi_S]])</f>
        <v>0.43590335259716073</v>
      </c>
    </row>
    <row r="79" spans="1:17" x14ac:dyDescent="0.3">
      <c r="A79" s="1">
        <v>10018</v>
      </c>
      <c r="B79" s="1" t="s">
        <v>9</v>
      </c>
      <c r="C79" s="1">
        <v>711</v>
      </c>
      <c r="D79" s="1">
        <v>276</v>
      </c>
      <c r="E79" s="1">
        <v>90</v>
      </c>
      <c r="F79" s="1">
        <v>12.9</v>
      </c>
      <c r="G79" s="1">
        <v>0.90900000000000003</v>
      </c>
      <c r="H79" s="1">
        <v>0.61799999999999999</v>
      </c>
      <c r="I79" s="2">
        <f>IF(Table14[[#This Row],[agedays]]&lt;=730,VLOOKUP(Table14[[#This Row],[htcm]],WFL_boys_z_exp[[#All],[Length]:[M]],2,FALSE),VLOOKUP(Table14[[#This Row],[htcm]],WFH_boys_z_exp[[#All],[Height]:[M]],2,FALSE))</f>
        <v>12.7209</v>
      </c>
      <c r="J79" s="2">
        <f>IF(Table14[[#This Row],[agedays]]&lt;=730,VLOOKUP(Table14[[#This Row],[htcm]],WFL_boys_z_exp[[#All],[Length]:[S]],3,FALSE),VLOOKUP(Table14[[#This Row],[htcm]],WFH_boys_z_exp[[#All],[Height]:[S]],3,FALSE))</f>
        <v>8.0409999999999995E-2</v>
      </c>
      <c r="K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" s="1">
        <f>(POWER((Table14[[#This Row],[wtkg]]/Table14[[#This Row],[wlhz_M]]),Table14[[#This Row],[wlhz_L]])-1)/(Table14[[#This Row],[wlhz_L]]*Table14[[#This Row],[wlhz_S]])</f>
        <v>0.17344416650035349</v>
      </c>
      <c r="M79" s="1">
        <f>Table14[[#This Row],[wtkg]]/(Table14[[#This Row],[htcm]]*Table14[[#This Row],[htcm]]/10000)</f>
        <v>15.925925925925926</v>
      </c>
      <c r="N79" s="1">
        <f>VLOOKUP(Table14[[#This Row],[agedays]],BFA_boys_z_exp[[#All],[Day]:[M]],2,FALSE)</f>
        <v>15.766500000000001</v>
      </c>
      <c r="O79" s="1">
        <f>VLOOKUP(Table14[[#This Row],[agedays]],BFA_boys_z_exp[[#All],[Day]:[S]],3,FALSE)</f>
        <v>7.7799999999999994E-2</v>
      </c>
      <c r="P79" s="1">
        <f>VLOOKUP(Table14[[#This Row],[agedays]],BFA_boys_z_exp[[#All],[Day]:[L]],4,FALSE)</f>
        <v>-0.63819999999999999</v>
      </c>
      <c r="Q79" s="1">
        <f>(POWER((Table14[[#This Row],[bmi]]/Table14[[#This Row],[bmi_M]]),Table14[[#This Row],[bmi_L]])-1)/(Table14[[#This Row],[bmi_L]]*Table14[[#This Row],[bmi_S]])</f>
        <v>0.12890328873638118</v>
      </c>
    </row>
    <row r="80" spans="1:17" x14ac:dyDescent="0.3">
      <c r="A80" s="1">
        <v>10028</v>
      </c>
      <c r="B80" s="1" t="s">
        <v>9</v>
      </c>
      <c r="C80" s="1">
        <v>0</v>
      </c>
      <c r="D80" s="1">
        <v>283</v>
      </c>
      <c r="E80" s="1">
        <v>53</v>
      </c>
      <c r="F80" s="1">
        <v>4</v>
      </c>
      <c r="G80" s="1">
        <v>1.6459999999999999</v>
      </c>
      <c r="H80" s="1">
        <v>1.2609999999999999</v>
      </c>
      <c r="I80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80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" s="1">
        <f>(POWER((Table14[[#This Row],[wtkg]]/Table14[[#This Row],[wlhz_M]]),Table14[[#This Row],[wlhz_L]])-1)/(Table14[[#This Row],[wlhz_L]]*Table14[[#This Row],[wlhz_S]])</f>
        <v>-1.7211246842740391E-2</v>
      </c>
      <c r="M80" s="1">
        <f>Table14[[#This Row],[wtkg]]/(Table14[[#This Row],[htcm]]*Table14[[#This Row],[htcm]]/10000)</f>
        <v>14.239943040227839</v>
      </c>
      <c r="N80" s="1">
        <f>VLOOKUP(Table14[[#This Row],[agedays]],BFA_boys_z_exp[[#All],[Day]:[M]],2,FALSE)</f>
        <v>13.4069</v>
      </c>
      <c r="O80" s="1">
        <f>VLOOKUP(Table14[[#This Row],[agedays]],BFA_boys_z_exp[[#All],[Day]:[S]],3,FALSE)</f>
        <v>9.5600000000000004E-2</v>
      </c>
      <c r="P80" s="1">
        <f>VLOOKUP(Table14[[#This Row],[agedays]],BFA_boys_z_exp[[#All],[Day]:[L]],4,FALSE)</f>
        <v>-0.30530000000000002</v>
      </c>
      <c r="Q80" s="1">
        <f>(POWER((Table14[[#This Row],[bmi]]/Table14[[#This Row],[bmi_M]]),Table14[[#This Row],[bmi_L]])-1)/(Table14[[#This Row],[bmi_L]]*Table14[[#This Row],[bmi_S]])</f>
        <v>0.6247917011509021</v>
      </c>
    </row>
    <row r="81" spans="1:17" x14ac:dyDescent="0.3">
      <c r="A81" s="1">
        <v>10028</v>
      </c>
      <c r="B81" s="1" t="s">
        <v>9</v>
      </c>
      <c r="C81" s="1">
        <v>30</v>
      </c>
      <c r="D81" s="1">
        <v>283</v>
      </c>
      <c r="E81" s="1">
        <v>55.3</v>
      </c>
      <c r="F81" s="1">
        <v>4.74</v>
      </c>
      <c r="G81" s="1">
        <v>0.32700000000000001</v>
      </c>
      <c r="H81" s="1">
        <v>0.47</v>
      </c>
      <c r="I81" s="2">
        <f>IF(Table14[[#This Row],[agedays]]&lt;=730,VLOOKUP(Table14[[#This Row],[htcm]],WFL_boys_z_exp[[#All],[Length]:[M]],2,FALSE),VLOOKUP(Table14[[#This Row],[htcm]],WFH_boys_z_exp[[#All],[Height]:[M]],2,FALSE))</f>
        <v>4.6318999999999999</v>
      </c>
      <c r="J81" s="2">
        <f>IF(Table14[[#This Row],[agedays]]&lt;=730,VLOOKUP(Table14[[#This Row],[htcm]],WFL_boys_z_exp[[#All],[Length]:[S]],3,FALSE),VLOOKUP(Table14[[#This Row],[htcm]],WFH_boys_z_exp[[#All],[Height]:[S]],3,FALSE))</f>
        <v>8.5750000000000007E-2</v>
      </c>
      <c r="K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" s="1">
        <f>(POWER((Table14[[#This Row],[wtkg]]/Table14[[#This Row],[wlhz_M]]),Table14[[#This Row],[wlhz_L]])-1)/(Table14[[#This Row],[wlhz_L]]*Table14[[#This Row],[wlhz_S]])</f>
        <v>0.26794798523689017</v>
      </c>
      <c r="M81" s="1">
        <f>Table14[[#This Row],[wtkg]]/(Table14[[#This Row],[htcm]]*Table14[[#This Row],[htcm]]/10000)</f>
        <v>15.499870834409716</v>
      </c>
      <c r="N81" s="1">
        <f>VLOOKUP(Table14[[#This Row],[agedays]],BFA_boys_z_exp[[#All],[Day]:[M]],2,FALSE)</f>
        <v>14.914</v>
      </c>
      <c r="O81" s="1">
        <f>VLOOKUP(Table14[[#This Row],[agedays]],BFA_boys_z_exp[[#All],[Day]:[S]],3,FALSE)</f>
        <v>9.035E-2</v>
      </c>
      <c r="P81" s="1">
        <f>VLOOKUP(Table14[[#This Row],[agedays]],BFA_boys_z_exp[[#All],[Day]:[L]],4,FALSE)</f>
        <v>0.27379999999999999</v>
      </c>
      <c r="Q81" s="1">
        <f>(POWER((Table14[[#This Row],[bmi]]/Table14[[#This Row],[bmi_M]]),Table14[[#This Row],[bmi_L]])-1)/(Table14[[#This Row],[bmi_L]]*Table14[[#This Row],[bmi_S]])</f>
        <v>0.42872483096894187</v>
      </c>
    </row>
    <row r="82" spans="1:17" x14ac:dyDescent="0.3">
      <c r="A82" s="1">
        <v>10028</v>
      </c>
      <c r="B82" s="1" t="s">
        <v>9</v>
      </c>
      <c r="C82" s="1">
        <v>51</v>
      </c>
      <c r="D82" s="1">
        <v>283</v>
      </c>
      <c r="E82" s="1">
        <v>57</v>
      </c>
      <c r="F82" s="1">
        <v>5.49</v>
      </c>
      <c r="G82" s="1">
        <v>-0.161</v>
      </c>
      <c r="H82" s="1">
        <v>0.35399999999999998</v>
      </c>
      <c r="I82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82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" s="1">
        <f>(POWER((Table14[[#This Row],[wtkg]]/Table14[[#This Row],[wlhz_M]]),Table14[[#This Row],[wlhz_L]])-1)/(Table14[[#This Row],[wlhz_L]]*Table14[[#This Row],[wlhz_S]])</f>
        <v>0.7994311269621861</v>
      </c>
      <c r="M82" s="1">
        <f>Table14[[#This Row],[wtkg]]/(Table14[[#This Row],[htcm]]*Table14[[#This Row],[htcm]]/10000)</f>
        <v>16.897506925207757</v>
      </c>
      <c r="N82" s="1">
        <f>VLOOKUP(Table14[[#This Row],[agedays]],BFA_boys_z_exp[[#All],[Day]:[M]],2,FALSE)</f>
        <v>15.9941</v>
      </c>
      <c r="O82" s="1">
        <f>VLOOKUP(Table14[[#This Row],[agedays]],BFA_boys_z_exp[[#All],[Day]:[S]],3,FALSE)</f>
        <v>8.7620000000000003E-2</v>
      </c>
      <c r="P82" s="1">
        <f>VLOOKUP(Table14[[#This Row],[agedays]],BFA_boys_z_exp[[#All],[Day]:[L]],4,FALSE)</f>
        <v>0.155</v>
      </c>
      <c r="Q82" s="1">
        <f>(POWER((Table14[[#This Row],[bmi]]/Table14[[#This Row],[bmi_M]]),Table14[[#This Row],[bmi_L]])-1)/(Table14[[#This Row],[bmi_L]]*Table14[[#This Row],[bmi_S]])</f>
        <v>0.62977439196306417</v>
      </c>
    </row>
    <row r="83" spans="1:17" x14ac:dyDescent="0.3">
      <c r="A83" s="1">
        <v>10028</v>
      </c>
      <c r="B83" s="1" t="s">
        <v>9</v>
      </c>
      <c r="C83" s="1">
        <v>93</v>
      </c>
      <c r="D83" s="1">
        <v>283</v>
      </c>
      <c r="E83" s="1">
        <v>63.3</v>
      </c>
      <c r="F83" s="1">
        <v>6.94</v>
      </c>
      <c r="G83" s="1">
        <v>0.84099999999999997</v>
      </c>
      <c r="H83" s="1">
        <v>0.67700000000000005</v>
      </c>
      <c r="I83" s="2">
        <f>IF(Table14[[#This Row],[agedays]]&lt;=730,VLOOKUP(Table14[[#This Row],[htcm]],WFL_boys_z_exp[[#All],[Length]:[M]],2,FALSE),VLOOKUP(Table14[[#This Row],[htcm]],WFH_boys_z_exp[[#All],[Height]:[M]],2,FALSE))</f>
        <v>6.8532999999999999</v>
      </c>
      <c r="J83" s="2">
        <f>IF(Table14[[#This Row],[agedays]]&lt;=730,VLOOKUP(Table14[[#This Row],[htcm]],WFL_boys_z_exp[[#All],[Length]:[S]],3,FALSE),VLOOKUP(Table14[[#This Row],[htcm]],WFH_boys_z_exp[[#All],[Height]:[S]],3,FALSE))</f>
        <v>8.2489999999999994E-2</v>
      </c>
      <c r="K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" s="1">
        <f>(POWER((Table14[[#This Row],[wtkg]]/Table14[[#This Row],[wlhz_M]]),Table14[[#This Row],[wlhz_L]])-1)/(Table14[[#This Row],[wlhz_L]]*Table14[[#This Row],[wlhz_S]])</f>
        <v>0.15206332998341945</v>
      </c>
      <c r="M83" s="1">
        <f>Table14[[#This Row],[wtkg]]/(Table14[[#This Row],[htcm]]*Table14[[#This Row],[htcm]]/10000)</f>
        <v>17.320166014040819</v>
      </c>
      <c r="N83" s="1">
        <f>VLOOKUP(Table14[[#This Row],[agedays]],BFA_boys_z_exp[[#All],[Day]:[M]],2,FALSE)</f>
        <v>16.918600000000001</v>
      </c>
      <c r="O83" s="1">
        <f>VLOOKUP(Table14[[#This Row],[agedays]],BFA_boys_z_exp[[#All],[Day]:[S]],3,FALSE)</f>
        <v>8.4870000000000001E-2</v>
      </c>
      <c r="P83" s="1">
        <f>VLOOKUP(Table14[[#This Row],[agedays]],BFA_boys_z_exp[[#All],[Day]:[L]],4,FALSE)</f>
        <v>1.8E-3</v>
      </c>
      <c r="Q83" s="1">
        <f>(POWER((Table14[[#This Row],[bmi]]/Table14[[#This Row],[bmi_M]]),Table14[[#This Row],[bmi_L]])-1)/(Table14[[#This Row],[bmi_L]]*Table14[[#This Row],[bmi_S]])</f>
        <v>0.27640361739778246</v>
      </c>
    </row>
    <row r="84" spans="1:17" x14ac:dyDescent="0.3">
      <c r="A84" s="1">
        <v>10028</v>
      </c>
      <c r="B84" s="1" t="s">
        <v>9</v>
      </c>
      <c r="C84" s="1">
        <v>184</v>
      </c>
      <c r="D84" s="1">
        <v>283</v>
      </c>
      <c r="E84" s="1">
        <v>67.400000000000006</v>
      </c>
      <c r="F84" s="1">
        <v>7.8</v>
      </c>
      <c r="G84" s="1">
        <v>-0.13800000000000001</v>
      </c>
      <c r="H84" s="1">
        <v>-0.17599999999999999</v>
      </c>
      <c r="I84" s="1">
        <f>IF(Table14[[#This Row],[agedays]]&lt;=730,VLOOKUP(Table14[[#This Row],[htcm]],WFL_boys_z_exp[[#All],[Length]:[M]],2,FALSE),VLOOKUP(Table14[[#This Row],[htcm]],WFH_boys_z_exp[[#All],[Height]:[M]],2,FALSE))</f>
        <v>7.8296000000000001</v>
      </c>
      <c r="J84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" s="1">
        <f>(POWER((Table14[[#This Row],[wtkg]]/Table14[[#This Row],[wlhz_M]]),Table14[[#This Row],[wlhz_L]])-1)/(Table14[[#This Row],[wlhz_L]]*Table14[[#This Row],[wlhz_S]])</f>
        <v>-4.6154606362568934E-2</v>
      </c>
      <c r="M84" s="1">
        <f>Table14[[#This Row],[wtkg]]/(Table14[[#This Row],[htcm]]*Table14[[#This Row],[htcm]]/10000)</f>
        <v>17.170178481804008</v>
      </c>
      <c r="N84" s="1">
        <f>VLOOKUP(Table14[[#This Row],[agedays]],BFA_boys_z_exp[[#All],[Day]:[M]],2,FALSE)</f>
        <v>17.3429</v>
      </c>
      <c r="O84" s="1">
        <f>VLOOKUP(Table14[[#This Row],[agedays]],BFA_boys_z_exp[[#All],[Day]:[S]],3,FALSE)</f>
        <v>8.2309999999999994E-2</v>
      </c>
      <c r="P84" s="1">
        <f>VLOOKUP(Table14[[#This Row],[agedays]],BFA_boys_z_exp[[#All],[Day]:[L]],4,FALSE)</f>
        <v>-0.19359999999999999</v>
      </c>
      <c r="Q84" s="1">
        <f>(POWER((Table14[[#This Row],[bmi]]/Table14[[#This Row],[bmi_M]]),Table14[[#This Row],[bmi_L]])-1)/(Table14[[#This Row],[bmi_L]]*Table14[[#This Row],[bmi_S]])</f>
        <v>-0.12172074904627231</v>
      </c>
    </row>
    <row r="85" spans="1:17" x14ac:dyDescent="0.3">
      <c r="A85" s="1">
        <v>10028</v>
      </c>
      <c r="B85" s="1" t="s">
        <v>9</v>
      </c>
      <c r="C85" s="1">
        <v>289</v>
      </c>
      <c r="D85" s="1">
        <v>283</v>
      </c>
      <c r="E85" s="1">
        <v>70.7</v>
      </c>
      <c r="F85" s="1">
        <v>8.93</v>
      </c>
      <c r="G85" s="1">
        <v>-0.85</v>
      </c>
      <c r="H85" s="1">
        <v>-0.107</v>
      </c>
      <c r="I85" s="2">
        <f>IF(Table14[[#This Row],[agedays]]&lt;=730,VLOOKUP(Table14[[#This Row],[htcm]],WFL_boys_z_exp[[#All],[Length]:[M]],2,FALSE),VLOOKUP(Table14[[#This Row],[htcm]],WFH_boys_z_exp[[#All],[Height]:[M]],2,FALSE))</f>
        <v>8.5808</v>
      </c>
      <c r="J85" s="2">
        <f>IF(Table14[[#This Row],[agedays]]&lt;=730,VLOOKUP(Table14[[#This Row],[htcm]],WFL_boys_z_exp[[#All],[Length]:[S]],3,FALSE),VLOOKUP(Table14[[#This Row],[htcm]],WFH_boys_z_exp[[#All],[Height]:[S]],3,FALSE))</f>
        <v>8.2369999999999999E-2</v>
      </c>
      <c r="K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" s="1">
        <f>(POWER((Table14[[#This Row],[wtkg]]/Table14[[#This Row],[wlhz_M]]),Table14[[#This Row],[wlhz_L]])-1)/(Table14[[#This Row],[wlhz_L]]*Table14[[#This Row],[wlhz_S]])</f>
        <v>0.48088418349376061</v>
      </c>
      <c r="M85" s="1">
        <f>Table14[[#This Row],[wtkg]]/(Table14[[#This Row],[htcm]]*Table14[[#This Row],[htcm]]/10000)</f>
        <v>17.865395349395516</v>
      </c>
      <c r="N85" s="1">
        <f>VLOOKUP(Table14[[#This Row],[agedays]],BFA_boys_z_exp[[#All],[Day]:[M]],2,FALSE)</f>
        <v>17.1097</v>
      </c>
      <c r="O85" s="1">
        <f>VLOOKUP(Table14[[#This Row],[agedays]],BFA_boys_z_exp[[#All],[Day]:[S]],3,FALSE)</f>
        <v>8.0850000000000005E-2</v>
      </c>
      <c r="P85" s="1">
        <f>VLOOKUP(Table14[[#This Row],[agedays]],BFA_boys_z_exp[[#All],[Day]:[L]],4,FALSE)</f>
        <v>-0.33479999999999999</v>
      </c>
      <c r="Q85" s="1">
        <f>(POWER((Table14[[#This Row],[bmi]]/Table14[[#This Row],[bmi_M]]),Table14[[#This Row],[bmi_L]])-1)/(Table14[[#This Row],[bmi_L]]*Table14[[#This Row],[bmi_S]])</f>
        <v>0.53072196481745615</v>
      </c>
    </row>
    <row r="86" spans="1:17" x14ac:dyDescent="0.3">
      <c r="A86" s="1">
        <v>10028</v>
      </c>
      <c r="B86" s="1" t="s">
        <v>9</v>
      </c>
      <c r="C86" s="1">
        <v>366</v>
      </c>
      <c r="D86" s="1">
        <v>283</v>
      </c>
      <c r="E86" s="1">
        <v>74.2</v>
      </c>
      <c r="F86" s="1">
        <v>9.7799999999999994</v>
      </c>
      <c r="G86" s="1">
        <v>-0.66400000000000003</v>
      </c>
      <c r="H86" s="1">
        <v>0.11899999999999999</v>
      </c>
      <c r="I86" s="1">
        <f>IF(Table14[[#This Row],[agedays]]&lt;=730,VLOOKUP(Table14[[#This Row],[htcm]],WFL_boys_z_exp[[#All],[Length]:[M]],2,FALSE),VLOOKUP(Table14[[#This Row],[htcm]],WFH_boys_z_exp[[#All],[Height]:[M]],2,FALSE))</f>
        <v>9.3390000000000004</v>
      </c>
      <c r="J86" s="1">
        <f>IF(Table14[[#This Row],[agedays]]&lt;=730,VLOOKUP(Table14[[#This Row],[htcm]],WFL_boys_z_exp[[#All],[Length]:[S]],3,FALSE),VLOOKUP(Table14[[#This Row],[htcm]],WFH_boys_z_exp[[#All],[Height]:[S]],3,FALSE))</f>
        <v>8.2849999999999993E-2</v>
      </c>
      <c r="K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" s="1">
        <f>(POWER((Table14[[#This Row],[wtkg]]/Table14[[#This Row],[wlhz_M]]),Table14[[#This Row],[wlhz_L]])-1)/(Table14[[#This Row],[wlhz_L]]*Table14[[#This Row],[wlhz_S]])</f>
        <v>0.55241433488291147</v>
      </c>
      <c r="M86" s="1">
        <f>Table14[[#This Row],[wtkg]]/(Table14[[#This Row],[htcm]]*Table14[[#This Row],[htcm]]/10000)</f>
        <v>17.763602414978092</v>
      </c>
      <c r="N86" s="1">
        <f>VLOOKUP(Table14[[#This Row],[agedays]],BFA_boys_z_exp[[#All],[Day]:[M]],2,FALSE)</f>
        <v>16.795100000000001</v>
      </c>
      <c r="O86" s="1">
        <f>VLOOKUP(Table14[[#This Row],[agedays]],BFA_boys_z_exp[[#All],[Day]:[S]],3,FALSE)</f>
        <v>8.0079999999999998E-2</v>
      </c>
      <c r="P86" s="1">
        <f>VLOOKUP(Table14[[#This Row],[agedays]],BFA_boys_z_exp[[#All],[Day]:[L]],4,FALSE)</f>
        <v>-0.41220000000000001</v>
      </c>
      <c r="Q86" s="1">
        <f>(POWER((Table14[[#This Row],[bmi]]/Table14[[#This Row],[bmi_M]]),Table14[[#This Row],[bmi_L]])-1)/(Table14[[#This Row],[bmi_L]]*Table14[[#This Row],[bmi_S]])</f>
        <v>0.6920769674404581</v>
      </c>
    </row>
    <row r="87" spans="1:17" x14ac:dyDescent="0.3">
      <c r="A87" s="1">
        <v>10028</v>
      </c>
      <c r="B87" s="1" t="s">
        <v>9</v>
      </c>
      <c r="C87" s="1">
        <v>429</v>
      </c>
      <c r="D87" s="1">
        <v>283</v>
      </c>
      <c r="E87" s="1">
        <v>77</v>
      </c>
      <c r="F87" s="1">
        <v>10.039999999999999</v>
      </c>
      <c r="G87" s="1">
        <v>-0.46500000000000002</v>
      </c>
      <c r="H87" s="1">
        <v>-6.8000000000000005E-2</v>
      </c>
      <c r="I87" s="2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87" s="2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" s="1">
        <f>(POWER((Table14[[#This Row],[wtkg]]/Table14[[#This Row],[wlhz_M]]),Table14[[#This Row],[wlhz_L]])-1)/(Table14[[#This Row],[wlhz_L]]*Table14[[#This Row],[wlhz_S]])</f>
        <v>0.17295692145740535</v>
      </c>
      <c r="M87" s="1">
        <f>Table14[[#This Row],[wtkg]]/(Table14[[#This Row],[htcm]]*Table14[[#This Row],[htcm]]/10000)</f>
        <v>16.933715635014334</v>
      </c>
      <c r="N87" s="1">
        <f>VLOOKUP(Table14[[#This Row],[agedays]],BFA_boys_z_exp[[#All],[Day]:[M]],2,FALSE)</f>
        <v>16.543800000000001</v>
      </c>
      <c r="O87" s="1">
        <f>VLOOKUP(Table14[[#This Row],[agedays]],BFA_boys_z_exp[[#All],[Day]:[S]],3,FALSE)</f>
        <v>7.9549999999999996E-2</v>
      </c>
      <c r="P87" s="1">
        <f>VLOOKUP(Table14[[#This Row],[agedays]],BFA_boys_z_exp[[#All],[Day]:[L]],4,FALSE)</f>
        <v>-0.46529999999999999</v>
      </c>
      <c r="Q87" s="1">
        <f>(POWER((Table14[[#This Row],[bmi]]/Table14[[#This Row],[bmi_M]]),Table14[[#This Row],[bmi_L]])-1)/(Table14[[#This Row],[bmi_L]]*Table14[[#This Row],[bmi_S]])</f>
        <v>0.29125627271527832</v>
      </c>
    </row>
    <row r="88" spans="1:17" x14ac:dyDescent="0.3">
      <c r="A88" s="1">
        <v>10028</v>
      </c>
      <c r="B88" s="1" t="s">
        <v>9</v>
      </c>
      <c r="C88" s="1">
        <v>572</v>
      </c>
      <c r="D88" s="1">
        <v>283</v>
      </c>
      <c r="E88" s="1">
        <v>81</v>
      </c>
      <c r="F88" s="1">
        <v>11.3</v>
      </c>
      <c r="G88" s="1">
        <v>-0.74399999999999999</v>
      </c>
      <c r="H88" s="1">
        <v>0.16</v>
      </c>
      <c r="I88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88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" s="1">
        <f>(POWER((Table14[[#This Row],[wtkg]]/Table14[[#This Row],[wlhz_M]]),Table14[[#This Row],[wlhz_L]])-1)/(Table14[[#This Row],[wlhz_L]]*Table14[[#This Row],[wlhz_S]])</f>
        <v>0.72339104677754396</v>
      </c>
      <c r="M88" s="1">
        <f>Table14[[#This Row],[wtkg]]/(Table14[[#This Row],[htcm]]*Table14[[#This Row],[htcm]]/10000)</f>
        <v>17.222984301173604</v>
      </c>
      <c r="N88" s="1">
        <f>VLOOKUP(Table14[[#This Row],[agedays]],BFA_boys_z_exp[[#All],[Day]:[M]],2,FALSE)</f>
        <v>16.0701</v>
      </c>
      <c r="O88" s="1">
        <f>VLOOKUP(Table14[[#This Row],[agedays]],BFA_boys_z_exp[[#All],[Day]:[S]],3,FALSE)</f>
        <v>7.8579999999999997E-2</v>
      </c>
      <c r="P88" s="1">
        <f>VLOOKUP(Table14[[#This Row],[agedays]],BFA_boys_z_exp[[#All],[Day]:[L]],4,FALSE)</f>
        <v>-0.56320000000000003</v>
      </c>
      <c r="Q88" s="1">
        <f>(POWER((Table14[[#This Row],[bmi]]/Table14[[#This Row],[bmi_M]]),Table14[[#This Row],[bmi_L]])-1)/(Table14[[#This Row],[bmi_L]]*Table14[[#This Row],[bmi_S]])</f>
        <v>0.86472418297098064</v>
      </c>
    </row>
    <row r="89" spans="1:17" x14ac:dyDescent="0.3">
      <c r="A89" s="1">
        <v>10028</v>
      </c>
      <c r="B89" s="1" t="s">
        <v>9</v>
      </c>
      <c r="C89" s="1">
        <v>734</v>
      </c>
      <c r="D89" s="1">
        <v>283</v>
      </c>
      <c r="E89" s="1">
        <v>86</v>
      </c>
      <c r="F89" s="1">
        <v>13.1</v>
      </c>
      <c r="G89" s="1">
        <v>-0.39700000000000002</v>
      </c>
      <c r="H89" s="1">
        <v>0.64100000000000001</v>
      </c>
      <c r="I89" s="2">
        <f>IF(Table14[[#This Row],[agedays]]&lt;=730,VLOOKUP(Table14[[#This Row],[htcm]],WFL_boys_z_exp[[#All],[Length]:[M]],2,FALSE),VLOOKUP(Table14[[#This Row],[htcm]],WFH_boys_z_exp[[#All],[Height]:[M]],2,FALSE))</f>
        <v>11.917299999999999</v>
      </c>
      <c r="J89" s="2">
        <f>IF(Table14[[#This Row],[agedays]]&lt;=730,VLOOKUP(Table14[[#This Row],[htcm]],WFL_boys_z_exp[[#All],[Length]:[S]],3,FALSE),VLOOKUP(Table14[[#This Row],[htcm]],WFH_boys_z_exp[[#All],[Height]:[S]],3,FALSE))</f>
        <v>8.1210000000000004E-2</v>
      </c>
      <c r="K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" s="1">
        <f>(POWER((Table14[[#This Row],[wtkg]]/Table14[[#This Row],[wlhz_M]]),Table14[[#This Row],[wlhz_L]])-1)/(Table14[[#This Row],[wlhz_L]]*Table14[[#This Row],[wlhz_S]])</f>
        <v>1.145945833247602</v>
      </c>
      <c r="M89" s="1">
        <f>Table14[[#This Row],[wtkg]]/(Table14[[#This Row],[htcm]]*Table14[[#This Row],[htcm]]/10000)</f>
        <v>17.71227690643591</v>
      </c>
      <c r="N89" s="1">
        <f>VLOOKUP(Table14[[#This Row],[agedays]],BFA_boys_z_exp[[#All],[Day]:[M]],2,FALSE)</f>
        <v>16.015000000000001</v>
      </c>
      <c r="O89" s="1">
        <f>VLOOKUP(Table14[[#This Row],[agedays]],BFA_boys_z_exp[[#All],[Day]:[S]],3,FALSE)</f>
        <v>7.7850000000000003E-2</v>
      </c>
      <c r="P89" s="1">
        <f>VLOOKUP(Table14[[#This Row],[agedays]],BFA_boys_z_exp[[#All],[Day]:[L]],4,FALSE)</f>
        <v>-0.61519999999999997</v>
      </c>
      <c r="Q89" s="1">
        <f>(POWER((Table14[[#This Row],[bmi]]/Table14[[#This Row],[bmi_M]]),Table14[[#This Row],[bmi_L]])-1)/(Table14[[#This Row],[bmi_L]]*Table14[[#This Row],[bmi_S]])</f>
        <v>1.2546500038556163</v>
      </c>
    </row>
    <row r="90" spans="1:17" x14ac:dyDescent="0.3">
      <c r="A90" s="1">
        <v>10030</v>
      </c>
      <c r="B90" s="1" t="s">
        <v>9</v>
      </c>
      <c r="C90" s="1">
        <v>0</v>
      </c>
      <c r="D90" s="1">
        <v>269</v>
      </c>
      <c r="E90" s="1">
        <v>52</v>
      </c>
      <c r="F90" s="1">
        <v>3.47</v>
      </c>
      <c r="G90" s="1">
        <v>1.1180000000000001</v>
      </c>
      <c r="H90" s="1">
        <v>0.25</v>
      </c>
      <c r="I90" s="1">
        <f>IF(Table14[[#This Row],[agedays]]&lt;=730,VLOOKUP(Table14[[#This Row],[htcm]],WFL_boys_z_exp[[#All],[Length]:[M]],2,FALSE),VLOOKUP(Table14[[#This Row],[htcm]],WFH_boys_z_exp[[#All],[Height]:[M]],2,FALSE))</f>
        <v>3.762</v>
      </c>
      <c r="J90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" s="1">
        <f>(POWER((Table14[[#This Row],[wtkg]]/Table14[[#This Row],[wlhz_M]]),Table14[[#This Row],[wlhz_L]])-1)/(Table14[[#This Row],[wlhz_L]]*Table14[[#This Row],[wlhz_S]])</f>
        <v>-0.93440166672067837</v>
      </c>
      <c r="M90" s="1">
        <f>Table14[[#This Row],[wtkg]]/(Table14[[#This Row],[htcm]]*Table14[[#This Row],[htcm]]/10000)</f>
        <v>12.832840236686392</v>
      </c>
      <c r="N90" s="1">
        <f>VLOOKUP(Table14[[#This Row],[agedays]],BFA_boys_z_exp[[#All],[Day]:[M]],2,FALSE)</f>
        <v>13.4069</v>
      </c>
      <c r="O90" s="1">
        <f>VLOOKUP(Table14[[#This Row],[agedays]],BFA_boys_z_exp[[#All],[Day]:[S]],3,FALSE)</f>
        <v>9.5600000000000004E-2</v>
      </c>
      <c r="P90" s="1">
        <f>VLOOKUP(Table14[[#This Row],[agedays]],BFA_boys_z_exp[[#All],[Day]:[L]],4,FALSE)</f>
        <v>-0.30530000000000002</v>
      </c>
      <c r="Q90" s="1">
        <f>(POWER((Table14[[#This Row],[bmi]]/Table14[[#This Row],[bmi_M]]),Table14[[#This Row],[bmi_L]])-1)/(Table14[[#This Row],[bmi_L]]*Table14[[#This Row],[bmi_S]])</f>
        <v>-0.46083283361628097</v>
      </c>
    </row>
    <row r="91" spans="1:17" x14ac:dyDescent="0.3">
      <c r="A91" s="1">
        <v>10030</v>
      </c>
      <c r="B91" s="1" t="s">
        <v>9</v>
      </c>
      <c r="C91" s="1">
        <v>39</v>
      </c>
      <c r="D91" s="1">
        <v>269</v>
      </c>
      <c r="E91" s="1">
        <v>56</v>
      </c>
      <c r="F91" s="1">
        <v>3.79</v>
      </c>
      <c r="G91" s="1">
        <v>7.2999999999999995E-2</v>
      </c>
      <c r="H91" s="1">
        <v>-1.7869999999999999</v>
      </c>
      <c r="I91" s="2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91" s="2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" s="1">
        <f>(POWER((Table14[[#This Row],[wtkg]]/Table14[[#This Row],[wlhz_M]]),Table14[[#This Row],[wlhz_L]])-1)/(Table14[[#This Row],[wlhz_L]]*Table14[[#This Row],[wlhz_S]])</f>
        <v>-2.9758553489350894</v>
      </c>
      <c r="M91" s="1">
        <f>Table14[[#This Row],[wtkg]]/(Table14[[#This Row],[htcm]]*Table14[[#This Row],[htcm]]/10000)</f>
        <v>12.085459183673469</v>
      </c>
      <c r="N91" s="1">
        <f>VLOOKUP(Table14[[#This Row],[agedays]],BFA_boys_z_exp[[#All],[Day]:[M]],2,FALSE)</f>
        <v>15.4597</v>
      </c>
      <c r="O91" s="1">
        <f>VLOOKUP(Table14[[#This Row],[agedays]],BFA_boys_z_exp[[#All],[Day]:[S]],3,FALSE)</f>
        <v>8.8969999999999994E-2</v>
      </c>
      <c r="P91" s="1">
        <f>VLOOKUP(Table14[[#This Row],[agedays]],BFA_boys_z_exp[[#All],[Day]:[L]],4,FALSE)</f>
        <v>0.217</v>
      </c>
      <c r="Q91" s="1">
        <f>(POWER((Table14[[#This Row],[bmi]]/Table14[[#This Row],[bmi_M]]),Table14[[#This Row],[bmi_L]])-1)/(Table14[[#This Row],[bmi_L]]*Table14[[#This Row],[bmi_S]])</f>
        <v>-2.6949621754627322</v>
      </c>
    </row>
    <row r="92" spans="1:17" x14ac:dyDescent="0.3">
      <c r="A92" s="1">
        <v>10030</v>
      </c>
      <c r="B92" s="1" t="s">
        <v>9</v>
      </c>
      <c r="C92" s="1">
        <v>60</v>
      </c>
      <c r="D92" s="1">
        <v>269</v>
      </c>
      <c r="E92" s="1">
        <v>59.5</v>
      </c>
      <c r="F92" s="1">
        <v>4.92</v>
      </c>
      <c r="G92" s="1">
        <v>0.58499999999999996</v>
      </c>
      <c r="H92" s="1">
        <v>-0.94599999999999995</v>
      </c>
      <c r="I92" s="1">
        <f>IF(Table14[[#This Row],[agedays]]&lt;=730,VLOOKUP(Table14[[#This Row],[htcm]],WFL_boys_z_exp[[#All],[Length]:[M]],2,FALSE),VLOOKUP(Table14[[#This Row],[htcm]],WFH_boys_z_exp[[#All],[Height]:[M]],2,FALSE))</f>
        <v>5.8501000000000003</v>
      </c>
      <c r="J92" s="1">
        <f>IF(Table14[[#This Row],[agedays]]&lt;=730,VLOOKUP(Table14[[#This Row],[htcm]],WFL_boys_z_exp[[#All],[Length]:[S]],3,FALSE),VLOOKUP(Table14[[#This Row],[htcm]],WFH_boys_z_exp[[#All],[Height]:[S]],3,FALSE))</f>
        <v>8.362E-2</v>
      </c>
      <c r="K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" s="1">
        <f>(POWER((Table14[[#This Row],[wtkg]]/Table14[[#This Row],[wlhz_M]]),Table14[[#This Row],[wlhz_L]])-1)/(Table14[[#This Row],[wlhz_L]]*Table14[[#This Row],[wlhz_S]])</f>
        <v>-2.1351028188540719</v>
      </c>
      <c r="M92" s="1">
        <f>Table14[[#This Row],[wtkg]]/(Table14[[#This Row],[htcm]]*Table14[[#This Row],[htcm]]/10000)</f>
        <v>13.897323635336488</v>
      </c>
      <c r="N92" s="1">
        <f>VLOOKUP(Table14[[#This Row],[agedays]],BFA_boys_z_exp[[#All],[Day]:[M]],2,FALSE)</f>
        <v>16.2941</v>
      </c>
      <c r="O92" s="1">
        <f>VLOOKUP(Table14[[#This Row],[agedays]],BFA_boys_z_exp[[#All],[Day]:[S]],3,FALSE)</f>
        <v>8.6840000000000001E-2</v>
      </c>
      <c r="P92" s="1">
        <f>VLOOKUP(Table14[[#This Row],[agedays]],BFA_boys_z_exp[[#All],[Day]:[L]],4,FALSE)</f>
        <v>0.1154</v>
      </c>
      <c r="Q92" s="1">
        <f>(POWER((Table14[[#This Row],[bmi]]/Table14[[#This Row],[bmi_M]]),Table14[[#This Row],[bmi_L]])-1)/(Table14[[#This Row],[bmi_L]]*Table14[[#This Row],[bmi_S]])</f>
        <v>-1.8154655296007691</v>
      </c>
    </row>
    <row r="93" spans="1:17" x14ac:dyDescent="0.3">
      <c r="A93" s="1">
        <v>10030</v>
      </c>
      <c r="B93" s="1" t="s">
        <v>9</v>
      </c>
      <c r="C93" s="1">
        <v>88</v>
      </c>
      <c r="D93" s="1">
        <v>269</v>
      </c>
      <c r="E93" s="1">
        <v>62</v>
      </c>
      <c r="F93" s="1">
        <v>6.08</v>
      </c>
      <c r="G93" s="1">
        <v>0.42599999999999999</v>
      </c>
      <c r="H93" s="1">
        <v>-0.29899999999999999</v>
      </c>
      <c r="I93" s="2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93" s="2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" s="1">
        <f>(POWER((Table14[[#This Row],[wtkg]]/Table14[[#This Row],[wlhz_M]]),Table14[[#This Row],[wlhz_L]])-1)/(Table14[[#This Row],[wlhz_L]]*Table14[[#This Row],[wlhz_S]])</f>
        <v>-0.86408617701309387</v>
      </c>
      <c r="M93" s="1">
        <f>Table14[[#This Row],[wtkg]]/(Table14[[#This Row],[htcm]]*Table14[[#This Row],[htcm]]/10000)</f>
        <v>15.816857440166492</v>
      </c>
      <c r="N93" s="1">
        <f>VLOOKUP(Table14[[#This Row],[agedays]],BFA_boys_z_exp[[#All],[Day]:[M]],2,FALSE)</f>
        <v>16.857099999999999</v>
      </c>
      <c r="O93" s="1">
        <f>VLOOKUP(Table14[[#This Row],[agedays]],BFA_boys_z_exp[[#All],[Day]:[S]],3,FALSE)</f>
        <v>8.5110000000000005E-2</v>
      </c>
      <c r="P93" s="1">
        <f>VLOOKUP(Table14[[#This Row],[agedays]],BFA_boys_z_exp[[#All],[Day]:[L]],4,FALSE)</f>
        <v>1.67E-2</v>
      </c>
      <c r="Q93" s="1">
        <f>(POWER((Table14[[#This Row],[bmi]]/Table14[[#This Row],[bmi_M]]),Table14[[#This Row],[bmi_L]])-1)/(Table14[[#This Row],[bmi_L]]*Table14[[#This Row],[bmi_S]])</f>
        <v>-0.74799400905236857</v>
      </c>
    </row>
    <row r="94" spans="1:17" x14ac:dyDescent="0.3">
      <c r="A94" s="1">
        <v>10030</v>
      </c>
      <c r="B94" s="1" t="s">
        <v>9</v>
      </c>
      <c r="C94" s="1">
        <v>179</v>
      </c>
      <c r="D94" s="1">
        <v>269</v>
      </c>
      <c r="E94" s="1">
        <v>69.5</v>
      </c>
      <c r="F94" s="1">
        <v>8.4499999999999993</v>
      </c>
      <c r="G94" s="1">
        <v>0.96899999999999997</v>
      </c>
      <c r="H94" s="1">
        <v>0.63100000000000001</v>
      </c>
      <c r="I94" s="1">
        <f>IF(Table14[[#This Row],[agedays]]&lt;=730,VLOOKUP(Table14[[#This Row],[htcm]],WFL_boys_z_exp[[#All],[Length]:[M]],2,FALSE),VLOOKUP(Table14[[#This Row],[htcm]],WFH_boys_z_exp[[#All],[Height]:[M]],2,FALSE))</f>
        <v>8.3092000000000006</v>
      </c>
      <c r="J94" s="1">
        <f>IF(Table14[[#This Row],[agedays]]&lt;=730,VLOOKUP(Table14[[#This Row],[htcm]],WFL_boys_z_exp[[#All],[Length]:[S]],3,FALSE),VLOOKUP(Table14[[#This Row],[htcm]],WFH_boys_z_exp[[#All],[Height]:[S]],3,FALSE))</f>
        <v>8.2239999999999994E-2</v>
      </c>
      <c r="K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" s="1">
        <f>(POWER((Table14[[#This Row],[wtkg]]/Table14[[#This Row],[wlhz_M]]),Table14[[#This Row],[wlhz_L]])-1)/(Table14[[#This Row],[wlhz_L]]*Table14[[#This Row],[wlhz_S]])</f>
        <v>0.20371471112708397</v>
      </c>
      <c r="M94" s="1">
        <f>Table14[[#This Row],[wtkg]]/(Table14[[#This Row],[htcm]]*Table14[[#This Row],[htcm]]/10000)</f>
        <v>17.493918534237359</v>
      </c>
      <c r="N94" s="1">
        <f>VLOOKUP(Table14[[#This Row],[agedays]],BFA_boys_z_exp[[#All],[Day]:[M]],2,FALSE)</f>
        <v>17.3398</v>
      </c>
      <c r="O94" s="1">
        <f>VLOOKUP(Table14[[#This Row],[agedays]],BFA_boys_z_exp[[#All],[Day]:[S]],3,FALSE)</f>
        <v>8.2409999999999997E-2</v>
      </c>
      <c r="P94" s="1">
        <f>VLOOKUP(Table14[[#This Row],[agedays]],BFA_boys_z_exp[[#All],[Day]:[L]],4,FALSE)</f>
        <v>-0.18529999999999999</v>
      </c>
      <c r="Q94" s="1">
        <f>(POWER((Table14[[#This Row],[bmi]]/Table14[[#This Row],[bmi_M]]),Table14[[#This Row],[bmi_L]])-1)/(Table14[[#This Row],[bmi_L]]*Table14[[#This Row],[bmi_S]])</f>
        <v>0.10728819534800133</v>
      </c>
    </row>
    <row r="95" spans="1:17" x14ac:dyDescent="0.3">
      <c r="A95" s="1">
        <v>10030</v>
      </c>
      <c r="B95" s="1" t="s">
        <v>9</v>
      </c>
      <c r="C95" s="1">
        <v>270</v>
      </c>
      <c r="D95" s="1">
        <v>269</v>
      </c>
      <c r="E95" s="1">
        <v>74.5</v>
      </c>
      <c r="F95" s="1">
        <v>9.82</v>
      </c>
      <c r="G95" s="1">
        <v>1.2090000000000001</v>
      </c>
      <c r="H95" s="1">
        <v>0.94399999999999995</v>
      </c>
      <c r="I95" s="2">
        <f>IF(Table14[[#This Row],[agedays]]&lt;=730,VLOOKUP(Table14[[#This Row],[htcm]],WFL_boys_z_exp[[#All],[Length]:[M]],2,FALSE),VLOOKUP(Table14[[#This Row],[htcm]],WFH_boys_z_exp[[#All],[Height]:[M]],2,FALSE))</f>
        <v>9.4009999999999998</v>
      </c>
      <c r="J95" s="2">
        <f>IF(Table14[[#This Row],[agedays]]&lt;=730,VLOOKUP(Table14[[#This Row],[htcm]],WFL_boys_z_exp[[#All],[Length]:[S]],3,FALSE),VLOOKUP(Table14[[#This Row],[htcm]],WFH_boys_z_exp[[#All],[Height]:[S]],3,FALSE))</f>
        <v>8.2890000000000005E-2</v>
      </c>
      <c r="K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5" s="1">
        <f>(POWER((Table14[[#This Row],[wtkg]]/Table14[[#This Row],[wlhz_M]]),Table14[[#This Row],[wlhz_L]])-1)/(Table14[[#This Row],[wlhz_L]]*Table14[[#This Row],[wlhz_S]])</f>
        <v>0.52204150949546246</v>
      </c>
      <c r="M95" s="1">
        <f>Table14[[#This Row],[wtkg]]/(Table14[[#This Row],[htcm]]*Table14[[#This Row],[htcm]]/10000)</f>
        <v>17.692896716364128</v>
      </c>
      <c r="N95" s="1">
        <f>VLOOKUP(Table14[[#This Row],[agedays]],BFA_boys_z_exp[[#All],[Day]:[M]],2,FALSE)</f>
        <v>17.180299999999999</v>
      </c>
      <c r="O95" s="1">
        <f>VLOOKUP(Table14[[#This Row],[agedays]],BFA_boys_z_exp[[#All],[Day]:[S]],3,FALSE)</f>
        <v>8.1070000000000003E-2</v>
      </c>
      <c r="P95" s="1">
        <f>VLOOKUP(Table14[[#This Row],[agedays]],BFA_boys_z_exp[[#All],[Day]:[L]],4,FALSE)</f>
        <v>-0.313</v>
      </c>
      <c r="Q95" s="1">
        <f>(POWER((Table14[[#This Row],[bmi]]/Table14[[#This Row],[bmi_M]]),Table14[[#This Row],[bmi_L]])-1)/(Table14[[#This Row],[bmi_L]]*Table14[[#This Row],[bmi_S]])</f>
        <v>0.36098443173428407</v>
      </c>
    </row>
    <row r="96" spans="1:17" x14ac:dyDescent="0.3">
      <c r="A96" s="1">
        <v>10030</v>
      </c>
      <c r="B96" s="1" t="s">
        <v>9</v>
      </c>
      <c r="C96" s="1">
        <v>375</v>
      </c>
      <c r="D96" s="1">
        <v>269</v>
      </c>
      <c r="E96" s="1">
        <v>78.5</v>
      </c>
      <c r="F96" s="1">
        <v>10.91</v>
      </c>
      <c r="G96" s="1">
        <v>0.99199999999999999</v>
      </c>
      <c r="H96" s="1">
        <v>1.0589999999999999</v>
      </c>
      <c r="I96" s="1">
        <f>IF(Table14[[#This Row],[agedays]]&lt;=730,VLOOKUP(Table14[[#This Row],[htcm]],WFL_boys_z_exp[[#All],[Length]:[M]],2,FALSE),VLOOKUP(Table14[[#This Row],[htcm]],WFH_boys_z_exp[[#All],[Height]:[M]],2,FALSE))</f>
        <v>10.174099999999999</v>
      </c>
      <c r="J96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6" s="1">
        <f>(POWER((Table14[[#This Row],[wtkg]]/Table14[[#This Row],[wlhz_M]]),Table14[[#This Row],[wlhz_L]])-1)/(Table14[[#This Row],[wlhz_L]]*Table14[[#This Row],[wlhz_S]])</f>
        <v>0.82932131745208104</v>
      </c>
      <c r="M96" s="1">
        <f>Table14[[#This Row],[wtkg]]/(Table14[[#This Row],[htcm]]*Table14[[#This Row],[htcm]]/10000)</f>
        <v>17.704572193598118</v>
      </c>
      <c r="N96" s="1">
        <f>VLOOKUP(Table14[[#This Row],[agedays]],BFA_boys_z_exp[[#All],[Day]:[M]],2,FALSE)</f>
        <v>16.758199999999999</v>
      </c>
      <c r="O96" s="1">
        <f>VLOOKUP(Table14[[#This Row],[agedays]],BFA_boys_z_exp[[#All],[Day]:[S]],3,FALSE)</f>
        <v>0.08</v>
      </c>
      <c r="P96" s="1">
        <f>VLOOKUP(Table14[[#This Row],[agedays]],BFA_boys_z_exp[[#All],[Day]:[L]],4,FALSE)</f>
        <v>-0.42030000000000001</v>
      </c>
      <c r="Q96" s="1">
        <f>(POWER((Table14[[#This Row],[bmi]]/Table14[[#This Row],[bmi_M]]),Table14[[#This Row],[bmi_L]])-1)/(Table14[[#This Row],[bmi_L]]*Table14[[#This Row],[bmi_S]])</f>
        <v>0.67882346499437218</v>
      </c>
    </row>
    <row r="97" spans="1:17" x14ac:dyDescent="0.3">
      <c r="A97" s="1">
        <v>10030</v>
      </c>
      <c r="B97" s="1" t="s">
        <v>9</v>
      </c>
      <c r="C97" s="1">
        <v>452</v>
      </c>
      <c r="D97" s="1">
        <v>269</v>
      </c>
      <c r="E97" s="1">
        <v>81</v>
      </c>
      <c r="F97" s="1">
        <v>11.3</v>
      </c>
      <c r="G97" s="1">
        <v>0.8</v>
      </c>
      <c r="H97" s="1">
        <v>0.86299999999999999</v>
      </c>
      <c r="I97" s="2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97" s="2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7" s="1">
        <f>(POWER((Table14[[#This Row],[wtkg]]/Table14[[#This Row],[wlhz_M]]),Table14[[#This Row],[wlhz_L]])-1)/(Table14[[#This Row],[wlhz_L]]*Table14[[#This Row],[wlhz_S]])</f>
        <v>0.72339104677754396</v>
      </c>
      <c r="M97" s="1">
        <f>Table14[[#This Row],[wtkg]]/(Table14[[#This Row],[htcm]]*Table14[[#This Row],[htcm]]/10000)</f>
        <v>17.222984301173604</v>
      </c>
      <c r="N97" s="1">
        <f>VLOOKUP(Table14[[#This Row],[agedays]],BFA_boys_z_exp[[#All],[Day]:[M]],2,FALSE)</f>
        <v>16.457599999999999</v>
      </c>
      <c r="O97" s="1">
        <f>VLOOKUP(Table14[[#This Row],[agedays]],BFA_boys_z_exp[[#All],[Day]:[S]],3,FALSE)</f>
        <v>7.9380000000000006E-2</v>
      </c>
      <c r="P97" s="1">
        <f>VLOOKUP(Table14[[#This Row],[agedays]],BFA_boys_z_exp[[#All],[Day]:[L]],4,FALSE)</f>
        <v>-0.4829</v>
      </c>
      <c r="Q97" s="1">
        <f>(POWER((Table14[[#This Row],[bmi]]/Table14[[#This Row],[bmi_M]]),Table14[[#This Row],[bmi_L]])-1)/(Table14[[#This Row],[bmi_L]]*Table14[[#This Row],[bmi_S]])</f>
        <v>0.56641617485720663</v>
      </c>
    </row>
    <row r="98" spans="1:17" x14ac:dyDescent="0.3">
      <c r="A98" s="1">
        <v>10030</v>
      </c>
      <c r="B98" s="1" t="s">
        <v>9</v>
      </c>
      <c r="C98" s="1">
        <v>553</v>
      </c>
      <c r="D98" s="1">
        <v>269</v>
      </c>
      <c r="E98" s="1">
        <v>84.2</v>
      </c>
      <c r="F98" s="1">
        <v>12.55</v>
      </c>
      <c r="G98" s="1">
        <v>0.65500000000000003</v>
      </c>
      <c r="H98" s="1">
        <v>1.208</v>
      </c>
      <c r="I98" s="1">
        <f>IF(Table14[[#This Row],[agedays]]&lt;=730,VLOOKUP(Table14[[#This Row],[htcm]],WFL_boys_z_exp[[#All],[Length]:[M]],2,FALSE),VLOOKUP(Table14[[#This Row],[htcm]],WFH_boys_z_exp[[#All],[Height]:[M]],2,FALSE))</f>
        <v>11.311400000000001</v>
      </c>
      <c r="J98" s="1">
        <f>IF(Table14[[#This Row],[agedays]]&lt;=730,VLOOKUP(Table14[[#This Row],[htcm]],WFL_boys_z_exp[[#All],[Length]:[S]],3,FALSE),VLOOKUP(Table14[[#This Row],[htcm]],WFH_boys_z_exp[[#All],[Height]:[S]],3,FALSE))</f>
        <v>8.2089999999999996E-2</v>
      </c>
      <c r="K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8" s="1">
        <f>(POWER((Table14[[#This Row],[wtkg]]/Table14[[#This Row],[wlhz_M]]),Table14[[#This Row],[wlhz_L]])-1)/(Table14[[#This Row],[wlhz_L]]*Table14[[#This Row],[wlhz_S]])</f>
        <v>1.2429251101999086</v>
      </c>
      <c r="M98" s="1">
        <f>Table14[[#This Row],[wtkg]]/(Table14[[#This Row],[htcm]]*Table14[[#This Row],[htcm]]/10000)</f>
        <v>17.701886132441139</v>
      </c>
      <c r="N98" s="1">
        <f>VLOOKUP(Table14[[#This Row],[agedays]],BFA_boys_z_exp[[#All],[Day]:[M]],2,FALSE)</f>
        <v>16.124099999999999</v>
      </c>
      <c r="O98" s="1">
        <f>VLOOKUP(Table14[[#This Row],[agedays]],BFA_boys_z_exp[[#All],[Day]:[S]],3,FALSE)</f>
        <v>7.8689999999999996E-2</v>
      </c>
      <c r="P98" s="1">
        <f>VLOOKUP(Table14[[#This Row],[agedays]],BFA_boys_z_exp[[#All],[Day]:[L]],4,FALSE)</f>
        <v>-0.55159999999999998</v>
      </c>
      <c r="Q98" s="1">
        <f>(POWER((Table14[[#This Row],[bmi]]/Table14[[#This Row],[bmi_M]]),Table14[[#This Row],[bmi_L]])-1)/(Table14[[#This Row],[bmi_L]]*Table14[[#This Row],[bmi_S]])</f>
        <v>1.1563500151991026</v>
      </c>
    </row>
    <row r="99" spans="1:17" x14ac:dyDescent="0.3">
      <c r="A99" s="1">
        <v>10030</v>
      </c>
      <c r="B99" s="1" t="s">
        <v>9</v>
      </c>
      <c r="C99" s="1">
        <v>729</v>
      </c>
      <c r="D99" s="1">
        <v>269</v>
      </c>
      <c r="E99" s="1">
        <v>90</v>
      </c>
      <c r="F99" s="1">
        <v>13.5</v>
      </c>
      <c r="G99" s="1">
        <v>0.72899999999999998</v>
      </c>
      <c r="H99" s="1">
        <v>0.92800000000000005</v>
      </c>
      <c r="I99" s="2">
        <f>IF(Table14[[#This Row],[agedays]]&lt;=730,VLOOKUP(Table14[[#This Row],[htcm]],WFL_boys_z_exp[[#All],[Length]:[M]],2,FALSE),VLOOKUP(Table14[[#This Row],[htcm]],WFH_boys_z_exp[[#All],[Height]:[M]],2,FALSE))</f>
        <v>12.7209</v>
      </c>
      <c r="J99" s="2">
        <f>IF(Table14[[#This Row],[agedays]]&lt;=730,VLOOKUP(Table14[[#This Row],[htcm]],WFL_boys_z_exp[[#All],[Length]:[S]],3,FALSE),VLOOKUP(Table14[[#This Row],[htcm]],WFH_boys_z_exp[[#All],[Height]:[S]],3,FALSE))</f>
        <v>8.0409999999999995E-2</v>
      </c>
      <c r="K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9" s="1">
        <f>(POWER((Table14[[#This Row],[wtkg]]/Table14[[#This Row],[wlhz_M]]),Table14[[#This Row],[wlhz_L]])-1)/(Table14[[#This Row],[wlhz_L]]*Table14[[#This Row],[wlhz_S]])</f>
        <v>0.73157091687381337</v>
      </c>
      <c r="M99" s="1">
        <f>Table14[[#This Row],[wtkg]]/(Table14[[#This Row],[htcm]]*Table14[[#This Row],[htcm]]/10000)</f>
        <v>16.666666666666664</v>
      </c>
      <c r="N99" s="1">
        <f>VLOOKUP(Table14[[#This Row],[agedays]],BFA_boys_z_exp[[#All],[Day]:[M]],2,FALSE)</f>
        <v>15.7372</v>
      </c>
      <c r="O99" s="1">
        <f>VLOOKUP(Table14[[#This Row],[agedays]],BFA_boys_z_exp[[#All],[Day]:[S]],3,FALSE)</f>
        <v>7.7710000000000001E-2</v>
      </c>
      <c r="P99" s="1">
        <f>VLOOKUP(Table14[[#This Row],[agedays]],BFA_boys_z_exp[[#All],[Day]:[L]],4,FALSE)</f>
        <v>-0.64690000000000003</v>
      </c>
      <c r="Q99" s="1">
        <f>(POWER((Table14[[#This Row],[bmi]]/Table14[[#This Row],[bmi_M]]),Table14[[#This Row],[bmi_L]])-1)/(Table14[[#This Row],[bmi_L]]*Table14[[#This Row],[bmi_S]])</f>
        <v>0.72489209622163497</v>
      </c>
    </row>
    <row r="100" spans="1:17" x14ac:dyDescent="0.3">
      <c r="A100" s="1">
        <v>10031</v>
      </c>
      <c r="B100" s="1" t="s">
        <v>9</v>
      </c>
      <c r="C100" s="1">
        <v>0</v>
      </c>
      <c r="D100" s="1">
        <v>290</v>
      </c>
      <c r="E100" s="1">
        <v>52</v>
      </c>
      <c r="F100" s="1">
        <v>3.86</v>
      </c>
      <c r="G100" s="1">
        <v>1.1180000000000001</v>
      </c>
      <c r="H100" s="1">
        <v>1.0029999999999999</v>
      </c>
      <c r="I100" s="1">
        <f>IF(Table14[[#This Row],[agedays]]&lt;=730,VLOOKUP(Table14[[#This Row],[htcm]],WFL_boys_z_exp[[#All],[Length]:[M]],2,FALSE),VLOOKUP(Table14[[#This Row],[htcm]],WFH_boys_z_exp[[#All],[Height]:[M]],2,FALSE))</f>
        <v>3.762</v>
      </c>
      <c r="J100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1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0" s="1">
        <f>(POWER((Table14[[#This Row],[wtkg]]/Table14[[#This Row],[wlhz_M]]),Table14[[#This Row],[wlhz_L]])-1)/(Table14[[#This Row],[wlhz_L]]*Table14[[#This Row],[wlhz_S]])</f>
        <v>0.29187521402950328</v>
      </c>
      <c r="M100" s="1">
        <f>Table14[[#This Row],[wtkg]]/(Table14[[#This Row],[htcm]]*Table14[[#This Row],[htcm]]/10000)</f>
        <v>14.275147928994084</v>
      </c>
      <c r="N100" s="1">
        <f>VLOOKUP(Table14[[#This Row],[agedays]],BFA_boys_z_exp[[#All],[Day]:[M]],2,FALSE)</f>
        <v>13.4069</v>
      </c>
      <c r="O100" s="1">
        <f>VLOOKUP(Table14[[#This Row],[agedays]],BFA_boys_z_exp[[#All],[Day]:[S]],3,FALSE)</f>
        <v>9.5600000000000004E-2</v>
      </c>
      <c r="P100" s="1">
        <f>VLOOKUP(Table14[[#This Row],[agedays]],BFA_boys_z_exp[[#All],[Day]:[L]],4,FALSE)</f>
        <v>-0.30530000000000002</v>
      </c>
      <c r="Q100" s="1">
        <f>(POWER((Table14[[#This Row],[bmi]]/Table14[[#This Row],[bmi_M]]),Table14[[#This Row],[bmi_L]])-1)/(Table14[[#This Row],[bmi_L]]*Table14[[#This Row],[bmi_S]])</f>
        <v>0.65013972661950448</v>
      </c>
    </row>
    <row r="101" spans="1:17" x14ac:dyDescent="0.3">
      <c r="A101" s="1">
        <v>10031</v>
      </c>
      <c r="B101" s="1" t="s">
        <v>9</v>
      </c>
      <c r="C101" s="1">
        <v>28</v>
      </c>
      <c r="D101" s="1">
        <v>290</v>
      </c>
      <c r="E101" s="1">
        <v>57</v>
      </c>
      <c r="F101" s="1">
        <v>4.92</v>
      </c>
      <c r="G101" s="1">
        <v>1.345</v>
      </c>
      <c r="H101" s="1">
        <v>0.89600000000000002</v>
      </c>
      <c r="I101" s="2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101" s="2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1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1" s="1">
        <f>(POWER((Table14[[#This Row],[wtkg]]/Table14[[#This Row],[wlhz_M]]),Table14[[#This Row],[wlhz_L]])-1)/(Table14[[#This Row],[wlhz_L]]*Table14[[#This Row],[wlhz_S]])</f>
        <v>-0.48691101376780926</v>
      </c>
      <c r="M101" s="1">
        <f>Table14[[#This Row],[wtkg]]/(Table14[[#This Row],[htcm]]*Table14[[#This Row],[htcm]]/10000)</f>
        <v>15.143120960295475</v>
      </c>
      <c r="N101" s="1">
        <f>VLOOKUP(Table14[[#This Row],[agedays]],BFA_boys_z_exp[[#All],[Day]:[M]],2,FALSE)</f>
        <v>14.7714</v>
      </c>
      <c r="O101" s="1">
        <f>VLOOKUP(Table14[[#This Row],[agedays]],BFA_boys_z_exp[[#All],[Day]:[S]],3,FALSE)</f>
        <v>9.0719999999999995E-2</v>
      </c>
      <c r="P101" s="1">
        <f>VLOOKUP(Table14[[#This Row],[agedays]],BFA_boys_z_exp[[#All],[Day]:[L]],4,FALSE)</f>
        <v>0.28810000000000002</v>
      </c>
      <c r="Q101" s="1">
        <f>(POWER((Table14[[#This Row],[bmi]]/Table14[[#This Row],[bmi_M]]),Table14[[#This Row],[bmi_L]])-1)/(Table14[[#This Row],[bmi_L]]*Table14[[#This Row],[bmi_S]])</f>
        <v>0.27494135661973734</v>
      </c>
    </row>
    <row r="102" spans="1:17" x14ac:dyDescent="0.3">
      <c r="A102" s="1">
        <v>10031</v>
      </c>
      <c r="B102" s="1" t="s">
        <v>9</v>
      </c>
      <c r="C102" s="1">
        <v>49</v>
      </c>
      <c r="D102" s="1">
        <v>290</v>
      </c>
      <c r="E102" s="1">
        <v>62.5</v>
      </c>
      <c r="F102" s="1">
        <v>5.59</v>
      </c>
      <c r="G102" s="1">
        <v>2.734</v>
      </c>
      <c r="H102" s="1">
        <v>0.60099999999999998</v>
      </c>
      <c r="I102" s="1">
        <f>IF(Table14[[#This Row],[agedays]]&lt;=730,VLOOKUP(Table14[[#This Row],[htcm]],WFL_boys_z_exp[[#All],[Length]:[M]],2,FALSE),VLOOKUP(Table14[[#This Row],[htcm]],WFH_boys_z_exp[[#All],[Height]:[M]],2,FALSE))</f>
        <v>6.6527000000000003</v>
      </c>
      <c r="J102" s="1">
        <f>IF(Table14[[#This Row],[agedays]]&lt;=730,VLOOKUP(Table14[[#This Row],[htcm]],WFL_boys_z_exp[[#All],[Length]:[S]],3,FALSE),VLOOKUP(Table14[[#This Row],[htcm]],WFH_boys_z_exp[[#All],[Height]:[S]],3,FALSE))</f>
        <v>8.2659999999999997E-2</v>
      </c>
      <c r="K1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2" s="1">
        <f>(POWER((Table14[[#This Row],[wtkg]]/Table14[[#This Row],[wlhz_M]]),Table14[[#This Row],[wlhz_L]])-1)/(Table14[[#This Row],[wlhz_L]]*Table14[[#This Row],[wlhz_S]])</f>
        <v>-2.171387327926424</v>
      </c>
      <c r="M102" s="1">
        <f>Table14[[#This Row],[wtkg]]/(Table14[[#This Row],[htcm]]*Table14[[#This Row],[htcm]]/10000)</f>
        <v>14.3104</v>
      </c>
      <c r="N102" s="1">
        <f>VLOOKUP(Table14[[#This Row],[agedays]],BFA_boys_z_exp[[#All],[Day]:[M]],2,FALSE)</f>
        <v>15.9169</v>
      </c>
      <c r="O102" s="1">
        <f>VLOOKUP(Table14[[#This Row],[agedays]],BFA_boys_z_exp[[#All],[Day]:[S]],3,FALSE)</f>
        <v>8.7819999999999995E-2</v>
      </c>
      <c r="P102" s="1">
        <f>VLOOKUP(Table14[[#This Row],[agedays]],BFA_boys_z_exp[[#All],[Day]:[L]],4,FALSE)</f>
        <v>0.16450000000000001</v>
      </c>
      <c r="Q102" s="1">
        <f>(POWER((Table14[[#This Row],[bmi]]/Table14[[#This Row],[bmi_M]]),Table14[[#This Row],[bmi_L]])-1)/(Table14[[#This Row],[bmi_L]]*Table14[[#This Row],[bmi_S]])</f>
        <v>-1.2009706299567016</v>
      </c>
    </row>
    <row r="103" spans="1:17" x14ac:dyDescent="0.3">
      <c r="A103" s="1">
        <v>10031</v>
      </c>
      <c r="B103" s="1" t="s">
        <v>9</v>
      </c>
      <c r="C103" s="1">
        <v>98</v>
      </c>
      <c r="D103" s="1">
        <v>290</v>
      </c>
      <c r="E103" s="1">
        <v>63.5</v>
      </c>
      <c r="F103" s="1">
        <v>6.81</v>
      </c>
      <c r="G103" s="1">
        <v>0.72399999999999998</v>
      </c>
      <c r="H103" s="1">
        <v>0.36699999999999999</v>
      </c>
      <c r="I103" s="2">
        <f>IF(Table14[[#This Row],[agedays]]&lt;=730,VLOOKUP(Table14[[#This Row],[htcm]],WFL_boys_z_exp[[#All],[Length]:[M]],2,FALSE),VLOOKUP(Table14[[#This Row],[htcm]],WFH_boys_z_exp[[#All],[Height]:[M]],2,FALSE))</f>
        <v>6.9028</v>
      </c>
      <c r="J103" s="2">
        <f>IF(Table14[[#This Row],[agedays]]&lt;=730,VLOOKUP(Table14[[#This Row],[htcm]],WFL_boys_z_exp[[#All],[Length]:[S]],3,FALSE),VLOOKUP(Table14[[#This Row],[htcm]],WFH_boys_z_exp[[#All],[Height]:[S]],3,FALSE))</f>
        <v>8.2449999999999996E-2</v>
      </c>
      <c r="K1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3" s="1">
        <f>(POWER((Table14[[#This Row],[wtkg]]/Table14[[#This Row],[wlhz_M]]),Table14[[#This Row],[wlhz_L]])-1)/(Table14[[#This Row],[wlhz_L]]*Table14[[#This Row],[wlhz_S]])</f>
        <v>-0.16455196179284121</v>
      </c>
      <c r="M103" s="1">
        <f>Table14[[#This Row],[wtkg]]/(Table14[[#This Row],[htcm]]*Table14[[#This Row],[htcm]]/10000)</f>
        <v>16.888833777667553</v>
      </c>
      <c r="N103" s="1">
        <f>VLOOKUP(Table14[[#This Row],[agedays]],BFA_boys_z_exp[[#All],[Day]:[M]],2,FALSE)</f>
        <v>16.9725</v>
      </c>
      <c r="O103" s="1">
        <f>VLOOKUP(Table14[[#This Row],[agedays]],BFA_boys_z_exp[[#All],[Day]:[S]],3,FALSE)</f>
        <v>8.4650000000000003E-2</v>
      </c>
      <c r="P103" s="1">
        <f>VLOOKUP(Table14[[#This Row],[agedays]],BFA_boys_z_exp[[#All],[Day]:[L]],4,FALSE)</f>
        <v>-1.24E-2</v>
      </c>
      <c r="Q103" s="1">
        <f>(POWER((Table14[[#This Row],[bmi]]/Table14[[#This Row],[bmi_M]]),Table14[[#This Row],[bmi_L]])-1)/(Table14[[#This Row],[bmi_L]]*Table14[[#This Row],[bmi_S]])</f>
        <v>-5.837989679081345E-2</v>
      </c>
    </row>
    <row r="104" spans="1:17" x14ac:dyDescent="0.3">
      <c r="A104" s="1">
        <v>10031</v>
      </c>
      <c r="B104" s="1" t="s">
        <v>9</v>
      </c>
      <c r="C104" s="1">
        <v>182</v>
      </c>
      <c r="D104" s="1">
        <v>290</v>
      </c>
      <c r="E104" s="1">
        <v>71</v>
      </c>
      <c r="F104" s="1">
        <v>8.92</v>
      </c>
      <c r="G104" s="1">
        <v>1.593</v>
      </c>
      <c r="H104" s="1">
        <v>1.0860000000000001</v>
      </c>
      <c r="I104" s="1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104" s="1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1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4" s="1">
        <f>(POWER((Table14[[#This Row],[wtkg]]/Table14[[#This Row],[wlhz_M]]),Table14[[#This Row],[wlhz_L]])-1)/(Table14[[#This Row],[wlhz_L]]*Table14[[#This Row],[wlhz_S]])</f>
        <v>0.37373673994111556</v>
      </c>
      <c r="M104" s="1">
        <f>Table14[[#This Row],[wtkg]]/(Table14[[#This Row],[htcm]]*Table14[[#This Row],[htcm]]/10000)</f>
        <v>17.694901805197382</v>
      </c>
      <c r="N104" s="1">
        <f>VLOOKUP(Table14[[#This Row],[agedays]],BFA_boys_z_exp[[#All],[Day]:[M]],2,FALSE)</f>
        <v>17.341899999999999</v>
      </c>
      <c r="O104" s="1">
        <f>VLOOKUP(Table14[[#This Row],[agedays]],BFA_boys_z_exp[[#All],[Day]:[S]],3,FALSE)</f>
        <v>8.2350000000000007E-2</v>
      </c>
      <c r="P104" s="1">
        <f>VLOOKUP(Table14[[#This Row],[agedays]],BFA_boys_z_exp[[#All],[Day]:[L]],4,FALSE)</f>
        <v>-0.1903</v>
      </c>
      <c r="Q104" s="1">
        <f>(POWER((Table14[[#This Row],[bmi]]/Table14[[#This Row],[bmi_M]]),Table14[[#This Row],[bmi_L]])-1)/(Table14[[#This Row],[bmi_L]]*Table14[[#This Row],[bmi_S]])</f>
        <v>0.24423118713034878</v>
      </c>
    </row>
    <row r="105" spans="1:17" x14ac:dyDescent="0.3">
      <c r="A105" s="1">
        <v>10031</v>
      </c>
      <c r="B105" s="1" t="s">
        <v>9</v>
      </c>
      <c r="C105" s="1">
        <v>273</v>
      </c>
      <c r="D105" s="1">
        <v>290</v>
      </c>
      <c r="E105" s="1">
        <v>74</v>
      </c>
      <c r="F105" s="1">
        <v>9.4499999999999993</v>
      </c>
      <c r="G105" s="1">
        <v>0.92400000000000004</v>
      </c>
      <c r="H105" s="1">
        <v>0.56000000000000005</v>
      </c>
      <c r="I105" s="2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105" s="2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1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5" s="1">
        <f>(POWER((Table14[[#This Row],[wtkg]]/Table14[[#This Row],[wlhz_M]]),Table14[[#This Row],[wlhz_L]])-1)/(Table14[[#This Row],[wlhz_L]]*Table14[[#This Row],[wlhz_S]])</f>
        <v>0.19598430069422226</v>
      </c>
      <c r="M105" s="1">
        <f>Table14[[#This Row],[wtkg]]/(Table14[[#This Row],[htcm]]*Table14[[#This Row],[htcm]]/10000)</f>
        <v>17.257121986851715</v>
      </c>
      <c r="N105" s="1">
        <f>VLOOKUP(Table14[[#This Row],[agedays]],BFA_boys_z_exp[[#All],[Day]:[M]],2,FALSE)</f>
        <v>17.169599999999999</v>
      </c>
      <c r="O105" s="1">
        <f>VLOOKUP(Table14[[#This Row],[agedays]],BFA_boys_z_exp[[#All],[Day]:[S]],3,FALSE)</f>
        <v>8.1030000000000005E-2</v>
      </c>
      <c r="P105" s="1">
        <f>VLOOKUP(Table14[[#This Row],[agedays]],BFA_boys_z_exp[[#All],[Day]:[L]],4,FALSE)</f>
        <v>-0.3165</v>
      </c>
      <c r="Q105" s="1">
        <f>(POWER((Table14[[#This Row],[bmi]]/Table14[[#This Row],[bmi_M]]),Table14[[#This Row],[bmi_L]])-1)/(Table14[[#This Row],[bmi_L]]*Table14[[#This Row],[bmi_S]])</f>
        <v>6.2698505450042671E-2</v>
      </c>
    </row>
    <row r="106" spans="1:17" x14ac:dyDescent="0.3">
      <c r="A106" s="1">
        <v>10031</v>
      </c>
      <c r="B106" s="1" t="s">
        <v>9</v>
      </c>
      <c r="C106" s="1">
        <v>385</v>
      </c>
      <c r="D106" s="1">
        <v>290</v>
      </c>
      <c r="E106" s="1">
        <v>78</v>
      </c>
      <c r="F106" s="1">
        <v>10.43</v>
      </c>
      <c r="G106" s="1">
        <v>0.61799999999999999</v>
      </c>
      <c r="H106" s="1">
        <v>0.57399999999999995</v>
      </c>
      <c r="I106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106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1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6" s="1">
        <f>(POWER((Table14[[#This Row],[wtkg]]/Table14[[#This Row],[wlhz_M]]),Table14[[#This Row],[wlhz_L]])-1)/(Table14[[#This Row],[wlhz_L]]*Table14[[#This Row],[wlhz_S]])</f>
        <v>0.40471365861594893</v>
      </c>
      <c r="M106" s="1">
        <f>Table14[[#This Row],[wtkg]]/(Table14[[#This Row],[htcm]]*Table14[[#This Row],[htcm]]/10000)</f>
        <v>17.143326758711371</v>
      </c>
      <c r="N106" s="1">
        <f>VLOOKUP(Table14[[#This Row],[agedays]],BFA_boys_z_exp[[#All],[Day]:[M]],2,FALSE)</f>
        <v>16.717400000000001</v>
      </c>
      <c r="O106" s="1">
        <f>VLOOKUP(Table14[[#This Row],[agedays]],BFA_boys_z_exp[[#All],[Day]:[S]],3,FALSE)</f>
        <v>7.9909999999999995E-2</v>
      </c>
      <c r="P106" s="1">
        <f>VLOOKUP(Table14[[#This Row],[agedays]],BFA_boys_z_exp[[#All],[Day]:[L]],4,FALSE)</f>
        <v>-0.42899999999999999</v>
      </c>
      <c r="Q106" s="1">
        <f>(POWER((Table14[[#This Row],[bmi]]/Table14[[#This Row],[bmi_M]]),Table14[[#This Row],[bmi_L]])-1)/(Table14[[#This Row],[bmi_L]]*Table14[[#This Row],[bmi_S]])</f>
        <v>0.31314741000773139</v>
      </c>
    </row>
    <row r="107" spans="1:17" x14ac:dyDescent="0.3">
      <c r="A107" s="1">
        <v>10031</v>
      </c>
      <c r="B107" s="1" t="s">
        <v>9</v>
      </c>
      <c r="C107" s="1">
        <v>455</v>
      </c>
      <c r="D107" s="1">
        <v>290</v>
      </c>
      <c r="E107" s="1">
        <v>80.400000000000006</v>
      </c>
      <c r="F107" s="1">
        <v>10.97</v>
      </c>
      <c r="G107" s="1">
        <v>0.51800000000000002</v>
      </c>
      <c r="H107" s="1">
        <v>0.57399999999999995</v>
      </c>
      <c r="I107" s="2">
        <f>IF(Table14[[#This Row],[agedays]]&lt;=730,VLOOKUP(Table14[[#This Row],[htcm]],WFL_boys_z_exp[[#All],[Length]:[M]],2,FALSE),VLOOKUP(Table14[[#This Row],[htcm]],WFH_boys_z_exp[[#All],[Height]:[M]],2,FALSE))</f>
        <v>10.521699999999999</v>
      </c>
      <c r="J107" s="2">
        <f>IF(Table14[[#This Row],[agedays]]&lt;=730,VLOOKUP(Table14[[#This Row],[htcm]],WFL_boys_z_exp[[#All],[Length]:[S]],3,FALSE),VLOOKUP(Table14[[#This Row],[htcm]],WFH_boys_z_exp[[#All],[Height]:[S]],3,FALSE))</f>
        <v>8.3030000000000007E-2</v>
      </c>
      <c r="K1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7" s="1">
        <f>(POWER((Table14[[#This Row],[wtkg]]/Table14[[#This Row],[wlhz_M]]),Table14[[#This Row],[wlhz_L]])-1)/(Table14[[#This Row],[wlhz_L]]*Table14[[#This Row],[wlhz_S]])</f>
        <v>0.49884966061206582</v>
      </c>
      <c r="M107" s="1">
        <f>Table14[[#This Row],[wtkg]]/(Table14[[#This Row],[htcm]]*Table14[[#This Row],[htcm]]/10000)</f>
        <v>16.970495779807429</v>
      </c>
      <c r="N107" s="1">
        <f>VLOOKUP(Table14[[#This Row],[agedays]],BFA_boys_z_exp[[#All],[Day]:[M]],2,FALSE)</f>
        <v>16.4466</v>
      </c>
      <c r="O107" s="1">
        <f>VLOOKUP(Table14[[#This Row],[agedays]],BFA_boys_z_exp[[#All],[Day]:[S]],3,FALSE)</f>
        <v>7.936E-2</v>
      </c>
      <c r="P107" s="1">
        <f>VLOOKUP(Table14[[#This Row],[agedays]],BFA_boys_z_exp[[#All],[Day]:[L]],4,FALSE)</f>
        <v>-0.48520000000000002</v>
      </c>
      <c r="Q107" s="1">
        <f>(POWER((Table14[[#This Row],[bmi]]/Table14[[#This Row],[bmi_M]]),Table14[[#This Row],[bmi_L]])-1)/(Table14[[#This Row],[bmi_L]]*Table14[[#This Row],[bmi_S]])</f>
        <v>0.39213940244671275</v>
      </c>
    </row>
    <row r="108" spans="1:17" x14ac:dyDescent="0.3">
      <c r="A108" s="1">
        <v>10031</v>
      </c>
      <c r="B108" s="1" t="s">
        <v>9</v>
      </c>
      <c r="C108" s="1">
        <v>542</v>
      </c>
      <c r="D108" s="1">
        <v>290</v>
      </c>
      <c r="E108" s="1">
        <v>82.5</v>
      </c>
      <c r="F108" s="1">
        <v>11.7</v>
      </c>
      <c r="G108" s="1">
        <v>0.16200000000000001</v>
      </c>
      <c r="H108" s="1">
        <v>0.63900000000000001</v>
      </c>
      <c r="I108" s="1">
        <f>IF(Table14[[#This Row],[agedays]]&lt;=730,VLOOKUP(Table14[[#This Row],[htcm]],WFL_boys_z_exp[[#All],[Length]:[M]],2,FALSE),VLOOKUP(Table14[[#This Row],[htcm]],WFH_boys_z_exp[[#All],[Height]:[M]],2,FALSE))</f>
        <v>10.935</v>
      </c>
      <c r="J108" s="1">
        <f>IF(Table14[[#This Row],[agedays]]&lt;=730,VLOOKUP(Table14[[#This Row],[htcm]],WFL_boys_z_exp[[#All],[Length]:[S]],3,FALSE),VLOOKUP(Table14[[#This Row],[htcm]],WFH_boys_z_exp[[#All],[Height]:[S]],3,FALSE))</f>
        <v>8.2600000000000007E-2</v>
      </c>
      <c r="K1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8" s="1">
        <f>(POWER((Table14[[#This Row],[wtkg]]/Table14[[#This Row],[wlhz_M]]),Table14[[#This Row],[wlhz_L]])-1)/(Table14[[#This Row],[wlhz_L]]*Table14[[#This Row],[wlhz_S]])</f>
        <v>0.8089776230555189</v>
      </c>
      <c r="M108" s="1">
        <f>Table14[[#This Row],[wtkg]]/(Table14[[#This Row],[htcm]]*Table14[[#This Row],[htcm]]/10000)</f>
        <v>17.190082644628099</v>
      </c>
      <c r="N108" s="1">
        <f>VLOOKUP(Table14[[#This Row],[agedays]],BFA_boys_z_exp[[#All],[Day]:[M]],2,FALSE)</f>
        <v>16.156700000000001</v>
      </c>
      <c r="O108" s="1">
        <f>VLOOKUP(Table14[[#This Row],[agedays]],BFA_boys_z_exp[[#All],[Day]:[S]],3,FALSE)</f>
        <v>7.8759999999999997E-2</v>
      </c>
      <c r="P108" s="1">
        <f>VLOOKUP(Table14[[#This Row],[agedays]],BFA_boys_z_exp[[#All],[Day]:[L]],4,FALSE)</f>
        <v>-0.54469999999999996</v>
      </c>
      <c r="Q108" s="1">
        <f>(POWER((Table14[[#This Row],[bmi]]/Table14[[#This Row],[bmi_M]]),Table14[[#This Row],[bmi_L]])-1)/(Table14[[#This Row],[bmi_L]]*Table14[[#This Row],[bmi_S]])</f>
        <v>0.77403058346456166</v>
      </c>
    </row>
    <row r="109" spans="1:17" x14ac:dyDescent="0.3">
      <c r="A109" s="1">
        <v>10031</v>
      </c>
      <c r="B109" s="1" t="s">
        <v>9</v>
      </c>
      <c r="C109" s="1">
        <v>718</v>
      </c>
      <c r="D109" s="1">
        <v>290</v>
      </c>
      <c r="E109" s="1">
        <v>89.5</v>
      </c>
      <c r="F109" s="1">
        <v>12.7</v>
      </c>
      <c r="G109" s="1">
        <v>0.67400000000000004</v>
      </c>
      <c r="H109" s="1">
        <v>0.44600000000000001</v>
      </c>
      <c r="I109" s="2">
        <f>IF(Table14[[#This Row],[agedays]]&lt;=730,VLOOKUP(Table14[[#This Row],[htcm]],WFL_boys_z_exp[[#All],[Length]:[M]],2,FALSE),VLOOKUP(Table14[[#This Row],[htcm]],WFH_boys_z_exp[[#All],[Height]:[M]],2,FALSE))</f>
        <v>12.601699999999999</v>
      </c>
      <c r="J109" s="2">
        <f>IF(Table14[[#This Row],[agedays]]&lt;=730,VLOOKUP(Table14[[#This Row],[htcm]],WFL_boys_z_exp[[#All],[Length]:[S]],3,FALSE),VLOOKUP(Table14[[#This Row],[htcm]],WFH_boys_z_exp[[#All],[Height]:[S]],3,FALSE))</f>
        <v>8.0479999999999996E-2</v>
      </c>
      <c r="K1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09" s="1">
        <f>(POWER((Table14[[#This Row],[wtkg]]/Table14[[#This Row],[wlhz_M]]),Table14[[#This Row],[wlhz_L]])-1)/(Table14[[#This Row],[wlhz_L]]*Table14[[#This Row],[wlhz_S]])</f>
        <v>9.6417100870224773E-2</v>
      </c>
      <c r="M109" s="1">
        <f>Table14[[#This Row],[wtkg]]/(Table14[[#This Row],[htcm]]*Table14[[#This Row],[htcm]]/10000)</f>
        <v>15.85468618332761</v>
      </c>
      <c r="N109" s="1">
        <f>VLOOKUP(Table14[[#This Row],[agedays]],BFA_boys_z_exp[[#All],[Day]:[M]],2,FALSE)</f>
        <v>15.754899999999999</v>
      </c>
      <c r="O109" s="1">
        <f>VLOOKUP(Table14[[#This Row],[agedays]],BFA_boys_z_exp[[#All],[Day]:[S]],3,FALSE)</f>
        <v>7.7770000000000006E-2</v>
      </c>
      <c r="P109" s="1">
        <f>VLOOKUP(Table14[[#This Row],[agedays]],BFA_boys_z_exp[[#All],[Day]:[L]],4,FALSE)</f>
        <v>-0.64159999999999995</v>
      </c>
      <c r="Q109" s="1">
        <f>(POWER((Table14[[#This Row],[bmi]]/Table14[[#This Row],[bmi_M]]),Table14[[#This Row],[bmi_L]])-1)/(Table14[[#This Row],[bmi_L]]*Table14[[#This Row],[bmi_S]])</f>
        <v>8.1019881647545589E-2</v>
      </c>
    </row>
    <row r="110" spans="1:17" x14ac:dyDescent="0.3">
      <c r="A110" s="1">
        <v>10032</v>
      </c>
      <c r="B110" s="1" t="s">
        <v>9</v>
      </c>
      <c r="C110" s="1">
        <v>0</v>
      </c>
      <c r="D110" s="1">
        <v>283</v>
      </c>
      <c r="E110" s="1">
        <v>50</v>
      </c>
      <c r="F110" s="1">
        <v>4</v>
      </c>
      <c r="G110" s="1">
        <v>6.0999999999999999E-2</v>
      </c>
      <c r="H110" s="1">
        <v>1.2609999999999999</v>
      </c>
      <c r="I110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110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1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0" s="1">
        <f>(POWER((Table14[[#This Row],[wtkg]]/Table14[[#This Row],[wlhz_M]]),Table14[[#This Row],[wlhz_L]])-1)/(Table14[[#This Row],[wlhz_L]]*Table14[[#This Row],[wlhz_S]])</f>
        <v>2.0039405646552249</v>
      </c>
      <c r="M110" s="1">
        <f>Table14[[#This Row],[wtkg]]/(Table14[[#This Row],[htcm]]*Table14[[#This Row],[htcm]]/10000)</f>
        <v>16</v>
      </c>
      <c r="N110" s="1">
        <f>VLOOKUP(Table14[[#This Row],[agedays]],BFA_boys_z_exp[[#All],[Day]:[M]],2,FALSE)</f>
        <v>13.4069</v>
      </c>
      <c r="O110" s="1">
        <f>VLOOKUP(Table14[[#This Row],[agedays]],BFA_boys_z_exp[[#All],[Day]:[S]],3,FALSE)</f>
        <v>9.5600000000000004E-2</v>
      </c>
      <c r="P110" s="1">
        <f>VLOOKUP(Table14[[#This Row],[agedays]],BFA_boys_z_exp[[#All],[Day]:[L]],4,FALSE)</f>
        <v>-0.30530000000000002</v>
      </c>
      <c r="Q110" s="1">
        <f>(POWER((Table14[[#This Row],[bmi]]/Table14[[#This Row],[bmi_M]]),Table14[[#This Row],[bmi_L]])-1)/(Table14[[#This Row],[bmi_L]]*Table14[[#This Row],[bmi_S]])</f>
        <v>1.8005371090030953</v>
      </c>
    </row>
    <row r="111" spans="1:17" x14ac:dyDescent="0.3">
      <c r="A111" s="1">
        <v>10032</v>
      </c>
      <c r="B111" s="1" t="s">
        <v>9</v>
      </c>
      <c r="C111" s="1">
        <v>24</v>
      </c>
      <c r="D111" s="1">
        <v>283</v>
      </c>
      <c r="E111" s="1">
        <v>55</v>
      </c>
      <c r="F111" s="1">
        <v>4.5599999999999996</v>
      </c>
      <c r="G111" s="1">
        <v>0.60799999999999998</v>
      </c>
      <c r="H111" s="1">
        <v>0.62</v>
      </c>
      <c r="I111" s="2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111" s="2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1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1" s="1">
        <f>(POWER((Table14[[#This Row],[wtkg]]/Table14[[#This Row],[wlhz_M]]),Table14[[#This Row],[wlhz_L]])-1)/(Table14[[#This Row],[wlhz_L]]*Table14[[#This Row],[wlhz_S]])</f>
        <v>3.3978432437591216E-2</v>
      </c>
      <c r="M111" s="1">
        <f>Table14[[#This Row],[wtkg]]/(Table14[[#This Row],[htcm]]*Table14[[#This Row],[htcm]]/10000)</f>
        <v>15.074380165289256</v>
      </c>
      <c r="N111" s="1">
        <f>VLOOKUP(Table14[[#This Row],[agedays]],BFA_boys_z_exp[[#All],[Day]:[M]],2,FALSE)</f>
        <v>14.467499999999999</v>
      </c>
      <c r="O111" s="1">
        <f>VLOOKUP(Table14[[#This Row],[agedays]],BFA_boys_z_exp[[#All],[Day]:[S]],3,FALSE)</f>
        <v>9.1560000000000002E-2</v>
      </c>
      <c r="P111" s="1">
        <f>VLOOKUP(Table14[[#This Row],[agedays]],BFA_boys_z_exp[[#All],[Day]:[L]],4,FALSE)</f>
        <v>0.31909999999999999</v>
      </c>
      <c r="Q111" s="1">
        <f>(POWER((Table14[[#This Row],[bmi]]/Table14[[#This Row],[bmi_M]]),Table14[[#This Row],[bmi_L]])-1)/(Table14[[#This Row],[bmi_L]]*Table14[[#This Row],[bmi_S]])</f>
        <v>0.45175249907453535</v>
      </c>
    </row>
    <row r="112" spans="1:17" x14ac:dyDescent="0.3">
      <c r="A112" s="1">
        <v>10032</v>
      </c>
      <c r="B112" s="1" t="s">
        <v>9</v>
      </c>
      <c r="C112" s="1">
        <v>59</v>
      </c>
      <c r="D112" s="1">
        <v>283</v>
      </c>
      <c r="E112" s="1">
        <v>59.6</v>
      </c>
      <c r="F112" s="1">
        <v>6.02</v>
      </c>
      <c r="G112" s="1">
        <v>0.69</v>
      </c>
      <c r="H112" s="1">
        <v>0.71899999999999997</v>
      </c>
      <c r="I112" s="1">
        <f>IF(Table14[[#This Row],[agedays]]&lt;=730,VLOOKUP(Table14[[#This Row],[htcm]],WFL_boys_z_exp[[#All],[Length]:[M]],2,FALSE),VLOOKUP(Table14[[#This Row],[htcm]],WFH_boys_z_exp[[#All],[Height]:[M]],2,FALSE))</f>
        <v>5.8784000000000001</v>
      </c>
      <c r="J112" s="1">
        <f>IF(Table14[[#This Row],[agedays]]&lt;=730,VLOOKUP(Table14[[#This Row],[htcm]],WFL_boys_z_exp[[#All],[Length]:[S]],3,FALSE),VLOOKUP(Table14[[#This Row],[htcm]],WFH_boys_z_exp[[#All],[Height]:[S]],3,FALSE))</f>
        <v>8.3580000000000002E-2</v>
      </c>
      <c r="K1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2" s="1">
        <f>(POWER((Table14[[#This Row],[wtkg]]/Table14[[#This Row],[wlhz_M]]),Table14[[#This Row],[wlhz_L]])-1)/(Table14[[#This Row],[wlhz_L]]*Table14[[#This Row],[wlhz_S]])</f>
        <v>0.28359867711896669</v>
      </c>
      <c r="M112" s="1">
        <f>Table14[[#This Row],[wtkg]]/(Table14[[#This Row],[htcm]]*Table14[[#This Row],[htcm]]/10000)</f>
        <v>16.94743480023422</v>
      </c>
      <c r="N112" s="1">
        <f>VLOOKUP(Table14[[#This Row],[agedays]],BFA_boys_z_exp[[#All],[Day]:[M]],2,FALSE)</f>
        <v>16.264199999999999</v>
      </c>
      <c r="O112" s="1">
        <f>VLOOKUP(Table14[[#This Row],[agedays]],BFA_boys_z_exp[[#All],[Day]:[S]],3,FALSE)</f>
        <v>8.6919999999999997E-2</v>
      </c>
      <c r="P112" s="1">
        <f>VLOOKUP(Table14[[#This Row],[agedays]],BFA_boys_z_exp[[#All],[Day]:[L]],4,FALSE)</f>
        <v>0.1196</v>
      </c>
      <c r="Q112" s="1">
        <f>(POWER((Table14[[#This Row],[bmi]]/Table14[[#This Row],[bmi_M]]),Table14[[#This Row],[bmi_L]])-1)/(Table14[[#This Row],[bmi_L]]*Table14[[#This Row],[bmi_S]])</f>
        <v>0.47459200825273112</v>
      </c>
    </row>
    <row r="113" spans="1:17" x14ac:dyDescent="0.3">
      <c r="A113" s="1">
        <v>10032</v>
      </c>
      <c r="B113" s="1" t="s">
        <v>9</v>
      </c>
      <c r="C113" s="1">
        <v>94</v>
      </c>
      <c r="D113" s="1">
        <v>283</v>
      </c>
      <c r="E113" s="1">
        <v>63.5</v>
      </c>
      <c r="F113" s="1">
        <v>6.94</v>
      </c>
      <c r="G113" s="1">
        <v>0.89500000000000002</v>
      </c>
      <c r="H113" s="1">
        <v>0.64700000000000002</v>
      </c>
      <c r="I113" s="2">
        <f>IF(Table14[[#This Row],[agedays]]&lt;=730,VLOOKUP(Table14[[#This Row],[htcm]],WFL_boys_z_exp[[#All],[Length]:[M]],2,FALSE),VLOOKUP(Table14[[#This Row],[htcm]],WFH_boys_z_exp[[#All],[Height]:[M]],2,FALSE))</f>
        <v>6.9028</v>
      </c>
      <c r="J113" s="2">
        <f>IF(Table14[[#This Row],[agedays]]&lt;=730,VLOOKUP(Table14[[#This Row],[htcm]],WFL_boys_z_exp[[#All],[Length]:[S]],3,FALSE),VLOOKUP(Table14[[#This Row],[htcm]],WFH_boys_z_exp[[#All],[Height]:[S]],3,FALSE))</f>
        <v>8.2449999999999996E-2</v>
      </c>
      <c r="K1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3" s="1">
        <f>(POWER((Table14[[#This Row],[wtkg]]/Table14[[#This Row],[wlhz_M]]),Table14[[#This Row],[wlhz_L]])-1)/(Table14[[#This Row],[wlhz_L]]*Table14[[#This Row],[wlhz_S]])</f>
        <v>6.5125115891605106E-2</v>
      </c>
      <c r="M113" s="1">
        <f>Table14[[#This Row],[wtkg]]/(Table14[[#This Row],[htcm]]*Table14[[#This Row],[htcm]]/10000)</f>
        <v>17.211234422468845</v>
      </c>
      <c r="N113" s="1">
        <f>VLOOKUP(Table14[[#This Row],[agedays]],BFA_boys_z_exp[[#All],[Day]:[M]],2,FALSE)</f>
        <v>16.9299</v>
      </c>
      <c r="O113" s="1">
        <f>VLOOKUP(Table14[[#This Row],[agedays]],BFA_boys_z_exp[[#All],[Day]:[S]],3,FALSE)</f>
        <v>8.4830000000000003E-2</v>
      </c>
      <c r="P113" s="1">
        <f>VLOOKUP(Table14[[#This Row],[agedays]],BFA_boys_z_exp[[#All],[Day]:[L]],4,FALSE)</f>
        <v>-1.1000000000000001E-3</v>
      </c>
      <c r="Q113" s="1">
        <f>(POWER((Table14[[#This Row],[bmi]]/Table14[[#This Row],[bmi_M]]),Table14[[#This Row],[bmi_L]])-1)/(Table14[[#This Row],[bmi_L]]*Table14[[#This Row],[bmi_S]])</f>
        <v>0.19428145528447696</v>
      </c>
    </row>
    <row r="114" spans="1:17" x14ac:dyDescent="0.3">
      <c r="A114" s="1">
        <v>10032</v>
      </c>
      <c r="B114" s="1" t="s">
        <v>9</v>
      </c>
      <c r="C114" s="1">
        <v>220</v>
      </c>
      <c r="D114" s="1">
        <v>283</v>
      </c>
      <c r="E114" s="1">
        <v>70.2</v>
      </c>
      <c r="F114" s="1">
        <v>9.15</v>
      </c>
      <c r="G114" s="1">
        <v>0.32200000000000001</v>
      </c>
      <c r="H114" s="1">
        <v>0.81899999999999995</v>
      </c>
      <c r="I114" s="1">
        <f>IF(Table14[[#This Row],[agedays]]&lt;=730,VLOOKUP(Table14[[#This Row],[htcm]],WFL_boys_z_exp[[#All],[Length]:[M]],2,FALSE),VLOOKUP(Table14[[#This Row],[htcm]],WFH_boys_z_exp[[#All],[Height]:[M]],2,FALSE))</f>
        <v>8.468</v>
      </c>
      <c r="J114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1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4" s="1">
        <f>(POWER((Table14[[#This Row],[wtkg]]/Table14[[#This Row],[wlhz_M]]),Table14[[#This Row],[wlhz_L]])-1)/(Table14[[#This Row],[wlhz_L]]*Table14[[#This Row],[wlhz_S]])</f>
        <v>0.92835339206577117</v>
      </c>
      <c r="M114" s="1">
        <f>Table14[[#This Row],[wtkg]]/(Table14[[#This Row],[htcm]]*Table14[[#This Row],[htcm]]/10000)</f>
        <v>18.567219421920278</v>
      </c>
      <c r="N114" s="1">
        <f>VLOOKUP(Table14[[#This Row],[agedays]],BFA_boys_z_exp[[#All],[Day]:[M]],2,FALSE)</f>
        <v>17.318100000000001</v>
      </c>
      <c r="O114" s="1">
        <f>VLOOKUP(Table14[[#This Row],[agedays]],BFA_boys_z_exp[[#All],[Day]:[S]],3,FALSE)</f>
        <v>8.1729999999999997E-2</v>
      </c>
      <c r="P114" s="1">
        <f>VLOOKUP(Table14[[#This Row],[agedays]],BFA_boys_z_exp[[#All],[Day]:[L]],4,FALSE)</f>
        <v>-0.24840000000000001</v>
      </c>
      <c r="Q114" s="1">
        <f>(POWER((Table14[[#This Row],[bmi]]/Table14[[#This Row],[bmi_M]]),Table14[[#This Row],[bmi_L]])-1)/(Table14[[#This Row],[bmi_L]]*Table14[[#This Row],[bmi_S]])</f>
        <v>0.84481170312083154</v>
      </c>
    </row>
    <row r="115" spans="1:17" x14ac:dyDescent="0.3">
      <c r="A115" s="1">
        <v>10032</v>
      </c>
      <c r="B115" s="1" t="s">
        <v>9</v>
      </c>
      <c r="C115" s="1">
        <v>294</v>
      </c>
      <c r="D115" s="1">
        <v>283</v>
      </c>
      <c r="E115" s="1">
        <v>73.5</v>
      </c>
      <c r="F115" s="1">
        <v>10.25</v>
      </c>
      <c r="G115" s="1">
        <v>0.29099999999999998</v>
      </c>
      <c r="H115" s="1">
        <v>1.1220000000000001</v>
      </c>
      <c r="I115" s="2">
        <f>IF(Table14[[#This Row],[agedays]]&lt;=730,VLOOKUP(Table14[[#This Row],[htcm]],WFL_boys_z_exp[[#All],[Length]:[M]],2,FALSE),VLOOKUP(Table14[[#This Row],[htcm]],WFH_boys_z_exp[[#All],[Height]:[M]],2,FALSE))</f>
        <v>9.1927000000000003</v>
      </c>
      <c r="J115" s="2">
        <f>IF(Table14[[#This Row],[agedays]]&lt;=730,VLOOKUP(Table14[[#This Row],[htcm]],WFL_boys_z_exp[[#All],[Length]:[S]],3,FALSE),VLOOKUP(Table14[[#This Row],[htcm]],WFH_boys_z_exp[[#All],[Height]:[S]],3,FALSE))</f>
        <v>8.276E-2</v>
      </c>
      <c r="K1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5" s="1">
        <f>(POWER((Table14[[#This Row],[wtkg]]/Table14[[#This Row],[wlhz_M]]),Table14[[#This Row],[wlhz_L]])-1)/(Table14[[#This Row],[wlhz_L]]*Table14[[#This Row],[wlhz_S]])</f>
        <v>1.2905731617223801</v>
      </c>
      <c r="M115" s="1">
        <f>Table14[[#This Row],[wtkg]]/(Table14[[#This Row],[htcm]]*Table14[[#This Row],[htcm]]/10000)</f>
        <v>18.973575824887781</v>
      </c>
      <c r="N115" s="1">
        <f>VLOOKUP(Table14[[#This Row],[agedays]],BFA_boys_z_exp[[#All],[Day]:[M]],2,FALSE)</f>
        <v>17.0901</v>
      </c>
      <c r="O115" s="1">
        <f>VLOOKUP(Table14[[#This Row],[agedays]],BFA_boys_z_exp[[#All],[Day]:[S]],3,FALSE)</f>
        <v>8.0790000000000001E-2</v>
      </c>
      <c r="P115" s="1">
        <f>VLOOKUP(Table14[[#This Row],[agedays]],BFA_boys_z_exp[[#All],[Day]:[L]],4,FALSE)</f>
        <v>-0.34039999999999998</v>
      </c>
      <c r="Q115" s="1">
        <f>(POWER((Table14[[#This Row],[bmi]]/Table14[[#This Row],[bmi_M]]),Table14[[#This Row],[bmi_L]])-1)/(Table14[[#This Row],[bmi_L]]*Table14[[#This Row],[bmi_S]])</f>
        <v>1.2713140094154416</v>
      </c>
    </row>
    <row r="116" spans="1:17" x14ac:dyDescent="0.3">
      <c r="A116" s="1">
        <v>10032</v>
      </c>
      <c r="B116" s="1" t="s">
        <v>9</v>
      </c>
      <c r="C116" s="1">
        <v>381</v>
      </c>
      <c r="D116" s="1">
        <v>283</v>
      </c>
      <c r="E116" s="1">
        <v>77.900000000000006</v>
      </c>
      <c r="F116" s="1">
        <v>11.2</v>
      </c>
      <c r="G116" s="1">
        <v>0.64100000000000001</v>
      </c>
      <c r="H116" s="1">
        <v>1.258</v>
      </c>
      <c r="I116" s="1">
        <f>IF(Table14[[#This Row],[agedays]]&lt;=730,VLOOKUP(Table14[[#This Row],[htcm]],WFL_boys_z_exp[[#All],[Length]:[M]],2,FALSE),VLOOKUP(Table14[[#This Row],[htcm]],WFH_boys_z_exp[[#All],[Height]:[M]],2,FALSE))</f>
        <v>10.064299999999999</v>
      </c>
      <c r="J116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1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6" s="1">
        <f>(POWER((Table14[[#This Row],[wtkg]]/Table14[[#This Row],[wlhz_M]]),Table14[[#This Row],[wlhz_L]])-1)/(Table14[[#This Row],[wlhz_L]]*Table14[[#This Row],[wlhz_S]])</f>
        <v>1.2615019551854292</v>
      </c>
      <c r="M116" s="1">
        <f>Table14[[#This Row],[wtkg]]/(Table14[[#This Row],[htcm]]*Table14[[#This Row],[htcm]]/10000)</f>
        <v>18.456234829222147</v>
      </c>
      <c r="N116" s="1">
        <f>VLOOKUP(Table14[[#This Row],[agedays]],BFA_boys_z_exp[[#All],[Day]:[M]],2,FALSE)</f>
        <v>16.733699999999999</v>
      </c>
      <c r="O116" s="1">
        <f>VLOOKUP(Table14[[#This Row],[agedays]],BFA_boys_z_exp[[#All],[Day]:[S]],3,FALSE)</f>
        <v>7.9949999999999993E-2</v>
      </c>
      <c r="P116" s="1">
        <f>VLOOKUP(Table14[[#This Row],[agedays]],BFA_boys_z_exp[[#All],[Day]:[L]],4,FALSE)</f>
        <v>-0.42549999999999999</v>
      </c>
      <c r="Q116" s="1">
        <f>(POWER((Table14[[#This Row],[bmi]]/Table14[[#This Row],[bmi_M]]),Table14[[#This Row],[bmi_L]])-1)/(Table14[[#This Row],[bmi_L]]*Table14[[#This Row],[bmi_S]])</f>
        <v>1.2002922483206364</v>
      </c>
    </row>
    <row r="117" spans="1:17" x14ac:dyDescent="0.3">
      <c r="A117" s="1">
        <v>10032</v>
      </c>
      <c r="B117" s="1" t="s">
        <v>9</v>
      </c>
      <c r="C117" s="1">
        <v>472</v>
      </c>
      <c r="D117" s="1">
        <v>283</v>
      </c>
      <c r="E117" s="1">
        <v>82</v>
      </c>
      <c r="F117" s="1">
        <v>12.6</v>
      </c>
      <c r="G117" s="1">
        <v>0.90300000000000002</v>
      </c>
      <c r="H117" s="1">
        <v>1.7310000000000001</v>
      </c>
      <c r="I117" s="2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117" s="2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1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7" s="1">
        <f>(POWER((Table14[[#This Row],[wtkg]]/Table14[[#This Row],[wlhz_M]]),Table14[[#This Row],[wlhz_L]])-1)/(Table14[[#This Row],[wlhz_L]]*Table14[[#This Row],[wlhz_S]])</f>
        <v>1.7796383392881265</v>
      </c>
      <c r="M117" s="1">
        <f>Table14[[#This Row],[wtkg]]/(Table14[[#This Row],[htcm]]*Table14[[#This Row],[htcm]]/10000)</f>
        <v>18.738845925044615</v>
      </c>
      <c r="N117" s="1">
        <f>VLOOKUP(Table14[[#This Row],[agedays]],BFA_boys_z_exp[[#All],[Day]:[M]],2,FALSE)</f>
        <v>16.3856</v>
      </c>
      <c r="O117" s="1">
        <f>VLOOKUP(Table14[[#This Row],[agedays]],BFA_boys_z_exp[[#All],[Day]:[S]],3,FALSE)</f>
        <v>7.9240000000000005E-2</v>
      </c>
      <c r="P117" s="1">
        <f>VLOOKUP(Table14[[#This Row],[agedays]],BFA_boys_z_exp[[#All],[Day]:[L]],4,FALSE)</f>
        <v>-0.49759999999999999</v>
      </c>
      <c r="Q117" s="1">
        <f>(POWER((Table14[[#This Row],[bmi]]/Table14[[#This Row],[bmi_M]]),Table14[[#This Row],[bmi_L]])-1)/(Table14[[#This Row],[bmi_L]]*Table14[[#This Row],[bmi_S]])</f>
        <v>1.6382301978281746</v>
      </c>
    </row>
    <row r="118" spans="1:17" x14ac:dyDescent="0.3">
      <c r="A118" s="1">
        <v>10032</v>
      </c>
      <c r="B118" s="1" t="s">
        <v>9</v>
      </c>
      <c r="C118" s="1">
        <v>556</v>
      </c>
      <c r="D118" s="1">
        <v>283</v>
      </c>
      <c r="E118" s="1">
        <v>83</v>
      </c>
      <c r="F118" s="1">
        <v>13.45</v>
      </c>
      <c r="G118" s="1">
        <v>0.17599999999999999</v>
      </c>
      <c r="H118" s="1">
        <v>1.8160000000000001</v>
      </c>
      <c r="I118" s="1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118" s="1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1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8" s="1">
        <f>(POWER((Table14[[#This Row],[wtkg]]/Table14[[#This Row],[wlhz_M]]),Table14[[#This Row],[wlhz_L]])-1)/(Table14[[#This Row],[wlhz_L]]*Table14[[#This Row],[wlhz_S]])</f>
        <v>2.3116639579361746</v>
      </c>
      <c r="M118" s="1">
        <f>Table14[[#This Row],[wtkg]]/(Table14[[#This Row],[htcm]]*Table14[[#This Row],[htcm]]/10000)</f>
        <v>19.523878647118597</v>
      </c>
      <c r="N118" s="1">
        <f>VLOOKUP(Table14[[#This Row],[agedays]],BFA_boys_z_exp[[#All],[Day]:[M]],2,FALSE)</f>
        <v>16.115400000000001</v>
      </c>
      <c r="O118" s="1">
        <f>VLOOKUP(Table14[[#This Row],[agedays]],BFA_boys_z_exp[[#All],[Day]:[S]],3,FALSE)</f>
        <v>7.8670000000000004E-2</v>
      </c>
      <c r="P118" s="1">
        <f>VLOOKUP(Table14[[#This Row],[agedays]],BFA_boys_z_exp[[#All],[Day]:[L]],4,FALSE)</f>
        <v>-0.5534</v>
      </c>
      <c r="Q118" s="1">
        <f>(POWER((Table14[[#This Row],[bmi]]/Table14[[#This Row],[bmi_M]]),Table14[[#This Row],[bmi_L]])-1)/(Table14[[#This Row],[bmi_L]]*Table14[[#This Row],[bmi_S]])</f>
        <v>2.3138215685073553</v>
      </c>
    </row>
    <row r="119" spans="1:17" x14ac:dyDescent="0.3">
      <c r="A119" s="1">
        <v>10032</v>
      </c>
      <c r="B119" s="1" t="s">
        <v>9</v>
      </c>
      <c r="C119" s="1">
        <v>762</v>
      </c>
      <c r="D119" s="1">
        <v>283</v>
      </c>
      <c r="E119" s="1">
        <v>90</v>
      </c>
      <c r="F119" s="1">
        <v>14.1</v>
      </c>
      <c r="G119" s="1">
        <v>0.64100000000000001</v>
      </c>
      <c r="H119" s="1">
        <v>1.147</v>
      </c>
      <c r="I119" s="2">
        <f>IF(Table14[[#This Row],[agedays]]&lt;=730,VLOOKUP(Table14[[#This Row],[htcm]],WFL_boys_z_exp[[#All],[Length]:[M]],2,FALSE),VLOOKUP(Table14[[#This Row],[htcm]],WFH_boys_z_exp[[#All],[Height]:[M]],2,FALSE))</f>
        <v>12.8864</v>
      </c>
      <c r="J119" s="2">
        <f>IF(Table14[[#This Row],[agedays]]&lt;=730,VLOOKUP(Table14[[#This Row],[htcm]],WFL_boys_z_exp[[#All],[Length]:[S]],3,FALSE),VLOOKUP(Table14[[#This Row],[htcm]],WFH_boys_z_exp[[#All],[Height]:[S]],3,FALSE))</f>
        <v>8.0320000000000003E-2</v>
      </c>
      <c r="K1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19" s="1">
        <f>(POWER((Table14[[#This Row],[wtkg]]/Table14[[#This Row],[wlhz_M]]),Table14[[#This Row],[wlhz_L]])-1)/(Table14[[#This Row],[wlhz_L]]*Table14[[#This Row],[wlhz_S]])</f>
        <v>1.1029777527304707</v>
      </c>
      <c r="M119" s="1">
        <f>Table14[[#This Row],[wtkg]]/(Table14[[#This Row],[htcm]]*Table14[[#This Row],[htcm]]/10000)</f>
        <v>17.407407407407405</v>
      </c>
      <c r="N119" s="1">
        <f>VLOOKUP(Table14[[#This Row],[agedays]],BFA_boys_z_exp[[#All],[Day]:[M]],2,FALSE)</f>
        <v>15.9786</v>
      </c>
      <c r="O119" s="1">
        <f>VLOOKUP(Table14[[#This Row],[agedays]],BFA_boys_z_exp[[#All],[Day]:[S]],3,FALSE)</f>
        <v>7.7920000000000003E-2</v>
      </c>
      <c r="P119" s="1">
        <f>VLOOKUP(Table14[[#This Row],[agedays]],BFA_boys_z_exp[[#All],[Day]:[L]],4,FALSE)</f>
        <v>-0.58279999999999998</v>
      </c>
      <c r="Q119" s="1">
        <f>(POWER((Table14[[#This Row],[bmi]]/Table14[[#This Row],[bmi_M]]),Table14[[#This Row],[bmi_L]])-1)/(Table14[[#This Row],[bmi_L]]*Table14[[#This Row],[bmi_S]])</f>
        <v>1.0721658406122001</v>
      </c>
    </row>
    <row r="120" spans="1:17" x14ac:dyDescent="0.3">
      <c r="A120" s="1">
        <v>10034</v>
      </c>
      <c r="B120" s="1" t="s">
        <v>9</v>
      </c>
      <c r="C120" s="1">
        <v>0</v>
      </c>
      <c r="D120" s="1">
        <v>304</v>
      </c>
      <c r="E120" s="1">
        <v>55</v>
      </c>
      <c r="F120" s="1">
        <v>4.0199999999999996</v>
      </c>
      <c r="G120" s="1">
        <v>2.702</v>
      </c>
      <c r="H120" s="1">
        <v>1.2969999999999999</v>
      </c>
      <c r="I120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120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1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0" s="1">
        <f>(POWER((Table14[[#This Row],[wtkg]]/Table14[[#This Row],[wlhz_M]]),Table14[[#This Row],[wlhz_L]])-1)/(Table14[[#This Row],[wlhz_L]]*Table14[[#This Row],[wlhz_S]])</f>
        <v>-1.4644719210861317</v>
      </c>
      <c r="M120" s="1">
        <f>Table14[[#This Row],[wtkg]]/(Table14[[#This Row],[htcm]]*Table14[[#This Row],[htcm]]/10000)</f>
        <v>13.289256198347106</v>
      </c>
      <c r="N120" s="1">
        <f>VLOOKUP(Table14[[#This Row],[agedays]],BFA_boys_z_exp[[#All],[Day]:[M]],2,FALSE)</f>
        <v>13.4069</v>
      </c>
      <c r="O120" s="1">
        <f>VLOOKUP(Table14[[#This Row],[agedays]],BFA_boys_z_exp[[#All],[Day]:[S]],3,FALSE)</f>
        <v>9.5600000000000004E-2</v>
      </c>
      <c r="P120" s="1">
        <f>VLOOKUP(Table14[[#This Row],[agedays]],BFA_boys_z_exp[[#All],[Day]:[L]],4,FALSE)</f>
        <v>-0.30530000000000002</v>
      </c>
      <c r="Q120" s="1">
        <f>(POWER((Table14[[#This Row],[bmi]]/Table14[[#This Row],[bmi_M]]),Table14[[#This Row],[bmi_L]])-1)/(Table14[[#This Row],[bmi_L]]*Table14[[#This Row],[bmi_S]])</f>
        <v>-9.2316569799815965E-2</v>
      </c>
    </row>
    <row r="121" spans="1:17" x14ac:dyDescent="0.3">
      <c r="A121" s="1">
        <v>10034</v>
      </c>
      <c r="B121" s="1" t="s">
        <v>9</v>
      </c>
      <c r="C121" s="1">
        <v>39</v>
      </c>
      <c r="D121" s="1">
        <v>304</v>
      </c>
      <c r="E121" s="1">
        <v>59</v>
      </c>
      <c r="F121" s="1">
        <v>5.12</v>
      </c>
      <c r="G121" s="1">
        <v>1.601</v>
      </c>
      <c r="H121" s="1">
        <v>0.47099999999999997</v>
      </c>
      <c r="I121" s="2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121" s="2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1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1" s="1">
        <f>(POWER((Table14[[#This Row],[wtkg]]/Table14[[#This Row],[wlhz_M]]),Table14[[#This Row],[wlhz_L]])-1)/(Table14[[#This Row],[wlhz_L]]*Table14[[#This Row],[wlhz_S]])</f>
        <v>-1.3206792576053377</v>
      </c>
      <c r="M121" s="1">
        <f>Table14[[#This Row],[wtkg]]/(Table14[[#This Row],[htcm]]*Table14[[#This Row],[htcm]]/10000)</f>
        <v>14.708417121516804</v>
      </c>
      <c r="N121" s="1">
        <f>VLOOKUP(Table14[[#This Row],[agedays]],BFA_boys_z_exp[[#All],[Day]:[M]],2,FALSE)</f>
        <v>15.4597</v>
      </c>
      <c r="O121" s="1">
        <f>VLOOKUP(Table14[[#This Row],[agedays]],BFA_boys_z_exp[[#All],[Day]:[S]],3,FALSE)</f>
        <v>8.8969999999999994E-2</v>
      </c>
      <c r="P121" s="1">
        <f>VLOOKUP(Table14[[#This Row],[agedays]],BFA_boys_z_exp[[#All],[Day]:[L]],4,FALSE)</f>
        <v>0.217</v>
      </c>
      <c r="Q121" s="1">
        <f>(POWER((Table14[[#This Row],[bmi]]/Table14[[#This Row],[bmi_M]]),Table14[[#This Row],[bmi_L]])-1)/(Table14[[#This Row],[bmi_L]]*Table14[[#This Row],[bmi_S]])</f>
        <v>-0.55691151504346215</v>
      </c>
    </row>
    <row r="122" spans="1:17" x14ac:dyDescent="0.3">
      <c r="A122" s="1">
        <v>10034</v>
      </c>
      <c r="B122" s="1" t="s">
        <v>9</v>
      </c>
      <c r="C122" s="1">
        <v>67</v>
      </c>
      <c r="D122" s="1">
        <v>304</v>
      </c>
      <c r="E122" s="1">
        <v>61.2</v>
      </c>
      <c r="F122" s="1">
        <v>5.56</v>
      </c>
      <c r="G122" s="1">
        <v>1.0569999999999999</v>
      </c>
      <c r="H122" s="1">
        <v>-0.27300000000000002</v>
      </c>
      <c r="I122" s="1">
        <f>IF(Table14[[#This Row],[agedays]]&lt;=730,VLOOKUP(Table14[[#This Row],[htcm]],WFL_boys_z_exp[[#All],[Length]:[M]],2,FALSE),VLOOKUP(Table14[[#This Row],[htcm]],WFH_boys_z_exp[[#All],[Height]:[M]],2,FALSE))</f>
        <v>6.3163999999999998</v>
      </c>
      <c r="J122" s="1">
        <f>IF(Table14[[#This Row],[agedays]]&lt;=730,VLOOKUP(Table14[[#This Row],[htcm]],WFL_boys_z_exp[[#All],[Length]:[S]],3,FALSE),VLOOKUP(Table14[[#This Row],[htcm]],WFH_boys_z_exp[[#All],[Height]:[S]],3,FALSE))</f>
        <v>8.301E-2</v>
      </c>
      <c r="K1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2" s="1">
        <f>(POWER((Table14[[#This Row],[wtkg]]/Table14[[#This Row],[wlhz_M]]),Table14[[#This Row],[wlhz_L]])-1)/(Table14[[#This Row],[wlhz_L]]*Table14[[#This Row],[wlhz_S]])</f>
        <v>-1.5716046053665156</v>
      </c>
      <c r="M122" s="1">
        <f>Table14[[#This Row],[wtkg]]/(Table14[[#This Row],[htcm]]*Table14[[#This Row],[htcm]]/10000)</f>
        <v>14.844717843564439</v>
      </c>
      <c r="N122" s="1">
        <f>VLOOKUP(Table14[[#This Row],[agedays]],BFA_boys_z_exp[[#All],[Day]:[M]],2,FALSE)</f>
        <v>16.480599999999999</v>
      </c>
      <c r="O122" s="1">
        <f>VLOOKUP(Table14[[#This Row],[agedays]],BFA_boys_z_exp[[#All],[Day]:[S]],3,FALSE)</f>
        <v>8.6319999999999994E-2</v>
      </c>
      <c r="P122" s="1">
        <f>VLOOKUP(Table14[[#This Row],[agedays]],BFA_boys_z_exp[[#All],[Day]:[L]],4,FALSE)</f>
        <v>8.77E-2</v>
      </c>
      <c r="Q122" s="1">
        <f>(POWER((Table14[[#This Row],[bmi]]/Table14[[#This Row],[bmi_M]]),Table14[[#This Row],[bmi_L]])-1)/(Table14[[#This Row],[bmi_L]]*Table14[[#This Row],[bmi_S]])</f>
        <v>-1.2055383860352178</v>
      </c>
    </row>
    <row r="123" spans="1:17" x14ac:dyDescent="0.3">
      <c r="A123" s="1">
        <v>10034</v>
      </c>
      <c r="B123" s="1" t="s">
        <v>9</v>
      </c>
      <c r="C123" s="1">
        <v>102</v>
      </c>
      <c r="D123" s="1">
        <v>304</v>
      </c>
      <c r="E123" s="1">
        <v>64.2</v>
      </c>
      <c r="F123" s="1">
        <v>6.35</v>
      </c>
      <c r="G123" s="1">
        <v>0.89900000000000002</v>
      </c>
      <c r="H123" s="1">
        <v>-0.34899999999999998</v>
      </c>
      <c r="I123" s="2">
        <f>IF(Table14[[#This Row],[agedays]]&lt;=730,VLOOKUP(Table14[[#This Row],[htcm]],WFL_boys_z_exp[[#All],[Length]:[M]],2,FALSE),VLOOKUP(Table14[[#This Row],[htcm]],WFH_boys_z_exp[[#All],[Height]:[M]],2,FALSE))</f>
        <v>7.0742000000000003</v>
      </c>
      <c r="J123" s="2">
        <f>IF(Table14[[#This Row],[agedays]]&lt;=730,VLOOKUP(Table14[[#This Row],[htcm]],WFL_boys_z_exp[[#All],[Length]:[S]],3,FALSE),VLOOKUP(Table14[[#This Row],[htcm]],WFH_boys_z_exp[[#All],[Height]:[S]],3,FALSE))</f>
        <v>8.233E-2</v>
      </c>
      <c r="K1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3" s="1">
        <f>(POWER((Table14[[#This Row],[wtkg]]/Table14[[#This Row],[wlhz_M]]),Table14[[#This Row],[wlhz_L]])-1)/(Table14[[#This Row],[wlhz_L]]*Table14[[#This Row],[wlhz_S]])</f>
        <v>-1.3370491655764871</v>
      </c>
      <c r="M123" s="1">
        <f>Table14[[#This Row],[wtkg]]/(Table14[[#This Row],[htcm]]*Table14[[#This Row],[htcm]]/10000)</f>
        <v>15.406488679263592</v>
      </c>
      <c r="N123" s="1">
        <f>VLOOKUP(Table14[[#This Row],[agedays]],BFA_boys_z_exp[[#All],[Day]:[M]],2,FALSE)</f>
        <v>17.011099999999999</v>
      </c>
      <c r="O123" s="1">
        <f>VLOOKUP(Table14[[#This Row],[agedays]],BFA_boys_z_exp[[#All],[Day]:[S]],3,FALSE)</f>
        <v>8.4489999999999996E-2</v>
      </c>
      <c r="P123" s="1">
        <f>VLOOKUP(Table14[[#This Row],[agedays]],BFA_boys_z_exp[[#All],[Day]:[L]],4,FALSE)</f>
        <v>-2.3300000000000001E-2</v>
      </c>
      <c r="Q123" s="1">
        <f>(POWER((Table14[[#This Row],[bmi]]/Table14[[#This Row],[bmi_M]]),Table14[[#This Row],[bmi_L]])-1)/(Table14[[#This Row],[bmi_L]]*Table14[[#This Row],[bmi_S]])</f>
        <v>-1.1740058796170767</v>
      </c>
    </row>
    <row r="124" spans="1:17" x14ac:dyDescent="0.3">
      <c r="A124" s="1">
        <v>10034</v>
      </c>
      <c r="B124" s="1" t="s">
        <v>9</v>
      </c>
      <c r="C124" s="1">
        <v>179</v>
      </c>
      <c r="D124" s="1">
        <v>304</v>
      </c>
      <c r="E124" s="1">
        <v>68.7</v>
      </c>
      <c r="F124" s="1">
        <v>7.13</v>
      </c>
      <c r="G124" s="1">
        <v>0.59399999999999997</v>
      </c>
      <c r="H124" s="1">
        <v>-0.91400000000000003</v>
      </c>
      <c r="I124" s="1">
        <f>IF(Table14[[#This Row],[agedays]]&lt;=730,VLOOKUP(Table14[[#This Row],[htcm]],WFL_boys_z_exp[[#All],[Length]:[M]],2,FALSE),VLOOKUP(Table14[[#This Row],[htcm]],WFH_boys_z_exp[[#All],[Height]:[M]],2,FALSE))</f>
        <v>8.1272000000000002</v>
      </c>
      <c r="J124" s="1">
        <f>IF(Table14[[#This Row],[agedays]]&lt;=730,VLOOKUP(Table14[[#This Row],[htcm]],WFL_boys_z_exp[[#All],[Length]:[S]],3,FALSE),VLOOKUP(Table14[[#This Row],[htcm]],WFH_boys_z_exp[[#All],[Height]:[S]],3,FALSE))</f>
        <v>8.2170000000000007E-2</v>
      </c>
      <c r="K1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4" s="1">
        <f>(POWER((Table14[[#This Row],[wtkg]]/Table14[[#This Row],[wlhz_M]]),Table14[[#This Row],[wlhz_L]])-1)/(Table14[[#This Row],[wlhz_L]]*Table14[[#This Row],[wlhz_S]])</f>
        <v>-1.6303874872155404</v>
      </c>
      <c r="M124" s="1">
        <f>Table14[[#This Row],[wtkg]]/(Table14[[#This Row],[htcm]]*Table14[[#This Row],[htcm]]/10000)</f>
        <v>15.106924395458176</v>
      </c>
      <c r="N124" s="1">
        <f>VLOOKUP(Table14[[#This Row],[agedays]],BFA_boys_z_exp[[#All],[Day]:[M]],2,FALSE)</f>
        <v>17.3398</v>
      </c>
      <c r="O124" s="1">
        <f>VLOOKUP(Table14[[#This Row],[agedays]],BFA_boys_z_exp[[#All],[Day]:[S]],3,FALSE)</f>
        <v>8.2409999999999997E-2</v>
      </c>
      <c r="P124" s="1">
        <f>VLOOKUP(Table14[[#This Row],[agedays]],BFA_boys_z_exp[[#All],[Day]:[L]],4,FALSE)</f>
        <v>-0.18529999999999999</v>
      </c>
      <c r="Q124" s="1">
        <f>(POWER((Table14[[#This Row],[bmi]]/Table14[[#This Row],[bmi_M]]),Table14[[#This Row],[bmi_L]])-1)/(Table14[[#This Row],[bmi_L]]*Table14[[#This Row],[bmi_S]])</f>
        <v>-1.6942960920451038</v>
      </c>
    </row>
    <row r="125" spans="1:17" x14ac:dyDescent="0.3">
      <c r="A125" s="1">
        <v>10034</v>
      </c>
      <c r="B125" s="1" t="s">
        <v>9</v>
      </c>
      <c r="C125" s="1">
        <v>270</v>
      </c>
      <c r="D125" s="1">
        <v>304</v>
      </c>
      <c r="E125" s="1">
        <v>73.400000000000006</v>
      </c>
      <c r="F125" s="1">
        <v>8.9600000000000009</v>
      </c>
      <c r="G125" s="1">
        <v>0.71699999999999997</v>
      </c>
      <c r="H125" s="1">
        <v>9.7000000000000003E-2</v>
      </c>
      <c r="I125" s="2">
        <f>IF(Table14[[#This Row],[agedays]]&lt;=730,VLOOKUP(Table14[[#This Row],[htcm]],WFL_boys_z_exp[[#All],[Length]:[M]],2,FALSE),VLOOKUP(Table14[[#This Row],[htcm]],WFH_boys_z_exp[[#All],[Height]:[M]],2,FALSE))</f>
        <v>9.1715999999999998</v>
      </c>
      <c r="J125" s="2">
        <f>IF(Table14[[#This Row],[agedays]]&lt;=730,VLOOKUP(Table14[[#This Row],[htcm]],WFL_boys_z_exp[[#All],[Length]:[S]],3,FALSE),VLOOKUP(Table14[[#This Row],[htcm]],WFH_boys_z_exp[[#All],[Height]:[S]],3,FALSE))</f>
        <v>8.2739999999999994E-2</v>
      </c>
      <c r="K1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5" s="1">
        <f>(POWER((Table14[[#This Row],[wtkg]]/Table14[[#This Row],[wlhz_M]]),Table14[[#This Row],[wlhz_L]])-1)/(Table14[[#This Row],[wlhz_L]]*Table14[[#This Row],[wlhz_S]])</f>
        <v>-0.28326935145389109</v>
      </c>
      <c r="M125" s="1">
        <f>Table14[[#This Row],[wtkg]]/(Table14[[#This Row],[htcm]]*Table14[[#This Row],[htcm]]/10000)</f>
        <v>16.630905270660559</v>
      </c>
      <c r="N125" s="1">
        <f>VLOOKUP(Table14[[#This Row],[agedays]],BFA_boys_z_exp[[#All],[Day]:[M]],2,FALSE)</f>
        <v>17.180299999999999</v>
      </c>
      <c r="O125" s="1">
        <f>VLOOKUP(Table14[[#This Row],[agedays]],BFA_boys_z_exp[[#All],[Day]:[S]],3,FALSE)</f>
        <v>8.1070000000000003E-2</v>
      </c>
      <c r="P125" s="1">
        <f>VLOOKUP(Table14[[#This Row],[agedays]],BFA_boys_z_exp[[#All],[Day]:[L]],4,FALSE)</f>
        <v>-0.313</v>
      </c>
      <c r="Q125" s="1">
        <f>(POWER((Table14[[#This Row],[bmi]]/Table14[[#This Row],[bmi_M]]),Table14[[#This Row],[bmi_L]])-1)/(Table14[[#This Row],[bmi_L]]*Table14[[#This Row],[bmi_S]])</f>
        <v>-0.40294218046357672</v>
      </c>
    </row>
    <row r="126" spans="1:17" x14ac:dyDescent="0.3">
      <c r="A126" s="1">
        <v>10034</v>
      </c>
      <c r="B126" s="1" t="s">
        <v>9</v>
      </c>
      <c r="C126" s="1">
        <v>389</v>
      </c>
      <c r="D126" s="1">
        <v>304</v>
      </c>
      <c r="E126" s="1">
        <v>80</v>
      </c>
      <c r="F126" s="1">
        <v>10.86</v>
      </c>
      <c r="G126" s="1">
        <v>1.381</v>
      </c>
      <c r="H126" s="1">
        <v>0.91700000000000004</v>
      </c>
      <c r="I126" s="1">
        <f>IF(Table14[[#This Row],[agedays]]&lt;=730,VLOOKUP(Table14[[#This Row],[htcm]],WFL_boys_z_exp[[#All],[Length]:[M]],2,FALSE),VLOOKUP(Table14[[#This Row],[htcm]],WFH_boys_z_exp[[#All],[Height]:[M]],2,FALSE))</f>
        <v>10.4475</v>
      </c>
      <c r="J126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1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6" s="1">
        <f>(POWER((Table14[[#This Row],[wtkg]]/Table14[[#This Row],[wlhz_M]]),Table14[[#This Row],[wlhz_L]])-1)/(Table14[[#This Row],[wlhz_L]]*Table14[[#This Row],[wlhz_S]])</f>
        <v>0.46293698716459047</v>
      </c>
      <c r="M126" s="1">
        <f>Table14[[#This Row],[wtkg]]/(Table14[[#This Row],[htcm]]*Table14[[#This Row],[htcm]]/10000)</f>
        <v>16.96875</v>
      </c>
      <c r="N126" s="1">
        <f>VLOOKUP(Table14[[#This Row],[agedays]],BFA_boys_z_exp[[#All],[Day]:[M]],2,FALSE)</f>
        <v>16.7012</v>
      </c>
      <c r="O126" s="1">
        <f>VLOOKUP(Table14[[#This Row],[agedays]],BFA_boys_z_exp[[#All],[Day]:[S]],3,FALSE)</f>
        <v>7.9880000000000007E-2</v>
      </c>
      <c r="P126" s="1">
        <f>VLOOKUP(Table14[[#This Row],[agedays]],BFA_boys_z_exp[[#All],[Day]:[L]],4,FALSE)</f>
        <v>-0.4325</v>
      </c>
      <c r="Q126" s="1">
        <f>(POWER((Table14[[#This Row],[bmi]]/Table14[[#This Row],[bmi_M]]),Table14[[#This Row],[bmi_L]])-1)/(Table14[[#This Row],[bmi_L]]*Table14[[#This Row],[bmi_S]])</f>
        <v>0.19827676484497209</v>
      </c>
    </row>
    <row r="127" spans="1:17" x14ac:dyDescent="0.3">
      <c r="A127" s="1">
        <v>10034</v>
      </c>
      <c r="B127" s="1" t="s">
        <v>9</v>
      </c>
      <c r="C127" s="1">
        <v>466</v>
      </c>
      <c r="D127" s="1">
        <v>304</v>
      </c>
      <c r="E127" s="1">
        <v>85.5</v>
      </c>
      <c r="F127" s="1">
        <v>11.6</v>
      </c>
      <c r="G127" s="1">
        <v>2.3639999999999999</v>
      </c>
      <c r="H127" s="1">
        <v>1.014</v>
      </c>
      <c r="I127" s="2">
        <f>IF(Table14[[#This Row],[agedays]]&lt;=730,VLOOKUP(Table14[[#This Row],[htcm]],WFL_boys_z_exp[[#All],[Length]:[M]],2,FALSE),VLOOKUP(Table14[[#This Row],[htcm]],WFH_boys_z_exp[[#All],[Height]:[M]],2,FALSE))</f>
        <v>11.6218</v>
      </c>
      <c r="J127" s="2">
        <f>IF(Table14[[#This Row],[agedays]]&lt;=730,VLOOKUP(Table14[[#This Row],[htcm]],WFL_boys_z_exp[[#All],[Length]:[S]],3,FALSE),VLOOKUP(Table14[[#This Row],[htcm]],WFH_boys_z_exp[[#All],[Height]:[S]],3,FALSE))</f>
        <v>8.1629999999999994E-2</v>
      </c>
      <c r="K1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7" s="1">
        <f>(POWER((Table14[[#This Row],[wtkg]]/Table14[[#This Row],[wlhz_M]]),Table14[[#This Row],[wlhz_L]])-1)/(Table14[[#This Row],[wlhz_L]]*Table14[[#This Row],[wlhz_S]])</f>
        <v>-2.3008298363985463E-2</v>
      </c>
      <c r="M127" s="1">
        <f>Table14[[#This Row],[wtkg]]/(Table14[[#This Row],[htcm]]*Table14[[#This Row],[htcm]]/10000)</f>
        <v>15.868130364898599</v>
      </c>
      <c r="N127" s="1">
        <f>VLOOKUP(Table14[[#This Row],[agedays]],BFA_boys_z_exp[[#All],[Day]:[M]],2,FALSE)</f>
        <v>16.4069</v>
      </c>
      <c r="O127" s="1">
        <f>VLOOKUP(Table14[[#This Row],[agedays]],BFA_boys_z_exp[[#All],[Day]:[S]],3,FALSE)</f>
        <v>7.9280000000000003E-2</v>
      </c>
      <c r="P127" s="1">
        <f>VLOOKUP(Table14[[#This Row],[agedays]],BFA_boys_z_exp[[#All],[Day]:[L]],4,FALSE)</f>
        <v>-0.49330000000000002</v>
      </c>
      <c r="Q127" s="1">
        <f>(POWER((Table14[[#This Row],[bmi]]/Table14[[#This Row],[bmi_M]]),Table14[[#This Row],[bmi_L]])-1)/(Table14[[#This Row],[bmi_L]]*Table14[[#This Row],[bmi_S]])</f>
        <v>-0.42464368991618967</v>
      </c>
    </row>
    <row r="128" spans="1:17" x14ac:dyDescent="0.3">
      <c r="A128" s="1">
        <v>10034</v>
      </c>
      <c r="B128" s="1" t="s">
        <v>9</v>
      </c>
      <c r="C128" s="1">
        <v>546</v>
      </c>
      <c r="D128" s="1">
        <v>304</v>
      </c>
      <c r="E128" s="1">
        <v>85.5</v>
      </c>
      <c r="F128" s="1">
        <v>12.5</v>
      </c>
      <c r="G128" s="1">
        <v>1.226</v>
      </c>
      <c r="H128" s="1">
        <v>1.2130000000000001</v>
      </c>
      <c r="I128" s="1">
        <f>IF(Table14[[#This Row],[agedays]]&lt;=730,VLOOKUP(Table14[[#This Row],[htcm]],WFL_boys_z_exp[[#All],[Length]:[M]],2,FALSE),VLOOKUP(Table14[[#This Row],[htcm]],WFH_boys_z_exp[[#All],[Height]:[M]],2,FALSE))</f>
        <v>11.6218</v>
      </c>
      <c r="J128" s="1">
        <f>IF(Table14[[#This Row],[agedays]]&lt;=730,VLOOKUP(Table14[[#This Row],[htcm]],WFL_boys_z_exp[[#All],[Length]:[S]],3,FALSE),VLOOKUP(Table14[[#This Row],[htcm]],WFH_boys_z_exp[[#All],[Height]:[S]],3,FALSE))</f>
        <v>8.1629999999999994E-2</v>
      </c>
      <c r="K1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8" s="1">
        <f>(POWER((Table14[[#This Row],[wtkg]]/Table14[[#This Row],[wlhz_M]]),Table14[[#This Row],[wlhz_L]])-1)/(Table14[[#This Row],[wlhz_L]]*Table14[[#This Row],[wlhz_S]])</f>
        <v>0.88104519842043583</v>
      </c>
      <c r="M128" s="1">
        <f>Table14[[#This Row],[wtkg]]/(Table14[[#This Row],[htcm]]*Table14[[#This Row],[htcm]]/10000)</f>
        <v>17.099278410451078</v>
      </c>
      <c r="N128" s="1">
        <f>VLOOKUP(Table14[[#This Row],[agedays]],BFA_boys_z_exp[[#All],[Day]:[M]],2,FALSE)</f>
        <v>16.1447</v>
      </c>
      <c r="O128" s="1">
        <f>VLOOKUP(Table14[[#This Row],[agedays]],BFA_boys_z_exp[[#All],[Day]:[S]],3,FALSE)</f>
        <v>7.8740000000000004E-2</v>
      </c>
      <c r="P128" s="1">
        <f>VLOOKUP(Table14[[#This Row],[agedays]],BFA_boys_z_exp[[#All],[Day]:[L]],4,FALSE)</f>
        <v>-0.54720000000000002</v>
      </c>
      <c r="Q128" s="1">
        <f>(POWER((Table14[[#This Row],[bmi]]/Table14[[#This Row],[bmi_M]]),Table14[[#This Row],[bmi_L]])-1)/(Table14[[#This Row],[bmi_L]]*Table14[[#This Row],[bmi_S]])</f>
        <v>0.71819894831502129</v>
      </c>
    </row>
    <row r="129" spans="1:17" x14ac:dyDescent="0.3">
      <c r="A129" s="1">
        <v>10034</v>
      </c>
      <c r="B129" s="1" t="s">
        <v>9</v>
      </c>
      <c r="C129" s="1">
        <v>771</v>
      </c>
      <c r="D129" s="1">
        <v>304</v>
      </c>
      <c r="E129" s="1">
        <v>94.5</v>
      </c>
      <c r="F129" s="1">
        <v>14.3</v>
      </c>
      <c r="G129" s="1">
        <v>1.9930000000000001</v>
      </c>
      <c r="H129" s="1">
        <v>1.2270000000000001</v>
      </c>
      <c r="I129" s="2">
        <f>IF(Table14[[#This Row],[agedays]]&lt;=730,VLOOKUP(Table14[[#This Row],[htcm]],WFL_boys_z_exp[[#All],[Length]:[M]],2,FALSE),VLOOKUP(Table14[[#This Row],[htcm]],WFH_boys_z_exp[[#All],[Height]:[M]],2,FALSE))</f>
        <v>13.940300000000001</v>
      </c>
      <c r="J129" s="2">
        <f>IF(Table14[[#This Row],[agedays]]&lt;=730,VLOOKUP(Table14[[#This Row],[htcm]],WFL_boys_z_exp[[#All],[Length]:[S]],3,FALSE),VLOOKUP(Table14[[#This Row],[htcm]],WFH_boys_z_exp[[#All],[Height]:[S]],3,FALSE))</f>
        <v>8.0509999999999998E-2</v>
      </c>
      <c r="K1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29" s="1">
        <f>(POWER((Table14[[#This Row],[wtkg]]/Table14[[#This Row],[wlhz_M]]),Table14[[#This Row],[wlhz_L]])-1)/(Table14[[#This Row],[wlhz_L]]*Table14[[#This Row],[wlhz_S]])</f>
        <v>0.3150129745771843</v>
      </c>
      <c r="M129" s="1">
        <f>Table14[[#This Row],[wtkg]]/(Table14[[#This Row],[htcm]]*Table14[[#This Row],[htcm]]/10000)</f>
        <v>16.012989557963106</v>
      </c>
      <c r="N129" s="1">
        <f>VLOOKUP(Table14[[#This Row],[agedays]],BFA_boys_z_exp[[#All],[Day]:[M]],2,FALSE)</f>
        <v>15.9671</v>
      </c>
      <c r="O129" s="1">
        <f>VLOOKUP(Table14[[#This Row],[agedays]],BFA_boys_z_exp[[#All],[Day]:[S]],3,FALSE)</f>
        <v>7.7939999999999995E-2</v>
      </c>
      <c r="P129" s="1">
        <f>VLOOKUP(Table14[[#This Row],[agedays]],BFA_boys_z_exp[[#All],[Day]:[L]],4,FALSE)</f>
        <v>-0.5726</v>
      </c>
      <c r="Q129" s="1">
        <f>(POWER((Table14[[#This Row],[bmi]]/Table14[[#This Row],[bmi_M]]),Table14[[#This Row],[bmi_L]])-1)/(Table14[[#This Row],[bmi_L]]*Table14[[#This Row],[bmi_S]])</f>
        <v>3.6791483744991124E-2</v>
      </c>
    </row>
    <row r="130" spans="1:17" x14ac:dyDescent="0.3">
      <c r="A130" s="1">
        <v>10036</v>
      </c>
      <c r="B130" s="1" t="s">
        <v>9</v>
      </c>
      <c r="C130" s="1">
        <v>0</v>
      </c>
      <c r="D130" s="1">
        <v>283</v>
      </c>
      <c r="E130" s="1">
        <v>51</v>
      </c>
      <c r="F130" s="1">
        <v>3.6</v>
      </c>
      <c r="G130" s="1">
        <v>0.58899999999999997</v>
      </c>
      <c r="H130" s="1">
        <v>0.50700000000000001</v>
      </c>
      <c r="I130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130" s="1">
        <f>IF(Table14[[#This Row],[agedays]]&lt;=730,VLOOKUP(Table14[[#This Row],[htcm]],WFL_boys_z_exp[[#All],[Length]:[S]],3,FALSE),VLOOKUP(Table14[[#This Row],[htcm]],WFH_boys_z_exp[[#All],[Height]:[S]],3,FALSE))</f>
        <v>8.831E-2</v>
      </c>
      <c r="K1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0" s="1">
        <f>(POWER((Table14[[#This Row],[wtkg]]/Table14[[#This Row],[wlhz_M]]),Table14[[#This Row],[wlhz_L]])-1)/(Table14[[#This Row],[wlhz_L]]*Table14[[#This Row],[wlhz_S]])</f>
        <v>0.19739100633126147</v>
      </c>
      <c r="M130" s="1">
        <f>Table14[[#This Row],[wtkg]]/(Table14[[#This Row],[htcm]]*Table14[[#This Row],[htcm]]/10000)</f>
        <v>13.84083044982699</v>
      </c>
      <c r="N130" s="1">
        <f>VLOOKUP(Table14[[#This Row],[agedays]],BFA_boys_z_exp[[#All],[Day]:[M]],2,FALSE)</f>
        <v>13.4069</v>
      </c>
      <c r="O130" s="1">
        <f>VLOOKUP(Table14[[#This Row],[agedays]],BFA_boys_z_exp[[#All],[Day]:[S]],3,FALSE)</f>
        <v>9.5600000000000004E-2</v>
      </c>
      <c r="P130" s="1">
        <f>VLOOKUP(Table14[[#This Row],[agedays]],BFA_boys_z_exp[[#All],[Day]:[L]],4,FALSE)</f>
        <v>-0.30530000000000002</v>
      </c>
      <c r="Q130" s="1">
        <f>(POWER((Table14[[#This Row],[bmi]]/Table14[[#This Row],[bmi_M]]),Table14[[#This Row],[bmi_L]])-1)/(Table14[[#This Row],[bmi_L]]*Table14[[#This Row],[bmi_S]])</f>
        <v>0.33158020798981869</v>
      </c>
    </row>
    <row r="131" spans="1:17" x14ac:dyDescent="0.3">
      <c r="A131" s="1">
        <v>10036</v>
      </c>
      <c r="B131" s="1" t="s">
        <v>9</v>
      </c>
      <c r="C131" s="1">
        <v>38</v>
      </c>
      <c r="D131" s="1">
        <v>283</v>
      </c>
      <c r="E131" s="1">
        <v>59</v>
      </c>
      <c r="F131" s="1">
        <v>5.0999999999999996</v>
      </c>
      <c r="G131" s="1">
        <v>1.6679999999999999</v>
      </c>
      <c r="H131" s="1">
        <v>0.502</v>
      </c>
      <c r="I131" s="2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131" s="2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1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1" s="1">
        <f>(POWER((Table14[[#This Row],[wtkg]]/Table14[[#This Row],[wlhz_M]]),Table14[[#This Row],[wlhz_L]])-1)/(Table14[[#This Row],[wlhz_L]]*Table14[[#This Row],[wlhz_S]])</f>
        <v>-1.3692212324960762</v>
      </c>
      <c r="M131" s="1">
        <f>Table14[[#This Row],[wtkg]]/(Table14[[#This Row],[htcm]]*Table14[[#This Row],[htcm]]/10000)</f>
        <v>14.650962367135879</v>
      </c>
      <c r="N131" s="1">
        <f>VLOOKUP(Table14[[#This Row],[agedays]],BFA_boys_z_exp[[#All],[Day]:[M]],2,FALSE)</f>
        <v>15.4062</v>
      </c>
      <c r="O131" s="1">
        <f>VLOOKUP(Table14[[#This Row],[agedays]],BFA_boys_z_exp[[#All],[Day]:[S]],3,FALSE)</f>
        <v>8.9099999999999999E-2</v>
      </c>
      <c r="P131" s="1">
        <f>VLOOKUP(Table14[[#This Row],[agedays]],BFA_boys_z_exp[[#All],[Day]:[L]],4,FALSE)</f>
        <v>0.2228</v>
      </c>
      <c r="Q131" s="1">
        <f>(POWER((Table14[[#This Row],[bmi]]/Table14[[#This Row],[bmi_M]]),Table14[[#This Row],[bmi_L]])-1)/(Table14[[#This Row],[bmi_L]]*Table14[[#This Row],[bmi_S]])</f>
        <v>-0.56098317460656666</v>
      </c>
    </row>
    <row r="132" spans="1:17" x14ac:dyDescent="0.3">
      <c r="A132" s="1">
        <v>10036</v>
      </c>
      <c r="B132" s="1" t="s">
        <v>9</v>
      </c>
      <c r="C132" s="1">
        <v>66</v>
      </c>
      <c r="D132" s="1">
        <v>283</v>
      </c>
      <c r="E132" s="1">
        <v>60.8</v>
      </c>
      <c r="F132" s="1">
        <v>6.05</v>
      </c>
      <c r="G132" s="1">
        <v>0.91</v>
      </c>
      <c r="H132" s="1">
        <v>0.45900000000000002</v>
      </c>
      <c r="I132" s="1">
        <f>IF(Table14[[#This Row],[agedays]]&lt;=730,VLOOKUP(Table14[[#This Row],[htcm]],WFL_boys_z_exp[[#All],[Length]:[M]],2,FALSE),VLOOKUP(Table14[[#This Row],[htcm]],WFH_boys_z_exp[[#All],[Height]:[M]],2,FALSE))</f>
        <v>6.2096</v>
      </c>
      <c r="J132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1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2" s="1">
        <f>(POWER((Table14[[#This Row],[wtkg]]/Table14[[#This Row],[wlhz_M]]),Table14[[#This Row],[wlhz_L]])-1)/(Table14[[#This Row],[wlhz_L]]*Table14[[#This Row],[wlhz_S]])</f>
        <v>-0.31462515087458132</v>
      </c>
      <c r="M132" s="1">
        <f>Table14[[#This Row],[wtkg]]/(Table14[[#This Row],[htcm]]*Table14[[#This Row],[htcm]]/10000)</f>
        <v>16.366213642659279</v>
      </c>
      <c r="N132" s="1">
        <f>VLOOKUP(Table14[[#This Row],[agedays]],BFA_boys_z_exp[[#All],[Day]:[M]],2,FALSE)</f>
        <v>16.456199999999999</v>
      </c>
      <c r="O132" s="1">
        <f>VLOOKUP(Table14[[#This Row],[agedays]],BFA_boys_z_exp[[#All],[Day]:[S]],3,FALSE)</f>
        <v>8.6389999999999995E-2</v>
      </c>
      <c r="P132" s="1">
        <f>VLOOKUP(Table14[[#This Row],[agedays]],BFA_boys_z_exp[[#All],[Day]:[L]],4,FALSE)</f>
        <v>9.1499999999999998E-2</v>
      </c>
      <c r="Q132" s="1">
        <f>(POWER((Table14[[#This Row],[bmi]]/Table14[[#This Row],[bmi_M]]),Table14[[#This Row],[bmi_L]])-1)/(Table14[[#This Row],[bmi_L]]*Table14[[#This Row],[bmi_S]])</f>
        <v>-6.3454850539510721E-2</v>
      </c>
    </row>
    <row r="133" spans="1:17" x14ac:dyDescent="0.3">
      <c r="A133" s="1">
        <v>10036</v>
      </c>
      <c r="B133" s="1" t="s">
        <v>9</v>
      </c>
      <c r="C133" s="1">
        <v>101</v>
      </c>
      <c r="D133" s="1">
        <v>283</v>
      </c>
      <c r="E133" s="1">
        <v>65.2</v>
      </c>
      <c r="F133" s="1">
        <v>7.04</v>
      </c>
      <c r="G133" s="1">
        <v>1.4259999999999999</v>
      </c>
      <c r="H133" s="1">
        <v>0.57199999999999995</v>
      </c>
      <c r="I133" s="2">
        <f>IF(Table14[[#This Row],[agedays]]&lt;=730,VLOOKUP(Table14[[#This Row],[htcm]],WFL_boys_z_exp[[#All],[Length]:[M]],2,FALSE),VLOOKUP(Table14[[#This Row],[htcm]],WFH_boys_z_exp[[#All],[Height]:[M]],2,FALSE))</f>
        <v>7.3143000000000002</v>
      </c>
      <c r="J133" s="2">
        <f>IF(Table14[[#This Row],[agedays]]&lt;=730,VLOOKUP(Table14[[#This Row],[htcm]],WFL_boys_z_exp[[#All],[Length]:[S]],3,FALSE),VLOOKUP(Table14[[#This Row],[htcm]],WFH_boys_z_exp[[#All],[Height]:[S]],3,FALSE))</f>
        <v>8.2210000000000005E-2</v>
      </c>
      <c r="K1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3" s="1">
        <f>(POWER((Table14[[#This Row],[wtkg]]/Table14[[#This Row],[wlhz_M]]),Table14[[#This Row],[wlhz_L]])-1)/(Table14[[#This Row],[wlhz_L]]*Table14[[#This Row],[wlhz_S]])</f>
        <v>-0.46808824473834154</v>
      </c>
      <c r="M133" s="1">
        <f>Table14[[#This Row],[wtkg]]/(Table14[[#This Row],[htcm]]*Table14[[#This Row],[htcm]]/10000)</f>
        <v>16.560653393052053</v>
      </c>
      <c r="N133" s="1">
        <f>VLOOKUP(Table14[[#This Row],[agedays]],BFA_boys_z_exp[[#All],[Day]:[M]],2,FALSE)</f>
        <v>17.001799999999999</v>
      </c>
      <c r="O133" s="1">
        <f>VLOOKUP(Table14[[#This Row],[agedays]],BFA_boys_z_exp[[#All],[Day]:[S]],3,FALSE)</f>
        <v>8.4529999999999994E-2</v>
      </c>
      <c r="P133" s="1">
        <f>VLOOKUP(Table14[[#This Row],[agedays]],BFA_boys_z_exp[[#All],[Day]:[L]],4,FALSE)</f>
        <v>-2.06E-2</v>
      </c>
      <c r="Q133" s="1">
        <f>(POWER((Table14[[#This Row],[bmi]]/Table14[[#This Row],[bmi_M]]),Table14[[#This Row],[bmi_L]])-1)/(Table14[[#This Row],[bmi_L]]*Table14[[#This Row],[bmi_S]])</f>
        <v>-0.31109353591533406</v>
      </c>
    </row>
    <row r="134" spans="1:17" x14ac:dyDescent="0.3">
      <c r="A134" s="1">
        <v>10036</v>
      </c>
      <c r="B134" s="1" t="s">
        <v>9</v>
      </c>
      <c r="C134" s="1">
        <v>192</v>
      </c>
      <c r="D134" s="1">
        <v>283</v>
      </c>
      <c r="E134" s="1">
        <v>72.5</v>
      </c>
      <c r="F134" s="1">
        <v>8.91</v>
      </c>
      <c r="G134" s="1">
        <v>2.0409999999999999</v>
      </c>
      <c r="H134" s="1">
        <v>0.93200000000000005</v>
      </c>
      <c r="I134" s="1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134" s="1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1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4" s="1">
        <f>(POWER((Table14[[#This Row],[wtkg]]/Table14[[#This Row],[wlhz_M]]),Table14[[#This Row],[wlhz_L]])-1)/(Table14[[#This Row],[wlhz_L]]*Table14[[#This Row],[wlhz_S]])</f>
        <v>-9.3227152667434227E-2</v>
      </c>
      <c r="M134" s="1">
        <f>Table14[[#This Row],[wtkg]]/(Table14[[#This Row],[htcm]]*Table14[[#This Row],[htcm]]/10000)</f>
        <v>16.951248513674198</v>
      </c>
      <c r="N134" s="1">
        <f>VLOOKUP(Table14[[#This Row],[agedays]],BFA_boys_z_exp[[#All],[Day]:[M]],2,FALSE)</f>
        <v>17.3443</v>
      </c>
      <c r="O134" s="1">
        <f>VLOOKUP(Table14[[#This Row],[agedays]],BFA_boys_z_exp[[#All],[Day]:[S]],3,FALSE)</f>
        <v>8.2170000000000007E-2</v>
      </c>
      <c r="P134" s="1">
        <f>VLOOKUP(Table14[[#This Row],[agedays]],BFA_boys_z_exp[[#All],[Day]:[L]],4,FALSE)</f>
        <v>-0.20649999999999999</v>
      </c>
      <c r="Q134" s="1">
        <f>(POWER((Table14[[#This Row],[bmi]]/Table14[[#This Row],[bmi_M]]),Table14[[#This Row],[bmi_L]])-1)/(Table14[[#This Row],[bmi_L]]*Table14[[#This Row],[bmi_S]])</f>
        <v>-0.27962479716207994</v>
      </c>
    </row>
    <row r="135" spans="1:17" x14ac:dyDescent="0.3">
      <c r="A135" s="1">
        <v>10036</v>
      </c>
      <c r="B135" s="1" t="s">
        <v>9</v>
      </c>
      <c r="C135" s="1">
        <v>276</v>
      </c>
      <c r="D135" s="1">
        <v>283</v>
      </c>
      <c r="E135" s="1">
        <v>75.2</v>
      </c>
      <c r="F135" s="1">
        <v>10.34</v>
      </c>
      <c r="G135" s="1">
        <v>1.3979999999999999</v>
      </c>
      <c r="H135" s="1">
        <v>1.367</v>
      </c>
      <c r="I135" s="2">
        <f>IF(Table14[[#This Row],[agedays]]&lt;=730,VLOOKUP(Table14[[#This Row],[htcm]],WFL_boys_z_exp[[#All],[Length]:[M]],2,FALSE),VLOOKUP(Table14[[#This Row],[htcm]],WFH_boys_z_exp[[#All],[Height]:[M]],2,FALSE))</f>
        <v>9.5437999999999992</v>
      </c>
      <c r="J135" s="2">
        <f>IF(Table14[[#This Row],[agedays]]&lt;=730,VLOOKUP(Table14[[#This Row],[htcm]],WFL_boys_z_exp[[#All],[Length]:[S]],3,FALSE),VLOOKUP(Table14[[#This Row],[htcm]],WFH_boys_z_exp[[#All],[Height]:[S]],3,FALSE))</f>
        <v>8.2979999999999998E-2</v>
      </c>
      <c r="K1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5" s="1">
        <f>(POWER((Table14[[#This Row],[wtkg]]/Table14[[#This Row],[wlhz_M]]),Table14[[#This Row],[wlhz_L]])-1)/(Table14[[#This Row],[wlhz_L]]*Table14[[#This Row],[wlhz_S]])</f>
        <v>0.95213742165388149</v>
      </c>
      <c r="M135" s="1">
        <f>Table14[[#This Row],[wtkg]]/(Table14[[#This Row],[htcm]]*Table14[[#This Row],[htcm]]/10000)</f>
        <v>18.284574468085101</v>
      </c>
      <c r="N135" s="1">
        <f>VLOOKUP(Table14[[#This Row],[agedays]],BFA_boys_z_exp[[#All],[Day]:[M]],2,FALSE)</f>
        <v>17.1587</v>
      </c>
      <c r="O135" s="1">
        <f>VLOOKUP(Table14[[#This Row],[agedays]],BFA_boys_z_exp[[#All],[Day]:[S]],3,FALSE)</f>
        <v>8.0990000000000006E-2</v>
      </c>
      <c r="P135" s="1">
        <f>VLOOKUP(Table14[[#This Row],[agedays]],BFA_boys_z_exp[[#All],[Day]:[L]],4,FALSE)</f>
        <v>-0.32</v>
      </c>
      <c r="Q135" s="1">
        <f>(POWER((Table14[[#This Row],[bmi]]/Table14[[#This Row],[bmi_M]]),Table14[[#This Row],[bmi_L]])-1)/(Table14[[#This Row],[bmi_L]]*Table14[[#This Row],[bmi_S]])</f>
        <v>0.77676969916371308</v>
      </c>
    </row>
    <row r="136" spans="1:17" x14ac:dyDescent="0.3">
      <c r="A136" s="1">
        <v>10036</v>
      </c>
      <c r="B136" s="1" t="s">
        <v>9</v>
      </c>
      <c r="C136" s="1">
        <v>381</v>
      </c>
      <c r="D136" s="1">
        <v>283</v>
      </c>
      <c r="E136" s="1">
        <v>80</v>
      </c>
      <c r="F136" s="1">
        <v>11.62</v>
      </c>
      <c r="G136" s="1">
        <v>1.516</v>
      </c>
      <c r="H136" s="1">
        <v>1.597</v>
      </c>
      <c r="I136" s="1">
        <f>IF(Table14[[#This Row],[agedays]]&lt;=730,VLOOKUP(Table14[[#This Row],[htcm]],WFL_boys_z_exp[[#All],[Length]:[M]],2,FALSE),VLOOKUP(Table14[[#This Row],[htcm]],WFH_boys_z_exp[[#All],[Height]:[M]],2,FALSE))</f>
        <v>10.4475</v>
      </c>
      <c r="J136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1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6" s="1">
        <f>(POWER((Table14[[#This Row],[wtkg]]/Table14[[#This Row],[wlhz_M]]),Table14[[#This Row],[wlhz_L]])-1)/(Table14[[#This Row],[wlhz_L]]*Table14[[#This Row],[wlhz_S]])</f>
        <v>1.2565951376175764</v>
      </c>
      <c r="M136" s="1">
        <f>Table14[[#This Row],[wtkg]]/(Table14[[#This Row],[htcm]]*Table14[[#This Row],[htcm]]/10000)</f>
        <v>18.15625</v>
      </c>
      <c r="N136" s="1">
        <f>VLOOKUP(Table14[[#This Row],[agedays]],BFA_boys_z_exp[[#All],[Day]:[M]],2,FALSE)</f>
        <v>16.733699999999999</v>
      </c>
      <c r="O136" s="1">
        <f>VLOOKUP(Table14[[#This Row],[agedays]],BFA_boys_z_exp[[#All],[Day]:[S]],3,FALSE)</f>
        <v>7.9949999999999993E-2</v>
      </c>
      <c r="P136" s="1">
        <f>VLOOKUP(Table14[[#This Row],[agedays]],BFA_boys_z_exp[[#All],[Day]:[L]],4,FALSE)</f>
        <v>-0.42549999999999999</v>
      </c>
      <c r="Q136" s="1">
        <f>(POWER((Table14[[#This Row],[bmi]]/Table14[[#This Row],[bmi_M]]),Table14[[#This Row],[bmi_L]])-1)/(Table14[[#This Row],[bmi_L]]*Table14[[#This Row],[bmi_S]])</f>
        <v>1.0030041710260609</v>
      </c>
    </row>
    <row r="137" spans="1:17" x14ac:dyDescent="0.3">
      <c r="A137" s="1">
        <v>10036</v>
      </c>
      <c r="B137" s="1" t="s">
        <v>9</v>
      </c>
      <c r="C137" s="1">
        <v>458</v>
      </c>
      <c r="D137" s="1">
        <v>283</v>
      </c>
      <c r="E137" s="1">
        <v>82.4</v>
      </c>
      <c r="F137" s="1">
        <v>12.07</v>
      </c>
      <c r="G137" s="1">
        <v>1.2649999999999999</v>
      </c>
      <c r="H137" s="1">
        <v>1.427</v>
      </c>
      <c r="I137" s="2">
        <f>IF(Table14[[#This Row],[agedays]]&lt;=730,VLOOKUP(Table14[[#This Row],[htcm]],WFL_boys_z_exp[[#All],[Length]:[M]],2,FALSE),VLOOKUP(Table14[[#This Row],[htcm]],WFH_boys_z_exp[[#All],[Height]:[M]],2,FALSE))</f>
        <v>10.914199999999999</v>
      </c>
      <c r="J137" s="2">
        <f>IF(Table14[[#This Row],[agedays]]&lt;=730,VLOOKUP(Table14[[#This Row],[htcm]],WFL_boys_z_exp[[#All],[Length]:[S]],3,FALSE),VLOOKUP(Table14[[#This Row],[htcm]],WFH_boys_z_exp[[#All],[Height]:[S]],3,FALSE))</f>
        <v>8.2629999999999995E-2</v>
      </c>
      <c r="K1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7" s="1">
        <f>(POWER((Table14[[#This Row],[wtkg]]/Table14[[#This Row],[wlhz_M]]),Table14[[#This Row],[wlhz_L]])-1)/(Table14[[#This Row],[wlhz_L]]*Table14[[#This Row],[wlhz_S]])</f>
        <v>1.1968470616203308</v>
      </c>
      <c r="M137" s="1">
        <f>Table14[[#This Row],[wtkg]]/(Table14[[#This Row],[htcm]]*Table14[[#This Row],[htcm]]/10000)</f>
        <v>17.776769723819395</v>
      </c>
      <c r="N137" s="1">
        <f>VLOOKUP(Table14[[#This Row],[agedays]],BFA_boys_z_exp[[#All],[Day]:[M]],2,FALSE)</f>
        <v>16.435700000000001</v>
      </c>
      <c r="O137" s="1">
        <f>VLOOKUP(Table14[[#This Row],[agedays]],BFA_boys_z_exp[[#All],[Day]:[S]],3,FALSE)</f>
        <v>7.9339999999999994E-2</v>
      </c>
      <c r="P137" s="1">
        <f>VLOOKUP(Table14[[#This Row],[agedays]],BFA_boys_z_exp[[#All],[Day]:[L]],4,FALSE)</f>
        <v>-0.4874</v>
      </c>
      <c r="Q137" s="1">
        <f>(POWER((Table14[[#This Row],[bmi]]/Table14[[#This Row],[bmi_M]]),Table14[[#This Row],[bmi_L]])-1)/(Table14[[#This Row],[bmi_L]]*Table14[[#This Row],[bmi_S]])</f>
        <v>0.96995638322637201</v>
      </c>
    </row>
    <row r="138" spans="1:17" x14ac:dyDescent="0.3">
      <c r="A138" s="1">
        <v>10036</v>
      </c>
      <c r="B138" s="1" t="s">
        <v>9</v>
      </c>
      <c r="C138" s="1">
        <v>538</v>
      </c>
      <c r="D138" s="1">
        <v>283</v>
      </c>
      <c r="E138" s="1">
        <v>85</v>
      </c>
      <c r="F138" s="1">
        <v>13.1</v>
      </c>
      <c r="G138" s="1">
        <v>1.145</v>
      </c>
      <c r="H138" s="1">
        <v>1.6819999999999999</v>
      </c>
      <c r="I138" s="1">
        <f>IF(Table14[[#This Row],[agedays]]&lt;=730,VLOOKUP(Table14[[#This Row],[htcm]],WFL_boys_z_exp[[#All],[Length]:[M]],2,FALSE),VLOOKUP(Table14[[#This Row],[htcm]],WFH_boys_z_exp[[#All],[Height]:[M]],2,FALSE))</f>
        <v>11.5007</v>
      </c>
      <c r="J138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1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8" s="1">
        <f>(POWER((Table14[[#This Row],[wtkg]]/Table14[[#This Row],[wlhz_M]]),Table14[[#This Row],[wlhz_L]])-1)/(Table14[[#This Row],[wlhz_L]]*Table14[[#This Row],[wlhz_S]])</f>
        <v>1.5556143968439922</v>
      </c>
      <c r="M138" s="1">
        <f>Table14[[#This Row],[wtkg]]/(Table14[[#This Row],[htcm]]*Table14[[#This Row],[htcm]]/10000)</f>
        <v>18.131487889273355</v>
      </c>
      <c r="N138" s="1">
        <f>VLOOKUP(Table14[[#This Row],[agedays]],BFA_boys_z_exp[[#All],[Day]:[M]],2,FALSE)</f>
        <v>16.168800000000001</v>
      </c>
      <c r="O138" s="1">
        <f>VLOOKUP(Table14[[#This Row],[agedays]],BFA_boys_z_exp[[#All],[Day]:[S]],3,FALSE)</f>
        <v>7.8789999999999999E-2</v>
      </c>
      <c r="P138" s="1">
        <f>VLOOKUP(Table14[[#This Row],[agedays]],BFA_boys_z_exp[[#All],[Day]:[L]],4,FALSE)</f>
        <v>-0.54220000000000002</v>
      </c>
      <c r="Q138" s="1">
        <f>(POWER((Table14[[#This Row],[bmi]]/Table14[[#This Row],[bmi_M]]),Table14[[#This Row],[bmi_L]])-1)/(Table14[[#This Row],[bmi_L]]*Table14[[#This Row],[bmi_S]])</f>
        <v>1.4098343951939973</v>
      </c>
    </row>
    <row r="139" spans="1:17" x14ac:dyDescent="0.3">
      <c r="A139" s="1">
        <v>10036</v>
      </c>
      <c r="B139" s="1" t="s">
        <v>9</v>
      </c>
      <c r="C139" s="1">
        <v>749</v>
      </c>
      <c r="D139" s="1">
        <v>283</v>
      </c>
      <c r="E139" s="1">
        <v>92.5</v>
      </c>
      <c r="F139" s="1">
        <v>13.6</v>
      </c>
      <c r="G139" s="1">
        <v>1.5720000000000001</v>
      </c>
      <c r="H139" s="1">
        <v>0.89500000000000002</v>
      </c>
      <c r="I139" s="2">
        <f>IF(Table14[[#This Row],[agedays]]&lt;=730,VLOOKUP(Table14[[#This Row],[htcm]],WFL_boys_z_exp[[#All],[Length]:[M]],2,FALSE),VLOOKUP(Table14[[#This Row],[htcm]],WFH_boys_z_exp[[#All],[Height]:[M]],2,FALSE))</f>
        <v>13.470499999999999</v>
      </c>
      <c r="J139" s="2">
        <f>IF(Table14[[#This Row],[agedays]]&lt;=730,VLOOKUP(Table14[[#This Row],[htcm]],WFL_boys_z_exp[[#All],[Length]:[S]],3,FALSE),VLOOKUP(Table14[[#This Row],[htcm]],WFH_boys_z_exp[[#All],[Height]:[S]],3,FALSE))</f>
        <v>8.0269999999999994E-2</v>
      </c>
      <c r="K1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39" s="1">
        <f>(POWER((Table14[[#This Row],[wtkg]]/Table14[[#This Row],[wlhz_M]]),Table14[[#This Row],[wlhz_L]])-1)/(Table14[[#This Row],[wlhz_L]]*Table14[[#This Row],[wlhz_S]])</f>
        <v>0.11899322098488856</v>
      </c>
      <c r="M139" s="1">
        <f>Table14[[#This Row],[wtkg]]/(Table14[[#This Row],[htcm]]*Table14[[#This Row],[htcm]]/10000)</f>
        <v>15.894813732651571</v>
      </c>
      <c r="N139" s="1">
        <f>VLOOKUP(Table14[[#This Row],[agedays]],BFA_boys_z_exp[[#All],[Day]:[M]],2,FALSE)</f>
        <v>15.9954</v>
      </c>
      <c r="O139" s="1">
        <f>VLOOKUP(Table14[[#This Row],[agedays]],BFA_boys_z_exp[[#All],[Day]:[S]],3,FALSE)</f>
        <v>7.7890000000000001E-2</v>
      </c>
      <c r="P139" s="1">
        <f>VLOOKUP(Table14[[#This Row],[agedays]],BFA_boys_z_exp[[#All],[Day]:[L]],4,FALSE)</f>
        <v>-0.5978</v>
      </c>
      <c r="Q139" s="1">
        <f>(POWER((Table14[[#This Row],[bmi]]/Table14[[#This Row],[bmi_M]]),Table14[[#This Row],[bmi_L]])-1)/(Table14[[#This Row],[bmi_L]]*Table14[[#This Row],[bmi_S]])</f>
        <v>-8.1142827431453554E-2</v>
      </c>
    </row>
    <row r="140" spans="1:17" x14ac:dyDescent="0.3">
      <c r="A140" s="1">
        <v>10038</v>
      </c>
      <c r="B140" s="1" t="s">
        <v>9</v>
      </c>
      <c r="C140" s="1">
        <v>0</v>
      </c>
      <c r="D140" s="1">
        <v>276</v>
      </c>
      <c r="E140" s="1">
        <v>55</v>
      </c>
      <c r="F140" s="1">
        <v>4.28</v>
      </c>
      <c r="G140" s="1">
        <v>2.702</v>
      </c>
      <c r="H140" s="1">
        <v>1.76</v>
      </c>
      <c r="I140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140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1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0" s="1">
        <f>(POWER((Table14[[#This Row],[wtkg]]/Table14[[#This Row],[wlhz_M]]),Table14[[#This Row],[wlhz_L]])-1)/(Table14[[#This Row],[wlhz_L]]*Table14[[#This Row],[wlhz_S]])</f>
        <v>-0.71108668785964191</v>
      </c>
      <c r="M140" s="1">
        <f>Table14[[#This Row],[wtkg]]/(Table14[[#This Row],[htcm]]*Table14[[#This Row],[htcm]]/10000)</f>
        <v>14.148760330578513</v>
      </c>
      <c r="N140" s="1">
        <f>VLOOKUP(Table14[[#This Row],[agedays]],BFA_boys_z_exp[[#All],[Day]:[M]],2,FALSE)</f>
        <v>13.4069</v>
      </c>
      <c r="O140" s="1">
        <f>VLOOKUP(Table14[[#This Row],[agedays]],BFA_boys_z_exp[[#All],[Day]:[S]],3,FALSE)</f>
        <v>9.5600000000000004E-2</v>
      </c>
      <c r="P140" s="1">
        <f>VLOOKUP(Table14[[#This Row],[agedays]],BFA_boys_z_exp[[#All],[Day]:[L]],4,FALSE)</f>
        <v>-0.30530000000000002</v>
      </c>
      <c r="Q140" s="1">
        <f>(POWER((Table14[[#This Row],[bmi]]/Table14[[#This Row],[bmi_M]]),Table14[[#This Row],[bmi_L]])-1)/(Table14[[#This Row],[bmi_L]]*Table14[[#This Row],[bmi_S]])</f>
        <v>0.55875676567470078</v>
      </c>
    </row>
    <row r="141" spans="1:17" x14ac:dyDescent="0.3">
      <c r="A141" s="1">
        <v>10038</v>
      </c>
      <c r="B141" s="1" t="s">
        <v>9</v>
      </c>
      <c r="C141" s="1">
        <v>32</v>
      </c>
      <c r="D141" s="1">
        <v>276</v>
      </c>
      <c r="E141" s="1">
        <v>58</v>
      </c>
      <c r="F141" s="1">
        <v>4.9800000000000004</v>
      </c>
      <c r="G141" s="1">
        <v>1.571</v>
      </c>
      <c r="H141" s="1">
        <v>0.70699999999999996</v>
      </c>
      <c r="I141" s="2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141" s="2">
        <f>IF(Table14[[#This Row],[agedays]]&lt;=730,VLOOKUP(Table14[[#This Row],[htcm]],WFL_boys_z_exp[[#All],[Length]:[S]],3,FALSE),VLOOKUP(Table14[[#This Row],[htcm]],WFH_boys_z_exp[[#All],[Height]:[S]],3,FALSE))</f>
        <v>8.43E-2</v>
      </c>
      <c r="K1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1" s="1">
        <f>(POWER((Table14[[#This Row],[wtkg]]/Table14[[#This Row],[wlhz_M]]),Table14[[#This Row],[wlhz_L]])-1)/(Table14[[#This Row],[wlhz_L]]*Table14[[#This Row],[wlhz_S]])</f>
        <v>-1.0149504880845823</v>
      </c>
      <c r="M141" s="1">
        <f>Table14[[#This Row],[wtkg]]/(Table14[[#This Row],[htcm]]*Table14[[#This Row],[htcm]]/10000)</f>
        <v>14.803804994054699</v>
      </c>
      <c r="N141" s="1">
        <f>VLOOKUP(Table14[[#This Row],[agedays]],BFA_boys_z_exp[[#All],[Day]:[M]],2,FALSE)</f>
        <v>15.048500000000001</v>
      </c>
      <c r="O141" s="1">
        <f>VLOOKUP(Table14[[#This Row],[agedays]],BFA_boys_z_exp[[#All],[Day]:[S]],3,FALSE)</f>
        <v>0.09</v>
      </c>
      <c r="P141" s="1">
        <f>VLOOKUP(Table14[[#This Row],[agedays]],BFA_boys_z_exp[[#All],[Day]:[L]],4,FALSE)</f>
        <v>0.26019999999999999</v>
      </c>
      <c r="Q141" s="1">
        <f>(POWER((Table14[[#This Row],[bmi]]/Table14[[#This Row],[bmi_M]]),Table14[[#This Row],[bmi_L]])-1)/(Table14[[#This Row],[bmi_L]]*Table14[[#This Row],[bmi_S]])</f>
        <v>-0.18176844196095412</v>
      </c>
    </row>
    <row r="142" spans="1:17" x14ac:dyDescent="0.3">
      <c r="A142" s="1">
        <v>10038</v>
      </c>
      <c r="B142" s="1" t="s">
        <v>9</v>
      </c>
      <c r="C142" s="1">
        <v>60</v>
      </c>
      <c r="D142" s="1">
        <v>276</v>
      </c>
      <c r="E142" s="1">
        <v>62.2</v>
      </c>
      <c r="F142" s="1">
        <v>6.17</v>
      </c>
      <c r="G142" s="1">
        <v>1.9359999999999999</v>
      </c>
      <c r="H142" s="1">
        <v>0.876</v>
      </c>
      <c r="I142" s="1">
        <f>IF(Table14[[#This Row],[agedays]]&lt;=730,VLOOKUP(Table14[[#This Row],[htcm]],WFL_boys_z_exp[[#All],[Length]:[M]],2,FALSE),VLOOKUP(Table14[[#This Row],[htcm]],WFH_boys_z_exp[[#All],[Height]:[M]],2,FALSE))</f>
        <v>6.5763999999999996</v>
      </c>
      <c r="J142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1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2" s="1">
        <f>(POWER((Table14[[#This Row],[wtkg]]/Table14[[#This Row],[wlhz_M]]),Table14[[#This Row],[wlhz_L]])-1)/(Table14[[#This Row],[wlhz_L]]*Table14[[#This Row],[wlhz_S]])</f>
        <v>-0.77977014912119746</v>
      </c>
      <c r="M142" s="1">
        <f>Table14[[#This Row],[wtkg]]/(Table14[[#This Row],[htcm]]*Table14[[#This Row],[htcm]]/10000)</f>
        <v>15.94793271368162</v>
      </c>
      <c r="N142" s="1">
        <f>VLOOKUP(Table14[[#This Row],[agedays]],BFA_boys_z_exp[[#All],[Day]:[M]],2,FALSE)</f>
        <v>16.2941</v>
      </c>
      <c r="O142" s="1">
        <f>VLOOKUP(Table14[[#This Row],[agedays]],BFA_boys_z_exp[[#All],[Day]:[S]],3,FALSE)</f>
        <v>8.6840000000000001E-2</v>
      </c>
      <c r="P142" s="1">
        <f>VLOOKUP(Table14[[#This Row],[agedays]],BFA_boys_z_exp[[#All],[Day]:[L]],4,FALSE)</f>
        <v>0.1154</v>
      </c>
      <c r="Q142" s="1">
        <f>(POWER((Table14[[#This Row],[bmi]]/Table14[[#This Row],[bmi_M]]),Table14[[#This Row],[bmi_L]])-1)/(Table14[[#This Row],[bmi_L]]*Table14[[#This Row],[bmi_S]])</f>
        <v>-0.2469747078461661</v>
      </c>
    </row>
    <row r="143" spans="1:17" x14ac:dyDescent="0.3">
      <c r="A143" s="1">
        <v>10038</v>
      </c>
      <c r="B143" s="1" t="s">
        <v>9</v>
      </c>
      <c r="C143" s="1">
        <v>95</v>
      </c>
      <c r="D143" s="1">
        <v>276</v>
      </c>
      <c r="E143" s="1">
        <v>65</v>
      </c>
      <c r="F143" s="1">
        <v>7.11</v>
      </c>
      <c r="G143" s="1">
        <v>1.5840000000000001</v>
      </c>
      <c r="H143" s="1">
        <v>0.82799999999999996</v>
      </c>
      <c r="I143" s="2">
        <f>IF(Table14[[#This Row],[agedays]]&lt;=730,VLOOKUP(Table14[[#This Row],[htcm]],WFL_boys_z_exp[[#All],[Length]:[M]],2,FALSE),VLOOKUP(Table14[[#This Row],[htcm]],WFH_boys_z_exp[[#All],[Height]:[M]],2,FALSE))</f>
        <v>7.2666000000000004</v>
      </c>
      <c r="J143" s="2">
        <f>IF(Table14[[#This Row],[agedays]]&lt;=730,VLOOKUP(Table14[[#This Row],[htcm]],WFL_boys_z_exp[[#All],[Length]:[S]],3,FALSE),VLOOKUP(Table14[[#This Row],[htcm]],WFH_boys_z_exp[[#All],[Height]:[S]],3,FALSE))</f>
        <v>8.2229999999999998E-2</v>
      </c>
      <c r="K1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3" s="1">
        <f>(POWER((Table14[[#This Row],[wtkg]]/Table14[[#This Row],[wlhz_M]]),Table14[[#This Row],[wlhz_L]])-1)/(Table14[[#This Row],[wlhz_L]]*Table14[[#This Row],[wlhz_S]])</f>
        <v>-0.26596178552489697</v>
      </c>
      <c r="M143" s="1">
        <f>Table14[[#This Row],[wtkg]]/(Table14[[#This Row],[htcm]]*Table14[[#This Row],[htcm]]/10000)</f>
        <v>16.828402366863905</v>
      </c>
      <c r="N143" s="1">
        <f>VLOOKUP(Table14[[#This Row],[agedays]],BFA_boys_z_exp[[#All],[Day]:[M]],2,FALSE)</f>
        <v>16.940999999999999</v>
      </c>
      <c r="O143" s="1">
        <f>VLOOKUP(Table14[[#This Row],[agedays]],BFA_boys_z_exp[[#All],[Day]:[S]],3,FALSE)</f>
        <v>8.4779999999999994E-2</v>
      </c>
      <c r="P143" s="1">
        <f>VLOOKUP(Table14[[#This Row],[agedays]],BFA_boys_z_exp[[#All],[Day]:[L]],4,FALSE)</f>
        <v>-3.8999999999999998E-3</v>
      </c>
      <c r="Q143" s="1">
        <f>(POWER((Table14[[#This Row],[bmi]]/Table14[[#This Row],[bmi_M]]),Table14[[#This Row],[bmi_L]])-1)/(Table14[[#This Row],[bmi_L]]*Table14[[#This Row],[bmi_S]])</f>
        <v>-7.8659236583560277E-2</v>
      </c>
    </row>
    <row r="144" spans="1:17" x14ac:dyDescent="0.3">
      <c r="A144" s="1">
        <v>10038</v>
      </c>
      <c r="B144" s="1" t="s">
        <v>9</v>
      </c>
      <c r="C144" s="1">
        <v>193</v>
      </c>
      <c r="D144" s="1">
        <v>276</v>
      </c>
      <c r="E144" s="1">
        <v>72.7</v>
      </c>
      <c r="F144" s="1">
        <v>10.66</v>
      </c>
      <c r="G144" s="1">
        <v>2.109</v>
      </c>
      <c r="H144" s="1">
        <v>2.597</v>
      </c>
      <c r="I144" s="1">
        <f>IF(Table14[[#This Row],[agedays]]&lt;=730,VLOOKUP(Table14[[#This Row],[htcm]],WFL_boys_z_exp[[#All],[Length]:[M]],2,FALSE),VLOOKUP(Table14[[#This Row],[htcm]],WFH_boys_z_exp[[#All],[Height]:[M]],2,FALSE))</f>
        <v>9.0221</v>
      </c>
      <c r="J144" s="1">
        <f>IF(Table14[[#This Row],[agedays]]&lt;=730,VLOOKUP(Table14[[#This Row],[htcm]],WFL_boys_z_exp[[#All],[Length]:[S]],3,FALSE),VLOOKUP(Table14[[#This Row],[htcm]],WFH_boys_z_exp[[#All],[Height]:[S]],3,FALSE))</f>
        <v>8.2640000000000005E-2</v>
      </c>
      <c r="K1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4" s="1">
        <f>(POWER((Table14[[#This Row],[wtkg]]/Table14[[#This Row],[wlhz_M]]),Table14[[#This Row],[wlhz_L]])-1)/(Table14[[#This Row],[wlhz_L]]*Table14[[#This Row],[wlhz_S]])</f>
        <v>1.9605091141285405</v>
      </c>
      <c r="M144" s="1">
        <f>Table14[[#This Row],[wtkg]]/(Table14[[#This Row],[htcm]]*Table14[[#This Row],[htcm]]/10000)</f>
        <v>20.169186553623359</v>
      </c>
      <c r="N144" s="1">
        <f>VLOOKUP(Table14[[#This Row],[agedays]],BFA_boys_z_exp[[#All],[Day]:[M]],2,FALSE)</f>
        <v>17.344200000000001</v>
      </c>
      <c r="O144" s="1">
        <f>VLOOKUP(Table14[[#This Row],[agedays]],BFA_boys_z_exp[[#All],[Day]:[S]],3,FALSE)</f>
        <v>8.2159999999999997E-2</v>
      </c>
      <c r="P144" s="1">
        <f>VLOOKUP(Table14[[#This Row],[agedays]],BFA_boys_z_exp[[#All],[Day]:[L]],4,FALSE)</f>
        <v>-0.20810000000000001</v>
      </c>
      <c r="Q144" s="1">
        <f>(POWER((Table14[[#This Row],[bmi]]/Table14[[#This Row],[bmi_M]]),Table14[[#This Row],[bmi_L]])-1)/(Table14[[#This Row],[bmi_L]]*Table14[[#This Row],[bmi_S]])</f>
        <v>1.8080968272498212</v>
      </c>
    </row>
    <row r="145" spans="1:17" x14ac:dyDescent="0.3">
      <c r="A145" s="1">
        <v>10038</v>
      </c>
      <c r="B145" s="1" t="s">
        <v>9</v>
      </c>
      <c r="C145" s="1">
        <v>270</v>
      </c>
      <c r="D145" s="1">
        <v>276</v>
      </c>
      <c r="E145" s="1">
        <v>77.7</v>
      </c>
      <c r="F145" s="1">
        <v>11.46</v>
      </c>
      <c r="G145" s="1">
        <v>2.6379999999999999</v>
      </c>
      <c r="H145" s="1">
        <v>2.387</v>
      </c>
      <c r="I145" s="2">
        <f>IF(Table14[[#This Row],[agedays]]&lt;=730,VLOOKUP(Table14[[#This Row],[htcm]],WFL_boys_z_exp[[#All],[Length]:[M]],2,FALSE),VLOOKUP(Table14[[#This Row],[htcm]],WFH_boys_z_exp[[#All],[Height]:[M]],2,FALSE))</f>
        <v>10.0274</v>
      </c>
      <c r="J145" s="2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1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5" s="1">
        <f>(POWER((Table14[[#This Row],[wtkg]]/Table14[[#This Row],[wlhz_M]]),Table14[[#This Row],[wlhz_L]])-1)/(Table14[[#This Row],[wlhz_L]]*Table14[[#This Row],[wlhz_S]])</f>
        <v>1.5684795908223961</v>
      </c>
      <c r="M145" s="1">
        <f>Table14[[#This Row],[wtkg]]/(Table14[[#This Row],[htcm]]*Table14[[#This Row],[htcm]]/10000)</f>
        <v>18.982026704034425</v>
      </c>
      <c r="N145" s="1">
        <f>VLOOKUP(Table14[[#This Row],[agedays]],BFA_boys_z_exp[[#All],[Day]:[M]],2,FALSE)</f>
        <v>17.180299999999999</v>
      </c>
      <c r="O145" s="1">
        <f>VLOOKUP(Table14[[#This Row],[agedays]],BFA_boys_z_exp[[#All],[Day]:[S]],3,FALSE)</f>
        <v>8.1070000000000003E-2</v>
      </c>
      <c r="P145" s="1">
        <f>VLOOKUP(Table14[[#This Row],[agedays]],BFA_boys_z_exp[[#All],[Day]:[L]],4,FALSE)</f>
        <v>-0.313</v>
      </c>
      <c r="Q145" s="1">
        <f>(POWER((Table14[[#This Row],[bmi]]/Table14[[#This Row],[bmi_M]]),Table14[[#This Row],[bmi_L]])-1)/(Table14[[#This Row],[bmi_L]]*Table14[[#This Row],[bmi_S]])</f>
        <v>1.2111598012828164</v>
      </c>
    </row>
    <row r="146" spans="1:17" x14ac:dyDescent="0.3">
      <c r="A146" s="1">
        <v>10038</v>
      </c>
      <c r="B146" s="1" t="s">
        <v>9</v>
      </c>
      <c r="C146" s="1">
        <v>532</v>
      </c>
      <c r="D146" s="1">
        <v>276</v>
      </c>
      <c r="E146" s="1">
        <v>87.8</v>
      </c>
      <c r="F146" s="1">
        <v>13.8</v>
      </c>
      <c r="G146" s="1">
        <v>2.274</v>
      </c>
      <c r="H146" s="1">
        <v>2.1890000000000001</v>
      </c>
      <c r="I146" s="1">
        <f>IF(Table14[[#This Row],[agedays]]&lt;=730,VLOOKUP(Table14[[#This Row],[htcm]],WFL_boys_z_exp[[#All],[Length]:[M]],2,FALSE),VLOOKUP(Table14[[#This Row],[htcm]],WFH_boys_z_exp[[#All],[Height]:[M]],2,FALSE))</f>
        <v>12.1891</v>
      </c>
      <c r="J146" s="1">
        <f>IF(Table14[[#This Row],[agedays]]&lt;=730,VLOOKUP(Table14[[#This Row],[htcm]],WFL_boys_z_exp[[#All],[Length]:[S]],3,FALSE),VLOOKUP(Table14[[#This Row],[htcm]],WFH_boys_z_exp[[#All],[Height]:[S]],3,FALSE))</f>
        <v>8.0869999999999997E-2</v>
      </c>
      <c r="K1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6" s="1">
        <f>(POWER((Table14[[#This Row],[wtkg]]/Table14[[#This Row],[wlhz_M]]),Table14[[#This Row],[wlhz_L]])-1)/(Table14[[#This Row],[wlhz_L]]*Table14[[#This Row],[wlhz_S]])</f>
        <v>1.5018313417409019</v>
      </c>
      <c r="M146" s="1">
        <f>Table14[[#This Row],[wtkg]]/(Table14[[#This Row],[htcm]]*Table14[[#This Row],[htcm]]/10000)</f>
        <v>17.90152604023433</v>
      </c>
      <c r="N146" s="1">
        <f>VLOOKUP(Table14[[#This Row],[agedays]],BFA_boys_z_exp[[#All],[Day]:[M]],2,FALSE)</f>
        <v>16.187200000000001</v>
      </c>
      <c r="O146" s="1">
        <f>VLOOKUP(Table14[[#This Row],[agedays]],BFA_boys_z_exp[[#All],[Day]:[S]],3,FALSE)</f>
        <v>7.8829999999999997E-2</v>
      </c>
      <c r="P146" s="1">
        <f>VLOOKUP(Table14[[#This Row],[agedays]],BFA_boys_z_exp[[#All],[Day]:[L]],4,FALSE)</f>
        <v>-0.5383</v>
      </c>
      <c r="Q146" s="1">
        <f>(POWER((Table14[[#This Row],[bmi]]/Table14[[#This Row],[bmi_M]]),Table14[[#This Row],[bmi_L]])-1)/(Table14[[#This Row],[bmi_L]]*Table14[[#This Row],[bmi_S]])</f>
        <v>1.2430081989823507</v>
      </c>
    </row>
    <row r="147" spans="1:17" x14ac:dyDescent="0.3">
      <c r="A147" s="1">
        <v>10038</v>
      </c>
      <c r="B147" s="1" t="s">
        <v>9</v>
      </c>
      <c r="C147" s="1">
        <v>743</v>
      </c>
      <c r="D147" s="1">
        <v>276</v>
      </c>
      <c r="E147" s="1">
        <v>94.5</v>
      </c>
      <c r="F147" s="1">
        <v>16.5</v>
      </c>
      <c r="G147" s="1">
        <v>2.282</v>
      </c>
      <c r="H147" s="1">
        <v>2.6070000000000002</v>
      </c>
      <c r="I147" s="2">
        <f>IF(Table14[[#This Row],[agedays]]&lt;=730,VLOOKUP(Table14[[#This Row],[htcm]],WFL_boys_z_exp[[#All],[Length]:[M]],2,FALSE),VLOOKUP(Table14[[#This Row],[htcm]],WFH_boys_z_exp[[#All],[Height]:[M]],2,FALSE))</f>
        <v>13.940300000000001</v>
      </c>
      <c r="J147" s="2">
        <f>IF(Table14[[#This Row],[agedays]]&lt;=730,VLOOKUP(Table14[[#This Row],[htcm]],WFL_boys_z_exp[[#All],[Length]:[S]],3,FALSE),VLOOKUP(Table14[[#This Row],[htcm]],WFH_boys_z_exp[[#All],[Height]:[S]],3,FALSE))</f>
        <v>8.0509999999999998E-2</v>
      </c>
      <c r="K1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7" s="1">
        <f>(POWER((Table14[[#This Row],[wtkg]]/Table14[[#This Row],[wlhz_M]]),Table14[[#This Row],[wlhz_L]])-1)/(Table14[[#This Row],[wlhz_L]]*Table14[[#This Row],[wlhz_S]])</f>
        <v>2.0329275405792377</v>
      </c>
      <c r="M147" s="1">
        <f>Table14[[#This Row],[wtkg]]/(Table14[[#This Row],[htcm]]*Table14[[#This Row],[htcm]]/10000)</f>
        <v>18.47652641303435</v>
      </c>
      <c r="N147" s="1">
        <f>VLOOKUP(Table14[[#This Row],[agedays]],BFA_boys_z_exp[[#All],[Day]:[M]],2,FALSE)</f>
        <v>16.0032</v>
      </c>
      <c r="O147" s="1">
        <f>VLOOKUP(Table14[[#This Row],[agedays]],BFA_boys_z_exp[[#All],[Day]:[S]],3,FALSE)</f>
        <v>7.7869999999999995E-2</v>
      </c>
      <c r="P147" s="1">
        <f>VLOOKUP(Table14[[#This Row],[agedays]],BFA_boys_z_exp[[#All],[Day]:[L]],4,FALSE)</f>
        <v>-0.60470000000000002</v>
      </c>
      <c r="Q147" s="1">
        <f>(POWER((Table14[[#This Row],[bmi]]/Table14[[#This Row],[bmi_M]]),Table14[[#This Row],[bmi_L]])-1)/(Table14[[#This Row],[bmi_L]]*Table14[[#This Row],[bmi_S]])</f>
        <v>1.7676242189297953</v>
      </c>
    </row>
    <row r="148" spans="1:17" x14ac:dyDescent="0.3">
      <c r="A148" s="1">
        <v>10039</v>
      </c>
      <c r="B148" s="1" t="s">
        <v>9</v>
      </c>
      <c r="C148" s="1">
        <v>0</v>
      </c>
      <c r="D148" s="1">
        <v>283</v>
      </c>
      <c r="E148" s="1">
        <v>52</v>
      </c>
      <c r="F148" s="1">
        <v>4.04</v>
      </c>
      <c r="G148" s="1">
        <v>1.1180000000000001</v>
      </c>
      <c r="H148" s="1">
        <v>1.333</v>
      </c>
      <c r="I148" s="1">
        <f>IF(Table14[[#This Row],[agedays]]&lt;=730,VLOOKUP(Table14[[#This Row],[htcm]],WFL_boys_z_exp[[#All],[Length]:[M]],2,FALSE),VLOOKUP(Table14[[#This Row],[htcm]],WFH_boys_z_exp[[#All],[Height]:[M]],2,FALSE))</f>
        <v>3.762</v>
      </c>
      <c r="J148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1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8" s="1">
        <f>(POWER((Table14[[#This Row],[wtkg]]/Table14[[#This Row],[wlhz_M]]),Table14[[#This Row],[wlhz_L]])-1)/(Table14[[#This Row],[wlhz_L]]*Table14[[#This Row],[wlhz_S]])</f>
        <v>0.80271998463185035</v>
      </c>
      <c r="M148" s="1">
        <f>Table14[[#This Row],[wtkg]]/(Table14[[#This Row],[htcm]]*Table14[[#This Row],[htcm]]/10000)</f>
        <v>14.940828402366865</v>
      </c>
      <c r="N148" s="1">
        <f>VLOOKUP(Table14[[#This Row],[agedays]],BFA_boys_z_exp[[#All],[Day]:[M]],2,FALSE)</f>
        <v>13.4069</v>
      </c>
      <c r="O148" s="1">
        <f>VLOOKUP(Table14[[#This Row],[agedays]],BFA_boys_z_exp[[#All],[Day]:[S]],3,FALSE)</f>
        <v>9.5600000000000004E-2</v>
      </c>
      <c r="P148" s="1">
        <f>VLOOKUP(Table14[[#This Row],[agedays]],BFA_boys_z_exp[[#All],[Day]:[L]],4,FALSE)</f>
        <v>-0.30530000000000002</v>
      </c>
      <c r="Q148" s="1">
        <f>(POWER((Table14[[#This Row],[bmi]]/Table14[[#This Row],[bmi_M]]),Table14[[#This Row],[bmi_L]])-1)/(Table14[[#This Row],[bmi_L]]*Table14[[#This Row],[bmi_S]])</f>
        <v>1.114606357142373</v>
      </c>
    </row>
    <row r="149" spans="1:17" x14ac:dyDescent="0.3">
      <c r="A149" s="1">
        <v>10039</v>
      </c>
      <c r="B149" s="1" t="s">
        <v>9</v>
      </c>
      <c r="C149" s="1">
        <v>31</v>
      </c>
      <c r="D149" s="1">
        <v>283</v>
      </c>
      <c r="E149" s="1">
        <v>56</v>
      </c>
      <c r="F149" s="1">
        <v>4.67</v>
      </c>
      <c r="G149" s="1">
        <v>0.61599999999999999</v>
      </c>
      <c r="H149" s="1">
        <v>0.28799999999999998</v>
      </c>
      <c r="I149" s="2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149" s="2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1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49" s="1">
        <f>(POWER((Table14[[#This Row],[wtkg]]/Table14[[#This Row],[wlhz_M]]),Table14[[#This Row],[wlhz_L]])-1)/(Table14[[#This Row],[wlhz_L]]*Table14[[#This Row],[wlhz_S]])</f>
        <v>-0.40637271317066426</v>
      </c>
      <c r="M149" s="1">
        <f>Table14[[#This Row],[wtkg]]/(Table14[[#This Row],[htcm]]*Table14[[#This Row],[htcm]]/10000)</f>
        <v>14.891581632653061</v>
      </c>
      <c r="N149" s="1">
        <f>VLOOKUP(Table14[[#This Row],[agedays]],BFA_boys_z_exp[[#All],[Day]:[M]],2,FALSE)</f>
        <v>14.982200000000001</v>
      </c>
      <c r="O149" s="1">
        <f>VLOOKUP(Table14[[#This Row],[agedays]],BFA_boys_z_exp[[#All],[Day]:[S]],3,FALSE)</f>
        <v>9.017E-2</v>
      </c>
      <c r="P149" s="1">
        <f>VLOOKUP(Table14[[#This Row],[agedays]],BFA_boys_z_exp[[#All],[Day]:[L]],4,FALSE)</f>
        <v>0.26690000000000003</v>
      </c>
      <c r="Q149" s="1">
        <f>(POWER((Table14[[#This Row],[bmi]]/Table14[[#This Row],[bmi_M]]),Table14[[#This Row],[bmi_L]])-1)/(Table14[[#This Row],[bmi_L]]*Table14[[#This Row],[bmi_S]])</f>
        <v>-6.7226999399867066E-2</v>
      </c>
    </row>
    <row r="150" spans="1:17" x14ac:dyDescent="0.3">
      <c r="A150" s="1">
        <v>10039</v>
      </c>
      <c r="B150" s="1" t="s">
        <v>9</v>
      </c>
      <c r="C150" s="1">
        <v>52</v>
      </c>
      <c r="D150" s="1">
        <v>283</v>
      </c>
      <c r="E150" s="1">
        <v>58.2</v>
      </c>
      <c r="F150" s="1">
        <v>5.27</v>
      </c>
      <c r="G150" s="1">
        <v>0.38500000000000001</v>
      </c>
      <c r="H150" s="1">
        <v>-2.1000000000000001E-2</v>
      </c>
      <c r="I150" s="1">
        <f>IF(Table14[[#This Row],[agedays]]&lt;=730,VLOOKUP(Table14[[#This Row],[htcm]],WFL_boys_z_exp[[#All],[Length]:[M]],2,FALSE),VLOOKUP(Table14[[#This Row],[htcm]],WFH_boys_z_exp[[#All],[Height]:[M]],2,FALSE))</f>
        <v>5.4762000000000004</v>
      </c>
      <c r="J150" s="1">
        <f>IF(Table14[[#This Row],[agedays]]&lt;=730,VLOOKUP(Table14[[#This Row],[htcm]],WFL_boys_z_exp[[#All],[Length]:[S]],3,FALSE),VLOOKUP(Table14[[#This Row],[htcm]],WFH_boys_z_exp[[#All],[Height]:[S]],3,FALSE))</f>
        <v>8.4199999999999997E-2</v>
      </c>
      <c r="K1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0" s="1">
        <f>(POWER((Table14[[#This Row],[wtkg]]/Table14[[#This Row],[wlhz_M]]),Table14[[#This Row],[wlhz_L]])-1)/(Table14[[#This Row],[wlhz_L]]*Table14[[#This Row],[wlhz_S]])</f>
        <v>-0.45892612565848234</v>
      </c>
      <c r="M150" s="1">
        <f>Table14[[#This Row],[wtkg]]/(Table14[[#This Row],[htcm]]*Table14[[#This Row],[htcm]]/10000)</f>
        <v>15.55838972142511</v>
      </c>
      <c r="N150" s="1">
        <f>VLOOKUP(Table14[[#This Row],[agedays]],BFA_boys_z_exp[[#All],[Day]:[M]],2,FALSE)</f>
        <v>16.031099999999999</v>
      </c>
      <c r="O150" s="1">
        <f>VLOOKUP(Table14[[#This Row],[agedays]],BFA_boys_z_exp[[#All],[Day]:[S]],3,FALSE)</f>
        <v>8.7529999999999997E-2</v>
      </c>
      <c r="P150" s="1">
        <f>VLOOKUP(Table14[[#This Row],[agedays]],BFA_boys_z_exp[[#All],[Day]:[L]],4,FALSE)</f>
        <v>0.15029999999999999</v>
      </c>
      <c r="Q150" s="1">
        <f>(POWER((Table14[[#This Row],[bmi]]/Table14[[#This Row],[bmi_M]]),Table14[[#This Row],[bmi_L]])-1)/(Table14[[#This Row],[bmi_L]]*Table14[[#This Row],[bmi_S]])</f>
        <v>-0.34117832886210453</v>
      </c>
    </row>
    <row r="151" spans="1:17" x14ac:dyDescent="0.3">
      <c r="A151" s="1">
        <v>10039</v>
      </c>
      <c r="B151" s="1" t="s">
        <v>9</v>
      </c>
      <c r="C151" s="1">
        <v>98</v>
      </c>
      <c r="D151" s="1">
        <v>283</v>
      </c>
      <c r="E151" s="1">
        <v>61.5</v>
      </c>
      <c r="F151" s="1">
        <v>6.49</v>
      </c>
      <c r="G151" s="1">
        <v>-0.25</v>
      </c>
      <c r="H151" s="1">
        <v>-4.8000000000000001E-2</v>
      </c>
      <c r="I151" s="2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151" s="2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1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1" s="1">
        <f>(POWER((Table14[[#This Row],[wtkg]]/Table14[[#This Row],[wlhz_M]]),Table14[[#This Row],[wlhz_L]])-1)/(Table14[[#This Row],[wlhz_L]]*Table14[[#This Row],[wlhz_S]])</f>
        <v>0.17662393345709324</v>
      </c>
      <c r="M151" s="1">
        <f>Table14[[#This Row],[wtkg]]/(Table14[[#This Row],[htcm]]*Table14[[#This Row],[htcm]]/10000)</f>
        <v>17.159098420252498</v>
      </c>
      <c r="N151" s="1">
        <f>VLOOKUP(Table14[[#This Row],[agedays]],BFA_boys_z_exp[[#All],[Day]:[M]],2,FALSE)</f>
        <v>16.9725</v>
      </c>
      <c r="O151" s="1">
        <f>VLOOKUP(Table14[[#This Row],[agedays]],BFA_boys_z_exp[[#All],[Day]:[S]],3,FALSE)</f>
        <v>8.4650000000000003E-2</v>
      </c>
      <c r="P151" s="1">
        <f>VLOOKUP(Table14[[#This Row],[agedays]],BFA_boys_z_exp[[#All],[Day]:[L]],4,FALSE)</f>
        <v>-1.24E-2</v>
      </c>
      <c r="Q151" s="1">
        <f>(POWER((Table14[[#This Row],[bmi]]/Table14[[#This Row],[bmi_M]]),Table14[[#This Row],[bmi_L]])-1)/(Table14[[#This Row],[bmi_L]]*Table14[[#This Row],[bmi_S]])</f>
        <v>0.12916036219690713</v>
      </c>
    </row>
    <row r="152" spans="1:17" x14ac:dyDescent="0.3">
      <c r="A152" s="1">
        <v>10039</v>
      </c>
      <c r="B152" s="1" t="s">
        <v>9</v>
      </c>
      <c r="C152" s="1">
        <v>185</v>
      </c>
      <c r="D152" s="1">
        <v>283</v>
      </c>
      <c r="E152" s="1">
        <v>68</v>
      </c>
      <c r="F152" s="1">
        <v>7.92</v>
      </c>
      <c r="G152" s="1">
        <v>0.11700000000000001</v>
      </c>
      <c r="H152" s="1">
        <v>-5.0999999999999997E-2</v>
      </c>
      <c r="I152" s="1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152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1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2" s="1">
        <f>(POWER((Table14[[#This Row],[wtkg]]/Table14[[#This Row],[wlhz_M]]),Table14[[#This Row],[wlhz_L]])-1)/(Table14[[#This Row],[wlhz_L]]*Table14[[#This Row],[wlhz_S]])</f>
        <v>-7.2720758532253779E-2</v>
      </c>
      <c r="M152" s="1">
        <f>Table14[[#This Row],[wtkg]]/(Table14[[#This Row],[htcm]]*Table14[[#This Row],[htcm]]/10000)</f>
        <v>17.1280276816609</v>
      </c>
      <c r="N152" s="1">
        <f>VLOOKUP(Table14[[#This Row],[agedays]],BFA_boys_z_exp[[#All],[Day]:[M]],2,FALSE)</f>
        <v>17.343299999999999</v>
      </c>
      <c r="O152" s="1">
        <f>VLOOKUP(Table14[[#This Row],[agedays]],BFA_boys_z_exp[[#All],[Day]:[S]],3,FALSE)</f>
        <v>8.2299999999999998E-2</v>
      </c>
      <c r="P152" s="1">
        <f>VLOOKUP(Table14[[#This Row],[agedays]],BFA_boys_z_exp[[#All],[Day]:[L]],4,FALSE)</f>
        <v>-0.19520000000000001</v>
      </c>
      <c r="Q152" s="1">
        <f>(POWER((Table14[[#This Row],[bmi]]/Table14[[#This Row],[bmi_M]]),Table14[[#This Row],[bmi_L]])-1)/(Table14[[#This Row],[bmi_L]]*Table14[[#This Row],[bmi_S]])</f>
        <v>-0.1519481827709947</v>
      </c>
    </row>
    <row r="153" spans="1:17" x14ac:dyDescent="0.3">
      <c r="A153" s="1">
        <v>10039</v>
      </c>
      <c r="B153" s="1" t="s">
        <v>9</v>
      </c>
      <c r="C153" s="1">
        <v>276</v>
      </c>
      <c r="D153" s="1">
        <v>283</v>
      </c>
      <c r="E153" s="1">
        <v>71.5</v>
      </c>
      <c r="F153" s="1">
        <v>8.59</v>
      </c>
      <c r="G153" s="1">
        <v>-0.249</v>
      </c>
      <c r="H153" s="1">
        <v>-0.34599999999999997</v>
      </c>
      <c r="I153" s="2">
        <f>IF(Table14[[#This Row],[agedays]]&lt;=730,VLOOKUP(Table14[[#This Row],[htcm]],WFL_boys_z_exp[[#All],[Length]:[M]],2,FALSE),VLOOKUP(Table14[[#This Row],[htcm]],WFH_boys_z_exp[[#All],[Height]:[M]],2,FALSE))</f>
        <v>8.7593999999999994</v>
      </c>
      <c r="J153" s="2">
        <f>IF(Table14[[#This Row],[agedays]]&lt;=730,VLOOKUP(Table14[[#This Row],[htcm]],WFL_boys_z_exp[[#All],[Length]:[S]],3,FALSE),VLOOKUP(Table14[[#This Row],[htcm]],WFH_boys_z_exp[[#All],[Height]:[S]],3,FALSE))</f>
        <v>8.2479999999999998E-2</v>
      </c>
      <c r="K1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3" s="1">
        <f>(POWER((Table14[[#This Row],[wtkg]]/Table14[[#This Row],[wlhz_M]]),Table14[[#This Row],[wlhz_L]])-1)/(Table14[[#This Row],[wlhz_L]]*Table14[[#This Row],[wlhz_S]])</f>
        <v>-0.23758447665265639</v>
      </c>
      <c r="M153" s="1">
        <f>Table14[[#This Row],[wtkg]]/(Table14[[#This Row],[htcm]]*Table14[[#This Row],[htcm]]/10000)</f>
        <v>16.80277764193848</v>
      </c>
      <c r="N153" s="1">
        <f>VLOOKUP(Table14[[#This Row],[agedays]],BFA_boys_z_exp[[#All],[Day]:[M]],2,FALSE)</f>
        <v>17.1587</v>
      </c>
      <c r="O153" s="1">
        <f>VLOOKUP(Table14[[#This Row],[agedays]],BFA_boys_z_exp[[#All],[Day]:[S]],3,FALSE)</f>
        <v>8.0990000000000006E-2</v>
      </c>
      <c r="P153" s="1">
        <f>VLOOKUP(Table14[[#This Row],[agedays]],BFA_boys_z_exp[[#All],[Day]:[L]],4,FALSE)</f>
        <v>-0.32</v>
      </c>
      <c r="Q153" s="1">
        <f>(POWER((Table14[[#This Row],[bmi]]/Table14[[#This Row],[bmi_M]]),Table14[[#This Row],[bmi_L]])-1)/(Table14[[#This Row],[bmi_L]]*Table14[[#This Row],[bmi_S]])</f>
        <v>-0.25968121355910739</v>
      </c>
    </row>
    <row r="154" spans="1:17" x14ac:dyDescent="0.3">
      <c r="A154" s="1">
        <v>10039</v>
      </c>
      <c r="B154" s="1" t="s">
        <v>9</v>
      </c>
      <c r="C154" s="1">
        <v>367</v>
      </c>
      <c r="D154" s="1">
        <v>283</v>
      </c>
      <c r="E154" s="1">
        <v>74</v>
      </c>
      <c r="F154" s="1">
        <v>10.53</v>
      </c>
      <c r="G154" s="1">
        <v>-0.76400000000000001</v>
      </c>
      <c r="H154" s="1">
        <v>0.79</v>
      </c>
      <c r="I154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154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1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4" s="1">
        <f>(POWER((Table14[[#This Row],[wtkg]]/Table14[[#This Row],[wlhz_M]]),Table14[[#This Row],[wlhz_L]])-1)/(Table14[[#This Row],[wlhz_L]]*Table14[[#This Row],[wlhz_S]])</f>
        <v>1.4705352403975402</v>
      </c>
      <c r="M154" s="1">
        <f>Table14[[#This Row],[wtkg]]/(Table14[[#This Row],[htcm]]*Table14[[#This Row],[htcm]]/10000)</f>
        <v>19.229364499634769</v>
      </c>
      <c r="N154" s="1">
        <f>VLOOKUP(Table14[[#This Row],[agedays]],BFA_boys_z_exp[[#All],[Day]:[M]],2,FALSE)</f>
        <v>16.790900000000001</v>
      </c>
      <c r="O154" s="1">
        <f>VLOOKUP(Table14[[#This Row],[agedays]],BFA_boys_z_exp[[#All],[Day]:[S]],3,FALSE)</f>
        <v>8.0070000000000002E-2</v>
      </c>
      <c r="P154" s="1">
        <f>VLOOKUP(Table14[[#This Row],[agedays]],BFA_boys_z_exp[[#All],[Day]:[L]],4,FALSE)</f>
        <v>-0.41310000000000002</v>
      </c>
      <c r="Q154" s="1">
        <f>(POWER((Table14[[#This Row],[bmi]]/Table14[[#This Row],[bmi_M]]),Table14[[#This Row],[bmi_L]])-1)/(Table14[[#This Row],[bmi_L]]*Table14[[#This Row],[bmi_S]])</f>
        <v>1.646976196825308</v>
      </c>
    </row>
    <row r="155" spans="1:17" x14ac:dyDescent="0.3">
      <c r="A155" s="1">
        <v>10039</v>
      </c>
      <c r="B155" s="1" t="s">
        <v>9</v>
      </c>
      <c r="C155" s="1">
        <v>458</v>
      </c>
      <c r="D155" s="1">
        <v>283</v>
      </c>
      <c r="E155" s="1">
        <v>77</v>
      </c>
      <c r="F155" s="1">
        <v>12.8</v>
      </c>
      <c r="G155" s="1">
        <v>-0.86699999999999999</v>
      </c>
      <c r="H155" s="1">
        <v>1.964</v>
      </c>
      <c r="I155" s="2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155" s="2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1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5" s="1">
        <f>(POWER((Table14[[#This Row],[wtkg]]/Table14[[#This Row],[wlhz_M]]),Table14[[#This Row],[wlhz_L]])-1)/(Table14[[#This Row],[wlhz_L]]*Table14[[#This Row],[wlhz_S]])</f>
        <v>2.9585594738962344</v>
      </c>
      <c r="M155" s="1">
        <f>Table14[[#This Row],[wtkg]]/(Table14[[#This Row],[htcm]]*Table14[[#This Row],[htcm]]/10000)</f>
        <v>21.588800809580032</v>
      </c>
      <c r="N155" s="1">
        <f>VLOOKUP(Table14[[#This Row],[agedays]],BFA_boys_z_exp[[#All],[Day]:[M]],2,FALSE)</f>
        <v>16.435700000000001</v>
      </c>
      <c r="O155" s="1">
        <f>VLOOKUP(Table14[[#This Row],[agedays]],BFA_boys_z_exp[[#All],[Day]:[S]],3,FALSE)</f>
        <v>7.9339999999999994E-2</v>
      </c>
      <c r="P155" s="1">
        <f>VLOOKUP(Table14[[#This Row],[agedays]],BFA_boys_z_exp[[#All],[Day]:[L]],4,FALSE)</f>
        <v>-0.4874</v>
      </c>
      <c r="Q155" s="1">
        <f>(POWER((Table14[[#This Row],[bmi]]/Table14[[#This Row],[bmi_M]]),Table14[[#This Row],[bmi_L]])-1)/(Table14[[#This Row],[bmi_L]]*Table14[[#This Row],[bmi_S]])</f>
        <v>3.2186875036492482</v>
      </c>
    </row>
    <row r="156" spans="1:17" x14ac:dyDescent="0.3">
      <c r="A156" s="1">
        <v>10039</v>
      </c>
      <c r="B156" s="1" t="s">
        <v>9</v>
      </c>
      <c r="C156" s="1">
        <v>546</v>
      </c>
      <c r="D156" s="1">
        <v>283</v>
      </c>
      <c r="E156" s="1">
        <v>81</v>
      </c>
      <c r="F156" s="1">
        <v>13.3</v>
      </c>
      <c r="G156" s="1">
        <v>-0.44400000000000001</v>
      </c>
      <c r="H156" s="1">
        <v>1.7729999999999999</v>
      </c>
      <c r="I156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156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1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6" s="1">
        <f>(POWER((Table14[[#This Row],[wtkg]]/Table14[[#This Row],[wlhz_M]]),Table14[[#This Row],[wlhz_L]])-1)/(Table14[[#This Row],[wlhz_L]]*Table14[[#This Row],[wlhz_S]])</f>
        <v>2.5927858078524708</v>
      </c>
      <c r="M156" s="1">
        <f>Table14[[#This Row],[wtkg]]/(Table14[[#This Row],[htcm]]*Table14[[#This Row],[htcm]]/10000)</f>
        <v>20.271300106691054</v>
      </c>
      <c r="N156" s="1">
        <f>VLOOKUP(Table14[[#This Row],[agedays]],BFA_boys_z_exp[[#All],[Day]:[M]],2,FALSE)</f>
        <v>16.1447</v>
      </c>
      <c r="O156" s="1">
        <f>VLOOKUP(Table14[[#This Row],[agedays]],BFA_boys_z_exp[[#All],[Day]:[S]],3,FALSE)</f>
        <v>7.8740000000000004E-2</v>
      </c>
      <c r="P156" s="1">
        <f>VLOOKUP(Table14[[#This Row],[agedays]],BFA_boys_z_exp[[#All],[Day]:[L]],4,FALSE)</f>
        <v>-0.54720000000000002</v>
      </c>
      <c r="Q156" s="1">
        <f>(POWER((Table14[[#This Row],[bmi]]/Table14[[#This Row],[bmi_M]]),Table14[[#This Row],[bmi_L]])-1)/(Table14[[#This Row],[bmi_L]]*Table14[[#This Row],[bmi_S]])</f>
        <v>2.7179343323396887</v>
      </c>
    </row>
    <row r="157" spans="1:17" x14ac:dyDescent="0.3">
      <c r="A157" s="1">
        <v>10039</v>
      </c>
      <c r="B157" s="1" t="s">
        <v>9</v>
      </c>
      <c r="C157" s="1">
        <v>735</v>
      </c>
      <c r="D157" s="1">
        <v>283</v>
      </c>
      <c r="E157" s="1">
        <v>88.4</v>
      </c>
      <c r="F157" s="1">
        <v>14.9</v>
      </c>
      <c r="G157" s="1">
        <v>0.377</v>
      </c>
      <c r="H157" s="1">
        <v>1.7589999999999999</v>
      </c>
      <c r="I157" s="2">
        <f>IF(Table14[[#This Row],[agedays]]&lt;=730,VLOOKUP(Table14[[#This Row],[htcm]],WFL_boys_z_exp[[#All],[Length]:[M]],2,FALSE),VLOOKUP(Table14[[#This Row],[htcm]],WFH_boys_z_exp[[#All],[Height]:[M]],2,FALSE))</f>
        <v>12.505699999999999</v>
      </c>
      <c r="J157" s="2">
        <f>IF(Table14[[#This Row],[agedays]]&lt;=730,VLOOKUP(Table14[[#This Row],[htcm]],WFL_boys_z_exp[[#All],[Length]:[S]],3,FALSE),VLOOKUP(Table14[[#This Row],[htcm]],WFH_boys_z_exp[[#All],[Height]:[S]],3,FALSE))</f>
        <v>8.0560000000000007E-2</v>
      </c>
      <c r="K1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7" s="1">
        <f>(POWER((Table14[[#This Row],[wtkg]]/Table14[[#This Row],[wlhz_M]]),Table14[[#This Row],[wlhz_L]])-1)/(Table14[[#This Row],[wlhz_L]]*Table14[[#This Row],[wlhz_S]])</f>
        <v>2.1087839022884101</v>
      </c>
      <c r="M157" s="1">
        <f>Table14[[#This Row],[wtkg]]/(Table14[[#This Row],[htcm]]*Table14[[#This Row],[htcm]]/10000)</f>
        <v>19.066972420712105</v>
      </c>
      <c r="N157" s="1">
        <f>VLOOKUP(Table14[[#This Row],[agedays]],BFA_boys_z_exp[[#All],[Day]:[M]],2,FALSE)</f>
        <v>16.0136</v>
      </c>
      <c r="O157" s="1">
        <f>VLOOKUP(Table14[[#This Row],[agedays]],BFA_boys_z_exp[[#All],[Day]:[S]],3,FALSE)</f>
        <v>7.7859999999999999E-2</v>
      </c>
      <c r="P157" s="1">
        <f>VLOOKUP(Table14[[#This Row],[agedays]],BFA_boys_z_exp[[#All],[Day]:[L]],4,FALSE)</f>
        <v>-0.61399999999999999</v>
      </c>
      <c r="Q157" s="1">
        <f>(POWER((Table14[[#This Row],[bmi]]/Table14[[#This Row],[bmi_M]]),Table14[[#This Row],[bmi_L]])-1)/(Table14[[#This Row],[bmi_L]]*Table14[[#This Row],[bmi_S]])</f>
        <v>2.1255356967032295</v>
      </c>
    </row>
    <row r="158" spans="1:17" x14ac:dyDescent="0.3">
      <c r="A158" s="1">
        <v>10041</v>
      </c>
      <c r="B158" s="1" t="s">
        <v>9</v>
      </c>
      <c r="C158" s="1">
        <v>0</v>
      </c>
      <c r="D158" s="1">
        <v>290</v>
      </c>
      <c r="E158" s="1">
        <v>54</v>
      </c>
      <c r="F158" s="1">
        <v>3.8</v>
      </c>
      <c r="G158" s="1">
        <v>2.1739999999999999</v>
      </c>
      <c r="H158" s="1">
        <v>0.89</v>
      </c>
      <c r="I158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158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1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8" s="1">
        <f>(POWER((Table14[[#This Row],[wtkg]]/Table14[[#This Row],[wlhz_M]]),Table14[[#This Row],[wlhz_L]])-1)/(Table14[[#This Row],[wlhz_L]]*Table14[[#This Row],[wlhz_S]])</f>
        <v>-1.3740500855711639</v>
      </c>
      <c r="M158" s="1">
        <f>Table14[[#This Row],[wtkg]]/(Table14[[#This Row],[htcm]]*Table14[[#This Row],[htcm]]/10000)</f>
        <v>13.031550068587103</v>
      </c>
      <c r="N158" s="1">
        <f>VLOOKUP(Table14[[#This Row],[agedays]],BFA_boys_z_exp[[#All],[Day]:[M]],2,FALSE)</f>
        <v>13.4069</v>
      </c>
      <c r="O158" s="1">
        <f>VLOOKUP(Table14[[#This Row],[agedays]],BFA_boys_z_exp[[#All],[Day]:[S]],3,FALSE)</f>
        <v>9.5600000000000004E-2</v>
      </c>
      <c r="P158" s="1">
        <f>VLOOKUP(Table14[[#This Row],[agedays]],BFA_boys_z_exp[[#All],[Day]:[L]],4,FALSE)</f>
        <v>-0.30530000000000002</v>
      </c>
      <c r="Q158" s="1">
        <f>(POWER((Table14[[#This Row],[bmi]]/Table14[[#This Row],[bmi_M]]),Table14[[#This Row],[bmi_L]])-1)/(Table14[[#This Row],[bmi_L]]*Table14[[#This Row],[bmi_S]])</f>
        <v>-0.29832216247555754</v>
      </c>
    </row>
    <row r="159" spans="1:17" x14ac:dyDescent="0.3">
      <c r="A159" s="1">
        <v>10041</v>
      </c>
      <c r="B159" s="1" t="s">
        <v>9</v>
      </c>
      <c r="C159" s="1">
        <v>31</v>
      </c>
      <c r="D159" s="1">
        <v>290</v>
      </c>
      <c r="E159" s="1">
        <v>58</v>
      </c>
      <c r="F159" s="1">
        <v>4.63</v>
      </c>
      <c r="G159" s="1">
        <v>1.6419999999999999</v>
      </c>
      <c r="H159" s="1">
        <v>0.223</v>
      </c>
      <c r="I159" s="2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159" s="2">
        <f>IF(Table14[[#This Row],[agedays]]&lt;=730,VLOOKUP(Table14[[#This Row],[htcm]],WFL_boys_z_exp[[#All],[Length]:[S]],3,FALSE),VLOOKUP(Table14[[#This Row],[htcm]],WFH_boys_z_exp[[#All],[Height]:[S]],3,FALSE))</f>
        <v>8.43E-2</v>
      </c>
      <c r="K1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59" s="1">
        <f>(POWER((Table14[[#This Row],[wtkg]]/Table14[[#This Row],[wlhz_M]]),Table14[[#This Row],[wlhz_L]])-1)/(Table14[[#This Row],[wlhz_L]]*Table14[[#This Row],[wlhz_S]])</f>
        <v>-1.9169640703915092</v>
      </c>
      <c r="M159" s="1">
        <f>Table14[[#This Row],[wtkg]]/(Table14[[#This Row],[htcm]]*Table14[[#This Row],[htcm]]/10000)</f>
        <v>13.763376932223544</v>
      </c>
      <c r="N159" s="1">
        <f>VLOOKUP(Table14[[#This Row],[agedays]],BFA_boys_z_exp[[#All],[Day]:[M]],2,FALSE)</f>
        <v>14.982200000000001</v>
      </c>
      <c r="O159" s="1">
        <f>VLOOKUP(Table14[[#This Row],[agedays]],BFA_boys_z_exp[[#All],[Day]:[S]],3,FALSE)</f>
        <v>9.017E-2</v>
      </c>
      <c r="P159" s="1">
        <f>VLOOKUP(Table14[[#This Row],[agedays]],BFA_boys_z_exp[[#All],[Day]:[L]],4,FALSE)</f>
        <v>0.26690000000000003</v>
      </c>
      <c r="Q159" s="1">
        <f>(POWER((Table14[[#This Row],[bmi]]/Table14[[#This Row],[bmi_M]]),Table14[[#This Row],[bmi_L]])-1)/(Table14[[#This Row],[bmi_L]]*Table14[[#This Row],[bmi_S]])</f>
        <v>-0.93044261187150989</v>
      </c>
    </row>
    <row r="160" spans="1:17" x14ac:dyDescent="0.3">
      <c r="A160" s="1">
        <v>10041</v>
      </c>
      <c r="B160" s="1" t="s">
        <v>9</v>
      </c>
      <c r="C160" s="1">
        <v>52</v>
      </c>
      <c r="D160" s="1">
        <v>290</v>
      </c>
      <c r="E160" s="1">
        <v>61</v>
      </c>
      <c r="F160" s="1">
        <v>5.25</v>
      </c>
      <c r="G160" s="1">
        <v>1.7949999999999999</v>
      </c>
      <c r="H160" s="1">
        <v>-5.0999999999999997E-2</v>
      </c>
      <c r="I160" s="1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160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1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0" s="1">
        <f>(POWER((Table14[[#This Row],[wtkg]]/Table14[[#This Row],[wlhz_M]]),Table14[[#This Row],[wlhz_L]])-1)/(Table14[[#This Row],[wlhz_L]]*Table14[[#This Row],[wlhz_S]])</f>
        <v>-2.1913884041820597</v>
      </c>
      <c r="M160" s="1">
        <f>Table14[[#This Row],[wtkg]]/(Table14[[#This Row],[htcm]]*Table14[[#This Row],[htcm]]/10000)</f>
        <v>14.109110454178985</v>
      </c>
      <c r="N160" s="1">
        <f>VLOOKUP(Table14[[#This Row],[agedays]],BFA_boys_z_exp[[#All],[Day]:[M]],2,FALSE)</f>
        <v>16.031099999999999</v>
      </c>
      <c r="O160" s="1">
        <f>VLOOKUP(Table14[[#This Row],[agedays]],BFA_boys_z_exp[[#All],[Day]:[S]],3,FALSE)</f>
        <v>8.7529999999999997E-2</v>
      </c>
      <c r="P160" s="1">
        <f>VLOOKUP(Table14[[#This Row],[agedays]],BFA_boys_z_exp[[#All],[Day]:[L]],4,FALSE)</f>
        <v>0.15029999999999999</v>
      </c>
      <c r="Q160" s="1">
        <f>(POWER((Table14[[#This Row],[bmi]]/Table14[[#This Row],[bmi_M]]),Table14[[#This Row],[bmi_L]])-1)/(Table14[[#This Row],[bmi_L]]*Table14[[#This Row],[bmi_S]])</f>
        <v>-1.4451272468777545</v>
      </c>
    </row>
    <row r="161" spans="1:17" x14ac:dyDescent="0.3">
      <c r="A161" s="1">
        <v>10041</v>
      </c>
      <c r="B161" s="1" t="s">
        <v>9</v>
      </c>
      <c r="C161" s="1">
        <v>98</v>
      </c>
      <c r="D161" s="1">
        <v>290</v>
      </c>
      <c r="E161" s="1">
        <v>64.5</v>
      </c>
      <c r="F161" s="1">
        <v>6.57</v>
      </c>
      <c r="G161" s="1">
        <v>1.2110000000000001</v>
      </c>
      <c r="H161" s="1">
        <v>5.7000000000000002E-2</v>
      </c>
      <c r="I161" s="2">
        <f>IF(Table14[[#This Row],[agedays]]&lt;=730,VLOOKUP(Table14[[#This Row],[htcm]],WFL_boys_z_exp[[#All],[Length]:[M]],2,FALSE),VLOOKUP(Table14[[#This Row],[htcm]],WFH_boys_z_exp[[#All],[Height]:[M]],2,FALSE))</f>
        <v>7.1467000000000001</v>
      </c>
      <c r="J161" s="2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1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1" s="1">
        <f>(POWER((Table14[[#This Row],[wtkg]]/Table14[[#This Row],[wlhz_M]]),Table14[[#This Row],[wlhz_L]])-1)/(Table14[[#This Row],[wlhz_L]]*Table14[[#This Row],[wlhz_S]])</f>
        <v>-1.0377389481178427</v>
      </c>
      <c r="M161" s="1">
        <f>Table14[[#This Row],[wtkg]]/(Table14[[#This Row],[htcm]]*Table14[[#This Row],[htcm]]/10000)</f>
        <v>15.792320173066525</v>
      </c>
      <c r="N161" s="1">
        <f>VLOOKUP(Table14[[#This Row],[agedays]],BFA_boys_z_exp[[#All],[Day]:[M]],2,FALSE)</f>
        <v>16.9725</v>
      </c>
      <c r="O161" s="1">
        <f>VLOOKUP(Table14[[#This Row],[agedays]],BFA_boys_z_exp[[#All],[Day]:[S]],3,FALSE)</f>
        <v>8.4650000000000003E-2</v>
      </c>
      <c r="P161" s="1">
        <f>VLOOKUP(Table14[[#This Row],[agedays]],BFA_boys_z_exp[[#All],[Day]:[L]],4,FALSE)</f>
        <v>-1.24E-2</v>
      </c>
      <c r="Q161" s="1">
        <f>(POWER((Table14[[#This Row],[bmi]]/Table14[[#This Row],[bmi_M]]),Table14[[#This Row],[bmi_L]])-1)/(Table14[[#This Row],[bmi_L]]*Table14[[#This Row],[bmi_S]])</f>
        <v>-0.85177606390453731</v>
      </c>
    </row>
    <row r="162" spans="1:17" x14ac:dyDescent="0.3">
      <c r="A162" s="1">
        <v>10041</v>
      </c>
      <c r="B162" s="1" t="s">
        <v>9</v>
      </c>
      <c r="C162" s="1">
        <v>199</v>
      </c>
      <c r="D162" s="1">
        <v>290</v>
      </c>
      <c r="E162" s="1">
        <v>71</v>
      </c>
      <c r="F162" s="1">
        <v>7.84</v>
      </c>
      <c r="G162" s="1">
        <v>1.173</v>
      </c>
      <c r="H162" s="1">
        <v>-0.33800000000000002</v>
      </c>
      <c r="I162" s="1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162" s="1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1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2" s="1">
        <f>(POWER((Table14[[#This Row],[wtkg]]/Table14[[#This Row],[wlhz_M]]),Table14[[#This Row],[wlhz_L]])-1)/(Table14[[#This Row],[wlhz_L]]*Table14[[#This Row],[wlhz_S]])</f>
        <v>-1.2110518273172246</v>
      </c>
      <c r="M162" s="1">
        <f>Table14[[#This Row],[wtkg]]/(Table14[[#This Row],[htcm]]*Table14[[#This Row],[htcm]]/10000)</f>
        <v>15.55246974806586</v>
      </c>
      <c r="N162" s="1">
        <f>VLOOKUP(Table14[[#This Row],[agedays]],BFA_boys_z_exp[[#All],[Day]:[M]],2,FALSE)</f>
        <v>17.342099999999999</v>
      </c>
      <c r="O162" s="1">
        <f>VLOOKUP(Table14[[#This Row],[agedays]],BFA_boys_z_exp[[#All],[Day]:[S]],3,FALSE)</f>
        <v>8.2049999999999998E-2</v>
      </c>
      <c r="P162" s="1">
        <f>VLOOKUP(Table14[[#This Row],[agedays]],BFA_boys_z_exp[[#All],[Day]:[L]],4,FALSE)</f>
        <v>-0.21740000000000001</v>
      </c>
      <c r="Q162" s="1">
        <f>(POWER((Table14[[#This Row],[bmi]]/Table14[[#This Row],[bmi_M]]),Table14[[#This Row],[bmi_L]])-1)/(Table14[[#This Row],[bmi_L]]*Table14[[#This Row],[bmi_S]])</f>
        <v>-1.3432951962345634</v>
      </c>
    </row>
    <row r="163" spans="1:17" x14ac:dyDescent="0.3">
      <c r="A163" s="1">
        <v>10041</v>
      </c>
      <c r="B163" s="1" t="s">
        <v>9</v>
      </c>
      <c r="C163" s="1">
        <v>276</v>
      </c>
      <c r="D163" s="1">
        <v>290</v>
      </c>
      <c r="E163" s="1">
        <v>73.7</v>
      </c>
      <c r="F163" s="1">
        <v>8.8800000000000008</v>
      </c>
      <c r="G163" s="1">
        <v>0.73</v>
      </c>
      <c r="H163" s="1">
        <v>-4.1000000000000002E-2</v>
      </c>
      <c r="I163" s="2">
        <f>IF(Table14[[#This Row],[agedays]]&lt;=730,VLOOKUP(Table14[[#This Row],[htcm]],WFL_boys_z_exp[[#All],[Length]:[M]],2,FALSE),VLOOKUP(Table14[[#This Row],[htcm]],WFH_boys_z_exp[[#All],[Height]:[M]],2,FALSE))</f>
        <v>9.2347000000000001</v>
      </c>
      <c r="J163" s="2">
        <f>IF(Table14[[#This Row],[agedays]]&lt;=730,VLOOKUP(Table14[[#This Row],[htcm]],WFL_boys_z_exp[[#All],[Length]:[S]],3,FALSE),VLOOKUP(Table14[[#This Row],[htcm]],WFH_boys_z_exp[[#All],[Height]:[S]],3,FALSE))</f>
        <v>8.2780000000000006E-2</v>
      </c>
      <c r="K1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3" s="1">
        <f>(POWER((Table14[[#This Row],[wtkg]]/Table14[[#This Row],[wlhz_M]]),Table14[[#This Row],[wlhz_L]])-1)/(Table14[[#This Row],[wlhz_L]]*Table14[[#This Row],[wlhz_S]])</f>
        <v>-0.47641798763439869</v>
      </c>
      <c r="M163" s="1">
        <f>Table14[[#This Row],[wtkg]]/(Table14[[#This Row],[htcm]]*Table14[[#This Row],[htcm]]/10000)</f>
        <v>16.348502952119876</v>
      </c>
      <c r="N163" s="1">
        <f>VLOOKUP(Table14[[#This Row],[agedays]],BFA_boys_z_exp[[#All],[Day]:[M]],2,FALSE)</f>
        <v>17.1587</v>
      </c>
      <c r="O163" s="1">
        <f>VLOOKUP(Table14[[#This Row],[agedays]],BFA_boys_z_exp[[#All],[Day]:[S]],3,FALSE)</f>
        <v>8.0990000000000006E-2</v>
      </c>
      <c r="P163" s="1">
        <f>VLOOKUP(Table14[[#This Row],[agedays]],BFA_boys_z_exp[[#All],[Day]:[L]],4,FALSE)</f>
        <v>-0.32</v>
      </c>
      <c r="Q163" s="1">
        <f>(POWER((Table14[[#This Row],[bmi]]/Table14[[#This Row],[bmi_M]]),Table14[[#This Row],[bmi_L]])-1)/(Table14[[#This Row],[bmi_L]]*Table14[[#This Row],[bmi_S]])</f>
        <v>-0.60186777991442586</v>
      </c>
    </row>
    <row r="164" spans="1:17" x14ac:dyDescent="0.3">
      <c r="A164" s="1">
        <v>10041</v>
      </c>
      <c r="B164" s="1" t="s">
        <v>9</v>
      </c>
      <c r="C164" s="1">
        <v>367</v>
      </c>
      <c r="D164" s="1">
        <v>290</v>
      </c>
      <c r="E164" s="1">
        <v>78</v>
      </c>
      <c r="F164" s="1">
        <v>9.4499999999999993</v>
      </c>
      <c r="G164" s="1">
        <v>0.91700000000000004</v>
      </c>
      <c r="H164" s="1">
        <v>-0.20200000000000001</v>
      </c>
      <c r="I164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164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16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4" s="1">
        <f>(POWER((Table14[[#This Row],[wtkg]]/Table14[[#This Row],[wlhz_M]]),Table14[[#This Row],[wlhz_L]])-1)/(Table14[[#This Row],[wlhz_L]]*Table14[[#This Row],[wlhz_S]])</f>
        <v>-0.78806665297794798</v>
      </c>
      <c r="M164" s="1">
        <f>Table14[[#This Row],[wtkg]]/(Table14[[#This Row],[htcm]]*Table14[[#This Row],[htcm]]/10000)</f>
        <v>15.532544378698223</v>
      </c>
      <c r="N164" s="1">
        <f>VLOOKUP(Table14[[#This Row],[agedays]],BFA_boys_z_exp[[#All],[Day]:[M]],2,FALSE)</f>
        <v>16.790900000000001</v>
      </c>
      <c r="O164" s="1">
        <f>VLOOKUP(Table14[[#This Row],[agedays]],BFA_boys_z_exp[[#All],[Day]:[S]],3,FALSE)</f>
        <v>8.0070000000000002E-2</v>
      </c>
      <c r="P164" s="1">
        <f>VLOOKUP(Table14[[#This Row],[agedays]],BFA_boys_z_exp[[#All],[Day]:[L]],4,FALSE)</f>
        <v>-0.41310000000000002</v>
      </c>
      <c r="Q164" s="1">
        <f>(POWER((Table14[[#This Row],[bmi]]/Table14[[#This Row],[bmi_M]]),Table14[[#This Row],[bmi_L]])-1)/(Table14[[#This Row],[bmi_L]]*Table14[[#This Row],[bmi_S]])</f>
        <v>-0.98871717886371857</v>
      </c>
    </row>
    <row r="165" spans="1:17" x14ac:dyDescent="0.3">
      <c r="A165" s="1">
        <v>10041</v>
      </c>
      <c r="B165" s="1" t="s">
        <v>9</v>
      </c>
      <c r="C165" s="1">
        <v>472</v>
      </c>
      <c r="D165" s="1">
        <v>290</v>
      </c>
      <c r="E165" s="1">
        <v>82.5</v>
      </c>
      <c r="F165" s="1">
        <v>10.26</v>
      </c>
      <c r="G165" s="1">
        <v>1.099</v>
      </c>
      <c r="H165" s="1">
        <v>-0.13900000000000001</v>
      </c>
      <c r="I165" s="2">
        <f>IF(Table14[[#This Row],[agedays]]&lt;=730,VLOOKUP(Table14[[#This Row],[htcm]],WFL_boys_z_exp[[#All],[Length]:[M]],2,FALSE),VLOOKUP(Table14[[#This Row],[htcm]],WFH_boys_z_exp[[#All],[Height]:[M]],2,FALSE))</f>
        <v>10.935</v>
      </c>
      <c r="J165" s="2">
        <f>IF(Table14[[#This Row],[agedays]]&lt;=730,VLOOKUP(Table14[[#This Row],[htcm]],WFL_boys_z_exp[[#All],[Length]:[S]],3,FALSE),VLOOKUP(Table14[[#This Row],[htcm]],WFH_boys_z_exp[[#All],[Height]:[S]],3,FALSE))</f>
        <v>8.2600000000000007E-2</v>
      </c>
      <c r="K1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5" s="1">
        <f>(POWER((Table14[[#This Row],[wtkg]]/Table14[[#This Row],[wlhz_M]]),Table14[[#This Row],[wlhz_L]])-1)/(Table14[[#This Row],[wlhz_L]]*Table14[[#This Row],[wlhz_S]])</f>
        <v>-0.78009564470879478</v>
      </c>
      <c r="M165" s="1">
        <f>Table14[[#This Row],[wtkg]]/(Table14[[#This Row],[htcm]]*Table14[[#This Row],[htcm]]/10000)</f>
        <v>15.074380165289256</v>
      </c>
      <c r="N165" s="1">
        <f>VLOOKUP(Table14[[#This Row],[agedays]],BFA_boys_z_exp[[#All],[Day]:[M]],2,FALSE)</f>
        <v>16.3856</v>
      </c>
      <c r="O165" s="1">
        <f>VLOOKUP(Table14[[#This Row],[agedays]],BFA_boys_z_exp[[#All],[Day]:[S]],3,FALSE)</f>
        <v>7.9240000000000005E-2</v>
      </c>
      <c r="P165" s="1">
        <f>VLOOKUP(Table14[[#This Row],[agedays]],BFA_boys_z_exp[[#All],[Day]:[L]],4,FALSE)</f>
        <v>-0.49759999999999999</v>
      </c>
      <c r="Q165" s="1">
        <f>(POWER((Table14[[#This Row],[bmi]]/Table14[[#This Row],[bmi_M]]),Table14[[#This Row],[bmi_L]])-1)/(Table14[[#This Row],[bmi_L]]*Table14[[#This Row],[bmi_S]])</f>
        <v>-1.0747258212560433</v>
      </c>
    </row>
    <row r="166" spans="1:17" x14ac:dyDescent="0.3">
      <c r="A166" s="1">
        <v>10041</v>
      </c>
      <c r="B166" s="1" t="s">
        <v>9</v>
      </c>
      <c r="C166" s="1">
        <v>546</v>
      </c>
      <c r="D166" s="1">
        <v>290</v>
      </c>
      <c r="E166" s="1">
        <v>84</v>
      </c>
      <c r="F166" s="1">
        <v>10.7</v>
      </c>
      <c r="G166" s="1">
        <v>0.66900000000000004</v>
      </c>
      <c r="H166" s="1">
        <v>-0.188</v>
      </c>
      <c r="I166" s="1">
        <f>IF(Table14[[#This Row],[agedays]]&lt;=730,VLOOKUP(Table14[[#This Row],[htcm]],WFL_boys_z_exp[[#All],[Length]:[M]],2,FALSE),VLOOKUP(Table14[[#This Row],[htcm]],WFH_boys_z_exp[[#All],[Height]:[M]],2,FALSE))</f>
        <v>11.2651</v>
      </c>
      <c r="J166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1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6" s="1">
        <f>(POWER((Table14[[#This Row],[wtkg]]/Table14[[#This Row],[wlhz_M]]),Table14[[#This Row],[wlhz_L]])-1)/(Table14[[#This Row],[wlhz_L]]*Table14[[#This Row],[wlhz_S]])</f>
        <v>-0.63219532466896355</v>
      </c>
      <c r="M166" s="1">
        <f>Table14[[#This Row],[wtkg]]/(Table14[[#This Row],[htcm]]*Table14[[#This Row],[htcm]]/10000)</f>
        <v>15.16439909297052</v>
      </c>
      <c r="N166" s="1">
        <f>VLOOKUP(Table14[[#This Row],[agedays]],BFA_boys_z_exp[[#All],[Day]:[M]],2,FALSE)</f>
        <v>16.1447</v>
      </c>
      <c r="O166" s="1">
        <f>VLOOKUP(Table14[[#This Row],[agedays]],BFA_boys_z_exp[[#All],[Day]:[S]],3,FALSE)</f>
        <v>7.8740000000000004E-2</v>
      </c>
      <c r="P166" s="1">
        <f>VLOOKUP(Table14[[#This Row],[agedays]],BFA_boys_z_exp[[#All],[Day]:[L]],4,FALSE)</f>
        <v>-0.54720000000000002</v>
      </c>
      <c r="Q166" s="1">
        <f>(POWER((Table14[[#This Row],[bmi]]/Table14[[#This Row],[bmi_M]]),Table14[[#This Row],[bmi_L]])-1)/(Table14[[#This Row],[bmi_L]]*Table14[[#This Row],[bmi_S]])</f>
        <v>-0.80933791268063127</v>
      </c>
    </row>
    <row r="167" spans="1:17" x14ac:dyDescent="0.3">
      <c r="A167" s="1">
        <v>10041</v>
      </c>
      <c r="B167" s="1" t="s">
        <v>9</v>
      </c>
      <c r="C167" s="1">
        <v>741</v>
      </c>
      <c r="D167" s="1">
        <v>290</v>
      </c>
      <c r="E167" s="1">
        <v>89</v>
      </c>
      <c r="F167" s="1">
        <v>11.7</v>
      </c>
      <c r="G167" s="1">
        <v>0.51600000000000001</v>
      </c>
      <c r="H167" s="1">
        <v>-0.38</v>
      </c>
      <c r="I167" s="2">
        <f>IF(Table14[[#This Row],[agedays]]&lt;=730,VLOOKUP(Table14[[#This Row],[htcm]],WFL_boys_z_exp[[#All],[Length]:[M]],2,FALSE),VLOOKUP(Table14[[#This Row],[htcm]],WFH_boys_z_exp[[#All],[Height]:[M]],2,FALSE))</f>
        <v>12.6495</v>
      </c>
      <c r="J167" s="2">
        <f>IF(Table14[[#This Row],[agedays]]&lt;=730,VLOOKUP(Table14[[#This Row],[htcm]],WFL_boys_z_exp[[#All],[Length]:[S]],3,FALSE),VLOOKUP(Table14[[#This Row],[htcm]],WFH_boys_z_exp[[#All],[Height]:[S]],3,FALSE))</f>
        <v>8.0449999999999994E-2</v>
      </c>
      <c r="K1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7" s="1">
        <f>(POWER((Table14[[#This Row],[wtkg]]/Table14[[#This Row],[wlhz_M]]),Table14[[#This Row],[wlhz_L]])-1)/(Table14[[#This Row],[wlhz_L]]*Table14[[#This Row],[wlhz_S]])</f>
        <v>-0.98335129336312888</v>
      </c>
      <c r="M167" s="1">
        <f>Table14[[#This Row],[wtkg]]/(Table14[[#This Row],[htcm]]*Table14[[#This Row],[htcm]]/10000)</f>
        <v>14.770862264865546</v>
      </c>
      <c r="N167" s="1">
        <f>VLOOKUP(Table14[[#This Row],[agedays]],BFA_boys_z_exp[[#All],[Day]:[M]],2,FALSE)</f>
        <v>16.005800000000001</v>
      </c>
      <c r="O167" s="1">
        <f>VLOOKUP(Table14[[#This Row],[agedays]],BFA_boys_z_exp[[#All],[Day]:[S]],3,FALSE)</f>
        <v>7.7869999999999995E-2</v>
      </c>
      <c r="P167" s="1">
        <f>VLOOKUP(Table14[[#This Row],[agedays]],BFA_boys_z_exp[[#All],[Day]:[L]],4,FALSE)</f>
        <v>-0.60699999999999998</v>
      </c>
      <c r="Q167" s="1">
        <f>(POWER((Table14[[#This Row],[bmi]]/Table14[[#This Row],[bmi_M]]),Table14[[#This Row],[bmi_L]])-1)/(Table14[[#This Row],[bmi_L]]*Table14[[#This Row],[bmi_S]])</f>
        <v>-1.0566790705114466</v>
      </c>
    </row>
    <row r="168" spans="1:17" x14ac:dyDescent="0.3">
      <c r="A168" s="1">
        <v>10044</v>
      </c>
      <c r="B168" s="1" t="s">
        <v>9</v>
      </c>
      <c r="C168" s="1">
        <v>0</v>
      </c>
      <c r="D168" s="1">
        <v>283</v>
      </c>
      <c r="E168" s="1">
        <v>52</v>
      </c>
      <c r="F168" s="1">
        <v>4.05</v>
      </c>
      <c r="G168" s="1">
        <v>1.1180000000000001</v>
      </c>
      <c r="H168" s="1">
        <v>1.351</v>
      </c>
      <c r="I168" s="1">
        <f>IF(Table14[[#This Row],[agedays]]&lt;=730,VLOOKUP(Table14[[#This Row],[htcm]],WFL_boys_z_exp[[#All],[Length]:[M]],2,FALSE),VLOOKUP(Table14[[#This Row],[htcm]],WFH_boys_z_exp[[#All],[Height]:[M]],2,FALSE))</f>
        <v>3.762</v>
      </c>
      <c r="J168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1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8" s="1">
        <f>(POWER((Table14[[#This Row],[wtkg]]/Table14[[#This Row],[wlhz_M]]),Table14[[#This Row],[wlhz_L]])-1)/(Table14[[#This Row],[wlhz_L]]*Table14[[#This Row],[wlhz_S]])</f>
        <v>0.83019523497125591</v>
      </c>
      <c r="M168" s="1">
        <f>Table14[[#This Row],[wtkg]]/(Table14[[#This Row],[htcm]]*Table14[[#This Row],[htcm]]/10000)</f>
        <v>14.977810650887575</v>
      </c>
      <c r="N168" s="1">
        <f>VLOOKUP(Table14[[#This Row],[agedays]],BFA_boys_z_exp[[#All],[Day]:[M]],2,FALSE)</f>
        <v>13.4069</v>
      </c>
      <c r="O168" s="1">
        <f>VLOOKUP(Table14[[#This Row],[agedays]],BFA_boys_z_exp[[#All],[Day]:[S]],3,FALSE)</f>
        <v>9.5600000000000004E-2</v>
      </c>
      <c r="P168" s="1">
        <f>VLOOKUP(Table14[[#This Row],[agedays]],BFA_boys_z_exp[[#All],[Day]:[L]],4,FALSE)</f>
        <v>-0.30530000000000002</v>
      </c>
      <c r="Q168" s="1">
        <f>(POWER((Table14[[#This Row],[bmi]]/Table14[[#This Row],[bmi_M]]),Table14[[#This Row],[bmi_L]])-1)/(Table14[[#This Row],[bmi_L]]*Table14[[#This Row],[bmi_S]])</f>
        <v>1.1396153775879543</v>
      </c>
    </row>
    <row r="169" spans="1:17" x14ac:dyDescent="0.3">
      <c r="A169" s="1">
        <v>10044</v>
      </c>
      <c r="B169" s="1" t="s">
        <v>9</v>
      </c>
      <c r="C169" s="1">
        <v>33</v>
      </c>
      <c r="D169" s="1">
        <v>283</v>
      </c>
      <c r="E169" s="1">
        <v>58</v>
      </c>
      <c r="F169" s="1">
        <v>4.96</v>
      </c>
      <c r="G169" s="1">
        <v>1.5009999999999999</v>
      </c>
      <c r="H169" s="1">
        <v>0.60899999999999999</v>
      </c>
      <c r="I169" s="2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169" s="2">
        <f>IF(Table14[[#This Row],[agedays]]&lt;=730,VLOOKUP(Table14[[#This Row],[htcm]],WFL_boys_z_exp[[#All],[Length]:[S]],3,FALSE),VLOOKUP(Table14[[#This Row],[htcm]],WFH_boys_z_exp[[#All],[Height]:[S]],3,FALSE))</f>
        <v>8.43E-2</v>
      </c>
      <c r="K1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69" s="1">
        <f>(POWER((Table14[[#This Row],[wtkg]]/Table14[[#This Row],[wlhz_M]]),Table14[[#This Row],[wlhz_L]])-1)/(Table14[[#This Row],[wlhz_L]]*Table14[[#This Row],[wlhz_S]])</f>
        <v>-1.0641594940104702</v>
      </c>
      <c r="M169" s="1">
        <f>Table14[[#This Row],[wtkg]]/(Table14[[#This Row],[htcm]]*Table14[[#This Row],[htcm]]/10000)</f>
        <v>14.744351961950061</v>
      </c>
      <c r="N169" s="1">
        <f>VLOOKUP(Table14[[#This Row],[agedays]],BFA_boys_z_exp[[#All],[Day]:[M]],2,FALSE)</f>
        <v>15.1127</v>
      </c>
      <c r="O169" s="1">
        <f>VLOOKUP(Table14[[#This Row],[agedays]],BFA_boys_z_exp[[#All],[Day]:[S]],3,FALSE)</f>
        <v>8.9840000000000003E-2</v>
      </c>
      <c r="P169" s="1">
        <f>VLOOKUP(Table14[[#This Row],[agedays]],BFA_boys_z_exp[[#All],[Day]:[L]],4,FALSE)</f>
        <v>0.25359999999999999</v>
      </c>
      <c r="Q169" s="1">
        <f>(POWER((Table14[[#This Row],[bmi]]/Table14[[#This Row],[bmi_M]]),Table14[[#This Row],[bmi_L]])-1)/(Table14[[#This Row],[bmi_L]]*Table14[[#This Row],[bmi_S]])</f>
        <v>-0.27380135758356039</v>
      </c>
    </row>
    <row r="170" spans="1:17" x14ac:dyDescent="0.3">
      <c r="A170" s="1">
        <v>10044</v>
      </c>
      <c r="B170" s="1" t="s">
        <v>9</v>
      </c>
      <c r="C170" s="1">
        <v>61</v>
      </c>
      <c r="D170" s="1">
        <v>283</v>
      </c>
      <c r="E170" s="1">
        <v>60.5</v>
      </c>
      <c r="F170" s="1">
        <v>6.15</v>
      </c>
      <c r="G170" s="1">
        <v>1.0309999999999999</v>
      </c>
      <c r="H170" s="1">
        <v>0.80600000000000005</v>
      </c>
      <c r="I170" s="1">
        <f>IF(Table14[[#This Row],[agedays]]&lt;=730,VLOOKUP(Table14[[#This Row],[htcm]],WFL_boys_z_exp[[#All],[Length]:[M]],2,FALSE),VLOOKUP(Table14[[#This Row],[htcm]],WFH_boys_z_exp[[#All],[Height]:[M]],2,FALSE))</f>
        <v>6.1284000000000001</v>
      </c>
      <c r="J170" s="1">
        <f>IF(Table14[[#This Row],[agedays]]&lt;=730,VLOOKUP(Table14[[#This Row],[htcm]],WFL_boys_z_exp[[#All],[Length]:[S]],3,FALSE),VLOOKUP(Table14[[#This Row],[htcm]],WFH_boys_z_exp[[#All],[Height]:[S]],3,FALSE))</f>
        <v>8.3239999999999995E-2</v>
      </c>
      <c r="K1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0" s="1">
        <f>(POWER((Table14[[#This Row],[wtkg]]/Table14[[#This Row],[wlhz_M]]),Table14[[#This Row],[wlhz_L]])-1)/(Table14[[#This Row],[wlhz_L]]*Table14[[#This Row],[wlhz_S]])</f>
        <v>4.2241697973568262E-2</v>
      </c>
      <c r="M170" s="1">
        <f>Table14[[#This Row],[wtkg]]/(Table14[[#This Row],[htcm]]*Table14[[#This Row],[htcm]]/10000)</f>
        <v>16.80213100198074</v>
      </c>
      <c r="N170" s="1">
        <f>VLOOKUP(Table14[[#This Row],[agedays]],BFA_boys_z_exp[[#All],[Day]:[M]],2,FALSE)</f>
        <v>16.3231</v>
      </c>
      <c r="O170" s="1">
        <f>VLOOKUP(Table14[[#This Row],[agedays]],BFA_boys_z_exp[[#All],[Day]:[S]],3,FALSE)</f>
        <v>8.6760000000000004E-2</v>
      </c>
      <c r="P170" s="1">
        <f>VLOOKUP(Table14[[#This Row],[agedays]],BFA_boys_z_exp[[#All],[Day]:[L]],4,FALSE)</f>
        <v>0.1113</v>
      </c>
      <c r="Q170" s="1">
        <f>(POWER((Table14[[#This Row],[bmi]]/Table14[[#This Row],[bmi_M]]),Table14[[#This Row],[bmi_L]])-1)/(Table14[[#This Row],[bmi_L]]*Table14[[#This Row],[bmi_S]])</f>
        <v>0.3339217304212731</v>
      </c>
    </row>
    <row r="171" spans="1:17" x14ac:dyDescent="0.3">
      <c r="A171" s="1">
        <v>10044</v>
      </c>
      <c r="B171" s="1" t="s">
        <v>9</v>
      </c>
      <c r="C171" s="1">
        <v>93</v>
      </c>
      <c r="D171" s="1">
        <v>283</v>
      </c>
      <c r="E171" s="1">
        <v>64.8</v>
      </c>
      <c r="F171" s="1">
        <v>7.06</v>
      </c>
      <c r="G171" s="1">
        <v>1.5740000000000001</v>
      </c>
      <c r="H171" s="1">
        <v>0.82599999999999996</v>
      </c>
      <c r="I171" s="2">
        <f>IF(Table14[[#This Row],[agedays]]&lt;=730,VLOOKUP(Table14[[#This Row],[htcm]],WFL_boys_z_exp[[#All],[Length]:[M]],2,FALSE),VLOOKUP(Table14[[#This Row],[htcm]],WFH_boys_z_exp[[#All],[Height]:[M]],2,FALSE))</f>
        <v>7.2187999999999999</v>
      </c>
      <c r="J171" s="2">
        <f>IF(Table14[[#This Row],[agedays]]&lt;=730,VLOOKUP(Table14[[#This Row],[htcm]],WFL_boys_z_exp[[#All],[Length]:[S]],3,FALSE),VLOOKUP(Table14[[#This Row],[htcm]],WFH_boys_z_exp[[#All],[Height]:[S]],3,FALSE))</f>
        <v>8.2250000000000004E-2</v>
      </c>
      <c r="K1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1" s="1">
        <f>(POWER((Table14[[#This Row],[wtkg]]/Table14[[#This Row],[wlhz_M]]),Table14[[#This Row],[wlhz_L]])-1)/(Table14[[#This Row],[wlhz_L]]*Table14[[#This Row],[wlhz_S]])</f>
        <v>-0.27150172303319126</v>
      </c>
      <c r="M171" s="1">
        <f>Table14[[#This Row],[wtkg]]/(Table14[[#This Row],[htcm]]*Table14[[#This Row],[htcm]]/10000)</f>
        <v>16.813366864807193</v>
      </c>
      <c r="N171" s="1">
        <f>VLOOKUP(Table14[[#This Row],[agedays]],BFA_boys_z_exp[[#All],[Day]:[M]],2,FALSE)</f>
        <v>16.918600000000001</v>
      </c>
      <c r="O171" s="1">
        <f>VLOOKUP(Table14[[#This Row],[agedays]],BFA_boys_z_exp[[#All],[Day]:[S]],3,FALSE)</f>
        <v>8.4870000000000001E-2</v>
      </c>
      <c r="P171" s="1">
        <f>VLOOKUP(Table14[[#This Row],[agedays]],BFA_boys_z_exp[[#All],[Day]:[L]],4,FALSE)</f>
        <v>1.8E-3</v>
      </c>
      <c r="Q171" s="1">
        <f>(POWER((Table14[[#This Row],[bmi]]/Table14[[#This Row],[bmi_M]]),Table14[[#This Row],[bmi_L]])-1)/(Table14[[#This Row],[bmi_L]]*Table14[[#This Row],[bmi_S]])</f>
        <v>-7.3516632923614919E-2</v>
      </c>
    </row>
    <row r="172" spans="1:17" x14ac:dyDescent="0.3">
      <c r="A172" s="1">
        <v>10044</v>
      </c>
      <c r="B172" s="1" t="s">
        <v>9</v>
      </c>
      <c r="C172" s="1">
        <v>194</v>
      </c>
      <c r="D172" s="1">
        <v>283</v>
      </c>
      <c r="E172" s="1">
        <v>69.5</v>
      </c>
      <c r="F172" s="1">
        <v>9.57</v>
      </c>
      <c r="G172" s="1">
        <v>0.59699999999999998</v>
      </c>
      <c r="H172" s="1">
        <v>1.569</v>
      </c>
      <c r="I172" s="1">
        <f>IF(Table14[[#This Row],[agedays]]&lt;=730,VLOOKUP(Table14[[#This Row],[htcm]],WFL_boys_z_exp[[#All],[Length]:[M]],2,FALSE),VLOOKUP(Table14[[#This Row],[htcm]],WFH_boys_z_exp[[#All],[Height]:[M]],2,FALSE))</f>
        <v>8.3092000000000006</v>
      </c>
      <c r="J172" s="1">
        <f>IF(Table14[[#This Row],[agedays]]&lt;=730,VLOOKUP(Table14[[#This Row],[htcm]],WFL_boys_z_exp[[#All],[Length]:[S]],3,FALSE),VLOOKUP(Table14[[#This Row],[htcm]],WFH_boys_z_exp[[#All],[Height]:[S]],3,FALSE))</f>
        <v>8.2239999999999994E-2</v>
      </c>
      <c r="K1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2" s="1">
        <f>(POWER((Table14[[#This Row],[wtkg]]/Table14[[#This Row],[wlhz_M]]),Table14[[#This Row],[wlhz_L]])-1)/(Table14[[#This Row],[wlhz_L]]*Table14[[#This Row],[wlhz_S]])</f>
        <v>1.6757532479838508</v>
      </c>
      <c r="M172" s="1">
        <f>Table14[[#This Row],[wtkg]]/(Table14[[#This Row],[htcm]]*Table14[[#This Row],[htcm]]/10000)</f>
        <v>19.812639097355209</v>
      </c>
      <c r="N172" s="1">
        <f>VLOOKUP(Table14[[#This Row],[agedays]],BFA_boys_z_exp[[#All],[Day]:[M]],2,FALSE)</f>
        <v>17.344000000000001</v>
      </c>
      <c r="O172" s="1">
        <f>VLOOKUP(Table14[[#This Row],[agedays]],BFA_boys_z_exp[[#All],[Day]:[S]],3,FALSE)</f>
        <v>8.2140000000000005E-2</v>
      </c>
      <c r="P172" s="1">
        <f>VLOOKUP(Table14[[#This Row],[agedays]],BFA_boys_z_exp[[#All],[Day]:[L]],4,FALSE)</f>
        <v>-0.2097</v>
      </c>
      <c r="Q172" s="1">
        <f>(POWER((Table14[[#This Row],[bmi]]/Table14[[#This Row],[bmi_M]]),Table14[[#This Row],[bmi_L]])-1)/(Table14[[#This Row],[bmi_L]]*Table14[[#This Row],[bmi_S]])</f>
        <v>1.5976851431018151</v>
      </c>
    </row>
    <row r="173" spans="1:17" x14ac:dyDescent="0.3">
      <c r="A173" s="1">
        <v>10044</v>
      </c>
      <c r="B173" s="1" t="s">
        <v>9</v>
      </c>
      <c r="C173" s="1">
        <v>278</v>
      </c>
      <c r="D173" s="1">
        <v>283</v>
      </c>
      <c r="E173" s="1">
        <v>75</v>
      </c>
      <c r="F173" s="1">
        <v>10.06</v>
      </c>
      <c r="G173" s="1">
        <v>1.2689999999999999</v>
      </c>
      <c r="H173" s="1">
        <v>1.093</v>
      </c>
      <c r="I173" s="2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173" s="2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1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3" s="1">
        <f>(POWER((Table14[[#This Row],[wtkg]]/Table14[[#This Row],[wlhz_M]]),Table14[[#This Row],[wlhz_L]])-1)/(Table14[[#This Row],[wlhz_L]]*Table14[[#This Row],[wlhz_S]])</f>
        <v>0.67958554993561227</v>
      </c>
      <c r="M173" s="1">
        <f>Table14[[#This Row],[wtkg]]/(Table14[[#This Row],[htcm]]*Table14[[#This Row],[htcm]]/10000)</f>
        <v>17.884444444444444</v>
      </c>
      <c r="N173" s="1">
        <f>VLOOKUP(Table14[[#This Row],[agedays]],BFA_boys_z_exp[[#All],[Day]:[M]],2,FALSE)</f>
        <v>17.151299999999999</v>
      </c>
      <c r="O173" s="1">
        <f>VLOOKUP(Table14[[#This Row],[agedays]],BFA_boys_z_exp[[#All],[Day]:[S]],3,FALSE)</f>
        <v>8.097E-2</v>
      </c>
      <c r="P173" s="1">
        <f>VLOOKUP(Table14[[#This Row],[agedays]],BFA_boys_z_exp[[#All],[Day]:[L]],4,FALSE)</f>
        <v>-0.32229999999999998</v>
      </c>
      <c r="Q173" s="1">
        <f>(POWER((Table14[[#This Row],[bmi]]/Table14[[#This Row],[bmi_M]]),Table14[[#This Row],[bmi_L]])-1)/(Table14[[#This Row],[bmi_L]]*Table14[[#This Row],[bmi_S]])</f>
        <v>0.51347735899112557</v>
      </c>
    </row>
    <row r="174" spans="1:17" x14ac:dyDescent="0.3">
      <c r="A174" s="1">
        <v>10044</v>
      </c>
      <c r="B174" s="1" t="s">
        <v>9</v>
      </c>
      <c r="C174" s="1">
        <v>362</v>
      </c>
      <c r="D174" s="1">
        <v>283</v>
      </c>
      <c r="E174" s="1">
        <v>75</v>
      </c>
      <c r="F174" s="1">
        <v>11.3</v>
      </c>
      <c r="G174" s="1">
        <v>-0.26200000000000001</v>
      </c>
      <c r="H174" s="1">
        <v>1.478</v>
      </c>
      <c r="I174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174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1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4" s="1">
        <f>(POWER((Table14[[#This Row],[wtkg]]/Table14[[#This Row],[wlhz_M]]),Table14[[#This Row],[wlhz_L]])-1)/(Table14[[#This Row],[wlhz_L]]*Table14[[#This Row],[wlhz_S]])</f>
        <v>2.0253191059958304</v>
      </c>
      <c r="M174" s="1">
        <f>Table14[[#This Row],[wtkg]]/(Table14[[#This Row],[htcm]]*Table14[[#This Row],[htcm]]/10000)</f>
        <v>20.088888888888889</v>
      </c>
      <c r="N174" s="1">
        <f>VLOOKUP(Table14[[#This Row],[agedays]],BFA_boys_z_exp[[#All],[Day]:[M]],2,FALSE)</f>
        <v>16.811499999999999</v>
      </c>
      <c r="O174" s="1">
        <f>VLOOKUP(Table14[[#This Row],[agedays]],BFA_boys_z_exp[[#All],[Day]:[S]],3,FALSE)</f>
        <v>8.0110000000000001E-2</v>
      </c>
      <c r="P174" s="1">
        <f>VLOOKUP(Table14[[#This Row],[agedays]],BFA_boys_z_exp[[#All],[Day]:[L]],4,FALSE)</f>
        <v>-0.40849999999999997</v>
      </c>
      <c r="Q174" s="1">
        <f>(POWER((Table14[[#This Row],[bmi]]/Table14[[#This Row],[bmi_M]]),Table14[[#This Row],[bmi_L]])-1)/(Table14[[#This Row],[bmi_L]]*Table14[[#This Row],[bmi_S]])</f>
        <v>2.1442891757533333</v>
      </c>
    </row>
    <row r="175" spans="1:17" x14ac:dyDescent="0.3">
      <c r="A175" s="1">
        <v>10044</v>
      </c>
      <c r="B175" s="1" t="s">
        <v>9</v>
      </c>
      <c r="C175" s="1">
        <v>516</v>
      </c>
      <c r="D175" s="1">
        <v>283</v>
      </c>
      <c r="E175" s="1">
        <v>84</v>
      </c>
      <c r="F175" s="1">
        <v>13.7</v>
      </c>
      <c r="G175" s="1">
        <v>1.0620000000000001</v>
      </c>
      <c r="H175" s="1">
        <v>2.2200000000000002</v>
      </c>
      <c r="I175" s="2">
        <f>IF(Table14[[#This Row],[agedays]]&lt;=730,VLOOKUP(Table14[[#This Row],[htcm]],WFL_boys_z_exp[[#All],[Length]:[M]],2,FALSE),VLOOKUP(Table14[[#This Row],[htcm]],WFH_boys_z_exp[[#All],[Height]:[M]],2,FALSE))</f>
        <v>11.2651</v>
      </c>
      <c r="J175" s="2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1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5" s="1">
        <f>(POWER((Table14[[#This Row],[wtkg]]/Table14[[#This Row],[wlhz_M]]),Table14[[#This Row],[wlhz_L]])-1)/(Table14[[#This Row],[wlhz_L]]*Table14[[#This Row],[wlhz_S]])</f>
        <v>2.3018511634095247</v>
      </c>
      <c r="M175" s="1">
        <f>Table14[[#This Row],[wtkg]]/(Table14[[#This Row],[htcm]]*Table14[[#This Row],[htcm]]/10000)</f>
        <v>19.416099773242628</v>
      </c>
      <c r="N175" s="1">
        <f>VLOOKUP(Table14[[#This Row],[agedays]],BFA_boys_z_exp[[#All],[Day]:[M]],2,FALSE)</f>
        <v>16.237500000000001</v>
      </c>
      <c r="O175" s="1">
        <f>VLOOKUP(Table14[[#This Row],[agedays]],BFA_boys_z_exp[[#All],[Day]:[S]],3,FALSE)</f>
        <v>7.893E-2</v>
      </c>
      <c r="P175" s="1">
        <f>VLOOKUP(Table14[[#This Row],[agedays]],BFA_boys_z_exp[[#All],[Day]:[L]],4,FALSE)</f>
        <v>-0.52790000000000004</v>
      </c>
      <c r="Q175" s="1">
        <f>(POWER((Table14[[#This Row],[bmi]]/Table14[[#This Row],[bmi_M]]),Table14[[#This Row],[bmi_L]])-1)/(Table14[[#This Row],[bmi_L]]*Table14[[#This Row],[bmi_S]])</f>
        <v>2.1614355507931013</v>
      </c>
    </row>
    <row r="176" spans="1:17" x14ac:dyDescent="0.3">
      <c r="A176" s="1">
        <v>10044</v>
      </c>
      <c r="B176" s="1" t="s">
        <v>9</v>
      </c>
      <c r="C176" s="1">
        <v>547</v>
      </c>
      <c r="D176" s="1">
        <v>283</v>
      </c>
      <c r="E176" s="1">
        <v>86.5</v>
      </c>
      <c r="F176" s="1">
        <v>13.9</v>
      </c>
      <c r="G176" s="1">
        <v>1.5840000000000001</v>
      </c>
      <c r="H176" s="1">
        <v>2.165</v>
      </c>
      <c r="I176" s="1">
        <f>IF(Table14[[#This Row],[agedays]]&lt;=730,VLOOKUP(Table14[[#This Row],[htcm]],WFL_boys_z_exp[[#All],[Length]:[M]],2,FALSE),VLOOKUP(Table14[[#This Row],[htcm]],WFH_boys_z_exp[[#All],[Height]:[M]],2,FALSE))</f>
        <v>11.867800000000001</v>
      </c>
      <c r="J176" s="1">
        <f>IF(Table14[[#This Row],[agedays]]&lt;=730,VLOOKUP(Table14[[#This Row],[htcm]],WFL_boys_z_exp[[#All],[Length]:[S]],3,FALSE),VLOOKUP(Table14[[#This Row],[htcm]],WFH_boys_z_exp[[#All],[Height]:[S]],3,FALSE))</f>
        <v>8.1280000000000005E-2</v>
      </c>
      <c r="K1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6" s="1">
        <f>(POWER((Table14[[#This Row],[wtkg]]/Table14[[#This Row],[wlhz_M]]),Table14[[#This Row],[wlhz_L]])-1)/(Table14[[#This Row],[wlhz_L]]*Table14[[#This Row],[wlhz_S]])</f>
        <v>1.8915133962695931</v>
      </c>
      <c r="M176" s="1">
        <f>Table14[[#This Row],[wtkg]]/(Table14[[#This Row],[htcm]]*Table14[[#This Row],[htcm]]/10000)</f>
        <v>18.57729960907481</v>
      </c>
      <c r="N176" s="1">
        <f>VLOOKUP(Table14[[#This Row],[agedays]],BFA_boys_z_exp[[#All],[Day]:[M]],2,FALSE)</f>
        <v>16.1418</v>
      </c>
      <c r="O176" s="1">
        <f>VLOOKUP(Table14[[#This Row],[agedays]],BFA_boys_z_exp[[#All],[Day]:[S]],3,FALSE)</f>
        <v>7.8729999999999994E-2</v>
      </c>
      <c r="P176" s="1">
        <f>VLOOKUP(Table14[[#This Row],[agedays]],BFA_boys_z_exp[[#All],[Day]:[L]],4,FALSE)</f>
        <v>-0.54790000000000005</v>
      </c>
      <c r="Q176" s="1">
        <f>(POWER((Table14[[#This Row],[bmi]]/Table14[[#This Row],[bmi_M]]),Table14[[#This Row],[bmi_L]])-1)/(Table14[[#This Row],[bmi_L]]*Table14[[#This Row],[bmi_S]])</f>
        <v>1.7179525886671863</v>
      </c>
    </row>
    <row r="177" spans="1:17" x14ac:dyDescent="0.3">
      <c r="A177" s="1">
        <v>10044</v>
      </c>
      <c r="B177" s="1" t="s">
        <v>9</v>
      </c>
      <c r="C177" s="1">
        <v>768</v>
      </c>
      <c r="D177" s="1">
        <v>283</v>
      </c>
      <c r="E177" s="1">
        <v>95</v>
      </c>
      <c r="F177" s="1">
        <v>15.8</v>
      </c>
      <c r="G177" s="1">
        <v>2.1829999999999998</v>
      </c>
      <c r="H177" s="1">
        <v>2.105</v>
      </c>
      <c r="I177" s="2">
        <f>IF(Table14[[#This Row],[agedays]]&lt;=730,VLOOKUP(Table14[[#This Row],[htcm]],WFL_boys_z_exp[[#All],[Length]:[M]],2,FALSE),VLOOKUP(Table14[[#This Row],[htcm]],WFH_boys_z_exp[[#All],[Height]:[M]],2,FALSE))</f>
        <v>14.06</v>
      </c>
      <c r="J177" s="2">
        <f>IF(Table14[[#This Row],[agedays]]&lt;=730,VLOOKUP(Table14[[#This Row],[htcm]],WFL_boys_z_exp[[#All],[Length]:[S]],3,FALSE),VLOOKUP(Table14[[#This Row],[htcm]],WFH_boys_z_exp[[#All],[Height]:[S]],3,FALSE))</f>
        <v>8.0600000000000005E-2</v>
      </c>
      <c r="K1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7" s="1">
        <f>(POWER((Table14[[#This Row],[wtkg]]/Table14[[#This Row],[wlhz_M]]),Table14[[#This Row],[wlhz_L]])-1)/(Table14[[#This Row],[wlhz_L]]*Table14[[#This Row],[wlhz_S]])</f>
        <v>1.4182619932603644</v>
      </c>
      <c r="M177" s="1">
        <f>Table14[[#This Row],[wtkg]]/(Table14[[#This Row],[htcm]]*Table14[[#This Row],[htcm]]/10000)</f>
        <v>17.506925207756233</v>
      </c>
      <c r="N177" s="1">
        <f>VLOOKUP(Table14[[#This Row],[agedays]],BFA_boys_z_exp[[#All],[Day]:[M]],2,FALSE)</f>
        <v>15.9709</v>
      </c>
      <c r="O177" s="1">
        <f>VLOOKUP(Table14[[#This Row],[agedays]],BFA_boys_z_exp[[#All],[Day]:[S]],3,FALSE)</f>
        <v>7.7929999999999999E-2</v>
      </c>
      <c r="P177" s="1">
        <f>VLOOKUP(Table14[[#This Row],[agedays]],BFA_boys_z_exp[[#All],[Day]:[L]],4,FALSE)</f>
        <v>-0.57599999999999996</v>
      </c>
      <c r="Q177" s="1">
        <f>(POWER((Table14[[#This Row],[bmi]]/Table14[[#This Row],[bmi_M]]),Table14[[#This Row],[bmi_L]])-1)/(Table14[[#This Row],[bmi_L]]*Table14[[#This Row],[bmi_S]])</f>
        <v>1.1477214512269311</v>
      </c>
    </row>
    <row r="178" spans="1:17" x14ac:dyDescent="0.3">
      <c r="A178" s="1">
        <v>10045</v>
      </c>
      <c r="B178" s="1" t="s">
        <v>9</v>
      </c>
      <c r="C178" s="1">
        <v>0</v>
      </c>
      <c r="D178" s="1">
        <v>283</v>
      </c>
      <c r="E178" s="1">
        <v>53</v>
      </c>
      <c r="F178" s="1">
        <v>4.16</v>
      </c>
      <c r="G178" s="1">
        <v>1.6459999999999999</v>
      </c>
      <c r="H178" s="1">
        <v>1.548</v>
      </c>
      <c r="I178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178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1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8" s="1">
        <f>(POWER((Table14[[#This Row],[wtkg]]/Table14[[#This Row],[wlhz_M]]),Table14[[#This Row],[wlhz_L]])-1)/(Table14[[#This Row],[wlhz_L]]*Table14[[#This Row],[wlhz_S]])</f>
        <v>0.43017373861398345</v>
      </c>
      <c r="M178" s="1">
        <f>Table14[[#This Row],[wtkg]]/(Table14[[#This Row],[htcm]]*Table14[[#This Row],[htcm]]/10000)</f>
        <v>14.809540761836955</v>
      </c>
      <c r="N178" s="1">
        <f>VLOOKUP(Table14[[#This Row],[agedays]],BFA_boys_z_exp[[#All],[Day]:[M]],2,FALSE)</f>
        <v>13.4069</v>
      </c>
      <c r="O178" s="1">
        <f>VLOOKUP(Table14[[#This Row],[agedays]],BFA_boys_z_exp[[#All],[Day]:[S]],3,FALSE)</f>
        <v>9.5600000000000004E-2</v>
      </c>
      <c r="P178" s="1">
        <f>VLOOKUP(Table14[[#This Row],[agedays]],BFA_boys_z_exp[[#All],[Day]:[L]],4,FALSE)</f>
        <v>-0.30530000000000002</v>
      </c>
      <c r="Q178" s="1">
        <f>(POWER((Table14[[#This Row],[bmi]]/Table14[[#This Row],[bmi_M]]),Table14[[#This Row],[bmi_L]])-1)/(Table14[[#This Row],[bmi_L]]*Table14[[#This Row],[bmi_S]])</f>
        <v>1.0251670510542401</v>
      </c>
    </row>
    <row r="179" spans="1:17" x14ac:dyDescent="0.3">
      <c r="A179" s="1">
        <v>10045</v>
      </c>
      <c r="B179" s="1" t="s">
        <v>9</v>
      </c>
      <c r="C179" s="1">
        <v>31</v>
      </c>
      <c r="D179" s="1">
        <v>283</v>
      </c>
      <c r="E179" s="1">
        <v>56</v>
      </c>
      <c r="F179" s="1">
        <v>5.12</v>
      </c>
      <c r="G179" s="1">
        <v>0.61599999999999999</v>
      </c>
      <c r="H179" s="1">
        <v>0.98899999999999999</v>
      </c>
      <c r="I179" s="2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179" s="2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1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79" s="1">
        <f>(POWER((Table14[[#This Row],[wtkg]]/Table14[[#This Row],[wlhz_M]]),Table14[[#This Row],[wlhz_L]])-1)/(Table14[[#This Row],[wlhz_L]]*Table14[[#This Row],[wlhz_S]])</f>
        <v>0.66716980221420497</v>
      </c>
      <c r="M179" s="1">
        <f>Table14[[#This Row],[wtkg]]/(Table14[[#This Row],[htcm]]*Table14[[#This Row],[htcm]]/10000)</f>
        <v>16.326530612244898</v>
      </c>
      <c r="N179" s="1">
        <f>VLOOKUP(Table14[[#This Row],[agedays]],BFA_boys_z_exp[[#All],[Day]:[M]],2,FALSE)</f>
        <v>14.982200000000001</v>
      </c>
      <c r="O179" s="1">
        <f>VLOOKUP(Table14[[#This Row],[agedays]],BFA_boys_z_exp[[#All],[Day]:[S]],3,FALSE)</f>
        <v>9.017E-2</v>
      </c>
      <c r="P179" s="1">
        <f>VLOOKUP(Table14[[#This Row],[agedays]],BFA_boys_z_exp[[#All],[Day]:[L]],4,FALSE)</f>
        <v>0.26690000000000003</v>
      </c>
      <c r="Q179" s="1">
        <f>(POWER((Table14[[#This Row],[bmi]]/Table14[[#This Row],[bmi_M]]),Table14[[#This Row],[bmi_L]])-1)/(Table14[[#This Row],[bmi_L]]*Table14[[#This Row],[bmi_S]])</f>
        <v>0.96397398254090416</v>
      </c>
    </row>
    <row r="180" spans="1:17" x14ac:dyDescent="0.3">
      <c r="A180" s="1">
        <v>10045</v>
      </c>
      <c r="B180" s="1" t="s">
        <v>9</v>
      </c>
      <c r="C180" s="1">
        <v>52</v>
      </c>
      <c r="D180" s="1">
        <v>283</v>
      </c>
      <c r="E180" s="1">
        <v>57.4</v>
      </c>
      <c r="F180" s="1">
        <v>6.0949999999999998</v>
      </c>
      <c r="G180" s="1">
        <v>-1.7999999999999999E-2</v>
      </c>
      <c r="H180" s="1">
        <v>1.147</v>
      </c>
      <c r="I180" s="1">
        <f>IF(Table14[[#This Row],[agedays]]&lt;=730,VLOOKUP(Table14[[#This Row],[htcm]],WFL_boys_z_exp[[#All],[Length]:[M]],2,FALSE),VLOOKUP(Table14[[#This Row],[htcm]],WFH_boys_z_exp[[#All],[Height]:[M]],2,FALSE))</f>
        <v>5.2428999999999997</v>
      </c>
      <c r="J180" s="1">
        <f>IF(Table14[[#This Row],[agedays]]&lt;=730,VLOOKUP(Table14[[#This Row],[htcm]],WFL_boys_z_exp[[#All],[Length]:[S]],3,FALSE),VLOOKUP(Table14[[#This Row],[htcm]],WFH_boys_z_exp[[#All],[Height]:[S]],3,FALSE))</f>
        <v>8.4599999999999995E-2</v>
      </c>
      <c r="K1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0" s="1">
        <f>(POWER((Table14[[#This Row],[wtkg]]/Table14[[#This Row],[wlhz_M]]),Table14[[#This Row],[wlhz_L]])-1)/(Table14[[#This Row],[wlhz_L]]*Table14[[#This Row],[wlhz_S]])</f>
        <v>1.7337005435828201</v>
      </c>
      <c r="M180" s="1">
        <f>Table14[[#This Row],[wtkg]]/(Table14[[#This Row],[htcm]]*Table14[[#This Row],[htcm]]/10000)</f>
        <v>18.499071252534328</v>
      </c>
      <c r="N180" s="1">
        <f>VLOOKUP(Table14[[#This Row],[agedays]],BFA_boys_z_exp[[#All],[Day]:[M]],2,FALSE)</f>
        <v>16.031099999999999</v>
      </c>
      <c r="O180" s="1">
        <f>VLOOKUP(Table14[[#This Row],[agedays]],BFA_boys_z_exp[[#All],[Day]:[S]],3,FALSE)</f>
        <v>8.7529999999999997E-2</v>
      </c>
      <c r="P180" s="1">
        <f>VLOOKUP(Table14[[#This Row],[agedays]],BFA_boys_z_exp[[#All],[Day]:[L]],4,FALSE)</f>
        <v>0.15029999999999999</v>
      </c>
      <c r="Q180" s="1">
        <f>(POWER((Table14[[#This Row],[bmi]]/Table14[[#This Row],[bmi_M]]),Table14[[#This Row],[bmi_L]])-1)/(Table14[[#This Row],[bmi_L]]*Table14[[#This Row],[bmi_S]])</f>
        <v>1.6536259965545546</v>
      </c>
    </row>
    <row r="181" spans="1:17" x14ac:dyDescent="0.3">
      <c r="A181" s="1">
        <v>10045</v>
      </c>
      <c r="B181" s="1" t="s">
        <v>9</v>
      </c>
      <c r="C181" s="1">
        <v>94</v>
      </c>
      <c r="D181" s="1">
        <v>283</v>
      </c>
      <c r="E181" s="1">
        <v>60.8</v>
      </c>
      <c r="F181" s="1">
        <v>7.09</v>
      </c>
      <c r="G181" s="1">
        <v>-0.42299999999999999</v>
      </c>
      <c r="H181" s="1">
        <v>0.83299999999999996</v>
      </c>
      <c r="I181" s="2">
        <f>IF(Table14[[#This Row],[agedays]]&lt;=730,VLOOKUP(Table14[[#This Row],[htcm]],WFL_boys_z_exp[[#All],[Length]:[M]],2,FALSE),VLOOKUP(Table14[[#This Row],[htcm]],WFH_boys_z_exp[[#All],[Height]:[M]],2,FALSE))</f>
        <v>6.2096</v>
      </c>
      <c r="J181" s="2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1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1" s="1">
        <f>(POWER((Table14[[#This Row],[wtkg]]/Table14[[#This Row],[wlhz_M]]),Table14[[#This Row],[wlhz_L]])-1)/(Table14[[#This Row],[wlhz_L]]*Table14[[#This Row],[wlhz_S]])</f>
        <v>1.5581132904490129</v>
      </c>
      <c r="M181" s="1">
        <f>Table14[[#This Row],[wtkg]]/(Table14[[#This Row],[htcm]]*Table14[[#This Row],[htcm]]/10000)</f>
        <v>19.179579293628809</v>
      </c>
      <c r="N181" s="1">
        <f>VLOOKUP(Table14[[#This Row],[agedays]],BFA_boys_z_exp[[#All],[Day]:[M]],2,FALSE)</f>
        <v>16.9299</v>
      </c>
      <c r="O181" s="1">
        <f>VLOOKUP(Table14[[#This Row],[agedays]],BFA_boys_z_exp[[#All],[Day]:[S]],3,FALSE)</f>
        <v>8.4830000000000003E-2</v>
      </c>
      <c r="P181" s="1">
        <f>VLOOKUP(Table14[[#This Row],[agedays]],BFA_boys_z_exp[[#All],[Day]:[L]],4,FALSE)</f>
        <v>-1.1000000000000001E-3</v>
      </c>
      <c r="Q181" s="1">
        <f>(POWER((Table14[[#This Row],[bmi]]/Table14[[#This Row],[bmi_M]]),Table14[[#This Row],[bmi_L]])-1)/(Table14[[#This Row],[bmi_L]]*Table14[[#This Row],[bmi_S]])</f>
        <v>1.4706623136617869</v>
      </c>
    </row>
    <row r="182" spans="1:17" x14ac:dyDescent="0.3">
      <c r="A182" s="1">
        <v>10045</v>
      </c>
      <c r="B182" s="1" t="s">
        <v>9</v>
      </c>
      <c r="C182" s="1">
        <v>185</v>
      </c>
      <c r="D182" s="1">
        <v>283</v>
      </c>
      <c r="E182" s="1">
        <v>67</v>
      </c>
      <c r="F182" s="1">
        <v>8.6999999999999993</v>
      </c>
      <c r="G182" s="1">
        <v>-0.35</v>
      </c>
      <c r="H182" s="1">
        <v>0.81100000000000005</v>
      </c>
      <c r="I182" s="1">
        <f>IF(Table14[[#This Row],[agedays]]&lt;=730,VLOOKUP(Table14[[#This Row],[htcm]],WFL_boys_z_exp[[#All],[Length]:[M]],2,FALSE),VLOOKUP(Table14[[#This Row],[htcm]],WFH_boys_z_exp[[#All],[Height]:[M]],2,FALSE))</f>
        <v>7.7370000000000001</v>
      </c>
      <c r="J182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1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2" s="1">
        <f>(POWER((Table14[[#This Row],[wtkg]]/Table14[[#This Row],[wlhz_M]]),Table14[[#This Row],[wlhz_L]])-1)/(Table14[[#This Row],[wlhz_L]]*Table14[[#This Row],[wlhz_S]])</f>
        <v>1.399407323490748</v>
      </c>
      <c r="M182" s="1">
        <f>Table14[[#This Row],[wtkg]]/(Table14[[#This Row],[htcm]]*Table14[[#This Row],[htcm]]/10000)</f>
        <v>19.380708398306972</v>
      </c>
      <c r="N182" s="1">
        <f>VLOOKUP(Table14[[#This Row],[agedays]],BFA_boys_z_exp[[#All],[Day]:[M]],2,FALSE)</f>
        <v>17.343299999999999</v>
      </c>
      <c r="O182" s="1">
        <f>VLOOKUP(Table14[[#This Row],[agedays]],BFA_boys_z_exp[[#All],[Day]:[S]],3,FALSE)</f>
        <v>8.2299999999999998E-2</v>
      </c>
      <c r="P182" s="1">
        <f>VLOOKUP(Table14[[#This Row],[agedays]],BFA_boys_z_exp[[#All],[Day]:[L]],4,FALSE)</f>
        <v>-0.19520000000000001</v>
      </c>
      <c r="Q182" s="1">
        <f>(POWER((Table14[[#This Row],[bmi]]/Table14[[#This Row],[bmi_M]]),Table14[[#This Row],[bmi_L]])-1)/(Table14[[#This Row],[bmi_L]]*Table14[[#This Row],[bmi_S]])</f>
        <v>1.33507243515348</v>
      </c>
    </row>
    <row r="183" spans="1:17" x14ac:dyDescent="0.3">
      <c r="A183" s="1">
        <v>10045</v>
      </c>
      <c r="B183" s="1" t="s">
        <v>9</v>
      </c>
      <c r="C183" s="1">
        <v>276</v>
      </c>
      <c r="D183" s="1">
        <v>283</v>
      </c>
      <c r="E183" s="1">
        <v>72</v>
      </c>
      <c r="F183" s="1">
        <v>9.39</v>
      </c>
      <c r="G183" s="1">
        <v>-2.5999999999999999E-2</v>
      </c>
      <c r="H183" s="1">
        <v>0.47299999999999998</v>
      </c>
      <c r="I183" s="2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183" s="2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1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3" s="1">
        <f>(POWER((Table14[[#This Row],[wtkg]]/Table14[[#This Row],[wlhz_M]]),Table14[[#This Row],[wlhz_L]])-1)/(Table14[[#This Row],[wlhz_L]]*Table14[[#This Row],[wlhz_S]])</f>
        <v>0.6837418763598736</v>
      </c>
      <c r="M183" s="1">
        <f>Table14[[#This Row],[wtkg]]/(Table14[[#This Row],[htcm]]*Table14[[#This Row],[htcm]]/10000)</f>
        <v>18.113425925925927</v>
      </c>
      <c r="N183" s="1">
        <f>VLOOKUP(Table14[[#This Row],[agedays]],BFA_boys_z_exp[[#All],[Day]:[M]],2,FALSE)</f>
        <v>17.1587</v>
      </c>
      <c r="O183" s="1">
        <f>VLOOKUP(Table14[[#This Row],[agedays]],BFA_boys_z_exp[[#All],[Day]:[S]],3,FALSE)</f>
        <v>8.0990000000000006E-2</v>
      </c>
      <c r="P183" s="1">
        <f>VLOOKUP(Table14[[#This Row],[agedays]],BFA_boys_z_exp[[#All],[Day]:[L]],4,FALSE)</f>
        <v>-0.32</v>
      </c>
      <c r="Q183" s="1">
        <f>(POWER((Table14[[#This Row],[bmi]]/Table14[[#This Row],[bmi_M]]),Table14[[#This Row],[bmi_L]])-1)/(Table14[[#This Row],[bmi_L]]*Table14[[#This Row],[bmi_S]])</f>
        <v>0.66281848183768166</v>
      </c>
    </row>
    <row r="184" spans="1:17" x14ac:dyDescent="0.3">
      <c r="A184" s="1">
        <v>10045</v>
      </c>
      <c r="B184" s="1" t="s">
        <v>9</v>
      </c>
      <c r="C184" s="1">
        <v>367</v>
      </c>
      <c r="D184" s="1">
        <v>283</v>
      </c>
      <c r="E184" s="1">
        <v>77</v>
      </c>
      <c r="F184" s="1">
        <v>10.4</v>
      </c>
      <c r="G184" s="1">
        <v>0.497</v>
      </c>
      <c r="H184" s="1">
        <v>0.67600000000000005</v>
      </c>
      <c r="I184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184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1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4" s="1">
        <f>(POWER((Table14[[#This Row],[wtkg]]/Table14[[#This Row],[wlhz_M]]),Table14[[#This Row],[wlhz_L]])-1)/(Table14[[#This Row],[wlhz_L]]*Table14[[#This Row],[wlhz_S]])</f>
        <v>0.59193503107744017</v>
      </c>
      <c r="M184" s="1">
        <f>Table14[[#This Row],[wtkg]]/(Table14[[#This Row],[htcm]]*Table14[[#This Row],[htcm]]/10000)</f>
        <v>17.540900657783776</v>
      </c>
      <c r="N184" s="1">
        <f>VLOOKUP(Table14[[#This Row],[agedays]],BFA_boys_z_exp[[#All],[Day]:[M]],2,FALSE)</f>
        <v>16.790900000000001</v>
      </c>
      <c r="O184" s="1">
        <f>VLOOKUP(Table14[[#This Row],[agedays]],BFA_boys_z_exp[[#All],[Day]:[S]],3,FALSE)</f>
        <v>8.0070000000000002E-2</v>
      </c>
      <c r="P184" s="1">
        <f>VLOOKUP(Table14[[#This Row],[agedays]],BFA_boys_z_exp[[#All],[Day]:[L]],4,FALSE)</f>
        <v>-0.41310000000000002</v>
      </c>
      <c r="Q184" s="1">
        <f>(POWER((Table14[[#This Row],[bmi]]/Table14[[#This Row],[bmi_M]]),Table14[[#This Row],[bmi_L]])-1)/(Table14[[#This Row],[bmi_L]]*Table14[[#This Row],[bmi_S]])</f>
        <v>0.5408543645035957</v>
      </c>
    </row>
    <row r="185" spans="1:17" x14ac:dyDescent="0.3">
      <c r="A185" s="1">
        <v>10045</v>
      </c>
      <c r="B185" s="1" t="s">
        <v>9</v>
      </c>
      <c r="C185" s="1">
        <v>458</v>
      </c>
      <c r="D185" s="1">
        <v>283</v>
      </c>
      <c r="E185" s="1">
        <v>78</v>
      </c>
      <c r="F185" s="1">
        <v>11.08</v>
      </c>
      <c r="G185" s="1">
        <v>-0.47299999999999998</v>
      </c>
      <c r="H185" s="1">
        <v>0.64600000000000002</v>
      </c>
      <c r="I185" s="2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185" s="2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1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5" s="1">
        <f>(POWER((Table14[[#This Row],[wtkg]]/Table14[[#This Row],[wlhz_M]]),Table14[[#This Row],[wlhz_L]])-1)/(Table14[[#This Row],[wlhz_L]]*Table14[[#This Row],[wlhz_S]])</f>
        <v>1.1153112000790155</v>
      </c>
      <c r="M185" s="1">
        <f>Table14[[#This Row],[wtkg]]/(Table14[[#This Row],[htcm]]*Table14[[#This Row],[htcm]]/10000)</f>
        <v>18.211702827087443</v>
      </c>
      <c r="N185" s="1">
        <f>VLOOKUP(Table14[[#This Row],[agedays]],BFA_boys_z_exp[[#All],[Day]:[M]],2,FALSE)</f>
        <v>16.435700000000001</v>
      </c>
      <c r="O185" s="1">
        <f>VLOOKUP(Table14[[#This Row],[agedays]],BFA_boys_z_exp[[#All],[Day]:[S]],3,FALSE)</f>
        <v>7.9339999999999994E-2</v>
      </c>
      <c r="P185" s="1">
        <f>VLOOKUP(Table14[[#This Row],[agedays]],BFA_boys_z_exp[[#All],[Day]:[L]],4,FALSE)</f>
        <v>-0.4874</v>
      </c>
      <c r="Q185" s="1">
        <f>(POWER((Table14[[#This Row],[bmi]]/Table14[[#This Row],[bmi_M]]),Table14[[#This Row],[bmi_L]])-1)/(Table14[[#This Row],[bmi_L]]*Table14[[#This Row],[bmi_S]])</f>
        <v>1.2614701759179074</v>
      </c>
    </row>
    <row r="186" spans="1:17" x14ac:dyDescent="0.3">
      <c r="A186" s="1">
        <v>10045</v>
      </c>
      <c r="B186" s="1" t="s">
        <v>9</v>
      </c>
      <c r="C186" s="1">
        <v>749</v>
      </c>
      <c r="D186" s="1">
        <v>283</v>
      </c>
      <c r="E186" s="1">
        <v>87.5</v>
      </c>
      <c r="F186" s="1">
        <v>13.85</v>
      </c>
      <c r="G186" s="1">
        <v>-4.4999999999999998E-2</v>
      </c>
      <c r="H186" s="1">
        <v>1.054</v>
      </c>
      <c r="I186" s="1">
        <f>IF(Table14[[#This Row],[agedays]]&lt;=730,VLOOKUP(Table14[[#This Row],[htcm]],WFL_boys_z_exp[[#All],[Length]:[M]],2,FALSE),VLOOKUP(Table14[[#This Row],[htcm]],WFH_boys_z_exp[[#All],[Height]:[M]],2,FALSE))</f>
        <v>12.287100000000001</v>
      </c>
      <c r="J186" s="1">
        <f>IF(Table14[[#This Row],[agedays]]&lt;=730,VLOOKUP(Table14[[#This Row],[htcm]],WFL_boys_z_exp[[#All],[Length]:[S]],3,FALSE),VLOOKUP(Table14[[#This Row],[htcm]],WFH_boys_z_exp[[#All],[Height]:[S]],3,FALSE))</f>
        <v>8.0759999999999998E-2</v>
      </c>
      <c r="K1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6" s="1">
        <f>(POWER((Table14[[#This Row],[wtkg]]/Table14[[#This Row],[wlhz_M]]),Table14[[#This Row],[wlhz_L]])-1)/(Table14[[#This Row],[wlhz_L]]*Table14[[#This Row],[wlhz_S]])</f>
        <v>1.4517886453200324</v>
      </c>
      <c r="M186" s="1">
        <f>Table14[[#This Row],[wtkg]]/(Table14[[#This Row],[htcm]]*Table14[[#This Row],[htcm]]/10000)</f>
        <v>18.089795918367347</v>
      </c>
      <c r="N186" s="1">
        <f>VLOOKUP(Table14[[#This Row],[agedays]],BFA_boys_z_exp[[#All],[Day]:[M]],2,FALSE)</f>
        <v>15.9954</v>
      </c>
      <c r="O186" s="1">
        <f>VLOOKUP(Table14[[#This Row],[agedays]],BFA_boys_z_exp[[#All],[Day]:[S]],3,FALSE)</f>
        <v>7.7890000000000001E-2</v>
      </c>
      <c r="P186" s="1">
        <f>VLOOKUP(Table14[[#This Row],[agedays]],BFA_boys_z_exp[[#All],[Day]:[L]],4,FALSE)</f>
        <v>-0.5978</v>
      </c>
      <c r="Q186" s="1">
        <f>(POWER((Table14[[#This Row],[bmi]]/Table14[[#This Row],[bmi_M]]),Table14[[#This Row],[bmi_L]])-1)/(Table14[[#This Row],[bmi_L]]*Table14[[#This Row],[bmi_S]])</f>
        <v>1.5230489777417513</v>
      </c>
    </row>
    <row r="187" spans="1:17" x14ac:dyDescent="0.3">
      <c r="A187" s="2">
        <v>10049</v>
      </c>
      <c r="B187" s="2" t="s">
        <v>9</v>
      </c>
      <c r="C187" s="2">
        <v>0</v>
      </c>
      <c r="D187" s="2">
        <v>283</v>
      </c>
      <c r="E187" s="2">
        <v>53</v>
      </c>
      <c r="F187" s="2">
        <v>3.7</v>
      </c>
      <c r="G187" s="2">
        <v>1.6459999999999999</v>
      </c>
      <c r="H187" s="2">
        <v>0.7</v>
      </c>
      <c r="I187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187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1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7" s="1">
        <f>(POWER((Table14[[#This Row],[wtkg]]/Table14[[#This Row],[wlhz_M]]),Table14[[#This Row],[wlhz_L]])-1)/(Table14[[#This Row],[wlhz_L]]*Table14[[#This Row],[wlhz_S]])</f>
        <v>-0.92506519730767789</v>
      </c>
      <c r="M187" s="1">
        <f>Table14[[#This Row],[wtkg]]/(Table14[[#This Row],[htcm]]*Table14[[#This Row],[htcm]]/10000)</f>
        <v>13.171947312210753</v>
      </c>
      <c r="N187" s="1">
        <f>VLOOKUP(Table14[[#This Row],[agedays]],BFA_boys_z_exp[[#All],[Day]:[M]],2,FALSE)</f>
        <v>13.4069</v>
      </c>
      <c r="O187" s="1">
        <f>VLOOKUP(Table14[[#This Row],[agedays]],BFA_boys_z_exp[[#All],[Day]:[S]],3,FALSE)</f>
        <v>9.5600000000000004E-2</v>
      </c>
      <c r="P187" s="1">
        <f>VLOOKUP(Table14[[#This Row],[agedays]],BFA_boys_z_exp[[#All],[Day]:[L]],4,FALSE)</f>
        <v>-0.30530000000000002</v>
      </c>
      <c r="Q187" s="1">
        <f>(POWER((Table14[[#This Row],[bmi]]/Table14[[#This Row],[bmi_M]]),Table14[[#This Row],[bmi_L]])-1)/(Table14[[#This Row],[bmi_L]]*Table14[[#This Row],[bmi_S]])</f>
        <v>-0.18543867868789754</v>
      </c>
    </row>
    <row r="188" spans="1:17" x14ac:dyDescent="0.3">
      <c r="A188" s="1">
        <v>10049</v>
      </c>
      <c r="B188" s="1" t="s">
        <v>9</v>
      </c>
      <c r="C188" s="1">
        <v>34</v>
      </c>
      <c r="D188" s="1">
        <v>283</v>
      </c>
      <c r="E188" s="1">
        <v>57</v>
      </c>
      <c r="F188" s="1">
        <v>3.66</v>
      </c>
      <c r="G188" s="1">
        <v>0.91900000000000004</v>
      </c>
      <c r="H188" s="1">
        <v>-1.71</v>
      </c>
      <c r="I188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188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1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8" s="1">
        <f>(POWER((Table14[[#This Row],[wtkg]]/Table14[[#This Row],[wlhz_M]]),Table14[[#This Row],[wlhz_L]])-1)/(Table14[[#This Row],[wlhz_L]]*Table14[[#This Row],[wlhz_S]])</f>
        <v>-4.2168594498535263</v>
      </c>
      <c r="M188" s="1">
        <f>Table14[[#This Row],[wtkg]]/(Table14[[#This Row],[htcm]]*Table14[[#This Row],[htcm]]/10000)</f>
        <v>11.26500461680517</v>
      </c>
      <c r="N188" s="1">
        <f>VLOOKUP(Table14[[#This Row],[agedays]],BFA_boys_z_exp[[#All],[Day]:[M]],2,FALSE)</f>
        <v>15.175000000000001</v>
      </c>
      <c r="O188" s="1">
        <f>VLOOKUP(Table14[[#This Row],[agedays]],BFA_boys_z_exp[[#All],[Day]:[S]],3,FALSE)</f>
        <v>8.9679999999999996E-2</v>
      </c>
      <c r="P188" s="1">
        <f>VLOOKUP(Table14[[#This Row],[agedays]],BFA_boys_z_exp[[#All],[Day]:[L]],4,FALSE)</f>
        <v>0.2472</v>
      </c>
      <c r="Q188" s="1">
        <f>(POWER((Table14[[#This Row],[bmi]]/Table14[[#This Row],[bmi_M]]),Table14[[#This Row],[bmi_L]])-1)/(Table14[[#This Row],[bmi_L]]*Table14[[#This Row],[bmi_S]])</f>
        <v>-3.2029491204885208</v>
      </c>
    </row>
    <row r="189" spans="1:17" x14ac:dyDescent="0.3">
      <c r="A189" s="2">
        <v>10049</v>
      </c>
      <c r="B189" s="2" t="s">
        <v>9</v>
      </c>
      <c r="C189" s="2">
        <v>66</v>
      </c>
      <c r="D189" s="2">
        <v>283</v>
      </c>
      <c r="E189" s="2">
        <v>60</v>
      </c>
      <c r="F189" s="2">
        <v>4.3099999999999996</v>
      </c>
      <c r="G189" s="2">
        <v>0.51200000000000001</v>
      </c>
      <c r="H189" s="2">
        <v>-2.2490000000000001</v>
      </c>
      <c r="I189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189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1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89" s="1">
        <f>(POWER((Table14[[#This Row],[wtkg]]/Table14[[#This Row],[wlhz_M]]),Table14[[#This Row],[wlhz_L]])-1)/(Table14[[#This Row],[wlhz_L]]*Table14[[#This Row],[wlhz_S]])</f>
        <v>-4.1850519996750188</v>
      </c>
      <c r="M189" s="1">
        <f>Table14[[#This Row],[wtkg]]/(Table14[[#This Row],[htcm]]*Table14[[#This Row],[htcm]]/10000)</f>
        <v>11.972222222222221</v>
      </c>
      <c r="N189" s="1">
        <f>VLOOKUP(Table14[[#This Row],[agedays]],BFA_boys_z_exp[[#All],[Day]:[M]],2,FALSE)</f>
        <v>16.456199999999999</v>
      </c>
      <c r="O189" s="1">
        <f>VLOOKUP(Table14[[#This Row],[agedays]],BFA_boys_z_exp[[#All],[Day]:[S]],3,FALSE)</f>
        <v>8.6389999999999995E-2</v>
      </c>
      <c r="P189" s="1">
        <f>VLOOKUP(Table14[[#This Row],[agedays]],BFA_boys_z_exp[[#All],[Day]:[L]],4,FALSE)</f>
        <v>9.1499999999999998E-2</v>
      </c>
      <c r="Q189" s="1">
        <f>(POWER((Table14[[#This Row],[bmi]]/Table14[[#This Row],[bmi_M]]),Table14[[#This Row],[bmi_L]])-1)/(Table14[[#This Row],[bmi_L]]*Table14[[#This Row],[bmi_S]])</f>
        <v>-3.6292167245156448</v>
      </c>
    </row>
    <row r="190" spans="1:17" x14ac:dyDescent="0.3">
      <c r="A190" s="1">
        <v>10049</v>
      </c>
      <c r="B190" s="1" t="s">
        <v>9</v>
      </c>
      <c r="C190" s="1">
        <v>104</v>
      </c>
      <c r="D190" s="1">
        <v>283</v>
      </c>
      <c r="E190" s="1">
        <v>62.3</v>
      </c>
      <c r="F190" s="1">
        <v>5.0599999999999996</v>
      </c>
      <c r="G190" s="1">
        <v>-0.104</v>
      </c>
      <c r="H190" s="1">
        <v>-2.323</v>
      </c>
      <c r="I190" s="1">
        <f>IF(Table14[[#This Row],[agedays]]&lt;=730,VLOOKUP(Table14[[#This Row],[htcm]],WFL_boys_z_exp[[#All],[Length]:[M]],2,FALSE),VLOOKUP(Table14[[#This Row],[htcm]],WFH_boys_z_exp[[#All],[Height]:[M]],2,FALSE))</f>
        <v>6.6018999999999997</v>
      </c>
      <c r="J190" s="1">
        <f>IF(Table14[[#This Row],[agedays]]&lt;=730,VLOOKUP(Table14[[#This Row],[htcm]],WFL_boys_z_exp[[#All],[Length]:[S]],3,FALSE),VLOOKUP(Table14[[#This Row],[htcm]],WFH_boys_z_exp[[#All],[Height]:[S]],3,FALSE))</f>
        <v>8.2710000000000006E-2</v>
      </c>
      <c r="K1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0" s="1">
        <f>(POWER((Table14[[#This Row],[wtkg]]/Table14[[#This Row],[wlhz_M]]),Table14[[#This Row],[wlhz_L]])-1)/(Table14[[#This Row],[wlhz_L]]*Table14[[#This Row],[wlhz_S]])</f>
        <v>-3.3713563240032514</v>
      </c>
      <c r="M190" s="1">
        <f>Table14[[#This Row],[wtkg]]/(Table14[[#This Row],[htcm]]*Table14[[#This Row],[htcm]]/10000)</f>
        <v>13.036902679263854</v>
      </c>
      <c r="N190" s="1">
        <f>VLOOKUP(Table14[[#This Row],[agedays]],BFA_boys_z_exp[[#All],[Day]:[M]],2,FALSE)</f>
        <v>17.029</v>
      </c>
      <c r="O190" s="1">
        <f>VLOOKUP(Table14[[#This Row],[agedays]],BFA_boys_z_exp[[#All],[Day]:[S]],3,FALSE)</f>
        <v>8.4409999999999999E-2</v>
      </c>
      <c r="P190" s="1">
        <f>VLOOKUP(Table14[[#This Row],[agedays]],BFA_boys_z_exp[[#All],[Day]:[L]],4,FALSE)</f>
        <v>-2.87E-2</v>
      </c>
      <c r="Q190" s="1">
        <f>(POWER((Table14[[#This Row],[bmi]]/Table14[[#This Row],[bmi_M]]),Table14[[#This Row],[bmi_L]])-1)/(Table14[[#This Row],[bmi_L]]*Table14[[#This Row],[bmi_S]])</f>
        <v>-3.1768796803503538</v>
      </c>
    </row>
    <row r="191" spans="1:17" x14ac:dyDescent="0.3">
      <c r="A191" s="2">
        <v>10049</v>
      </c>
      <c r="B191" s="2" t="s">
        <v>9</v>
      </c>
      <c r="C191" s="2">
        <v>178</v>
      </c>
      <c r="D191" s="2">
        <v>283</v>
      </c>
      <c r="E191" s="2">
        <v>69.5</v>
      </c>
      <c r="F191" s="2">
        <v>7.38</v>
      </c>
      <c r="G191" s="2">
        <v>0.99399999999999999</v>
      </c>
      <c r="H191" s="2">
        <v>-0.58799999999999997</v>
      </c>
      <c r="I191" s="1">
        <f>IF(Table14[[#This Row],[agedays]]&lt;=730,VLOOKUP(Table14[[#This Row],[htcm]],WFL_boys_z_exp[[#All],[Length]:[M]],2,FALSE),VLOOKUP(Table14[[#This Row],[htcm]],WFH_boys_z_exp[[#All],[Height]:[M]],2,FALSE))</f>
        <v>8.3092000000000006</v>
      </c>
      <c r="J191" s="1">
        <f>IF(Table14[[#This Row],[agedays]]&lt;=730,VLOOKUP(Table14[[#This Row],[htcm]],WFL_boys_z_exp[[#All],[Length]:[S]],3,FALSE),VLOOKUP(Table14[[#This Row],[htcm]],WFH_boys_z_exp[[#All],[Height]:[S]],3,FALSE))</f>
        <v>8.2239999999999994E-2</v>
      </c>
      <c r="K1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1" s="1">
        <f>(POWER((Table14[[#This Row],[wtkg]]/Table14[[#This Row],[wlhz_M]]),Table14[[#This Row],[wlhz_L]])-1)/(Table14[[#This Row],[wlhz_L]]*Table14[[#This Row],[wlhz_S]])</f>
        <v>-1.4725243351289501</v>
      </c>
      <c r="M191" s="1">
        <f>Table14[[#This Row],[wtkg]]/(Table14[[#This Row],[htcm]]*Table14[[#This Row],[htcm]]/10000)</f>
        <v>15.278712281972982</v>
      </c>
      <c r="N191" s="1">
        <f>VLOOKUP(Table14[[#This Row],[agedays]],BFA_boys_z_exp[[#All],[Day]:[M]],2,FALSE)</f>
        <v>17.338999999999999</v>
      </c>
      <c r="O191" s="1">
        <f>VLOOKUP(Table14[[#This Row],[agedays]],BFA_boys_z_exp[[#All],[Day]:[S]],3,FALSE)</f>
        <v>8.2419999999999993E-2</v>
      </c>
      <c r="P191" s="1">
        <f>VLOOKUP(Table14[[#This Row],[agedays]],BFA_boys_z_exp[[#All],[Day]:[L]],4,FALSE)</f>
        <v>-0.18360000000000001</v>
      </c>
      <c r="Q191" s="1">
        <f>(POWER((Table14[[#This Row],[bmi]]/Table14[[#This Row],[bmi_M]]),Table14[[#This Row],[bmi_L]])-1)/(Table14[[#This Row],[bmi_L]]*Table14[[#This Row],[bmi_S]])</f>
        <v>-1.5527564660376114</v>
      </c>
    </row>
    <row r="192" spans="1:17" x14ac:dyDescent="0.3">
      <c r="A192" s="1">
        <v>10049</v>
      </c>
      <c r="B192" s="1" t="s">
        <v>9</v>
      </c>
      <c r="C192" s="1">
        <v>272</v>
      </c>
      <c r="D192" s="1">
        <v>283</v>
      </c>
      <c r="E192" s="1">
        <v>73.8</v>
      </c>
      <c r="F192" s="1">
        <v>9.4</v>
      </c>
      <c r="G192" s="1">
        <v>0.85499999999999998</v>
      </c>
      <c r="H192" s="1">
        <v>0.52</v>
      </c>
      <c r="I192" s="1">
        <f>IF(Table14[[#This Row],[agedays]]&lt;=730,VLOOKUP(Table14[[#This Row],[htcm]],WFL_boys_z_exp[[#All],[Length]:[M]],2,FALSE),VLOOKUP(Table14[[#This Row],[htcm]],WFH_boys_z_exp[[#All],[Height]:[M]],2,FALSE))</f>
        <v>9.2556999999999992</v>
      </c>
      <c r="J192" s="1">
        <f>IF(Table14[[#This Row],[agedays]]&lt;=730,VLOOKUP(Table14[[#This Row],[htcm]],WFL_boys_z_exp[[#All],[Length]:[S]],3,FALSE),VLOOKUP(Table14[[#This Row],[htcm]],WFH_boys_z_exp[[#All],[Height]:[S]],3,FALSE))</f>
        <v>8.2799999999999999E-2</v>
      </c>
      <c r="K1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2" s="1">
        <f>(POWER((Table14[[#This Row],[wtkg]]/Table14[[#This Row],[wlhz_M]]),Table14[[#This Row],[wlhz_L]])-1)/(Table14[[#This Row],[wlhz_L]]*Table14[[#This Row],[wlhz_S]])</f>
        <v>0.18632916260560736</v>
      </c>
      <c r="M192" s="1">
        <f>Table14[[#This Row],[wtkg]]/(Table14[[#This Row],[htcm]]*Table14[[#This Row],[htcm]]/10000)</f>
        <v>17.258980177877664</v>
      </c>
      <c r="N192" s="1">
        <f>VLOOKUP(Table14[[#This Row],[agedays]],BFA_boys_z_exp[[#All],[Day]:[M]],2,FALSE)</f>
        <v>17.173100000000002</v>
      </c>
      <c r="O192" s="1">
        <f>VLOOKUP(Table14[[#This Row],[agedays]],BFA_boys_z_exp[[#All],[Day]:[S]],3,FALSE)</f>
        <v>8.1040000000000001E-2</v>
      </c>
      <c r="P192" s="1">
        <f>VLOOKUP(Table14[[#This Row],[agedays]],BFA_boys_z_exp[[#All],[Day]:[L]],4,FALSE)</f>
        <v>-0.31530000000000002</v>
      </c>
      <c r="Q192" s="1">
        <f>(POWER((Table14[[#This Row],[bmi]]/Table14[[#This Row],[bmi_M]]),Table14[[#This Row],[bmi_L]])-1)/(Table14[[#This Row],[bmi_L]]*Table14[[#This Row],[bmi_S]])</f>
        <v>6.1506306081967901E-2</v>
      </c>
    </row>
    <row r="193" spans="1:17" x14ac:dyDescent="0.3">
      <c r="A193" s="2">
        <v>10049</v>
      </c>
      <c r="B193" s="2" t="s">
        <v>9</v>
      </c>
      <c r="C193" s="2">
        <v>377</v>
      </c>
      <c r="D193" s="2">
        <v>283</v>
      </c>
      <c r="E193" s="2">
        <v>80.5</v>
      </c>
      <c r="F193" s="2">
        <v>10.69</v>
      </c>
      <c r="G193" s="2">
        <v>1.7929999999999999</v>
      </c>
      <c r="H193" s="2">
        <v>0.85699999999999998</v>
      </c>
      <c r="I193" s="1">
        <f>IF(Table14[[#This Row],[agedays]]&lt;=730,VLOOKUP(Table14[[#This Row],[htcm]],WFL_boys_z_exp[[#All],[Length]:[M]],2,FALSE),VLOOKUP(Table14[[#This Row],[htcm]],WFH_boys_z_exp[[#All],[Height]:[M]],2,FALSE))</f>
        <v>10.5405</v>
      </c>
      <c r="J193" s="1">
        <f>IF(Table14[[#This Row],[agedays]]&lt;=730,VLOOKUP(Table14[[#This Row],[htcm]],WFL_boys_z_exp[[#All],[Length]:[S]],3,FALSE),VLOOKUP(Table14[[#This Row],[htcm]],WFH_boys_z_exp[[#All],[Height]:[S]],3,FALSE))</f>
        <v>8.301E-2</v>
      </c>
      <c r="K1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3" s="1">
        <f>(POWER((Table14[[#This Row],[wtkg]]/Table14[[#This Row],[wlhz_M]]),Table14[[#This Row],[wlhz_L]])-1)/(Table14[[#This Row],[wlhz_L]]*Table14[[#This Row],[wlhz_S]])</f>
        <v>0.16924325409636731</v>
      </c>
      <c r="M193" s="1">
        <f>Table14[[#This Row],[wtkg]]/(Table14[[#This Row],[htcm]]*Table14[[#This Row],[htcm]]/10000)</f>
        <v>16.496277149801319</v>
      </c>
      <c r="N193" s="1">
        <f>VLOOKUP(Table14[[#This Row],[agedays]],BFA_boys_z_exp[[#All],[Day]:[M]],2,FALSE)</f>
        <v>16.75</v>
      </c>
      <c r="O193" s="1">
        <f>VLOOKUP(Table14[[#This Row],[agedays]],BFA_boys_z_exp[[#All],[Day]:[S]],3,FALSE)</f>
        <v>7.9979999999999996E-2</v>
      </c>
      <c r="P193" s="1">
        <f>VLOOKUP(Table14[[#This Row],[agedays]],BFA_boys_z_exp[[#All],[Day]:[L]],4,FALSE)</f>
        <v>-0.42199999999999999</v>
      </c>
      <c r="Q193" s="1">
        <f>(POWER((Table14[[#This Row],[bmi]]/Table14[[#This Row],[bmi_M]]),Table14[[#This Row],[bmi_L]])-1)/(Table14[[#This Row],[bmi_L]]*Table14[[#This Row],[bmi_S]])</f>
        <v>-0.19145778471510086</v>
      </c>
    </row>
    <row r="194" spans="1:17" x14ac:dyDescent="0.3">
      <c r="A194" s="1">
        <v>10049</v>
      </c>
      <c r="B194" s="1" t="s">
        <v>9</v>
      </c>
      <c r="C194" s="1">
        <v>468</v>
      </c>
      <c r="D194" s="1">
        <v>283</v>
      </c>
      <c r="E194" s="1">
        <v>84.5</v>
      </c>
      <c r="F194" s="1">
        <v>11.78</v>
      </c>
      <c r="G194" s="1">
        <v>1.9410000000000001</v>
      </c>
      <c r="H194" s="1">
        <v>1.141</v>
      </c>
      <c r="I194" s="1">
        <f>IF(Table14[[#This Row],[agedays]]&lt;=730,VLOOKUP(Table14[[#This Row],[htcm]],WFL_boys_z_exp[[#All],[Length]:[M]],2,FALSE),VLOOKUP(Table14[[#This Row],[htcm]],WFH_boys_z_exp[[#All],[Height]:[M]],2,FALSE))</f>
        <v>11.3817</v>
      </c>
      <c r="J194" s="1">
        <f>IF(Table14[[#This Row],[agedays]]&lt;=730,VLOOKUP(Table14[[#This Row],[htcm]],WFL_boys_z_exp[[#All],[Length]:[S]],3,FALSE),VLOOKUP(Table14[[#This Row],[htcm]],WFH_boys_z_exp[[#All],[Height]:[S]],3,FALSE))</f>
        <v>8.1979999999999997E-2</v>
      </c>
      <c r="K1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4" s="1">
        <f>(POWER((Table14[[#This Row],[wtkg]]/Table14[[#This Row],[wlhz_M]]),Table14[[#This Row],[wlhz_L]])-1)/(Table14[[#This Row],[wlhz_L]]*Table14[[#This Row],[wlhz_S]])</f>
        <v>0.41703985696661672</v>
      </c>
      <c r="M194" s="1">
        <f>Table14[[#This Row],[wtkg]]/(Table14[[#This Row],[htcm]]*Table14[[#This Row],[htcm]]/10000)</f>
        <v>16.498021777948949</v>
      </c>
      <c r="N194" s="1">
        <f>VLOOKUP(Table14[[#This Row],[agedays]],BFA_boys_z_exp[[#All],[Day]:[M]],2,FALSE)</f>
        <v>16.399699999999999</v>
      </c>
      <c r="O194" s="1">
        <f>VLOOKUP(Table14[[#This Row],[agedays]],BFA_boys_z_exp[[#All],[Day]:[S]],3,FALSE)</f>
        <v>7.9259999999999997E-2</v>
      </c>
      <c r="P194" s="1">
        <f>VLOOKUP(Table14[[#This Row],[agedays]],BFA_boys_z_exp[[#All],[Day]:[L]],4,FALSE)</f>
        <v>-0.49469999999999997</v>
      </c>
      <c r="Q194" s="1">
        <f>(POWER((Table14[[#This Row],[bmi]]/Table14[[#This Row],[bmi_M]]),Table14[[#This Row],[bmi_L]])-1)/(Table14[[#This Row],[bmi_L]]*Table14[[#This Row],[bmi_S]])</f>
        <v>7.5304194252100082E-2</v>
      </c>
    </row>
    <row r="195" spans="1:17" x14ac:dyDescent="0.3">
      <c r="A195" s="2">
        <v>10049</v>
      </c>
      <c r="B195" s="2" t="s">
        <v>9</v>
      </c>
      <c r="C195" s="2">
        <v>555</v>
      </c>
      <c r="D195" s="2">
        <v>283</v>
      </c>
      <c r="E195" s="2">
        <v>87.5</v>
      </c>
      <c r="F195" s="2">
        <v>12.7</v>
      </c>
      <c r="G195" s="2">
        <v>1.8480000000000001</v>
      </c>
      <c r="H195" s="2">
        <v>1.304</v>
      </c>
      <c r="I195" s="1">
        <f>IF(Table14[[#This Row],[agedays]]&lt;=730,VLOOKUP(Table14[[#This Row],[htcm]],WFL_boys_z_exp[[#All],[Length]:[M]],2,FALSE),VLOOKUP(Table14[[#This Row],[htcm]],WFH_boys_z_exp[[#All],[Height]:[M]],2,FALSE))</f>
        <v>12.1152</v>
      </c>
      <c r="J195" s="1">
        <f>IF(Table14[[#This Row],[agedays]]&lt;=730,VLOOKUP(Table14[[#This Row],[htcm]],WFL_boys_z_exp[[#All],[Length]:[S]],3,FALSE),VLOOKUP(Table14[[#This Row],[htcm]],WFH_boys_z_exp[[#All],[Height]:[S]],3,FALSE))</f>
        <v>8.0960000000000004E-2</v>
      </c>
      <c r="K1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5" s="1">
        <f>(POWER((Table14[[#This Row],[wtkg]]/Table14[[#This Row],[wlhz_M]]),Table14[[#This Row],[wlhz_L]])-1)/(Table14[[#This Row],[wlhz_L]]*Table14[[#This Row],[wlhz_S]])</f>
        <v>0.57747101094127551</v>
      </c>
      <c r="M195" s="1">
        <f>Table14[[#This Row],[wtkg]]/(Table14[[#This Row],[htcm]]*Table14[[#This Row],[htcm]]/10000)</f>
        <v>16.587755102040816</v>
      </c>
      <c r="N195" s="1">
        <f>VLOOKUP(Table14[[#This Row],[agedays]],BFA_boys_z_exp[[#All],[Day]:[M]],2,FALSE)</f>
        <v>16.118300000000001</v>
      </c>
      <c r="O195" s="1">
        <f>VLOOKUP(Table14[[#This Row],[agedays]],BFA_boys_z_exp[[#All],[Day]:[S]],3,FALSE)</f>
        <v>7.868E-2</v>
      </c>
      <c r="P195" s="1">
        <f>VLOOKUP(Table14[[#This Row],[agedays]],BFA_boys_z_exp[[#All],[Day]:[L]],4,FALSE)</f>
        <v>-0.55279999999999996</v>
      </c>
      <c r="Q195" s="1">
        <f>(POWER((Table14[[#This Row],[bmi]]/Table14[[#This Row],[bmi_M]]),Table14[[#This Row],[bmi_L]])-1)/(Table14[[#This Row],[bmi_L]]*Table14[[#This Row],[bmi_S]])</f>
        <v>0.36200925182398436</v>
      </c>
    </row>
    <row r="196" spans="1:17" x14ac:dyDescent="0.3">
      <c r="A196" s="1">
        <v>10049</v>
      </c>
      <c r="B196" s="1" t="s">
        <v>9</v>
      </c>
      <c r="C196" s="1">
        <v>723</v>
      </c>
      <c r="D196" s="1">
        <v>283</v>
      </c>
      <c r="E196" s="1">
        <v>91</v>
      </c>
      <c r="F196" s="1">
        <v>13.65</v>
      </c>
      <c r="G196" s="1">
        <v>1.117</v>
      </c>
      <c r="H196" s="1">
        <v>1.054</v>
      </c>
      <c r="I196" s="1">
        <f>IF(Table14[[#This Row],[agedays]]&lt;=730,VLOOKUP(Table14[[#This Row],[htcm]],WFL_boys_z_exp[[#All],[Length]:[M]],2,FALSE),VLOOKUP(Table14[[#This Row],[htcm]],WFH_boys_z_exp[[#All],[Height]:[M]],2,FALSE))</f>
        <v>12.956899999999999</v>
      </c>
      <c r="J196" s="1">
        <f>IF(Table14[[#This Row],[agedays]]&lt;=730,VLOOKUP(Table14[[#This Row],[htcm]],WFL_boys_z_exp[[#All],[Length]:[S]],3,FALSE),VLOOKUP(Table14[[#This Row],[htcm]],WFH_boys_z_exp[[#All],[Height]:[S]],3,FALSE))</f>
        <v>8.0299999999999996E-2</v>
      </c>
      <c r="K1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6" s="1">
        <f>(POWER((Table14[[#This Row],[wtkg]]/Table14[[#This Row],[wlhz_M]]),Table14[[#This Row],[wlhz_L]])-1)/(Table14[[#This Row],[wlhz_L]]*Table14[[#This Row],[wlhz_S]])</f>
        <v>0.6430372690738565</v>
      </c>
      <c r="M196" s="1">
        <f>Table14[[#This Row],[wtkg]]/(Table14[[#This Row],[htcm]]*Table14[[#This Row],[htcm]]/10000)</f>
        <v>16.483516483516485</v>
      </c>
      <c r="N196" s="1">
        <f>VLOOKUP(Table14[[#This Row],[agedays]],BFA_boys_z_exp[[#All],[Day]:[M]],2,FALSE)</f>
        <v>15.7468</v>
      </c>
      <c r="O196" s="1">
        <f>VLOOKUP(Table14[[#This Row],[agedays]],BFA_boys_z_exp[[#All],[Day]:[S]],3,FALSE)</f>
        <v>7.7740000000000004E-2</v>
      </c>
      <c r="P196" s="1">
        <f>VLOOKUP(Table14[[#This Row],[agedays]],BFA_boys_z_exp[[#All],[Day]:[L]],4,FALSE)</f>
        <v>-0.64400000000000002</v>
      </c>
      <c r="Q196" s="1">
        <f>(POWER((Table14[[#This Row],[bmi]]/Table14[[#This Row],[bmi_M]]),Table14[[#This Row],[bmi_L]])-1)/(Table14[[#This Row],[bmi_L]]*Table14[[#This Row],[bmi_S]])</f>
        <v>0.57958680250383265</v>
      </c>
    </row>
    <row r="197" spans="1:17" x14ac:dyDescent="0.3">
      <c r="A197" s="2">
        <v>10054</v>
      </c>
      <c r="B197" s="2" t="s">
        <v>9</v>
      </c>
      <c r="C197" s="2">
        <v>0</v>
      </c>
      <c r="D197" s="2">
        <v>283</v>
      </c>
      <c r="E197" s="2">
        <v>50</v>
      </c>
      <c r="F197" s="2">
        <v>3.5</v>
      </c>
      <c r="G197" s="2">
        <v>6.0999999999999999E-2</v>
      </c>
      <c r="H197" s="2">
        <v>0.31</v>
      </c>
      <c r="I197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197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1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7" s="1">
        <f>(POWER((Table14[[#This Row],[wtkg]]/Table14[[#This Row],[wlhz_M]]),Table14[[#This Row],[wlhz_L]])-1)/(Table14[[#This Row],[wlhz_L]]*Table14[[#This Row],[wlhz_S]])</f>
        <v>0.562498029747453</v>
      </c>
      <c r="M197" s="1">
        <f>Table14[[#This Row],[wtkg]]/(Table14[[#This Row],[htcm]]*Table14[[#This Row],[htcm]]/10000)</f>
        <v>14</v>
      </c>
      <c r="N197" s="1">
        <f>VLOOKUP(Table14[[#This Row],[agedays]],BFA_boys_z_exp[[#All],[Day]:[M]],2,FALSE)</f>
        <v>13.4069</v>
      </c>
      <c r="O197" s="1">
        <f>VLOOKUP(Table14[[#This Row],[agedays]],BFA_boys_z_exp[[#All],[Day]:[S]],3,FALSE)</f>
        <v>9.5600000000000004E-2</v>
      </c>
      <c r="P197" s="1">
        <f>VLOOKUP(Table14[[#This Row],[agedays]],BFA_boys_z_exp[[#All],[Day]:[L]],4,FALSE)</f>
        <v>-0.30530000000000002</v>
      </c>
      <c r="Q197" s="1">
        <f>(POWER((Table14[[#This Row],[bmi]]/Table14[[#This Row],[bmi_M]]),Table14[[#This Row],[bmi_L]])-1)/(Table14[[#This Row],[bmi_L]]*Table14[[#This Row],[bmi_S]])</f>
        <v>0.44982264277182393</v>
      </c>
    </row>
    <row r="198" spans="1:17" x14ac:dyDescent="0.3">
      <c r="A198" s="1">
        <v>10054</v>
      </c>
      <c r="B198" s="1" t="s">
        <v>9</v>
      </c>
      <c r="C198" s="1">
        <v>38</v>
      </c>
      <c r="D198" s="1">
        <v>283</v>
      </c>
      <c r="E198" s="1">
        <v>55</v>
      </c>
      <c r="F198" s="1">
        <v>4.75</v>
      </c>
      <c r="G198" s="1">
        <v>-0.371</v>
      </c>
      <c r="H198" s="1">
        <v>-4.4999999999999998E-2</v>
      </c>
      <c r="I198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198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1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8" s="1">
        <f>(POWER((Table14[[#This Row],[wtkg]]/Table14[[#This Row],[wlhz_M]]),Table14[[#This Row],[wlhz_L]])-1)/(Table14[[#This Row],[wlhz_L]]*Table14[[#This Row],[wlhz_S]])</f>
        <v>0.50521163931194679</v>
      </c>
      <c r="M198" s="1">
        <f>Table14[[#This Row],[wtkg]]/(Table14[[#This Row],[htcm]]*Table14[[#This Row],[htcm]]/10000)</f>
        <v>15.702479338842975</v>
      </c>
      <c r="N198" s="1">
        <f>VLOOKUP(Table14[[#This Row],[agedays]],BFA_boys_z_exp[[#All],[Day]:[M]],2,FALSE)</f>
        <v>15.4062</v>
      </c>
      <c r="O198" s="1">
        <f>VLOOKUP(Table14[[#This Row],[agedays]],BFA_boys_z_exp[[#All],[Day]:[S]],3,FALSE)</f>
        <v>8.9099999999999999E-2</v>
      </c>
      <c r="P198" s="1">
        <f>VLOOKUP(Table14[[#This Row],[agedays]],BFA_boys_z_exp[[#All],[Day]:[L]],4,FALSE)</f>
        <v>0.2228</v>
      </c>
      <c r="Q198" s="1">
        <f>(POWER((Table14[[#This Row],[bmi]]/Table14[[#This Row],[bmi_M]]),Table14[[#This Row],[bmi_L]])-1)/(Table14[[#This Row],[bmi_L]]*Table14[[#This Row],[bmi_S]])</f>
        <v>0.21424323647800217</v>
      </c>
    </row>
    <row r="199" spans="1:17" x14ac:dyDescent="0.3">
      <c r="A199" s="2">
        <v>10054</v>
      </c>
      <c r="B199" s="2" t="s">
        <v>9</v>
      </c>
      <c r="C199" s="2">
        <v>63</v>
      </c>
      <c r="D199" s="2">
        <v>283</v>
      </c>
      <c r="E199" s="2">
        <v>58.5</v>
      </c>
      <c r="F199" s="2">
        <v>5.43</v>
      </c>
      <c r="G199" s="2">
        <v>-7.6999999999999999E-2</v>
      </c>
      <c r="H199" s="2">
        <v>-0.29499999999999998</v>
      </c>
      <c r="I199" s="1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199" s="1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1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199" s="1">
        <f>(POWER((Table14[[#This Row],[wtkg]]/Table14[[#This Row],[wlhz_M]]),Table14[[#This Row],[wlhz_L]])-1)/(Table14[[#This Row],[wlhz_L]]*Table14[[#This Row],[wlhz_S]])</f>
        <v>-0.28953173740157162</v>
      </c>
      <c r="M199" s="1">
        <f>Table14[[#This Row],[wtkg]]/(Table14[[#This Row],[htcm]]*Table14[[#This Row],[htcm]]/10000)</f>
        <v>15.866754328292789</v>
      </c>
      <c r="N199" s="1">
        <f>VLOOKUP(Table14[[#This Row],[agedays]],BFA_boys_z_exp[[#All],[Day]:[M]],2,FALSE)</f>
        <v>16.378699999999998</v>
      </c>
      <c r="O199" s="1">
        <f>VLOOKUP(Table14[[#This Row],[agedays]],BFA_boys_z_exp[[#All],[Day]:[S]],3,FALSE)</f>
        <v>8.6610000000000006E-2</v>
      </c>
      <c r="P199" s="1">
        <f>VLOOKUP(Table14[[#This Row],[agedays]],BFA_boys_z_exp[[#All],[Day]:[L]],4,FALSE)</f>
        <v>0.1032</v>
      </c>
      <c r="Q199" s="1">
        <f>(POWER((Table14[[#This Row],[bmi]]/Table14[[#This Row],[bmi_M]]),Table14[[#This Row],[bmi_L]])-1)/(Table14[[#This Row],[bmi_L]]*Table14[[#This Row],[bmi_S]])</f>
        <v>-0.36605166609552181</v>
      </c>
    </row>
    <row r="200" spans="1:17" x14ac:dyDescent="0.3">
      <c r="A200" s="1">
        <v>10054</v>
      </c>
      <c r="B200" s="1" t="s">
        <v>9</v>
      </c>
      <c r="C200" s="1">
        <v>94</v>
      </c>
      <c r="D200" s="1">
        <v>283</v>
      </c>
      <c r="E200" s="1">
        <v>61.6</v>
      </c>
      <c r="F200" s="1">
        <v>6.15</v>
      </c>
      <c r="G200" s="1">
        <v>-3.3000000000000002E-2</v>
      </c>
      <c r="H200" s="1">
        <v>-0.39</v>
      </c>
      <c r="I200" s="1">
        <f>IF(Table14[[#This Row],[agedays]]&lt;=730,VLOOKUP(Table14[[#This Row],[htcm]],WFL_boys_z_exp[[#All],[Length]:[M]],2,FALSE),VLOOKUP(Table14[[#This Row],[htcm]],WFH_boys_z_exp[[#All],[Height]:[M]],2,FALSE))</f>
        <v>6.4215</v>
      </c>
      <c r="J200" s="1">
        <f>IF(Table14[[#This Row],[agedays]]&lt;=730,VLOOKUP(Table14[[#This Row],[htcm]],WFL_boys_z_exp[[#All],[Length]:[S]],3,FALSE),VLOOKUP(Table14[[#This Row],[htcm]],WFH_boys_z_exp[[#All],[Height]:[S]],3,FALSE))</f>
        <v>8.2900000000000001E-2</v>
      </c>
      <c r="K2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0" s="1">
        <f>(POWER((Table14[[#This Row],[wtkg]]/Table14[[#This Row],[wlhz_M]]),Table14[[#This Row],[wlhz_L]])-1)/(Table14[[#This Row],[wlhz_L]]*Table14[[#This Row],[wlhz_S]])</f>
        <v>-0.5250889249965971</v>
      </c>
      <c r="M200" s="1">
        <f>Table14[[#This Row],[wtkg]]/(Table14[[#This Row],[htcm]]*Table14[[#This Row],[htcm]]/10000)</f>
        <v>16.207412717152977</v>
      </c>
      <c r="N200" s="1">
        <f>VLOOKUP(Table14[[#This Row],[agedays]],BFA_boys_z_exp[[#All],[Day]:[M]],2,FALSE)</f>
        <v>16.9299</v>
      </c>
      <c r="O200" s="1">
        <f>VLOOKUP(Table14[[#This Row],[agedays]],BFA_boys_z_exp[[#All],[Day]:[S]],3,FALSE)</f>
        <v>8.4830000000000003E-2</v>
      </c>
      <c r="P200" s="1">
        <f>VLOOKUP(Table14[[#This Row],[agedays]],BFA_boys_z_exp[[#All],[Day]:[L]],4,FALSE)</f>
        <v>-1.1000000000000001E-3</v>
      </c>
      <c r="Q200" s="1">
        <f>(POWER((Table14[[#This Row],[bmi]]/Table14[[#This Row],[bmi_M]]),Table14[[#This Row],[bmi_L]])-1)/(Table14[[#This Row],[bmi_L]]*Table14[[#This Row],[bmi_S]])</f>
        <v>-0.51412970512211187</v>
      </c>
    </row>
    <row r="201" spans="1:17" x14ac:dyDescent="0.3">
      <c r="A201" s="2">
        <v>10054</v>
      </c>
      <c r="B201" s="2" t="s">
        <v>9</v>
      </c>
      <c r="C201" s="2">
        <v>185</v>
      </c>
      <c r="D201" s="2">
        <v>283</v>
      </c>
      <c r="E201" s="2">
        <v>66.5</v>
      </c>
      <c r="F201" s="2">
        <v>8.07</v>
      </c>
      <c r="G201" s="2">
        <v>-0.58299999999999996</v>
      </c>
      <c r="H201" s="2">
        <v>0.12</v>
      </c>
      <c r="I201" s="1">
        <f>IF(Table14[[#This Row],[agedays]]&lt;=730,VLOOKUP(Table14[[#This Row],[htcm]],WFL_boys_z_exp[[#All],[Length]:[M]],2,FALSE),VLOOKUP(Table14[[#This Row],[htcm]],WFH_boys_z_exp[[#All],[Height]:[M]],2,FALSE))</f>
        <v>7.6205999999999996</v>
      </c>
      <c r="J201" s="1">
        <f>IF(Table14[[#This Row],[agedays]]&lt;=730,VLOOKUP(Table14[[#This Row],[htcm]],WFL_boys_z_exp[[#All],[Length]:[S]],3,FALSE),VLOOKUP(Table14[[#This Row],[htcm]],WFH_boys_z_exp[[#All],[Height]:[S]],3,FALSE))</f>
        <v>8.2129999999999995E-2</v>
      </c>
      <c r="K2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1" s="1">
        <f>(POWER((Table14[[#This Row],[wtkg]]/Table14[[#This Row],[wlhz_M]]),Table14[[#This Row],[wlhz_L]])-1)/(Table14[[#This Row],[wlhz_L]]*Table14[[#This Row],[wlhz_S]])</f>
        <v>0.69066422145814155</v>
      </c>
      <c r="M201" s="1">
        <f>Table14[[#This Row],[wtkg]]/(Table14[[#This Row],[htcm]]*Table14[[#This Row],[htcm]]/10000)</f>
        <v>18.24862909152581</v>
      </c>
      <c r="N201" s="1">
        <f>VLOOKUP(Table14[[#This Row],[agedays]],BFA_boys_z_exp[[#All],[Day]:[M]],2,FALSE)</f>
        <v>17.343299999999999</v>
      </c>
      <c r="O201" s="1">
        <f>VLOOKUP(Table14[[#This Row],[agedays]],BFA_boys_z_exp[[#All],[Day]:[S]],3,FALSE)</f>
        <v>8.2299999999999998E-2</v>
      </c>
      <c r="P201" s="1">
        <f>VLOOKUP(Table14[[#This Row],[agedays]],BFA_boys_z_exp[[#All],[Day]:[L]],4,FALSE)</f>
        <v>-0.19520000000000001</v>
      </c>
      <c r="Q201" s="1">
        <f>(POWER((Table14[[#This Row],[bmi]]/Table14[[#This Row],[bmi_M]]),Table14[[#This Row],[bmi_L]])-1)/(Table14[[#This Row],[bmi_L]]*Table14[[#This Row],[bmi_S]])</f>
        <v>0.61521054403807085</v>
      </c>
    </row>
    <row r="202" spans="1:17" x14ac:dyDescent="0.3">
      <c r="A202" s="1">
        <v>10054</v>
      </c>
      <c r="B202" s="1" t="s">
        <v>9</v>
      </c>
      <c r="C202" s="1">
        <v>276</v>
      </c>
      <c r="D202" s="1">
        <v>283</v>
      </c>
      <c r="E202" s="1">
        <v>70</v>
      </c>
      <c r="F202" s="1">
        <v>9.5</v>
      </c>
      <c r="G202" s="1">
        <v>-0.91700000000000004</v>
      </c>
      <c r="H202" s="1">
        <v>0.58099999999999996</v>
      </c>
      <c r="I202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202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2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2" s="1">
        <f>(POWER((Table14[[#This Row],[wtkg]]/Table14[[#This Row],[wlhz_M]]),Table14[[#This Row],[wlhz_L]])-1)/(Table14[[#This Row],[wlhz_L]]*Table14[[#This Row],[wlhz_S]])</f>
        <v>1.4320888965484508</v>
      </c>
      <c r="M202" s="1">
        <f>Table14[[#This Row],[wtkg]]/(Table14[[#This Row],[htcm]]*Table14[[#This Row],[htcm]]/10000)</f>
        <v>19.387755102040817</v>
      </c>
      <c r="N202" s="1">
        <f>VLOOKUP(Table14[[#This Row],[agedays]],BFA_boys_z_exp[[#All],[Day]:[M]],2,FALSE)</f>
        <v>17.1587</v>
      </c>
      <c r="O202" s="1">
        <f>VLOOKUP(Table14[[#This Row],[agedays]],BFA_boys_z_exp[[#All],[Day]:[S]],3,FALSE)</f>
        <v>8.0990000000000006E-2</v>
      </c>
      <c r="P202" s="1">
        <f>VLOOKUP(Table14[[#This Row],[agedays]],BFA_boys_z_exp[[#All],[Day]:[L]],4,FALSE)</f>
        <v>-0.32</v>
      </c>
      <c r="Q202" s="1">
        <f>(POWER((Table14[[#This Row],[bmi]]/Table14[[#This Row],[bmi_M]]),Table14[[#This Row],[bmi_L]])-1)/(Table14[[#This Row],[bmi_L]]*Table14[[#This Row],[bmi_S]])</f>
        <v>1.4789527066896047</v>
      </c>
    </row>
    <row r="203" spans="1:17" x14ac:dyDescent="0.3">
      <c r="A203" s="2">
        <v>10054</v>
      </c>
      <c r="B203" s="2" t="s">
        <v>9</v>
      </c>
      <c r="C203" s="2">
        <v>367</v>
      </c>
      <c r="D203" s="2">
        <v>283</v>
      </c>
      <c r="E203" s="2">
        <v>75.5</v>
      </c>
      <c r="F203" s="2">
        <v>10.71</v>
      </c>
      <c r="G203" s="2">
        <v>-0.13300000000000001</v>
      </c>
      <c r="H203" s="2">
        <v>0.94599999999999995</v>
      </c>
      <c r="I203" s="1">
        <f>IF(Table14[[#This Row],[agedays]]&lt;=730,VLOOKUP(Table14[[#This Row],[htcm]],WFL_boys_z_exp[[#All],[Length]:[M]],2,FALSE),VLOOKUP(Table14[[#This Row],[htcm]],WFH_boys_z_exp[[#All],[Height]:[M]],2,FALSE))</f>
        <v>9.6041000000000007</v>
      </c>
      <c r="J203" s="1">
        <f>IF(Table14[[#This Row],[agedays]]&lt;=730,VLOOKUP(Table14[[#This Row],[htcm]],WFL_boys_z_exp[[#All],[Length]:[S]],3,FALSE),VLOOKUP(Table14[[#This Row],[htcm]],WFH_boys_z_exp[[#All],[Height]:[S]],3,FALSE))</f>
        <v>8.301E-2</v>
      </c>
      <c r="K2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3" s="1">
        <f>(POWER((Table14[[#This Row],[wtkg]]/Table14[[#This Row],[wlhz_M]]),Table14[[#This Row],[wlhz_L]])-1)/(Table14[[#This Row],[wlhz_L]]*Table14[[#This Row],[wlhz_S]])</f>
        <v>1.288075014616088</v>
      </c>
      <c r="M203" s="1">
        <f>Table14[[#This Row],[wtkg]]/(Table14[[#This Row],[htcm]]*Table14[[#This Row],[htcm]]/10000)</f>
        <v>18.788649620630675</v>
      </c>
      <c r="N203" s="1">
        <f>VLOOKUP(Table14[[#This Row],[agedays]],BFA_boys_z_exp[[#All],[Day]:[M]],2,FALSE)</f>
        <v>16.790900000000001</v>
      </c>
      <c r="O203" s="1">
        <f>VLOOKUP(Table14[[#This Row],[agedays]],BFA_boys_z_exp[[#All],[Day]:[S]],3,FALSE)</f>
        <v>8.0070000000000002E-2</v>
      </c>
      <c r="P203" s="1">
        <f>VLOOKUP(Table14[[#This Row],[agedays]],BFA_boys_z_exp[[#All],[Day]:[L]],4,FALSE)</f>
        <v>-0.41310000000000002</v>
      </c>
      <c r="Q203" s="1">
        <f>(POWER((Table14[[#This Row],[bmi]]/Table14[[#This Row],[bmi_M]]),Table14[[#This Row],[bmi_L]])-1)/(Table14[[#This Row],[bmi_L]]*Table14[[#This Row],[bmi_S]])</f>
        <v>1.3718692606329994</v>
      </c>
    </row>
    <row r="204" spans="1:17" x14ac:dyDescent="0.3">
      <c r="A204" s="1">
        <v>10054</v>
      </c>
      <c r="B204" s="1" t="s">
        <v>9</v>
      </c>
      <c r="C204" s="1">
        <v>458</v>
      </c>
      <c r="D204" s="1">
        <v>283</v>
      </c>
      <c r="E204" s="1">
        <v>79.5</v>
      </c>
      <c r="F204" s="1">
        <v>11.54</v>
      </c>
      <c r="G204" s="1">
        <v>0.12</v>
      </c>
      <c r="H204" s="1">
        <v>1.016</v>
      </c>
      <c r="I204" s="1">
        <f>IF(Table14[[#This Row],[agedays]]&lt;=730,VLOOKUP(Table14[[#This Row],[htcm]],WFL_boys_z_exp[[#All],[Length]:[M]],2,FALSE),VLOOKUP(Table14[[#This Row],[htcm]],WFH_boys_z_exp[[#All],[Height]:[M]],2,FALSE))</f>
        <v>10.3558</v>
      </c>
      <c r="J204" s="1">
        <f>IF(Table14[[#This Row],[agedays]]&lt;=730,VLOOKUP(Table14[[#This Row],[htcm]],WFL_boys_z_exp[[#All],[Length]:[S]],3,FALSE),VLOOKUP(Table14[[#This Row],[htcm]],WFH_boys_z_exp[[#All],[Height]:[S]],3,FALSE))</f>
        <v>8.3129999999999996E-2</v>
      </c>
      <c r="K2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4" s="1">
        <f>(POWER((Table14[[#This Row],[wtkg]]/Table14[[#This Row],[wlhz_M]]),Table14[[#This Row],[wlhz_L]])-1)/(Table14[[#This Row],[wlhz_L]]*Table14[[#This Row],[wlhz_S]])</f>
        <v>1.277934162990416</v>
      </c>
      <c r="M204" s="1">
        <f>Table14[[#This Row],[wtkg]]/(Table14[[#This Row],[htcm]]*Table14[[#This Row],[htcm]]/10000)</f>
        <v>18.258771409358808</v>
      </c>
      <c r="N204" s="1">
        <f>VLOOKUP(Table14[[#This Row],[agedays]],BFA_boys_z_exp[[#All],[Day]:[M]],2,FALSE)</f>
        <v>16.435700000000001</v>
      </c>
      <c r="O204" s="1">
        <f>VLOOKUP(Table14[[#This Row],[agedays]],BFA_boys_z_exp[[#All],[Day]:[S]],3,FALSE)</f>
        <v>7.9339999999999994E-2</v>
      </c>
      <c r="P204" s="1">
        <f>VLOOKUP(Table14[[#This Row],[agedays]],BFA_boys_z_exp[[#All],[Day]:[L]],4,FALSE)</f>
        <v>-0.4874</v>
      </c>
      <c r="Q204" s="1">
        <f>(POWER((Table14[[#This Row],[bmi]]/Table14[[#This Row],[bmi_M]]),Table14[[#This Row],[bmi_L]])-1)/(Table14[[#This Row],[bmi_L]]*Table14[[#This Row],[bmi_S]])</f>
        <v>1.2923969698084543</v>
      </c>
    </row>
    <row r="205" spans="1:17" x14ac:dyDescent="0.3">
      <c r="A205" s="2">
        <v>10054</v>
      </c>
      <c r="B205" s="2" t="s">
        <v>9</v>
      </c>
      <c r="C205" s="2">
        <v>560</v>
      </c>
      <c r="D205" s="2">
        <v>283</v>
      </c>
      <c r="E205" s="2">
        <v>83</v>
      </c>
      <c r="F205" s="2">
        <v>12.1</v>
      </c>
      <c r="G205" s="2">
        <v>0.127</v>
      </c>
      <c r="H205" s="2">
        <v>0.84</v>
      </c>
      <c r="I205" s="1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205" s="1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2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5" s="1">
        <f>(POWER((Table14[[#This Row],[wtkg]]/Table14[[#This Row],[wlhz_M]]),Table14[[#This Row],[wlhz_L]])-1)/(Table14[[#This Row],[wlhz_L]]*Table14[[#This Row],[wlhz_S]])</f>
        <v>1.0924679360666723</v>
      </c>
      <c r="M205" s="1">
        <f>Table14[[#This Row],[wtkg]]/(Table14[[#This Row],[htcm]]*Table14[[#This Row],[htcm]]/10000)</f>
        <v>17.564232834954275</v>
      </c>
      <c r="N205" s="1">
        <f>VLOOKUP(Table14[[#This Row],[agedays]],BFA_boys_z_exp[[#All],[Day]:[M]],2,FALSE)</f>
        <v>16.103899999999999</v>
      </c>
      <c r="O205" s="1">
        <f>VLOOKUP(Table14[[#This Row],[agedays]],BFA_boys_z_exp[[#All],[Day]:[S]],3,FALSE)</f>
        <v>7.8649999999999998E-2</v>
      </c>
      <c r="P205" s="1">
        <f>VLOOKUP(Table14[[#This Row],[agedays]],BFA_boys_z_exp[[#All],[Day]:[L]],4,FALSE)</f>
        <v>-0.55589999999999995</v>
      </c>
      <c r="Q205" s="1">
        <f>(POWER((Table14[[#This Row],[bmi]]/Table14[[#This Row],[bmi_M]]),Table14[[#This Row],[bmi_L]])-1)/(Table14[[#This Row],[bmi_L]]*Table14[[#This Row],[bmi_S]])</f>
        <v>1.0774586227588359</v>
      </c>
    </row>
    <row r="206" spans="1:17" x14ac:dyDescent="0.3">
      <c r="A206" s="1">
        <v>10054</v>
      </c>
      <c r="B206" s="1" t="s">
        <v>9</v>
      </c>
      <c r="C206" s="1">
        <v>742</v>
      </c>
      <c r="D206" s="1">
        <v>283</v>
      </c>
      <c r="E206" s="1">
        <v>89.5</v>
      </c>
      <c r="F206" s="1">
        <v>12.9</v>
      </c>
      <c r="G206" s="1">
        <v>0.66800000000000004</v>
      </c>
      <c r="H206" s="1">
        <v>0.46800000000000003</v>
      </c>
      <c r="I206" s="1">
        <f>IF(Table14[[#This Row],[agedays]]&lt;=730,VLOOKUP(Table14[[#This Row],[htcm]],WFL_boys_z_exp[[#All],[Length]:[M]],2,FALSE),VLOOKUP(Table14[[#This Row],[htcm]],WFH_boys_z_exp[[#All],[Height]:[M]],2,FALSE))</f>
        <v>12.7683</v>
      </c>
      <c r="J206" s="1">
        <f>IF(Table14[[#This Row],[agedays]]&lt;=730,VLOOKUP(Table14[[#This Row],[htcm]],WFL_boys_z_exp[[#All],[Length]:[S]],3,FALSE),VLOOKUP(Table14[[#This Row],[htcm]],WFH_boys_z_exp[[#All],[Height]:[S]],3,FALSE))</f>
        <v>8.0379999999999993E-2</v>
      </c>
      <c r="K2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6" s="1">
        <f>(POWER((Table14[[#This Row],[wtkg]]/Table14[[#This Row],[wlhz_M]]),Table14[[#This Row],[wlhz_L]])-1)/(Table14[[#This Row],[wlhz_L]]*Table14[[#This Row],[wlhz_S]])</f>
        <v>0.12743540968728714</v>
      </c>
      <c r="M206" s="1">
        <f>Table14[[#This Row],[wtkg]]/(Table14[[#This Row],[htcm]]*Table14[[#This Row],[htcm]]/10000)</f>
        <v>16.104366280702852</v>
      </c>
      <c r="N206" s="1">
        <f>VLOOKUP(Table14[[#This Row],[agedays]],BFA_boys_z_exp[[#All],[Day]:[M]],2,FALSE)</f>
        <v>16.0045</v>
      </c>
      <c r="O206" s="1">
        <f>VLOOKUP(Table14[[#This Row],[agedays]],BFA_boys_z_exp[[#All],[Day]:[S]],3,FALSE)</f>
        <v>7.7869999999999995E-2</v>
      </c>
      <c r="P206" s="1">
        <f>VLOOKUP(Table14[[#This Row],[agedays]],BFA_boys_z_exp[[#All],[Day]:[L]],4,FALSE)</f>
        <v>-0.60589999999999999</v>
      </c>
      <c r="Q206" s="1">
        <f>(POWER((Table14[[#This Row],[bmi]]/Table14[[#This Row],[bmi_M]]),Table14[[#This Row],[bmi_L]])-1)/(Table14[[#This Row],[bmi_L]]*Table14[[#This Row],[bmi_S]])</f>
        <v>7.9732788799244364E-2</v>
      </c>
    </row>
    <row r="207" spans="1:17" x14ac:dyDescent="0.3">
      <c r="A207" s="2">
        <v>10058</v>
      </c>
      <c r="B207" s="2" t="s">
        <v>9</v>
      </c>
      <c r="C207" s="2">
        <v>0</v>
      </c>
      <c r="D207" s="2">
        <v>262</v>
      </c>
      <c r="E207" s="2">
        <v>45</v>
      </c>
      <c r="F207" s="2">
        <v>2.29</v>
      </c>
      <c r="G207" s="2">
        <v>-2.58</v>
      </c>
      <c r="H207" s="2">
        <v>-2.4329999999999998</v>
      </c>
      <c r="I207" s="1">
        <f>IF(Table14[[#This Row],[agedays]]&lt;=730,VLOOKUP(Table14[[#This Row],[htcm]],WFL_boys_z_exp[[#All],[Length]:[M]],2,FALSE),VLOOKUP(Table14[[#This Row],[htcm]],WFH_boys_z_exp[[#All],[Height]:[M]],2,FALSE))</f>
        <v>2.4409999999999998</v>
      </c>
      <c r="J207" s="1">
        <f>IF(Table14[[#This Row],[agedays]]&lt;=730,VLOOKUP(Table14[[#This Row],[htcm]],WFL_boys_z_exp[[#All],[Length]:[S]],3,FALSE),VLOOKUP(Table14[[#This Row],[htcm]],WFH_boys_z_exp[[#All],[Height]:[S]],3,FALSE))</f>
        <v>9.1819999999999999E-2</v>
      </c>
      <c r="K2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7" s="1">
        <f>(POWER((Table14[[#This Row],[wtkg]]/Table14[[#This Row],[wlhz_M]]),Table14[[#This Row],[wlhz_L]])-1)/(Table14[[#This Row],[wlhz_L]]*Table14[[#This Row],[wlhz_S]])</f>
        <v>-0.70332436473018412</v>
      </c>
      <c r="M207" s="1">
        <f>Table14[[#This Row],[wtkg]]/(Table14[[#This Row],[htcm]]*Table14[[#This Row],[htcm]]/10000)</f>
        <v>11.308641975308641</v>
      </c>
      <c r="N207" s="1">
        <f>VLOOKUP(Table14[[#This Row],[agedays]],BFA_boys_z_exp[[#All],[Day]:[M]],2,FALSE)</f>
        <v>13.4069</v>
      </c>
      <c r="O207" s="1">
        <f>VLOOKUP(Table14[[#This Row],[agedays]],BFA_boys_z_exp[[#All],[Day]:[S]],3,FALSE)</f>
        <v>9.5600000000000004E-2</v>
      </c>
      <c r="P207" s="1">
        <f>VLOOKUP(Table14[[#This Row],[agedays]],BFA_boys_z_exp[[#All],[Day]:[L]],4,FALSE)</f>
        <v>-0.30530000000000002</v>
      </c>
      <c r="Q207" s="1">
        <f>(POWER((Table14[[#This Row],[bmi]]/Table14[[#This Row],[bmi_M]]),Table14[[#This Row],[bmi_L]])-1)/(Table14[[#This Row],[bmi_L]]*Table14[[#This Row],[bmi_S]])</f>
        <v>-1.8274265712198872</v>
      </c>
    </row>
    <row r="208" spans="1:17" x14ac:dyDescent="0.3">
      <c r="A208" s="1">
        <v>10058</v>
      </c>
      <c r="B208" s="1" t="s">
        <v>9</v>
      </c>
      <c r="C208" s="1">
        <v>35</v>
      </c>
      <c r="D208" s="1">
        <v>262</v>
      </c>
      <c r="E208" s="1">
        <v>53.5</v>
      </c>
      <c r="F208" s="1">
        <v>3.14</v>
      </c>
      <c r="G208" s="1">
        <v>-0.94</v>
      </c>
      <c r="H208" s="1">
        <v>-2.8580000000000001</v>
      </c>
      <c r="I208" s="1">
        <f>IF(Table14[[#This Row],[agedays]]&lt;=730,VLOOKUP(Table14[[#This Row],[htcm]],WFL_boys_z_exp[[#All],[Length]:[M]],2,FALSE),VLOOKUP(Table14[[#This Row],[htcm]],WFH_boys_z_exp[[#All],[Height]:[M]],2,FALSE))</f>
        <v>4.1353999999999997</v>
      </c>
      <c r="J208" s="1">
        <f>IF(Table14[[#This Row],[agedays]]&lt;=730,VLOOKUP(Table14[[#This Row],[htcm]],WFL_boys_z_exp[[#All],[Length]:[S]],3,FALSE),VLOOKUP(Table14[[#This Row],[htcm]],WFH_boys_z_exp[[#All],[Height]:[S]],3,FALSE))</f>
        <v>8.6809999999999998E-2</v>
      </c>
      <c r="K2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8" s="1">
        <f>(POWER((Table14[[#This Row],[wtkg]]/Table14[[#This Row],[wlhz_M]]),Table14[[#This Row],[wlhz_L]])-1)/(Table14[[#This Row],[wlhz_L]]*Table14[[#This Row],[wlhz_S]])</f>
        <v>-3.3308618257251199</v>
      </c>
      <c r="M208" s="1">
        <f>Table14[[#This Row],[wtkg]]/(Table14[[#This Row],[htcm]]*Table14[[#This Row],[htcm]]/10000)</f>
        <v>10.970390427111539</v>
      </c>
      <c r="N208" s="1">
        <f>VLOOKUP(Table14[[#This Row],[agedays]],BFA_boys_z_exp[[#All],[Day]:[M]],2,FALSE)</f>
        <v>15.2355</v>
      </c>
      <c r="O208" s="1">
        <f>VLOOKUP(Table14[[#This Row],[agedays]],BFA_boys_z_exp[[#All],[Day]:[S]],3,FALSE)</f>
        <v>8.9529999999999998E-2</v>
      </c>
      <c r="P208" s="1">
        <f>VLOOKUP(Table14[[#This Row],[agedays]],BFA_boys_z_exp[[#All],[Day]:[L]],4,FALSE)</f>
        <v>0.2409</v>
      </c>
      <c r="Q208" s="1">
        <f>(POWER((Table14[[#This Row],[bmi]]/Table14[[#This Row],[bmi_M]]),Table14[[#This Row],[bmi_L]])-1)/(Table14[[#This Row],[bmi_L]]*Table14[[#This Row],[bmi_S]])</f>
        <v>-3.5269962915391586</v>
      </c>
    </row>
    <row r="209" spans="1:17" x14ac:dyDescent="0.3">
      <c r="A209" s="2">
        <v>10058</v>
      </c>
      <c r="B209" s="2" t="s">
        <v>9</v>
      </c>
      <c r="C209" s="2">
        <v>59</v>
      </c>
      <c r="D209" s="2">
        <v>262</v>
      </c>
      <c r="E209" s="2">
        <v>55.5</v>
      </c>
      <c r="F209" s="2">
        <v>4.1399999999999997</v>
      </c>
      <c r="G209" s="2">
        <v>-1.3620000000000001</v>
      </c>
      <c r="H209" s="2">
        <v>-2.234</v>
      </c>
      <c r="I209" s="1">
        <f>IF(Table14[[#This Row],[agedays]]&lt;=730,VLOOKUP(Table14[[#This Row],[htcm]],WFL_boys_z_exp[[#All],[Length]:[M]],2,FALSE),VLOOKUP(Table14[[#This Row],[htcm]],WFH_boys_z_exp[[#All],[Height]:[M]],2,FALSE))</f>
        <v>4.6891999999999996</v>
      </c>
      <c r="J209" s="1">
        <f>IF(Table14[[#This Row],[agedays]]&lt;=730,VLOOKUP(Table14[[#This Row],[htcm]],WFL_boys_z_exp[[#All],[Length]:[S]],3,FALSE),VLOOKUP(Table14[[#This Row],[htcm]],WFH_boys_z_exp[[#All],[Height]:[S]],3,FALSE))</f>
        <v>8.5629999999999998E-2</v>
      </c>
      <c r="K2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09" s="1">
        <f>(POWER((Table14[[#This Row],[wtkg]]/Table14[[#This Row],[wlhz_M]]),Table14[[#This Row],[wlhz_L]])-1)/(Table14[[#This Row],[wlhz_L]]*Table14[[#This Row],[wlhz_S]])</f>
        <v>-1.4870758573719607</v>
      </c>
      <c r="M209" s="1">
        <f>Table14[[#This Row],[wtkg]]/(Table14[[#This Row],[htcm]]*Table14[[#This Row],[htcm]]/10000)</f>
        <v>13.440467494521547</v>
      </c>
      <c r="N209" s="1">
        <f>VLOOKUP(Table14[[#This Row],[agedays]],BFA_boys_z_exp[[#All],[Day]:[M]],2,FALSE)</f>
        <v>16.264199999999999</v>
      </c>
      <c r="O209" s="1">
        <f>VLOOKUP(Table14[[#This Row],[agedays]],BFA_boys_z_exp[[#All],[Day]:[S]],3,FALSE)</f>
        <v>8.6919999999999997E-2</v>
      </c>
      <c r="P209" s="1">
        <f>VLOOKUP(Table14[[#This Row],[agedays]],BFA_boys_z_exp[[#All],[Day]:[L]],4,FALSE)</f>
        <v>0.1196</v>
      </c>
      <c r="Q209" s="1">
        <f>(POWER((Table14[[#This Row],[bmi]]/Table14[[#This Row],[bmi_M]]),Table14[[#This Row],[bmi_L]])-1)/(Table14[[#This Row],[bmi_L]]*Table14[[#This Row],[bmi_S]])</f>
        <v>-2.1690987457285762</v>
      </c>
    </row>
    <row r="210" spans="1:17" x14ac:dyDescent="0.3">
      <c r="A210" s="1">
        <v>10058</v>
      </c>
      <c r="B210" s="1" t="s">
        <v>9</v>
      </c>
      <c r="C210" s="1">
        <v>94</v>
      </c>
      <c r="D210" s="1">
        <v>262</v>
      </c>
      <c r="E210" s="1">
        <v>60.5</v>
      </c>
      <c r="F210" s="1">
        <v>5.53</v>
      </c>
      <c r="G210" s="1">
        <v>-0.56999999999999995</v>
      </c>
      <c r="H210" s="1">
        <v>-1.284</v>
      </c>
      <c r="I210" s="1">
        <f>IF(Table14[[#This Row],[agedays]]&lt;=730,VLOOKUP(Table14[[#This Row],[htcm]],WFL_boys_z_exp[[#All],[Length]:[M]],2,FALSE),VLOOKUP(Table14[[#This Row],[htcm]],WFH_boys_z_exp[[#All],[Height]:[M]],2,FALSE))</f>
        <v>6.1284000000000001</v>
      </c>
      <c r="J210" s="1">
        <f>IF(Table14[[#This Row],[agedays]]&lt;=730,VLOOKUP(Table14[[#This Row],[htcm]],WFL_boys_z_exp[[#All],[Length]:[S]],3,FALSE),VLOOKUP(Table14[[#This Row],[htcm]],WFH_boys_z_exp[[#All],[Height]:[S]],3,FALSE))</f>
        <v>8.3239999999999995E-2</v>
      </c>
      <c r="K2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0" s="1">
        <f>(POWER((Table14[[#This Row],[wtkg]]/Table14[[#This Row],[wlhz_M]]),Table14[[#This Row],[wlhz_L]])-1)/(Table14[[#This Row],[wlhz_L]]*Table14[[#This Row],[wlhz_S]])</f>
        <v>-1.2569319427314536</v>
      </c>
      <c r="M210" s="1">
        <f>Table14[[#This Row],[wtkg]]/(Table14[[#This Row],[htcm]]*Table14[[#This Row],[htcm]]/10000)</f>
        <v>15.108257632675365</v>
      </c>
      <c r="N210" s="1">
        <f>VLOOKUP(Table14[[#This Row],[agedays]],BFA_boys_z_exp[[#All],[Day]:[M]],2,FALSE)</f>
        <v>16.9299</v>
      </c>
      <c r="O210" s="1">
        <f>VLOOKUP(Table14[[#This Row],[agedays]],BFA_boys_z_exp[[#All],[Day]:[S]],3,FALSE)</f>
        <v>8.4830000000000003E-2</v>
      </c>
      <c r="P210" s="1">
        <f>VLOOKUP(Table14[[#This Row],[agedays]],BFA_boys_z_exp[[#All],[Day]:[L]],4,FALSE)</f>
        <v>-1.1000000000000001E-3</v>
      </c>
      <c r="Q210" s="1">
        <f>(POWER((Table14[[#This Row],[bmi]]/Table14[[#This Row],[bmi_M]]),Table14[[#This Row],[bmi_L]])-1)/(Table14[[#This Row],[bmi_L]]*Table14[[#This Row],[bmi_S]])</f>
        <v>-1.342060120743545</v>
      </c>
    </row>
    <row r="211" spans="1:17" x14ac:dyDescent="0.3">
      <c r="A211" s="2">
        <v>10058</v>
      </c>
      <c r="B211" s="2" t="s">
        <v>9</v>
      </c>
      <c r="C211" s="2">
        <v>189</v>
      </c>
      <c r="D211" s="2">
        <v>262</v>
      </c>
      <c r="E211" s="2">
        <v>69.5</v>
      </c>
      <c r="F211" s="2">
        <v>7.67</v>
      </c>
      <c r="G211" s="2">
        <v>0.71799999999999997</v>
      </c>
      <c r="H211" s="2">
        <v>-0.4</v>
      </c>
      <c r="I211" s="1">
        <f>IF(Table14[[#This Row],[agedays]]&lt;=730,VLOOKUP(Table14[[#This Row],[htcm]],WFL_boys_z_exp[[#All],[Length]:[M]],2,FALSE),VLOOKUP(Table14[[#This Row],[htcm]],WFH_boys_z_exp[[#All],[Height]:[M]],2,FALSE))</f>
        <v>8.3092000000000006</v>
      </c>
      <c r="J211" s="1">
        <f>IF(Table14[[#This Row],[agedays]]&lt;=730,VLOOKUP(Table14[[#This Row],[htcm]],WFL_boys_z_exp[[#All],[Length]:[S]],3,FALSE),VLOOKUP(Table14[[#This Row],[htcm]],WFH_boys_z_exp[[#All],[Height]:[S]],3,FALSE))</f>
        <v>8.2239999999999994E-2</v>
      </c>
      <c r="K2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1" s="1">
        <f>(POWER((Table14[[#This Row],[wtkg]]/Table14[[#This Row],[wlhz_M]]),Table14[[#This Row],[wlhz_L]])-1)/(Table14[[#This Row],[wlhz_L]]*Table14[[#This Row],[wlhz_S]])</f>
        <v>-0.98717690251750301</v>
      </c>
      <c r="M211" s="1">
        <f>Table14[[#This Row],[wtkg]]/(Table14[[#This Row],[htcm]]*Table14[[#This Row],[htcm]]/10000)</f>
        <v>15.879095284923141</v>
      </c>
      <c r="N211" s="1">
        <f>VLOOKUP(Table14[[#This Row],[agedays]],BFA_boys_z_exp[[#All],[Day]:[M]],2,FALSE)</f>
        <v>17.3443</v>
      </c>
      <c r="O211" s="1">
        <f>VLOOKUP(Table14[[#This Row],[agedays]],BFA_boys_z_exp[[#All],[Day]:[S]],3,FALSE)</f>
        <v>8.2220000000000001E-2</v>
      </c>
      <c r="P211" s="1">
        <f>VLOOKUP(Table14[[#This Row],[agedays]],BFA_boys_z_exp[[#All],[Day]:[L]],4,FALSE)</f>
        <v>-0.20169999999999999</v>
      </c>
      <c r="Q211" s="1">
        <f>(POWER((Table14[[#This Row],[bmi]]/Table14[[#This Row],[bmi_M]]),Table14[[#This Row],[bmi_L]])-1)/(Table14[[#This Row],[bmi_L]]*Table14[[#This Row],[bmi_S]])</f>
        <v>-1.0830787468310792</v>
      </c>
    </row>
    <row r="212" spans="1:17" x14ac:dyDescent="0.3">
      <c r="A212" s="1">
        <v>10058</v>
      </c>
      <c r="B212" s="1" t="s">
        <v>9</v>
      </c>
      <c r="C212" s="1">
        <v>276</v>
      </c>
      <c r="D212" s="1">
        <v>262</v>
      </c>
      <c r="E212" s="1">
        <v>74</v>
      </c>
      <c r="F212" s="1">
        <v>8.48</v>
      </c>
      <c r="G212" s="1">
        <v>0.86399999999999999</v>
      </c>
      <c r="H212" s="1">
        <v>-0.46400000000000002</v>
      </c>
      <c r="I212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212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2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2" s="1">
        <f>(POWER((Table14[[#This Row],[wtkg]]/Table14[[#This Row],[wlhz_M]]),Table14[[#This Row],[wlhz_L]])-1)/(Table14[[#This Row],[wlhz_L]]*Table14[[#This Row],[wlhz_S]])</f>
        <v>-1.1291977640930004</v>
      </c>
      <c r="M212" s="1">
        <f>Table14[[#This Row],[wtkg]]/(Table14[[#This Row],[htcm]]*Table14[[#This Row],[htcm]]/10000)</f>
        <v>15.485756026296569</v>
      </c>
      <c r="N212" s="1">
        <f>VLOOKUP(Table14[[#This Row],[agedays]],BFA_boys_z_exp[[#All],[Day]:[M]],2,FALSE)</f>
        <v>17.1587</v>
      </c>
      <c r="O212" s="1">
        <f>VLOOKUP(Table14[[#This Row],[agedays]],BFA_boys_z_exp[[#All],[Day]:[S]],3,FALSE)</f>
        <v>8.0990000000000006E-2</v>
      </c>
      <c r="P212" s="1">
        <f>VLOOKUP(Table14[[#This Row],[agedays]],BFA_boys_z_exp[[#All],[Day]:[L]],4,FALSE)</f>
        <v>-0.32</v>
      </c>
      <c r="Q212" s="1">
        <f>(POWER((Table14[[#This Row],[bmi]]/Table14[[#This Row],[bmi_M]]),Table14[[#This Row],[bmi_L]])-1)/(Table14[[#This Row],[bmi_L]]*Table14[[#This Row],[bmi_S]])</f>
        <v>-1.2876534662165851</v>
      </c>
    </row>
    <row r="213" spans="1:17" x14ac:dyDescent="0.3">
      <c r="A213" s="2">
        <v>10058</v>
      </c>
      <c r="B213" s="2" t="s">
        <v>9</v>
      </c>
      <c r="C213" s="2">
        <v>381</v>
      </c>
      <c r="D213" s="2">
        <v>262</v>
      </c>
      <c r="E213" s="2">
        <v>77.2</v>
      </c>
      <c r="F213" s="2">
        <v>9.4700000000000006</v>
      </c>
      <c r="G213" s="2">
        <v>0.35</v>
      </c>
      <c r="H213" s="2">
        <v>-0.28100000000000003</v>
      </c>
      <c r="I213" s="1">
        <f>IF(Table14[[#This Row],[agedays]]&lt;=730,VLOOKUP(Table14[[#This Row],[htcm]],WFL_boys_z_exp[[#All],[Length]:[M]],2,FALSE),VLOOKUP(Table14[[#This Row],[htcm]],WFH_boys_z_exp[[#All],[Height]:[M]],2,FALSE))</f>
        <v>9.9341000000000008</v>
      </c>
      <c r="J213" s="1">
        <f>IF(Table14[[#This Row],[agedays]]&lt;=730,VLOOKUP(Table14[[#This Row],[htcm]],WFL_boys_z_exp[[#All],[Length]:[S]],3,FALSE),VLOOKUP(Table14[[#This Row],[htcm]],WFH_boys_z_exp[[#All],[Height]:[S]],3,FALSE))</f>
        <v>8.3150000000000002E-2</v>
      </c>
      <c r="K2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3" s="1">
        <f>(POWER((Table14[[#This Row],[wtkg]]/Table14[[#This Row],[wlhz_M]]),Table14[[#This Row],[wlhz_L]])-1)/(Table14[[#This Row],[wlhz_L]]*Table14[[#This Row],[wlhz_S]])</f>
        <v>-0.58027229911491096</v>
      </c>
      <c r="M213" s="1">
        <f>Table14[[#This Row],[wtkg]]/(Table14[[#This Row],[htcm]]*Table14[[#This Row],[htcm]]/10000)</f>
        <v>15.889688313780235</v>
      </c>
      <c r="N213" s="1">
        <f>VLOOKUP(Table14[[#This Row],[agedays]],BFA_boys_z_exp[[#All],[Day]:[M]],2,FALSE)</f>
        <v>16.733699999999999</v>
      </c>
      <c r="O213" s="1">
        <f>VLOOKUP(Table14[[#This Row],[agedays]],BFA_boys_z_exp[[#All],[Day]:[S]],3,FALSE)</f>
        <v>7.9949999999999993E-2</v>
      </c>
      <c r="P213" s="1">
        <f>VLOOKUP(Table14[[#This Row],[agedays]],BFA_boys_z_exp[[#All],[Day]:[L]],4,FALSE)</f>
        <v>-0.42549999999999999</v>
      </c>
      <c r="Q213" s="1">
        <f>(POWER((Table14[[#This Row],[bmi]]/Table14[[#This Row],[bmi_M]]),Table14[[#This Row],[bmi_L]])-1)/(Table14[[#This Row],[bmi_L]]*Table14[[#This Row],[bmi_S]])</f>
        <v>-0.65451336214465061</v>
      </c>
    </row>
    <row r="214" spans="1:17" x14ac:dyDescent="0.3">
      <c r="A214" s="1">
        <v>10058</v>
      </c>
      <c r="B214" s="1" t="s">
        <v>9</v>
      </c>
      <c r="C214" s="1">
        <v>486</v>
      </c>
      <c r="D214" s="1">
        <v>262</v>
      </c>
      <c r="E214" s="1">
        <v>82.5</v>
      </c>
      <c r="F214" s="1">
        <v>10.37</v>
      </c>
      <c r="G214" s="1">
        <v>0.9</v>
      </c>
      <c r="H214" s="1">
        <v>-0.127</v>
      </c>
      <c r="I214" s="1">
        <f>IF(Table14[[#This Row],[agedays]]&lt;=730,VLOOKUP(Table14[[#This Row],[htcm]],WFL_boys_z_exp[[#All],[Length]:[M]],2,FALSE),VLOOKUP(Table14[[#This Row],[htcm]],WFH_boys_z_exp[[#All],[Height]:[M]],2,FALSE))</f>
        <v>10.935</v>
      </c>
      <c r="J214" s="1">
        <f>IF(Table14[[#This Row],[agedays]]&lt;=730,VLOOKUP(Table14[[#This Row],[htcm]],WFL_boys_z_exp[[#All],[Length]:[S]],3,FALSE),VLOOKUP(Table14[[#This Row],[htcm]],WFH_boys_z_exp[[#All],[Height]:[S]],3,FALSE))</f>
        <v>8.2600000000000007E-2</v>
      </c>
      <c r="K2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4" s="1">
        <f>(POWER((Table14[[#This Row],[wtkg]]/Table14[[#This Row],[wlhz_M]]),Table14[[#This Row],[wlhz_L]])-1)/(Table14[[#This Row],[wlhz_L]]*Table14[[#This Row],[wlhz_S]])</f>
        <v>-0.64830774747466957</v>
      </c>
      <c r="M214" s="1">
        <f>Table14[[#This Row],[wtkg]]/(Table14[[#This Row],[htcm]]*Table14[[#This Row],[htcm]]/10000)</f>
        <v>15.235996326905417</v>
      </c>
      <c r="N214" s="1">
        <f>VLOOKUP(Table14[[#This Row],[agedays]],BFA_boys_z_exp[[#All],[Day]:[M]],2,FALSE)</f>
        <v>16.3369</v>
      </c>
      <c r="O214" s="1">
        <f>VLOOKUP(Table14[[#This Row],[agedays]],BFA_boys_z_exp[[#All],[Day]:[S]],3,FALSE)</f>
        <v>7.9140000000000002E-2</v>
      </c>
      <c r="P214" s="1">
        <f>VLOOKUP(Table14[[#This Row],[agedays]],BFA_boys_z_exp[[#All],[Day]:[L]],4,FALSE)</f>
        <v>-0.50749999999999995</v>
      </c>
      <c r="Q214" s="1">
        <f>(POWER((Table14[[#This Row],[bmi]]/Table14[[#This Row],[bmi_M]]),Table14[[#This Row],[bmi_L]])-1)/(Table14[[#This Row],[bmi_L]]*Table14[[#This Row],[bmi_S]])</f>
        <v>-0.89733777466815878</v>
      </c>
    </row>
    <row r="215" spans="1:17" x14ac:dyDescent="0.3">
      <c r="A215" s="2">
        <v>10058</v>
      </c>
      <c r="B215" s="2" t="s">
        <v>9</v>
      </c>
      <c r="C215" s="2">
        <v>538</v>
      </c>
      <c r="D215" s="2">
        <v>262</v>
      </c>
      <c r="E215" s="2">
        <v>84.3</v>
      </c>
      <c r="F215" s="2">
        <v>11.1</v>
      </c>
      <c r="G215" s="2">
        <v>0.88300000000000001</v>
      </c>
      <c r="H215" s="2">
        <v>0.187</v>
      </c>
      <c r="I215" s="1">
        <f>IF(Table14[[#This Row],[agedays]]&lt;=730,VLOOKUP(Table14[[#This Row],[htcm]],WFL_boys_z_exp[[#All],[Length]:[M]],2,FALSE),VLOOKUP(Table14[[#This Row],[htcm]],WFH_boys_z_exp[[#All],[Height]:[M]],2,FALSE))</f>
        <v>11.3347</v>
      </c>
      <c r="J215" s="1">
        <f>IF(Table14[[#This Row],[agedays]]&lt;=730,VLOOKUP(Table14[[#This Row],[htcm]],WFL_boys_z_exp[[#All],[Length]:[S]],3,FALSE),VLOOKUP(Table14[[#This Row],[htcm]],WFH_boys_z_exp[[#All],[Height]:[S]],3,FALSE))</f>
        <v>8.2049999999999998E-2</v>
      </c>
      <c r="K2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5" s="1">
        <f>(POWER((Table14[[#This Row],[wtkg]]/Table14[[#This Row],[wlhz_M]]),Table14[[#This Row],[wlhz_L]])-1)/(Table14[[#This Row],[wlhz_L]]*Table14[[#This Row],[wlhz_S]])</f>
        <v>-0.25595336001151903</v>
      </c>
      <c r="M215" s="1">
        <f>Table14[[#This Row],[wtkg]]/(Table14[[#This Row],[htcm]]*Table14[[#This Row],[htcm]]/10000)</f>
        <v>15.619525250862241</v>
      </c>
      <c r="N215" s="1">
        <f>VLOOKUP(Table14[[#This Row],[agedays]],BFA_boys_z_exp[[#All],[Day]:[M]],2,FALSE)</f>
        <v>16.168800000000001</v>
      </c>
      <c r="O215" s="1">
        <f>VLOOKUP(Table14[[#This Row],[agedays]],BFA_boys_z_exp[[#All],[Day]:[S]],3,FALSE)</f>
        <v>7.8789999999999999E-2</v>
      </c>
      <c r="P215" s="1">
        <f>VLOOKUP(Table14[[#This Row],[agedays]],BFA_boys_z_exp[[#All],[Day]:[L]],4,FALSE)</f>
        <v>-0.54220000000000002</v>
      </c>
      <c r="Q215" s="1">
        <f>(POWER((Table14[[#This Row],[bmi]]/Table14[[#This Row],[bmi_M]]),Table14[[#This Row],[bmi_L]])-1)/(Table14[[#This Row],[bmi_L]]*Table14[[#This Row],[bmi_S]])</f>
        <v>-0.44279189616176212</v>
      </c>
    </row>
    <row r="216" spans="1:17" x14ac:dyDescent="0.3">
      <c r="A216" s="1">
        <v>10063</v>
      </c>
      <c r="B216" s="1" t="s">
        <v>9</v>
      </c>
      <c r="C216" s="1">
        <v>0</v>
      </c>
      <c r="D216" s="1">
        <v>283</v>
      </c>
      <c r="E216" s="1">
        <v>49</v>
      </c>
      <c r="F216" s="1">
        <v>3.33</v>
      </c>
      <c r="G216" s="1">
        <v>-0.46700000000000003</v>
      </c>
      <c r="H216" s="1">
        <v>-3.4000000000000002E-2</v>
      </c>
      <c r="I216" s="1">
        <f>IF(Table14[[#This Row],[agedays]]&lt;=730,VLOOKUP(Table14[[#This Row],[htcm]],WFL_boys_z_exp[[#All],[Length]:[M]],2,FALSE),VLOOKUP(Table14[[#This Row],[htcm]],WFH_boys_z_exp[[#All],[Height]:[M]],2,FALSE))</f>
        <v>3.1307999999999998</v>
      </c>
      <c r="J216" s="1">
        <f>IF(Table14[[#This Row],[agedays]]&lt;=730,VLOOKUP(Table14[[#This Row],[htcm]],WFL_boys_z_exp[[#All],[Length]:[S]],3,FALSE),VLOOKUP(Table14[[#This Row],[htcm]],WFH_boys_z_exp[[#All],[Height]:[S]],3,FALSE))</f>
        <v>8.9480000000000004E-2</v>
      </c>
      <c r="K2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6" s="1">
        <f>(POWER((Table14[[#This Row],[wtkg]]/Table14[[#This Row],[wlhz_M]]),Table14[[#This Row],[wlhz_L]])-1)/(Table14[[#This Row],[wlhz_L]]*Table14[[#This Row],[wlhz_S]])</f>
        <v>0.68192573166317472</v>
      </c>
      <c r="M216" s="1">
        <f>Table14[[#This Row],[wtkg]]/(Table14[[#This Row],[htcm]]*Table14[[#This Row],[htcm]]/10000)</f>
        <v>13.869221157850895</v>
      </c>
      <c r="N216" s="1">
        <f>VLOOKUP(Table14[[#This Row],[agedays]],BFA_boys_z_exp[[#All],[Day]:[M]],2,FALSE)</f>
        <v>13.4069</v>
      </c>
      <c r="O216" s="1">
        <f>VLOOKUP(Table14[[#This Row],[agedays]],BFA_boys_z_exp[[#All],[Day]:[S]],3,FALSE)</f>
        <v>9.5600000000000004E-2</v>
      </c>
      <c r="P216" s="1">
        <f>VLOOKUP(Table14[[#This Row],[agedays]],BFA_boys_z_exp[[#All],[Day]:[L]],4,FALSE)</f>
        <v>-0.30530000000000002</v>
      </c>
      <c r="Q216" s="1">
        <f>(POWER((Table14[[#This Row],[bmi]]/Table14[[#This Row],[bmi_M]]),Table14[[#This Row],[bmi_L]])-1)/(Table14[[#This Row],[bmi_L]]*Table14[[#This Row],[bmi_S]])</f>
        <v>0.35280052421880786</v>
      </c>
    </row>
    <row r="217" spans="1:17" x14ac:dyDescent="0.3">
      <c r="A217" s="2">
        <v>10063</v>
      </c>
      <c r="B217" s="2" t="s">
        <v>9</v>
      </c>
      <c r="C217" s="2">
        <v>39</v>
      </c>
      <c r="D217" s="2">
        <v>283</v>
      </c>
      <c r="E217" s="2">
        <v>55</v>
      </c>
      <c r="F217" s="2">
        <v>4.43</v>
      </c>
      <c r="G217" s="2">
        <v>-0.436</v>
      </c>
      <c r="H217" s="2">
        <v>-0.63500000000000001</v>
      </c>
      <c r="I217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217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2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7" s="1">
        <f>(POWER((Table14[[#This Row],[wtkg]]/Table14[[#This Row],[wlhz_M]]),Table14[[#This Row],[wlhz_L]])-1)/(Table14[[#This Row],[wlhz_L]]*Table14[[#This Row],[wlhz_S]])</f>
        <v>-0.30402123198204895</v>
      </c>
      <c r="M217" s="1">
        <f>Table14[[#This Row],[wtkg]]/(Table14[[#This Row],[htcm]]*Table14[[#This Row],[htcm]]/10000)</f>
        <v>14.644628099173554</v>
      </c>
      <c r="N217" s="1">
        <f>VLOOKUP(Table14[[#This Row],[agedays]],BFA_boys_z_exp[[#All],[Day]:[M]],2,FALSE)</f>
        <v>15.4597</v>
      </c>
      <c r="O217" s="1">
        <f>VLOOKUP(Table14[[#This Row],[agedays]],BFA_boys_z_exp[[#All],[Day]:[S]],3,FALSE)</f>
        <v>8.8969999999999994E-2</v>
      </c>
      <c r="P217" s="1">
        <f>VLOOKUP(Table14[[#This Row],[agedays]],BFA_boys_z_exp[[#All],[Day]:[L]],4,FALSE)</f>
        <v>0.217</v>
      </c>
      <c r="Q217" s="1">
        <f>(POWER((Table14[[#This Row],[bmi]]/Table14[[#This Row],[bmi_M]]),Table14[[#This Row],[bmi_L]])-1)/(Table14[[#This Row],[bmi_L]]*Table14[[#This Row],[bmi_S]])</f>
        <v>-0.60521519983811456</v>
      </c>
    </row>
    <row r="218" spans="1:17" x14ac:dyDescent="0.3">
      <c r="A218" s="1">
        <v>10063</v>
      </c>
      <c r="B218" s="1" t="s">
        <v>9</v>
      </c>
      <c r="C218" s="1">
        <v>60</v>
      </c>
      <c r="D218" s="1">
        <v>283</v>
      </c>
      <c r="E218" s="1">
        <v>57.7</v>
      </c>
      <c r="F218" s="1">
        <v>5</v>
      </c>
      <c r="G218" s="1">
        <v>-0.315</v>
      </c>
      <c r="H218" s="1">
        <v>-0.81899999999999995</v>
      </c>
      <c r="I218" s="1">
        <f>IF(Table14[[#This Row],[agedays]]&lt;=730,VLOOKUP(Table14[[#This Row],[htcm]],WFL_boys_z_exp[[#All],[Length]:[M]],2,FALSE),VLOOKUP(Table14[[#This Row],[htcm]],WFH_boys_z_exp[[#All],[Height]:[M]],2,FALSE))</f>
        <v>5.3305999999999996</v>
      </c>
      <c r="J218" s="1">
        <f>IF(Table14[[#This Row],[agedays]]&lt;=730,VLOOKUP(Table14[[#This Row],[htcm]],WFL_boys_z_exp[[#All],[Length]:[S]],3,FALSE),VLOOKUP(Table14[[#This Row],[htcm]],WFH_boys_z_exp[[#All],[Height]:[S]],3,FALSE))</f>
        <v>8.4440000000000001E-2</v>
      </c>
      <c r="K2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8" s="1">
        <f>(POWER((Table14[[#This Row],[wtkg]]/Table14[[#This Row],[wlhz_M]]),Table14[[#This Row],[wlhz_L]])-1)/(Table14[[#This Row],[wlhz_L]]*Table14[[#This Row],[wlhz_S]])</f>
        <v>-0.76685253311009305</v>
      </c>
      <c r="M218" s="1">
        <f>Table14[[#This Row],[wtkg]]/(Table14[[#This Row],[htcm]]*Table14[[#This Row],[htcm]]/10000)</f>
        <v>15.01821709733907</v>
      </c>
      <c r="N218" s="1">
        <f>VLOOKUP(Table14[[#This Row],[agedays]],BFA_boys_z_exp[[#All],[Day]:[M]],2,FALSE)</f>
        <v>16.2941</v>
      </c>
      <c r="O218" s="1">
        <f>VLOOKUP(Table14[[#This Row],[agedays]],BFA_boys_z_exp[[#All],[Day]:[S]],3,FALSE)</f>
        <v>8.6840000000000001E-2</v>
      </c>
      <c r="P218" s="1">
        <f>VLOOKUP(Table14[[#This Row],[agedays]],BFA_boys_z_exp[[#All],[Day]:[L]],4,FALSE)</f>
        <v>0.1154</v>
      </c>
      <c r="Q218" s="1">
        <f>(POWER((Table14[[#This Row],[bmi]]/Table14[[#This Row],[bmi_M]]),Table14[[#This Row],[bmi_L]])-1)/(Table14[[#This Row],[bmi_L]]*Table14[[#This Row],[bmi_S]])</f>
        <v>-0.93455453827190949</v>
      </c>
    </row>
    <row r="219" spans="1:17" x14ac:dyDescent="0.3">
      <c r="A219" s="2">
        <v>10063</v>
      </c>
      <c r="B219" s="2" t="s">
        <v>9</v>
      </c>
      <c r="C219" s="2">
        <v>88</v>
      </c>
      <c r="D219" s="2">
        <v>283</v>
      </c>
      <c r="E219" s="2">
        <v>61.1</v>
      </c>
      <c r="F219" s="2">
        <v>5.77</v>
      </c>
      <c r="G219" s="2">
        <v>-1.4999999999999999E-2</v>
      </c>
      <c r="H219" s="2">
        <v>-0.73799999999999999</v>
      </c>
      <c r="I219" s="1">
        <f>IF(Table14[[#This Row],[agedays]]&lt;=730,VLOOKUP(Table14[[#This Row],[htcm]],WFL_boys_z_exp[[#All],[Length]:[M]],2,FALSE),VLOOKUP(Table14[[#This Row],[htcm]],WFH_boys_z_exp[[#All],[Height]:[M]],2,FALSE))</f>
        <v>6.2899000000000003</v>
      </c>
      <c r="J219" s="1">
        <f>IF(Table14[[#This Row],[agedays]]&lt;=730,VLOOKUP(Table14[[#This Row],[htcm]],WFL_boys_z_exp[[#All],[Length]:[S]],3,FALSE),VLOOKUP(Table14[[#This Row],[htcm]],WFH_boys_z_exp[[#All],[Height]:[S]],3,FALSE))</f>
        <v>8.3040000000000003E-2</v>
      </c>
      <c r="K2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19" s="1">
        <f>(POWER((Table14[[#This Row],[wtkg]]/Table14[[#This Row],[wlhz_M]]),Table14[[#This Row],[wlhz_L]])-1)/(Table14[[#This Row],[wlhz_L]]*Table14[[#This Row],[wlhz_S]])</f>
        <v>-1.0548748741236955</v>
      </c>
      <c r="M219" s="1">
        <f>Table14[[#This Row],[wtkg]]/(Table14[[#This Row],[htcm]]*Table14[[#This Row],[htcm]]/10000)</f>
        <v>15.455867738487788</v>
      </c>
      <c r="N219" s="1">
        <f>VLOOKUP(Table14[[#This Row],[agedays]],BFA_boys_z_exp[[#All],[Day]:[M]],2,FALSE)</f>
        <v>16.857099999999999</v>
      </c>
      <c r="O219" s="1">
        <f>VLOOKUP(Table14[[#This Row],[agedays]],BFA_boys_z_exp[[#All],[Day]:[S]],3,FALSE)</f>
        <v>8.5110000000000005E-2</v>
      </c>
      <c r="P219" s="1">
        <f>VLOOKUP(Table14[[#This Row],[agedays]],BFA_boys_z_exp[[#All],[Day]:[L]],4,FALSE)</f>
        <v>1.67E-2</v>
      </c>
      <c r="Q219" s="1">
        <f>(POWER((Table14[[#This Row],[bmi]]/Table14[[#This Row],[bmi_M]]),Table14[[#This Row],[bmi_L]])-1)/(Table14[[#This Row],[bmi_L]]*Table14[[#This Row],[bmi_S]])</f>
        <v>-1.0189208869673054</v>
      </c>
    </row>
    <row r="220" spans="1:17" x14ac:dyDescent="0.3">
      <c r="A220" s="1">
        <v>10063</v>
      </c>
      <c r="B220" s="1" t="s">
        <v>9</v>
      </c>
      <c r="C220" s="1">
        <v>193</v>
      </c>
      <c r="D220" s="1">
        <v>283</v>
      </c>
      <c r="E220" s="1">
        <v>67.5</v>
      </c>
      <c r="F220" s="1">
        <v>7.63</v>
      </c>
      <c r="G220" s="1">
        <v>-0.309</v>
      </c>
      <c r="H220" s="1">
        <v>-0.504</v>
      </c>
      <c r="I220" s="1">
        <f>IF(Table14[[#This Row],[agedays]]&lt;=730,VLOOKUP(Table14[[#This Row],[htcm]],WFL_boys_z_exp[[#All],[Length]:[M]],2,FALSE),VLOOKUP(Table14[[#This Row],[htcm]],WFH_boys_z_exp[[#All],[Height]:[M]],2,FALSE))</f>
        <v>7.8525999999999998</v>
      </c>
      <c r="J220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2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0" s="1">
        <f>(POWER((Table14[[#This Row],[wtkg]]/Table14[[#This Row],[wlhz_M]]),Table14[[#This Row],[wlhz_L]])-1)/(Table14[[#This Row],[wlhz_L]]*Table14[[#This Row],[wlhz_S]])</f>
        <v>-0.35195957206661127</v>
      </c>
      <c r="M220" s="1">
        <f>Table14[[#This Row],[wtkg]]/(Table14[[#This Row],[htcm]]*Table14[[#This Row],[htcm]]/10000)</f>
        <v>16.746227709190673</v>
      </c>
      <c r="N220" s="1">
        <f>VLOOKUP(Table14[[#This Row],[agedays]],BFA_boys_z_exp[[#All],[Day]:[M]],2,FALSE)</f>
        <v>17.344200000000001</v>
      </c>
      <c r="O220" s="1">
        <f>VLOOKUP(Table14[[#This Row],[agedays]],BFA_boys_z_exp[[#All],[Day]:[S]],3,FALSE)</f>
        <v>8.2159999999999997E-2</v>
      </c>
      <c r="P220" s="1">
        <f>VLOOKUP(Table14[[#This Row],[agedays]],BFA_boys_z_exp[[#All],[Day]:[L]],4,FALSE)</f>
        <v>-0.20810000000000001</v>
      </c>
      <c r="Q220" s="1">
        <f>(POWER((Table14[[#This Row],[bmi]]/Table14[[#This Row],[bmi_M]]),Table14[[#This Row],[bmi_L]])-1)/(Table14[[#This Row],[bmi_L]]*Table14[[#This Row],[bmi_S]])</f>
        <v>-0.42859699870818341</v>
      </c>
    </row>
    <row r="221" spans="1:17" x14ac:dyDescent="0.3">
      <c r="A221" s="2">
        <v>10063</v>
      </c>
      <c r="B221" s="2" t="s">
        <v>9</v>
      </c>
      <c r="C221" s="2">
        <v>270</v>
      </c>
      <c r="D221" s="2">
        <v>283</v>
      </c>
      <c r="E221" s="2">
        <v>71.900000000000006</v>
      </c>
      <c r="F221" s="2">
        <v>8.0500000000000007</v>
      </c>
      <c r="G221" s="2">
        <v>4.7E-2</v>
      </c>
      <c r="H221" s="2">
        <v>-0.88300000000000001</v>
      </c>
      <c r="I221" s="1">
        <f>IF(Table14[[#This Row],[agedays]]&lt;=730,VLOOKUP(Table14[[#This Row],[htcm]],WFL_boys_z_exp[[#All],[Length]:[M]],2,FALSE),VLOOKUP(Table14[[#This Row],[htcm]],WFH_boys_z_exp[[#All],[Height]:[M]],2,FALSE))</f>
        <v>8.8476999999999997</v>
      </c>
      <c r="J221" s="1">
        <f>IF(Table14[[#This Row],[agedays]]&lt;=730,VLOOKUP(Table14[[#This Row],[htcm]],WFL_boys_z_exp[[#All],[Length]:[S]],3,FALSE),VLOOKUP(Table14[[#This Row],[htcm]],WFH_boys_z_exp[[#All],[Height]:[S]],3,FALSE))</f>
        <v>8.2530000000000006E-2</v>
      </c>
      <c r="K2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1" s="1">
        <f>(POWER((Table14[[#This Row],[wtkg]]/Table14[[#This Row],[wlhz_M]]),Table14[[#This Row],[wlhz_L]])-1)/(Table14[[#This Row],[wlhz_L]]*Table14[[#This Row],[wlhz_S]])</f>
        <v>-1.1641186014244311</v>
      </c>
      <c r="M221" s="1">
        <f>Table14[[#This Row],[wtkg]]/(Table14[[#This Row],[htcm]]*Table14[[#This Row],[htcm]]/10000)</f>
        <v>15.571774273107645</v>
      </c>
      <c r="N221" s="1">
        <f>VLOOKUP(Table14[[#This Row],[agedays]],BFA_boys_z_exp[[#All],[Day]:[M]],2,FALSE)</f>
        <v>17.180299999999999</v>
      </c>
      <c r="O221" s="1">
        <f>VLOOKUP(Table14[[#This Row],[agedays]],BFA_boys_z_exp[[#All],[Day]:[S]],3,FALSE)</f>
        <v>8.1070000000000003E-2</v>
      </c>
      <c r="P221" s="1">
        <f>VLOOKUP(Table14[[#This Row],[agedays]],BFA_boys_z_exp[[#All],[Day]:[L]],4,FALSE)</f>
        <v>-0.313</v>
      </c>
      <c r="Q221" s="1">
        <f>(POWER((Table14[[#This Row],[bmi]]/Table14[[#This Row],[bmi_M]]),Table14[[#This Row],[bmi_L]])-1)/(Table14[[#This Row],[bmi_L]]*Table14[[#This Row],[bmi_S]])</f>
        <v>-1.231422524697469</v>
      </c>
    </row>
    <row r="222" spans="1:17" x14ac:dyDescent="0.3">
      <c r="A222" s="1">
        <v>10063</v>
      </c>
      <c r="B222" s="1" t="s">
        <v>9</v>
      </c>
      <c r="C222" s="1">
        <v>410</v>
      </c>
      <c r="D222" s="1">
        <v>283</v>
      </c>
      <c r="E222" s="1">
        <v>76.2</v>
      </c>
      <c r="F222" s="1">
        <v>9.75</v>
      </c>
      <c r="G222" s="1">
        <v>-0.51200000000000001</v>
      </c>
      <c r="H222" s="1">
        <v>-0.21199999999999999</v>
      </c>
      <c r="I222" s="1">
        <f>IF(Table14[[#This Row],[agedays]]&lt;=730,VLOOKUP(Table14[[#This Row],[htcm]],WFL_boys_z_exp[[#All],[Length]:[M]],2,FALSE),VLOOKUP(Table14[[#This Row],[htcm]],WFH_boys_z_exp[[#All],[Height]:[M]],2,FALSE))</f>
        <v>9.7424999999999997</v>
      </c>
      <c r="J222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2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2" s="1">
        <f>(POWER((Table14[[#This Row],[wtkg]]/Table14[[#This Row],[wlhz_M]]),Table14[[#This Row],[wlhz_L]])-1)/(Table14[[#This Row],[wlhz_L]]*Table14[[#This Row],[wlhz_S]])</f>
        <v>9.2612245625631195E-3</v>
      </c>
      <c r="M222" s="1">
        <f>Table14[[#This Row],[wtkg]]/(Table14[[#This Row],[htcm]]*Table14[[#This Row],[htcm]]/10000)</f>
        <v>16.791700250067166</v>
      </c>
      <c r="N222" s="1">
        <f>VLOOKUP(Table14[[#This Row],[agedays]],BFA_boys_z_exp[[#All],[Day]:[M]],2,FALSE)</f>
        <v>16.6175</v>
      </c>
      <c r="O222" s="1">
        <f>VLOOKUP(Table14[[#This Row],[agedays]],BFA_boys_z_exp[[#All],[Day]:[S]],3,FALSE)</f>
        <v>7.9710000000000003E-2</v>
      </c>
      <c r="P222" s="1">
        <f>VLOOKUP(Table14[[#This Row],[agedays]],BFA_boys_z_exp[[#All],[Day]:[L]],4,FALSE)</f>
        <v>-0.4501</v>
      </c>
      <c r="Q222" s="1">
        <f>(POWER((Table14[[#This Row],[bmi]]/Table14[[#This Row],[bmi_M]]),Table14[[#This Row],[bmi_L]])-1)/(Table14[[#This Row],[bmi_L]]*Table14[[#This Row],[bmi_S]])</f>
        <v>0.13052237489472734</v>
      </c>
    </row>
    <row r="223" spans="1:17" x14ac:dyDescent="0.3">
      <c r="A223" s="2">
        <v>10063</v>
      </c>
      <c r="B223" s="2" t="s">
        <v>9</v>
      </c>
      <c r="C223" s="2">
        <v>473</v>
      </c>
      <c r="D223" s="2">
        <v>283</v>
      </c>
      <c r="E223" s="2">
        <v>80</v>
      </c>
      <c r="F223" s="2">
        <v>9.89</v>
      </c>
      <c r="G223" s="2">
        <v>0.108</v>
      </c>
      <c r="H223" s="2">
        <v>-0.47799999999999998</v>
      </c>
      <c r="I223" s="1">
        <f>IF(Table14[[#This Row],[agedays]]&lt;=730,VLOOKUP(Table14[[#This Row],[htcm]],WFL_boys_z_exp[[#All],[Length]:[M]],2,FALSE),VLOOKUP(Table14[[#This Row],[htcm]],WFH_boys_z_exp[[#All],[Height]:[M]],2,FALSE))</f>
        <v>10.4475</v>
      </c>
      <c r="J223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2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3" s="1">
        <f>(POWER((Table14[[#This Row],[wtkg]]/Table14[[#This Row],[wlhz_M]]),Table14[[#This Row],[wlhz_L]])-1)/(Table14[[#This Row],[wlhz_L]]*Table14[[#This Row],[wlhz_S]])</f>
        <v>-0.66648318973285148</v>
      </c>
      <c r="M223" s="1">
        <f>Table14[[#This Row],[wtkg]]/(Table14[[#This Row],[htcm]]*Table14[[#This Row],[htcm]]/10000)</f>
        <v>15.453125</v>
      </c>
      <c r="N223" s="1">
        <f>VLOOKUP(Table14[[#This Row],[agedays]],BFA_boys_z_exp[[#All],[Day]:[M]],2,FALSE)</f>
        <v>16.382100000000001</v>
      </c>
      <c r="O223" s="1">
        <f>VLOOKUP(Table14[[#This Row],[agedays]],BFA_boys_z_exp[[#All],[Day]:[S]],3,FALSE)</f>
        <v>7.9229999999999995E-2</v>
      </c>
      <c r="P223" s="1">
        <f>VLOOKUP(Table14[[#This Row],[agedays]],BFA_boys_z_exp[[#All],[Day]:[L]],4,FALSE)</f>
        <v>-0.49830000000000002</v>
      </c>
      <c r="Q223" s="1">
        <f>(POWER((Table14[[#This Row],[bmi]]/Table14[[#This Row],[bmi_M]]),Table14[[#This Row],[bmi_L]])-1)/(Table14[[#This Row],[bmi_L]]*Table14[[#This Row],[bmi_S]])</f>
        <v>-0.74763880357418666</v>
      </c>
    </row>
    <row r="224" spans="1:17" x14ac:dyDescent="0.3">
      <c r="A224" s="1">
        <v>10063</v>
      </c>
      <c r="B224" s="1" t="s">
        <v>9</v>
      </c>
      <c r="C224" s="1">
        <v>567</v>
      </c>
      <c r="D224" s="1">
        <v>283</v>
      </c>
      <c r="E224" s="1">
        <v>81</v>
      </c>
      <c r="F224" s="1">
        <v>10.9</v>
      </c>
      <c r="G224" s="1">
        <v>-0.68799999999999994</v>
      </c>
      <c r="H224" s="1">
        <v>-0.13700000000000001</v>
      </c>
      <c r="I224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224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2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4" s="1">
        <f>(POWER((Table14[[#This Row],[wtkg]]/Table14[[#This Row],[wlhz_M]]),Table14[[#This Row],[wlhz_L]])-1)/(Table14[[#This Row],[wlhz_L]]*Table14[[#This Row],[wlhz_S]])</f>
        <v>0.2952774532251754</v>
      </c>
      <c r="M224" s="1">
        <f>Table14[[#This Row],[wtkg]]/(Table14[[#This Row],[htcm]]*Table14[[#This Row],[htcm]]/10000)</f>
        <v>16.613321140070113</v>
      </c>
      <c r="N224" s="1">
        <f>VLOOKUP(Table14[[#This Row],[agedays]],BFA_boys_z_exp[[#All],[Day]:[M]],2,FALSE)</f>
        <v>16.084</v>
      </c>
      <c r="O224" s="1">
        <f>VLOOKUP(Table14[[#This Row],[agedays]],BFA_boys_z_exp[[#All],[Day]:[S]],3,FALSE)</f>
        <v>7.8609999999999999E-2</v>
      </c>
      <c r="P224" s="1">
        <f>VLOOKUP(Table14[[#This Row],[agedays]],BFA_boys_z_exp[[#All],[Day]:[L]],4,FALSE)</f>
        <v>-0.56020000000000003</v>
      </c>
      <c r="Q224" s="1">
        <f>(POWER((Table14[[#This Row],[bmi]]/Table14[[#This Row],[bmi_M]]),Table14[[#This Row],[bmi_L]])-1)/(Table14[[#This Row],[bmi_L]]*Table14[[#This Row],[bmi_S]])</f>
        <v>0.40819180865776772</v>
      </c>
    </row>
    <row r="225" spans="1:17" x14ac:dyDescent="0.3">
      <c r="A225" s="2">
        <v>10063</v>
      </c>
      <c r="B225" s="2" t="s">
        <v>9</v>
      </c>
      <c r="C225" s="2">
        <v>714</v>
      </c>
      <c r="D225" s="2">
        <v>283</v>
      </c>
      <c r="E225" s="2">
        <v>85</v>
      </c>
      <c r="F225" s="2">
        <v>11.6</v>
      </c>
      <c r="G225" s="2">
        <v>-0.77500000000000002</v>
      </c>
      <c r="H225" s="2">
        <v>-0.32900000000000001</v>
      </c>
      <c r="I225" s="1">
        <f>IF(Table14[[#This Row],[agedays]]&lt;=730,VLOOKUP(Table14[[#This Row],[htcm]],WFL_boys_z_exp[[#All],[Length]:[M]],2,FALSE),VLOOKUP(Table14[[#This Row],[htcm]],WFH_boys_z_exp[[#All],[Height]:[M]],2,FALSE))</f>
        <v>11.5007</v>
      </c>
      <c r="J225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2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5" s="1">
        <f>(POWER((Table14[[#This Row],[wtkg]]/Table14[[#This Row],[wlhz_M]]),Table14[[#This Row],[wlhz_L]])-1)/(Table14[[#This Row],[wlhz_L]]*Table14[[#This Row],[wlhz_S]])</f>
        <v>0.10492844376316282</v>
      </c>
      <c r="M225" s="1">
        <f>Table14[[#This Row],[wtkg]]/(Table14[[#This Row],[htcm]]*Table14[[#This Row],[htcm]]/10000)</f>
        <v>16.055363321799305</v>
      </c>
      <c r="N225" s="1">
        <f>VLOOKUP(Table14[[#This Row],[agedays]],BFA_boys_z_exp[[#All],[Day]:[M]],2,FALSE)</f>
        <v>15.7615</v>
      </c>
      <c r="O225" s="1">
        <f>VLOOKUP(Table14[[#This Row],[agedays]],BFA_boys_z_exp[[#All],[Day]:[S]],3,FALSE)</f>
        <v>7.7789999999999998E-2</v>
      </c>
      <c r="P225" s="1">
        <f>VLOOKUP(Table14[[#This Row],[agedays]],BFA_boys_z_exp[[#All],[Day]:[L]],4,FALSE)</f>
        <v>-0.63959999999999995</v>
      </c>
      <c r="Q225" s="1">
        <f>(POWER((Table14[[#This Row],[bmi]]/Table14[[#This Row],[bmi_M]]),Table14[[#This Row],[bmi_L]])-1)/(Table14[[#This Row],[bmi_L]]*Table14[[#This Row],[bmi_S]])</f>
        <v>0.2360714656542697</v>
      </c>
    </row>
    <row r="226" spans="1:17" x14ac:dyDescent="0.3">
      <c r="A226" s="1">
        <v>10064</v>
      </c>
      <c r="B226" s="1" t="s">
        <v>9</v>
      </c>
      <c r="C226" s="1">
        <v>0</v>
      </c>
      <c r="D226" s="1">
        <v>276</v>
      </c>
      <c r="E226" s="1">
        <v>54</v>
      </c>
      <c r="F226" s="1">
        <v>3.9</v>
      </c>
      <c r="G226" s="1">
        <v>2.1739999999999999</v>
      </c>
      <c r="H226" s="1">
        <v>1.077</v>
      </c>
      <c r="I226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226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2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6" s="1">
        <f>(POWER((Table14[[#This Row],[wtkg]]/Table14[[#This Row],[wlhz_M]]),Table14[[#This Row],[wlhz_L]])-1)/(Table14[[#This Row],[wlhz_L]]*Table14[[#This Row],[wlhz_S]])</f>
        <v>-1.0626493394759364</v>
      </c>
      <c r="M226" s="1">
        <f>Table14[[#This Row],[wtkg]]/(Table14[[#This Row],[htcm]]*Table14[[#This Row],[htcm]]/10000)</f>
        <v>13.374485596707817</v>
      </c>
      <c r="N226" s="1">
        <f>VLOOKUP(Table14[[#This Row],[agedays]],BFA_boys_z_exp[[#All],[Day]:[M]],2,FALSE)</f>
        <v>13.4069</v>
      </c>
      <c r="O226" s="1">
        <f>VLOOKUP(Table14[[#This Row],[agedays]],BFA_boys_z_exp[[#All],[Day]:[S]],3,FALSE)</f>
        <v>9.5600000000000004E-2</v>
      </c>
      <c r="P226" s="1">
        <f>VLOOKUP(Table14[[#This Row],[agedays]],BFA_boys_z_exp[[#All],[Day]:[L]],4,FALSE)</f>
        <v>-0.30530000000000002</v>
      </c>
      <c r="Q226" s="1">
        <f>(POWER((Table14[[#This Row],[bmi]]/Table14[[#This Row],[bmi_M]]),Table14[[#This Row],[bmi_L]])-1)/(Table14[[#This Row],[bmi_L]]*Table14[[#This Row],[bmi_S]])</f>
        <v>-2.5330151793991697E-2</v>
      </c>
    </row>
    <row r="227" spans="1:17" x14ac:dyDescent="0.3">
      <c r="A227" s="2">
        <v>10064</v>
      </c>
      <c r="B227" s="2" t="s">
        <v>9</v>
      </c>
      <c r="C227" s="2">
        <v>35</v>
      </c>
      <c r="D227" s="2">
        <v>276</v>
      </c>
      <c r="E227" s="2">
        <v>56</v>
      </c>
      <c r="F227" s="2">
        <v>4.43</v>
      </c>
      <c r="G227" s="2">
        <v>0.33900000000000002</v>
      </c>
      <c r="H227" s="2">
        <v>-0.379</v>
      </c>
      <c r="I227" s="1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227" s="1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2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7" s="1">
        <f>(POWER((Table14[[#This Row],[wtkg]]/Table14[[#This Row],[wlhz_M]]),Table14[[#This Row],[wlhz_L]])-1)/(Table14[[#This Row],[wlhz_L]]*Table14[[#This Row],[wlhz_S]])</f>
        <v>-1.0379241373857762</v>
      </c>
      <c r="M227" s="1">
        <f>Table14[[#This Row],[wtkg]]/(Table14[[#This Row],[htcm]]*Table14[[#This Row],[htcm]]/10000)</f>
        <v>14.126275510204081</v>
      </c>
      <c r="N227" s="1">
        <f>VLOOKUP(Table14[[#This Row],[agedays]],BFA_boys_z_exp[[#All],[Day]:[M]],2,FALSE)</f>
        <v>15.2355</v>
      </c>
      <c r="O227" s="1">
        <f>VLOOKUP(Table14[[#This Row],[agedays]],BFA_boys_z_exp[[#All],[Day]:[S]],3,FALSE)</f>
        <v>8.9529999999999998E-2</v>
      </c>
      <c r="P227" s="1">
        <f>VLOOKUP(Table14[[#This Row],[agedays]],BFA_boys_z_exp[[#All],[Day]:[L]],4,FALSE)</f>
        <v>0.2409</v>
      </c>
      <c r="Q227" s="1">
        <f>(POWER((Table14[[#This Row],[bmi]]/Table14[[#This Row],[bmi_M]]),Table14[[#This Row],[bmi_L]])-1)/(Table14[[#This Row],[bmi_L]]*Table14[[#This Row],[bmi_S]])</f>
        <v>-0.83667544005812899</v>
      </c>
    </row>
    <row r="228" spans="1:17" x14ac:dyDescent="0.3">
      <c r="A228" s="1">
        <v>10064</v>
      </c>
      <c r="B228" s="1" t="s">
        <v>9</v>
      </c>
      <c r="C228" s="1">
        <v>56</v>
      </c>
      <c r="D228" s="1">
        <v>276</v>
      </c>
      <c r="E228" s="1">
        <v>57.5</v>
      </c>
      <c r="F228" s="1">
        <v>4.97</v>
      </c>
      <c r="G228" s="1">
        <v>-0.19500000000000001</v>
      </c>
      <c r="H228" s="1">
        <v>-0.67900000000000005</v>
      </c>
      <c r="I228" s="1">
        <f>IF(Table14[[#This Row],[agedays]]&lt;=730,VLOOKUP(Table14[[#This Row],[htcm]],WFL_boys_z_exp[[#All],[Length]:[M]],2,FALSE),VLOOKUP(Table14[[#This Row],[htcm]],WFH_boys_z_exp[[#All],[Height]:[M]],2,FALSE))</f>
        <v>5.2721</v>
      </c>
      <c r="J228" s="1">
        <f>IF(Table14[[#This Row],[agedays]]&lt;=730,VLOOKUP(Table14[[#This Row],[htcm]],WFL_boys_z_exp[[#All],[Length]:[S]],3,FALSE),VLOOKUP(Table14[[#This Row],[htcm]],WFH_boys_z_exp[[#All],[Height]:[S]],3,FALSE))</f>
        <v>8.455E-2</v>
      </c>
      <c r="K2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8" s="1">
        <f>(POWER((Table14[[#This Row],[wtkg]]/Table14[[#This Row],[wlhz_M]]),Table14[[#This Row],[wlhz_L]])-1)/(Table14[[#This Row],[wlhz_L]]*Table14[[#This Row],[wlhz_S]])</f>
        <v>-0.70521831119204292</v>
      </c>
      <c r="M228" s="1">
        <f>Table14[[#This Row],[wtkg]]/(Table14[[#This Row],[htcm]]*Table14[[#This Row],[htcm]]/10000)</f>
        <v>15.032136105860113</v>
      </c>
      <c r="N228" s="1">
        <f>VLOOKUP(Table14[[#This Row],[agedays]],BFA_boys_z_exp[[#All],[Day]:[M]],2,FALSE)</f>
        <v>16.169799999999999</v>
      </c>
      <c r="O228" s="1">
        <f>VLOOKUP(Table14[[#This Row],[agedays]],BFA_boys_z_exp[[#All],[Day]:[S]],3,FALSE)</f>
        <v>8.7169999999999997E-2</v>
      </c>
      <c r="P228" s="1">
        <f>VLOOKUP(Table14[[#This Row],[agedays]],BFA_boys_z_exp[[#All],[Day]:[L]],4,FALSE)</f>
        <v>0.13239999999999999</v>
      </c>
      <c r="Q228" s="1">
        <f>(POWER((Table14[[#This Row],[bmi]]/Table14[[#This Row],[bmi_M]]),Table14[[#This Row],[bmi_L]])-1)/(Table14[[#This Row],[bmi_L]]*Table14[[#This Row],[bmi_S]])</f>
        <v>-0.83289864964127369</v>
      </c>
    </row>
    <row r="229" spans="1:17" x14ac:dyDescent="0.3">
      <c r="A229" s="2">
        <v>10064</v>
      </c>
      <c r="B229" s="2" t="s">
        <v>9</v>
      </c>
      <c r="C229" s="2">
        <v>98</v>
      </c>
      <c r="D229" s="2">
        <v>276</v>
      </c>
      <c r="E229" s="2">
        <v>62</v>
      </c>
      <c r="F229" s="2">
        <v>5.66</v>
      </c>
      <c r="G229" s="2">
        <v>-6.0000000000000001E-3</v>
      </c>
      <c r="H229" s="2">
        <v>-1.2110000000000001</v>
      </c>
      <c r="I229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229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2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29" s="1">
        <f>(POWER((Table14[[#This Row],[wtkg]]/Table14[[#This Row],[wlhz_M]]),Table14[[#This Row],[wlhz_L]])-1)/(Table14[[#This Row],[wlhz_L]]*Table14[[#This Row],[wlhz_S]])</f>
        <v>-1.761735624859017</v>
      </c>
      <c r="M229" s="1">
        <f>Table14[[#This Row],[wtkg]]/(Table14[[#This Row],[htcm]]*Table14[[#This Row],[htcm]]/10000)</f>
        <v>14.724245577523412</v>
      </c>
      <c r="N229" s="1">
        <f>VLOOKUP(Table14[[#This Row],[agedays]],BFA_boys_z_exp[[#All],[Day]:[M]],2,FALSE)</f>
        <v>16.9725</v>
      </c>
      <c r="O229" s="1">
        <f>VLOOKUP(Table14[[#This Row],[agedays]],BFA_boys_z_exp[[#All],[Day]:[S]],3,FALSE)</f>
        <v>8.4650000000000003E-2</v>
      </c>
      <c r="P229" s="1">
        <f>VLOOKUP(Table14[[#This Row],[agedays]],BFA_boys_z_exp[[#All],[Day]:[L]],4,FALSE)</f>
        <v>-1.24E-2</v>
      </c>
      <c r="Q229" s="1">
        <f>(POWER((Table14[[#This Row],[bmi]]/Table14[[#This Row],[bmi_M]]),Table14[[#This Row],[bmi_L]])-1)/(Table14[[#This Row],[bmi_L]]*Table14[[#This Row],[bmi_S]])</f>
        <v>-1.6801436225223054</v>
      </c>
    </row>
    <row r="230" spans="1:17" x14ac:dyDescent="0.3">
      <c r="A230" s="1">
        <v>10064</v>
      </c>
      <c r="B230" s="1" t="s">
        <v>9</v>
      </c>
      <c r="C230" s="1">
        <v>175</v>
      </c>
      <c r="D230" s="1">
        <v>276</v>
      </c>
      <c r="E230" s="1">
        <v>66.5</v>
      </c>
      <c r="F230" s="1">
        <v>6.89</v>
      </c>
      <c r="G230" s="1">
        <v>-0.33400000000000002</v>
      </c>
      <c r="H230" s="1">
        <v>-1.1599999999999999</v>
      </c>
      <c r="I230" s="1">
        <f>IF(Table14[[#This Row],[agedays]]&lt;=730,VLOOKUP(Table14[[#This Row],[htcm]],WFL_boys_z_exp[[#All],[Length]:[M]],2,FALSE),VLOOKUP(Table14[[#This Row],[htcm]],WFH_boys_z_exp[[#All],[Height]:[M]],2,FALSE))</f>
        <v>7.6205999999999996</v>
      </c>
      <c r="J230" s="1">
        <f>IF(Table14[[#This Row],[agedays]]&lt;=730,VLOOKUP(Table14[[#This Row],[htcm]],WFL_boys_z_exp[[#All],[Length]:[S]],3,FALSE),VLOOKUP(Table14[[#This Row],[htcm]],WFH_boys_z_exp[[#All],[Height]:[S]],3,FALSE))</f>
        <v>8.2129999999999995E-2</v>
      </c>
      <c r="K2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0" s="1">
        <f>(POWER((Table14[[#This Row],[wtkg]]/Table14[[#This Row],[wlhz_M]]),Table14[[#This Row],[wlhz_L]])-1)/(Table14[[#This Row],[wlhz_L]]*Table14[[#This Row],[wlhz_S]])</f>
        <v>-1.2491608006685397</v>
      </c>
      <c r="M230" s="1">
        <f>Table14[[#This Row],[wtkg]]/(Table14[[#This Row],[htcm]]*Table14[[#This Row],[htcm]]/10000)</f>
        <v>15.580304143818193</v>
      </c>
      <c r="N230" s="1">
        <f>VLOOKUP(Table14[[#This Row],[agedays]],BFA_boys_z_exp[[#All],[Day]:[M]],2,FALSE)</f>
        <v>17.336099999999998</v>
      </c>
      <c r="O230" s="1">
        <f>VLOOKUP(Table14[[#This Row],[agedays]],BFA_boys_z_exp[[#All],[Day]:[S]],3,FALSE)</f>
        <v>8.2479999999999998E-2</v>
      </c>
      <c r="P230" s="1">
        <f>VLOOKUP(Table14[[#This Row],[agedays]],BFA_boys_z_exp[[#All],[Day]:[L]],4,FALSE)</f>
        <v>-0.17849999999999999</v>
      </c>
      <c r="Q230" s="1">
        <f>(POWER((Table14[[#This Row],[bmi]]/Table14[[#This Row],[bmi_M]]),Table14[[#This Row],[bmi_L]])-1)/(Table14[[#This Row],[bmi_L]]*Table14[[#This Row],[bmi_S]])</f>
        <v>-1.3070763781848824</v>
      </c>
    </row>
    <row r="231" spans="1:17" x14ac:dyDescent="0.3">
      <c r="A231" s="2">
        <v>10064</v>
      </c>
      <c r="B231" s="2" t="s">
        <v>9</v>
      </c>
      <c r="C231" s="2">
        <v>280</v>
      </c>
      <c r="D231" s="2">
        <v>276</v>
      </c>
      <c r="E231" s="2">
        <v>72.5</v>
      </c>
      <c r="F231" s="2">
        <v>9.0500000000000007</v>
      </c>
      <c r="G231" s="2">
        <v>0.11799999999999999</v>
      </c>
      <c r="H231" s="2">
        <v>9.7000000000000003E-2</v>
      </c>
      <c r="I231" s="1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231" s="1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2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1" s="1">
        <f>(POWER((Table14[[#This Row],[wtkg]]/Table14[[#This Row],[wlhz_M]]),Table14[[#This Row],[wlhz_L]])-1)/(Table14[[#This Row],[wlhz_L]]*Table14[[#This Row],[wlhz_S]])</f>
        <v>9.5467703243410154E-2</v>
      </c>
      <c r="M231" s="1">
        <f>Table14[[#This Row],[wtkg]]/(Table14[[#This Row],[htcm]]*Table14[[#This Row],[htcm]]/10000)</f>
        <v>17.217598097502975</v>
      </c>
      <c r="N231" s="1">
        <f>VLOOKUP(Table14[[#This Row],[agedays]],BFA_boys_z_exp[[#All],[Day]:[M]],2,FALSE)</f>
        <v>17.143899999999999</v>
      </c>
      <c r="O231" s="1">
        <f>VLOOKUP(Table14[[#This Row],[agedays]],BFA_boys_z_exp[[#All],[Day]:[S]],3,FALSE)</f>
        <v>8.0949999999999994E-2</v>
      </c>
      <c r="P231" s="1">
        <f>VLOOKUP(Table14[[#This Row],[agedays]],BFA_boys_z_exp[[#All],[Day]:[L]],4,FALSE)</f>
        <v>-0.3246</v>
      </c>
      <c r="Q231" s="1">
        <f>(POWER((Table14[[#This Row],[bmi]]/Table14[[#This Row],[bmi_M]]),Table14[[#This Row],[bmi_L]])-1)/(Table14[[#This Row],[bmi_L]]*Table14[[#This Row],[bmi_S]])</f>
        <v>5.2953622494397307E-2</v>
      </c>
    </row>
    <row r="232" spans="1:17" x14ac:dyDescent="0.3">
      <c r="A232" s="1">
        <v>10064</v>
      </c>
      <c r="B232" s="1" t="s">
        <v>9</v>
      </c>
      <c r="C232" s="1">
        <v>371</v>
      </c>
      <c r="D232" s="1">
        <v>276</v>
      </c>
      <c r="E232" s="1">
        <v>76.5</v>
      </c>
      <c r="F232" s="1">
        <v>9.9700000000000006</v>
      </c>
      <c r="G232" s="1">
        <v>0.221</v>
      </c>
      <c r="H232" s="1">
        <v>0.26</v>
      </c>
      <c r="I232" s="1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232" s="1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2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2" s="1">
        <f>(POWER((Table14[[#This Row],[wtkg]]/Table14[[#This Row],[wlhz_M]]),Table14[[#This Row],[wlhz_L]])-1)/(Table14[[#This Row],[wlhz_L]]*Table14[[#This Row],[wlhz_S]])</f>
        <v>0.20545344510443717</v>
      </c>
      <c r="M232" s="1">
        <f>Table14[[#This Row],[wtkg]]/(Table14[[#This Row],[htcm]]*Table14[[#This Row],[htcm]]/10000)</f>
        <v>17.036182664787049</v>
      </c>
      <c r="N232" s="1">
        <f>VLOOKUP(Table14[[#This Row],[agedays]],BFA_boys_z_exp[[#All],[Day]:[M]],2,FALSE)</f>
        <v>16.7745</v>
      </c>
      <c r="O232" s="1">
        <f>VLOOKUP(Table14[[#This Row],[agedays]],BFA_boys_z_exp[[#All],[Day]:[S]],3,FALSE)</f>
        <v>8.0030000000000004E-2</v>
      </c>
      <c r="P232" s="1">
        <f>VLOOKUP(Table14[[#This Row],[agedays]],BFA_boys_z_exp[[#All],[Day]:[L]],4,FALSE)</f>
        <v>-0.41670000000000001</v>
      </c>
      <c r="Q232" s="1">
        <f>(POWER((Table14[[#This Row],[bmi]]/Table14[[#This Row],[bmi_M]]),Table14[[#This Row],[bmi_L]])-1)/(Table14[[#This Row],[bmi_L]]*Table14[[#This Row],[bmi_S]])</f>
        <v>0.1927999612584109</v>
      </c>
    </row>
    <row r="233" spans="1:17" x14ac:dyDescent="0.3">
      <c r="A233" s="2">
        <v>10064</v>
      </c>
      <c r="B233" s="2" t="s">
        <v>9</v>
      </c>
      <c r="C233" s="2">
        <v>462</v>
      </c>
      <c r="D233" s="2">
        <v>276</v>
      </c>
      <c r="E233" s="2">
        <v>82</v>
      </c>
      <c r="F233" s="2">
        <v>11.18</v>
      </c>
      <c r="G233" s="2">
        <v>1.048</v>
      </c>
      <c r="H233" s="2">
        <v>0.70199999999999996</v>
      </c>
      <c r="I233" s="1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233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2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3" s="1">
        <f>(POWER((Table14[[#This Row],[wtkg]]/Table14[[#This Row],[wlhz_M]]),Table14[[#This Row],[wlhz_L]])-1)/(Table14[[#This Row],[wlhz_L]]*Table14[[#This Row],[wlhz_S]])</f>
        <v>0.37999800355942526</v>
      </c>
      <c r="M233" s="1">
        <f>Table14[[#This Row],[wtkg]]/(Table14[[#This Row],[htcm]]*Table14[[#This Row],[htcm]]/10000)</f>
        <v>16.627007733491968</v>
      </c>
      <c r="N233" s="1">
        <f>VLOOKUP(Table14[[#This Row],[agedays]],BFA_boys_z_exp[[#All],[Day]:[M]],2,FALSE)</f>
        <v>16.421199999999999</v>
      </c>
      <c r="O233" s="1">
        <f>VLOOKUP(Table14[[#This Row],[agedays]],BFA_boys_z_exp[[#All],[Day]:[S]],3,FALSE)</f>
        <v>7.9310000000000005E-2</v>
      </c>
      <c r="P233" s="1">
        <f>VLOOKUP(Table14[[#This Row],[agedays]],BFA_boys_z_exp[[#All],[Day]:[L]],4,FALSE)</f>
        <v>-0.49030000000000001</v>
      </c>
      <c r="Q233" s="1">
        <f>(POWER((Table14[[#This Row],[bmi]]/Table14[[#This Row],[bmi_M]]),Table14[[#This Row],[bmi_L]])-1)/(Table14[[#This Row],[bmi_L]]*Table14[[#This Row],[bmi_S]])</f>
        <v>0.15656549146744883</v>
      </c>
    </row>
    <row r="234" spans="1:17" x14ac:dyDescent="0.3">
      <c r="A234" s="1">
        <v>10064</v>
      </c>
      <c r="B234" s="1" t="s">
        <v>9</v>
      </c>
      <c r="C234" s="1">
        <v>557</v>
      </c>
      <c r="D234" s="1">
        <v>276</v>
      </c>
      <c r="E234" s="1">
        <v>83.5</v>
      </c>
      <c r="F234" s="1">
        <v>11.4</v>
      </c>
      <c r="G234" s="1">
        <v>0.34799999999999998</v>
      </c>
      <c r="H234" s="1">
        <v>0.32100000000000001</v>
      </c>
      <c r="I234" s="1">
        <f>IF(Table14[[#This Row],[agedays]]&lt;=730,VLOOKUP(Table14[[#This Row],[htcm]],WFL_boys_z_exp[[#All],[Length]:[M]],2,FALSE),VLOOKUP(Table14[[#This Row],[htcm]],WFH_boys_z_exp[[#All],[Height]:[M]],2,FALSE))</f>
        <v>11.1516</v>
      </c>
      <c r="J234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2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4" s="1">
        <f>(POWER((Table14[[#This Row],[wtkg]]/Table14[[#This Row],[wlhz_M]]),Table14[[#This Row],[wlhz_L]])-1)/(Table14[[#This Row],[wlhz_L]]*Table14[[#This Row],[wlhz_S]])</f>
        <v>0.26661580505996085</v>
      </c>
      <c r="M234" s="1">
        <f>Table14[[#This Row],[wtkg]]/(Table14[[#This Row],[htcm]]*Table14[[#This Row],[htcm]]/10000)</f>
        <v>16.350532467998136</v>
      </c>
      <c r="N234" s="1">
        <f>VLOOKUP(Table14[[#This Row],[agedays]],BFA_boys_z_exp[[#All],[Day]:[M]],2,FALSE)</f>
        <v>16.112500000000001</v>
      </c>
      <c r="O234" s="1">
        <f>VLOOKUP(Table14[[#This Row],[agedays]],BFA_boys_z_exp[[#All],[Day]:[S]],3,FALSE)</f>
        <v>7.8670000000000004E-2</v>
      </c>
      <c r="P234" s="1">
        <f>VLOOKUP(Table14[[#This Row],[agedays]],BFA_boys_z_exp[[#All],[Day]:[L]],4,FALSE)</f>
        <v>-0.55410000000000004</v>
      </c>
      <c r="Q234" s="1">
        <f>(POWER((Table14[[#This Row],[bmi]]/Table14[[#This Row],[bmi_M]]),Table14[[#This Row],[bmi_L]])-1)/(Table14[[#This Row],[bmi_L]]*Table14[[#This Row],[bmi_S]])</f>
        <v>0.18565746405111533</v>
      </c>
    </row>
    <row r="235" spans="1:17" x14ac:dyDescent="0.3">
      <c r="A235" s="2">
        <v>10064</v>
      </c>
      <c r="B235" s="2" t="s">
        <v>9</v>
      </c>
      <c r="C235" s="2">
        <v>731</v>
      </c>
      <c r="D235" s="2">
        <v>276</v>
      </c>
      <c r="E235" s="2">
        <v>90</v>
      </c>
      <c r="F235" s="2">
        <v>12.2</v>
      </c>
      <c r="G235" s="2">
        <v>0.93899999999999995</v>
      </c>
      <c r="H235" s="2">
        <v>3.2000000000000001E-2</v>
      </c>
      <c r="I235" s="1">
        <f>IF(Table14[[#This Row],[agedays]]&lt;=730,VLOOKUP(Table14[[#This Row],[htcm]],WFL_boys_z_exp[[#All],[Length]:[M]],2,FALSE),VLOOKUP(Table14[[#This Row],[htcm]],WFH_boys_z_exp[[#All],[Height]:[M]],2,FALSE))</f>
        <v>12.8864</v>
      </c>
      <c r="J235" s="1">
        <f>IF(Table14[[#This Row],[agedays]]&lt;=730,VLOOKUP(Table14[[#This Row],[htcm]],WFL_boys_z_exp[[#All],[Length]:[S]],3,FALSE),VLOOKUP(Table14[[#This Row],[htcm]],WFH_boys_z_exp[[#All],[Height]:[S]],3,FALSE))</f>
        <v>8.0320000000000003E-2</v>
      </c>
      <c r="K2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5" s="1">
        <f>(POWER((Table14[[#This Row],[wtkg]]/Table14[[#This Row],[wlhz_M]]),Table14[[#This Row],[wlhz_L]])-1)/(Table14[[#This Row],[wlhz_L]]*Table14[[#This Row],[wlhz_S]])</f>
        <v>-0.68809021789233993</v>
      </c>
      <c r="M235" s="1">
        <f>Table14[[#This Row],[wtkg]]/(Table14[[#This Row],[htcm]]*Table14[[#This Row],[htcm]]/10000)</f>
        <v>15.061728395061726</v>
      </c>
      <c r="N235" s="1">
        <f>VLOOKUP(Table14[[#This Row],[agedays]],BFA_boys_z_exp[[#All],[Day]:[M]],2,FALSE)</f>
        <v>16.018899999999999</v>
      </c>
      <c r="O235" s="1">
        <f>VLOOKUP(Table14[[#This Row],[agedays]],BFA_boys_z_exp[[#All],[Day]:[S]],3,FALSE)</f>
        <v>7.7850000000000003E-2</v>
      </c>
      <c r="P235" s="1">
        <f>VLOOKUP(Table14[[#This Row],[agedays]],BFA_boys_z_exp[[#All],[Day]:[L]],4,FALSE)</f>
        <v>-0.61870000000000003</v>
      </c>
      <c r="Q235" s="1">
        <f>(POWER((Table14[[#This Row],[bmi]]/Table14[[#This Row],[bmi_M]]),Table14[[#This Row],[bmi_L]])-1)/(Table14[[#This Row],[bmi_L]]*Table14[[#This Row],[bmi_S]])</f>
        <v>-0.80670099495395553</v>
      </c>
    </row>
    <row r="236" spans="1:17" x14ac:dyDescent="0.3">
      <c r="A236" s="1">
        <v>10066</v>
      </c>
      <c r="B236" s="1" t="s">
        <v>9</v>
      </c>
      <c r="C236" s="1">
        <v>0</v>
      </c>
      <c r="D236" s="1">
        <v>283</v>
      </c>
      <c r="E236" s="1">
        <v>52</v>
      </c>
      <c r="F236" s="1">
        <v>3.99</v>
      </c>
      <c r="G236" s="1">
        <v>1.1180000000000001</v>
      </c>
      <c r="H236" s="1">
        <v>1.242</v>
      </c>
      <c r="I236" s="1">
        <f>IF(Table14[[#This Row],[agedays]]&lt;=730,VLOOKUP(Table14[[#This Row],[htcm]],WFL_boys_z_exp[[#All],[Length]:[M]],2,FALSE),VLOOKUP(Table14[[#This Row],[htcm]],WFH_boys_z_exp[[#All],[Height]:[M]],2,FALSE))</f>
        <v>3.762</v>
      </c>
      <c r="J236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2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6" s="1">
        <f>(POWER((Table14[[#This Row],[wtkg]]/Table14[[#This Row],[wlhz_M]]),Table14[[#This Row],[wlhz_L]])-1)/(Table14[[#This Row],[wlhz_L]]*Table14[[#This Row],[wlhz_S]])</f>
        <v>0.66395127715006808</v>
      </c>
      <c r="M236" s="1">
        <f>Table14[[#This Row],[wtkg]]/(Table14[[#This Row],[htcm]]*Table14[[#This Row],[htcm]]/10000)</f>
        <v>14.755917159763316</v>
      </c>
      <c r="N236" s="1">
        <f>VLOOKUP(Table14[[#This Row],[agedays]],BFA_boys_z_exp[[#All],[Day]:[M]],2,FALSE)</f>
        <v>13.4069</v>
      </c>
      <c r="O236" s="1">
        <f>VLOOKUP(Table14[[#This Row],[agedays]],BFA_boys_z_exp[[#All],[Day]:[S]],3,FALSE)</f>
        <v>9.5600000000000004E-2</v>
      </c>
      <c r="P236" s="1">
        <f>VLOOKUP(Table14[[#This Row],[agedays]],BFA_boys_z_exp[[#All],[Day]:[L]],4,FALSE)</f>
        <v>-0.30530000000000002</v>
      </c>
      <c r="Q236" s="1">
        <f>(POWER((Table14[[#This Row],[bmi]]/Table14[[#This Row],[bmi_M]]),Table14[[#This Row],[bmi_L]])-1)/(Table14[[#This Row],[bmi_L]]*Table14[[#This Row],[bmi_S]])</f>
        <v>0.98833792093338768</v>
      </c>
    </row>
    <row r="237" spans="1:17" x14ac:dyDescent="0.3">
      <c r="A237" s="2">
        <v>10066</v>
      </c>
      <c r="B237" s="2" t="s">
        <v>9</v>
      </c>
      <c r="C237" s="2">
        <v>31</v>
      </c>
      <c r="D237" s="2">
        <v>283</v>
      </c>
      <c r="E237" s="2">
        <v>57.3</v>
      </c>
      <c r="F237" s="2">
        <v>5.18</v>
      </c>
      <c r="G237" s="2">
        <v>1.2829999999999999</v>
      </c>
      <c r="H237" s="2">
        <v>1.079</v>
      </c>
      <c r="I237" s="1">
        <f>IF(Table14[[#This Row],[agedays]]&lt;=730,VLOOKUP(Table14[[#This Row],[htcm]],WFL_boys_z_exp[[#All],[Length]:[M]],2,FALSE),VLOOKUP(Table14[[#This Row],[htcm]],WFH_boys_z_exp[[#All],[Height]:[M]],2,FALSE))</f>
        <v>5.2137000000000002</v>
      </c>
      <c r="J237" s="1">
        <f>IF(Table14[[#This Row],[agedays]]&lt;=730,VLOOKUP(Table14[[#This Row],[htcm]],WFL_boys_z_exp[[#All],[Length]:[S]],3,FALSE),VLOOKUP(Table14[[#This Row],[htcm]],WFH_boys_z_exp[[#All],[Height]:[S]],3,FALSE))</f>
        <v>8.4650000000000003E-2</v>
      </c>
      <c r="K2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7" s="1">
        <f>(POWER((Table14[[#This Row],[wtkg]]/Table14[[#This Row],[wlhz_M]]),Table14[[#This Row],[wlhz_L]])-1)/(Table14[[#This Row],[wlhz_L]]*Table14[[#This Row],[wlhz_S]])</f>
        <v>-7.6693786254351928E-2</v>
      </c>
      <c r="M237" s="1">
        <f>Table14[[#This Row],[wtkg]]/(Table14[[#This Row],[htcm]]*Table14[[#This Row],[htcm]]/10000)</f>
        <v>15.776857968683853</v>
      </c>
      <c r="N237" s="1">
        <f>VLOOKUP(Table14[[#This Row],[agedays]],BFA_boys_z_exp[[#All],[Day]:[M]],2,FALSE)</f>
        <v>14.982200000000001</v>
      </c>
      <c r="O237" s="1">
        <f>VLOOKUP(Table14[[#This Row],[agedays]],BFA_boys_z_exp[[#All],[Day]:[S]],3,FALSE)</f>
        <v>9.017E-2</v>
      </c>
      <c r="P237" s="1">
        <f>VLOOKUP(Table14[[#This Row],[agedays]],BFA_boys_z_exp[[#All],[Day]:[L]],4,FALSE)</f>
        <v>0.26690000000000003</v>
      </c>
      <c r="Q237" s="1">
        <f>(POWER((Table14[[#This Row],[bmi]]/Table14[[#This Row],[bmi_M]]),Table14[[#This Row],[bmi_L]])-1)/(Table14[[#This Row],[bmi_L]]*Table14[[#This Row],[bmi_S]])</f>
        <v>0.57712582289090952</v>
      </c>
    </row>
    <row r="238" spans="1:17" x14ac:dyDescent="0.3">
      <c r="A238" s="1">
        <v>10066</v>
      </c>
      <c r="B238" s="1" t="s">
        <v>9</v>
      </c>
      <c r="C238" s="1">
        <v>52</v>
      </c>
      <c r="D238" s="1">
        <v>283</v>
      </c>
      <c r="E238" s="1">
        <v>60</v>
      </c>
      <c r="F238" s="1">
        <v>5.86</v>
      </c>
      <c r="G238" s="1">
        <v>1.292</v>
      </c>
      <c r="H238" s="1">
        <v>0.82799999999999996</v>
      </c>
      <c r="I238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238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2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8" s="1">
        <f>(POWER((Table14[[#This Row],[wtkg]]/Table14[[#This Row],[wlhz_M]]),Table14[[#This Row],[wlhz_L]])-1)/(Table14[[#This Row],[wlhz_L]]*Table14[[#This Row],[wlhz_S]])</f>
        <v>-0.26545850608923749</v>
      </c>
      <c r="M238" s="1">
        <f>Table14[[#This Row],[wtkg]]/(Table14[[#This Row],[htcm]]*Table14[[#This Row],[htcm]]/10000)</f>
        <v>16.277777777777779</v>
      </c>
      <c r="N238" s="1">
        <f>VLOOKUP(Table14[[#This Row],[agedays]],BFA_boys_z_exp[[#All],[Day]:[M]],2,FALSE)</f>
        <v>16.031099999999999</v>
      </c>
      <c r="O238" s="1">
        <f>VLOOKUP(Table14[[#This Row],[agedays]],BFA_boys_z_exp[[#All],[Day]:[S]],3,FALSE)</f>
        <v>8.7529999999999997E-2</v>
      </c>
      <c r="P238" s="1">
        <f>VLOOKUP(Table14[[#This Row],[agedays]],BFA_boys_z_exp[[#All],[Day]:[L]],4,FALSE)</f>
        <v>0.15029999999999999</v>
      </c>
      <c r="Q238" s="1">
        <f>(POWER((Table14[[#This Row],[bmi]]/Table14[[#This Row],[bmi_M]]),Table14[[#This Row],[bmi_L]])-1)/(Table14[[#This Row],[bmi_L]]*Table14[[#This Row],[bmi_S]])</f>
        <v>0.17465785999689609</v>
      </c>
    </row>
    <row r="239" spans="1:17" x14ac:dyDescent="0.3">
      <c r="A239" s="2">
        <v>10066</v>
      </c>
      <c r="B239" s="2" t="s">
        <v>9</v>
      </c>
      <c r="C239" s="2">
        <v>94</v>
      </c>
      <c r="D239" s="2">
        <v>283</v>
      </c>
      <c r="E239" s="2">
        <v>65</v>
      </c>
      <c r="F239" s="2">
        <v>6.72</v>
      </c>
      <c r="G239" s="2">
        <v>1.627</v>
      </c>
      <c r="H239" s="2">
        <v>0.36899999999999999</v>
      </c>
      <c r="I239" s="1">
        <f>IF(Table14[[#This Row],[agedays]]&lt;=730,VLOOKUP(Table14[[#This Row],[htcm]],WFL_boys_z_exp[[#All],[Length]:[M]],2,FALSE),VLOOKUP(Table14[[#This Row],[htcm]],WFH_boys_z_exp[[#All],[Height]:[M]],2,FALSE))</f>
        <v>7.2666000000000004</v>
      </c>
      <c r="J239" s="1">
        <f>IF(Table14[[#This Row],[agedays]]&lt;=730,VLOOKUP(Table14[[#This Row],[htcm]],WFL_boys_z_exp[[#All],[Length]:[S]],3,FALSE),VLOOKUP(Table14[[#This Row],[htcm]],WFH_boys_z_exp[[#All],[Height]:[S]],3,FALSE))</f>
        <v>8.2229999999999998E-2</v>
      </c>
      <c r="K2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39" s="1">
        <f>(POWER((Table14[[#This Row],[wtkg]]/Table14[[#This Row],[wlhz_M]]),Table14[[#This Row],[wlhz_L]])-1)/(Table14[[#This Row],[wlhz_L]]*Table14[[#This Row],[wlhz_S]])</f>
        <v>-0.96420891973225553</v>
      </c>
      <c r="M239" s="1">
        <f>Table14[[#This Row],[wtkg]]/(Table14[[#This Row],[htcm]]*Table14[[#This Row],[htcm]]/10000)</f>
        <v>15.905325443786982</v>
      </c>
      <c r="N239" s="1">
        <f>VLOOKUP(Table14[[#This Row],[agedays]],BFA_boys_z_exp[[#All],[Day]:[M]],2,FALSE)</f>
        <v>16.9299</v>
      </c>
      <c r="O239" s="1">
        <f>VLOOKUP(Table14[[#This Row],[agedays]],BFA_boys_z_exp[[#All],[Day]:[S]],3,FALSE)</f>
        <v>8.4830000000000003E-2</v>
      </c>
      <c r="P239" s="1">
        <f>VLOOKUP(Table14[[#This Row],[agedays]],BFA_boys_z_exp[[#All],[Day]:[L]],4,FALSE)</f>
        <v>-1.1000000000000001E-3</v>
      </c>
      <c r="Q239" s="1">
        <f>(POWER((Table14[[#This Row],[bmi]]/Table14[[#This Row],[bmi_M]]),Table14[[#This Row],[bmi_L]])-1)/(Table14[[#This Row],[bmi_L]]*Table14[[#This Row],[bmi_S]])</f>
        <v>-0.73593594512211369</v>
      </c>
    </row>
    <row r="240" spans="1:17" x14ac:dyDescent="0.3">
      <c r="A240" s="1">
        <v>10066</v>
      </c>
      <c r="B240" s="1" t="s">
        <v>9</v>
      </c>
      <c r="C240" s="1">
        <v>185</v>
      </c>
      <c r="D240" s="1">
        <v>283</v>
      </c>
      <c r="E240" s="1">
        <v>70.5</v>
      </c>
      <c r="F240" s="1">
        <v>8.2899999999999991</v>
      </c>
      <c r="G240" s="1">
        <v>1.284</v>
      </c>
      <c r="H240" s="1">
        <v>0.36699999999999999</v>
      </c>
      <c r="I240" s="1">
        <f>IF(Table14[[#This Row],[agedays]]&lt;=730,VLOOKUP(Table14[[#This Row],[htcm]],WFL_boys_z_exp[[#All],[Length]:[M]],2,FALSE),VLOOKUP(Table14[[#This Row],[htcm]],WFH_boys_z_exp[[#All],[Height]:[M]],2,FALSE))</f>
        <v>8.5358000000000001</v>
      </c>
      <c r="J240" s="1">
        <f>IF(Table14[[#This Row],[agedays]]&lt;=730,VLOOKUP(Table14[[#This Row],[htcm]],WFL_boys_z_exp[[#All],[Length]:[S]],3,FALSE),VLOOKUP(Table14[[#This Row],[htcm]],WFH_boys_z_exp[[#All],[Height]:[S]],3,FALSE))</f>
        <v>8.2350000000000007E-2</v>
      </c>
      <c r="K2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0" s="1">
        <f>(POWER((Table14[[#This Row],[wtkg]]/Table14[[#This Row],[wlhz_M]]),Table14[[#This Row],[wlhz_L]])-1)/(Table14[[#This Row],[wlhz_L]]*Table14[[#This Row],[wlhz_S]])</f>
        <v>-0.35664766278415244</v>
      </c>
      <c r="M240" s="1">
        <f>Table14[[#This Row],[wtkg]]/(Table14[[#This Row],[htcm]]*Table14[[#This Row],[htcm]]/10000)</f>
        <v>16.679241486846738</v>
      </c>
      <c r="N240" s="1">
        <f>VLOOKUP(Table14[[#This Row],[agedays]],BFA_boys_z_exp[[#All],[Day]:[M]],2,FALSE)</f>
        <v>17.343299999999999</v>
      </c>
      <c r="O240" s="1">
        <f>VLOOKUP(Table14[[#This Row],[agedays]],BFA_boys_z_exp[[#All],[Day]:[S]],3,FALSE)</f>
        <v>8.2299999999999998E-2</v>
      </c>
      <c r="P240" s="1">
        <f>VLOOKUP(Table14[[#This Row],[agedays]],BFA_boys_z_exp[[#All],[Day]:[L]],4,FALSE)</f>
        <v>-0.19520000000000001</v>
      </c>
      <c r="Q240" s="1">
        <f>(POWER((Table14[[#This Row],[bmi]]/Table14[[#This Row],[bmi_M]]),Table14[[#This Row],[bmi_L]])-1)/(Table14[[#This Row],[bmi_L]]*Table14[[#This Row],[bmi_S]])</f>
        <v>-0.47619059911863892</v>
      </c>
    </row>
    <row r="241" spans="1:17" x14ac:dyDescent="0.3">
      <c r="A241" s="2">
        <v>10066</v>
      </c>
      <c r="B241" s="2" t="s">
        <v>9</v>
      </c>
      <c r="C241" s="2">
        <v>304</v>
      </c>
      <c r="D241" s="2">
        <v>283</v>
      </c>
      <c r="E241" s="2">
        <v>77</v>
      </c>
      <c r="F241" s="2">
        <v>10.63</v>
      </c>
      <c r="G241" s="2">
        <v>1.635</v>
      </c>
      <c r="H241" s="2">
        <v>1.373</v>
      </c>
      <c r="I241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241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2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1" s="1">
        <f>(POWER((Table14[[#This Row],[wtkg]]/Table14[[#This Row],[wlhz_M]]),Table14[[#This Row],[wlhz_L]])-1)/(Table14[[#This Row],[wlhz_L]]*Table14[[#This Row],[wlhz_S]])</f>
        <v>0.84948590004580138</v>
      </c>
      <c r="M241" s="1">
        <f>Table14[[#This Row],[wtkg]]/(Table14[[#This Row],[htcm]]*Table14[[#This Row],[htcm]]/10000)</f>
        <v>17.928824422330919</v>
      </c>
      <c r="N241" s="1">
        <f>VLOOKUP(Table14[[#This Row],[agedays]],BFA_boys_z_exp[[#All],[Day]:[M]],2,FALSE)</f>
        <v>17.0503</v>
      </c>
      <c r="O241" s="1">
        <f>VLOOKUP(Table14[[#This Row],[agedays]],BFA_boys_z_exp[[#All],[Day]:[S]],3,FALSE)</f>
        <v>8.0680000000000002E-2</v>
      </c>
      <c r="P241" s="1">
        <f>VLOOKUP(Table14[[#This Row],[agedays]],BFA_boys_z_exp[[#All],[Day]:[L]],4,FALSE)</f>
        <v>-0.35120000000000001</v>
      </c>
      <c r="Q241" s="1">
        <f>(POWER((Table14[[#This Row],[bmi]]/Table14[[#This Row],[bmi_M]]),Table14[[#This Row],[bmi_L]])-1)/(Table14[[#This Row],[bmi_L]]*Table14[[#This Row],[bmi_S]])</f>
        <v>0.61726895079133093</v>
      </c>
    </row>
    <row r="242" spans="1:17" x14ac:dyDescent="0.3">
      <c r="A242" s="1">
        <v>10066</v>
      </c>
      <c r="B242" s="1" t="s">
        <v>9</v>
      </c>
      <c r="C242" s="1">
        <v>367</v>
      </c>
      <c r="D242" s="1">
        <v>283</v>
      </c>
      <c r="E242" s="1">
        <v>80</v>
      </c>
      <c r="F242" s="1">
        <v>11.43</v>
      </c>
      <c r="G242" s="1">
        <v>1.758</v>
      </c>
      <c r="H242" s="1">
        <v>1.5469999999999999</v>
      </c>
      <c r="I242" s="1">
        <f>IF(Table14[[#This Row],[agedays]]&lt;=730,VLOOKUP(Table14[[#This Row],[htcm]],WFL_boys_z_exp[[#All],[Length]:[M]],2,FALSE),VLOOKUP(Table14[[#This Row],[htcm]],WFH_boys_z_exp[[#All],[Height]:[M]],2,FALSE))</f>
        <v>10.4475</v>
      </c>
      <c r="J242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2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2" s="1">
        <f>(POWER((Table14[[#This Row],[wtkg]]/Table14[[#This Row],[wlhz_M]]),Table14[[#This Row],[wlhz_L]])-1)/(Table14[[#This Row],[wlhz_L]]*Table14[[#This Row],[wlhz_S]])</f>
        <v>1.0648950521442722</v>
      </c>
      <c r="M242" s="1">
        <f>Table14[[#This Row],[wtkg]]/(Table14[[#This Row],[htcm]]*Table14[[#This Row],[htcm]]/10000)</f>
        <v>17.859375</v>
      </c>
      <c r="N242" s="1">
        <f>VLOOKUP(Table14[[#This Row],[agedays]],BFA_boys_z_exp[[#All],[Day]:[M]],2,FALSE)</f>
        <v>16.790900000000001</v>
      </c>
      <c r="O242" s="1">
        <f>VLOOKUP(Table14[[#This Row],[agedays]],BFA_boys_z_exp[[#All],[Day]:[S]],3,FALSE)</f>
        <v>8.0070000000000002E-2</v>
      </c>
      <c r="P242" s="1">
        <f>VLOOKUP(Table14[[#This Row],[agedays]],BFA_boys_z_exp[[#All],[Day]:[L]],4,FALSE)</f>
        <v>-0.41310000000000002</v>
      </c>
      <c r="Q242" s="1">
        <f>(POWER((Table14[[#This Row],[bmi]]/Table14[[#This Row],[bmi_M]]),Table14[[#This Row],[bmi_L]])-1)/(Table14[[#This Row],[bmi_L]]*Table14[[#This Row],[bmi_S]])</f>
        <v>0.76073493520889413</v>
      </c>
    </row>
    <row r="243" spans="1:17" x14ac:dyDescent="0.3">
      <c r="A243" s="2">
        <v>10066</v>
      </c>
      <c r="B243" s="2" t="s">
        <v>9</v>
      </c>
      <c r="C243" s="2">
        <v>465</v>
      </c>
      <c r="D243" s="2">
        <v>283</v>
      </c>
      <c r="E243" s="2">
        <v>85.5</v>
      </c>
      <c r="F243" s="2">
        <v>13.06</v>
      </c>
      <c r="G243" s="2">
        <v>2.379</v>
      </c>
      <c r="H243" s="2">
        <v>2.1030000000000002</v>
      </c>
      <c r="I243" s="1">
        <f>IF(Table14[[#This Row],[agedays]]&lt;=730,VLOOKUP(Table14[[#This Row],[htcm]],WFL_boys_z_exp[[#All],[Length]:[M]],2,FALSE),VLOOKUP(Table14[[#This Row],[htcm]],WFH_boys_z_exp[[#All],[Height]:[M]],2,FALSE))</f>
        <v>11.6218</v>
      </c>
      <c r="J243" s="1">
        <f>IF(Table14[[#This Row],[agedays]]&lt;=730,VLOOKUP(Table14[[#This Row],[htcm]],WFL_boys_z_exp[[#All],[Length]:[S]],3,FALSE),VLOOKUP(Table14[[#This Row],[htcm]],WFH_boys_z_exp[[#All],[Height]:[S]],3,FALSE))</f>
        <v>8.1629999999999994E-2</v>
      </c>
      <c r="K2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3" s="1">
        <f>(POWER((Table14[[#This Row],[wtkg]]/Table14[[#This Row],[wlhz_M]]),Table14[[#This Row],[wlhz_L]])-1)/(Table14[[#This Row],[wlhz_L]]*Table14[[#This Row],[wlhz_S]])</f>
        <v>1.4003127062480436</v>
      </c>
      <c r="M243" s="1">
        <f>Table14[[#This Row],[wtkg]]/(Table14[[#This Row],[htcm]]*Table14[[#This Row],[htcm]]/10000)</f>
        <v>17.865326083239289</v>
      </c>
      <c r="N243" s="1">
        <f>VLOOKUP(Table14[[#This Row],[agedays]],BFA_boys_z_exp[[#All],[Day]:[M]],2,FALSE)</f>
        <v>16.410399999999999</v>
      </c>
      <c r="O243" s="1">
        <f>VLOOKUP(Table14[[#This Row],[agedays]],BFA_boys_z_exp[[#All],[Day]:[S]],3,FALSE)</f>
        <v>7.9289999999999999E-2</v>
      </c>
      <c r="P243" s="1">
        <f>VLOOKUP(Table14[[#This Row],[agedays]],BFA_boys_z_exp[[#All],[Day]:[L]],4,FALSE)</f>
        <v>-0.49249999999999999</v>
      </c>
      <c r="Q243" s="1">
        <f>(POWER((Table14[[#This Row],[bmi]]/Table14[[#This Row],[bmi_M]]),Table14[[#This Row],[bmi_L]])-1)/(Table14[[#This Row],[bmi_L]]*Table14[[#This Row],[bmi_S]])</f>
        <v>1.0492378698679976</v>
      </c>
    </row>
    <row r="244" spans="1:17" x14ac:dyDescent="0.3">
      <c r="A244" s="1">
        <v>10066</v>
      </c>
      <c r="B244" s="1" t="s">
        <v>9</v>
      </c>
      <c r="C244" s="1">
        <v>587</v>
      </c>
      <c r="D244" s="1">
        <v>283</v>
      </c>
      <c r="E244" s="1">
        <v>89</v>
      </c>
      <c r="F244" s="1">
        <v>14.17</v>
      </c>
      <c r="G244" s="1">
        <v>1.978</v>
      </c>
      <c r="H244" s="1">
        <v>2.1070000000000002</v>
      </c>
      <c r="I244" s="1">
        <f>IF(Table14[[#This Row],[agedays]]&lt;=730,VLOOKUP(Table14[[#This Row],[htcm]],WFL_boys_z_exp[[#All],[Length]:[M]],2,FALSE),VLOOKUP(Table14[[#This Row],[htcm]],WFH_boys_z_exp[[#All],[Height]:[M]],2,FALSE))</f>
        <v>12.4815</v>
      </c>
      <c r="J244" s="1">
        <f>IF(Table14[[#This Row],[agedays]]&lt;=730,VLOOKUP(Table14[[#This Row],[htcm]],WFL_boys_z_exp[[#All],[Length]:[S]],3,FALSE),VLOOKUP(Table14[[#This Row],[htcm]],WFH_boys_z_exp[[#All],[Height]:[S]],3,FALSE))</f>
        <v>8.0579999999999999E-2</v>
      </c>
      <c r="K2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4" s="1">
        <f>(POWER((Table14[[#This Row],[wtkg]]/Table14[[#This Row],[wlhz_M]]),Table14[[#This Row],[wlhz_L]])-1)/(Table14[[#This Row],[wlhz_L]]*Table14[[#This Row],[wlhz_S]])</f>
        <v>1.5399245191899467</v>
      </c>
      <c r="M244" s="1">
        <f>Table14[[#This Row],[wtkg]]/(Table14[[#This Row],[htcm]]*Table14[[#This Row],[htcm]]/10000)</f>
        <v>17.889155409670497</v>
      </c>
      <c r="N244" s="1">
        <f>VLOOKUP(Table14[[#This Row],[agedays]],BFA_boys_z_exp[[#All],[Day]:[M]],2,FALSE)</f>
        <v>16.029599999999999</v>
      </c>
      <c r="O244" s="1">
        <f>VLOOKUP(Table14[[#This Row],[agedays]],BFA_boys_z_exp[[#All],[Day]:[S]],3,FALSE)</f>
        <v>7.8490000000000004E-2</v>
      </c>
      <c r="P244" s="1">
        <f>VLOOKUP(Table14[[#This Row],[agedays]],BFA_boys_z_exp[[#All],[Day]:[L]],4,FALSE)</f>
        <v>-0.57210000000000005</v>
      </c>
      <c r="Q244" s="1">
        <f>(POWER((Table14[[#This Row],[bmi]]/Table14[[#This Row],[bmi_M]]),Table14[[#This Row],[bmi_L]])-1)/(Table14[[#This Row],[bmi_L]]*Table14[[#This Row],[bmi_S]])</f>
        <v>1.3553664150652078</v>
      </c>
    </row>
    <row r="245" spans="1:17" x14ac:dyDescent="0.3">
      <c r="A245" s="2">
        <v>10066</v>
      </c>
      <c r="B245" s="2" t="s">
        <v>9</v>
      </c>
      <c r="C245" s="2">
        <v>721</v>
      </c>
      <c r="D245" s="2">
        <v>283</v>
      </c>
      <c r="E245" s="2">
        <v>93.5</v>
      </c>
      <c r="F245" s="2">
        <v>15.4</v>
      </c>
      <c r="G245" s="2">
        <v>1.9610000000000001</v>
      </c>
      <c r="H245" s="2">
        <v>2.1190000000000002</v>
      </c>
      <c r="I245" s="1">
        <f>IF(Table14[[#This Row],[agedays]]&lt;=730,VLOOKUP(Table14[[#This Row],[htcm]],WFL_boys_z_exp[[#All],[Length]:[M]],2,FALSE),VLOOKUP(Table14[[#This Row],[htcm]],WFH_boys_z_exp[[#All],[Height]:[M]],2,FALSE))</f>
        <v>13.5404</v>
      </c>
      <c r="J245" s="1">
        <f>IF(Table14[[#This Row],[agedays]]&lt;=730,VLOOKUP(Table14[[#This Row],[htcm]],WFL_boys_z_exp[[#All],[Length]:[S]],3,FALSE),VLOOKUP(Table14[[#This Row],[htcm]],WFH_boys_z_exp[[#All],[Height]:[S]],3,FALSE))</f>
        <v>8.029E-2</v>
      </c>
      <c r="K2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5" s="1">
        <f>(POWER((Table14[[#This Row],[wtkg]]/Table14[[#This Row],[wlhz_M]]),Table14[[#This Row],[wlhz_L]])-1)/(Table14[[#This Row],[wlhz_L]]*Table14[[#This Row],[wlhz_S]])</f>
        <v>1.5670403717575119</v>
      </c>
      <c r="M245" s="1">
        <f>Table14[[#This Row],[wtkg]]/(Table14[[#This Row],[htcm]]*Table14[[#This Row],[htcm]]/10000)</f>
        <v>17.615602390688895</v>
      </c>
      <c r="N245" s="1">
        <f>VLOOKUP(Table14[[#This Row],[agedays]],BFA_boys_z_exp[[#All],[Day]:[M]],2,FALSE)</f>
        <v>15.75</v>
      </c>
      <c r="O245" s="1">
        <f>VLOOKUP(Table14[[#This Row],[agedays]],BFA_boys_z_exp[[#All],[Day]:[S]],3,FALSE)</f>
        <v>7.775E-2</v>
      </c>
      <c r="P245" s="1">
        <f>VLOOKUP(Table14[[#This Row],[agedays]],BFA_boys_z_exp[[#All],[Day]:[L]],4,FALSE)</f>
        <v>-0.64300000000000002</v>
      </c>
      <c r="Q245" s="1">
        <f>(POWER((Table14[[#This Row],[bmi]]/Table14[[#This Row],[bmi_M]]),Table14[[#This Row],[bmi_L]])-1)/(Table14[[#This Row],[bmi_L]]*Table14[[#This Row],[bmi_S]])</f>
        <v>1.3892049625715441</v>
      </c>
    </row>
    <row r="246" spans="1:17" x14ac:dyDescent="0.3">
      <c r="A246" s="1">
        <v>10067</v>
      </c>
      <c r="B246" s="1" t="s">
        <v>9</v>
      </c>
      <c r="C246" s="1">
        <v>0</v>
      </c>
      <c r="D246" s="1">
        <v>297</v>
      </c>
      <c r="E246" s="1">
        <v>55</v>
      </c>
      <c r="F246" s="1">
        <v>4.4800000000000004</v>
      </c>
      <c r="G246" s="1">
        <v>2.702</v>
      </c>
      <c r="H246" s="1">
        <v>2.1030000000000002</v>
      </c>
      <c r="I246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246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2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6" s="1">
        <f>(POWER((Table14[[#This Row],[wtkg]]/Table14[[#This Row],[wlhz_M]]),Table14[[#This Row],[wlhz_L]])-1)/(Table14[[#This Row],[wlhz_L]]*Table14[[#This Row],[wlhz_S]])</f>
        <v>-0.17245305238700595</v>
      </c>
      <c r="M246" s="1">
        <f>Table14[[#This Row],[wtkg]]/(Table14[[#This Row],[htcm]]*Table14[[#This Row],[htcm]]/10000)</f>
        <v>14.809917355371903</v>
      </c>
      <c r="N246" s="1">
        <f>VLOOKUP(Table14[[#This Row],[agedays]],BFA_boys_z_exp[[#All],[Day]:[M]],2,FALSE)</f>
        <v>13.4069</v>
      </c>
      <c r="O246" s="1">
        <f>VLOOKUP(Table14[[#This Row],[agedays]],BFA_boys_z_exp[[#All],[Day]:[S]],3,FALSE)</f>
        <v>9.5600000000000004E-2</v>
      </c>
      <c r="P246" s="1">
        <f>VLOOKUP(Table14[[#This Row],[agedays]],BFA_boys_z_exp[[#All],[Day]:[L]],4,FALSE)</f>
        <v>-0.30530000000000002</v>
      </c>
      <c r="Q246" s="1">
        <f>(POWER((Table14[[#This Row],[bmi]]/Table14[[#This Row],[bmi_M]]),Table14[[#This Row],[bmi_L]])-1)/(Table14[[#This Row],[bmi_L]]*Table14[[#This Row],[bmi_S]])</f>
        <v>1.0254250828188012</v>
      </c>
    </row>
    <row r="247" spans="1:17" x14ac:dyDescent="0.3">
      <c r="A247" s="2">
        <v>10067</v>
      </c>
      <c r="B247" s="2" t="s">
        <v>9</v>
      </c>
      <c r="C247" s="2">
        <v>32</v>
      </c>
      <c r="D247" s="2">
        <v>297</v>
      </c>
      <c r="E247" s="2">
        <v>58</v>
      </c>
      <c r="F247" s="2">
        <v>5.33</v>
      </c>
      <c r="G247" s="2">
        <v>1.571</v>
      </c>
      <c r="H247" s="2">
        <v>1.232</v>
      </c>
      <c r="I247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247" s="1">
        <f>IF(Table14[[#This Row],[agedays]]&lt;=730,VLOOKUP(Table14[[#This Row],[htcm]],WFL_boys_z_exp[[#All],[Length]:[S]],3,FALSE),VLOOKUP(Table14[[#This Row],[htcm]],WFH_boys_z_exp[[#All],[Height]:[S]],3,FALSE))</f>
        <v>8.43E-2</v>
      </c>
      <c r="K2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7" s="1">
        <f>(POWER((Table14[[#This Row],[wtkg]]/Table14[[#This Row],[wlhz_M]]),Table14[[#This Row],[wlhz_L]])-1)/(Table14[[#This Row],[wlhz_L]]*Table14[[#This Row],[wlhz_S]])</f>
        <v>-0.19481382468020017</v>
      </c>
      <c r="M247" s="1">
        <f>Table14[[#This Row],[wtkg]]/(Table14[[#This Row],[htcm]]*Table14[[#This Row],[htcm]]/10000)</f>
        <v>15.844233055885852</v>
      </c>
      <c r="N247" s="1">
        <f>VLOOKUP(Table14[[#This Row],[agedays]],BFA_boys_z_exp[[#All],[Day]:[M]],2,FALSE)</f>
        <v>15.048500000000001</v>
      </c>
      <c r="O247" s="1">
        <f>VLOOKUP(Table14[[#This Row],[agedays]],BFA_boys_z_exp[[#All],[Day]:[S]],3,FALSE)</f>
        <v>0.09</v>
      </c>
      <c r="P247" s="1">
        <f>VLOOKUP(Table14[[#This Row],[agedays]],BFA_boys_z_exp[[#All],[Day]:[L]],4,FALSE)</f>
        <v>0.26019999999999999</v>
      </c>
      <c r="Q247" s="1">
        <f>(POWER((Table14[[#This Row],[bmi]]/Table14[[#This Row],[bmi_M]]),Table14[[#This Row],[bmi_L]])-1)/(Table14[[#This Row],[bmi_L]]*Table14[[#This Row],[bmi_S]])</f>
        <v>0.57638047548820104</v>
      </c>
    </row>
    <row r="248" spans="1:17" x14ac:dyDescent="0.3">
      <c r="A248" s="1">
        <v>10067</v>
      </c>
      <c r="B248" s="1" t="s">
        <v>9</v>
      </c>
      <c r="C248" s="1">
        <v>60</v>
      </c>
      <c r="D248" s="1">
        <v>297</v>
      </c>
      <c r="E248" s="1">
        <v>63</v>
      </c>
      <c r="F248" s="1">
        <v>5.98</v>
      </c>
      <c r="G248" s="1">
        <v>2.3359999999999999</v>
      </c>
      <c r="H248" s="1">
        <v>0.62</v>
      </c>
      <c r="I248" s="1">
        <f>IF(Table14[[#This Row],[agedays]]&lt;=730,VLOOKUP(Table14[[#This Row],[htcm]],WFL_boys_z_exp[[#All],[Length]:[M]],2,FALSE),VLOOKUP(Table14[[#This Row],[htcm]],WFH_boys_z_exp[[#All],[Height]:[M]],2,FALSE))</f>
        <v>6.7786</v>
      </c>
      <c r="J248" s="1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2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8" s="1">
        <f>(POWER((Table14[[#This Row],[wtkg]]/Table14[[#This Row],[wlhz_M]]),Table14[[#This Row],[wlhz_L]])-1)/(Table14[[#This Row],[wlhz_L]]*Table14[[#This Row],[wlhz_S]])</f>
        <v>-1.5524818952029942</v>
      </c>
      <c r="M248" s="1">
        <f>Table14[[#This Row],[wtkg]]/(Table14[[#This Row],[htcm]]*Table14[[#This Row],[htcm]]/10000)</f>
        <v>15.066767447719831</v>
      </c>
      <c r="N248" s="1">
        <f>VLOOKUP(Table14[[#This Row],[agedays]],BFA_boys_z_exp[[#All],[Day]:[M]],2,FALSE)</f>
        <v>16.2941</v>
      </c>
      <c r="O248" s="1">
        <f>VLOOKUP(Table14[[#This Row],[agedays]],BFA_boys_z_exp[[#All],[Day]:[S]],3,FALSE)</f>
        <v>8.6840000000000001E-2</v>
      </c>
      <c r="P248" s="1">
        <f>VLOOKUP(Table14[[#This Row],[agedays]],BFA_boys_z_exp[[#All],[Day]:[L]],4,FALSE)</f>
        <v>0.1154</v>
      </c>
      <c r="Q248" s="1">
        <f>(POWER((Table14[[#This Row],[bmi]]/Table14[[#This Row],[bmi_M]]),Table14[[#This Row],[bmi_L]])-1)/(Table14[[#This Row],[bmi_L]]*Table14[[#This Row],[bmi_S]])</f>
        <v>-0.89772913852056768</v>
      </c>
    </row>
    <row r="249" spans="1:17" x14ac:dyDescent="0.3">
      <c r="A249" s="2">
        <v>10067</v>
      </c>
      <c r="B249" s="2" t="s">
        <v>9</v>
      </c>
      <c r="C249" s="2">
        <v>116</v>
      </c>
      <c r="D249" s="2">
        <v>297</v>
      </c>
      <c r="E249" s="2">
        <v>65.8</v>
      </c>
      <c r="F249" s="2">
        <v>6.75</v>
      </c>
      <c r="G249" s="2">
        <v>1.1279999999999999</v>
      </c>
      <c r="H249" s="2">
        <v>-0.186</v>
      </c>
      <c r="I249" s="1">
        <f>IF(Table14[[#This Row],[agedays]]&lt;=730,VLOOKUP(Table14[[#This Row],[htcm]],WFL_boys_z_exp[[#All],[Length]:[M]],2,FALSE),VLOOKUP(Table14[[#This Row],[htcm]],WFH_boys_z_exp[[#All],[Height]:[M]],2,FALSE))</f>
        <v>7.4562999999999997</v>
      </c>
      <c r="J249" s="1">
        <f>IF(Table14[[#This Row],[agedays]]&lt;=730,VLOOKUP(Table14[[#This Row],[htcm]],WFL_boys_z_exp[[#All],[Length]:[S]],3,FALSE),VLOOKUP(Table14[[#This Row],[htcm]],WFH_boys_z_exp[[#All],[Height]:[S]],3,FALSE))</f>
        <v>8.2159999999999997E-2</v>
      </c>
      <c r="K2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49" s="1">
        <f>(POWER((Table14[[#This Row],[wtkg]]/Table14[[#This Row],[wlhz_M]]),Table14[[#This Row],[wlhz_L]])-1)/(Table14[[#This Row],[wlhz_L]]*Table14[[#This Row],[wlhz_S]])</f>
        <v>-1.2327273566485655</v>
      </c>
      <c r="M249" s="1">
        <f>Table14[[#This Row],[wtkg]]/(Table14[[#This Row],[htcm]]*Table14[[#This Row],[htcm]]/10000)</f>
        <v>15.590210733455901</v>
      </c>
      <c r="N249" s="1">
        <f>VLOOKUP(Table14[[#This Row],[agedays]],BFA_boys_z_exp[[#All],[Day]:[M]],2,FALSE)</f>
        <v>17.121200000000002</v>
      </c>
      <c r="O249" s="1">
        <f>VLOOKUP(Table14[[#This Row],[agedays]],BFA_boys_z_exp[[#All],[Day]:[S]],3,FALSE)</f>
        <v>8.3970000000000003E-2</v>
      </c>
      <c r="P249" s="1">
        <f>VLOOKUP(Table14[[#This Row],[agedays]],BFA_boys_z_exp[[#All],[Day]:[L]],4,FALSE)</f>
        <v>-5.8999999999999997E-2</v>
      </c>
      <c r="Q249" s="1">
        <f>(POWER((Table14[[#This Row],[bmi]]/Table14[[#This Row],[bmi_M]]),Table14[[#This Row],[bmi_L]])-1)/(Table14[[#This Row],[bmi_L]]*Table14[[#This Row],[bmi_S]])</f>
        <v>-1.118656635061277</v>
      </c>
    </row>
    <row r="250" spans="1:17" x14ac:dyDescent="0.3">
      <c r="A250" s="1">
        <v>10067</v>
      </c>
      <c r="B250" s="1" t="s">
        <v>9</v>
      </c>
      <c r="C250" s="1">
        <v>193</v>
      </c>
      <c r="D250" s="1">
        <v>297</v>
      </c>
      <c r="E250" s="1">
        <v>71.2</v>
      </c>
      <c r="F250" s="1">
        <v>8.17</v>
      </c>
      <c r="G250" s="1">
        <v>1.411</v>
      </c>
      <c r="H250" s="1">
        <v>0.12</v>
      </c>
      <c r="I250" s="1">
        <f>IF(Table14[[#This Row],[agedays]]&lt;=730,VLOOKUP(Table14[[#This Row],[htcm]],WFL_boys_z_exp[[#All],[Length]:[M]],2,FALSE),VLOOKUP(Table14[[#This Row],[htcm]],WFH_boys_z_exp[[#All],[Height]:[M]],2,FALSE))</f>
        <v>8.6927000000000003</v>
      </c>
      <c r="J250" s="1">
        <f>IF(Table14[[#This Row],[agedays]]&lt;=730,VLOOKUP(Table14[[#This Row],[htcm]],WFL_boys_z_exp[[#All],[Length]:[S]],3,FALSE),VLOOKUP(Table14[[#This Row],[htcm]],WFH_boys_z_exp[[#All],[Height]:[S]],3,FALSE))</f>
        <v>8.2430000000000003E-2</v>
      </c>
      <c r="K2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0" s="1">
        <f>(POWER((Table14[[#This Row],[wtkg]]/Table14[[#This Row],[wlhz_M]]),Table14[[#This Row],[wlhz_L]])-1)/(Table14[[#This Row],[wlhz_L]]*Table14[[#This Row],[wlhz_S]])</f>
        <v>-0.76060531173097312</v>
      </c>
      <c r="M250" s="1">
        <f>Table14[[#This Row],[wtkg]]/(Table14[[#This Row],[htcm]]*Table14[[#This Row],[htcm]]/10000)</f>
        <v>16.116178512814038</v>
      </c>
      <c r="N250" s="1">
        <f>VLOOKUP(Table14[[#This Row],[agedays]],BFA_boys_z_exp[[#All],[Day]:[M]],2,FALSE)</f>
        <v>17.344200000000001</v>
      </c>
      <c r="O250" s="1">
        <f>VLOOKUP(Table14[[#This Row],[agedays]],BFA_boys_z_exp[[#All],[Day]:[S]],3,FALSE)</f>
        <v>8.2159999999999997E-2</v>
      </c>
      <c r="P250" s="1">
        <f>VLOOKUP(Table14[[#This Row],[agedays]],BFA_boys_z_exp[[#All],[Day]:[L]],4,FALSE)</f>
        <v>-0.20810000000000001</v>
      </c>
      <c r="Q250" s="1">
        <f>(POWER((Table14[[#This Row],[bmi]]/Table14[[#This Row],[bmi_M]]),Table14[[#This Row],[bmi_L]])-1)/(Table14[[#This Row],[bmi_L]]*Table14[[#This Row],[bmi_S]])</f>
        <v>-0.90066315248598272</v>
      </c>
    </row>
    <row r="251" spans="1:17" x14ac:dyDescent="0.3">
      <c r="A251" s="2">
        <v>10067</v>
      </c>
      <c r="B251" s="2" t="s">
        <v>9</v>
      </c>
      <c r="C251" s="2">
        <v>284</v>
      </c>
      <c r="D251" s="2">
        <v>297</v>
      </c>
      <c r="E251" s="2">
        <v>74.5</v>
      </c>
      <c r="F251" s="2">
        <v>9.9250000000000007</v>
      </c>
      <c r="G251" s="2">
        <v>0.92700000000000005</v>
      </c>
      <c r="H251" s="2">
        <v>0.91200000000000003</v>
      </c>
      <c r="I251" s="1">
        <f>IF(Table14[[#This Row],[agedays]]&lt;=730,VLOOKUP(Table14[[#This Row],[htcm]],WFL_boys_z_exp[[#All],[Length]:[M]],2,FALSE),VLOOKUP(Table14[[#This Row],[htcm]],WFH_boys_z_exp[[#All],[Height]:[M]],2,FALSE))</f>
        <v>9.4009999999999998</v>
      </c>
      <c r="J251" s="1">
        <f>IF(Table14[[#This Row],[agedays]]&lt;=730,VLOOKUP(Table14[[#This Row],[htcm]],WFL_boys_z_exp[[#All],[Length]:[S]],3,FALSE),VLOOKUP(Table14[[#This Row],[htcm]],WFH_boys_z_exp[[#All],[Height]:[S]],3,FALSE))</f>
        <v>8.2890000000000005E-2</v>
      </c>
      <c r="K2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1" s="1">
        <f>(POWER((Table14[[#This Row],[wtkg]]/Table14[[#This Row],[wlhz_M]]),Table14[[#This Row],[wlhz_L]])-1)/(Table14[[#This Row],[wlhz_L]]*Table14[[#This Row],[wlhz_S]])</f>
        <v>0.6481613212736913</v>
      </c>
      <c r="M251" s="1">
        <f>Table14[[#This Row],[wtkg]]/(Table14[[#This Row],[htcm]]*Table14[[#This Row],[htcm]]/10000)</f>
        <v>17.882077383901628</v>
      </c>
      <c r="N251" s="1">
        <f>VLOOKUP(Table14[[#This Row],[agedays]],BFA_boys_z_exp[[#All],[Day]:[M]],2,FALSE)</f>
        <v>17.128799999999998</v>
      </c>
      <c r="O251" s="1">
        <f>VLOOKUP(Table14[[#This Row],[agedays]],BFA_boys_z_exp[[#All],[Day]:[S]],3,FALSE)</f>
        <v>8.09E-2</v>
      </c>
      <c r="P251" s="1">
        <f>VLOOKUP(Table14[[#This Row],[agedays]],BFA_boys_z_exp[[#All],[Day]:[L]],4,FALSE)</f>
        <v>-0.32919999999999999</v>
      </c>
      <c r="Q251" s="1">
        <f>(POWER((Table14[[#This Row],[bmi]]/Table14[[#This Row],[bmi_M]]),Table14[[#This Row],[bmi_L]])-1)/(Table14[[#This Row],[bmi_L]]*Table14[[#This Row],[bmi_S]])</f>
        <v>0.52823542681040891</v>
      </c>
    </row>
    <row r="252" spans="1:17" x14ac:dyDescent="0.3">
      <c r="A252" s="1">
        <v>10067</v>
      </c>
      <c r="B252" s="1" t="s">
        <v>9</v>
      </c>
      <c r="C252" s="1">
        <v>365</v>
      </c>
      <c r="D252" s="1">
        <v>297</v>
      </c>
      <c r="E252" s="1">
        <v>77.099999999999994</v>
      </c>
      <c r="F252" s="1">
        <v>11.64</v>
      </c>
      <c r="G252" s="1">
        <v>0.57299999999999995</v>
      </c>
      <c r="H252" s="1">
        <v>1.73</v>
      </c>
      <c r="I252" s="1">
        <f>IF(Table14[[#This Row],[agedays]]&lt;=730,VLOOKUP(Table14[[#This Row],[htcm]],WFL_boys_z_exp[[#All],[Length]:[M]],2,FALSE),VLOOKUP(Table14[[#This Row],[htcm]],WFH_boys_z_exp[[#All],[Height]:[M]],2,FALSE))</f>
        <v>9.9152000000000005</v>
      </c>
      <c r="J252" s="1">
        <f>IF(Table14[[#This Row],[agedays]]&lt;=730,VLOOKUP(Table14[[#This Row],[htcm]],WFL_boys_z_exp[[#All],[Length]:[S]],3,FALSE),VLOOKUP(Table14[[#This Row],[htcm]],WFH_boys_z_exp[[#All],[Height]:[S]],3,FALSE))</f>
        <v>8.3150000000000002E-2</v>
      </c>
      <c r="K2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2" s="1">
        <f>(POWER((Table14[[#This Row],[wtkg]]/Table14[[#This Row],[wlhz_M]]),Table14[[#This Row],[wlhz_L]])-1)/(Table14[[#This Row],[wlhz_L]]*Table14[[#This Row],[wlhz_S]])</f>
        <v>1.8753376500559711</v>
      </c>
      <c r="M252" s="1">
        <f>Table14[[#This Row],[wtkg]]/(Table14[[#This Row],[htcm]]*Table14[[#This Row],[htcm]]/10000)</f>
        <v>19.581421873659458</v>
      </c>
      <c r="N252" s="1">
        <f>VLOOKUP(Table14[[#This Row],[agedays]],BFA_boys_z_exp[[#All],[Day]:[M]],2,FALSE)</f>
        <v>16.799199999999999</v>
      </c>
      <c r="O252" s="1">
        <f>VLOOKUP(Table14[[#This Row],[agedays]],BFA_boys_z_exp[[#All],[Day]:[S]],3,FALSE)</f>
        <v>8.0089999999999995E-2</v>
      </c>
      <c r="P252" s="1">
        <f>VLOOKUP(Table14[[#This Row],[agedays]],BFA_boys_z_exp[[#All],[Day]:[L]],4,FALSE)</f>
        <v>-0.4113</v>
      </c>
      <c r="Q252" s="1">
        <f>(POWER((Table14[[#This Row],[bmi]]/Table14[[#This Row],[bmi_M]]),Table14[[#This Row],[bmi_L]])-1)/(Table14[[#This Row],[bmi_L]]*Table14[[#This Row],[bmi_S]])</f>
        <v>1.8544147791866967</v>
      </c>
    </row>
    <row r="253" spans="1:17" x14ac:dyDescent="0.3">
      <c r="A253" s="2">
        <v>10067</v>
      </c>
      <c r="B253" s="2" t="s">
        <v>9</v>
      </c>
      <c r="C253" s="2">
        <v>466</v>
      </c>
      <c r="D253" s="2">
        <v>297</v>
      </c>
      <c r="E253" s="2">
        <v>81.5</v>
      </c>
      <c r="F253" s="2">
        <v>13.7</v>
      </c>
      <c r="G253" s="2">
        <v>0.79400000000000004</v>
      </c>
      <c r="H253" s="2">
        <v>2.5350000000000001</v>
      </c>
      <c r="I253" s="1">
        <f>IF(Table14[[#This Row],[agedays]]&lt;=730,VLOOKUP(Table14[[#This Row],[htcm]],WFL_boys_z_exp[[#All],[Length]:[M]],2,FALSE),VLOOKUP(Table14[[#This Row],[htcm]],WFH_boys_z_exp[[#All],[Height]:[M]],2,FALSE))</f>
        <v>10.732200000000001</v>
      </c>
      <c r="J253" s="1">
        <f>IF(Table14[[#This Row],[agedays]]&lt;=730,VLOOKUP(Table14[[#This Row],[htcm]],WFL_boys_z_exp[[#All],[Length]:[S]],3,FALSE),VLOOKUP(Table14[[#This Row],[htcm]],WFH_boys_z_exp[[#All],[Height]:[S]],3,FALSE))</f>
        <v>8.2839999999999997E-2</v>
      </c>
      <c r="K2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3" s="1">
        <f>(POWER((Table14[[#This Row],[wtkg]]/Table14[[#This Row],[wlhz_M]]),Table14[[#This Row],[wlhz_L]])-1)/(Table14[[#This Row],[wlhz_L]]*Table14[[#This Row],[wlhz_S]])</f>
        <v>2.8240903584534709</v>
      </c>
      <c r="M253" s="1">
        <f>Table14[[#This Row],[wtkg]]/(Table14[[#This Row],[htcm]]*Table14[[#This Row],[htcm]]/10000)</f>
        <v>20.62554104407392</v>
      </c>
      <c r="N253" s="1">
        <f>VLOOKUP(Table14[[#This Row],[agedays]],BFA_boys_z_exp[[#All],[Day]:[M]],2,FALSE)</f>
        <v>16.4069</v>
      </c>
      <c r="O253" s="1">
        <f>VLOOKUP(Table14[[#This Row],[agedays]],BFA_boys_z_exp[[#All],[Day]:[S]],3,FALSE)</f>
        <v>7.9280000000000003E-2</v>
      </c>
      <c r="P253" s="1">
        <f>VLOOKUP(Table14[[#This Row],[agedays]],BFA_boys_z_exp[[#All],[Day]:[L]],4,FALSE)</f>
        <v>-0.49330000000000002</v>
      </c>
      <c r="Q253" s="1">
        <f>(POWER((Table14[[#This Row],[bmi]]/Table14[[#This Row],[bmi_M]]),Table14[[#This Row],[bmi_L]])-1)/(Table14[[#This Row],[bmi_L]]*Table14[[#This Row],[bmi_S]])</f>
        <v>2.7293840096453557</v>
      </c>
    </row>
    <row r="254" spans="1:17" x14ac:dyDescent="0.3">
      <c r="A254" s="1">
        <v>10067</v>
      </c>
      <c r="B254" s="1" t="s">
        <v>9</v>
      </c>
      <c r="C254" s="1">
        <v>553</v>
      </c>
      <c r="D254" s="1">
        <v>297</v>
      </c>
      <c r="E254" s="1">
        <v>86.5</v>
      </c>
      <c r="F254" s="1">
        <v>14.3</v>
      </c>
      <c r="G254" s="1">
        <v>1.5049999999999999</v>
      </c>
      <c r="H254" s="1">
        <v>2.3860000000000001</v>
      </c>
      <c r="I254" s="1">
        <f>IF(Table14[[#This Row],[agedays]]&lt;=730,VLOOKUP(Table14[[#This Row],[htcm]],WFL_boys_z_exp[[#All],[Length]:[M]],2,FALSE),VLOOKUP(Table14[[#This Row],[htcm]],WFH_boys_z_exp[[#All],[Height]:[M]],2,FALSE))</f>
        <v>11.867800000000001</v>
      </c>
      <c r="J254" s="1">
        <f>IF(Table14[[#This Row],[agedays]]&lt;=730,VLOOKUP(Table14[[#This Row],[htcm]],WFL_boys_z_exp[[#All],[Length]:[S]],3,FALSE),VLOOKUP(Table14[[#This Row],[htcm]],WFH_boys_z_exp[[#All],[Height]:[S]],3,FALSE))</f>
        <v>8.1280000000000005E-2</v>
      </c>
      <c r="K2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4" s="1">
        <f>(POWER((Table14[[#This Row],[wtkg]]/Table14[[#This Row],[wlhz_M]]),Table14[[#This Row],[wlhz_L]])-1)/(Table14[[#This Row],[wlhz_L]]*Table14[[#This Row],[wlhz_S]])</f>
        <v>2.2200238600176774</v>
      </c>
      <c r="M254" s="1">
        <f>Table14[[#This Row],[wtkg]]/(Table14[[#This Row],[htcm]]*Table14[[#This Row],[htcm]]/10000)</f>
        <v>19.111898158976246</v>
      </c>
      <c r="N254" s="1">
        <f>VLOOKUP(Table14[[#This Row],[agedays]],BFA_boys_z_exp[[#All],[Day]:[M]],2,FALSE)</f>
        <v>16.124099999999999</v>
      </c>
      <c r="O254" s="1">
        <f>VLOOKUP(Table14[[#This Row],[agedays]],BFA_boys_z_exp[[#All],[Day]:[S]],3,FALSE)</f>
        <v>7.8689999999999996E-2</v>
      </c>
      <c r="P254" s="1">
        <f>VLOOKUP(Table14[[#This Row],[agedays]],BFA_boys_z_exp[[#All],[Day]:[L]],4,FALSE)</f>
        <v>-0.55159999999999998</v>
      </c>
      <c r="Q254" s="1">
        <f>(POWER((Table14[[#This Row],[bmi]]/Table14[[#This Row],[bmi_M]]),Table14[[#This Row],[bmi_L]])-1)/(Table14[[#This Row],[bmi_L]]*Table14[[#This Row],[bmi_S]])</f>
        <v>2.0621321228460299</v>
      </c>
    </row>
    <row r="255" spans="1:17" x14ac:dyDescent="0.3">
      <c r="A255" s="2">
        <v>10067</v>
      </c>
      <c r="B255" s="2" t="s">
        <v>9</v>
      </c>
      <c r="C255" s="2">
        <v>721</v>
      </c>
      <c r="D255" s="2">
        <v>297</v>
      </c>
      <c r="E255" s="2">
        <v>90.6</v>
      </c>
      <c r="F255" s="2">
        <v>16.399999999999999</v>
      </c>
      <c r="G255" s="2">
        <v>1.006</v>
      </c>
      <c r="H255" s="2">
        <v>2.6680000000000001</v>
      </c>
      <c r="I255" s="1">
        <f>IF(Table14[[#This Row],[agedays]]&lt;=730,VLOOKUP(Table14[[#This Row],[htcm]],WFL_boys_z_exp[[#All],[Length]:[M]],2,FALSE),VLOOKUP(Table14[[#This Row],[htcm]],WFH_boys_z_exp[[#All],[Height]:[M]],2,FALSE))</f>
        <v>12.8628</v>
      </c>
      <c r="J255" s="1">
        <f>IF(Table14[[#This Row],[agedays]]&lt;=730,VLOOKUP(Table14[[#This Row],[htcm]],WFL_boys_z_exp[[#All],[Length]:[S]],3,FALSE),VLOOKUP(Table14[[#This Row],[htcm]],WFH_boys_z_exp[[#All],[Height]:[S]],3,FALSE))</f>
        <v>8.0329999999999999E-2</v>
      </c>
      <c r="K2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5" s="1">
        <f>(POWER((Table14[[#This Row],[wtkg]]/Table14[[#This Row],[wlhz_M]]),Table14[[#This Row],[wlhz_L]])-1)/(Table14[[#This Row],[wlhz_L]]*Table14[[#This Row],[wlhz_S]])</f>
        <v>2.8985602501487295</v>
      </c>
      <c r="M255" s="1">
        <f>Table14[[#This Row],[wtkg]]/(Table14[[#This Row],[htcm]]*Table14[[#This Row],[htcm]]/10000)</f>
        <v>19.979630523027744</v>
      </c>
      <c r="N255" s="1">
        <f>VLOOKUP(Table14[[#This Row],[agedays]],BFA_boys_z_exp[[#All],[Day]:[M]],2,FALSE)</f>
        <v>15.75</v>
      </c>
      <c r="O255" s="1">
        <f>VLOOKUP(Table14[[#This Row],[agedays]],BFA_boys_z_exp[[#All],[Day]:[S]],3,FALSE)</f>
        <v>7.775E-2</v>
      </c>
      <c r="P255" s="1">
        <f>VLOOKUP(Table14[[#This Row],[agedays]],BFA_boys_z_exp[[#All],[Day]:[L]],4,FALSE)</f>
        <v>-0.64300000000000002</v>
      </c>
      <c r="Q255" s="1">
        <f>(POWER((Table14[[#This Row],[bmi]]/Table14[[#This Row],[bmi_M]]),Table14[[#This Row],[bmi_L]])-1)/(Table14[[#This Row],[bmi_L]]*Table14[[#This Row],[bmi_S]])</f>
        <v>2.8369696155179738</v>
      </c>
    </row>
    <row r="256" spans="1:17" x14ac:dyDescent="0.3">
      <c r="A256" s="1">
        <v>10068</v>
      </c>
      <c r="B256" s="1" t="s">
        <v>9</v>
      </c>
      <c r="C256" s="1">
        <v>0</v>
      </c>
      <c r="D256" s="1">
        <v>241</v>
      </c>
      <c r="E256" s="1">
        <v>46</v>
      </c>
      <c r="F256" s="1">
        <v>2.5</v>
      </c>
      <c r="G256" s="1">
        <v>-2.052</v>
      </c>
      <c r="H256" s="1">
        <v>-1.899</v>
      </c>
      <c r="I256" s="1">
        <f>IF(Table14[[#This Row],[agedays]]&lt;=730,VLOOKUP(Table14[[#This Row],[htcm]],WFL_boys_z_exp[[#All],[Length]:[M]],2,FALSE),VLOOKUP(Table14[[#This Row],[htcm]],WFH_boys_z_exp[[#All],[Height]:[M]],2,FALSE))</f>
        <v>2.6076999999999999</v>
      </c>
      <c r="J256" s="1">
        <f>IF(Table14[[#This Row],[agedays]]&lt;=730,VLOOKUP(Table14[[#This Row],[htcm]],WFL_boys_z_exp[[#All],[Length]:[S]],3,FALSE),VLOOKUP(Table14[[#This Row],[htcm]],WFH_boys_z_exp[[#All],[Height]:[S]],3,FALSE))</f>
        <v>9.1240000000000002E-2</v>
      </c>
      <c r="K2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6" s="1">
        <f>(POWER((Table14[[#This Row],[wtkg]]/Table14[[#This Row],[wlhz_M]]),Table14[[#This Row],[wlhz_L]])-1)/(Table14[[#This Row],[wlhz_L]]*Table14[[#This Row],[wlhz_S]])</f>
        <v>-0.46572357803696152</v>
      </c>
      <c r="M256" s="1">
        <f>Table14[[#This Row],[wtkg]]/(Table14[[#This Row],[htcm]]*Table14[[#This Row],[htcm]]/10000)</f>
        <v>11.814744801512287</v>
      </c>
      <c r="N256" s="1">
        <f>VLOOKUP(Table14[[#This Row],[agedays]],BFA_boys_z_exp[[#All],[Day]:[M]],2,FALSE)</f>
        <v>13.4069</v>
      </c>
      <c r="O256" s="1">
        <f>VLOOKUP(Table14[[#This Row],[agedays]],BFA_boys_z_exp[[#All],[Day]:[S]],3,FALSE)</f>
        <v>9.5600000000000004E-2</v>
      </c>
      <c r="P256" s="1">
        <f>VLOOKUP(Table14[[#This Row],[agedays]],BFA_boys_z_exp[[#All],[Day]:[L]],4,FALSE)</f>
        <v>-0.30530000000000002</v>
      </c>
      <c r="Q256" s="1">
        <f>(POWER((Table14[[#This Row],[bmi]]/Table14[[#This Row],[bmi_M]]),Table14[[#This Row],[bmi_L]])-1)/(Table14[[#This Row],[bmi_L]]*Table14[[#This Row],[bmi_S]])</f>
        <v>-1.3482487731963892</v>
      </c>
    </row>
    <row r="257" spans="1:17" x14ac:dyDescent="0.3">
      <c r="A257" s="2">
        <v>10068</v>
      </c>
      <c r="B257" s="2" t="s">
        <v>9</v>
      </c>
      <c r="C257" s="2">
        <v>58</v>
      </c>
      <c r="D257" s="2">
        <v>241</v>
      </c>
      <c r="E257" s="2">
        <v>55.8</v>
      </c>
      <c r="F257" s="2">
        <v>4.6900000000000004</v>
      </c>
      <c r="G257" s="2">
        <v>-1.1579999999999999</v>
      </c>
      <c r="H257" s="2">
        <v>-1.228</v>
      </c>
      <c r="I257" s="1">
        <f>IF(Table14[[#This Row],[agedays]]&lt;=730,VLOOKUP(Table14[[#This Row],[htcm]],WFL_boys_z_exp[[#All],[Length]:[M]],2,FALSE),VLOOKUP(Table14[[#This Row],[htcm]],WFH_boys_z_exp[[#All],[Height]:[M]],2,FALSE))</f>
        <v>4.7758000000000003</v>
      </c>
      <c r="J257" s="1">
        <f>IF(Table14[[#This Row],[agedays]]&lt;=730,VLOOKUP(Table14[[#This Row],[htcm]],WFL_boys_z_exp[[#All],[Length]:[S]],3,FALSE),VLOOKUP(Table14[[#This Row],[htcm]],WFH_boys_z_exp[[#All],[Height]:[S]],3,FALSE))</f>
        <v>8.5459999999999994E-2</v>
      </c>
      <c r="K2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7" s="1">
        <f>(POWER((Table14[[#This Row],[wtkg]]/Table14[[#This Row],[wlhz_M]]),Table14[[#This Row],[wlhz_L]])-1)/(Table14[[#This Row],[wlhz_L]]*Table14[[#This Row],[wlhz_S]])</f>
        <v>-0.21281184402218667</v>
      </c>
      <c r="M257" s="1">
        <f>Table14[[#This Row],[wtkg]]/(Table14[[#This Row],[htcm]]*Table14[[#This Row],[htcm]]/10000)</f>
        <v>15.062756131087733</v>
      </c>
      <c r="N257" s="1">
        <f>VLOOKUP(Table14[[#This Row],[agedays]],BFA_boys_z_exp[[#All],[Day]:[M]],2,FALSE)</f>
        <v>16.233599999999999</v>
      </c>
      <c r="O257" s="1">
        <f>VLOOKUP(Table14[[#This Row],[agedays]],BFA_boys_z_exp[[#All],[Day]:[S]],3,FALSE)</f>
        <v>8.6999999999999994E-2</v>
      </c>
      <c r="P257" s="1">
        <f>VLOOKUP(Table14[[#This Row],[agedays]],BFA_boys_z_exp[[#All],[Day]:[L]],4,FALSE)</f>
        <v>0.12379999999999999</v>
      </c>
      <c r="Q257" s="1">
        <f>(POWER((Table14[[#This Row],[bmi]]/Table14[[#This Row],[bmi_M]]),Table14[[#This Row],[bmi_L]])-1)/(Table14[[#This Row],[bmi_L]]*Table14[[#This Row],[bmi_S]])</f>
        <v>-0.85646151656545744</v>
      </c>
    </row>
    <row r="258" spans="1:17" x14ac:dyDescent="0.3">
      <c r="A258" s="1">
        <v>10068</v>
      </c>
      <c r="B258" s="1" t="s">
        <v>9</v>
      </c>
      <c r="C258" s="1">
        <v>86</v>
      </c>
      <c r="D258" s="1">
        <v>241</v>
      </c>
      <c r="E258" s="1">
        <v>59</v>
      </c>
      <c r="F258" s="1">
        <v>5.78</v>
      </c>
      <c r="G258" s="1">
        <v>-0.95599999999999996</v>
      </c>
      <c r="H258" s="1">
        <v>-0.65800000000000003</v>
      </c>
      <c r="I258" s="1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258" s="1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2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8" s="1">
        <f>(POWER((Table14[[#This Row],[wtkg]]/Table14[[#This Row],[wlhz_M]]),Table14[[#This Row],[wlhz_L]])-1)/(Table14[[#This Row],[wlhz_L]]*Table14[[#This Row],[wlhz_S]])</f>
        <v>0.15044754863540186</v>
      </c>
      <c r="M258" s="1">
        <f>Table14[[#This Row],[wtkg]]/(Table14[[#This Row],[htcm]]*Table14[[#This Row],[htcm]]/10000)</f>
        <v>16.604424016087332</v>
      </c>
      <c r="N258" s="1">
        <f>VLOOKUP(Table14[[#This Row],[agedays]],BFA_boys_z_exp[[#All],[Day]:[M]],2,FALSE)</f>
        <v>16.830100000000002</v>
      </c>
      <c r="O258" s="1">
        <f>VLOOKUP(Table14[[#This Row],[agedays]],BFA_boys_z_exp[[#All],[Day]:[S]],3,FALSE)</f>
        <v>8.5209999999999994E-2</v>
      </c>
      <c r="P258" s="1">
        <f>VLOOKUP(Table14[[#This Row],[agedays]],BFA_boys_z_exp[[#All],[Day]:[L]],4,FALSE)</f>
        <v>2.2800000000000001E-2</v>
      </c>
      <c r="Q258" s="1">
        <f>(POWER((Table14[[#This Row],[bmi]]/Table14[[#This Row],[bmi_M]]),Table14[[#This Row],[bmi_L]])-1)/(Table14[[#This Row],[bmi_L]]*Table14[[#This Row],[bmi_S]])</f>
        <v>-0.15840518409317045</v>
      </c>
    </row>
    <row r="259" spans="1:17" x14ac:dyDescent="0.3">
      <c r="A259" s="2">
        <v>10068</v>
      </c>
      <c r="B259" s="2" t="s">
        <v>9</v>
      </c>
      <c r="C259" s="2">
        <v>212</v>
      </c>
      <c r="D259" s="2">
        <v>241</v>
      </c>
      <c r="E259" s="2">
        <v>68.099999999999994</v>
      </c>
      <c r="F259" s="2">
        <v>8.6</v>
      </c>
      <c r="G259" s="2">
        <v>-0.46700000000000003</v>
      </c>
      <c r="H259" s="2">
        <v>0.34300000000000003</v>
      </c>
      <c r="I259" s="1">
        <f>IF(Table14[[#This Row],[agedays]]&lt;=730,VLOOKUP(Table14[[#This Row],[htcm]],WFL_boys_z_exp[[#All],[Length]:[M]],2,FALSE),VLOOKUP(Table14[[#This Row],[htcm]],WFH_boys_z_exp[[#All],[Height]:[M]],2,FALSE))</f>
        <v>7.9903000000000004</v>
      </c>
      <c r="J259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2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59" s="1">
        <f>(POWER((Table14[[#This Row],[wtkg]]/Table14[[#This Row],[wlhz_M]]),Table14[[#This Row],[wlhz_L]])-1)/(Table14[[#This Row],[wlhz_L]]*Table14[[#This Row],[wlhz_S]])</f>
        <v>0.8837365044445713</v>
      </c>
      <c r="M259" s="1">
        <f>Table14[[#This Row],[wtkg]]/(Table14[[#This Row],[htcm]]*Table14[[#This Row],[htcm]]/10000)</f>
        <v>18.544034535029898</v>
      </c>
      <c r="N259" s="1">
        <f>VLOOKUP(Table14[[#This Row],[agedays]],BFA_boys_z_exp[[#All],[Day]:[M]],2,FALSE)</f>
        <v>17.330200000000001</v>
      </c>
      <c r="O259" s="1">
        <f>VLOOKUP(Table14[[#This Row],[agedays]],BFA_boys_z_exp[[#All],[Day]:[S]],3,FALSE)</f>
        <v>8.1850000000000006E-2</v>
      </c>
      <c r="P259" s="1">
        <f>VLOOKUP(Table14[[#This Row],[agedays]],BFA_boys_z_exp[[#All],[Day]:[L]],4,FALSE)</f>
        <v>-0.2369</v>
      </c>
      <c r="Q259" s="1">
        <f>(POWER((Table14[[#This Row],[bmi]]/Table14[[#This Row],[bmi_M]]),Table14[[#This Row],[bmi_L]])-1)/(Table14[[#This Row],[bmi_L]]*Table14[[#This Row],[bmi_S]])</f>
        <v>0.82049534883031749</v>
      </c>
    </row>
    <row r="260" spans="1:17" x14ac:dyDescent="0.3">
      <c r="A260" s="1">
        <v>10068</v>
      </c>
      <c r="B260" s="1" t="s">
        <v>9</v>
      </c>
      <c r="C260" s="1">
        <v>275</v>
      </c>
      <c r="D260" s="1">
        <v>241</v>
      </c>
      <c r="E260" s="1">
        <v>70.2</v>
      </c>
      <c r="F260" s="1">
        <v>9.6999999999999993</v>
      </c>
      <c r="G260" s="1">
        <v>-0.80900000000000005</v>
      </c>
      <c r="H260" s="1">
        <v>0.78300000000000003</v>
      </c>
      <c r="I260" s="1">
        <f>IF(Table14[[#This Row],[agedays]]&lt;=730,VLOOKUP(Table14[[#This Row],[htcm]],WFL_boys_z_exp[[#All],[Length]:[M]],2,FALSE),VLOOKUP(Table14[[#This Row],[htcm]],WFH_boys_z_exp[[#All],[Height]:[M]],2,FALSE))</f>
        <v>8.468</v>
      </c>
      <c r="J260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2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0" s="1">
        <f>(POWER((Table14[[#This Row],[wtkg]]/Table14[[#This Row],[wlhz_M]]),Table14[[#This Row],[wlhz_L]])-1)/(Table14[[#This Row],[wlhz_L]]*Table14[[#This Row],[wlhz_S]])</f>
        <v>1.6114025368176461</v>
      </c>
      <c r="M260" s="1">
        <f>Table14[[#This Row],[wtkg]]/(Table14[[#This Row],[htcm]]*Table14[[#This Row],[htcm]]/10000)</f>
        <v>19.683281791543898</v>
      </c>
      <c r="N260" s="1">
        <f>VLOOKUP(Table14[[#This Row],[agedays]],BFA_boys_z_exp[[#All],[Day]:[M]],2,FALSE)</f>
        <v>17.162299999999998</v>
      </c>
      <c r="O260" s="1">
        <f>VLOOKUP(Table14[[#This Row],[agedays]],BFA_boys_z_exp[[#All],[Day]:[S]],3,FALSE)</f>
        <v>8.1009999999999999E-2</v>
      </c>
      <c r="P260" s="1">
        <f>VLOOKUP(Table14[[#This Row],[agedays]],BFA_boys_z_exp[[#All],[Day]:[L]],4,FALSE)</f>
        <v>-0.31890000000000002</v>
      </c>
      <c r="Q260" s="1">
        <f>(POWER((Table14[[#This Row],[bmi]]/Table14[[#This Row],[bmi_M]]),Table14[[#This Row],[bmi_L]])-1)/(Table14[[#This Row],[bmi_L]]*Table14[[#This Row],[bmi_S]])</f>
        <v>1.6553830512678416</v>
      </c>
    </row>
    <row r="261" spans="1:17" x14ac:dyDescent="0.3">
      <c r="A261" s="2">
        <v>10068</v>
      </c>
      <c r="B261" s="2" t="s">
        <v>9</v>
      </c>
      <c r="C261" s="2">
        <v>450</v>
      </c>
      <c r="D261" s="2">
        <v>241</v>
      </c>
      <c r="E261" s="2">
        <v>79.5</v>
      </c>
      <c r="F261" s="2">
        <v>11.3</v>
      </c>
      <c r="G261" s="2">
        <v>0.23300000000000001</v>
      </c>
      <c r="H261" s="2">
        <v>0.875</v>
      </c>
      <c r="I261" s="1">
        <f>IF(Table14[[#This Row],[agedays]]&lt;=730,VLOOKUP(Table14[[#This Row],[htcm]],WFL_boys_z_exp[[#All],[Length]:[M]],2,FALSE),VLOOKUP(Table14[[#This Row],[htcm]],WFH_boys_z_exp[[#All],[Height]:[M]],2,FALSE))</f>
        <v>10.3558</v>
      </c>
      <c r="J261" s="1">
        <f>IF(Table14[[#This Row],[agedays]]&lt;=730,VLOOKUP(Table14[[#This Row],[htcm]],WFL_boys_z_exp[[#All],[Length]:[S]],3,FALSE),VLOOKUP(Table14[[#This Row],[htcm]],WFH_boys_z_exp[[#All],[Height]:[S]],3,FALSE))</f>
        <v>8.3129999999999996E-2</v>
      </c>
      <c r="K2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1" s="1">
        <f>(POWER((Table14[[#This Row],[wtkg]]/Table14[[#This Row],[wlhz_M]]),Table14[[#This Row],[wlhz_L]])-1)/(Table14[[#This Row],[wlhz_L]]*Table14[[#This Row],[wlhz_S]])</f>
        <v>1.033672839829664</v>
      </c>
      <c r="M261" s="1">
        <f>Table14[[#This Row],[wtkg]]/(Table14[[#This Row],[htcm]]*Table14[[#This Row],[htcm]]/10000)</f>
        <v>17.879039594952733</v>
      </c>
      <c r="N261" s="1">
        <f>VLOOKUP(Table14[[#This Row],[agedays]],BFA_boys_z_exp[[#All],[Day]:[M]],2,FALSE)</f>
        <v>16.4649</v>
      </c>
      <c r="O261" s="1">
        <f>VLOOKUP(Table14[[#This Row],[agedays]],BFA_boys_z_exp[[#All],[Day]:[S]],3,FALSE)</f>
        <v>7.9399999999999998E-2</v>
      </c>
      <c r="P261" s="1">
        <f>VLOOKUP(Table14[[#This Row],[agedays]],BFA_boys_z_exp[[#All],[Day]:[L]],4,FALSE)</f>
        <v>-0.48139999999999999</v>
      </c>
      <c r="Q261" s="1">
        <f>(POWER((Table14[[#This Row],[bmi]]/Table14[[#This Row],[bmi_M]]),Table14[[#This Row],[bmi_L]])-1)/(Table14[[#This Row],[bmi_L]]*Table14[[#This Row],[bmi_S]])</f>
        <v>1.0174481503762192</v>
      </c>
    </row>
    <row r="262" spans="1:17" x14ac:dyDescent="0.3">
      <c r="A262" s="1">
        <v>10068</v>
      </c>
      <c r="B262" s="1" t="s">
        <v>9</v>
      </c>
      <c r="C262" s="1">
        <v>579</v>
      </c>
      <c r="D262" s="1">
        <v>241</v>
      </c>
      <c r="E262" s="1">
        <v>83.5</v>
      </c>
      <c r="F262" s="1">
        <v>12.4</v>
      </c>
      <c r="G262" s="1">
        <v>8.5999999999999993E-2</v>
      </c>
      <c r="H262" s="1">
        <v>0.95399999999999996</v>
      </c>
      <c r="I262" s="1">
        <f>IF(Table14[[#This Row],[agedays]]&lt;=730,VLOOKUP(Table14[[#This Row],[htcm]],WFL_boys_z_exp[[#All],[Length]:[M]],2,FALSE),VLOOKUP(Table14[[#This Row],[htcm]],WFH_boys_z_exp[[#All],[Height]:[M]],2,FALSE))</f>
        <v>11.1516</v>
      </c>
      <c r="J262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2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2" s="1">
        <f>(POWER((Table14[[#This Row],[wtkg]]/Table14[[#This Row],[wlhz_M]]),Table14[[#This Row],[wlhz_L]])-1)/(Table14[[#This Row],[wlhz_L]]*Table14[[#This Row],[wlhz_S]])</f>
        <v>1.2654065243705677</v>
      </c>
      <c r="M262" s="1">
        <f>Table14[[#This Row],[wtkg]]/(Table14[[#This Row],[htcm]]*Table14[[#This Row],[htcm]]/10000)</f>
        <v>17.784789702033059</v>
      </c>
      <c r="N262" s="1">
        <f>VLOOKUP(Table14[[#This Row],[agedays]],BFA_boys_z_exp[[#All],[Day]:[M]],2,FALSE)</f>
        <v>16.050899999999999</v>
      </c>
      <c r="O262" s="1">
        <f>VLOOKUP(Table14[[#This Row],[agedays]],BFA_boys_z_exp[[#All],[Day]:[S]],3,FALSE)</f>
        <v>7.8530000000000003E-2</v>
      </c>
      <c r="P262" s="1">
        <f>VLOOKUP(Table14[[#This Row],[agedays]],BFA_boys_z_exp[[#All],[Day]:[L]],4,FALSE)</f>
        <v>-0.56730000000000003</v>
      </c>
      <c r="Q262" s="1">
        <f>(POWER((Table14[[#This Row],[bmi]]/Table14[[#This Row],[bmi_M]]),Table14[[#This Row],[bmi_L]])-1)/(Table14[[#This Row],[bmi_L]]*Table14[[#This Row],[bmi_S]])</f>
        <v>1.2689551471928286</v>
      </c>
    </row>
    <row r="263" spans="1:17" x14ac:dyDescent="0.3">
      <c r="A263" s="2">
        <v>10068</v>
      </c>
      <c r="B263" s="2" t="s">
        <v>9</v>
      </c>
      <c r="C263" s="2">
        <v>769</v>
      </c>
      <c r="D263" s="2">
        <v>241</v>
      </c>
      <c r="E263" s="2">
        <v>88.5</v>
      </c>
      <c r="F263" s="2">
        <v>13.4</v>
      </c>
      <c r="G263" s="2">
        <v>9.7000000000000003E-2</v>
      </c>
      <c r="H263" s="2">
        <v>0.67200000000000004</v>
      </c>
      <c r="I263" s="1">
        <f>IF(Table14[[#This Row],[agedays]]&lt;=730,VLOOKUP(Table14[[#This Row],[htcm]],WFL_boys_z_exp[[#All],[Length]:[M]],2,FALSE),VLOOKUP(Table14[[#This Row],[htcm]],WFH_boys_z_exp[[#All],[Height]:[M]],2,FALSE))</f>
        <v>12.5298</v>
      </c>
      <c r="J263" s="1">
        <f>IF(Table14[[#This Row],[agedays]]&lt;=730,VLOOKUP(Table14[[#This Row],[htcm]],WFL_boys_z_exp[[#All],[Length]:[S]],3,FALSE),VLOOKUP(Table14[[#This Row],[htcm]],WFH_boys_z_exp[[#All],[Height]:[S]],3,FALSE))</f>
        <v>8.054E-2</v>
      </c>
      <c r="K2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3" s="1">
        <f>(POWER((Table14[[#This Row],[wtkg]]/Table14[[#This Row],[wlhz_M]]),Table14[[#This Row],[wlhz_L]])-1)/(Table14[[#This Row],[wlhz_L]]*Table14[[#This Row],[wlhz_S]])</f>
        <v>0.8239062271003037</v>
      </c>
      <c r="M263" s="1">
        <f>Table14[[#This Row],[wtkg]]/(Table14[[#This Row],[htcm]]*Table14[[#This Row],[htcm]]/10000)</f>
        <v>17.108749082319896</v>
      </c>
      <c r="N263" s="1">
        <f>VLOOKUP(Table14[[#This Row],[agedays]],BFA_boys_z_exp[[#All],[Day]:[M]],2,FALSE)</f>
        <v>15.9697</v>
      </c>
      <c r="O263" s="1">
        <f>VLOOKUP(Table14[[#This Row],[agedays]],BFA_boys_z_exp[[#All],[Day]:[S]],3,FALSE)</f>
        <v>7.7939999999999995E-2</v>
      </c>
      <c r="P263" s="1">
        <f>VLOOKUP(Table14[[#This Row],[agedays]],BFA_boys_z_exp[[#All],[Day]:[L]],4,FALSE)</f>
        <v>-0.57479999999999998</v>
      </c>
      <c r="Q263" s="1">
        <f>(POWER((Table14[[#This Row],[bmi]]/Table14[[#This Row],[bmi_M]]),Table14[[#This Row],[bmi_L]])-1)/(Table14[[#This Row],[bmi_L]]*Table14[[#This Row],[bmi_S]])</f>
        <v>0.86669756754203542</v>
      </c>
    </row>
    <row r="264" spans="1:17" x14ac:dyDescent="0.3">
      <c r="A264" s="1">
        <v>10069</v>
      </c>
      <c r="B264" s="1" t="s">
        <v>9</v>
      </c>
      <c r="C264" s="1">
        <v>0</v>
      </c>
      <c r="D264" s="1">
        <v>241</v>
      </c>
      <c r="E264" s="1">
        <v>38</v>
      </c>
      <c r="F264" s="1">
        <v>1.18</v>
      </c>
      <c r="G264" s="1">
        <v>-6.2779999999999996</v>
      </c>
      <c r="H264" s="1">
        <v>-5.9850000000000003</v>
      </c>
      <c r="I264" s="1" t="e">
        <f>IF(Table14[[#This Row],[agedays]]&lt;=730,VLOOKUP(Table14[[#This Row],[htcm]],WFL_boys_z_exp[[#All],[Length]:[M]],2,FALSE),VLOOKUP(Table14[[#This Row],[htcm]],WFH_boys_z_exp[[#All],[Height]:[M]],2,FALSE))</f>
        <v>#N/A</v>
      </c>
      <c r="J264" s="1" t="e">
        <f>IF(Table14[[#This Row],[agedays]]&lt;=730,VLOOKUP(Table14[[#This Row],[htcm]],WFL_boys_z_exp[[#All],[Length]:[S]],3,FALSE),VLOOKUP(Table14[[#This Row],[htcm]],WFH_boys_z_exp[[#All],[Height]:[S]],3,FALSE))</f>
        <v>#N/A</v>
      </c>
      <c r="K264" s="1" t="e">
        <f>IF(Table14[[#This Row],[agedays]]&lt;=730,VLOOKUP(Table14[[#This Row],[htcm]],WFL_boys_z_exp[[#All],[Length]:[L]],4,FALSE),VLOOKUP(Table14[[#This Row],[htcm]],WFH_boys_z_exp[[#All],[Height]:[L]],4,FALSE))</f>
        <v>#N/A</v>
      </c>
      <c r="L264" s="1" t="e">
        <f>(POWER((Table14[[#This Row],[wtkg]]/Table14[[#This Row],[wlhz_M]]),Table14[[#This Row],[wlhz_L]])-1)/(Table14[[#This Row],[wlhz_L]]*Table14[[#This Row],[wlhz_S]])</f>
        <v>#N/A</v>
      </c>
      <c r="M264" s="1">
        <f>Table14[[#This Row],[wtkg]]/(Table14[[#This Row],[htcm]]*Table14[[#This Row],[htcm]]/10000)</f>
        <v>8.1717451523545694</v>
      </c>
      <c r="N264" s="1">
        <f>VLOOKUP(Table14[[#This Row],[agedays]],BFA_boys_z_exp[[#All],[Day]:[M]],2,FALSE)</f>
        <v>13.4069</v>
      </c>
      <c r="O264" s="1">
        <f>VLOOKUP(Table14[[#This Row],[agedays]],BFA_boys_z_exp[[#All],[Day]:[S]],3,FALSE)</f>
        <v>9.5600000000000004E-2</v>
      </c>
      <c r="P264" s="1">
        <f>VLOOKUP(Table14[[#This Row],[agedays]],BFA_boys_z_exp[[#All],[Day]:[L]],4,FALSE)</f>
        <v>-0.30530000000000002</v>
      </c>
      <c r="Q264" s="1">
        <f>(POWER((Table14[[#This Row],[bmi]]/Table14[[#This Row],[bmi_M]]),Table14[[#This Row],[bmi_L]])-1)/(Table14[[#This Row],[bmi_L]]*Table14[[#This Row],[bmi_S]])</f>
        <v>-5.5906048533041401</v>
      </c>
    </row>
    <row r="265" spans="1:17" x14ac:dyDescent="0.3">
      <c r="A265" s="2">
        <v>10069</v>
      </c>
      <c r="B265" s="2" t="s">
        <v>9</v>
      </c>
      <c r="C265" s="2">
        <v>86</v>
      </c>
      <c r="D265" s="2">
        <v>241</v>
      </c>
      <c r="E265" s="2">
        <v>47.5</v>
      </c>
      <c r="F265" s="2">
        <v>3.26</v>
      </c>
      <c r="G265" s="2">
        <v>-6.6020000000000003</v>
      </c>
      <c r="H265" s="2">
        <v>-5.2</v>
      </c>
      <c r="I265" s="1">
        <f>IF(Table14[[#This Row],[agedays]]&lt;=730,VLOOKUP(Table14[[#This Row],[htcm]],WFL_boys_z_exp[[#All],[Length]:[M]],2,FALSE),VLOOKUP(Table14[[#This Row],[htcm]],WFH_boys_z_exp[[#All],[Height]:[M]],2,FALSE))</f>
        <v>2.8609</v>
      </c>
      <c r="J265" s="1">
        <f>IF(Table14[[#This Row],[agedays]]&lt;=730,VLOOKUP(Table14[[#This Row],[htcm]],WFL_boys_z_exp[[#All],[Length]:[S]],3,FALSE),VLOOKUP(Table14[[#This Row],[htcm]],WFH_boys_z_exp[[#All],[Height]:[S]],3,FALSE))</f>
        <v>9.0359999999999996E-2</v>
      </c>
      <c r="K2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5" s="1">
        <f>(POWER((Table14[[#This Row],[wtkg]]/Table14[[#This Row],[wlhz_M]]),Table14[[#This Row],[wlhz_L]])-1)/(Table14[[#This Row],[wlhz_L]]*Table14[[#This Row],[wlhz_S]])</f>
        <v>1.4125063348664348</v>
      </c>
      <c r="M265" s="1">
        <f>Table14[[#This Row],[wtkg]]/(Table14[[#This Row],[htcm]]*Table14[[#This Row],[htcm]]/10000)</f>
        <v>14.448753462603877</v>
      </c>
      <c r="N265" s="1">
        <f>VLOOKUP(Table14[[#This Row],[agedays]],BFA_boys_z_exp[[#All],[Day]:[M]],2,FALSE)</f>
        <v>16.830100000000002</v>
      </c>
      <c r="O265" s="1">
        <f>VLOOKUP(Table14[[#This Row],[agedays]],BFA_boys_z_exp[[#All],[Day]:[S]],3,FALSE)</f>
        <v>8.5209999999999994E-2</v>
      </c>
      <c r="P265" s="1">
        <f>VLOOKUP(Table14[[#This Row],[agedays]],BFA_boys_z_exp[[#All],[Day]:[L]],4,FALSE)</f>
        <v>2.2800000000000001E-2</v>
      </c>
      <c r="Q265" s="1">
        <f>(POWER((Table14[[#This Row],[bmi]]/Table14[[#This Row],[bmi_M]]),Table14[[#This Row],[bmi_L]])-1)/(Table14[[#This Row],[bmi_L]]*Table14[[#This Row],[bmi_S]])</f>
        <v>-1.787299370355141</v>
      </c>
    </row>
    <row r="266" spans="1:17" x14ac:dyDescent="0.3">
      <c r="A266" s="1">
        <v>10069</v>
      </c>
      <c r="B266" s="1" t="s">
        <v>9</v>
      </c>
      <c r="C266" s="1">
        <v>212</v>
      </c>
      <c r="D266" s="1">
        <v>241</v>
      </c>
      <c r="E266" s="1">
        <v>63.3</v>
      </c>
      <c r="F266" s="1">
        <v>6.49</v>
      </c>
      <c r="G266" s="1">
        <v>-2.6789999999999998</v>
      </c>
      <c r="H266" s="1">
        <v>-2.2090000000000001</v>
      </c>
      <c r="I266" s="1">
        <f>IF(Table14[[#This Row],[agedays]]&lt;=730,VLOOKUP(Table14[[#This Row],[htcm]],WFL_boys_z_exp[[#All],[Length]:[M]],2,FALSE),VLOOKUP(Table14[[#This Row],[htcm]],WFH_boys_z_exp[[#All],[Height]:[M]],2,FALSE))</f>
        <v>6.8532999999999999</v>
      </c>
      <c r="J266" s="1">
        <f>IF(Table14[[#This Row],[agedays]]&lt;=730,VLOOKUP(Table14[[#This Row],[htcm]],WFL_boys_z_exp[[#All],[Length]:[S]],3,FALSE),VLOOKUP(Table14[[#This Row],[htcm]],WFH_boys_z_exp[[#All],[Height]:[S]],3,FALSE))</f>
        <v>8.2489999999999994E-2</v>
      </c>
      <c r="K2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6" s="1">
        <f>(POWER((Table14[[#This Row],[wtkg]]/Table14[[#This Row],[wlhz_M]]),Table14[[#This Row],[wlhz_L]])-1)/(Table14[[#This Row],[wlhz_L]]*Table14[[#This Row],[wlhz_S]])</f>
        <v>-0.66666755113669651</v>
      </c>
      <c r="M266" s="1">
        <f>Table14[[#This Row],[wtkg]]/(Table14[[#This Row],[htcm]]*Table14[[#This Row],[htcm]]/10000)</f>
        <v>16.197100494398402</v>
      </c>
      <c r="N266" s="1">
        <f>VLOOKUP(Table14[[#This Row],[agedays]],BFA_boys_z_exp[[#All],[Day]:[M]],2,FALSE)</f>
        <v>17.330200000000001</v>
      </c>
      <c r="O266" s="1">
        <f>VLOOKUP(Table14[[#This Row],[agedays]],BFA_boys_z_exp[[#All],[Day]:[S]],3,FALSE)</f>
        <v>8.1850000000000006E-2</v>
      </c>
      <c r="P266" s="1">
        <f>VLOOKUP(Table14[[#This Row],[agedays]],BFA_boys_z_exp[[#All],[Day]:[L]],4,FALSE)</f>
        <v>-0.2369</v>
      </c>
      <c r="Q266" s="1">
        <f>(POWER((Table14[[#This Row],[bmi]]/Table14[[#This Row],[bmi_M]]),Table14[[#This Row],[bmi_L]])-1)/(Table14[[#This Row],[bmi_L]]*Table14[[#This Row],[bmi_S]])</f>
        <v>-0.83277808405909048</v>
      </c>
    </row>
    <row r="267" spans="1:17" x14ac:dyDescent="0.3">
      <c r="A267" s="2">
        <v>10069</v>
      </c>
      <c r="B267" s="2" t="s">
        <v>9</v>
      </c>
      <c r="C267" s="2">
        <v>275</v>
      </c>
      <c r="D267" s="2">
        <v>241</v>
      </c>
      <c r="E267" s="2">
        <v>66.3</v>
      </c>
      <c r="F267" s="2">
        <v>7.5</v>
      </c>
      <c r="G267" s="2">
        <v>-2.5459999999999998</v>
      </c>
      <c r="H267" s="2">
        <v>-1.5720000000000001</v>
      </c>
      <c r="I267" s="1">
        <f>IF(Table14[[#This Row],[agedays]]&lt;=730,VLOOKUP(Table14[[#This Row],[htcm]],WFL_boys_z_exp[[#All],[Length]:[M]],2,FALSE),VLOOKUP(Table14[[#This Row],[htcm]],WFH_boys_z_exp[[#All],[Height]:[M]],2,FALSE))</f>
        <v>7.5738000000000003</v>
      </c>
      <c r="J267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2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7" s="1">
        <f>(POWER((Table14[[#This Row],[wtkg]]/Table14[[#This Row],[wlhz_M]]),Table14[[#This Row],[wlhz_L]])-1)/(Table14[[#This Row],[wlhz_L]]*Table14[[#This Row],[wlhz_S]])</f>
        <v>-0.11941565364821331</v>
      </c>
      <c r="M267" s="1">
        <f>Table14[[#This Row],[wtkg]]/(Table14[[#This Row],[htcm]]*Table14[[#This Row],[htcm]]/10000)</f>
        <v>17.062167714283763</v>
      </c>
      <c r="N267" s="1">
        <f>VLOOKUP(Table14[[#This Row],[agedays]],BFA_boys_z_exp[[#All],[Day]:[M]],2,FALSE)</f>
        <v>17.162299999999998</v>
      </c>
      <c r="O267" s="1">
        <f>VLOOKUP(Table14[[#This Row],[agedays]],BFA_boys_z_exp[[#All],[Day]:[S]],3,FALSE)</f>
        <v>8.1009999999999999E-2</v>
      </c>
      <c r="P267" s="1">
        <f>VLOOKUP(Table14[[#This Row],[agedays]],BFA_boys_z_exp[[#All],[Day]:[L]],4,FALSE)</f>
        <v>-0.31890000000000002</v>
      </c>
      <c r="Q267" s="1">
        <f>(POWER((Table14[[#This Row],[bmi]]/Table14[[#This Row],[bmi_M]]),Table14[[#This Row],[bmi_L]])-1)/(Table14[[#This Row],[bmi_L]]*Table14[[#This Row],[bmi_S]])</f>
        <v>-7.2299501146550288E-2</v>
      </c>
    </row>
    <row r="268" spans="1:17" x14ac:dyDescent="0.3">
      <c r="A268" s="1">
        <v>10069</v>
      </c>
      <c r="B268" s="1" t="s">
        <v>9</v>
      </c>
      <c r="C268" s="1">
        <v>450</v>
      </c>
      <c r="D268" s="1">
        <v>241</v>
      </c>
      <c r="E268" s="1">
        <v>77.5</v>
      </c>
      <c r="F268" s="1">
        <v>9.31</v>
      </c>
      <c r="G268" s="1">
        <v>-0.56100000000000005</v>
      </c>
      <c r="H268" s="1">
        <v>-0.88600000000000001</v>
      </c>
      <c r="I268" s="1">
        <f>IF(Table14[[#This Row],[agedays]]&lt;=730,VLOOKUP(Table14[[#This Row],[htcm]],WFL_boys_z_exp[[#All],[Length]:[M]],2,FALSE),VLOOKUP(Table14[[#This Row],[htcm]],WFH_boys_z_exp[[#All],[Height]:[M]],2,FALSE))</f>
        <v>9.9901999999999997</v>
      </c>
      <c r="J268" s="1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2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8" s="1">
        <f>(POWER((Table14[[#This Row],[wtkg]]/Table14[[#This Row],[wlhz_M]]),Table14[[#This Row],[wlhz_L]])-1)/(Table14[[#This Row],[wlhz_L]]*Table14[[#This Row],[wlhz_S]])</f>
        <v>-0.85846109374343527</v>
      </c>
      <c r="M268" s="1">
        <f>Table14[[#This Row],[wtkg]]/(Table14[[#This Row],[htcm]]*Table14[[#This Row],[htcm]]/10000)</f>
        <v>15.500520291363165</v>
      </c>
      <c r="N268" s="1">
        <f>VLOOKUP(Table14[[#This Row],[agedays]],BFA_boys_z_exp[[#All],[Day]:[M]],2,FALSE)</f>
        <v>16.4649</v>
      </c>
      <c r="O268" s="1">
        <f>VLOOKUP(Table14[[#This Row],[agedays]],BFA_boys_z_exp[[#All],[Day]:[S]],3,FALSE)</f>
        <v>7.9399999999999998E-2</v>
      </c>
      <c r="P268" s="1">
        <f>VLOOKUP(Table14[[#This Row],[agedays]],BFA_boys_z_exp[[#All],[Day]:[L]],4,FALSE)</f>
        <v>-0.48139999999999999</v>
      </c>
      <c r="Q268" s="1">
        <f>(POWER((Table14[[#This Row],[bmi]]/Table14[[#This Row],[bmi_M]]),Table14[[#This Row],[bmi_L]])-1)/(Table14[[#This Row],[bmi_L]]*Table14[[#This Row],[bmi_S]])</f>
        <v>-0.77131833973439401</v>
      </c>
    </row>
    <row r="269" spans="1:17" x14ac:dyDescent="0.3">
      <c r="A269" s="2">
        <v>10069</v>
      </c>
      <c r="B269" s="2" t="s">
        <v>9</v>
      </c>
      <c r="C269" s="2">
        <v>769</v>
      </c>
      <c r="D269" s="2">
        <v>241</v>
      </c>
      <c r="E269" s="2">
        <v>85.5</v>
      </c>
      <c r="F269" s="2">
        <v>11.6</v>
      </c>
      <c r="G269" s="2">
        <v>-0.86099999999999999</v>
      </c>
      <c r="H269" s="2">
        <v>-0.58199999999999996</v>
      </c>
      <c r="I269" s="1">
        <f>IF(Table14[[#This Row],[agedays]]&lt;=730,VLOOKUP(Table14[[#This Row],[htcm]],WFL_boys_z_exp[[#All],[Length]:[M]],2,FALSE),VLOOKUP(Table14[[#This Row],[htcm]],WFH_boys_z_exp[[#All],[Height]:[M]],2,FALSE))</f>
        <v>11.793699999999999</v>
      </c>
      <c r="J269" s="1">
        <f>IF(Table14[[#This Row],[agedays]]&lt;=730,VLOOKUP(Table14[[#This Row],[htcm]],WFL_boys_z_exp[[#All],[Length]:[S]],3,FALSE),VLOOKUP(Table14[[#This Row],[htcm]],WFH_boys_z_exp[[#All],[Height]:[S]],3,FALSE))</f>
        <v>8.1379999999999994E-2</v>
      </c>
      <c r="K2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69" s="1">
        <f>(POWER((Table14[[#This Row],[wtkg]]/Table14[[#This Row],[wlhz_M]]),Table14[[#This Row],[wlhz_L]])-1)/(Table14[[#This Row],[wlhz_L]]*Table14[[#This Row],[wlhz_S]])</f>
        <v>-0.20408905838657765</v>
      </c>
      <c r="M269" s="1">
        <f>Table14[[#This Row],[wtkg]]/(Table14[[#This Row],[htcm]]*Table14[[#This Row],[htcm]]/10000)</f>
        <v>15.868130364898599</v>
      </c>
      <c r="N269" s="1">
        <f>VLOOKUP(Table14[[#This Row],[agedays]],BFA_boys_z_exp[[#All],[Day]:[M]],2,FALSE)</f>
        <v>15.9697</v>
      </c>
      <c r="O269" s="1">
        <f>VLOOKUP(Table14[[#This Row],[agedays]],BFA_boys_z_exp[[#All],[Day]:[S]],3,FALSE)</f>
        <v>7.7939999999999995E-2</v>
      </c>
      <c r="P269" s="1">
        <f>VLOOKUP(Table14[[#This Row],[agedays]],BFA_boys_z_exp[[#All],[Day]:[L]],4,FALSE)</f>
        <v>-0.57479999999999998</v>
      </c>
      <c r="Q269" s="1">
        <f>(POWER((Table14[[#This Row],[bmi]]/Table14[[#This Row],[bmi_M]]),Table14[[#This Row],[bmi_L]])-1)/(Table14[[#This Row],[bmi_L]]*Table14[[#This Row],[bmi_S]])</f>
        <v>-8.2014024481575049E-2</v>
      </c>
    </row>
    <row r="270" spans="1:17" x14ac:dyDescent="0.3">
      <c r="A270" s="1">
        <v>10074</v>
      </c>
      <c r="B270" s="1" t="s">
        <v>9</v>
      </c>
      <c r="C270" s="1">
        <v>0</v>
      </c>
      <c r="D270" s="1">
        <v>297</v>
      </c>
      <c r="E270" s="1">
        <v>54</v>
      </c>
      <c r="F270" s="1">
        <v>3.6</v>
      </c>
      <c r="G270" s="1">
        <v>2.1739999999999999</v>
      </c>
      <c r="H270" s="1">
        <v>0.50700000000000001</v>
      </c>
      <c r="I270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270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2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0" s="1">
        <f>(POWER((Table14[[#This Row],[wtkg]]/Table14[[#This Row],[wlhz_M]]),Table14[[#This Row],[wlhz_L]])-1)/(Table14[[#This Row],[wlhz_L]]*Table14[[#This Row],[wlhz_S]])</f>
        <v>-2.0314277185084744</v>
      </c>
      <c r="M270" s="1">
        <f>Table14[[#This Row],[wtkg]]/(Table14[[#This Row],[htcm]]*Table14[[#This Row],[htcm]]/10000)</f>
        <v>12.345679012345679</v>
      </c>
      <c r="N270" s="1">
        <f>VLOOKUP(Table14[[#This Row],[agedays]],BFA_boys_z_exp[[#All],[Day]:[M]],2,FALSE)</f>
        <v>13.4069</v>
      </c>
      <c r="O270" s="1">
        <f>VLOOKUP(Table14[[#This Row],[agedays]],BFA_boys_z_exp[[#All],[Day]:[S]],3,FALSE)</f>
        <v>9.5600000000000004E-2</v>
      </c>
      <c r="P270" s="1">
        <f>VLOOKUP(Table14[[#This Row],[agedays]],BFA_boys_z_exp[[#All],[Day]:[L]],4,FALSE)</f>
        <v>-0.30530000000000002</v>
      </c>
      <c r="Q270" s="1">
        <f>(POWER((Table14[[#This Row],[bmi]]/Table14[[#This Row],[bmi_M]]),Table14[[#This Row],[bmi_L]])-1)/(Table14[[#This Row],[bmi_L]]*Table14[[#This Row],[bmi_S]])</f>
        <v>-0.87353759152074284</v>
      </c>
    </row>
    <row r="271" spans="1:17" x14ac:dyDescent="0.3">
      <c r="A271" s="2">
        <v>10074</v>
      </c>
      <c r="B271" s="2" t="s">
        <v>9</v>
      </c>
      <c r="C271" s="2">
        <v>33</v>
      </c>
      <c r="D271" s="2">
        <v>297</v>
      </c>
      <c r="E271" s="2">
        <v>56.6</v>
      </c>
      <c r="F271" s="2">
        <v>4.95</v>
      </c>
      <c r="G271" s="2">
        <v>0.78300000000000003</v>
      </c>
      <c r="H271" s="2">
        <v>0.59399999999999997</v>
      </c>
      <c r="I271" s="1">
        <f>IF(Table14[[#This Row],[agedays]]&lt;=730,VLOOKUP(Table14[[#This Row],[htcm]],WFL_boys_z_exp[[#All],[Length]:[M]],2,FALSE),VLOOKUP(Table14[[#This Row],[htcm]],WFH_boys_z_exp[[#All],[Height]:[M]],2,FALSE))</f>
        <v>5.0087999999999999</v>
      </c>
      <c r="J271" s="1">
        <f>IF(Table14[[#This Row],[agedays]]&lt;=730,VLOOKUP(Table14[[#This Row],[htcm]],WFL_boys_z_exp[[#All],[Length]:[S]],3,FALSE),VLOOKUP(Table14[[#This Row],[htcm]],WFH_boys_z_exp[[#All],[Height]:[S]],3,FALSE))</f>
        <v>8.5019999999999998E-2</v>
      </c>
      <c r="K2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1" s="1">
        <f>(POWER((Table14[[#This Row],[wtkg]]/Table14[[#This Row],[wlhz_M]]),Table14[[#This Row],[wlhz_L]])-1)/(Table14[[#This Row],[wlhz_L]]*Table14[[#This Row],[wlhz_S]])</f>
        <v>-0.13918339990680414</v>
      </c>
      <c r="M271" s="1">
        <f>Table14[[#This Row],[wtkg]]/(Table14[[#This Row],[htcm]]*Table14[[#This Row],[htcm]]/10000)</f>
        <v>15.451560139344981</v>
      </c>
      <c r="N271" s="1">
        <f>VLOOKUP(Table14[[#This Row],[agedays]],BFA_boys_z_exp[[#All],[Day]:[M]],2,FALSE)</f>
        <v>15.1127</v>
      </c>
      <c r="O271" s="1">
        <f>VLOOKUP(Table14[[#This Row],[agedays]],BFA_boys_z_exp[[#All],[Day]:[S]],3,FALSE)</f>
        <v>8.9840000000000003E-2</v>
      </c>
      <c r="P271" s="1">
        <f>VLOOKUP(Table14[[#This Row],[agedays]],BFA_boys_z_exp[[#All],[Day]:[L]],4,FALSE)</f>
        <v>0.25359999999999999</v>
      </c>
      <c r="Q271" s="1">
        <f>(POWER((Table14[[#This Row],[bmi]]/Table14[[#This Row],[bmi_M]]),Table14[[#This Row],[bmi_L]])-1)/(Table14[[#This Row],[bmi_L]]*Table14[[#This Row],[bmi_S]])</f>
        <v>0.2475177430321068</v>
      </c>
    </row>
    <row r="272" spans="1:17" x14ac:dyDescent="0.3">
      <c r="A272" s="1">
        <v>10074</v>
      </c>
      <c r="B272" s="1" t="s">
        <v>9</v>
      </c>
      <c r="C272" s="1">
        <v>65</v>
      </c>
      <c r="D272" s="1">
        <v>297</v>
      </c>
      <c r="E272" s="1">
        <v>60.5</v>
      </c>
      <c r="F272" s="1">
        <v>6.24</v>
      </c>
      <c r="G272" s="1">
        <v>0.81399999999999995</v>
      </c>
      <c r="H272" s="1">
        <v>0.75600000000000001</v>
      </c>
      <c r="I272" s="1">
        <f>IF(Table14[[#This Row],[agedays]]&lt;=730,VLOOKUP(Table14[[#This Row],[htcm]],WFL_boys_z_exp[[#All],[Length]:[M]],2,FALSE),VLOOKUP(Table14[[#This Row],[htcm]],WFH_boys_z_exp[[#All],[Height]:[M]],2,FALSE))</f>
        <v>6.1284000000000001</v>
      </c>
      <c r="J272" s="1">
        <f>IF(Table14[[#This Row],[agedays]]&lt;=730,VLOOKUP(Table14[[#This Row],[htcm]],WFL_boys_z_exp[[#All],[Length]:[S]],3,FALSE),VLOOKUP(Table14[[#This Row],[htcm]],WFH_boys_z_exp[[#All],[Height]:[S]],3,FALSE))</f>
        <v>8.3239999999999995E-2</v>
      </c>
      <c r="K2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2" s="1">
        <f>(POWER((Table14[[#This Row],[wtkg]]/Table14[[#This Row],[wlhz_M]]),Table14[[#This Row],[wlhz_L]])-1)/(Table14[[#This Row],[wlhz_L]]*Table14[[#This Row],[wlhz_S]])</f>
        <v>0.21611321504237602</v>
      </c>
      <c r="M272" s="1">
        <f>Table14[[#This Row],[wtkg]]/(Table14[[#This Row],[htcm]]*Table14[[#This Row],[htcm]]/10000)</f>
        <v>17.048015845912165</v>
      </c>
      <c r="N272" s="1">
        <f>VLOOKUP(Table14[[#This Row],[agedays]],BFA_boys_z_exp[[#All],[Day]:[M]],2,FALSE)</f>
        <v>16.4312</v>
      </c>
      <c r="O272" s="1">
        <f>VLOOKUP(Table14[[#This Row],[agedays]],BFA_boys_z_exp[[#All],[Day]:[S]],3,FALSE)</f>
        <v>8.6459999999999995E-2</v>
      </c>
      <c r="P272" s="1">
        <f>VLOOKUP(Table14[[#This Row],[agedays]],BFA_boys_z_exp[[#All],[Day]:[L]],4,FALSE)</f>
        <v>9.5399999999999999E-2</v>
      </c>
      <c r="Q272" s="1">
        <f>(POWER((Table14[[#This Row],[bmi]]/Table14[[#This Row],[bmi_M]]),Table14[[#This Row],[bmi_L]])-1)/(Table14[[#This Row],[bmi_L]]*Table14[[#This Row],[bmi_S]])</f>
        <v>0.42698025896494518</v>
      </c>
    </row>
    <row r="273" spans="1:17" x14ac:dyDescent="0.3">
      <c r="A273" s="2">
        <v>10074</v>
      </c>
      <c r="B273" s="2" t="s">
        <v>9</v>
      </c>
      <c r="C273" s="2">
        <v>89</v>
      </c>
      <c r="D273" s="2">
        <v>297</v>
      </c>
      <c r="E273" s="2">
        <v>63.1</v>
      </c>
      <c r="F273" s="2">
        <v>6.8</v>
      </c>
      <c r="G273" s="2">
        <v>0.92</v>
      </c>
      <c r="H273" s="2">
        <v>0.623</v>
      </c>
      <c r="I273" s="1">
        <f>IF(Table14[[#This Row],[agedays]]&lt;=730,VLOOKUP(Table14[[#This Row],[htcm]],WFL_boys_z_exp[[#All],[Length]:[M]],2,FALSE),VLOOKUP(Table14[[#This Row],[htcm]],WFH_boys_z_exp[[#All],[Height]:[M]],2,FALSE))</f>
        <v>6.8034999999999997</v>
      </c>
      <c r="J273" s="1">
        <f>IF(Table14[[#This Row],[agedays]]&lt;=730,VLOOKUP(Table14[[#This Row],[htcm]],WFL_boys_z_exp[[#All],[Length]:[S]],3,FALSE),VLOOKUP(Table14[[#This Row],[htcm]],WFH_boys_z_exp[[#All],[Height]:[S]],3,FALSE))</f>
        <v>8.2530000000000006E-2</v>
      </c>
      <c r="K2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3" s="1">
        <f>(POWER((Table14[[#This Row],[wtkg]]/Table14[[#This Row],[wlhz_M]]),Table14[[#This Row],[wlhz_L]])-1)/(Table14[[#This Row],[wlhz_L]]*Table14[[#This Row],[wlhz_S]])</f>
        <v>-6.2355517397277285E-3</v>
      </c>
      <c r="M273" s="1">
        <f>Table14[[#This Row],[wtkg]]/(Table14[[#This Row],[htcm]]*Table14[[#This Row],[htcm]]/10000)</f>
        <v>17.078518488752039</v>
      </c>
      <c r="N273" s="1">
        <f>VLOOKUP(Table14[[#This Row],[agedays]],BFA_boys_z_exp[[#All],[Day]:[M]],2,FALSE)</f>
        <v>16.870100000000001</v>
      </c>
      <c r="O273" s="1">
        <f>VLOOKUP(Table14[[#This Row],[agedays]],BFA_boys_z_exp[[#All],[Day]:[S]],3,FALSE)</f>
        <v>8.5059999999999997E-2</v>
      </c>
      <c r="P273" s="1">
        <f>VLOOKUP(Table14[[#This Row],[agedays]],BFA_boys_z_exp[[#All],[Day]:[L]],4,FALSE)</f>
        <v>1.37E-2</v>
      </c>
      <c r="Q273" s="1">
        <f>(POWER((Table14[[#This Row],[bmi]]/Table14[[#This Row],[bmi_M]]),Table14[[#This Row],[bmi_L]])-1)/(Table14[[#This Row],[bmi_L]]*Table14[[#This Row],[bmi_S]])</f>
        <v>0.14436460893795661</v>
      </c>
    </row>
    <row r="274" spans="1:17" x14ac:dyDescent="0.3">
      <c r="A274" s="1">
        <v>10074</v>
      </c>
      <c r="B274" s="1" t="s">
        <v>9</v>
      </c>
      <c r="C274" s="1">
        <v>180</v>
      </c>
      <c r="D274" s="1">
        <v>297</v>
      </c>
      <c r="E274" s="1">
        <v>69.2</v>
      </c>
      <c r="F274" s="1">
        <v>8.3699999999999992</v>
      </c>
      <c r="G274" s="1">
        <v>0.80300000000000005</v>
      </c>
      <c r="H274" s="1">
        <v>0.52900000000000003</v>
      </c>
      <c r="I274" s="1">
        <f>IF(Table14[[#This Row],[agedays]]&lt;=730,VLOOKUP(Table14[[#This Row],[htcm]],WFL_boys_z_exp[[#All],[Length]:[M]],2,FALSE),VLOOKUP(Table14[[#This Row],[htcm]],WFH_boys_z_exp[[#All],[Height]:[M]],2,FALSE))</f>
        <v>8.2409999999999997</v>
      </c>
      <c r="J274" s="1">
        <f>IF(Table14[[#This Row],[agedays]]&lt;=730,VLOOKUP(Table14[[#This Row],[htcm]],WFL_boys_z_exp[[#All],[Length]:[S]],3,FALSE),VLOOKUP(Table14[[#This Row],[htcm]],WFH_boys_z_exp[[#All],[Height]:[S]],3,FALSE))</f>
        <v>8.2210000000000005E-2</v>
      </c>
      <c r="K2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4" s="1">
        <f>(POWER((Table14[[#This Row],[wtkg]]/Table14[[#This Row],[wlhz_M]]),Table14[[#This Row],[wlhz_L]])-1)/(Table14[[#This Row],[wlhz_L]]*Table14[[#This Row],[wlhz_S]])</f>
        <v>0.18841739657589368</v>
      </c>
      <c r="M274" s="1">
        <f>Table14[[#This Row],[wtkg]]/(Table14[[#This Row],[htcm]]*Table14[[#This Row],[htcm]]/10000)</f>
        <v>17.478866651074206</v>
      </c>
      <c r="N274" s="1">
        <f>VLOOKUP(Table14[[#This Row],[agedays]],BFA_boys_z_exp[[#All],[Day]:[M]],2,FALSE)</f>
        <v>17.340599999999998</v>
      </c>
      <c r="O274" s="1">
        <f>VLOOKUP(Table14[[#This Row],[agedays]],BFA_boys_z_exp[[#All],[Day]:[S]],3,FALSE)</f>
        <v>8.2390000000000005E-2</v>
      </c>
      <c r="P274" s="1">
        <f>VLOOKUP(Table14[[#This Row],[agedays]],BFA_boys_z_exp[[#All],[Day]:[L]],4,FALSE)</f>
        <v>-0.187</v>
      </c>
      <c r="Q274" s="1">
        <f>(POWER((Table14[[#This Row],[bmi]]/Table14[[#This Row],[bmi_M]]),Table14[[#This Row],[bmi_L]])-1)/(Table14[[#This Row],[bmi_L]]*Table14[[#This Row],[bmi_S]])</f>
        <v>9.6323143999787558E-2</v>
      </c>
    </row>
    <row r="275" spans="1:17" x14ac:dyDescent="0.3">
      <c r="A275" s="2">
        <v>10074</v>
      </c>
      <c r="B275" s="2" t="s">
        <v>9</v>
      </c>
      <c r="C275" s="2">
        <v>285</v>
      </c>
      <c r="D275" s="2">
        <v>297</v>
      </c>
      <c r="E275" s="2">
        <v>73</v>
      </c>
      <c r="F275" s="2">
        <v>9.32</v>
      </c>
      <c r="G275" s="2">
        <v>0.24299999999999999</v>
      </c>
      <c r="H275" s="2">
        <v>0.32200000000000001</v>
      </c>
      <c r="I275" s="1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275" s="1">
        <f>IF(Table14[[#This Row],[agedays]]&lt;=730,VLOOKUP(Table14[[#This Row],[htcm]],WFL_boys_z_exp[[#All],[Length]:[S]],3,FALSE),VLOOKUP(Table14[[#This Row],[htcm]],WFH_boys_z_exp[[#All],[Height]:[S]],3,FALSE))</f>
        <v>8.269E-2</v>
      </c>
      <c r="K2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5" s="1">
        <f>(POWER((Table14[[#This Row],[wtkg]]/Table14[[#This Row],[wlhz_M]]),Table14[[#This Row],[wlhz_L]])-1)/(Table14[[#This Row],[wlhz_L]]*Table14[[#This Row],[wlhz_S]])</f>
        <v>0.30547626473621775</v>
      </c>
      <c r="M275" s="1">
        <f>Table14[[#This Row],[wtkg]]/(Table14[[#This Row],[htcm]]*Table14[[#This Row],[htcm]]/10000)</f>
        <v>17.489209983111277</v>
      </c>
      <c r="N275" s="1">
        <f>VLOOKUP(Table14[[#This Row],[agedays]],BFA_boys_z_exp[[#All],[Day]:[M]],2,FALSE)</f>
        <v>17.125</v>
      </c>
      <c r="O275" s="1">
        <f>VLOOKUP(Table14[[#This Row],[agedays]],BFA_boys_z_exp[[#All],[Day]:[S]],3,FALSE)</f>
        <v>8.0890000000000004E-2</v>
      </c>
      <c r="P275" s="1">
        <f>VLOOKUP(Table14[[#This Row],[agedays]],BFA_boys_z_exp[[#All],[Day]:[L]],4,FALSE)</f>
        <v>-0.33029999999999998</v>
      </c>
      <c r="Q275" s="1">
        <f>(POWER((Table14[[#This Row],[bmi]]/Table14[[#This Row],[bmi_M]]),Table14[[#This Row],[bmi_L]])-1)/(Table14[[#This Row],[bmi_L]]*Table14[[#This Row],[bmi_S]])</f>
        <v>0.25926272265208178</v>
      </c>
    </row>
    <row r="276" spans="1:17" x14ac:dyDescent="0.3">
      <c r="A276" s="1">
        <v>10074</v>
      </c>
      <c r="B276" s="1" t="s">
        <v>9</v>
      </c>
      <c r="C276" s="1">
        <v>355</v>
      </c>
      <c r="D276" s="1">
        <v>297</v>
      </c>
      <c r="E276" s="1">
        <v>78</v>
      </c>
      <c r="F276" s="1">
        <v>10.23</v>
      </c>
      <c r="G276" s="1">
        <v>1.1240000000000001</v>
      </c>
      <c r="H276" s="1">
        <v>0.61299999999999999</v>
      </c>
      <c r="I276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276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2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6" s="1">
        <f>(POWER((Table14[[#This Row],[wtkg]]/Table14[[#This Row],[wlhz_M]]),Table14[[#This Row],[wlhz_L]])-1)/(Table14[[#This Row],[wlhz_L]]*Table14[[#This Row],[wlhz_S]])</f>
        <v>0.17391832938607843</v>
      </c>
      <c r="M276" s="1">
        <f>Table14[[#This Row],[wtkg]]/(Table14[[#This Row],[htcm]]*Table14[[#This Row],[htcm]]/10000)</f>
        <v>16.814595660749507</v>
      </c>
      <c r="N276" s="1">
        <f>VLOOKUP(Table14[[#This Row],[agedays]],BFA_boys_z_exp[[#All],[Day]:[M]],2,FALSE)</f>
        <v>16.840399999999999</v>
      </c>
      <c r="O276" s="1">
        <f>VLOOKUP(Table14[[#This Row],[agedays]],BFA_boys_z_exp[[#All],[Day]:[S]],3,FALSE)</f>
        <v>8.0180000000000001E-2</v>
      </c>
      <c r="P276" s="1">
        <f>VLOOKUP(Table14[[#This Row],[agedays]],BFA_boys_z_exp[[#All],[Day]:[L]],4,FALSE)</f>
        <v>-0.40210000000000001</v>
      </c>
      <c r="Q276" s="1">
        <f>(POWER((Table14[[#This Row],[bmi]]/Table14[[#This Row],[bmi_M]]),Table14[[#This Row],[bmi_L]])-1)/(Table14[[#This Row],[bmi_L]]*Table14[[#This Row],[bmi_S]])</f>
        <v>-1.9131152515071852E-2</v>
      </c>
    </row>
    <row r="277" spans="1:17" x14ac:dyDescent="0.3">
      <c r="A277" s="2">
        <v>10074</v>
      </c>
      <c r="B277" s="2" t="s">
        <v>9</v>
      </c>
      <c r="C277" s="2">
        <v>527</v>
      </c>
      <c r="D277" s="2">
        <v>297</v>
      </c>
      <c r="E277" s="2">
        <v>84</v>
      </c>
      <c r="F277" s="2">
        <v>12.8</v>
      </c>
      <c r="G277" s="2">
        <v>0.91400000000000003</v>
      </c>
      <c r="H277" s="2">
        <v>1.538</v>
      </c>
      <c r="I277" s="1">
        <f>IF(Table14[[#This Row],[agedays]]&lt;=730,VLOOKUP(Table14[[#This Row],[htcm]],WFL_boys_z_exp[[#All],[Length]:[M]],2,FALSE),VLOOKUP(Table14[[#This Row],[htcm]],WFH_boys_z_exp[[#All],[Height]:[M]],2,FALSE))</f>
        <v>11.2651</v>
      </c>
      <c r="J277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2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7" s="1">
        <f>(POWER((Table14[[#This Row],[wtkg]]/Table14[[#This Row],[wlhz_M]]),Table14[[#This Row],[wlhz_L]])-1)/(Table14[[#This Row],[wlhz_L]]*Table14[[#This Row],[wlhz_S]])</f>
        <v>1.5204601311248283</v>
      </c>
      <c r="M277" s="1">
        <f>Table14[[#This Row],[wtkg]]/(Table14[[#This Row],[htcm]]*Table14[[#This Row],[htcm]]/10000)</f>
        <v>18.140589569160998</v>
      </c>
      <c r="N277" s="1">
        <f>VLOOKUP(Table14[[#This Row],[agedays]],BFA_boys_z_exp[[#All],[Day]:[M]],2,FALSE)</f>
        <v>16.2027</v>
      </c>
      <c r="O277" s="1">
        <f>VLOOKUP(Table14[[#This Row],[agedays]],BFA_boys_z_exp[[#All],[Day]:[S]],3,FALSE)</f>
        <v>7.886E-2</v>
      </c>
      <c r="P277" s="1">
        <f>VLOOKUP(Table14[[#This Row],[agedays]],BFA_boys_z_exp[[#All],[Day]:[L]],4,FALSE)</f>
        <v>-0.53510000000000002</v>
      </c>
      <c r="Q277" s="1">
        <f>(POWER((Table14[[#This Row],[bmi]]/Table14[[#This Row],[bmi_M]]),Table14[[#This Row],[bmi_L]])-1)/(Table14[[#This Row],[bmi_L]]*Table14[[#This Row],[bmi_S]])</f>
        <v>1.3901478083791312</v>
      </c>
    </row>
    <row r="278" spans="1:17" x14ac:dyDescent="0.3">
      <c r="A278" s="1">
        <v>10074</v>
      </c>
      <c r="B278" s="1" t="s">
        <v>9</v>
      </c>
      <c r="C278" s="1">
        <v>709</v>
      </c>
      <c r="D278" s="1">
        <v>297</v>
      </c>
      <c r="E278" s="1">
        <v>91</v>
      </c>
      <c r="F278" s="1">
        <v>14.1</v>
      </c>
      <c r="G278" s="1">
        <v>1.2609999999999999</v>
      </c>
      <c r="H278" s="1">
        <v>1.4079999999999999</v>
      </c>
      <c r="I278" s="1">
        <f>IF(Table14[[#This Row],[agedays]]&lt;=730,VLOOKUP(Table14[[#This Row],[htcm]],WFL_boys_z_exp[[#All],[Length]:[M]],2,FALSE),VLOOKUP(Table14[[#This Row],[htcm]],WFH_boys_z_exp[[#All],[Height]:[M]],2,FALSE))</f>
        <v>12.956899999999999</v>
      </c>
      <c r="J278" s="1">
        <f>IF(Table14[[#This Row],[agedays]]&lt;=730,VLOOKUP(Table14[[#This Row],[htcm]],WFL_boys_z_exp[[#All],[Length]:[S]],3,FALSE),VLOOKUP(Table14[[#This Row],[htcm]],WFH_boys_z_exp[[#All],[Height]:[S]],3,FALSE))</f>
        <v>8.0299999999999996E-2</v>
      </c>
      <c r="K2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8" s="1">
        <f>(POWER((Table14[[#This Row],[wtkg]]/Table14[[#This Row],[wlhz_M]]),Table14[[#This Row],[wlhz_L]])-1)/(Table14[[#This Row],[wlhz_L]]*Table14[[#This Row],[wlhz_S]])</f>
        <v>1.0373637300650795</v>
      </c>
      <c r="M278" s="1">
        <f>Table14[[#This Row],[wtkg]]/(Table14[[#This Row],[htcm]]*Table14[[#This Row],[htcm]]/10000)</f>
        <v>17.026929114841202</v>
      </c>
      <c r="N278" s="1">
        <f>VLOOKUP(Table14[[#This Row],[agedays]],BFA_boys_z_exp[[#All],[Day]:[M]],2,FALSE)</f>
        <v>15.7699</v>
      </c>
      <c r="O278" s="1">
        <f>VLOOKUP(Table14[[#This Row],[agedays]],BFA_boys_z_exp[[#All],[Day]:[S]],3,FALSE)</f>
        <v>7.7810000000000004E-2</v>
      </c>
      <c r="P278" s="1">
        <f>VLOOKUP(Table14[[#This Row],[agedays]],BFA_boys_z_exp[[#All],[Day]:[L]],4,FALSE)</f>
        <v>-0.63719999999999999</v>
      </c>
      <c r="Q278" s="1">
        <f>(POWER((Table14[[#This Row],[bmi]]/Table14[[#This Row],[bmi_M]]),Table14[[#This Row],[bmi_L]])-1)/(Table14[[#This Row],[bmi_L]]*Table14[[#This Row],[bmi_S]])</f>
        <v>0.96194964361247548</v>
      </c>
    </row>
    <row r="279" spans="1:17" x14ac:dyDescent="0.3">
      <c r="A279" s="1">
        <v>10077</v>
      </c>
      <c r="B279" s="1" t="s">
        <v>9</v>
      </c>
      <c r="C279" s="1">
        <v>39</v>
      </c>
      <c r="D279" s="1">
        <v>276</v>
      </c>
      <c r="E279" s="1">
        <v>54</v>
      </c>
      <c r="F279" s="1">
        <v>4.49</v>
      </c>
      <c r="G279" s="1">
        <v>-0.94599999999999995</v>
      </c>
      <c r="H279" s="1">
        <v>-0.53300000000000003</v>
      </c>
      <c r="I279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279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2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79" s="1">
        <f>(POWER((Table14[[#This Row],[wtkg]]/Table14[[#This Row],[wlhz_M]]),Table14[[#This Row],[wlhz_L]])-1)/(Table14[[#This Row],[wlhz_L]]*Table14[[#This Row],[wlhz_S]])</f>
        <v>0.57748481280742159</v>
      </c>
      <c r="M279" s="1">
        <f>Table14[[#This Row],[wtkg]]/(Table14[[#This Row],[htcm]]*Table14[[#This Row],[htcm]]/10000)</f>
        <v>15.397805212620026</v>
      </c>
      <c r="N279" s="1">
        <f>VLOOKUP(Table14[[#This Row],[agedays]],BFA_boys_z_exp[[#All],[Day]:[M]],2,FALSE)</f>
        <v>15.4597</v>
      </c>
      <c r="O279" s="1">
        <f>VLOOKUP(Table14[[#This Row],[agedays]],BFA_boys_z_exp[[#All],[Day]:[S]],3,FALSE)</f>
        <v>8.8969999999999994E-2</v>
      </c>
      <c r="P279" s="1">
        <f>VLOOKUP(Table14[[#This Row],[agedays]],BFA_boys_z_exp[[#All],[Day]:[L]],4,FALSE)</f>
        <v>0.217</v>
      </c>
      <c r="Q279" s="1">
        <f>(POWER((Table14[[#This Row],[bmi]]/Table14[[#This Row],[bmi_M]]),Table14[[#This Row],[bmi_L]])-1)/(Table14[[#This Row],[bmi_L]]*Table14[[#This Row],[bmi_S]])</f>
        <v>-4.5070381324622641E-2</v>
      </c>
    </row>
    <row r="280" spans="1:17" x14ac:dyDescent="0.3">
      <c r="A280" s="1">
        <v>10077</v>
      </c>
      <c r="B280" s="1" t="s">
        <v>9</v>
      </c>
      <c r="C280" s="1">
        <v>67</v>
      </c>
      <c r="D280" s="1">
        <v>276</v>
      </c>
      <c r="E280" s="1">
        <v>58.5</v>
      </c>
      <c r="F280" s="1">
        <v>5.65</v>
      </c>
      <c r="G280" s="1">
        <v>-0.28699999999999998</v>
      </c>
      <c r="H280" s="1">
        <v>-0.14199999999999999</v>
      </c>
      <c r="I280" s="1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280" s="1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2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0" s="1">
        <f>(POWER((Table14[[#This Row],[wtkg]]/Table14[[#This Row],[wlhz_M]]),Table14[[#This Row],[wlhz_L]])-1)/(Table14[[#This Row],[wlhz_L]]*Table14[[#This Row],[wlhz_S]])</f>
        <v>0.18367762649820454</v>
      </c>
      <c r="M280" s="1">
        <f>Table14[[#This Row],[wtkg]]/(Table14[[#This Row],[htcm]]*Table14[[#This Row],[htcm]]/10000)</f>
        <v>16.509606253195997</v>
      </c>
      <c r="N280" s="1">
        <f>VLOOKUP(Table14[[#This Row],[agedays]],BFA_boys_z_exp[[#All],[Day]:[M]],2,FALSE)</f>
        <v>16.480599999999999</v>
      </c>
      <c r="O280" s="1">
        <f>VLOOKUP(Table14[[#This Row],[agedays]],BFA_boys_z_exp[[#All],[Day]:[S]],3,FALSE)</f>
        <v>8.6319999999999994E-2</v>
      </c>
      <c r="P280" s="1">
        <f>VLOOKUP(Table14[[#This Row],[agedays]],BFA_boys_z_exp[[#All],[Day]:[L]],4,FALSE)</f>
        <v>8.77E-2</v>
      </c>
      <c r="Q280" s="1">
        <f>(POWER((Table14[[#This Row],[bmi]]/Table14[[#This Row],[bmi_M]]),Table14[[#This Row],[bmi_L]])-1)/(Table14[[#This Row],[bmi_L]]*Table14[[#This Row],[bmi_S]])</f>
        <v>2.0373177422463213E-2</v>
      </c>
    </row>
    <row r="281" spans="1:17" x14ac:dyDescent="0.3">
      <c r="A281" s="1">
        <v>10077</v>
      </c>
      <c r="B281" s="1" t="s">
        <v>9</v>
      </c>
      <c r="C281" s="1">
        <v>92</v>
      </c>
      <c r="D281" s="1">
        <v>276</v>
      </c>
      <c r="E281" s="1">
        <v>59.5</v>
      </c>
      <c r="F281" s="1">
        <v>6.34</v>
      </c>
      <c r="G281" s="1">
        <v>-0.97299999999999998</v>
      </c>
      <c r="H281" s="1">
        <v>-7.0000000000000007E-2</v>
      </c>
      <c r="I281" s="1">
        <f>IF(Table14[[#This Row],[agedays]]&lt;=730,VLOOKUP(Table14[[#This Row],[htcm]],WFL_boys_z_exp[[#All],[Length]:[M]],2,FALSE),VLOOKUP(Table14[[#This Row],[htcm]],WFH_boys_z_exp[[#All],[Height]:[M]],2,FALSE))</f>
        <v>5.8501000000000003</v>
      </c>
      <c r="J281" s="1">
        <f>IF(Table14[[#This Row],[agedays]]&lt;=730,VLOOKUP(Table14[[#This Row],[htcm]],WFL_boys_z_exp[[#All],[Length]:[S]],3,FALSE),VLOOKUP(Table14[[#This Row],[htcm]],WFH_boys_z_exp[[#All],[Height]:[S]],3,FALSE))</f>
        <v>8.362E-2</v>
      </c>
      <c r="K2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1" s="1">
        <f>(POWER((Table14[[#This Row],[wtkg]]/Table14[[#This Row],[wlhz_M]]),Table14[[#This Row],[wlhz_L]])-1)/(Table14[[#This Row],[wlhz_L]]*Table14[[#This Row],[wlhz_S]])</f>
        <v>0.94824327132304864</v>
      </c>
      <c r="M281" s="1">
        <f>Table14[[#This Row],[wtkg]]/(Table14[[#This Row],[htcm]]*Table14[[#This Row],[htcm]]/10000)</f>
        <v>17.908339806510842</v>
      </c>
      <c r="N281" s="1">
        <f>VLOOKUP(Table14[[#This Row],[agedays]],BFA_boys_z_exp[[#All],[Day]:[M]],2,FALSE)</f>
        <v>16.9069</v>
      </c>
      <c r="O281" s="1">
        <f>VLOOKUP(Table14[[#This Row],[agedays]],BFA_boys_z_exp[[#All],[Day]:[S]],3,FALSE)</f>
        <v>8.4919999999999995E-2</v>
      </c>
      <c r="P281" s="1">
        <f>VLOOKUP(Table14[[#This Row],[agedays]],BFA_boys_z_exp[[#All],[Day]:[L]],4,FALSE)</f>
        <v>4.7999999999999996E-3</v>
      </c>
      <c r="Q281" s="1">
        <f>(POWER((Table14[[#This Row],[bmi]]/Table14[[#This Row],[bmi_M]]),Table14[[#This Row],[bmi_L]])-1)/(Table14[[#This Row],[bmi_L]]*Table14[[#This Row],[bmi_S]])</f>
        <v>0.67772775278445796</v>
      </c>
    </row>
    <row r="282" spans="1:17" x14ac:dyDescent="0.3">
      <c r="A282" s="1">
        <v>10077</v>
      </c>
      <c r="B282" s="1" t="s">
        <v>9</v>
      </c>
      <c r="C282" s="1">
        <v>193</v>
      </c>
      <c r="D282" s="1">
        <v>276</v>
      </c>
      <c r="E282" s="1">
        <v>69</v>
      </c>
      <c r="F282" s="1">
        <v>9</v>
      </c>
      <c r="G282" s="1">
        <v>0.38800000000000001</v>
      </c>
      <c r="H282" s="1">
        <v>1.012</v>
      </c>
      <c r="I282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282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2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2" s="1">
        <f>(POWER((Table14[[#This Row],[wtkg]]/Table14[[#This Row],[wlhz_M]]),Table14[[#This Row],[wlhz_L]])-1)/(Table14[[#This Row],[wlhz_L]]*Table14[[#This Row],[wlhz_S]])</f>
        <v>1.1207265615615891</v>
      </c>
      <c r="M282" s="1">
        <f>Table14[[#This Row],[wtkg]]/(Table14[[#This Row],[htcm]]*Table14[[#This Row],[htcm]]/10000)</f>
        <v>18.903591682419659</v>
      </c>
      <c r="N282" s="1">
        <f>VLOOKUP(Table14[[#This Row],[agedays]],BFA_boys_z_exp[[#All],[Day]:[M]],2,FALSE)</f>
        <v>17.344200000000001</v>
      </c>
      <c r="O282" s="1">
        <f>VLOOKUP(Table14[[#This Row],[agedays]],BFA_boys_z_exp[[#All],[Day]:[S]],3,FALSE)</f>
        <v>8.2159999999999997E-2</v>
      </c>
      <c r="P282" s="1">
        <f>VLOOKUP(Table14[[#This Row],[agedays]],BFA_boys_z_exp[[#All],[Day]:[L]],4,FALSE)</f>
        <v>-0.20810000000000001</v>
      </c>
      <c r="Q282" s="1">
        <f>(POWER((Table14[[#This Row],[bmi]]/Table14[[#This Row],[bmi_M]]),Table14[[#This Row],[bmi_L]])-1)/(Table14[[#This Row],[bmi_L]]*Table14[[#This Row],[bmi_S]])</f>
        <v>1.0385483899455221</v>
      </c>
    </row>
    <row r="283" spans="1:17" x14ac:dyDescent="0.3">
      <c r="A283" s="1">
        <v>10077</v>
      </c>
      <c r="B283" s="1" t="s">
        <v>9</v>
      </c>
      <c r="C283" s="1">
        <v>312</v>
      </c>
      <c r="D283" s="1">
        <v>276</v>
      </c>
      <c r="E283" s="1">
        <v>75.5</v>
      </c>
      <c r="F283" s="1">
        <v>10.34</v>
      </c>
      <c r="G283" s="1">
        <v>0.82699999999999996</v>
      </c>
      <c r="H283" s="1">
        <v>1.0489999999999999</v>
      </c>
      <c r="I283" s="1">
        <f>IF(Table14[[#This Row],[agedays]]&lt;=730,VLOOKUP(Table14[[#This Row],[htcm]],WFL_boys_z_exp[[#All],[Length]:[M]],2,FALSE),VLOOKUP(Table14[[#This Row],[htcm]],WFH_boys_z_exp[[#All],[Height]:[M]],2,FALSE))</f>
        <v>9.6041000000000007</v>
      </c>
      <c r="J283" s="1">
        <f>IF(Table14[[#This Row],[agedays]]&lt;=730,VLOOKUP(Table14[[#This Row],[htcm]],WFL_boys_z_exp[[#All],[Length]:[S]],3,FALSE),VLOOKUP(Table14[[#This Row],[htcm]],WFH_boys_z_exp[[#All],[Height]:[S]],3,FALSE))</f>
        <v>8.301E-2</v>
      </c>
      <c r="K2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3" s="1">
        <f>(POWER((Table14[[#This Row],[wtkg]]/Table14[[#This Row],[wlhz_M]]),Table14[[#This Row],[wlhz_L]])-1)/(Table14[[#This Row],[wlhz_L]]*Table14[[#This Row],[wlhz_S]])</f>
        <v>0.87794747898290393</v>
      </c>
      <c r="M283" s="1">
        <f>Table14[[#This Row],[wtkg]]/(Table14[[#This Row],[htcm]]*Table14[[#This Row],[htcm]]/10000)</f>
        <v>18.139555282663039</v>
      </c>
      <c r="N283" s="1">
        <f>VLOOKUP(Table14[[#This Row],[agedays]],BFA_boys_z_exp[[#All],[Day]:[M]],2,FALSE)</f>
        <v>17.017800000000001</v>
      </c>
      <c r="O283" s="1">
        <f>VLOOKUP(Table14[[#This Row],[agedays]],BFA_boys_z_exp[[#All],[Day]:[S]],3,FALSE)</f>
        <v>8.0600000000000005E-2</v>
      </c>
      <c r="P283" s="1">
        <f>VLOOKUP(Table14[[#This Row],[agedays]],BFA_boys_z_exp[[#All],[Day]:[L]],4,FALSE)</f>
        <v>-0.35970000000000002</v>
      </c>
      <c r="Q283" s="1">
        <f>(POWER((Table14[[#This Row],[bmi]]/Table14[[#This Row],[bmi_M]]),Table14[[#This Row],[bmi_L]])-1)/(Table14[[#This Row],[bmi_L]]*Table14[[#This Row],[bmi_S]])</f>
        <v>0.78297489993981773</v>
      </c>
    </row>
    <row r="284" spans="1:17" x14ac:dyDescent="0.3">
      <c r="A284" s="1">
        <v>10077</v>
      </c>
      <c r="B284" s="1" t="s">
        <v>9</v>
      </c>
      <c r="C284" s="1">
        <v>375</v>
      </c>
      <c r="D284" s="1">
        <v>276</v>
      </c>
      <c r="E284" s="1">
        <v>76.5</v>
      </c>
      <c r="F284" s="1">
        <v>10.84</v>
      </c>
      <c r="G284" s="1">
        <v>0.156</v>
      </c>
      <c r="H284" s="1">
        <v>1</v>
      </c>
      <c r="I284" s="1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284" s="1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2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4" s="1">
        <f>(POWER((Table14[[#This Row],[wtkg]]/Table14[[#This Row],[wlhz_M]]),Table14[[#This Row],[wlhz_L]])-1)/(Table14[[#This Row],[wlhz_L]]*Table14[[#This Row],[wlhz_S]])</f>
        <v>1.1914541762501911</v>
      </c>
      <c r="M284" s="1">
        <f>Table14[[#This Row],[wtkg]]/(Table14[[#This Row],[htcm]]*Table14[[#This Row],[htcm]]/10000)</f>
        <v>18.522790379768466</v>
      </c>
      <c r="N284" s="1">
        <f>VLOOKUP(Table14[[#This Row],[agedays]],BFA_boys_z_exp[[#All],[Day]:[M]],2,FALSE)</f>
        <v>16.758199999999999</v>
      </c>
      <c r="O284" s="1">
        <f>VLOOKUP(Table14[[#This Row],[agedays]],BFA_boys_z_exp[[#All],[Day]:[S]],3,FALSE)</f>
        <v>0.08</v>
      </c>
      <c r="P284" s="1">
        <f>VLOOKUP(Table14[[#This Row],[agedays]],BFA_boys_z_exp[[#All],[Day]:[L]],4,FALSE)</f>
        <v>-0.42030000000000001</v>
      </c>
      <c r="Q284" s="1">
        <f>(POWER((Table14[[#This Row],[bmi]]/Table14[[#This Row],[bmi_M]]),Table14[[#This Row],[bmi_L]])-1)/(Table14[[#This Row],[bmi_L]]*Table14[[#This Row],[bmi_S]])</f>
        <v>1.2254641004626146</v>
      </c>
    </row>
    <row r="285" spans="1:17" x14ac:dyDescent="0.3">
      <c r="A285" s="1">
        <v>10077</v>
      </c>
      <c r="B285" s="1" t="s">
        <v>9</v>
      </c>
      <c r="C285" s="1">
        <v>484</v>
      </c>
      <c r="D285" s="1">
        <v>276</v>
      </c>
      <c r="E285" s="1">
        <v>80.7</v>
      </c>
      <c r="F285" s="1">
        <v>11.56</v>
      </c>
      <c r="G285" s="1">
        <v>0.23</v>
      </c>
      <c r="H285" s="1">
        <v>0.871</v>
      </c>
      <c r="I285" s="1">
        <f>IF(Table14[[#This Row],[agedays]]&lt;=730,VLOOKUP(Table14[[#This Row],[htcm]],WFL_boys_z_exp[[#All],[Length]:[M]],2,FALSE),VLOOKUP(Table14[[#This Row],[htcm]],WFH_boys_z_exp[[#All],[Height]:[M]],2,FALSE))</f>
        <v>10.578099999999999</v>
      </c>
      <c r="J285" s="1">
        <f>IF(Table14[[#This Row],[agedays]]&lt;=730,VLOOKUP(Table14[[#This Row],[htcm]],WFL_boys_z_exp[[#All],[Length]:[S]],3,FALSE),VLOOKUP(Table14[[#This Row],[htcm]],WFH_boys_z_exp[[#All],[Height]:[S]],3,FALSE))</f>
        <v>8.2979999999999998E-2</v>
      </c>
      <c r="K2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5" s="1">
        <f>(POWER((Table14[[#This Row],[wtkg]]/Table14[[#This Row],[wlhz_M]]),Table14[[#This Row],[wlhz_L]])-1)/(Table14[[#This Row],[wlhz_L]]*Table14[[#This Row],[wlhz_S]])</f>
        <v>1.0531722991008778</v>
      </c>
      <c r="M285" s="1">
        <f>Table14[[#This Row],[wtkg]]/(Table14[[#This Row],[htcm]]*Table14[[#This Row],[htcm]]/10000)</f>
        <v>17.750507102506106</v>
      </c>
      <c r="N285" s="1">
        <f>VLOOKUP(Table14[[#This Row],[agedays]],BFA_boys_z_exp[[#All],[Day]:[M]],2,FALSE)</f>
        <v>16.343800000000002</v>
      </c>
      <c r="O285" s="1">
        <f>VLOOKUP(Table14[[#This Row],[agedays]],BFA_boys_z_exp[[#All],[Day]:[S]],3,FALSE)</f>
        <v>7.9149999999999998E-2</v>
      </c>
      <c r="P285" s="1">
        <f>VLOOKUP(Table14[[#This Row],[agedays]],BFA_boys_z_exp[[#All],[Day]:[L]],4,FALSE)</f>
        <v>-0.50609999999999999</v>
      </c>
      <c r="Q285" s="1">
        <f>(POWER((Table14[[#This Row],[bmi]]/Table14[[#This Row],[bmi_M]]),Table14[[#This Row],[bmi_L]])-1)/(Table14[[#This Row],[bmi_L]]*Table14[[#This Row],[bmi_S]])</f>
        <v>1.021657450024589</v>
      </c>
    </row>
    <row r="286" spans="1:17" x14ac:dyDescent="0.3">
      <c r="A286" s="1">
        <v>10077</v>
      </c>
      <c r="B286" s="1" t="s">
        <v>9</v>
      </c>
      <c r="C286" s="1">
        <v>581</v>
      </c>
      <c r="D286" s="1">
        <v>276</v>
      </c>
      <c r="E286" s="1">
        <v>83.5</v>
      </c>
      <c r="F286" s="1">
        <v>11.78</v>
      </c>
      <c r="G286" s="1">
        <v>6.3E-2</v>
      </c>
      <c r="H286" s="1">
        <v>0.48399999999999999</v>
      </c>
      <c r="I286" s="1">
        <f>IF(Table14[[#This Row],[agedays]]&lt;=730,VLOOKUP(Table14[[#This Row],[htcm]],WFL_boys_z_exp[[#All],[Length]:[M]],2,FALSE),VLOOKUP(Table14[[#This Row],[htcm]],WFH_boys_z_exp[[#All],[Height]:[M]],2,FALSE))</f>
        <v>11.1516</v>
      </c>
      <c r="J286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2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6" s="1">
        <f>(POWER((Table14[[#This Row],[wtkg]]/Table14[[#This Row],[wlhz_M]]),Table14[[#This Row],[wlhz_L]])-1)/(Table14[[#This Row],[wlhz_L]]*Table14[[#This Row],[wlhz_S]])</f>
        <v>0.65963437863722219</v>
      </c>
      <c r="M286" s="1">
        <f>Table14[[#This Row],[wtkg]]/(Table14[[#This Row],[htcm]]*Table14[[#This Row],[htcm]]/10000)</f>
        <v>16.895550216931404</v>
      </c>
      <c r="N286" s="1">
        <f>VLOOKUP(Table14[[#This Row],[agedays]],BFA_boys_z_exp[[#All],[Day]:[M]],2,FALSE)</f>
        <v>16.045500000000001</v>
      </c>
      <c r="O286" s="1">
        <f>VLOOKUP(Table14[[#This Row],[agedays]],BFA_boys_z_exp[[#All],[Day]:[S]],3,FALSE)</f>
        <v>7.8520000000000006E-2</v>
      </c>
      <c r="P286" s="1">
        <f>VLOOKUP(Table14[[#This Row],[agedays]],BFA_boys_z_exp[[#All],[Day]:[L]],4,FALSE)</f>
        <v>-0.56850000000000001</v>
      </c>
      <c r="Q286" s="1">
        <f>(POWER((Table14[[#This Row],[bmi]]/Table14[[#This Row],[bmi_M]]),Table14[[#This Row],[bmi_L]])-1)/(Table14[[#This Row],[bmi_L]]*Table14[[#This Row],[bmi_S]])</f>
        <v>0.6478824770145909</v>
      </c>
    </row>
    <row r="287" spans="1:17" x14ac:dyDescent="0.3">
      <c r="A287" s="1">
        <v>10077</v>
      </c>
      <c r="B287" s="1" t="s">
        <v>9</v>
      </c>
      <c r="C287" s="1">
        <v>750</v>
      </c>
      <c r="D287" s="1">
        <v>276</v>
      </c>
      <c r="E287" s="1">
        <v>89.2</v>
      </c>
      <c r="F287" s="1">
        <v>13.7</v>
      </c>
      <c r="G287" s="1">
        <v>0.495</v>
      </c>
      <c r="H287" s="1">
        <v>0.95399999999999996</v>
      </c>
      <c r="I287" s="1">
        <f>IF(Table14[[#This Row],[agedays]]&lt;=730,VLOOKUP(Table14[[#This Row],[htcm]],WFL_boys_z_exp[[#All],[Length]:[M]],2,FALSE),VLOOKUP(Table14[[#This Row],[htcm]],WFH_boys_z_exp[[#All],[Height]:[M]],2,FALSE))</f>
        <v>12.6972</v>
      </c>
      <c r="J287" s="1">
        <f>IF(Table14[[#This Row],[agedays]]&lt;=730,VLOOKUP(Table14[[#This Row],[htcm]],WFL_boys_z_exp[[#All],[Length]:[S]],3,FALSE),VLOOKUP(Table14[[#This Row],[htcm]],WFH_boys_z_exp[[#All],[Height]:[S]],3,FALSE))</f>
        <v>8.0420000000000005E-2</v>
      </c>
      <c r="K2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7" s="1">
        <f>(POWER((Table14[[#This Row],[wtkg]]/Table14[[#This Row],[wlhz_M]]),Table14[[#This Row],[wlhz_L]])-1)/(Table14[[#This Row],[wlhz_L]]*Table14[[#This Row],[wlhz_S]])</f>
        <v>0.93267971504397251</v>
      </c>
      <c r="M287" s="1">
        <f>Table14[[#This Row],[wtkg]]/(Table14[[#This Row],[htcm]]*Table14[[#This Row],[htcm]]/10000)</f>
        <v>17.21832331235295</v>
      </c>
      <c r="N287" s="1">
        <f>VLOOKUP(Table14[[#This Row],[agedays]],BFA_boys_z_exp[[#All],[Day]:[M]],2,FALSE)</f>
        <v>15.9941</v>
      </c>
      <c r="O287" s="1">
        <f>VLOOKUP(Table14[[#This Row],[agedays]],BFA_boys_z_exp[[#All],[Day]:[S]],3,FALSE)</f>
        <v>7.7890000000000001E-2</v>
      </c>
      <c r="P287" s="1">
        <f>VLOOKUP(Table14[[#This Row],[agedays]],BFA_boys_z_exp[[#All],[Day]:[L]],4,FALSE)</f>
        <v>-0.59660000000000002</v>
      </c>
      <c r="Q287" s="1">
        <f>(POWER((Table14[[#This Row],[bmi]]/Table14[[#This Row],[bmi_M]]),Table14[[#This Row],[bmi_L]])-1)/(Table14[[#This Row],[bmi_L]]*Table14[[#This Row],[bmi_S]])</f>
        <v>0.92637185434689351</v>
      </c>
    </row>
    <row r="288" spans="1:17" x14ac:dyDescent="0.3">
      <c r="A288" s="1">
        <v>10082</v>
      </c>
      <c r="B288" s="1" t="s">
        <v>9</v>
      </c>
      <c r="C288" s="1">
        <v>57</v>
      </c>
      <c r="D288" s="1">
        <v>227</v>
      </c>
      <c r="E288" s="1">
        <v>53.5</v>
      </c>
      <c r="F288" s="1">
        <v>4.18</v>
      </c>
      <c r="G288" s="1">
        <v>-2.2570000000000001</v>
      </c>
      <c r="H288" s="1">
        <v>-2.0640000000000001</v>
      </c>
      <c r="I288" s="1">
        <f>IF(Table14[[#This Row],[agedays]]&lt;=730,VLOOKUP(Table14[[#This Row],[htcm]],WFL_boys_z_exp[[#All],[Length]:[M]],2,FALSE),VLOOKUP(Table14[[#This Row],[htcm]],WFH_boys_z_exp[[#All],[Height]:[M]],2,FALSE))</f>
        <v>4.1353999999999997</v>
      </c>
      <c r="J288" s="1">
        <f>IF(Table14[[#This Row],[agedays]]&lt;=730,VLOOKUP(Table14[[#This Row],[htcm]],WFL_boys_z_exp[[#All],[Length]:[S]],3,FALSE),VLOOKUP(Table14[[#This Row],[htcm]],WFH_boys_z_exp[[#All],[Height]:[S]],3,FALSE))</f>
        <v>8.6809999999999998E-2</v>
      </c>
      <c r="K2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8" s="1">
        <f>(POWER((Table14[[#This Row],[wtkg]]/Table14[[#This Row],[wlhz_M]]),Table14[[#This Row],[wlhz_L]])-1)/(Table14[[#This Row],[wlhz_L]]*Table14[[#This Row],[wlhz_S]])</f>
        <v>0.12333780107037177</v>
      </c>
      <c r="M288" s="1">
        <f>Table14[[#This Row],[wtkg]]/(Table14[[#This Row],[htcm]]*Table14[[#This Row],[htcm]]/10000)</f>
        <v>14.603895536728098</v>
      </c>
      <c r="N288" s="1">
        <f>VLOOKUP(Table14[[#This Row],[agedays]],BFA_boys_z_exp[[#All],[Day]:[M]],2,FALSE)</f>
        <v>16.202100000000002</v>
      </c>
      <c r="O288" s="1">
        <f>VLOOKUP(Table14[[#This Row],[agedays]],BFA_boys_z_exp[[#All],[Day]:[S]],3,FALSE)</f>
        <v>8.7080000000000005E-2</v>
      </c>
      <c r="P288" s="1">
        <f>VLOOKUP(Table14[[#This Row],[agedays]],BFA_boys_z_exp[[#All],[Day]:[L]],4,FALSE)</f>
        <v>0.128</v>
      </c>
      <c r="Q288" s="1">
        <f>(POWER((Table14[[#This Row],[bmi]]/Table14[[#This Row],[bmi_M]]),Table14[[#This Row],[bmi_L]])-1)/(Table14[[#This Row],[bmi_L]]*Table14[[#This Row],[bmi_S]])</f>
        <v>-1.1847190931234735</v>
      </c>
    </row>
    <row r="289" spans="1:17" x14ac:dyDescent="0.3">
      <c r="A289" s="2">
        <v>10082</v>
      </c>
      <c r="B289" s="2" t="s">
        <v>9</v>
      </c>
      <c r="C289" s="2">
        <v>85</v>
      </c>
      <c r="D289" s="2">
        <v>227</v>
      </c>
      <c r="E289" s="2">
        <v>56.5</v>
      </c>
      <c r="F289" s="2">
        <v>5.68</v>
      </c>
      <c r="G289" s="2">
        <v>-2.1389999999999998</v>
      </c>
      <c r="H289" s="2">
        <v>-0.76900000000000002</v>
      </c>
      <c r="I289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289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2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89" s="1">
        <f>(POWER((Table14[[#This Row],[wtkg]]/Table14[[#This Row],[wlhz_M]]),Table14[[#This Row],[wlhz_L]])-1)/(Table14[[#This Row],[wlhz_L]]*Table14[[#This Row],[wlhz_S]])</f>
        <v>1.5116869626899225</v>
      </c>
      <c r="M289" s="1">
        <f>Table14[[#This Row],[wtkg]]/(Table14[[#This Row],[htcm]]*Table14[[#This Row],[htcm]]/10000)</f>
        <v>17.793092646252642</v>
      </c>
      <c r="N289" s="1">
        <f>VLOOKUP(Table14[[#This Row],[agedays]],BFA_boys_z_exp[[#All],[Day]:[M]],2,FALSE)</f>
        <v>16.816099999999999</v>
      </c>
      <c r="O289" s="1">
        <f>VLOOKUP(Table14[[#This Row],[agedays]],BFA_boys_z_exp[[#All],[Day]:[S]],3,FALSE)</f>
        <v>8.5260000000000002E-2</v>
      </c>
      <c r="P289" s="1">
        <f>VLOOKUP(Table14[[#This Row],[agedays]],BFA_boys_z_exp[[#All],[Day]:[L]],4,FALSE)</f>
        <v>2.5899999999999999E-2</v>
      </c>
      <c r="Q289" s="1">
        <f>(POWER((Table14[[#This Row],[bmi]]/Table14[[#This Row],[bmi_M]]),Table14[[#This Row],[bmi_L]])-1)/(Table14[[#This Row],[bmi_L]]*Table14[[#This Row],[bmi_S]])</f>
        <v>0.66285349144545114</v>
      </c>
    </row>
    <row r="290" spans="1:17" x14ac:dyDescent="0.3">
      <c r="A290" s="1">
        <v>10082</v>
      </c>
      <c r="B290" s="1" t="s">
        <v>9</v>
      </c>
      <c r="C290" s="1">
        <v>183</v>
      </c>
      <c r="D290" s="1">
        <v>227</v>
      </c>
      <c r="E290" s="1">
        <v>66.400000000000006</v>
      </c>
      <c r="F290" s="1">
        <v>8.52</v>
      </c>
      <c r="G290" s="1">
        <v>-0.58099999999999996</v>
      </c>
      <c r="H290" s="1">
        <v>0.64800000000000002</v>
      </c>
      <c r="I290" s="1">
        <f>IF(Table14[[#This Row],[agedays]]&lt;=730,VLOOKUP(Table14[[#This Row],[htcm]],WFL_boys_z_exp[[#All],[Length]:[M]],2,FALSE),VLOOKUP(Table14[[#This Row],[htcm]],WFH_boys_z_exp[[#All],[Height]:[M]],2,FALSE))</f>
        <v>7.5972999999999997</v>
      </c>
      <c r="J290" s="1">
        <f>IF(Table14[[#This Row],[agedays]]&lt;=730,VLOOKUP(Table14[[#This Row],[htcm]],WFL_boys_z_exp[[#All],[Length]:[S]],3,FALSE),VLOOKUP(Table14[[#This Row],[htcm]],WFH_boys_z_exp[[#All],[Height]:[S]],3,FALSE))</f>
        <v>8.2129999999999995E-2</v>
      </c>
      <c r="K2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0" s="1">
        <f>(POWER((Table14[[#This Row],[wtkg]]/Table14[[#This Row],[wlhz_M]]),Table14[[#This Row],[wlhz_L]])-1)/(Table14[[#This Row],[wlhz_L]]*Table14[[#This Row],[wlhz_S]])</f>
        <v>1.3678459477343592</v>
      </c>
      <c r="M290" s="1">
        <f>Table14[[#This Row],[wtkg]]/(Table14[[#This Row],[htcm]]*Table14[[#This Row],[htcm]]/10000)</f>
        <v>19.324285092175927</v>
      </c>
      <c r="N290" s="1">
        <f>VLOOKUP(Table14[[#This Row],[agedays]],BFA_boys_z_exp[[#All],[Day]:[M]],2,FALSE)</f>
        <v>17.342400000000001</v>
      </c>
      <c r="O290" s="1">
        <f>VLOOKUP(Table14[[#This Row],[agedays]],BFA_boys_z_exp[[#All],[Day]:[S]],3,FALSE)</f>
        <v>8.233E-2</v>
      </c>
      <c r="P290" s="1">
        <f>VLOOKUP(Table14[[#This Row],[agedays]],BFA_boys_z_exp[[#All],[Day]:[L]],4,FALSE)</f>
        <v>-0.19189999999999999</v>
      </c>
      <c r="Q290" s="1">
        <f>(POWER((Table14[[#This Row],[bmi]]/Table14[[#This Row],[bmi_M]]),Table14[[#This Row],[bmi_L]])-1)/(Table14[[#This Row],[bmi_L]]*Table14[[#This Row],[bmi_S]])</f>
        <v>1.300771109246849</v>
      </c>
    </row>
    <row r="291" spans="1:17" x14ac:dyDescent="0.3">
      <c r="A291" s="2">
        <v>10082</v>
      </c>
      <c r="B291" s="2" t="s">
        <v>9</v>
      </c>
      <c r="C291" s="2">
        <v>274</v>
      </c>
      <c r="D291" s="2">
        <v>227</v>
      </c>
      <c r="E291" s="2">
        <v>72</v>
      </c>
      <c r="F291" s="2">
        <v>9.25</v>
      </c>
      <c r="G291" s="2">
        <v>1.2999999999999999E-2</v>
      </c>
      <c r="H291" s="2">
        <v>0.35299999999999998</v>
      </c>
      <c r="I291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291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2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1" s="1">
        <f>(POWER((Table14[[#This Row],[wtkg]]/Table14[[#This Row],[wlhz_M]]),Table14[[#This Row],[wlhz_L]])-1)/(Table14[[#This Row],[wlhz_L]]*Table14[[#This Row],[wlhz_S]])</f>
        <v>0.50489225025840745</v>
      </c>
      <c r="M291" s="1">
        <f>Table14[[#This Row],[wtkg]]/(Table14[[#This Row],[htcm]]*Table14[[#This Row],[htcm]]/10000)</f>
        <v>17.843364197530864</v>
      </c>
      <c r="N291" s="1">
        <f>VLOOKUP(Table14[[#This Row],[agedays]],BFA_boys_z_exp[[#All],[Day]:[M]],2,FALSE)</f>
        <v>17.165900000000001</v>
      </c>
      <c r="O291" s="1">
        <f>VLOOKUP(Table14[[#This Row],[agedays]],BFA_boys_z_exp[[#All],[Day]:[S]],3,FALSE)</f>
        <v>8.1019999999999995E-2</v>
      </c>
      <c r="P291" s="1">
        <f>VLOOKUP(Table14[[#This Row],[agedays]],BFA_boys_z_exp[[#All],[Day]:[L]],4,FALSE)</f>
        <v>-0.31769999999999998</v>
      </c>
      <c r="Q291" s="1">
        <f>(POWER((Table14[[#This Row],[bmi]]/Table14[[#This Row],[bmi_M]]),Table14[[#This Row],[bmi_L]])-1)/(Table14[[#This Row],[bmi_L]]*Table14[[#This Row],[bmi_S]])</f>
        <v>0.47481866450921267</v>
      </c>
    </row>
    <row r="292" spans="1:17" x14ac:dyDescent="0.3">
      <c r="A292" s="1">
        <v>10082</v>
      </c>
      <c r="B292" s="1" t="s">
        <v>9</v>
      </c>
      <c r="C292" s="1">
        <v>393</v>
      </c>
      <c r="D292" s="1">
        <v>227</v>
      </c>
      <c r="E292" s="1">
        <v>76</v>
      </c>
      <c r="F292" s="1">
        <v>9.57</v>
      </c>
      <c r="G292" s="1">
        <v>-0.33700000000000002</v>
      </c>
      <c r="H292" s="1">
        <v>-0.26800000000000002</v>
      </c>
      <c r="I292" s="1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292" s="1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2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2" s="1">
        <f>(POWER((Table14[[#This Row],[wtkg]]/Table14[[#This Row],[wlhz_M]]),Table14[[#This Row],[wlhz_L]])-1)/(Table14[[#This Row],[wlhz_L]]*Table14[[#This Row],[wlhz_S]])</f>
        <v>-0.16692632472095981</v>
      </c>
      <c r="M292" s="1">
        <f>Table14[[#This Row],[wtkg]]/(Table14[[#This Row],[htcm]]*Table14[[#This Row],[htcm]]/10000)</f>
        <v>16.568559556786703</v>
      </c>
      <c r="N292" s="1">
        <f>VLOOKUP(Table14[[#This Row],[agedays]],BFA_boys_z_exp[[#All],[Day]:[M]],2,FALSE)</f>
        <v>16.685099999999998</v>
      </c>
      <c r="O292" s="1">
        <f>VLOOKUP(Table14[[#This Row],[agedays]],BFA_boys_z_exp[[#All],[Day]:[S]],3,FALSE)</f>
        <v>7.9839999999999994E-2</v>
      </c>
      <c r="P292" s="1">
        <f>VLOOKUP(Table14[[#This Row],[agedays]],BFA_boys_z_exp[[#All],[Day]:[L]],4,FALSE)</f>
        <v>-0.43590000000000001</v>
      </c>
      <c r="Q292" s="1">
        <f>(POWER((Table14[[#This Row],[bmi]]/Table14[[#This Row],[bmi_M]]),Table14[[#This Row],[bmi_L]])-1)/(Table14[[#This Row],[bmi_L]]*Table14[[#This Row],[bmi_S]])</f>
        <v>-8.7924941191606126E-2</v>
      </c>
    </row>
    <row r="293" spans="1:17" x14ac:dyDescent="0.3">
      <c r="A293" s="2">
        <v>10082</v>
      </c>
      <c r="B293" s="2" t="s">
        <v>9</v>
      </c>
      <c r="C293" s="2">
        <v>456</v>
      </c>
      <c r="D293" s="2">
        <v>227</v>
      </c>
      <c r="E293" s="2">
        <v>79</v>
      </c>
      <c r="F293" s="2">
        <v>10.55</v>
      </c>
      <c r="G293" s="2">
        <v>-0.05</v>
      </c>
      <c r="H293" s="2">
        <v>0.21199999999999999</v>
      </c>
      <c r="I293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293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2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3" s="1">
        <f>(POWER((Table14[[#This Row],[wtkg]]/Table14[[#This Row],[wlhz_M]]),Table14[[#This Row],[wlhz_L]])-1)/(Table14[[#This Row],[wlhz_L]]*Table14[[#This Row],[wlhz_S]])</f>
        <v>0.32784808525851877</v>
      </c>
      <c r="M293" s="1">
        <f>Table14[[#This Row],[wtkg]]/(Table14[[#This Row],[htcm]]*Table14[[#This Row],[htcm]]/10000)</f>
        <v>16.904342252844096</v>
      </c>
      <c r="N293" s="1">
        <f>VLOOKUP(Table14[[#This Row],[agedays]],BFA_boys_z_exp[[#All],[Day]:[M]],2,FALSE)</f>
        <v>16.442900000000002</v>
      </c>
      <c r="O293" s="1">
        <f>VLOOKUP(Table14[[#This Row],[agedays]],BFA_boys_z_exp[[#All],[Day]:[S]],3,FALSE)</f>
        <v>7.9350000000000004E-2</v>
      </c>
      <c r="P293" s="1">
        <f>VLOOKUP(Table14[[#This Row],[agedays]],BFA_boys_z_exp[[#All],[Day]:[L]],4,FALSE)</f>
        <v>-0.4859</v>
      </c>
      <c r="Q293" s="1">
        <f>(POWER((Table14[[#This Row],[bmi]]/Table14[[#This Row],[bmi_M]]),Table14[[#This Row],[bmi_L]])-1)/(Table14[[#This Row],[bmi_L]]*Table14[[#This Row],[bmi_S]])</f>
        <v>0.34645853743984284</v>
      </c>
    </row>
    <row r="294" spans="1:17" x14ac:dyDescent="0.3">
      <c r="A294" s="1">
        <v>10082</v>
      </c>
      <c r="B294" s="1" t="s">
        <v>9</v>
      </c>
      <c r="C294" s="1">
        <v>564</v>
      </c>
      <c r="D294" s="1">
        <v>227</v>
      </c>
      <c r="E294" s="1">
        <v>83.5</v>
      </c>
      <c r="F294" s="1">
        <v>11.35</v>
      </c>
      <c r="G294" s="1">
        <v>0.26300000000000001</v>
      </c>
      <c r="H294" s="1">
        <v>0.24299999999999999</v>
      </c>
      <c r="I294" s="1">
        <f>IF(Table14[[#This Row],[agedays]]&lt;=730,VLOOKUP(Table14[[#This Row],[htcm]],WFL_boys_z_exp[[#All],[Length]:[M]],2,FALSE),VLOOKUP(Table14[[#This Row],[htcm]],WFH_boys_z_exp[[#All],[Height]:[M]],2,FALSE))</f>
        <v>11.1516</v>
      </c>
      <c r="J294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2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4" s="1">
        <f>(POWER((Table14[[#This Row],[wtkg]]/Table14[[#This Row],[wlhz_M]]),Table14[[#This Row],[wlhz_L]])-1)/(Table14[[#This Row],[wlhz_L]]*Table14[[#This Row],[wlhz_S]])</f>
        <v>0.21358428915066513</v>
      </c>
      <c r="M294" s="1">
        <f>Table14[[#This Row],[wtkg]]/(Table14[[#This Row],[htcm]]*Table14[[#This Row],[htcm]]/10000)</f>
        <v>16.278819606296388</v>
      </c>
      <c r="N294" s="1">
        <f>VLOOKUP(Table14[[#This Row],[agedays]],BFA_boys_z_exp[[#All],[Day]:[M]],2,FALSE)</f>
        <v>16.092500000000001</v>
      </c>
      <c r="O294" s="1">
        <f>VLOOKUP(Table14[[#This Row],[agedays]],BFA_boys_z_exp[[#All],[Day]:[S]],3,FALSE)</f>
        <v>7.8630000000000005E-2</v>
      </c>
      <c r="P294" s="1">
        <f>VLOOKUP(Table14[[#This Row],[agedays]],BFA_boys_z_exp[[#All],[Day]:[L]],4,FALSE)</f>
        <v>-0.55830000000000002</v>
      </c>
      <c r="Q294" s="1">
        <f>(POWER((Table14[[#This Row],[bmi]]/Table14[[#This Row],[bmi_M]]),Table14[[#This Row],[bmi_L]])-1)/(Table14[[#This Row],[bmi_L]]*Table14[[#This Row],[bmi_S]])</f>
        <v>0.14593176561723767</v>
      </c>
    </row>
    <row r="295" spans="1:17" x14ac:dyDescent="0.3">
      <c r="A295" s="2">
        <v>10082</v>
      </c>
      <c r="B295" s="2" t="s">
        <v>9</v>
      </c>
      <c r="C295" s="2">
        <v>753</v>
      </c>
      <c r="D295" s="2">
        <v>227</v>
      </c>
      <c r="E295" s="2">
        <v>89.5</v>
      </c>
      <c r="F295" s="2">
        <v>13.1</v>
      </c>
      <c r="G295" s="2">
        <v>0.56399999999999995</v>
      </c>
      <c r="H295" s="2">
        <v>0.55000000000000004</v>
      </c>
      <c r="I295" s="1">
        <f>IF(Table14[[#This Row],[agedays]]&lt;=730,VLOOKUP(Table14[[#This Row],[htcm]],WFL_boys_z_exp[[#All],[Length]:[M]],2,FALSE),VLOOKUP(Table14[[#This Row],[htcm]],WFH_boys_z_exp[[#All],[Height]:[M]],2,FALSE))</f>
        <v>12.7683</v>
      </c>
      <c r="J295" s="1">
        <f>IF(Table14[[#This Row],[agedays]]&lt;=730,VLOOKUP(Table14[[#This Row],[htcm]],WFL_boys_z_exp[[#All],[Length]:[S]],3,FALSE),VLOOKUP(Table14[[#This Row],[htcm]],WFH_boys_z_exp[[#All],[Height]:[S]],3,FALSE))</f>
        <v>8.0379999999999993E-2</v>
      </c>
      <c r="K2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5" s="1">
        <f>(POWER((Table14[[#This Row],[wtkg]]/Table14[[#This Row],[wlhz_M]]),Table14[[#This Row],[wlhz_L]])-1)/(Table14[[#This Row],[wlhz_L]]*Table14[[#This Row],[wlhz_S]])</f>
        <v>0.31763179785233375</v>
      </c>
      <c r="M295" s="1">
        <f>Table14[[#This Row],[wtkg]]/(Table14[[#This Row],[htcm]]*Table14[[#This Row],[htcm]]/10000)</f>
        <v>16.354046378078088</v>
      </c>
      <c r="N295" s="1">
        <f>VLOOKUP(Table14[[#This Row],[agedays]],BFA_boys_z_exp[[#All],[Day]:[M]],2,FALSE)</f>
        <v>15.9902</v>
      </c>
      <c r="O295" s="1">
        <f>VLOOKUP(Table14[[#This Row],[agedays]],BFA_boys_z_exp[[#All],[Day]:[S]],3,FALSE)</f>
        <v>7.7899999999999997E-2</v>
      </c>
      <c r="P295" s="1">
        <f>VLOOKUP(Table14[[#This Row],[agedays]],BFA_boys_z_exp[[#All],[Day]:[L]],4,FALSE)</f>
        <v>-0.59319999999999995</v>
      </c>
      <c r="Q295" s="1">
        <f>(POWER((Table14[[#This Row],[bmi]]/Table14[[#This Row],[bmi_M]]),Table14[[#This Row],[bmi_L]])-1)/(Table14[[#This Row],[bmi_L]]*Table14[[#This Row],[bmi_S]])</f>
        <v>0.28690421248220344</v>
      </c>
    </row>
    <row r="296" spans="1:17" x14ac:dyDescent="0.3">
      <c r="A296" s="1">
        <v>10086</v>
      </c>
      <c r="B296" s="1" t="s">
        <v>9</v>
      </c>
      <c r="C296" s="1">
        <v>0</v>
      </c>
      <c r="D296" s="1">
        <v>290</v>
      </c>
      <c r="E296" s="1">
        <v>54</v>
      </c>
      <c r="F296" s="1">
        <v>4.3499999999999996</v>
      </c>
      <c r="G296" s="1">
        <v>2.1739999999999999</v>
      </c>
      <c r="H296" s="1">
        <v>1.881</v>
      </c>
      <c r="I296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296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2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6" s="1">
        <f>(POWER((Table14[[#This Row],[wtkg]]/Table14[[#This Row],[wlhz_M]]),Table14[[#This Row],[wlhz_L]])-1)/(Table14[[#This Row],[wlhz_L]]*Table14[[#This Row],[wlhz_S]])</f>
        <v>0.21574808891890782</v>
      </c>
      <c r="M296" s="1">
        <f>Table14[[#This Row],[wtkg]]/(Table14[[#This Row],[htcm]]*Table14[[#This Row],[htcm]]/10000)</f>
        <v>14.917695473251026</v>
      </c>
      <c r="N296" s="1">
        <f>VLOOKUP(Table14[[#This Row],[agedays]],BFA_boys_z_exp[[#All],[Day]:[M]],2,FALSE)</f>
        <v>13.4069</v>
      </c>
      <c r="O296" s="1">
        <f>VLOOKUP(Table14[[#This Row],[agedays]],BFA_boys_z_exp[[#All],[Day]:[S]],3,FALSE)</f>
        <v>9.5600000000000004E-2</v>
      </c>
      <c r="P296" s="1">
        <f>VLOOKUP(Table14[[#This Row],[agedays]],BFA_boys_z_exp[[#All],[Day]:[L]],4,FALSE)</f>
        <v>-0.30530000000000002</v>
      </c>
      <c r="Q296" s="1">
        <f>(POWER((Table14[[#This Row],[bmi]]/Table14[[#This Row],[bmi_M]]),Table14[[#This Row],[bmi_L]])-1)/(Table14[[#This Row],[bmi_L]]*Table14[[#This Row],[bmi_S]])</f>
        <v>1.0989217381114513</v>
      </c>
    </row>
    <row r="297" spans="1:17" x14ac:dyDescent="0.3">
      <c r="A297" s="2">
        <v>10086</v>
      </c>
      <c r="B297" s="2" t="s">
        <v>9</v>
      </c>
      <c r="C297" s="2">
        <v>34</v>
      </c>
      <c r="D297" s="2">
        <v>290</v>
      </c>
      <c r="E297" s="2">
        <v>57.8</v>
      </c>
      <c r="F297" s="2">
        <v>5.31</v>
      </c>
      <c r="G297" s="2">
        <v>1.3280000000000001</v>
      </c>
      <c r="H297" s="2">
        <v>1.069</v>
      </c>
      <c r="I297" s="1">
        <f>IF(Table14[[#This Row],[agedays]]&lt;=730,VLOOKUP(Table14[[#This Row],[htcm]],WFL_boys_z_exp[[#All],[Length]:[M]],2,FALSE),VLOOKUP(Table14[[#This Row],[htcm]],WFH_boys_z_exp[[#All],[Height]:[M]],2,FALSE))</f>
        <v>5.3597999999999999</v>
      </c>
      <c r="J297" s="1">
        <f>IF(Table14[[#This Row],[agedays]]&lt;=730,VLOOKUP(Table14[[#This Row],[htcm]],WFL_boys_z_exp[[#All],[Length]:[S]],3,FALSE),VLOOKUP(Table14[[#This Row],[htcm]],WFH_boys_z_exp[[#All],[Height]:[S]],3,FALSE))</f>
        <v>8.4390000000000007E-2</v>
      </c>
      <c r="K2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7" s="1">
        <f>(POWER((Table14[[#This Row],[wtkg]]/Table14[[#This Row],[wlhz_M]]),Table14[[#This Row],[wlhz_L]])-1)/(Table14[[#This Row],[wlhz_L]]*Table14[[#This Row],[wlhz_S]])</f>
        <v>-0.11079729040003534</v>
      </c>
      <c r="M297" s="1">
        <f>Table14[[#This Row],[wtkg]]/(Table14[[#This Row],[htcm]]*Table14[[#This Row],[htcm]]/10000)</f>
        <v>15.89420624753056</v>
      </c>
      <c r="N297" s="1">
        <f>VLOOKUP(Table14[[#This Row],[agedays]],BFA_boys_z_exp[[#All],[Day]:[M]],2,FALSE)</f>
        <v>15.175000000000001</v>
      </c>
      <c r="O297" s="1">
        <f>VLOOKUP(Table14[[#This Row],[agedays]],BFA_boys_z_exp[[#All],[Day]:[S]],3,FALSE)</f>
        <v>8.9679999999999996E-2</v>
      </c>
      <c r="P297" s="1">
        <f>VLOOKUP(Table14[[#This Row],[agedays]],BFA_boys_z_exp[[#All],[Day]:[L]],4,FALSE)</f>
        <v>0.2472</v>
      </c>
      <c r="Q297" s="1">
        <f>(POWER((Table14[[#This Row],[bmi]]/Table14[[#This Row],[bmi_M]]),Table14[[#This Row],[bmi_L]])-1)/(Table14[[#This Row],[bmi_L]]*Table14[[#This Row],[bmi_S]])</f>
        <v>0.51930590985332203</v>
      </c>
    </row>
    <row r="298" spans="1:17" x14ac:dyDescent="0.3">
      <c r="A298" s="1">
        <v>10086</v>
      </c>
      <c r="B298" s="1" t="s">
        <v>9</v>
      </c>
      <c r="C298" s="1">
        <v>52</v>
      </c>
      <c r="D298" s="1">
        <v>290</v>
      </c>
      <c r="E298" s="1">
        <v>60.3</v>
      </c>
      <c r="F298" s="1">
        <v>6.02</v>
      </c>
      <c r="G298" s="1">
        <v>1.4430000000000001</v>
      </c>
      <c r="H298" s="1">
        <v>1.046</v>
      </c>
      <c r="I298" s="1">
        <f>IF(Table14[[#This Row],[agedays]]&lt;=730,VLOOKUP(Table14[[#This Row],[htcm]],WFL_boys_z_exp[[#All],[Length]:[M]],2,FALSE),VLOOKUP(Table14[[#This Row],[htcm]],WFH_boys_z_exp[[#All],[Height]:[M]],2,FALSE))</f>
        <v>6.0736999999999997</v>
      </c>
      <c r="J298" s="1">
        <f>IF(Table14[[#This Row],[agedays]]&lt;=730,VLOOKUP(Table14[[#This Row],[htcm]],WFL_boys_z_exp[[#All],[Length]:[S]],3,FALSE),VLOOKUP(Table14[[#This Row],[htcm]],WFH_boys_z_exp[[#All],[Height]:[S]],3,FALSE))</f>
        <v>8.3309999999999995E-2</v>
      </c>
      <c r="K2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8" s="1">
        <f>(POWER((Table14[[#This Row],[wtkg]]/Table14[[#This Row],[wlhz_M]]),Table14[[#This Row],[wlhz_L]])-1)/(Table14[[#This Row],[wlhz_L]]*Table14[[#This Row],[wlhz_S]])</f>
        <v>-0.10676526555662931</v>
      </c>
      <c r="M298" s="1">
        <f>Table14[[#This Row],[wtkg]]/(Table14[[#This Row],[htcm]]*Table14[[#This Row],[htcm]]/10000)</f>
        <v>16.556245857500777</v>
      </c>
      <c r="N298" s="1">
        <f>VLOOKUP(Table14[[#This Row],[agedays]],BFA_boys_z_exp[[#All],[Day]:[M]],2,FALSE)</f>
        <v>16.031099999999999</v>
      </c>
      <c r="O298" s="1">
        <f>VLOOKUP(Table14[[#This Row],[agedays]],BFA_boys_z_exp[[#All],[Day]:[S]],3,FALSE)</f>
        <v>8.7529999999999997E-2</v>
      </c>
      <c r="P298" s="1">
        <f>VLOOKUP(Table14[[#This Row],[agedays]],BFA_boys_z_exp[[#All],[Day]:[L]],4,FALSE)</f>
        <v>0.15029999999999999</v>
      </c>
      <c r="Q298" s="1">
        <f>(POWER((Table14[[#This Row],[bmi]]/Table14[[#This Row],[bmi_M]]),Table14[[#This Row],[bmi_L]])-1)/(Table14[[#This Row],[bmi_L]]*Table14[[#This Row],[bmi_S]])</f>
        <v>0.36914248827779289</v>
      </c>
    </row>
    <row r="299" spans="1:17" x14ac:dyDescent="0.3">
      <c r="A299" s="2">
        <v>10086</v>
      </c>
      <c r="B299" s="2" t="s">
        <v>9</v>
      </c>
      <c r="C299" s="2">
        <v>104</v>
      </c>
      <c r="D299" s="2">
        <v>290</v>
      </c>
      <c r="E299" s="2">
        <v>65.400000000000006</v>
      </c>
      <c r="F299" s="2">
        <v>6.86</v>
      </c>
      <c r="G299" s="2">
        <v>1.4</v>
      </c>
      <c r="H299" s="2">
        <v>0.26400000000000001</v>
      </c>
      <c r="I299" s="1">
        <f>IF(Table14[[#This Row],[agedays]]&lt;=730,VLOOKUP(Table14[[#This Row],[htcm]],WFL_boys_z_exp[[#All],[Length]:[M]],2,FALSE),VLOOKUP(Table14[[#This Row],[htcm]],WFH_boys_z_exp[[#All],[Height]:[M]],2,FALSE))</f>
        <v>7.3616999999999999</v>
      </c>
      <c r="J299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2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299" s="1">
        <f>(POWER((Table14[[#This Row],[wtkg]]/Table14[[#This Row],[wlhz_M]]),Table14[[#This Row],[wlhz_L]])-1)/(Table14[[#This Row],[wlhz_L]]*Table14[[#This Row],[wlhz_S]])</f>
        <v>-0.86954421338054932</v>
      </c>
      <c r="M299" s="1">
        <f>Table14[[#This Row],[wtkg]]/(Table14[[#This Row],[htcm]]*Table14[[#This Row],[htcm]]/10000)</f>
        <v>16.038679871690558</v>
      </c>
      <c r="N299" s="1">
        <f>VLOOKUP(Table14[[#This Row],[agedays]],BFA_boys_z_exp[[#All],[Day]:[M]],2,FALSE)</f>
        <v>17.029</v>
      </c>
      <c r="O299" s="1">
        <f>VLOOKUP(Table14[[#This Row],[agedays]],BFA_boys_z_exp[[#All],[Day]:[S]],3,FALSE)</f>
        <v>8.4409999999999999E-2</v>
      </c>
      <c r="P299" s="1">
        <f>VLOOKUP(Table14[[#This Row],[agedays]],BFA_boys_z_exp[[#All],[Day]:[L]],4,FALSE)</f>
        <v>-2.87E-2</v>
      </c>
      <c r="Q299" s="1">
        <f>(POWER((Table14[[#This Row],[bmi]]/Table14[[#This Row],[bmi_M]]),Table14[[#This Row],[bmi_L]])-1)/(Table14[[#This Row],[bmi_L]]*Table14[[#This Row],[bmi_S]])</f>
        <v>-0.7104136788151546</v>
      </c>
    </row>
    <row r="300" spans="1:17" x14ac:dyDescent="0.3">
      <c r="A300" s="1">
        <v>10086</v>
      </c>
      <c r="B300" s="1" t="s">
        <v>9</v>
      </c>
      <c r="C300" s="1">
        <v>181</v>
      </c>
      <c r="D300" s="1">
        <v>290</v>
      </c>
      <c r="E300" s="1">
        <v>70</v>
      </c>
      <c r="F300" s="1">
        <v>7.44</v>
      </c>
      <c r="G300" s="1">
        <v>1.151</v>
      </c>
      <c r="H300" s="1">
        <v>-0.56000000000000005</v>
      </c>
      <c r="I300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300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3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0" s="1">
        <f>(POWER((Table14[[#This Row],[wtkg]]/Table14[[#This Row],[wlhz_M]]),Table14[[#This Row],[wlhz_L]])-1)/(Table14[[#This Row],[wlhz_L]]*Table14[[#This Row],[wlhz_S]])</f>
        <v>-1.5410016679391891</v>
      </c>
      <c r="M300" s="1">
        <f>Table14[[#This Row],[wtkg]]/(Table14[[#This Row],[htcm]]*Table14[[#This Row],[htcm]]/10000)</f>
        <v>15.183673469387756</v>
      </c>
      <c r="N300" s="1">
        <f>VLOOKUP(Table14[[#This Row],[agedays]],BFA_boys_z_exp[[#All],[Day]:[M]],2,FALSE)</f>
        <v>17.341200000000001</v>
      </c>
      <c r="O300" s="1">
        <f>VLOOKUP(Table14[[#This Row],[agedays]],BFA_boys_z_exp[[#All],[Day]:[S]],3,FALSE)</f>
        <v>8.2369999999999999E-2</v>
      </c>
      <c r="P300" s="1">
        <f>VLOOKUP(Table14[[#This Row],[agedays]],BFA_boys_z_exp[[#All],[Day]:[L]],4,FALSE)</f>
        <v>-0.18859999999999999</v>
      </c>
      <c r="Q300" s="1">
        <f>(POWER((Table14[[#This Row],[bmi]]/Table14[[#This Row],[bmi_M]]),Table14[[#This Row],[bmi_L]])-1)/(Table14[[#This Row],[bmi_L]]*Table14[[#This Row],[bmi_S]])</f>
        <v>-1.6333993263406184</v>
      </c>
    </row>
    <row r="301" spans="1:17" x14ac:dyDescent="0.3">
      <c r="A301" s="2">
        <v>10086</v>
      </c>
      <c r="B301" s="2" t="s">
        <v>9</v>
      </c>
      <c r="C301" s="2">
        <v>272</v>
      </c>
      <c r="D301" s="2">
        <v>290</v>
      </c>
      <c r="E301" s="2">
        <v>72.900000000000006</v>
      </c>
      <c r="F301" s="2">
        <v>8.77</v>
      </c>
      <c r="G301" s="2">
        <v>0.45400000000000001</v>
      </c>
      <c r="H301" s="2">
        <v>-0.11899999999999999</v>
      </c>
      <c r="I301" s="1">
        <f>IF(Table14[[#This Row],[agedays]]&lt;=730,VLOOKUP(Table14[[#This Row],[htcm]],WFL_boys_z_exp[[#All],[Length]:[M]],2,FALSE),VLOOKUP(Table14[[#This Row],[htcm]],WFH_boys_z_exp[[#All],[Height]:[M]],2,FALSE))</f>
        <v>9.0650999999999993</v>
      </c>
      <c r="J301" s="1">
        <f>IF(Table14[[#This Row],[agedays]]&lt;=730,VLOOKUP(Table14[[#This Row],[htcm]],WFL_boys_z_exp[[#All],[Length]:[S]],3,FALSE),VLOOKUP(Table14[[#This Row],[htcm]],WFH_boys_z_exp[[#All],[Height]:[S]],3,FALSE))</f>
        <v>8.2669999999999993E-2</v>
      </c>
      <c r="K3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1" s="1">
        <f>(POWER((Table14[[#This Row],[wtkg]]/Table14[[#This Row],[wlhz_M]]),Table14[[#This Row],[wlhz_L]])-1)/(Table14[[#This Row],[wlhz_L]]*Table14[[#This Row],[wlhz_S]])</f>
        <v>-0.40266898570258153</v>
      </c>
      <c r="M301" s="1">
        <f>Table14[[#This Row],[wtkg]]/(Table14[[#This Row],[htcm]]*Table14[[#This Row],[htcm]]/10000)</f>
        <v>16.502302231103734</v>
      </c>
      <c r="N301" s="1">
        <f>VLOOKUP(Table14[[#This Row],[agedays]],BFA_boys_z_exp[[#All],[Day]:[M]],2,FALSE)</f>
        <v>17.173100000000002</v>
      </c>
      <c r="O301" s="1">
        <f>VLOOKUP(Table14[[#This Row],[agedays]],BFA_boys_z_exp[[#All],[Day]:[S]],3,FALSE)</f>
        <v>8.1040000000000001E-2</v>
      </c>
      <c r="P301" s="1">
        <f>VLOOKUP(Table14[[#This Row],[agedays]],BFA_boys_z_exp[[#All],[Day]:[L]],4,FALSE)</f>
        <v>-0.31530000000000002</v>
      </c>
      <c r="Q301" s="1">
        <f>(POWER((Table14[[#This Row],[bmi]]/Table14[[#This Row],[bmi_M]]),Table14[[#This Row],[bmi_L]])-1)/(Table14[[#This Row],[bmi_L]]*Table14[[#This Row],[bmi_S]])</f>
        <v>-0.49476354067519945</v>
      </c>
    </row>
    <row r="302" spans="1:17" x14ac:dyDescent="0.3">
      <c r="A302" s="1">
        <v>10086</v>
      </c>
      <c r="B302" s="1" t="s">
        <v>9</v>
      </c>
      <c r="C302" s="1">
        <v>377</v>
      </c>
      <c r="D302" s="1">
        <v>290</v>
      </c>
      <c r="E302" s="1">
        <v>77</v>
      </c>
      <c r="F302" s="1">
        <v>10.38</v>
      </c>
      <c r="G302" s="1">
        <v>0.33200000000000002</v>
      </c>
      <c r="H302" s="1">
        <v>0.58699999999999997</v>
      </c>
      <c r="I302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302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3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2" s="1">
        <f>(POWER((Table14[[#This Row],[wtkg]]/Table14[[#This Row],[wlhz_M]]),Table14[[#This Row],[wlhz_L]])-1)/(Table14[[#This Row],[wlhz_L]]*Table14[[#This Row],[wlhz_S]])</f>
        <v>0.56917565783307511</v>
      </c>
      <c r="M302" s="1">
        <f>Table14[[#This Row],[wtkg]]/(Table14[[#This Row],[htcm]]*Table14[[#This Row],[htcm]]/10000)</f>
        <v>17.507168156518809</v>
      </c>
      <c r="N302" s="1">
        <f>VLOOKUP(Table14[[#This Row],[agedays]],BFA_boys_z_exp[[#All],[Day]:[M]],2,FALSE)</f>
        <v>16.75</v>
      </c>
      <c r="O302" s="1">
        <f>VLOOKUP(Table14[[#This Row],[agedays]],BFA_boys_z_exp[[#All],[Day]:[S]],3,FALSE)</f>
        <v>7.9979999999999996E-2</v>
      </c>
      <c r="P302" s="1">
        <f>VLOOKUP(Table14[[#This Row],[agedays]],BFA_boys_z_exp[[#All],[Day]:[L]],4,FALSE)</f>
        <v>-0.42199999999999999</v>
      </c>
      <c r="Q302" s="1">
        <f>(POWER((Table14[[#This Row],[bmi]]/Table14[[#This Row],[bmi_M]]),Table14[[#This Row],[bmi_L]])-1)/(Table14[[#This Row],[bmi_L]]*Table14[[#This Row],[bmi_S]])</f>
        <v>0.54766511910054905</v>
      </c>
    </row>
    <row r="303" spans="1:17" x14ac:dyDescent="0.3">
      <c r="A303" s="2">
        <v>10086</v>
      </c>
      <c r="B303" s="2" t="s">
        <v>9</v>
      </c>
      <c r="C303" s="2">
        <v>468</v>
      </c>
      <c r="D303" s="2">
        <v>290</v>
      </c>
      <c r="E303" s="2">
        <v>81.5</v>
      </c>
      <c r="F303" s="2">
        <v>11.54</v>
      </c>
      <c r="G303" s="2">
        <v>0.76500000000000001</v>
      </c>
      <c r="H303" s="2">
        <v>0.95399999999999996</v>
      </c>
      <c r="I303" s="1">
        <f>IF(Table14[[#This Row],[agedays]]&lt;=730,VLOOKUP(Table14[[#This Row],[htcm]],WFL_boys_z_exp[[#All],[Length]:[M]],2,FALSE),VLOOKUP(Table14[[#This Row],[htcm]],WFH_boys_z_exp[[#All],[Height]:[M]],2,FALSE))</f>
        <v>10.732200000000001</v>
      </c>
      <c r="J303" s="1">
        <f>IF(Table14[[#This Row],[agedays]]&lt;=730,VLOOKUP(Table14[[#This Row],[htcm]],WFL_boys_z_exp[[#All],[Length]:[S]],3,FALSE),VLOOKUP(Table14[[#This Row],[htcm]],WFH_boys_z_exp[[#All],[Height]:[S]],3,FALSE))</f>
        <v>8.2839999999999997E-2</v>
      </c>
      <c r="K3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3" s="1">
        <f>(POWER((Table14[[#This Row],[wtkg]]/Table14[[#This Row],[wlhz_M]]),Table14[[#This Row],[wlhz_L]])-1)/(Table14[[#This Row],[wlhz_L]]*Table14[[#This Row],[wlhz_S]])</f>
        <v>0.8649368831950569</v>
      </c>
      <c r="M303" s="1">
        <f>Table14[[#This Row],[wtkg]]/(Table14[[#This Row],[htcm]]*Table14[[#This Row],[htcm]]/10000)</f>
        <v>17.373630923256428</v>
      </c>
      <c r="N303" s="1">
        <f>VLOOKUP(Table14[[#This Row],[agedays]],BFA_boys_z_exp[[#All],[Day]:[M]],2,FALSE)</f>
        <v>16.399699999999999</v>
      </c>
      <c r="O303" s="1">
        <f>VLOOKUP(Table14[[#This Row],[agedays]],BFA_boys_z_exp[[#All],[Day]:[S]],3,FALSE)</f>
        <v>7.9259999999999997E-2</v>
      </c>
      <c r="P303" s="1">
        <f>VLOOKUP(Table14[[#This Row],[agedays]],BFA_boys_z_exp[[#All],[Day]:[L]],4,FALSE)</f>
        <v>-0.49469999999999997</v>
      </c>
      <c r="Q303" s="1">
        <f>(POWER((Table14[[#This Row],[bmi]]/Table14[[#This Row],[bmi_M]]),Table14[[#This Row],[bmi_L]])-1)/(Table14[[#This Row],[bmi_L]]*Table14[[#This Row],[bmi_S]])</f>
        <v>0.71757628533287954</v>
      </c>
    </row>
    <row r="304" spans="1:17" x14ac:dyDescent="0.3">
      <c r="A304" s="1">
        <v>10086</v>
      </c>
      <c r="B304" s="1" t="s">
        <v>9</v>
      </c>
      <c r="C304" s="1">
        <v>541</v>
      </c>
      <c r="D304" s="1">
        <v>290</v>
      </c>
      <c r="E304" s="1">
        <v>85</v>
      </c>
      <c r="F304" s="1">
        <v>12.2</v>
      </c>
      <c r="G304" s="1">
        <v>1.105</v>
      </c>
      <c r="H304" s="1">
        <v>1.022</v>
      </c>
      <c r="I304" s="1">
        <f>IF(Table14[[#This Row],[agedays]]&lt;=730,VLOOKUP(Table14[[#This Row],[htcm]],WFL_boys_z_exp[[#All],[Length]:[M]],2,FALSE),VLOOKUP(Table14[[#This Row],[htcm]],WFH_boys_z_exp[[#All],[Height]:[M]],2,FALSE))</f>
        <v>11.5007</v>
      </c>
      <c r="J304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3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4" s="1">
        <f>(POWER((Table14[[#This Row],[wtkg]]/Table14[[#This Row],[wlhz_M]]),Table14[[#This Row],[wlhz_L]])-1)/(Table14[[#This Row],[wlhz_L]]*Table14[[#This Row],[wlhz_S]])</f>
        <v>0.71407973936775293</v>
      </c>
      <c r="M304" s="1">
        <f>Table14[[#This Row],[wtkg]]/(Table14[[#This Row],[htcm]]*Table14[[#This Row],[htcm]]/10000)</f>
        <v>16.885813148788927</v>
      </c>
      <c r="N304" s="1">
        <f>VLOOKUP(Table14[[#This Row],[agedays]],BFA_boys_z_exp[[#All],[Day]:[M]],2,FALSE)</f>
        <v>16.159700000000001</v>
      </c>
      <c r="O304" s="1">
        <f>VLOOKUP(Table14[[#This Row],[agedays]],BFA_boys_z_exp[[#All],[Day]:[S]],3,FALSE)</f>
        <v>7.8770000000000007E-2</v>
      </c>
      <c r="P304" s="1">
        <f>VLOOKUP(Table14[[#This Row],[agedays]],BFA_boys_z_exp[[#All],[Day]:[L]],4,FALSE)</f>
        <v>-0.54410000000000003</v>
      </c>
      <c r="Q304" s="1">
        <f>(POWER((Table14[[#This Row],[bmi]]/Table14[[#This Row],[bmi_M]]),Table14[[#This Row],[bmi_L]])-1)/(Table14[[#This Row],[bmi_L]]*Table14[[#This Row],[bmi_S]])</f>
        <v>0.55137634909847311</v>
      </c>
    </row>
    <row r="305" spans="1:17" x14ac:dyDescent="0.3">
      <c r="A305" s="2">
        <v>10086</v>
      </c>
      <c r="B305" s="2" t="s">
        <v>9</v>
      </c>
      <c r="C305" s="2">
        <v>745</v>
      </c>
      <c r="D305" s="2">
        <v>290</v>
      </c>
      <c r="E305" s="2">
        <v>94</v>
      </c>
      <c r="F305" s="2">
        <v>15.5</v>
      </c>
      <c r="G305" s="2">
        <v>2.0990000000000002</v>
      </c>
      <c r="H305" s="2">
        <v>2.0529999999999999</v>
      </c>
      <c r="I305" s="1">
        <f>IF(Table14[[#This Row],[agedays]]&lt;=730,VLOOKUP(Table14[[#This Row],[htcm]],WFL_boys_z_exp[[#All],[Length]:[M]],2,FALSE),VLOOKUP(Table14[[#This Row],[htcm]],WFH_boys_z_exp[[#All],[Height]:[M]],2,FALSE))</f>
        <v>13.8217</v>
      </c>
      <c r="J305" s="1">
        <f>IF(Table14[[#This Row],[agedays]]&lt;=730,VLOOKUP(Table14[[#This Row],[htcm]],WFL_boys_z_exp[[#All],[Length]:[S]],3,FALSE),VLOOKUP(Table14[[#This Row],[htcm]],WFH_boys_z_exp[[#All],[Height]:[S]],3,FALSE))</f>
        <v>8.0430000000000001E-2</v>
      </c>
      <c r="K3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5" s="1">
        <f>(POWER((Table14[[#This Row],[wtkg]]/Table14[[#This Row],[wlhz_M]]),Table14[[#This Row],[wlhz_L]])-1)/(Table14[[#This Row],[wlhz_L]]*Table14[[#This Row],[wlhz_S]])</f>
        <v>1.3964800340372907</v>
      </c>
      <c r="M305" s="1">
        <f>Table14[[#This Row],[wtkg]]/(Table14[[#This Row],[htcm]]*Table14[[#This Row],[htcm]]/10000)</f>
        <v>17.541874151199636</v>
      </c>
      <c r="N305" s="1">
        <f>VLOOKUP(Table14[[#This Row],[agedays]],BFA_boys_z_exp[[#All],[Day]:[M]],2,FALSE)</f>
        <v>16.000599999999999</v>
      </c>
      <c r="O305" s="1">
        <f>VLOOKUP(Table14[[#This Row],[agedays]],BFA_boys_z_exp[[#All],[Day]:[S]],3,FALSE)</f>
        <v>7.7880000000000005E-2</v>
      </c>
      <c r="P305" s="1">
        <f>VLOOKUP(Table14[[#This Row],[agedays]],BFA_boys_z_exp[[#All],[Day]:[L]],4,FALSE)</f>
        <v>-0.60240000000000005</v>
      </c>
      <c r="Q305" s="1">
        <f>(POWER((Table14[[#This Row],[bmi]]/Table14[[#This Row],[bmi_M]]),Table14[[#This Row],[bmi_L]])-1)/(Table14[[#This Row],[bmi_L]]*Table14[[#This Row],[bmi_S]])</f>
        <v>1.1487366602788234</v>
      </c>
    </row>
    <row r="306" spans="1:17" x14ac:dyDescent="0.3">
      <c r="A306" s="1">
        <v>10087</v>
      </c>
      <c r="B306" s="1" t="s">
        <v>9</v>
      </c>
      <c r="C306" s="1">
        <v>0</v>
      </c>
      <c r="D306" s="1">
        <v>283</v>
      </c>
      <c r="E306" s="1">
        <v>51</v>
      </c>
      <c r="F306" s="1">
        <v>3.52</v>
      </c>
      <c r="G306" s="1">
        <v>0.58899999999999997</v>
      </c>
      <c r="H306" s="1">
        <v>0.34899999999999998</v>
      </c>
      <c r="I306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306" s="1">
        <f>IF(Table14[[#This Row],[agedays]]&lt;=730,VLOOKUP(Table14[[#This Row],[htcm]],WFL_boys_z_exp[[#All],[Length]:[S]],3,FALSE),VLOOKUP(Table14[[#This Row],[htcm]],WFH_boys_z_exp[[#All],[Height]:[S]],3,FALSE))</f>
        <v>8.831E-2</v>
      </c>
      <c r="K3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6" s="1">
        <f>(POWER((Table14[[#This Row],[wtkg]]/Table14[[#This Row],[wlhz_M]]),Table14[[#This Row],[wlhz_L]])-1)/(Table14[[#This Row],[wlhz_L]]*Table14[[#This Row],[wlhz_S]])</f>
        <v>-5.6527272334527139E-2</v>
      </c>
      <c r="M306" s="1">
        <f>Table14[[#This Row],[wtkg]]/(Table14[[#This Row],[htcm]]*Table14[[#This Row],[htcm]]/10000)</f>
        <v>13.533256439830835</v>
      </c>
      <c r="N306" s="1">
        <f>VLOOKUP(Table14[[#This Row],[agedays]],BFA_boys_z_exp[[#All],[Day]:[M]],2,FALSE)</f>
        <v>13.4069</v>
      </c>
      <c r="O306" s="1">
        <f>VLOOKUP(Table14[[#This Row],[agedays]],BFA_boys_z_exp[[#All],[Day]:[S]],3,FALSE)</f>
        <v>9.5600000000000004E-2</v>
      </c>
      <c r="P306" s="1">
        <f>VLOOKUP(Table14[[#This Row],[agedays]],BFA_boys_z_exp[[#All],[Day]:[L]],4,FALSE)</f>
        <v>-0.30530000000000002</v>
      </c>
      <c r="Q306" s="1">
        <f>(POWER((Table14[[#This Row],[bmi]]/Table14[[#This Row],[bmi_M]]),Table14[[#This Row],[bmi_L]])-1)/(Table14[[#This Row],[bmi_L]]*Table14[[#This Row],[bmi_S]])</f>
        <v>9.7983019075394931E-2</v>
      </c>
    </row>
    <row r="307" spans="1:17" x14ac:dyDescent="0.3">
      <c r="A307" s="2">
        <v>10087</v>
      </c>
      <c r="B307" s="2" t="s">
        <v>9</v>
      </c>
      <c r="C307" s="2">
        <v>31</v>
      </c>
      <c r="D307" s="2">
        <v>283</v>
      </c>
      <c r="E307" s="2">
        <v>55</v>
      </c>
      <c r="F307" s="2">
        <v>4.5199999999999996</v>
      </c>
      <c r="G307" s="2">
        <v>0.10199999999999999</v>
      </c>
      <c r="H307" s="2">
        <v>4.2000000000000003E-2</v>
      </c>
      <c r="I307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307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3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7" s="1">
        <f>(POWER((Table14[[#This Row],[wtkg]]/Table14[[#This Row],[wlhz_M]]),Table14[[#This Row],[wlhz_L]])-1)/(Table14[[#This Row],[wlhz_L]]*Table14[[#This Row],[wlhz_S]])</f>
        <v>-6.8619790535173503E-2</v>
      </c>
      <c r="M307" s="1">
        <f>Table14[[#This Row],[wtkg]]/(Table14[[#This Row],[htcm]]*Table14[[#This Row],[htcm]]/10000)</f>
        <v>14.942148760330577</v>
      </c>
      <c r="N307" s="1">
        <f>VLOOKUP(Table14[[#This Row],[agedays]],BFA_boys_z_exp[[#All],[Day]:[M]],2,FALSE)</f>
        <v>14.982200000000001</v>
      </c>
      <c r="O307" s="1">
        <f>VLOOKUP(Table14[[#This Row],[agedays]],BFA_boys_z_exp[[#All],[Day]:[S]],3,FALSE)</f>
        <v>9.017E-2</v>
      </c>
      <c r="P307" s="1">
        <f>VLOOKUP(Table14[[#This Row],[agedays]],BFA_boys_z_exp[[#All],[Day]:[L]],4,FALSE)</f>
        <v>0.26690000000000003</v>
      </c>
      <c r="Q307" s="1">
        <f>(POWER((Table14[[#This Row],[bmi]]/Table14[[#This Row],[bmi_M]]),Table14[[#This Row],[bmi_L]])-1)/(Table14[[#This Row],[bmi_L]]*Table14[[#This Row],[bmi_S]])</f>
        <v>-2.9675928059623539E-2</v>
      </c>
    </row>
    <row r="308" spans="1:17" x14ac:dyDescent="0.3">
      <c r="A308" s="1">
        <v>10087</v>
      </c>
      <c r="B308" s="1" t="s">
        <v>9</v>
      </c>
      <c r="C308" s="1">
        <v>66</v>
      </c>
      <c r="D308" s="1">
        <v>283</v>
      </c>
      <c r="E308" s="1">
        <v>59.6</v>
      </c>
      <c r="F308" s="1">
        <v>5.93</v>
      </c>
      <c r="G308" s="1">
        <v>0.313</v>
      </c>
      <c r="H308" s="1">
        <v>0.29499999999999998</v>
      </c>
      <c r="I308" s="1">
        <f>IF(Table14[[#This Row],[agedays]]&lt;=730,VLOOKUP(Table14[[#This Row],[htcm]],WFL_boys_z_exp[[#All],[Length]:[M]],2,FALSE),VLOOKUP(Table14[[#This Row],[htcm]],WFH_boys_z_exp[[#All],[Height]:[M]],2,FALSE))</f>
        <v>5.8784000000000001</v>
      </c>
      <c r="J308" s="1">
        <f>IF(Table14[[#This Row],[agedays]]&lt;=730,VLOOKUP(Table14[[#This Row],[htcm]],WFL_boys_z_exp[[#All],[Length]:[S]],3,FALSE),VLOOKUP(Table14[[#This Row],[htcm]],WFH_boys_z_exp[[#All],[Height]:[S]],3,FALSE))</f>
        <v>8.3580000000000002E-2</v>
      </c>
      <c r="K3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8" s="1">
        <f>(POWER((Table14[[#This Row],[wtkg]]/Table14[[#This Row],[wlhz_M]]),Table14[[#This Row],[wlhz_L]])-1)/(Table14[[#This Row],[wlhz_L]]*Table14[[#This Row],[wlhz_S]])</f>
        <v>0.10440492888845188</v>
      </c>
      <c r="M308" s="1">
        <f>Table14[[#This Row],[wtkg]]/(Table14[[#This Row],[htcm]]*Table14[[#This Row],[htcm]]/10000)</f>
        <v>16.694067834782214</v>
      </c>
      <c r="N308" s="1">
        <f>VLOOKUP(Table14[[#This Row],[agedays]],BFA_boys_z_exp[[#All],[Day]:[M]],2,FALSE)</f>
        <v>16.456199999999999</v>
      </c>
      <c r="O308" s="1">
        <f>VLOOKUP(Table14[[#This Row],[agedays]],BFA_boys_z_exp[[#All],[Day]:[S]],3,FALSE)</f>
        <v>8.6389999999999995E-2</v>
      </c>
      <c r="P308" s="1">
        <f>VLOOKUP(Table14[[#This Row],[agedays]],BFA_boys_z_exp[[#All],[Day]:[L]],4,FALSE)</f>
        <v>9.1499999999999998E-2</v>
      </c>
      <c r="Q308" s="1">
        <f>(POWER((Table14[[#This Row],[bmi]]/Table14[[#This Row],[bmi_M]]),Table14[[#This Row],[bmi_L]])-1)/(Table14[[#This Row],[bmi_L]]*Table14[[#This Row],[bmi_S]])</f>
        <v>0.16622939587529098</v>
      </c>
    </row>
    <row r="309" spans="1:17" x14ac:dyDescent="0.3">
      <c r="A309" s="2">
        <v>10087</v>
      </c>
      <c r="B309" s="2" t="s">
        <v>9</v>
      </c>
      <c r="C309" s="2">
        <v>94</v>
      </c>
      <c r="D309" s="2">
        <v>283</v>
      </c>
      <c r="E309" s="2">
        <v>62</v>
      </c>
      <c r="F309" s="2">
        <v>6.38</v>
      </c>
      <c r="G309" s="2">
        <v>0.16300000000000001</v>
      </c>
      <c r="H309" s="2">
        <v>-7.6999999999999999E-2</v>
      </c>
      <c r="I309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309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3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09" s="1">
        <f>(POWER((Table14[[#This Row],[wtkg]]/Table14[[#This Row],[wlhz_M]]),Table14[[#This Row],[wlhz_L]])-1)/(Table14[[#This Row],[wlhz_L]]*Table14[[#This Row],[wlhz_S]])</f>
        <v>-0.2727074352606712</v>
      </c>
      <c r="M309" s="1">
        <f>Table14[[#This Row],[wtkg]]/(Table14[[#This Row],[htcm]]*Table14[[#This Row],[htcm]]/10000)</f>
        <v>16.597294484911551</v>
      </c>
      <c r="N309" s="1">
        <f>VLOOKUP(Table14[[#This Row],[agedays]],BFA_boys_z_exp[[#All],[Day]:[M]],2,FALSE)</f>
        <v>16.9299</v>
      </c>
      <c r="O309" s="1">
        <f>VLOOKUP(Table14[[#This Row],[agedays]],BFA_boys_z_exp[[#All],[Day]:[S]],3,FALSE)</f>
        <v>8.4830000000000003E-2</v>
      </c>
      <c r="P309" s="1">
        <f>VLOOKUP(Table14[[#This Row],[agedays]],BFA_boys_z_exp[[#All],[Day]:[L]],4,FALSE)</f>
        <v>-1.1000000000000001E-3</v>
      </c>
      <c r="Q309" s="1">
        <f>(POWER((Table14[[#This Row],[bmi]]/Table14[[#This Row],[bmi_M]]),Table14[[#This Row],[bmi_L]])-1)/(Table14[[#This Row],[bmi_L]]*Table14[[#This Row],[bmi_S]])</f>
        <v>-0.2339008221227096</v>
      </c>
    </row>
    <row r="310" spans="1:17" x14ac:dyDescent="0.3">
      <c r="A310" s="1">
        <v>10087</v>
      </c>
      <c r="B310" s="1" t="s">
        <v>9</v>
      </c>
      <c r="C310" s="1">
        <v>185</v>
      </c>
      <c r="D310" s="1">
        <v>283</v>
      </c>
      <c r="E310" s="1">
        <v>67.5</v>
      </c>
      <c r="F310" s="1">
        <v>7.8</v>
      </c>
      <c r="G310" s="1">
        <v>-0.11600000000000001</v>
      </c>
      <c r="H310" s="1">
        <v>-0.19</v>
      </c>
      <c r="I310" s="1">
        <f>IF(Table14[[#This Row],[agedays]]&lt;=730,VLOOKUP(Table14[[#This Row],[htcm]],WFL_boys_z_exp[[#All],[Length]:[M]],2,FALSE),VLOOKUP(Table14[[#This Row],[htcm]],WFH_boys_z_exp[[#All],[Height]:[M]],2,FALSE))</f>
        <v>7.8525999999999998</v>
      </c>
      <c r="J310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3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0" s="1">
        <f>(POWER((Table14[[#This Row],[wtkg]]/Table14[[#This Row],[wlhz_M]]),Table14[[#This Row],[wlhz_L]])-1)/(Table14[[#This Row],[wlhz_L]]*Table14[[#This Row],[wlhz_S]])</f>
        <v>-8.1939991731695916E-2</v>
      </c>
      <c r="M310" s="1">
        <f>Table14[[#This Row],[wtkg]]/(Table14[[#This Row],[htcm]]*Table14[[#This Row],[htcm]]/10000)</f>
        <v>17.119341563786008</v>
      </c>
      <c r="N310" s="1">
        <f>VLOOKUP(Table14[[#This Row],[agedays]],BFA_boys_z_exp[[#All],[Day]:[M]],2,FALSE)</f>
        <v>17.343299999999999</v>
      </c>
      <c r="O310" s="1">
        <f>VLOOKUP(Table14[[#This Row],[agedays]],BFA_boys_z_exp[[#All],[Day]:[S]],3,FALSE)</f>
        <v>8.2299999999999998E-2</v>
      </c>
      <c r="P310" s="1">
        <f>VLOOKUP(Table14[[#This Row],[agedays]],BFA_boys_z_exp[[#All],[Day]:[L]],4,FALSE)</f>
        <v>-0.19520000000000001</v>
      </c>
      <c r="Q310" s="1">
        <f>(POWER((Table14[[#This Row],[bmi]]/Table14[[#This Row],[bmi_M]]),Table14[[#This Row],[bmi_L]])-1)/(Table14[[#This Row],[bmi_L]]*Table14[[#This Row],[bmi_S]])</f>
        <v>-0.1581270521250418</v>
      </c>
    </row>
    <row r="311" spans="1:17" x14ac:dyDescent="0.3">
      <c r="A311" s="2">
        <v>10087</v>
      </c>
      <c r="B311" s="2" t="s">
        <v>9</v>
      </c>
      <c r="C311" s="2">
        <v>280</v>
      </c>
      <c r="D311" s="2">
        <v>283</v>
      </c>
      <c r="E311" s="2">
        <v>71.599999999999994</v>
      </c>
      <c r="F311" s="2">
        <v>8.84</v>
      </c>
      <c r="G311" s="2">
        <v>-0.28199999999999997</v>
      </c>
      <c r="H311" s="2">
        <v>-0.11899999999999999</v>
      </c>
      <c r="I311" s="1">
        <f>IF(Table14[[#This Row],[agedays]]&lt;=730,VLOOKUP(Table14[[#This Row],[htcm]],WFL_boys_z_exp[[#All],[Length]:[M]],2,FALSE),VLOOKUP(Table14[[#This Row],[htcm]],WFH_boys_z_exp[[#All],[Height]:[M]],2,FALSE))</f>
        <v>8.7814999999999994</v>
      </c>
      <c r="J311" s="1">
        <f>IF(Table14[[#This Row],[agedays]]&lt;=730,VLOOKUP(Table14[[#This Row],[htcm]],WFL_boys_z_exp[[#All],[Length]:[S]],3,FALSE),VLOOKUP(Table14[[#This Row],[htcm]],WFH_boys_z_exp[[#All],[Height]:[S]],3,FALSE))</f>
        <v>8.2489999999999994E-2</v>
      </c>
      <c r="K3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1" s="1">
        <f>(POWER((Table14[[#This Row],[wtkg]]/Table14[[#This Row],[wlhz_M]]),Table14[[#This Row],[wlhz_L]])-1)/(Table14[[#This Row],[wlhz_L]]*Table14[[#This Row],[wlhz_S]])</f>
        <v>8.0396238091424405E-2</v>
      </c>
      <c r="M311" s="1">
        <f>Table14[[#This Row],[wtkg]]/(Table14[[#This Row],[htcm]]*Table14[[#This Row],[htcm]]/10000)</f>
        <v>17.243531724977373</v>
      </c>
      <c r="N311" s="1">
        <f>VLOOKUP(Table14[[#This Row],[agedays]],BFA_boys_z_exp[[#All],[Day]:[M]],2,FALSE)</f>
        <v>17.143899999999999</v>
      </c>
      <c r="O311" s="1">
        <f>VLOOKUP(Table14[[#This Row],[agedays]],BFA_boys_z_exp[[#All],[Day]:[S]],3,FALSE)</f>
        <v>8.0949999999999994E-2</v>
      </c>
      <c r="P311" s="1">
        <f>VLOOKUP(Table14[[#This Row],[agedays]],BFA_boys_z_exp[[#All],[Day]:[L]],4,FALSE)</f>
        <v>-0.3246</v>
      </c>
      <c r="Q311" s="1">
        <f>(POWER((Table14[[#This Row],[bmi]]/Table14[[#This Row],[bmi_M]]),Table14[[#This Row],[bmi_L]])-1)/(Table14[[#This Row],[bmi_L]]*Table14[[#This Row],[bmi_S]])</f>
        <v>7.1516110510226508E-2</v>
      </c>
    </row>
    <row r="312" spans="1:17" x14ac:dyDescent="0.3">
      <c r="A312" s="1">
        <v>10087</v>
      </c>
      <c r="B312" s="1" t="s">
        <v>9</v>
      </c>
      <c r="C312" s="1">
        <v>376</v>
      </c>
      <c r="D312" s="1">
        <v>283</v>
      </c>
      <c r="E312" s="1">
        <v>73.7</v>
      </c>
      <c r="F312" s="1">
        <v>9.4</v>
      </c>
      <c r="G312" s="1">
        <v>-1.03</v>
      </c>
      <c r="H312" s="1">
        <v>-0.314</v>
      </c>
      <c r="I312" s="1">
        <f>IF(Table14[[#This Row],[agedays]]&lt;=730,VLOOKUP(Table14[[#This Row],[htcm]],WFL_boys_z_exp[[#All],[Length]:[M]],2,FALSE),VLOOKUP(Table14[[#This Row],[htcm]],WFH_boys_z_exp[[#All],[Height]:[M]],2,FALSE))</f>
        <v>9.2347000000000001</v>
      </c>
      <c r="J312" s="1">
        <f>IF(Table14[[#This Row],[agedays]]&lt;=730,VLOOKUP(Table14[[#This Row],[htcm]],WFL_boys_z_exp[[#All],[Length]:[S]],3,FALSE),VLOOKUP(Table14[[#This Row],[htcm]],WFH_boys_z_exp[[#All],[Height]:[S]],3,FALSE))</f>
        <v>8.2780000000000006E-2</v>
      </c>
      <c r="K3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2" s="1">
        <f>(POWER((Table14[[#This Row],[wtkg]]/Table14[[#This Row],[wlhz_M]]),Table14[[#This Row],[wlhz_L]])-1)/(Table14[[#This Row],[wlhz_L]]*Table14[[#This Row],[wlhz_S]])</f>
        <v>0.21365381064041211</v>
      </c>
      <c r="M312" s="1">
        <f>Table14[[#This Row],[wtkg]]/(Table14[[#This Row],[htcm]]*Table14[[#This Row],[htcm]]/10000)</f>
        <v>17.305847719586353</v>
      </c>
      <c r="N312" s="1">
        <f>VLOOKUP(Table14[[#This Row],[agedays]],BFA_boys_z_exp[[#All],[Day]:[M]],2,FALSE)</f>
        <v>16.754100000000001</v>
      </c>
      <c r="O312" s="1">
        <f>VLOOKUP(Table14[[#This Row],[agedays]],BFA_boys_z_exp[[#All],[Day]:[S]],3,FALSE)</f>
        <v>7.9990000000000006E-2</v>
      </c>
      <c r="P312" s="1">
        <f>VLOOKUP(Table14[[#This Row],[agedays]],BFA_boys_z_exp[[#All],[Day]:[L]],4,FALSE)</f>
        <v>-0.42109999999999997</v>
      </c>
      <c r="Q312" s="1">
        <f>(POWER((Table14[[#This Row],[bmi]]/Table14[[#This Row],[bmi_M]]),Table14[[#This Row],[bmi_L]])-1)/(Table14[[#This Row],[bmi_L]]*Table14[[#This Row],[bmi_S]])</f>
        <v>0.40231795820906047</v>
      </c>
    </row>
    <row r="313" spans="1:17" x14ac:dyDescent="0.3">
      <c r="A313" s="2">
        <v>10087</v>
      </c>
      <c r="B313" s="2" t="s">
        <v>9</v>
      </c>
      <c r="C313" s="2">
        <v>472</v>
      </c>
      <c r="D313" s="2">
        <v>283</v>
      </c>
      <c r="E313" s="2">
        <v>78</v>
      </c>
      <c r="F313" s="2">
        <v>10.36</v>
      </c>
      <c r="G313" s="2">
        <v>-0.66100000000000003</v>
      </c>
      <c r="H313" s="2">
        <v>-5.0999999999999997E-2</v>
      </c>
      <c r="I313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313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3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3" s="1">
        <f>(POWER((Table14[[#This Row],[wtkg]]/Table14[[#This Row],[wlhz_M]]),Table14[[#This Row],[wlhz_L]])-1)/(Table14[[#This Row],[wlhz_L]]*Table14[[#This Row],[wlhz_S]])</f>
        <v>0.32462099390259069</v>
      </c>
      <c r="M313" s="1">
        <f>Table14[[#This Row],[wtkg]]/(Table14[[#This Row],[htcm]]*Table14[[#This Row],[htcm]]/10000)</f>
        <v>17.028270874424717</v>
      </c>
      <c r="N313" s="1">
        <f>VLOOKUP(Table14[[#This Row],[agedays]],BFA_boys_z_exp[[#All],[Day]:[M]],2,FALSE)</f>
        <v>16.3856</v>
      </c>
      <c r="O313" s="1">
        <f>VLOOKUP(Table14[[#This Row],[agedays]],BFA_boys_z_exp[[#All],[Day]:[S]],3,FALSE)</f>
        <v>7.9240000000000005E-2</v>
      </c>
      <c r="P313" s="1">
        <f>VLOOKUP(Table14[[#This Row],[agedays]],BFA_boys_z_exp[[#All],[Day]:[L]],4,FALSE)</f>
        <v>-0.49759999999999999</v>
      </c>
      <c r="Q313" s="1">
        <f>(POWER((Table14[[#This Row],[bmi]]/Table14[[#This Row],[bmi_M]]),Table14[[#This Row],[bmi_L]])-1)/(Table14[[#This Row],[bmi_L]]*Table14[[#This Row],[bmi_S]])</f>
        <v>0.48089531964690413</v>
      </c>
    </row>
    <row r="314" spans="1:17" x14ac:dyDescent="0.3">
      <c r="A314" s="1">
        <v>10087</v>
      </c>
      <c r="B314" s="1" t="s">
        <v>9</v>
      </c>
      <c r="C314" s="1">
        <v>531</v>
      </c>
      <c r="D314" s="1">
        <v>283</v>
      </c>
      <c r="E314" s="1">
        <v>80.7</v>
      </c>
      <c r="F314" s="1">
        <v>10.55</v>
      </c>
      <c r="G314" s="1">
        <v>-0.376</v>
      </c>
      <c r="H314" s="1">
        <v>-0.23100000000000001</v>
      </c>
      <c r="I314" s="1">
        <f>IF(Table14[[#This Row],[agedays]]&lt;=730,VLOOKUP(Table14[[#This Row],[htcm]],WFL_boys_z_exp[[#All],[Length]:[M]],2,FALSE),VLOOKUP(Table14[[#This Row],[htcm]],WFH_boys_z_exp[[#All],[Height]:[M]],2,FALSE))</f>
        <v>10.578099999999999</v>
      </c>
      <c r="J314" s="1">
        <f>IF(Table14[[#This Row],[agedays]]&lt;=730,VLOOKUP(Table14[[#This Row],[htcm]],WFL_boys_z_exp[[#All],[Length]:[S]],3,FALSE),VLOOKUP(Table14[[#This Row],[htcm]],WFH_boys_z_exp[[#All],[Height]:[S]],3,FALSE))</f>
        <v>8.2979999999999998E-2</v>
      </c>
      <c r="K3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4" s="1">
        <f>(POWER((Table14[[#This Row],[wtkg]]/Table14[[#This Row],[wlhz_M]]),Table14[[#This Row],[wlhz_L]])-1)/(Table14[[#This Row],[wlhz_L]]*Table14[[#This Row],[wlhz_S]])</f>
        <v>-3.2070526351896396E-2</v>
      </c>
      <c r="M314" s="1">
        <f>Table14[[#This Row],[wtkg]]/(Table14[[#This Row],[htcm]]*Table14[[#This Row],[htcm]]/10000)</f>
        <v>16.199640997529361</v>
      </c>
      <c r="N314" s="1">
        <f>VLOOKUP(Table14[[#This Row],[agedays]],BFA_boys_z_exp[[#All],[Day]:[M]],2,FALSE)</f>
        <v>16.190200000000001</v>
      </c>
      <c r="O314" s="1">
        <f>VLOOKUP(Table14[[#This Row],[agedays]],BFA_boys_z_exp[[#All],[Day]:[S]],3,FALSE)</f>
        <v>7.8829999999999997E-2</v>
      </c>
      <c r="P314" s="1">
        <f>VLOOKUP(Table14[[#This Row],[agedays]],BFA_boys_z_exp[[#All],[Day]:[L]],4,FALSE)</f>
        <v>-0.53769999999999996</v>
      </c>
      <c r="Q314" s="1">
        <f>(POWER((Table14[[#This Row],[bmi]]/Table14[[#This Row],[bmi_M]]),Table14[[#This Row],[bmi_L]])-1)/(Table14[[#This Row],[bmi_L]]*Table14[[#This Row],[bmi_S]])</f>
        <v>7.3940006532169367E-3</v>
      </c>
    </row>
    <row r="315" spans="1:17" x14ac:dyDescent="0.3">
      <c r="A315" s="2">
        <v>10087</v>
      </c>
      <c r="B315" s="2" t="s">
        <v>9</v>
      </c>
      <c r="C315" s="2">
        <v>727</v>
      </c>
      <c r="D315" s="2">
        <v>283</v>
      </c>
      <c r="E315" s="2">
        <v>85</v>
      </c>
      <c r="F315" s="2">
        <v>11.6</v>
      </c>
      <c r="G315" s="2">
        <v>-0.89100000000000001</v>
      </c>
      <c r="H315" s="2">
        <v>-0.39</v>
      </c>
      <c r="I315" s="1">
        <f>IF(Table14[[#This Row],[agedays]]&lt;=730,VLOOKUP(Table14[[#This Row],[htcm]],WFL_boys_z_exp[[#All],[Length]:[M]],2,FALSE),VLOOKUP(Table14[[#This Row],[htcm]],WFH_boys_z_exp[[#All],[Height]:[M]],2,FALSE))</f>
        <v>11.5007</v>
      </c>
      <c r="J315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3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5" s="1">
        <f>(POWER((Table14[[#This Row],[wtkg]]/Table14[[#This Row],[wlhz_M]]),Table14[[#This Row],[wlhz_L]])-1)/(Table14[[#This Row],[wlhz_L]]*Table14[[#This Row],[wlhz_S]])</f>
        <v>0.10492844376316282</v>
      </c>
      <c r="M315" s="1">
        <f>Table14[[#This Row],[wtkg]]/(Table14[[#This Row],[htcm]]*Table14[[#This Row],[htcm]]/10000)</f>
        <v>16.055363321799305</v>
      </c>
      <c r="N315" s="1">
        <f>VLOOKUP(Table14[[#This Row],[agedays]],BFA_boys_z_exp[[#All],[Day]:[M]],2,FALSE)</f>
        <v>15.740399999999999</v>
      </c>
      <c r="O315" s="1">
        <f>VLOOKUP(Table14[[#This Row],[agedays]],BFA_boys_z_exp[[#All],[Day]:[S]],3,FALSE)</f>
        <v>7.7719999999999997E-2</v>
      </c>
      <c r="P315" s="1">
        <f>VLOOKUP(Table14[[#This Row],[agedays]],BFA_boys_z_exp[[#All],[Day]:[L]],4,FALSE)</f>
        <v>-0.64590000000000003</v>
      </c>
      <c r="Q315" s="1">
        <f>(POWER((Table14[[#This Row],[bmi]]/Table14[[#This Row],[bmi_M]]),Table14[[#This Row],[bmi_L]])-1)/(Table14[[#This Row],[bmi_L]]*Table14[[#This Row],[bmi_S]])</f>
        <v>0.2532948250340078</v>
      </c>
    </row>
    <row r="316" spans="1:17" x14ac:dyDescent="0.3">
      <c r="A316" s="1">
        <v>10088</v>
      </c>
      <c r="B316" s="1" t="s">
        <v>9</v>
      </c>
      <c r="C316" s="1">
        <v>0</v>
      </c>
      <c r="D316" s="1">
        <v>283</v>
      </c>
      <c r="E316" s="1">
        <v>49</v>
      </c>
      <c r="F316" s="1">
        <v>3.48</v>
      </c>
      <c r="G316" s="1">
        <v>-0.46700000000000003</v>
      </c>
      <c r="H316" s="1">
        <v>0.27</v>
      </c>
      <c r="I316" s="1">
        <f>IF(Table14[[#This Row],[agedays]]&lt;=730,VLOOKUP(Table14[[#This Row],[htcm]],WFL_boys_z_exp[[#All],[Length]:[M]],2,FALSE),VLOOKUP(Table14[[#This Row],[htcm]],WFH_boys_z_exp[[#All],[Height]:[M]],2,FALSE))</f>
        <v>3.1307999999999998</v>
      </c>
      <c r="J316" s="1">
        <f>IF(Table14[[#This Row],[agedays]]&lt;=730,VLOOKUP(Table14[[#This Row],[htcm]],WFL_boys_z_exp[[#All],[Length]:[S]],3,FALSE),VLOOKUP(Table14[[#This Row],[htcm]],WFH_boys_z_exp[[#All],[Height]:[S]],3,FALSE))</f>
        <v>8.9480000000000004E-2</v>
      </c>
      <c r="K3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6" s="1">
        <f>(POWER((Table14[[#This Row],[wtkg]]/Table14[[#This Row],[wlhz_M]]),Table14[[#This Row],[wlhz_L]])-1)/(Table14[[#This Row],[wlhz_L]]*Table14[[#This Row],[wlhz_S]])</f>
        <v>1.1600289626309555</v>
      </c>
      <c r="M316" s="1">
        <f>Table14[[#This Row],[wtkg]]/(Table14[[#This Row],[htcm]]*Table14[[#This Row],[htcm]]/10000)</f>
        <v>14.49396084964598</v>
      </c>
      <c r="N316" s="1">
        <f>VLOOKUP(Table14[[#This Row],[agedays]],BFA_boys_z_exp[[#All],[Day]:[M]],2,FALSE)</f>
        <v>13.4069</v>
      </c>
      <c r="O316" s="1">
        <f>VLOOKUP(Table14[[#This Row],[agedays]],BFA_boys_z_exp[[#All],[Day]:[S]],3,FALSE)</f>
        <v>9.5600000000000004E-2</v>
      </c>
      <c r="P316" s="1">
        <f>VLOOKUP(Table14[[#This Row],[agedays]],BFA_boys_z_exp[[#All],[Day]:[L]],4,FALSE)</f>
        <v>-0.30530000000000002</v>
      </c>
      <c r="Q316" s="1">
        <f>(POWER((Table14[[#This Row],[bmi]]/Table14[[#This Row],[bmi_M]]),Table14[[#This Row],[bmi_L]])-1)/(Table14[[#This Row],[bmi_L]]*Table14[[#This Row],[bmi_S]])</f>
        <v>0.80587924767665708</v>
      </c>
    </row>
    <row r="317" spans="1:17" x14ac:dyDescent="0.3">
      <c r="A317" s="2">
        <v>10088</v>
      </c>
      <c r="B317" s="2" t="s">
        <v>9</v>
      </c>
      <c r="C317" s="2">
        <v>28</v>
      </c>
      <c r="D317" s="2">
        <v>283</v>
      </c>
      <c r="E317" s="2">
        <v>52.5</v>
      </c>
      <c r="F317" s="2">
        <v>3.74</v>
      </c>
      <c r="G317" s="2">
        <v>-0.97199999999999998</v>
      </c>
      <c r="H317" s="2">
        <v>-1.1279999999999999</v>
      </c>
      <c r="I317" s="1">
        <f>IF(Table14[[#This Row],[agedays]]&lt;=730,VLOOKUP(Table14[[#This Row],[htcm]],WFL_boys_z_exp[[#All],[Length]:[M]],2,FALSE),VLOOKUP(Table14[[#This Row],[htcm]],WFH_boys_z_exp[[#All],[Height]:[M]],2,FALSE))</f>
        <v>3.8814000000000002</v>
      </c>
      <c r="J317" s="1">
        <f>IF(Table14[[#This Row],[agedays]]&lt;=730,VLOOKUP(Table14[[#This Row],[htcm]],WFL_boys_z_exp[[#All],[Length]:[S]],3,FALSE),VLOOKUP(Table14[[#This Row],[htcm]],WFH_boys_z_exp[[#All],[Height]:[S]],3,FALSE))</f>
        <v>8.7410000000000002E-2</v>
      </c>
      <c r="K3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7" s="1">
        <f>(POWER((Table14[[#This Row],[wtkg]]/Table14[[#This Row],[wlhz_M]]),Table14[[#This Row],[wlhz_L]])-1)/(Table14[[#This Row],[wlhz_L]]*Table14[[#This Row],[wlhz_S]])</f>
        <v>-0.42734026885288634</v>
      </c>
      <c r="M317" s="1">
        <f>Table14[[#This Row],[wtkg]]/(Table14[[#This Row],[htcm]]*Table14[[#This Row],[htcm]]/10000)</f>
        <v>13.569160997732427</v>
      </c>
      <c r="N317" s="1">
        <f>VLOOKUP(Table14[[#This Row],[agedays]],BFA_boys_z_exp[[#All],[Day]:[M]],2,FALSE)</f>
        <v>14.7714</v>
      </c>
      <c r="O317" s="1">
        <f>VLOOKUP(Table14[[#This Row],[agedays]],BFA_boys_z_exp[[#All],[Day]:[S]],3,FALSE)</f>
        <v>9.0719999999999995E-2</v>
      </c>
      <c r="P317" s="1">
        <f>VLOOKUP(Table14[[#This Row],[agedays]],BFA_boys_z_exp[[#All],[Day]:[L]],4,FALSE)</f>
        <v>0.28810000000000002</v>
      </c>
      <c r="Q317" s="1">
        <f>(POWER((Table14[[#This Row],[bmi]]/Table14[[#This Row],[bmi_M]]),Table14[[#This Row],[bmi_L]])-1)/(Table14[[#This Row],[bmi_L]]*Table14[[#This Row],[bmi_S]])</f>
        <v>-0.92442127752209768</v>
      </c>
    </row>
    <row r="318" spans="1:17" x14ac:dyDescent="0.3">
      <c r="A318" s="1">
        <v>10088</v>
      </c>
      <c r="B318" s="1" t="s">
        <v>9</v>
      </c>
      <c r="C318" s="1">
        <v>63</v>
      </c>
      <c r="D318" s="1">
        <v>283</v>
      </c>
      <c r="E318" s="1">
        <v>56</v>
      </c>
      <c r="F318" s="1">
        <v>4.78</v>
      </c>
      <c r="G318" s="1">
        <v>-1.3240000000000001</v>
      </c>
      <c r="H318" s="1">
        <v>-1.3089999999999999</v>
      </c>
      <c r="I318" s="1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318" s="1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3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8" s="1">
        <f>(POWER((Table14[[#This Row],[wtkg]]/Table14[[#This Row],[wlhz_M]]),Table14[[#This Row],[wlhz_L]])-1)/(Table14[[#This Row],[wlhz_L]]*Table14[[#This Row],[wlhz_S]])</f>
        <v>-0.1313936018248171</v>
      </c>
      <c r="M318" s="1">
        <f>Table14[[#This Row],[wtkg]]/(Table14[[#This Row],[htcm]]*Table14[[#This Row],[htcm]]/10000)</f>
        <v>15.242346938775512</v>
      </c>
      <c r="N318" s="1">
        <f>VLOOKUP(Table14[[#This Row],[agedays]],BFA_boys_z_exp[[#All],[Day]:[M]],2,FALSE)</f>
        <v>16.378699999999998</v>
      </c>
      <c r="O318" s="1">
        <f>VLOOKUP(Table14[[#This Row],[agedays]],BFA_boys_z_exp[[#All],[Day]:[S]],3,FALSE)</f>
        <v>8.6610000000000006E-2</v>
      </c>
      <c r="P318" s="1">
        <f>VLOOKUP(Table14[[#This Row],[agedays]],BFA_boys_z_exp[[#All],[Day]:[L]],4,FALSE)</f>
        <v>0.1032</v>
      </c>
      <c r="Q318" s="1">
        <f>(POWER((Table14[[#This Row],[bmi]]/Table14[[#This Row],[bmi_M]]),Table14[[#This Row],[bmi_L]])-1)/(Table14[[#This Row],[bmi_L]]*Table14[[#This Row],[bmi_S]])</f>
        <v>-0.82713369137979054</v>
      </c>
    </row>
    <row r="319" spans="1:17" x14ac:dyDescent="0.3">
      <c r="A319" s="2">
        <v>10088</v>
      </c>
      <c r="B319" s="2" t="s">
        <v>9</v>
      </c>
      <c r="C319" s="2">
        <v>91</v>
      </c>
      <c r="D319" s="2">
        <v>283</v>
      </c>
      <c r="E319" s="2">
        <v>59.8</v>
      </c>
      <c r="F319" s="2">
        <v>5.56</v>
      </c>
      <c r="G319" s="2">
        <v>-0.78300000000000003</v>
      </c>
      <c r="H319" s="2">
        <v>-1.1439999999999999</v>
      </c>
      <c r="I319" s="1">
        <f>IF(Table14[[#This Row],[agedays]]&lt;=730,VLOOKUP(Table14[[#This Row],[htcm]],WFL_boys_z_exp[[#All],[Length]:[M]],2,FALSE),VLOOKUP(Table14[[#This Row],[htcm]],WFH_boys_z_exp[[#All],[Height]:[M]],2,FALSE))</f>
        <v>5.9348000000000001</v>
      </c>
      <c r="J319" s="1">
        <f>IF(Table14[[#This Row],[agedays]]&lt;=730,VLOOKUP(Table14[[#This Row],[htcm]],WFL_boys_z_exp[[#All],[Length]:[S]],3,FALSE),VLOOKUP(Table14[[#This Row],[htcm]],WFH_boys_z_exp[[#All],[Height]:[S]],3,FALSE))</f>
        <v>8.3500000000000005E-2</v>
      </c>
      <c r="K3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19" s="1">
        <f>(POWER((Table14[[#This Row],[wtkg]]/Table14[[#This Row],[wlhz_M]]),Table14[[#This Row],[wlhz_L]])-1)/(Table14[[#This Row],[wlhz_L]]*Table14[[#This Row],[wlhz_S]])</f>
        <v>-0.79030173094776679</v>
      </c>
      <c r="M319" s="1">
        <f>Table14[[#This Row],[wtkg]]/(Table14[[#This Row],[htcm]]*Table14[[#This Row],[htcm]]/10000)</f>
        <v>15.547924519859956</v>
      </c>
      <c r="N319" s="1">
        <f>VLOOKUP(Table14[[#This Row],[agedays]],BFA_boys_z_exp[[#All],[Day]:[M]],2,FALSE)</f>
        <v>16.895</v>
      </c>
      <c r="O319" s="1">
        <f>VLOOKUP(Table14[[#This Row],[agedays]],BFA_boys_z_exp[[#All],[Day]:[S]],3,FALSE)</f>
        <v>8.4959999999999994E-2</v>
      </c>
      <c r="P319" s="1">
        <f>VLOOKUP(Table14[[#This Row],[agedays]],BFA_boys_z_exp[[#All],[Day]:[L]],4,FALSE)</f>
        <v>7.7000000000000002E-3</v>
      </c>
      <c r="Q319" s="1">
        <f>(POWER((Table14[[#This Row],[bmi]]/Table14[[#This Row],[bmi_M]]),Table14[[#This Row],[bmi_L]])-1)/(Table14[[#This Row],[bmi_L]]*Table14[[#This Row],[bmi_S]])</f>
        <v>-0.97768346220473723</v>
      </c>
    </row>
    <row r="320" spans="1:17" x14ac:dyDescent="0.3">
      <c r="A320" s="1">
        <v>10088</v>
      </c>
      <c r="B320" s="1" t="s">
        <v>9</v>
      </c>
      <c r="C320" s="1">
        <v>182</v>
      </c>
      <c r="D320" s="1">
        <v>283</v>
      </c>
      <c r="E320" s="1">
        <v>66.5</v>
      </c>
      <c r="F320" s="1">
        <v>6.87</v>
      </c>
      <c r="G320" s="1">
        <v>-0.51</v>
      </c>
      <c r="H320" s="1">
        <v>-1.2929999999999999</v>
      </c>
      <c r="I320" s="1">
        <f>IF(Table14[[#This Row],[agedays]]&lt;=730,VLOOKUP(Table14[[#This Row],[htcm]],WFL_boys_z_exp[[#All],[Length]:[M]],2,FALSE),VLOOKUP(Table14[[#This Row],[htcm]],WFH_boys_z_exp[[#All],[Height]:[M]],2,FALSE))</f>
        <v>7.6205999999999996</v>
      </c>
      <c r="J320" s="1">
        <f>IF(Table14[[#This Row],[agedays]]&lt;=730,VLOOKUP(Table14[[#This Row],[htcm]],WFL_boys_z_exp[[#All],[Length]:[S]],3,FALSE),VLOOKUP(Table14[[#This Row],[htcm]],WFH_boys_z_exp[[#All],[Height]:[S]],3,FALSE))</f>
        <v>8.2129999999999995E-2</v>
      </c>
      <c r="K3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0" s="1">
        <f>(POWER((Table14[[#This Row],[wtkg]]/Table14[[#This Row],[wlhz_M]]),Table14[[#This Row],[wlhz_L]])-1)/(Table14[[#This Row],[wlhz_L]]*Table14[[#This Row],[wlhz_S]])</f>
        <v>-1.2858529977315636</v>
      </c>
      <c r="M320" s="1">
        <f>Table14[[#This Row],[wtkg]]/(Table14[[#This Row],[htcm]]*Table14[[#This Row],[htcm]]/10000)</f>
        <v>15.535078297246878</v>
      </c>
      <c r="N320" s="1">
        <f>VLOOKUP(Table14[[#This Row],[agedays]],BFA_boys_z_exp[[#All],[Day]:[M]],2,FALSE)</f>
        <v>17.341899999999999</v>
      </c>
      <c r="O320" s="1">
        <f>VLOOKUP(Table14[[#This Row],[agedays]],BFA_boys_z_exp[[#All],[Day]:[S]],3,FALSE)</f>
        <v>8.2350000000000007E-2</v>
      </c>
      <c r="P320" s="1">
        <f>VLOOKUP(Table14[[#This Row],[agedays]],BFA_boys_z_exp[[#All],[Day]:[L]],4,FALSE)</f>
        <v>-0.1903</v>
      </c>
      <c r="Q320" s="1">
        <f>(POWER((Table14[[#This Row],[bmi]]/Table14[[#This Row],[bmi_M]]),Table14[[#This Row],[bmi_L]])-1)/(Table14[[#This Row],[bmi_L]]*Table14[[#This Row],[bmi_S]])</f>
        <v>-1.3501502656759088</v>
      </c>
    </row>
    <row r="321" spans="1:17" x14ac:dyDescent="0.3">
      <c r="A321" s="2">
        <v>10088</v>
      </c>
      <c r="B321" s="2" t="s">
        <v>9</v>
      </c>
      <c r="C321" s="2">
        <v>277</v>
      </c>
      <c r="D321" s="2">
        <v>283</v>
      </c>
      <c r="E321" s="2">
        <v>70</v>
      </c>
      <c r="F321" s="2">
        <v>8.1199999999999992</v>
      </c>
      <c r="G321" s="2">
        <v>-0.93600000000000005</v>
      </c>
      <c r="H321" s="2">
        <v>-0.86899999999999999</v>
      </c>
      <c r="I321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321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3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1" s="1">
        <f>(POWER((Table14[[#This Row],[wtkg]]/Table14[[#This Row],[wlhz_M]]),Table14[[#This Row],[wlhz_L]])-1)/(Table14[[#This Row],[wlhz_L]]*Table14[[#This Row],[wlhz_S]])</f>
        <v>-0.44765022892573786</v>
      </c>
      <c r="M321" s="1">
        <f>Table14[[#This Row],[wtkg]]/(Table14[[#This Row],[htcm]]*Table14[[#This Row],[htcm]]/10000)</f>
        <v>16.571428571428569</v>
      </c>
      <c r="N321" s="1">
        <f>VLOOKUP(Table14[[#This Row],[agedays]],BFA_boys_z_exp[[#All],[Day]:[M]],2,FALSE)</f>
        <v>17.155000000000001</v>
      </c>
      <c r="O321" s="1">
        <f>VLOOKUP(Table14[[#This Row],[agedays]],BFA_boys_z_exp[[#All],[Day]:[S]],3,FALSE)</f>
        <v>8.0979999999999996E-2</v>
      </c>
      <c r="P321" s="1">
        <f>VLOOKUP(Table14[[#This Row],[agedays]],BFA_boys_z_exp[[#All],[Day]:[L]],4,FALSE)</f>
        <v>-0.32119999999999999</v>
      </c>
      <c r="Q321" s="1">
        <f>(POWER((Table14[[#This Row],[bmi]]/Table14[[#This Row],[bmi_M]]),Table14[[#This Row],[bmi_L]])-1)/(Table14[[#This Row],[bmi_L]]*Table14[[#This Row],[bmi_S]])</f>
        <v>-0.42976932655368988</v>
      </c>
    </row>
    <row r="322" spans="1:17" x14ac:dyDescent="0.3">
      <c r="A322" s="1">
        <v>10088</v>
      </c>
      <c r="B322" s="1" t="s">
        <v>9</v>
      </c>
      <c r="C322" s="1">
        <v>385</v>
      </c>
      <c r="D322" s="1">
        <v>283</v>
      </c>
      <c r="E322" s="1">
        <v>74.2</v>
      </c>
      <c r="F322" s="1">
        <v>8.9499999999999993</v>
      </c>
      <c r="G322" s="1">
        <v>-0.96</v>
      </c>
      <c r="H322" s="1">
        <v>-0.82299999999999995</v>
      </c>
      <c r="I322" s="1">
        <f>IF(Table14[[#This Row],[agedays]]&lt;=730,VLOOKUP(Table14[[#This Row],[htcm]],WFL_boys_z_exp[[#All],[Length]:[M]],2,FALSE),VLOOKUP(Table14[[#This Row],[htcm]],WFH_boys_z_exp[[#All],[Height]:[M]],2,FALSE))</f>
        <v>9.3390000000000004</v>
      </c>
      <c r="J322" s="1">
        <f>IF(Table14[[#This Row],[agedays]]&lt;=730,VLOOKUP(Table14[[#This Row],[htcm]],WFL_boys_z_exp[[#All],[Length]:[S]],3,FALSE),VLOOKUP(Table14[[#This Row],[htcm]],WFH_boys_z_exp[[#All],[Height]:[S]],3,FALSE))</f>
        <v>8.2849999999999993E-2</v>
      </c>
      <c r="K3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2" s="1">
        <f>(POWER((Table14[[#This Row],[wtkg]]/Table14[[#This Row],[wlhz_M]]),Table14[[#This Row],[wlhz_L]])-1)/(Table14[[#This Row],[wlhz_L]]*Table14[[#This Row],[wlhz_S]])</f>
        <v>-0.51739189935820429</v>
      </c>
      <c r="M322" s="1">
        <f>Table14[[#This Row],[wtkg]]/(Table14[[#This Row],[htcm]]*Table14[[#This Row],[htcm]]/10000)</f>
        <v>16.256057424749891</v>
      </c>
      <c r="N322" s="1">
        <f>VLOOKUP(Table14[[#This Row],[agedays]],BFA_boys_z_exp[[#All],[Day]:[M]],2,FALSE)</f>
        <v>16.717400000000001</v>
      </c>
      <c r="O322" s="1">
        <f>VLOOKUP(Table14[[#This Row],[agedays]],BFA_boys_z_exp[[#All],[Day]:[S]],3,FALSE)</f>
        <v>7.9909999999999995E-2</v>
      </c>
      <c r="P322" s="1">
        <f>VLOOKUP(Table14[[#This Row],[agedays]],BFA_boys_z_exp[[#All],[Day]:[L]],4,FALSE)</f>
        <v>-0.42899999999999999</v>
      </c>
      <c r="Q322" s="1">
        <f>(POWER((Table14[[#This Row],[bmi]]/Table14[[#This Row],[bmi_M]]),Table14[[#This Row],[bmi_L]])-1)/(Table14[[#This Row],[bmi_L]]*Table14[[#This Row],[bmi_S]])</f>
        <v>-0.3523106650162553</v>
      </c>
    </row>
    <row r="323" spans="1:17" x14ac:dyDescent="0.3">
      <c r="A323" s="2">
        <v>10088</v>
      </c>
      <c r="B323" s="2" t="s">
        <v>9</v>
      </c>
      <c r="C323" s="2">
        <v>448</v>
      </c>
      <c r="D323" s="2">
        <v>283</v>
      </c>
      <c r="E323" s="2">
        <v>77.400000000000006</v>
      </c>
      <c r="F323" s="2">
        <v>9.44</v>
      </c>
      <c r="G323" s="2">
        <v>-0.57299999999999995</v>
      </c>
      <c r="H323" s="2">
        <v>-0.748</v>
      </c>
      <c r="I323" s="1">
        <f>IF(Table14[[#This Row],[agedays]]&lt;=730,VLOOKUP(Table14[[#This Row],[htcm]],WFL_boys_z_exp[[#All],[Length]:[M]],2,FALSE),VLOOKUP(Table14[[#This Row],[htcm]],WFH_boys_z_exp[[#All],[Height]:[M]],2,FALSE))</f>
        <v>9.9716000000000005</v>
      </c>
      <c r="J323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3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3" s="1">
        <f>(POWER((Table14[[#This Row],[wtkg]]/Table14[[#This Row],[wlhz_M]]),Table14[[#This Row],[wlhz_L]])-1)/(Table14[[#This Row],[wlhz_L]]*Table14[[#This Row],[wlhz_S]])</f>
        <v>-0.66518619044759886</v>
      </c>
      <c r="M323" s="1">
        <f>Table14[[#This Row],[wtkg]]/(Table14[[#This Row],[htcm]]*Table14[[#This Row],[htcm]]/10000)</f>
        <v>15.75760003739091</v>
      </c>
      <c r="N323" s="1">
        <f>VLOOKUP(Table14[[#This Row],[agedays]],BFA_boys_z_exp[[#All],[Day]:[M]],2,FALSE)</f>
        <v>16.472300000000001</v>
      </c>
      <c r="O323" s="1">
        <f>VLOOKUP(Table14[[#This Row],[agedays]],BFA_boys_z_exp[[#All],[Day]:[S]],3,FALSE)</f>
        <v>7.9409999999999994E-2</v>
      </c>
      <c r="P323" s="1">
        <f>VLOOKUP(Table14[[#This Row],[agedays]],BFA_boys_z_exp[[#All],[Day]:[L]],4,FALSE)</f>
        <v>-0.47989999999999999</v>
      </c>
      <c r="Q323" s="1">
        <f>(POWER((Table14[[#This Row],[bmi]]/Table14[[#This Row],[bmi_M]]),Table14[[#This Row],[bmi_L]])-1)/(Table14[[#This Row],[bmi_L]]*Table14[[#This Row],[bmi_S]])</f>
        <v>-0.56457473433935923</v>
      </c>
    </row>
    <row r="324" spans="1:17" x14ac:dyDescent="0.3">
      <c r="A324" s="1">
        <v>10088</v>
      </c>
      <c r="B324" s="1" t="s">
        <v>9</v>
      </c>
      <c r="C324" s="1">
        <v>584</v>
      </c>
      <c r="D324" s="1">
        <v>283</v>
      </c>
      <c r="E324" s="1">
        <v>81.099999999999994</v>
      </c>
      <c r="F324" s="1">
        <v>10.4</v>
      </c>
      <c r="G324" s="1">
        <v>-0.84</v>
      </c>
      <c r="H324" s="1">
        <v>-0.64800000000000002</v>
      </c>
      <c r="I324" s="1">
        <f>IF(Table14[[#This Row],[agedays]]&lt;=730,VLOOKUP(Table14[[#This Row],[htcm]],WFL_boys_z_exp[[#All],[Length]:[M]],2,FALSE),VLOOKUP(Table14[[#This Row],[htcm]],WFH_boys_z_exp[[#All],[Height]:[M]],2,FALSE))</f>
        <v>10.654400000000001</v>
      </c>
      <c r="J324" s="1">
        <f>IF(Table14[[#This Row],[agedays]]&lt;=730,VLOOKUP(Table14[[#This Row],[htcm]],WFL_boys_z_exp[[#All],[Length]:[S]],3,FALSE),VLOOKUP(Table14[[#This Row],[htcm]],WFH_boys_z_exp[[#All],[Height]:[S]],3,FALSE))</f>
        <v>8.2909999999999998E-2</v>
      </c>
      <c r="K3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4" s="1">
        <f>(POWER((Table14[[#This Row],[wtkg]]/Table14[[#This Row],[wlhz_M]]),Table14[[#This Row],[wlhz_L]])-1)/(Table14[[#This Row],[wlhz_L]]*Table14[[#This Row],[wlhz_S]])</f>
        <v>-0.29273019739362321</v>
      </c>
      <c r="M324" s="1">
        <f>Table14[[#This Row],[wtkg]]/(Table14[[#This Row],[htcm]]*Table14[[#This Row],[htcm]]/10000)</f>
        <v>15.812175679353407</v>
      </c>
      <c r="N324" s="1">
        <f>VLOOKUP(Table14[[#This Row],[agedays]],BFA_boys_z_exp[[#All],[Day]:[M]],2,FALSE)</f>
        <v>16.037500000000001</v>
      </c>
      <c r="O324" s="1">
        <f>VLOOKUP(Table14[[#This Row],[agedays]],BFA_boys_z_exp[[#All],[Day]:[S]],3,FALSE)</f>
        <v>7.85E-2</v>
      </c>
      <c r="P324" s="1">
        <f>VLOOKUP(Table14[[#This Row],[agedays]],BFA_boys_z_exp[[#All],[Day]:[L]],4,FALSE)</f>
        <v>-0.57030000000000003</v>
      </c>
      <c r="Q324" s="1">
        <f>(POWER((Table14[[#This Row],[bmi]]/Table14[[#This Row],[bmi_M]]),Table14[[#This Row],[bmi_L]])-1)/(Table14[[#This Row],[bmi_L]]*Table14[[#This Row],[bmi_S]])</f>
        <v>-0.18097728831104695</v>
      </c>
    </row>
    <row r="325" spans="1:17" x14ac:dyDescent="0.3">
      <c r="A325" s="2">
        <v>10088</v>
      </c>
      <c r="B325" s="2" t="s">
        <v>9</v>
      </c>
      <c r="C325" s="2">
        <v>724</v>
      </c>
      <c r="D325" s="2">
        <v>283</v>
      </c>
      <c r="E325" s="2">
        <v>85.5</v>
      </c>
      <c r="F325" s="2">
        <v>11.4</v>
      </c>
      <c r="G325" s="2">
        <v>-0.7</v>
      </c>
      <c r="H325" s="2">
        <v>-0.52900000000000003</v>
      </c>
      <c r="I325" s="1">
        <f>IF(Table14[[#This Row],[agedays]]&lt;=730,VLOOKUP(Table14[[#This Row],[htcm]],WFL_boys_z_exp[[#All],[Length]:[M]],2,FALSE),VLOOKUP(Table14[[#This Row],[htcm]],WFH_boys_z_exp[[#All],[Height]:[M]],2,FALSE))</f>
        <v>11.6218</v>
      </c>
      <c r="J325" s="1">
        <f>IF(Table14[[#This Row],[agedays]]&lt;=730,VLOOKUP(Table14[[#This Row],[htcm]],WFL_boys_z_exp[[#All],[Length]:[S]],3,FALSE),VLOOKUP(Table14[[#This Row],[htcm]],WFH_boys_z_exp[[#All],[Height]:[S]],3,FALSE))</f>
        <v>8.1629999999999994E-2</v>
      </c>
      <c r="K3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5" s="1">
        <f>(POWER((Table14[[#This Row],[wtkg]]/Table14[[#This Row],[wlhz_M]]),Table14[[#This Row],[wlhz_L]])-1)/(Table14[[#This Row],[wlhz_L]]*Table14[[#This Row],[wlhz_S]])</f>
        <v>-0.23685906877546739</v>
      </c>
      <c r="M325" s="1">
        <f>Table14[[#This Row],[wtkg]]/(Table14[[#This Row],[htcm]]*Table14[[#This Row],[htcm]]/10000)</f>
        <v>15.594541910331383</v>
      </c>
      <c r="N325" s="1">
        <f>VLOOKUP(Table14[[#This Row],[agedays]],BFA_boys_z_exp[[#All],[Day]:[M]],2,FALSE)</f>
        <v>15.745200000000001</v>
      </c>
      <c r="O325" s="1">
        <f>VLOOKUP(Table14[[#This Row],[agedays]],BFA_boys_z_exp[[#All],[Day]:[S]],3,FALSE)</f>
        <v>7.7740000000000004E-2</v>
      </c>
      <c r="P325" s="1">
        <f>VLOOKUP(Table14[[#This Row],[agedays]],BFA_boys_z_exp[[#All],[Day]:[L]],4,FALSE)</f>
        <v>-0.64449999999999996</v>
      </c>
      <c r="Q325" s="1">
        <f>(POWER((Table14[[#This Row],[bmi]]/Table14[[#This Row],[bmi_M]]),Table14[[#This Row],[bmi_L]])-1)/(Table14[[#This Row],[bmi_L]]*Table14[[#This Row],[bmi_S]])</f>
        <v>-0.12406009645378922</v>
      </c>
    </row>
    <row r="326" spans="1:17" x14ac:dyDescent="0.3">
      <c r="A326" s="1">
        <v>10092</v>
      </c>
      <c r="B326" s="1" t="s">
        <v>9</v>
      </c>
      <c r="C326" s="1">
        <v>0</v>
      </c>
      <c r="D326" s="1">
        <v>290</v>
      </c>
      <c r="E326" s="1">
        <v>51</v>
      </c>
      <c r="F326" s="1">
        <v>3.47</v>
      </c>
      <c r="G326" s="1">
        <v>0.58899999999999997</v>
      </c>
      <c r="H326" s="1">
        <v>0.25</v>
      </c>
      <c r="I326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326" s="1">
        <f>IF(Table14[[#This Row],[agedays]]&lt;=730,VLOOKUP(Table14[[#This Row],[htcm]],WFL_boys_z_exp[[#All],[Length]:[S]],3,FALSE),VLOOKUP(Table14[[#This Row],[htcm]],WFH_boys_z_exp[[#All],[Height]:[S]],3,FALSE))</f>
        <v>8.831E-2</v>
      </c>
      <c r="K3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6" s="1">
        <f>(POWER((Table14[[#This Row],[wtkg]]/Table14[[#This Row],[wlhz_M]]),Table14[[#This Row],[wlhz_L]])-1)/(Table14[[#This Row],[wlhz_L]]*Table14[[#This Row],[wlhz_S]])</f>
        <v>-0.21922343436388281</v>
      </c>
      <c r="M326" s="1">
        <f>Table14[[#This Row],[wtkg]]/(Table14[[#This Row],[htcm]]*Table14[[#This Row],[htcm]]/10000)</f>
        <v>13.341022683583239</v>
      </c>
      <c r="N326" s="1">
        <f>VLOOKUP(Table14[[#This Row],[agedays]],BFA_boys_z_exp[[#All],[Day]:[M]],2,FALSE)</f>
        <v>13.4069</v>
      </c>
      <c r="O326" s="1">
        <f>VLOOKUP(Table14[[#This Row],[agedays]],BFA_boys_z_exp[[#All],[Day]:[S]],3,FALSE)</f>
        <v>9.5600000000000004E-2</v>
      </c>
      <c r="P326" s="1">
        <f>VLOOKUP(Table14[[#This Row],[agedays]],BFA_boys_z_exp[[#All],[Day]:[L]],4,FALSE)</f>
        <v>-0.30530000000000002</v>
      </c>
      <c r="Q326" s="1">
        <f>(POWER((Table14[[#This Row],[bmi]]/Table14[[#This Row],[bmi_M]]),Table14[[#This Row],[bmi_L]])-1)/(Table14[[#This Row],[bmi_L]]*Table14[[#This Row],[bmi_S]])</f>
        <v>-5.1563859786493221E-2</v>
      </c>
    </row>
    <row r="327" spans="1:17" x14ac:dyDescent="0.3">
      <c r="A327" s="2">
        <v>10092</v>
      </c>
      <c r="B327" s="2" t="s">
        <v>9</v>
      </c>
      <c r="C327" s="2">
        <v>30</v>
      </c>
      <c r="D327" s="2">
        <v>290</v>
      </c>
      <c r="E327" s="2">
        <v>56.2</v>
      </c>
      <c r="F327" s="2">
        <v>4.5</v>
      </c>
      <c r="G327" s="2">
        <v>0.78900000000000003</v>
      </c>
      <c r="H327" s="2">
        <v>7.9000000000000001E-2</v>
      </c>
      <c r="I327" s="1">
        <f>IF(Table14[[#This Row],[agedays]]&lt;=730,VLOOKUP(Table14[[#This Row],[htcm]],WFL_boys_z_exp[[#All],[Length]:[M]],2,FALSE),VLOOKUP(Table14[[#This Row],[htcm]],WFH_boys_z_exp[[#All],[Height]:[M]],2,FALSE))</f>
        <v>4.8920000000000003</v>
      </c>
      <c r="J327" s="1">
        <f>IF(Table14[[#This Row],[agedays]]&lt;=730,VLOOKUP(Table14[[#This Row],[htcm]],WFL_boys_z_exp[[#All],[Length]:[S]],3,FALSE),VLOOKUP(Table14[[#This Row],[htcm]],WFH_boys_z_exp[[#All],[Height]:[S]],3,FALSE))</f>
        <v>8.5239999999999996E-2</v>
      </c>
      <c r="K3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7" s="1">
        <f>(POWER((Table14[[#This Row],[wtkg]]/Table14[[#This Row],[wlhz_M]]),Table14[[#This Row],[wlhz_L]])-1)/(Table14[[#This Row],[wlhz_L]]*Table14[[#This Row],[wlhz_S]])</f>
        <v>-0.99441711336585425</v>
      </c>
      <c r="M327" s="1">
        <f>Table14[[#This Row],[wtkg]]/(Table14[[#This Row],[htcm]]*Table14[[#This Row],[htcm]]/10000)</f>
        <v>14.247539924772987</v>
      </c>
      <c r="N327" s="1">
        <f>VLOOKUP(Table14[[#This Row],[agedays]],BFA_boys_z_exp[[#All],[Day]:[M]],2,FALSE)</f>
        <v>14.914</v>
      </c>
      <c r="O327" s="1">
        <f>VLOOKUP(Table14[[#This Row],[agedays]],BFA_boys_z_exp[[#All],[Day]:[S]],3,FALSE)</f>
        <v>9.035E-2</v>
      </c>
      <c r="P327" s="1">
        <f>VLOOKUP(Table14[[#This Row],[agedays]],BFA_boys_z_exp[[#All],[Day]:[L]],4,FALSE)</f>
        <v>0.27379999999999999</v>
      </c>
      <c r="Q327" s="1">
        <f>(POWER((Table14[[#This Row],[bmi]]/Table14[[#This Row],[bmi_M]]),Table14[[#This Row],[bmi_L]])-1)/(Table14[[#This Row],[bmi_L]]*Table14[[#This Row],[bmi_S]])</f>
        <v>-0.5028355093794955</v>
      </c>
    </row>
    <row r="328" spans="1:17" x14ac:dyDescent="0.3">
      <c r="A328" s="1">
        <v>10092</v>
      </c>
      <c r="B328" s="1" t="s">
        <v>9</v>
      </c>
      <c r="C328" s="1">
        <v>68</v>
      </c>
      <c r="D328" s="1">
        <v>290</v>
      </c>
      <c r="E328" s="1">
        <v>60.1</v>
      </c>
      <c r="F328" s="1">
        <v>5.76</v>
      </c>
      <c r="G328" s="1">
        <v>0.45700000000000002</v>
      </c>
      <c r="H328" s="1">
        <v>-2.5999999999999999E-2</v>
      </c>
      <c r="I328" s="1">
        <f>IF(Table14[[#This Row],[agedays]]&lt;=730,VLOOKUP(Table14[[#This Row],[htcm]],WFL_boys_z_exp[[#All],[Length]:[M]],2,FALSE),VLOOKUP(Table14[[#This Row],[htcm]],WFH_boys_z_exp[[#All],[Height]:[M]],2,FALSE))</f>
        <v>6.0185000000000004</v>
      </c>
      <c r="J328" s="1">
        <f>IF(Table14[[#This Row],[agedays]]&lt;=730,VLOOKUP(Table14[[#This Row],[htcm]],WFL_boys_z_exp[[#All],[Length]:[S]],3,FALSE),VLOOKUP(Table14[[#This Row],[htcm]],WFH_boys_z_exp[[#All],[Height]:[S]],3,FALSE))</f>
        <v>8.3390000000000006E-2</v>
      </c>
      <c r="K3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8" s="1">
        <f>(POWER((Table14[[#This Row],[wtkg]]/Table14[[#This Row],[wlhz_M]]),Table14[[#This Row],[wlhz_L]])-1)/(Table14[[#This Row],[wlhz_L]]*Table14[[#This Row],[wlhz_S]])</f>
        <v>-0.53053883509243693</v>
      </c>
      <c r="M328" s="1">
        <f>Table14[[#This Row],[wtkg]]/(Table14[[#This Row],[htcm]]*Table14[[#This Row],[htcm]]/10000)</f>
        <v>15.946799704319755</v>
      </c>
      <c r="N328" s="1">
        <f>VLOOKUP(Table14[[#This Row],[agedays]],BFA_boys_z_exp[[#All],[Day]:[M]],2,FALSE)</f>
        <v>16.504200000000001</v>
      </c>
      <c r="O328" s="1">
        <f>VLOOKUP(Table14[[#This Row],[agedays]],BFA_boys_z_exp[[#All],[Day]:[S]],3,FALSE)</f>
        <v>8.6260000000000003E-2</v>
      </c>
      <c r="P328" s="1">
        <f>VLOOKUP(Table14[[#This Row],[agedays]],BFA_boys_z_exp[[#All],[Day]:[L]],4,FALSE)</f>
        <v>8.4000000000000005E-2</v>
      </c>
      <c r="Q328" s="1">
        <f>(POWER((Table14[[#This Row],[bmi]]/Table14[[#This Row],[bmi_M]]),Table14[[#This Row],[bmi_L]])-1)/(Table14[[#This Row],[bmi_L]]*Table14[[#This Row],[bmi_S]])</f>
        <v>-0.39771854693748998</v>
      </c>
    </row>
    <row r="329" spans="1:17" x14ac:dyDescent="0.3">
      <c r="A329" s="2">
        <v>10092</v>
      </c>
      <c r="B329" s="2" t="s">
        <v>9</v>
      </c>
      <c r="C329" s="2">
        <v>96</v>
      </c>
      <c r="D329" s="2">
        <v>290</v>
      </c>
      <c r="E329" s="2">
        <v>64</v>
      </c>
      <c r="F329" s="2">
        <v>6.5149999999999997</v>
      </c>
      <c r="G329" s="2">
        <v>1.0529999999999999</v>
      </c>
      <c r="H329" s="2">
        <v>4.2999999999999997E-2</v>
      </c>
      <c r="I329" s="1">
        <f>IF(Table14[[#This Row],[agedays]]&lt;=730,VLOOKUP(Table14[[#This Row],[htcm]],WFL_boys_z_exp[[#All],[Length]:[M]],2,FALSE),VLOOKUP(Table14[[#This Row],[htcm]],WFH_boys_z_exp[[#All],[Height]:[M]],2,FALSE))</f>
        <v>7.0255000000000001</v>
      </c>
      <c r="J329" s="1">
        <f>IF(Table14[[#This Row],[agedays]]&lt;=730,VLOOKUP(Table14[[#This Row],[htcm]],WFL_boys_z_exp[[#All],[Length]:[S]],3,FALSE),VLOOKUP(Table14[[#This Row],[htcm]],WFH_boys_z_exp[[#All],[Height]:[S]],3,FALSE))</f>
        <v>8.2360000000000003E-2</v>
      </c>
      <c r="K3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29" s="1">
        <f>(POWER((Table14[[#This Row],[wtkg]]/Table14[[#This Row],[wlhz_M]]),Table14[[#This Row],[wlhz_L]])-1)/(Table14[[#This Row],[wlhz_L]]*Table14[[#This Row],[wlhz_S]])</f>
        <v>-0.92824210113004246</v>
      </c>
      <c r="M329" s="1">
        <f>Table14[[#This Row],[wtkg]]/(Table14[[#This Row],[htcm]]*Table14[[#This Row],[htcm]]/10000)</f>
        <v>15.905761718749998</v>
      </c>
      <c r="N329" s="1">
        <f>VLOOKUP(Table14[[#This Row],[agedays]],BFA_boys_z_exp[[#All],[Day]:[M]],2,FALSE)</f>
        <v>16.951799999999999</v>
      </c>
      <c r="O329" s="1">
        <f>VLOOKUP(Table14[[#This Row],[agedays]],BFA_boys_z_exp[[#All],[Day]:[S]],3,FALSE)</f>
        <v>8.4739999999999996E-2</v>
      </c>
      <c r="P329" s="1">
        <f>VLOOKUP(Table14[[#This Row],[agedays]],BFA_boys_z_exp[[#All],[Day]:[L]],4,FALSE)</f>
        <v>-6.7999999999999996E-3</v>
      </c>
      <c r="Q329" s="1">
        <f>(POWER((Table14[[#This Row],[bmi]]/Table14[[#This Row],[bmi_M]]),Table14[[#This Row],[bmi_L]])-1)/(Table14[[#This Row],[bmi_L]]*Table14[[#This Row],[bmi_S]])</f>
        <v>-0.75178666485950207</v>
      </c>
    </row>
    <row r="330" spans="1:17" x14ac:dyDescent="0.3">
      <c r="A330" s="1">
        <v>10092</v>
      </c>
      <c r="B330" s="1" t="s">
        <v>9</v>
      </c>
      <c r="C330" s="1">
        <v>194</v>
      </c>
      <c r="D330" s="1">
        <v>290</v>
      </c>
      <c r="E330" s="1">
        <v>71.3</v>
      </c>
      <c r="F330" s="1">
        <v>8.14</v>
      </c>
      <c r="G330" s="1">
        <v>1.4330000000000001</v>
      </c>
      <c r="H330" s="1">
        <v>7.1999999999999995E-2</v>
      </c>
      <c r="I330" s="1">
        <f>IF(Table14[[#This Row],[agedays]]&lt;=730,VLOOKUP(Table14[[#This Row],[htcm]],WFL_boys_z_exp[[#All],[Length]:[M]],2,FALSE),VLOOKUP(Table14[[#This Row],[htcm]],WFH_boys_z_exp[[#All],[Height]:[M]],2,FALSE))</f>
        <v>8.7149999999999999</v>
      </c>
      <c r="J330" s="1">
        <f>IF(Table14[[#This Row],[agedays]]&lt;=730,VLOOKUP(Table14[[#This Row],[htcm]],WFL_boys_z_exp[[#All],[Length]:[S]],3,FALSE),VLOOKUP(Table14[[#This Row],[htcm]],WFH_boys_z_exp[[#All],[Height]:[S]],3,FALSE))</f>
        <v>8.2449999999999996E-2</v>
      </c>
      <c r="K3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0" s="1">
        <f>(POWER((Table14[[#This Row],[wtkg]]/Table14[[#This Row],[wlhz_M]]),Table14[[#This Row],[wlhz_L]])-1)/(Table14[[#This Row],[wlhz_L]]*Table14[[#This Row],[wlhz_S]])</f>
        <v>-0.83786892791416734</v>
      </c>
      <c r="M330" s="1">
        <f>Table14[[#This Row],[wtkg]]/(Table14[[#This Row],[htcm]]*Table14[[#This Row],[htcm]]/10000)</f>
        <v>16.011991289791474</v>
      </c>
      <c r="N330" s="1">
        <f>VLOOKUP(Table14[[#This Row],[agedays]],BFA_boys_z_exp[[#All],[Day]:[M]],2,FALSE)</f>
        <v>17.344000000000001</v>
      </c>
      <c r="O330" s="1">
        <f>VLOOKUP(Table14[[#This Row],[agedays]],BFA_boys_z_exp[[#All],[Day]:[S]],3,FALSE)</f>
        <v>8.2140000000000005E-2</v>
      </c>
      <c r="P330" s="1">
        <f>VLOOKUP(Table14[[#This Row],[agedays]],BFA_boys_z_exp[[#All],[Day]:[L]],4,FALSE)</f>
        <v>-0.2097</v>
      </c>
      <c r="Q330" s="1">
        <f>(POWER((Table14[[#This Row],[bmi]]/Table14[[#This Row],[bmi_M]]),Table14[[#This Row],[bmi_L]])-1)/(Table14[[#This Row],[bmi_L]]*Table14[[#This Row],[bmi_S]])</f>
        <v>-0.98103230032690036</v>
      </c>
    </row>
    <row r="331" spans="1:17" x14ac:dyDescent="0.3">
      <c r="A331" s="2">
        <v>10092</v>
      </c>
      <c r="B331" s="2" t="s">
        <v>9</v>
      </c>
      <c r="C331" s="2">
        <v>313</v>
      </c>
      <c r="D331" s="2">
        <v>290</v>
      </c>
      <c r="E331" s="2">
        <v>78.5</v>
      </c>
      <c r="F331" s="2">
        <v>10.02</v>
      </c>
      <c r="G331" s="2">
        <v>2.1139999999999999</v>
      </c>
      <c r="H331" s="2">
        <v>0.75</v>
      </c>
      <c r="I331" s="1">
        <f>IF(Table14[[#This Row],[agedays]]&lt;=730,VLOOKUP(Table14[[#This Row],[htcm]],WFL_boys_z_exp[[#All],[Length]:[M]],2,FALSE),VLOOKUP(Table14[[#This Row],[htcm]],WFH_boys_z_exp[[#All],[Height]:[M]],2,FALSE))</f>
        <v>10.174099999999999</v>
      </c>
      <c r="J331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3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1" s="1">
        <f>(POWER((Table14[[#This Row],[wtkg]]/Table14[[#This Row],[wlhz_M]]),Table14[[#This Row],[wlhz_L]])-1)/(Table14[[#This Row],[wlhz_L]]*Table14[[#This Row],[wlhz_S]])</f>
        <v>-0.18397765424376605</v>
      </c>
      <c r="M331" s="1">
        <f>Table14[[#This Row],[wtkg]]/(Table14[[#This Row],[htcm]]*Table14[[#This Row],[htcm]]/10000)</f>
        <v>16.260294535275264</v>
      </c>
      <c r="N331" s="1">
        <f>VLOOKUP(Table14[[#This Row],[agedays]],BFA_boys_z_exp[[#All],[Day]:[M]],2,FALSE)</f>
        <v>17.0138</v>
      </c>
      <c r="O331" s="1">
        <f>VLOOKUP(Table14[[#This Row],[agedays]],BFA_boys_z_exp[[#All],[Day]:[S]],3,FALSE)</f>
        <v>8.0589999999999995E-2</v>
      </c>
      <c r="P331" s="1">
        <f>VLOOKUP(Table14[[#This Row],[agedays]],BFA_boys_z_exp[[#All],[Day]:[L]],4,FALSE)</f>
        <v>-0.36070000000000002</v>
      </c>
      <c r="Q331" s="1">
        <f>(POWER((Table14[[#This Row],[bmi]]/Table14[[#This Row],[bmi_M]]),Table14[[#This Row],[bmi_L]])-1)/(Table14[[#This Row],[bmi_L]]*Table14[[#This Row],[bmi_S]])</f>
        <v>-0.56670376153452295</v>
      </c>
    </row>
    <row r="332" spans="1:17" x14ac:dyDescent="0.3">
      <c r="A332" s="1">
        <v>10092</v>
      </c>
      <c r="B332" s="1" t="s">
        <v>9</v>
      </c>
      <c r="C332" s="1">
        <v>348</v>
      </c>
      <c r="D332" s="1">
        <v>290</v>
      </c>
      <c r="E332" s="1">
        <v>79.5</v>
      </c>
      <c r="F332" s="1">
        <v>10.3</v>
      </c>
      <c r="G332" s="1">
        <v>1.8859999999999999</v>
      </c>
      <c r="H332" s="1">
        <v>0.72799999999999998</v>
      </c>
      <c r="I332" s="1">
        <f>IF(Table14[[#This Row],[agedays]]&lt;=730,VLOOKUP(Table14[[#This Row],[htcm]],WFL_boys_z_exp[[#All],[Length]:[M]],2,FALSE),VLOOKUP(Table14[[#This Row],[htcm]],WFH_boys_z_exp[[#All],[Height]:[M]],2,FALSE))</f>
        <v>10.3558</v>
      </c>
      <c r="J332" s="1">
        <f>IF(Table14[[#This Row],[agedays]]&lt;=730,VLOOKUP(Table14[[#This Row],[htcm]],WFL_boys_z_exp[[#All],[Length]:[S]],3,FALSE),VLOOKUP(Table14[[#This Row],[htcm]],WFH_boys_z_exp[[#All],[Height]:[S]],3,FALSE))</f>
        <v>8.3129999999999996E-2</v>
      </c>
      <c r="K3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2" s="1">
        <f>(POWER((Table14[[#This Row],[wtkg]]/Table14[[#This Row],[wlhz_M]]),Table14[[#This Row],[wlhz_L]])-1)/(Table14[[#This Row],[wlhz_L]]*Table14[[#This Row],[wlhz_S]])</f>
        <v>-6.5054689011087033E-2</v>
      </c>
      <c r="M332" s="1">
        <f>Table14[[#This Row],[wtkg]]/(Table14[[#This Row],[htcm]]*Table14[[#This Row],[htcm]]/10000)</f>
        <v>16.296823701594086</v>
      </c>
      <c r="N332" s="1">
        <f>VLOOKUP(Table14[[#This Row],[agedays]],BFA_boys_z_exp[[#All],[Day]:[M]],2,FALSE)</f>
        <v>16.869299999999999</v>
      </c>
      <c r="O332" s="1">
        <f>VLOOKUP(Table14[[#This Row],[agedays]],BFA_boys_z_exp[[#All],[Day]:[S]],3,FALSE)</f>
        <v>8.0240000000000006E-2</v>
      </c>
      <c r="P332" s="1">
        <f>VLOOKUP(Table14[[#This Row],[agedays]],BFA_boys_z_exp[[#All],[Day]:[L]],4,FALSE)</f>
        <v>-0.39550000000000002</v>
      </c>
      <c r="Q332" s="1">
        <f>(POWER((Table14[[#This Row],[bmi]]/Table14[[#This Row],[bmi_M]]),Table14[[#This Row],[bmi_L]])-1)/(Table14[[#This Row],[bmi_L]]*Table14[[#This Row],[bmi_S]])</f>
        <v>-0.43322495250561066</v>
      </c>
    </row>
    <row r="333" spans="1:17" x14ac:dyDescent="0.3">
      <c r="A333" s="2">
        <v>10092</v>
      </c>
      <c r="B333" s="2" t="s">
        <v>9</v>
      </c>
      <c r="C333" s="2">
        <v>446</v>
      </c>
      <c r="D333" s="2">
        <v>290</v>
      </c>
      <c r="E333" s="2">
        <v>83.5</v>
      </c>
      <c r="F333" s="2">
        <v>10.73</v>
      </c>
      <c r="G333" s="2">
        <v>1.883</v>
      </c>
      <c r="H333" s="2">
        <v>0.42899999999999999</v>
      </c>
      <c r="I333" s="1">
        <f>IF(Table14[[#This Row],[agedays]]&lt;=730,VLOOKUP(Table14[[#This Row],[htcm]],WFL_boys_z_exp[[#All],[Length]:[M]],2,FALSE),VLOOKUP(Table14[[#This Row],[htcm]],WFH_boys_z_exp[[#All],[Height]:[M]],2,FALSE))</f>
        <v>11.1516</v>
      </c>
      <c r="J333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3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3" s="1">
        <f>(POWER((Table14[[#This Row],[wtkg]]/Table14[[#This Row],[wlhz_M]]),Table14[[#This Row],[wlhz_L]])-1)/(Table14[[#This Row],[wlhz_L]]*Table14[[#This Row],[wlhz_S]])</f>
        <v>-0.4714141706471161</v>
      </c>
      <c r="M333" s="1">
        <f>Table14[[#This Row],[wtkg]]/(Table14[[#This Row],[htcm]]*Table14[[#This Row],[htcm]]/10000)</f>
        <v>15.389580121194737</v>
      </c>
      <c r="N333" s="1">
        <f>VLOOKUP(Table14[[#This Row],[agedays]],BFA_boys_z_exp[[#All],[Day]:[M]],2,FALSE)</f>
        <v>16.479700000000001</v>
      </c>
      <c r="O333" s="1">
        <f>VLOOKUP(Table14[[#This Row],[agedays]],BFA_boys_z_exp[[#All],[Day]:[S]],3,FALSE)</f>
        <v>7.9430000000000001E-2</v>
      </c>
      <c r="P333" s="1">
        <f>VLOOKUP(Table14[[#This Row],[agedays]],BFA_boys_z_exp[[#All],[Day]:[L]],4,FALSE)</f>
        <v>-0.47839999999999999</v>
      </c>
      <c r="Q333" s="1">
        <f>(POWER((Table14[[#This Row],[bmi]]/Table14[[#This Row],[bmi_M]]),Table14[[#This Row],[bmi_L]])-1)/(Table14[[#This Row],[bmi_L]]*Table14[[#This Row],[bmi_S]])</f>
        <v>-0.87588267061326619</v>
      </c>
    </row>
    <row r="334" spans="1:17" x14ac:dyDescent="0.3">
      <c r="A334" s="1">
        <v>10092</v>
      </c>
      <c r="B334" s="1" t="s">
        <v>9</v>
      </c>
      <c r="C334" s="1">
        <v>569</v>
      </c>
      <c r="D334" s="1">
        <v>290</v>
      </c>
      <c r="E334" s="1">
        <v>88.5</v>
      </c>
      <c r="F334" s="1">
        <v>12.15</v>
      </c>
      <c r="G334" s="1">
        <v>2.0299999999999998</v>
      </c>
      <c r="H334" s="1">
        <v>0.82699999999999996</v>
      </c>
      <c r="I334" s="1">
        <f>IF(Table14[[#This Row],[agedays]]&lt;=730,VLOOKUP(Table14[[#This Row],[htcm]],WFL_boys_z_exp[[#All],[Length]:[M]],2,FALSE),VLOOKUP(Table14[[#This Row],[htcm]],WFH_boys_z_exp[[#All],[Height]:[M]],2,FALSE))</f>
        <v>12.360300000000001</v>
      </c>
      <c r="J334" s="1">
        <f>IF(Table14[[#This Row],[agedays]]&lt;=730,VLOOKUP(Table14[[#This Row],[htcm]],WFL_boys_z_exp[[#All],[Length]:[S]],3,FALSE),VLOOKUP(Table14[[#This Row],[htcm]],WFH_boys_z_exp[[#All],[Height]:[S]],3,FALSE))</f>
        <v>8.0689999999999998E-2</v>
      </c>
      <c r="K3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4" s="1">
        <f>(POWER((Table14[[#This Row],[wtkg]]/Table14[[#This Row],[wlhz_M]]),Table14[[#This Row],[wlhz_L]])-1)/(Table14[[#This Row],[wlhz_L]]*Table14[[#This Row],[wlhz_S]])</f>
        <v>-0.21331642562672817</v>
      </c>
      <c r="M334" s="1">
        <f>Table14[[#This Row],[wtkg]]/(Table14[[#This Row],[htcm]]*Table14[[#This Row],[htcm]]/10000)</f>
        <v>15.512783682849758</v>
      </c>
      <c r="N334" s="1">
        <f>VLOOKUP(Table14[[#This Row],[agedays]],BFA_boys_z_exp[[#All],[Day]:[M]],2,FALSE)</f>
        <v>16.078399999999998</v>
      </c>
      <c r="O334" s="1">
        <f>VLOOKUP(Table14[[#This Row],[agedays]],BFA_boys_z_exp[[#All],[Day]:[S]],3,FALSE)</f>
        <v>7.8589999999999993E-2</v>
      </c>
      <c r="P334" s="1">
        <f>VLOOKUP(Table14[[#This Row],[agedays]],BFA_boys_z_exp[[#All],[Day]:[L]],4,FALSE)</f>
        <v>-0.56140000000000001</v>
      </c>
      <c r="Q334" s="1">
        <f>(POWER((Table14[[#This Row],[bmi]]/Table14[[#This Row],[bmi_M]]),Table14[[#This Row],[bmi_L]])-1)/(Table14[[#This Row],[bmi_L]]*Table14[[#This Row],[bmi_S]])</f>
        <v>-0.46029707793296676</v>
      </c>
    </row>
    <row r="335" spans="1:17" x14ac:dyDescent="0.3">
      <c r="A335" s="2">
        <v>10092</v>
      </c>
      <c r="B335" s="2" t="s">
        <v>9</v>
      </c>
      <c r="C335" s="2">
        <v>806</v>
      </c>
      <c r="D335" s="2">
        <v>290</v>
      </c>
      <c r="E335" s="2">
        <v>94.5</v>
      </c>
      <c r="F335" s="2">
        <v>13</v>
      </c>
      <c r="G335" s="2">
        <v>1.6539999999999999</v>
      </c>
      <c r="H335" s="2">
        <v>0.24299999999999999</v>
      </c>
      <c r="I335" s="1">
        <f>IF(Table14[[#This Row],[agedays]]&lt;=730,VLOOKUP(Table14[[#This Row],[htcm]],WFL_boys_z_exp[[#All],[Length]:[M]],2,FALSE),VLOOKUP(Table14[[#This Row],[htcm]],WFH_boys_z_exp[[#All],[Height]:[M]],2,FALSE))</f>
        <v>13.940300000000001</v>
      </c>
      <c r="J335" s="1">
        <f>IF(Table14[[#This Row],[agedays]]&lt;=730,VLOOKUP(Table14[[#This Row],[htcm]],WFL_boys_z_exp[[#All],[Length]:[S]],3,FALSE),VLOOKUP(Table14[[#This Row],[htcm]],WFH_boys_z_exp[[#All],[Height]:[S]],3,FALSE))</f>
        <v>8.0509999999999998E-2</v>
      </c>
      <c r="K3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5" s="1">
        <f>(POWER((Table14[[#This Row],[wtkg]]/Table14[[#This Row],[wlhz_M]]),Table14[[#This Row],[wlhz_L]])-1)/(Table14[[#This Row],[wlhz_L]]*Table14[[#This Row],[wlhz_S]])</f>
        <v>-0.87815453255136799</v>
      </c>
      <c r="M335" s="1">
        <f>Table14[[#This Row],[wtkg]]/(Table14[[#This Row],[htcm]]*Table14[[#This Row],[htcm]]/10000)</f>
        <v>14.557263234511913</v>
      </c>
      <c r="N335" s="1">
        <f>VLOOKUP(Table14[[#This Row],[agedays]],BFA_boys_z_exp[[#All],[Day]:[M]],2,FALSE)</f>
        <v>15.9231</v>
      </c>
      <c r="O335" s="1">
        <f>VLOOKUP(Table14[[#This Row],[agedays]],BFA_boys_z_exp[[#All],[Day]:[S]],3,FALSE)</f>
        <v>7.8039999999999998E-2</v>
      </c>
      <c r="P335" s="1">
        <f>VLOOKUP(Table14[[#This Row],[agedays]],BFA_boys_z_exp[[#All],[Day]:[L]],4,FALSE)</f>
        <v>-0.53359999999999996</v>
      </c>
      <c r="Q335" s="1">
        <f>(POWER((Table14[[#This Row],[bmi]]/Table14[[#This Row],[bmi_M]]),Table14[[#This Row],[bmi_L]])-1)/(Table14[[#This Row],[bmi_L]]*Table14[[#This Row],[bmi_S]])</f>
        <v>-1.1771046256906266</v>
      </c>
    </row>
    <row r="336" spans="1:17" x14ac:dyDescent="0.3">
      <c r="A336" s="1">
        <v>10096</v>
      </c>
      <c r="B336" s="1" t="s">
        <v>9</v>
      </c>
      <c r="C336" s="1">
        <v>0</v>
      </c>
      <c r="D336" s="1">
        <v>297</v>
      </c>
      <c r="E336" s="1">
        <v>54</v>
      </c>
      <c r="F336" s="1">
        <v>3.5</v>
      </c>
      <c r="G336" s="1">
        <v>2.1739999999999999</v>
      </c>
      <c r="H336" s="1">
        <v>0.31</v>
      </c>
      <c r="I336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336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3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6" s="1">
        <f>(POWER((Table14[[#This Row],[wtkg]]/Table14[[#This Row],[wlhz_M]]),Table14[[#This Row],[wlhz_L]])-1)/(Table14[[#This Row],[wlhz_L]]*Table14[[#This Row],[wlhz_S]])</f>
        <v>-2.3789352212034931</v>
      </c>
      <c r="M336" s="1">
        <f>Table14[[#This Row],[wtkg]]/(Table14[[#This Row],[htcm]]*Table14[[#This Row],[htcm]]/10000)</f>
        <v>12.002743484224965</v>
      </c>
      <c r="N336" s="1">
        <f>VLOOKUP(Table14[[#This Row],[agedays]],BFA_boys_z_exp[[#All],[Day]:[M]],2,FALSE)</f>
        <v>13.4069</v>
      </c>
      <c r="O336" s="1">
        <f>VLOOKUP(Table14[[#This Row],[agedays]],BFA_boys_z_exp[[#All],[Day]:[S]],3,FALSE)</f>
        <v>9.5600000000000004E-2</v>
      </c>
      <c r="P336" s="1">
        <f>VLOOKUP(Table14[[#This Row],[agedays]],BFA_boys_z_exp[[#All],[Day]:[L]],4,FALSE)</f>
        <v>-0.30530000000000002</v>
      </c>
      <c r="Q336" s="1">
        <f>(POWER((Table14[[#This Row],[bmi]]/Table14[[#This Row],[bmi_M]]),Table14[[#This Row],[bmi_L]])-1)/(Table14[[#This Row],[bmi_L]]*Table14[[#This Row],[bmi_S]])</f>
        <v>-1.1770281819635438</v>
      </c>
    </row>
    <row r="337" spans="1:17" x14ac:dyDescent="0.3">
      <c r="A337" s="2">
        <v>10096</v>
      </c>
      <c r="B337" s="2" t="s">
        <v>9</v>
      </c>
      <c r="C337" s="2">
        <v>58</v>
      </c>
      <c r="D337" s="2">
        <v>297</v>
      </c>
      <c r="E337" s="2">
        <v>58</v>
      </c>
      <c r="F337" s="2">
        <v>5.42</v>
      </c>
      <c r="G337" s="2">
        <v>-5.6000000000000001E-2</v>
      </c>
      <c r="H337" s="2">
        <v>-8.5999999999999993E-2</v>
      </c>
      <c r="I337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337" s="1">
        <f>IF(Table14[[#This Row],[agedays]]&lt;=730,VLOOKUP(Table14[[#This Row],[htcm]],WFL_boys_z_exp[[#All],[Length]:[S]],3,FALSE),VLOOKUP(Table14[[#This Row],[htcm]],WFH_boys_z_exp[[#All],[Height]:[S]],3,FALSE))</f>
        <v>8.43E-2</v>
      </c>
      <c r="K3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7" s="1">
        <f>(POWER((Table14[[#This Row],[wtkg]]/Table14[[#This Row],[wlhz_M]]),Table14[[#This Row],[wlhz_L]])-1)/(Table14[[#This Row],[wlhz_L]]*Table14[[#This Row],[wlhz_S]])</f>
        <v>4.3777913311789495E-3</v>
      </c>
      <c r="M337" s="1">
        <f>Table14[[#This Row],[wtkg]]/(Table14[[#This Row],[htcm]]*Table14[[#This Row],[htcm]]/10000)</f>
        <v>16.111771700356719</v>
      </c>
      <c r="N337" s="1">
        <f>VLOOKUP(Table14[[#This Row],[agedays]],BFA_boys_z_exp[[#All],[Day]:[M]],2,FALSE)</f>
        <v>16.233599999999999</v>
      </c>
      <c r="O337" s="1">
        <f>VLOOKUP(Table14[[#This Row],[agedays]],BFA_boys_z_exp[[#All],[Day]:[S]],3,FALSE)</f>
        <v>8.6999999999999994E-2</v>
      </c>
      <c r="P337" s="1">
        <f>VLOOKUP(Table14[[#This Row],[agedays]],BFA_boys_z_exp[[#All],[Day]:[L]],4,FALSE)</f>
        <v>0.12379999999999999</v>
      </c>
      <c r="Q337" s="1">
        <f>(POWER((Table14[[#This Row],[bmi]]/Table14[[#This Row],[bmi_M]]),Table14[[#This Row],[bmi_L]])-1)/(Table14[[#This Row],[bmi_L]]*Table14[[#This Row],[bmi_S]])</f>
        <v>-8.6545868530839842E-2</v>
      </c>
    </row>
    <row r="338" spans="1:17" x14ac:dyDescent="0.3">
      <c r="A338" s="1">
        <v>10096</v>
      </c>
      <c r="B338" s="1" t="s">
        <v>9</v>
      </c>
      <c r="C338" s="1">
        <v>93</v>
      </c>
      <c r="D338" s="1">
        <v>297</v>
      </c>
      <c r="E338" s="1">
        <v>63</v>
      </c>
      <c r="F338" s="1">
        <v>6</v>
      </c>
      <c r="G338" s="1">
        <v>0.69399999999999995</v>
      </c>
      <c r="H338" s="1">
        <v>-0.56799999999999995</v>
      </c>
      <c r="I338" s="1">
        <f>IF(Table14[[#This Row],[agedays]]&lt;=730,VLOOKUP(Table14[[#This Row],[htcm]],WFL_boys_z_exp[[#All],[Length]:[M]],2,FALSE),VLOOKUP(Table14[[#This Row],[htcm]],WFH_boys_z_exp[[#All],[Height]:[M]],2,FALSE))</f>
        <v>6.7786</v>
      </c>
      <c r="J338" s="1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3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8" s="1">
        <f>(POWER((Table14[[#This Row],[wtkg]]/Table14[[#This Row],[wlhz_M]]),Table14[[#This Row],[wlhz_L]])-1)/(Table14[[#This Row],[wlhz_L]]*Table14[[#This Row],[wlhz_S]])</f>
        <v>-1.5102345766250214</v>
      </c>
      <c r="M338" s="1">
        <f>Table14[[#This Row],[wtkg]]/(Table14[[#This Row],[htcm]]*Table14[[#This Row],[htcm]]/10000)</f>
        <v>15.117157974300833</v>
      </c>
      <c r="N338" s="1">
        <f>VLOOKUP(Table14[[#This Row],[agedays]],BFA_boys_z_exp[[#All],[Day]:[M]],2,FALSE)</f>
        <v>16.918600000000001</v>
      </c>
      <c r="O338" s="1">
        <f>VLOOKUP(Table14[[#This Row],[agedays]],BFA_boys_z_exp[[#All],[Day]:[S]],3,FALSE)</f>
        <v>8.4870000000000001E-2</v>
      </c>
      <c r="P338" s="1">
        <f>VLOOKUP(Table14[[#This Row],[agedays]],BFA_boys_z_exp[[#All],[Day]:[L]],4,FALSE)</f>
        <v>1.8E-3</v>
      </c>
      <c r="Q338" s="1">
        <f>(POWER((Table14[[#This Row],[bmi]]/Table14[[#This Row],[bmi_M]]),Table14[[#This Row],[bmi_L]])-1)/(Table14[[#This Row],[bmi_L]]*Table14[[#This Row],[bmi_S]])</f>
        <v>-1.3264028903507206</v>
      </c>
    </row>
    <row r="339" spans="1:17" x14ac:dyDescent="0.3">
      <c r="A339" s="2">
        <v>10096</v>
      </c>
      <c r="B339" s="2" t="s">
        <v>9</v>
      </c>
      <c r="C339" s="2">
        <v>198</v>
      </c>
      <c r="D339" s="2">
        <v>297</v>
      </c>
      <c r="E339" s="2">
        <v>70.5</v>
      </c>
      <c r="F339" s="2">
        <v>8.2799999999999994</v>
      </c>
      <c r="G339" s="2">
        <v>0.96499999999999997</v>
      </c>
      <c r="H339" s="2">
        <v>0.17399999999999999</v>
      </c>
      <c r="I339" s="1">
        <f>IF(Table14[[#This Row],[agedays]]&lt;=730,VLOOKUP(Table14[[#This Row],[htcm]],WFL_boys_z_exp[[#All],[Length]:[M]],2,FALSE),VLOOKUP(Table14[[#This Row],[htcm]],WFH_boys_z_exp[[#All],[Height]:[M]],2,FALSE))</f>
        <v>8.5358000000000001</v>
      </c>
      <c r="J339" s="1">
        <f>IF(Table14[[#This Row],[agedays]]&lt;=730,VLOOKUP(Table14[[#This Row],[htcm]],WFL_boys_z_exp[[#All],[Length]:[S]],3,FALSE),VLOOKUP(Table14[[#This Row],[htcm]],WFH_boys_z_exp[[#All],[Height]:[S]],3,FALSE))</f>
        <v>8.2350000000000007E-2</v>
      </c>
      <c r="K3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39" s="1">
        <f>(POWER((Table14[[#This Row],[wtkg]]/Table14[[#This Row],[wlhz_M]]),Table14[[#This Row],[wlhz_L]])-1)/(Table14[[#This Row],[wlhz_L]]*Table14[[#This Row],[wlhz_S]])</f>
        <v>-0.37145934096754279</v>
      </c>
      <c r="M339" s="1">
        <f>Table14[[#This Row],[wtkg]]/(Table14[[#This Row],[htcm]]*Table14[[#This Row],[htcm]]/10000)</f>
        <v>16.659121774558624</v>
      </c>
      <c r="N339" s="1">
        <f>VLOOKUP(Table14[[#This Row],[agedays]],BFA_boys_z_exp[[#All],[Day]:[M]],2,FALSE)</f>
        <v>17.342600000000001</v>
      </c>
      <c r="O339" s="1">
        <f>VLOOKUP(Table14[[#This Row],[agedays]],BFA_boys_z_exp[[#All],[Day]:[S]],3,FALSE)</f>
        <v>8.2070000000000004E-2</v>
      </c>
      <c r="P339" s="1">
        <f>VLOOKUP(Table14[[#This Row],[agedays]],BFA_boys_z_exp[[#All],[Day]:[L]],4,FALSE)</f>
        <v>-0.21590000000000001</v>
      </c>
      <c r="Q339" s="1">
        <f>(POWER((Table14[[#This Row],[bmi]]/Table14[[#This Row],[bmi_M]]),Table14[[#This Row],[bmi_L]])-1)/(Table14[[#This Row],[bmi_L]]*Table14[[#This Row],[bmi_S]])</f>
        <v>-0.49205566713695437</v>
      </c>
    </row>
    <row r="340" spans="1:17" x14ac:dyDescent="0.3">
      <c r="A340" s="1">
        <v>10096</v>
      </c>
      <c r="B340" s="1" t="s">
        <v>9</v>
      </c>
      <c r="C340" s="1">
        <v>275</v>
      </c>
      <c r="D340" s="1">
        <v>297</v>
      </c>
      <c r="E340" s="1">
        <v>75</v>
      </c>
      <c r="F340" s="1">
        <v>9.09</v>
      </c>
      <c r="G340" s="1">
        <v>1.33</v>
      </c>
      <c r="H340" s="1">
        <v>0.183</v>
      </c>
      <c r="I340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340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3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0" s="1">
        <f>(POWER((Table14[[#This Row],[wtkg]]/Table14[[#This Row],[wlhz_M]]),Table14[[#This Row],[wlhz_L]])-1)/(Table14[[#This Row],[wlhz_L]]*Table14[[#This Row],[wlhz_S]])</f>
        <v>-0.54012532374122424</v>
      </c>
      <c r="M340" s="1">
        <f>Table14[[#This Row],[wtkg]]/(Table14[[#This Row],[htcm]]*Table14[[#This Row],[htcm]]/10000)</f>
        <v>16.16</v>
      </c>
      <c r="N340" s="1">
        <f>VLOOKUP(Table14[[#This Row],[agedays]],BFA_boys_z_exp[[#All],[Day]:[M]],2,FALSE)</f>
        <v>17.162299999999998</v>
      </c>
      <c r="O340" s="1">
        <f>VLOOKUP(Table14[[#This Row],[agedays]],BFA_boys_z_exp[[#All],[Day]:[S]],3,FALSE)</f>
        <v>8.1009999999999999E-2</v>
      </c>
      <c r="P340" s="1">
        <f>VLOOKUP(Table14[[#This Row],[agedays]],BFA_boys_z_exp[[#All],[Day]:[L]],4,FALSE)</f>
        <v>-0.31890000000000002</v>
      </c>
      <c r="Q340" s="1">
        <f>(POWER((Table14[[#This Row],[bmi]]/Table14[[#This Row],[bmi_M]]),Table14[[#This Row],[bmi_L]])-1)/(Table14[[#This Row],[bmi_L]]*Table14[[#This Row],[bmi_S]])</f>
        <v>-0.74999592141462645</v>
      </c>
    </row>
    <row r="341" spans="1:17" x14ac:dyDescent="0.3">
      <c r="A341" s="2">
        <v>10096</v>
      </c>
      <c r="B341" s="2" t="s">
        <v>9</v>
      </c>
      <c r="C341" s="2">
        <v>366</v>
      </c>
      <c r="D341" s="2">
        <v>297</v>
      </c>
      <c r="E341" s="2">
        <v>78.599999999999994</v>
      </c>
      <c r="F341" s="2">
        <v>9.6</v>
      </c>
      <c r="G341" s="2">
        <v>1.1870000000000001</v>
      </c>
      <c r="H341" s="2">
        <v>-5.0999999999999997E-2</v>
      </c>
      <c r="I341" s="1">
        <f>IF(Table14[[#This Row],[agedays]]&lt;=730,VLOOKUP(Table14[[#This Row],[htcm]],WFL_boys_z_exp[[#All],[Length]:[M]],2,FALSE),VLOOKUP(Table14[[#This Row],[htcm]],WFH_boys_z_exp[[#All],[Height]:[M]],2,FALSE))</f>
        <v>10.192299999999999</v>
      </c>
      <c r="J341" s="1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3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1" s="1">
        <f>(POWER((Table14[[#This Row],[wtkg]]/Table14[[#This Row],[wlhz_M]]),Table14[[#This Row],[wlhz_L]])-1)/(Table14[[#This Row],[wlhz_L]]*Table14[[#This Row],[wlhz_S]])</f>
        <v>-0.72748487346355739</v>
      </c>
      <c r="M341" s="1">
        <f>Table14[[#This Row],[wtkg]]/(Table14[[#This Row],[htcm]]*Table14[[#This Row],[htcm]]/10000)</f>
        <v>15.539109997474897</v>
      </c>
      <c r="N341" s="1">
        <f>VLOOKUP(Table14[[#This Row],[agedays]],BFA_boys_z_exp[[#All],[Day]:[M]],2,FALSE)</f>
        <v>16.795100000000001</v>
      </c>
      <c r="O341" s="1">
        <f>VLOOKUP(Table14[[#This Row],[agedays]],BFA_boys_z_exp[[#All],[Day]:[S]],3,FALSE)</f>
        <v>8.0079999999999998E-2</v>
      </c>
      <c r="P341" s="1">
        <f>VLOOKUP(Table14[[#This Row],[agedays]],BFA_boys_z_exp[[#All],[Day]:[L]],4,FALSE)</f>
        <v>-0.41220000000000001</v>
      </c>
      <c r="Q341" s="1">
        <f>(POWER((Table14[[#This Row],[bmi]]/Table14[[#This Row],[bmi_M]]),Table14[[#This Row],[bmi_L]])-1)/(Table14[[#This Row],[bmi_L]]*Table14[[#This Row],[bmi_S]])</f>
        <v>-0.98633447116191886</v>
      </c>
    </row>
    <row r="342" spans="1:17" x14ac:dyDescent="0.3">
      <c r="A342" s="1">
        <v>10096</v>
      </c>
      <c r="B342" s="1" t="s">
        <v>9</v>
      </c>
      <c r="C342" s="1">
        <v>457</v>
      </c>
      <c r="D342" s="1">
        <v>297</v>
      </c>
      <c r="E342" s="1">
        <v>81.599999999999994</v>
      </c>
      <c r="F342" s="1">
        <v>10.4</v>
      </c>
      <c r="G342" s="1">
        <v>0.96399999999999997</v>
      </c>
      <c r="H342" s="1">
        <v>7.5999999999999998E-2</v>
      </c>
      <c r="I342" s="1">
        <f>IF(Table14[[#This Row],[agedays]]&lt;=730,VLOOKUP(Table14[[#This Row],[htcm]],WFL_boys_z_exp[[#All],[Length]:[M]],2,FALSE),VLOOKUP(Table14[[#This Row],[htcm]],WFH_boys_z_exp[[#All],[Height]:[M]],2,FALSE))</f>
        <v>10.752000000000001</v>
      </c>
      <c r="J342" s="1">
        <f>IF(Table14[[#This Row],[agedays]]&lt;=730,VLOOKUP(Table14[[#This Row],[htcm]],WFL_boys_z_exp[[#All],[Length]:[S]],3,FALSE),VLOOKUP(Table14[[#This Row],[htcm]],WFH_boys_z_exp[[#All],[Height]:[S]],3,FALSE))</f>
        <v>8.2820000000000005E-2</v>
      </c>
      <c r="K3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2" s="1">
        <f>(POWER((Table14[[#This Row],[wtkg]]/Table14[[#This Row],[wlhz_M]]),Table14[[#This Row],[wlhz_L]])-1)/(Table14[[#This Row],[wlhz_L]]*Table14[[#This Row],[wlhz_S]])</f>
        <v>-0.4042718859747445</v>
      </c>
      <c r="M342" s="1">
        <f>Table14[[#This Row],[wtkg]]/(Table14[[#This Row],[htcm]]*Table14[[#This Row],[htcm]]/10000)</f>
        <v>15.618992695117264</v>
      </c>
      <c r="N342" s="1">
        <f>VLOOKUP(Table14[[#This Row],[agedays]],BFA_boys_z_exp[[#All],[Day]:[M]],2,FALSE)</f>
        <v>16.439299999999999</v>
      </c>
      <c r="O342" s="1">
        <f>VLOOKUP(Table14[[#This Row],[agedays]],BFA_boys_z_exp[[#All],[Day]:[S]],3,FALSE)</f>
        <v>7.9339999999999994E-2</v>
      </c>
      <c r="P342" s="1">
        <f>VLOOKUP(Table14[[#This Row],[agedays]],BFA_boys_z_exp[[#All],[Day]:[L]],4,FALSE)</f>
        <v>-0.48670000000000002</v>
      </c>
      <c r="Q342" s="1">
        <f>(POWER((Table14[[#This Row],[bmi]]/Table14[[#This Row],[bmi_M]]),Table14[[#This Row],[bmi_L]])-1)/(Table14[[#This Row],[bmi_L]]*Table14[[#This Row],[bmi_S]])</f>
        <v>-0.65326557669662677</v>
      </c>
    </row>
    <row r="343" spans="1:17" x14ac:dyDescent="0.3">
      <c r="A343" s="2">
        <v>10096</v>
      </c>
      <c r="B343" s="2" t="s">
        <v>9</v>
      </c>
      <c r="C343" s="2">
        <v>608</v>
      </c>
      <c r="D343" s="2">
        <v>297</v>
      </c>
      <c r="E343" s="2">
        <v>85</v>
      </c>
      <c r="F343" s="2">
        <v>11.65</v>
      </c>
      <c r="G343" s="2">
        <v>0.29299999999999998</v>
      </c>
      <c r="H343" s="2">
        <v>0.24</v>
      </c>
      <c r="I343" s="1">
        <f>IF(Table14[[#This Row],[agedays]]&lt;=730,VLOOKUP(Table14[[#This Row],[htcm]],WFL_boys_z_exp[[#All],[Length]:[M]],2,FALSE),VLOOKUP(Table14[[#This Row],[htcm]],WFH_boys_z_exp[[#All],[Height]:[M]],2,FALSE))</f>
        <v>11.5007</v>
      </c>
      <c r="J343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3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3" s="1">
        <f>(POWER((Table14[[#This Row],[wtkg]]/Table14[[#This Row],[wlhz_M]]),Table14[[#This Row],[wlhz_L]])-1)/(Table14[[#This Row],[wlhz_L]]*Table14[[#This Row],[wlhz_S]])</f>
        <v>0.15730390615775872</v>
      </c>
      <c r="M343" s="1">
        <f>Table14[[#This Row],[wtkg]]/(Table14[[#This Row],[htcm]]*Table14[[#This Row],[htcm]]/10000)</f>
        <v>16.124567474048444</v>
      </c>
      <c r="N343" s="1">
        <f>VLOOKUP(Table14[[#This Row],[agedays]],BFA_boys_z_exp[[#All],[Day]:[M]],2,FALSE)</f>
        <v>15.976100000000001</v>
      </c>
      <c r="O343" s="1">
        <f>VLOOKUP(Table14[[#This Row],[agedays]],BFA_boys_z_exp[[#All],[Day]:[S]],3,FALSE)</f>
        <v>7.8359999999999999E-2</v>
      </c>
      <c r="P343" s="1">
        <f>VLOOKUP(Table14[[#This Row],[agedays]],BFA_boys_z_exp[[#All],[Day]:[L]],4,FALSE)</f>
        <v>-0.58409999999999995</v>
      </c>
      <c r="Q343" s="1">
        <f>(POWER((Table14[[#This Row],[bmi]]/Table14[[#This Row],[bmi_M]]),Table14[[#This Row],[bmi_L]])-1)/(Table14[[#This Row],[bmi_L]]*Table14[[#This Row],[bmi_S]])</f>
        <v>0.11772892994148501</v>
      </c>
    </row>
    <row r="344" spans="1:17" x14ac:dyDescent="0.3">
      <c r="A344" s="1">
        <v>10096</v>
      </c>
      <c r="B344" s="1" t="s">
        <v>9</v>
      </c>
      <c r="C344" s="1">
        <v>727</v>
      </c>
      <c r="D344" s="1">
        <v>297</v>
      </c>
      <c r="E344" s="1">
        <v>89.5</v>
      </c>
      <c r="F344" s="1">
        <v>12.3</v>
      </c>
      <c r="G344" s="1">
        <v>0.58499999999999996</v>
      </c>
      <c r="H344" s="1">
        <v>0.123</v>
      </c>
      <c r="I344" s="1">
        <f>IF(Table14[[#This Row],[agedays]]&lt;=730,VLOOKUP(Table14[[#This Row],[htcm]],WFL_boys_z_exp[[#All],[Length]:[M]],2,FALSE),VLOOKUP(Table14[[#This Row],[htcm]],WFH_boys_z_exp[[#All],[Height]:[M]],2,FALSE))</f>
        <v>12.601699999999999</v>
      </c>
      <c r="J344" s="1">
        <f>IF(Table14[[#This Row],[agedays]]&lt;=730,VLOOKUP(Table14[[#This Row],[htcm]],WFL_boys_z_exp[[#All],[Length]:[S]],3,FALSE),VLOOKUP(Table14[[#This Row],[htcm]],WFH_boys_z_exp[[#All],[Height]:[S]],3,FALSE))</f>
        <v>8.0479999999999996E-2</v>
      </c>
      <c r="K3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4" s="1">
        <f>(POWER((Table14[[#This Row],[wtkg]]/Table14[[#This Row],[wlhz_M]]),Table14[[#This Row],[wlhz_L]])-1)/(Table14[[#This Row],[wlhz_L]]*Table14[[#This Row],[wlhz_S]])</f>
        <v>-0.30238738169504803</v>
      </c>
      <c r="M344" s="1">
        <f>Table14[[#This Row],[wtkg]]/(Table14[[#This Row],[htcm]]*Table14[[#This Row],[htcm]]/10000)</f>
        <v>15.355325988577137</v>
      </c>
      <c r="N344" s="1">
        <f>VLOOKUP(Table14[[#This Row],[agedays]],BFA_boys_z_exp[[#All],[Day]:[M]],2,FALSE)</f>
        <v>15.740399999999999</v>
      </c>
      <c r="O344" s="1">
        <f>VLOOKUP(Table14[[#This Row],[agedays]],BFA_boys_z_exp[[#All],[Day]:[S]],3,FALSE)</f>
        <v>7.7719999999999997E-2</v>
      </c>
      <c r="P344" s="1">
        <f>VLOOKUP(Table14[[#This Row],[agedays]],BFA_boys_z_exp[[#All],[Day]:[L]],4,FALSE)</f>
        <v>-0.64590000000000003</v>
      </c>
      <c r="Q344" s="1">
        <f>(POWER((Table14[[#This Row],[bmi]]/Table14[[#This Row],[bmi_M]]),Table14[[#This Row],[bmi_L]])-1)/(Table14[[#This Row],[bmi_L]]*Table14[[#This Row],[bmi_S]])</f>
        <v>-0.32124873683364547</v>
      </c>
    </row>
    <row r="345" spans="1:17" x14ac:dyDescent="0.3">
      <c r="A345" s="2">
        <v>10100</v>
      </c>
      <c r="B345" s="2" t="s">
        <v>9</v>
      </c>
      <c r="C345" s="2">
        <v>0</v>
      </c>
      <c r="D345" s="2">
        <v>276</v>
      </c>
      <c r="E345" s="2">
        <v>51</v>
      </c>
      <c r="F345" s="2">
        <v>3.5</v>
      </c>
      <c r="G345" s="2">
        <v>0.58899999999999997</v>
      </c>
      <c r="H345" s="2">
        <v>0.31</v>
      </c>
      <c r="I345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345" s="1">
        <f>IF(Table14[[#This Row],[agedays]]&lt;=730,VLOOKUP(Table14[[#This Row],[htcm]],WFL_boys_z_exp[[#All],[Length]:[S]],3,FALSE),VLOOKUP(Table14[[#This Row],[htcm]],WFH_boys_z_exp[[#All],[Height]:[S]],3,FALSE))</f>
        <v>8.831E-2</v>
      </c>
      <c r="K3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5" s="1">
        <f>(POWER((Table14[[#This Row],[wtkg]]/Table14[[#This Row],[wlhz_M]]),Table14[[#This Row],[wlhz_L]])-1)/(Table14[[#This Row],[wlhz_L]]*Table14[[#This Row],[wlhz_S]])</f>
        <v>-0.12122850717060402</v>
      </c>
      <c r="M345" s="1">
        <f>Table14[[#This Row],[wtkg]]/(Table14[[#This Row],[htcm]]*Table14[[#This Row],[htcm]]/10000)</f>
        <v>13.456362937331795</v>
      </c>
      <c r="N345" s="1">
        <f>VLOOKUP(Table14[[#This Row],[agedays]],BFA_boys_z_exp[[#All],[Day]:[M]],2,FALSE)</f>
        <v>13.4069</v>
      </c>
      <c r="O345" s="1">
        <f>VLOOKUP(Table14[[#This Row],[agedays]],BFA_boys_z_exp[[#All],[Day]:[S]],3,FALSE)</f>
        <v>9.5600000000000004E-2</v>
      </c>
      <c r="P345" s="1">
        <f>VLOOKUP(Table14[[#This Row],[agedays]],BFA_boys_z_exp[[#All],[Day]:[L]],4,FALSE)</f>
        <v>-0.30530000000000002</v>
      </c>
      <c r="Q345" s="1">
        <f>(POWER((Table14[[#This Row],[bmi]]/Table14[[#This Row],[bmi_M]]),Table14[[#This Row],[bmi_L]])-1)/(Table14[[#This Row],[bmi_L]]*Table14[[#This Row],[bmi_S]])</f>
        <v>3.8499015224138032E-2</v>
      </c>
    </row>
    <row r="346" spans="1:17" x14ac:dyDescent="0.3">
      <c r="A346" s="1">
        <v>10100</v>
      </c>
      <c r="B346" s="1" t="s">
        <v>9</v>
      </c>
      <c r="C346" s="1">
        <v>27</v>
      </c>
      <c r="D346" s="1">
        <v>276</v>
      </c>
      <c r="E346" s="1">
        <v>56.5</v>
      </c>
      <c r="F346" s="1">
        <v>4.53</v>
      </c>
      <c r="G346" s="1">
        <v>1.161</v>
      </c>
      <c r="H346" s="1">
        <v>0.34599999999999997</v>
      </c>
      <c r="I346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346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3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6" s="1">
        <f>(POWER((Table14[[#This Row],[wtkg]]/Table14[[#This Row],[wlhz_M]]),Table14[[#This Row],[wlhz_L]])-1)/(Table14[[#This Row],[wlhz_L]]*Table14[[#This Row],[wlhz_S]])</f>
        <v>-1.1310885357618925</v>
      </c>
      <c r="M346" s="1">
        <f>Table14[[#This Row],[wtkg]]/(Table14[[#This Row],[htcm]]*Table14[[#This Row],[htcm]]/10000)</f>
        <v>14.190617902733184</v>
      </c>
      <c r="N346" s="1">
        <f>VLOOKUP(Table14[[#This Row],[agedays]],BFA_boys_z_exp[[#All],[Day]:[M]],2,FALSE)</f>
        <v>14.697699999999999</v>
      </c>
      <c r="O346" s="1">
        <f>VLOOKUP(Table14[[#This Row],[agedays]],BFA_boys_z_exp[[#All],[Day]:[S]],3,FALSE)</f>
        <v>9.0920000000000001E-2</v>
      </c>
      <c r="P346" s="1">
        <f>VLOOKUP(Table14[[#This Row],[agedays]],BFA_boys_z_exp[[#All],[Day]:[L]],4,FALSE)</f>
        <v>0.29549999999999998</v>
      </c>
      <c r="Q346" s="1">
        <f>(POWER((Table14[[#This Row],[bmi]]/Table14[[#This Row],[bmi_M]]),Table14[[#This Row],[bmi_L]])-1)/(Table14[[#This Row],[bmi_L]]*Table14[[#This Row],[bmi_S]])</f>
        <v>-0.38416716886925989</v>
      </c>
    </row>
    <row r="347" spans="1:17" x14ac:dyDescent="0.3">
      <c r="A347" s="2">
        <v>10100</v>
      </c>
      <c r="B347" s="2" t="s">
        <v>9</v>
      </c>
      <c r="C347" s="2">
        <v>55</v>
      </c>
      <c r="D347" s="2">
        <v>276</v>
      </c>
      <c r="E347" s="2">
        <v>58.6</v>
      </c>
      <c r="F347" s="2">
        <v>5.93</v>
      </c>
      <c r="G347" s="2">
        <v>0.41399999999999998</v>
      </c>
      <c r="H347" s="2">
        <v>0.77900000000000003</v>
      </c>
      <c r="I347" s="1">
        <f>IF(Table14[[#This Row],[agedays]]&lt;=730,VLOOKUP(Table14[[#This Row],[htcm]],WFL_boys_z_exp[[#All],[Length]:[M]],2,FALSE),VLOOKUP(Table14[[#This Row],[htcm]],WFH_boys_z_exp[[#All],[Height]:[M]],2,FALSE))</f>
        <v>5.5922000000000001</v>
      </c>
      <c r="J347" s="1">
        <f>IF(Table14[[#This Row],[agedays]]&lt;=730,VLOOKUP(Table14[[#This Row],[htcm]],WFL_boys_z_exp[[#All],[Length]:[S]],3,FALSE),VLOOKUP(Table14[[#This Row],[htcm]],WFH_boys_z_exp[[#All],[Height]:[S]],3,FALSE))</f>
        <v>8.4010000000000001E-2</v>
      </c>
      <c r="K3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7" s="1">
        <f>(POWER((Table14[[#This Row],[wtkg]]/Table14[[#This Row],[wlhz_M]]),Table14[[#This Row],[wlhz_L]])-1)/(Table14[[#This Row],[wlhz_L]]*Table14[[#This Row],[wlhz_S]])</f>
        <v>0.69098893230571001</v>
      </c>
      <c r="M347" s="1">
        <f>Table14[[#This Row],[wtkg]]/(Table14[[#This Row],[htcm]]*Table14[[#This Row],[htcm]]/10000)</f>
        <v>17.268692704632553</v>
      </c>
      <c r="N347" s="1">
        <f>VLOOKUP(Table14[[#This Row],[agedays]],BFA_boys_z_exp[[#All],[Day]:[M]],2,FALSE)</f>
        <v>16.136500000000002</v>
      </c>
      <c r="O347" s="1">
        <f>VLOOKUP(Table14[[#This Row],[agedays]],BFA_boys_z_exp[[#All],[Day]:[S]],3,FALSE)</f>
        <v>8.7249999999999994E-2</v>
      </c>
      <c r="P347" s="1">
        <f>VLOOKUP(Table14[[#This Row],[agedays]],BFA_boys_z_exp[[#All],[Day]:[L]],4,FALSE)</f>
        <v>0.1368</v>
      </c>
      <c r="Q347" s="1">
        <f>(POWER((Table14[[#This Row],[bmi]]/Table14[[#This Row],[bmi_M]]),Table14[[#This Row],[bmi_L]])-1)/(Table14[[#This Row],[bmi_L]]*Table14[[#This Row],[bmi_S]])</f>
        <v>0.78082417799057968</v>
      </c>
    </row>
    <row r="348" spans="1:17" x14ac:dyDescent="0.3">
      <c r="A348" s="1">
        <v>10100</v>
      </c>
      <c r="B348" s="1" t="s">
        <v>9</v>
      </c>
      <c r="C348" s="1">
        <v>90</v>
      </c>
      <c r="D348" s="1">
        <v>276</v>
      </c>
      <c r="E348" s="1">
        <v>62.2</v>
      </c>
      <c r="F348" s="1">
        <v>7.05</v>
      </c>
      <c r="G348" s="1">
        <v>0.435</v>
      </c>
      <c r="H348" s="1">
        <v>0.90400000000000003</v>
      </c>
      <c r="I348" s="1">
        <f>IF(Table14[[#This Row],[agedays]]&lt;=730,VLOOKUP(Table14[[#This Row],[htcm]],WFL_boys_z_exp[[#All],[Length]:[M]],2,FALSE),VLOOKUP(Table14[[#This Row],[htcm]],WFH_boys_z_exp[[#All],[Height]:[M]],2,FALSE))</f>
        <v>6.5763999999999996</v>
      </c>
      <c r="J348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3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8" s="1">
        <f>(POWER((Table14[[#This Row],[wtkg]]/Table14[[#This Row],[wlhz_M]]),Table14[[#This Row],[wlhz_L]])-1)/(Table14[[#This Row],[wlhz_L]]*Table14[[#This Row],[wlhz_S]])</f>
        <v>0.83036010974837682</v>
      </c>
      <c r="M348" s="1">
        <f>Table14[[#This Row],[wtkg]]/(Table14[[#This Row],[htcm]]*Table14[[#This Row],[htcm]]/10000)</f>
        <v>18.222516309798284</v>
      </c>
      <c r="N348" s="1">
        <f>VLOOKUP(Table14[[#This Row],[agedays]],BFA_boys_z_exp[[#All],[Day]:[M]],2,FALSE)</f>
        <v>16.8827</v>
      </c>
      <c r="O348" s="1">
        <f>VLOOKUP(Table14[[#This Row],[agedays]],BFA_boys_z_exp[[#All],[Day]:[S]],3,FALSE)</f>
        <v>8.5010000000000002E-2</v>
      </c>
      <c r="P348" s="1">
        <f>VLOOKUP(Table14[[#This Row],[agedays]],BFA_boys_z_exp[[#All],[Day]:[L]],4,FALSE)</f>
        <v>1.0699999999999999E-2</v>
      </c>
      <c r="Q348" s="1">
        <f>(POWER((Table14[[#This Row],[bmi]]/Table14[[#This Row],[bmi_M]]),Table14[[#This Row],[bmi_L]])-1)/(Table14[[#This Row],[bmi_L]]*Table14[[#This Row],[bmi_S]])</f>
        <v>0.89871510254415021</v>
      </c>
    </row>
    <row r="349" spans="1:17" x14ac:dyDescent="0.3">
      <c r="A349" s="2">
        <v>10100</v>
      </c>
      <c r="B349" s="2" t="s">
        <v>9</v>
      </c>
      <c r="C349" s="2">
        <v>195</v>
      </c>
      <c r="D349" s="2">
        <v>276</v>
      </c>
      <c r="E349" s="2">
        <v>70.2</v>
      </c>
      <c r="F349" s="2">
        <v>8.33</v>
      </c>
      <c r="G349" s="2">
        <v>0.89800000000000002</v>
      </c>
      <c r="H349" s="2">
        <v>0.27</v>
      </c>
      <c r="I349" s="1">
        <f>IF(Table14[[#This Row],[agedays]]&lt;=730,VLOOKUP(Table14[[#This Row],[htcm]],WFL_boys_z_exp[[#All],[Length]:[M]],2,FALSE),VLOOKUP(Table14[[#This Row],[htcm]],WFH_boys_z_exp[[#All],[Height]:[M]],2,FALSE))</f>
        <v>8.468</v>
      </c>
      <c r="J349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3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49" s="1">
        <f>(POWER((Table14[[#This Row],[wtkg]]/Table14[[#This Row],[wlhz_M]]),Table14[[#This Row],[wlhz_L]])-1)/(Table14[[#This Row],[wlhz_L]]*Table14[[#This Row],[wlhz_S]])</f>
        <v>-0.20020067880999728</v>
      </c>
      <c r="M349" s="1">
        <f>Table14[[#This Row],[wtkg]]/(Table14[[#This Row],[htcm]]*Table14[[#This Row],[htcm]]/10000)</f>
        <v>16.903271889026875</v>
      </c>
      <c r="N349" s="1">
        <f>VLOOKUP(Table14[[#This Row],[agedays]],BFA_boys_z_exp[[#All],[Day]:[M]],2,FALSE)</f>
        <v>17.343800000000002</v>
      </c>
      <c r="O349" s="1">
        <f>VLOOKUP(Table14[[#This Row],[agedays]],BFA_boys_z_exp[[#All],[Day]:[S]],3,FALSE)</f>
        <v>8.2119999999999999E-2</v>
      </c>
      <c r="P349" s="1">
        <f>VLOOKUP(Table14[[#This Row],[agedays]],BFA_boys_z_exp[[#All],[Day]:[L]],4,FALSE)</f>
        <v>-0.2112</v>
      </c>
      <c r="Q349" s="1">
        <f>(POWER((Table14[[#This Row],[bmi]]/Table14[[#This Row],[bmi_M]]),Table14[[#This Row],[bmi_L]])-1)/(Table14[[#This Row],[bmi_L]]*Table14[[#This Row],[bmi_S]])</f>
        <v>-0.31414897353798849</v>
      </c>
    </row>
    <row r="350" spans="1:17" x14ac:dyDescent="0.3">
      <c r="A350" s="1">
        <v>10100</v>
      </c>
      <c r="B350" s="1" t="s">
        <v>9</v>
      </c>
      <c r="C350" s="1">
        <v>272</v>
      </c>
      <c r="D350" s="1">
        <v>276</v>
      </c>
      <c r="E350" s="1">
        <v>74</v>
      </c>
      <c r="F350" s="1">
        <v>9.2100000000000009</v>
      </c>
      <c r="G350" s="1">
        <v>0.94399999999999995</v>
      </c>
      <c r="H350" s="1">
        <v>0.33200000000000002</v>
      </c>
      <c r="I350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350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3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0" s="1">
        <f>(POWER((Table14[[#This Row],[wtkg]]/Table14[[#This Row],[wlhz_M]]),Table14[[#This Row],[wlhz_L]])-1)/(Table14[[#This Row],[wlhz_L]]*Table14[[#This Row],[wlhz_S]])</f>
        <v>-0.114217834269561</v>
      </c>
      <c r="M350" s="1">
        <f>Table14[[#This Row],[wtkg]]/(Table14[[#This Row],[htcm]]*Table14[[#This Row],[htcm]]/10000)</f>
        <v>16.818845872899928</v>
      </c>
      <c r="N350" s="1">
        <f>VLOOKUP(Table14[[#This Row],[agedays]],BFA_boys_z_exp[[#All],[Day]:[M]],2,FALSE)</f>
        <v>17.173100000000002</v>
      </c>
      <c r="O350" s="1">
        <f>VLOOKUP(Table14[[#This Row],[agedays]],BFA_boys_z_exp[[#All],[Day]:[S]],3,FALSE)</f>
        <v>8.1040000000000001E-2</v>
      </c>
      <c r="P350" s="1">
        <f>VLOOKUP(Table14[[#This Row],[agedays]],BFA_boys_z_exp[[#All],[Day]:[L]],4,FALSE)</f>
        <v>-0.31530000000000002</v>
      </c>
      <c r="Q350" s="1">
        <f>(POWER((Table14[[#This Row],[bmi]]/Table14[[#This Row],[bmi_M]]),Table14[[#This Row],[bmi_L]])-1)/(Table14[[#This Row],[bmi_L]]*Table14[[#This Row],[bmi_S]])</f>
        <v>-0.25805548159714758</v>
      </c>
    </row>
    <row r="351" spans="1:17" x14ac:dyDescent="0.3">
      <c r="A351" s="2">
        <v>10100</v>
      </c>
      <c r="B351" s="2" t="s">
        <v>9</v>
      </c>
      <c r="C351" s="2">
        <v>377</v>
      </c>
      <c r="D351" s="2">
        <v>276</v>
      </c>
      <c r="E351" s="2">
        <v>79.5</v>
      </c>
      <c r="F351" s="2">
        <v>10</v>
      </c>
      <c r="G351" s="2">
        <v>1.3759999999999999</v>
      </c>
      <c r="H351" s="2">
        <v>0.245</v>
      </c>
      <c r="I351" s="1">
        <f>IF(Table14[[#This Row],[agedays]]&lt;=730,VLOOKUP(Table14[[#This Row],[htcm]],WFL_boys_z_exp[[#All],[Length]:[M]],2,FALSE),VLOOKUP(Table14[[#This Row],[htcm]],WFH_boys_z_exp[[#All],[Height]:[M]],2,FALSE))</f>
        <v>10.3558</v>
      </c>
      <c r="J351" s="1">
        <f>IF(Table14[[#This Row],[agedays]]&lt;=730,VLOOKUP(Table14[[#This Row],[htcm]],WFL_boys_z_exp[[#All],[Length]:[S]],3,FALSE),VLOOKUP(Table14[[#This Row],[htcm]],WFH_boys_z_exp[[#All],[Height]:[S]],3,FALSE))</f>
        <v>8.3129999999999996E-2</v>
      </c>
      <c r="K3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1" s="1">
        <f>(POWER((Table14[[#This Row],[wtkg]]/Table14[[#This Row],[wlhz_M]]),Table14[[#This Row],[wlhz_L]])-1)/(Table14[[#This Row],[wlhz_L]]*Table14[[#This Row],[wlhz_S]])</f>
        <v>-0.4231652944602935</v>
      </c>
      <c r="M351" s="1">
        <f>Table14[[#This Row],[wtkg]]/(Table14[[#This Row],[htcm]]*Table14[[#This Row],[htcm]]/10000)</f>
        <v>15.82215893358649</v>
      </c>
      <c r="N351" s="1">
        <f>VLOOKUP(Table14[[#This Row],[agedays]],BFA_boys_z_exp[[#All],[Day]:[M]],2,FALSE)</f>
        <v>16.75</v>
      </c>
      <c r="O351" s="1">
        <f>VLOOKUP(Table14[[#This Row],[agedays]],BFA_boys_z_exp[[#All],[Day]:[S]],3,FALSE)</f>
        <v>7.9979999999999996E-2</v>
      </c>
      <c r="P351" s="1">
        <f>VLOOKUP(Table14[[#This Row],[agedays]],BFA_boys_z_exp[[#All],[Day]:[L]],4,FALSE)</f>
        <v>-0.42199999999999999</v>
      </c>
      <c r="Q351" s="1">
        <f>(POWER((Table14[[#This Row],[bmi]]/Table14[[#This Row],[bmi_M]]),Table14[[#This Row],[bmi_L]])-1)/(Table14[[#This Row],[bmi_L]]*Table14[[#This Row],[bmi_S]])</f>
        <v>-0.72115010069499141</v>
      </c>
    </row>
    <row r="352" spans="1:17" x14ac:dyDescent="0.3">
      <c r="A352" s="1">
        <v>10100</v>
      </c>
      <c r="B352" s="1" t="s">
        <v>9</v>
      </c>
      <c r="C352" s="1">
        <v>562</v>
      </c>
      <c r="D352" s="1">
        <v>276</v>
      </c>
      <c r="E352" s="1">
        <v>84.5</v>
      </c>
      <c r="F352" s="1">
        <v>10.6</v>
      </c>
      <c r="G352" s="1">
        <v>0.65400000000000003</v>
      </c>
      <c r="H352" s="1">
        <v>-0.36</v>
      </c>
      <c r="I352" s="1">
        <f>IF(Table14[[#This Row],[agedays]]&lt;=730,VLOOKUP(Table14[[#This Row],[htcm]],WFL_boys_z_exp[[#All],[Length]:[M]],2,FALSE),VLOOKUP(Table14[[#This Row],[htcm]],WFH_boys_z_exp[[#All],[Height]:[M]],2,FALSE))</f>
        <v>11.3817</v>
      </c>
      <c r="J352" s="1">
        <f>IF(Table14[[#This Row],[agedays]]&lt;=730,VLOOKUP(Table14[[#This Row],[htcm]],WFL_boys_z_exp[[#All],[Length]:[S]],3,FALSE),VLOOKUP(Table14[[#This Row],[htcm]],WFH_boys_z_exp[[#All],[Height]:[S]],3,FALSE))</f>
        <v>8.1979999999999997E-2</v>
      </c>
      <c r="K3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2" s="1">
        <f>(POWER((Table14[[#This Row],[wtkg]]/Table14[[#This Row],[wlhz_M]]),Table14[[#This Row],[wlhz_L]])-1)/(Table14[[#This Row],[wlhz_L]]*Table14[[#This Row],[wlhz_S]])</f>
        <v>-0.87889220990631189</v>
      </c>
      <c r="M352" s="1">
        <f>Table14[[#This Row],[wtkg]]/(Table14[[#This Row],[htcm]]*Table14[[#This Row],[htcm]]/10000)</f>
        <v>14.845418577780888</v>
      </c>
      <c r="N352" s="1">
        <f>VLOOKUP(Table14[[#This Row],[agedays]],BFA_boys_z_exp[[#All],[Day]:[M]],2,FALSE)</f>
        <v>16.098099999999999</v>
      </c>
      <c r="O352" s="1">
        <f>VLOOKUP(Table14[[#This Row],[agedays]],BFA_boys_z_exp[[#All],[Day]:[S]],3,FALSE)</f>
        <v>7.8640000000000002E-2</v>
      </c>
      <c r="P352" s="1">
        <f>VLOOKUP(Table14[[#This Row],[agedays]],BFA_boys_z_exp[[#All],[Day]:[L]],4,FALSE)</f>
        <v>-0.55710000000000004</v>
      </c>
      <c r="Q352" s="1">
        <f>(POWER((Table14[[#This Row],[bmi]]/Table14[[#This Row],[bmi_M]]),Table14[[#This Row],[bmi_L]])-1)/(Table14[[#This Row],[bmi_L]]*Table14[[#This Row],[bmi_S]])</f>
        <v>-1.0537357154067306</v>
      </c>
    </row>
    <row r="353" spans="1:17" x14ac:dyDescent="0.3">
      <c r="A353" s="2">
        <v>10100</v>
      </c>
      <c r="B353" s="2" t="s">
        <v>9</v>
      </c>
      <c r="C353" s="2">
        <v>716</v>
      </c>
      <c r="D353" s="2">
        <v>276</v>
      </c>
      <c r="E353" s="2">
        <v>89</v>
      </c>
      <c r="F353" s="2">
        <v>11.9</v>
      </c>
      <c r="G353" s="2">
        <v>0.52800000000000002</v>
      </c>
      <c r="H353" s="2">
        <v>-0.114</v>
      </c>
      <c r="I353" s="1">
        <f>IF(Table14[[#This Row],[agedays]]&lt;=730,VLOOKUP(Table14[[#This Row],[htcm]],WFL_boys_z_exp[[#All],[Length]:[M]],2,FALSE),VLOOKUP(Table14[[#This Row],[htcm]],WFH_boys_z_exp[[#All],[Height]:[M]],2,FALSE))</f>
        <v>12.4815</v>
      </c>
      <c r="J353" s="1">
        <f>IF(Table14[[#This Row],[agedays]]&lt;=730,VLOOKUP(Table14[[#This Row],[htcm]],WFL_boys_z_exp[[#All],[Length]:[S]],3,FALSE),VLOOKUP(Table14[[#This Row],[htcm]],WFH_boys_z_exp[[#All],[Height]:[S]],3,FALSE))</f>
        <v>8.0579999999999999E-2</v>
      </c>
      <c r="K3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3" s="1">
        <f>(POWER((Table14[[#This Row],[wtkg]]/Table14[[#This Row],[wlhz_M]]),Table14[[#This Row],[wlhz_L]])-1)/(Table14[[#This Row],[wlhz_L]]*Table14[[#This Row],[wlhz_S]])</f>
        <v>-0.59707271819541652</v>
      </c>
      <c r="M353" s="1">
        <f>Table14[[#This Row],[wtkg]]/(Table14[[#This Row],[htcm]]*Table14[[#This Row],[htcm]]/10000)</f>
        <v>15.02335563691453</v>
      </c>
      <c r="N353" s="1">
        <f>VLOOKUP(Table14[[#This Row],[agedays]],BFA_boys_z_exp[[#All],[Day]:[M]],2,FALSE)</f>
        <v>15.7582</v>
      </c>
      <c r="O353" s="1">
        <f>VLOOKUP(Table14[[#This Row],[agedays]],BFA_boys_z_exp[[#All],[Day]:[S]],3,FALSE)</f>
        <v>7.7780000000000002E-2</v>
      </c>
      <c r="P353" s="1">
        <f>VLOOKUP(Table14[[#This Row],[agedays]],BFA_boys_z_exp[[#All],[Day]:[L]],4,FALSE)</f>
        <v>-0.64059999999999995</v>
      </c>
      <c r="Q353" s="1">
        <f>(POWER((Table14[[#This Row],[bmi]]/Table14[[#This Row],[bmi_M]]),Table14[[#This Row],[bmi_L]])-1)/(Table14[[#This Row],[bmi_L]]*Table14[[#This Row],[bmi_S]])</f>
        <v>-0.62346091319296293</v>
      </c>
    </row>
    <row r="354" spans="1:17" x14ac:dyDescent="0.3">
      <c r="A354" s="1">
        <v>11003</v>
      </c>
      <c r="B354" s="1" t="s">
        <v>9</v>
      </c>
      <c r="C354" s="1">
        <v>0</v>
      </c>
      <c r="D354" s="1">
        <v>276</v>
      </c>
      <c r="E354" s="1">
        <v>51</v>
      </c>
      <c r="F354" s="1">
        <v>3.15</v>
      </c>
      <c r="G354" s="1">
        <v>0.58899999999999997</v>
      </c>
      <c r="H354" s="1">
        <v>-0.41</v>
      </c>
      <c r="I354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354" s="1">
        <f>IF(Table14[[#This Row],[agedays]]&lt;=730,VLOOKUP(Table14[[#This Row],[htcm]],WFL_boys_z_exp[[#All],[Length]:[S]],3,FALSE),VLOOKUP(Table14[[#This Row],[htcm]],WFH_boys_z_exp[[#All],[Height]:[S]],3,FALSE))</f>
        <v>8.831E-2</v>
      </c>
      <c r="K3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4" s="1">
        <f>(POWER((Table14[[#This Row],[wtkg]]/Table14[[#This Row],[wlhz_M]]),Table14[[#This Row],[wlhz_L]])-1)/(Table14[[#This Row],[wlhz_L]]*Table14[[#This Row],[wlhz_S]])</f>
        <v>-1.3412921790009213</v>
      </c>
      <c r="M354" s="1">
        <f>Table14[[#This Row],[wtkg]]/(Table14[[#This Row],[htcm]]*Table14[[#This Row],[htcm]]/10000)</f>
        <v>12.110726643598616</v>
      </c>
      <c r="N354" s="1">
        <f>VLOOKUP(Table14[[#This Row],[agedays]],BFA_boys_z_exp[[#All],[Day]:[M]],2,FALSE)</f>
        <v>13.4069</v>
      </c>
      <c r="O354" s="1">
        <f>VLOOKUP(Table14[[#This Row],[agedays]],BFA_boys_z_exp[[#All],[Day]:[S]],3,FALSE)</f>
        <v>9.5600000000000004E-2</v>
      </c>
      <c r="P354" s="1">
        <f>VLOOKUP(Table14[[#This Row],[agedays]],BFA_boys_z_exp[[#All],[Day]:[L]],4,FALSE)</f>
        <v>-0.30530000000000002</v>
      </c>
      <c r="Q354" s="1">
        <f>(POWER((Table14[[#This Row],[bmi]]/Table14[[#This Row],[bmi_M]]),Table14[[#This Row],[bmi_L]])-1)/(Table14[[#This Row],[bmi_L]]*Table14[[#This Row],[bmi_S]])</f>
        <v>-1.0802568527814302</v>
      </c>
    </row>
    <row r="355" spans="1:17" x14ac:dyDescent="0.3">
      <c r="A355" s="2">
        <v>11003</v>
      </c>
      <c r="B355" s="2" t="s">
        <v>9</v>
      </c>
      <c r="C355" s="2">
        <v>25</v>
      </c>
      <c r="D355" s="2">
        <v>276</v>
      </c>
      <c r="E355" s="2">
        <v>56</v>
      </c>
      <c r="F355" s="2">
        <v>4.05</v>
      </c>
      <c r="G355" s="2">
        <v>1.0509999999999999</v>
      </c>
      <c r="H355" s="2">
        <v>-0.32900000000000001</v>
      </c>
      <c r="I355" s="1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355" s="1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3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5" s="1">
        <f>(POWER((Table14[[#This Row],[wtkg]]/Table14[[#This Row],[wlhz_M]]),Table14[[#This Row],[wlhz_L]])-1)/(Table14[[#This Row],[wlhz_L]]*Table14[[#This Row],[wlhz_S]])</f>
        <v>-2.1387520103798252</v>
      </c>
      <c r="M355" s="1">
        <f>Table14[[#This Row],[wtkg]]/(Table14[[#This Row],[htcm]]*Table14[[#This Row],[htcm]]/10000)</f>
        <v>12.914540816326531</v>
      </c>
      <c r="N355" s="1">
        <f>VLOOKUP(Table14[[#This Row],[agedays]],BFA_boys_z_exp[[#All],[Day]:[M]],2,FALSE)</f>
        <v>14.5457</v>
      </c>
      <c r="O355" s="1">
        <f>VLOOKUP(Table14[[#This Row],[agedays]],BFA_boys_z_exp[[#All],[Day]:[S]],3,FALSE)</f>
        <v>9.1340000000000005E-2</v>
      </c>
      <c r="P355" s="1">
        <f>VLOOKUP(Table14[[#This Row],[agedays]],BFA_boys_z_exp[[#All],[Day]:[L]],4,FALSE)</f>
        <v>0.311</v>
      </c>
      <c r="Q355" s="1">
        <f>(POWER((Table14[[#This Row],[bmi]]/Table14[[#This Row],[bmi_M]]),Table14[[#This Row],[bmi_L]])-1)/(Table14[[#This Row],[bmi_L]]*Table14[[#This Row],[bmi_S]])</f>
        <v>-1.2783944493760502</v>
      </c>
    </row>
    <row r="356" spans="1:17" x14ac:dyDescent="0.3">
      <c r="A356" s="1">
        <v>11003</v>
      </c>
      <c r="B356" s="1" t="s">
        <v>9</v>
      </c>
      <c r="C356" s="1">
        <v>60</v>
      </c>
      <c r="D356" s="1">
        <v>276</v>
      </c>
      <c r="E356" s="1">
        <v>58</v>
      </c>
      <c r="F356" s="1">
        <v>5.37</v>
      </c>
      <c r="G356" s="1">
        <v>-0.16500000000000001</v>
      </c>
      <c r="H356" s="1">
        <v>-0.251</v>
      </c>
      <c r="I356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356" s="1">
        <f>IF(Table14[[#This Row],[agedays]]&lt;=730,VLOOKUP(Table14[[#This Row],[htcm]],WFL_boys_z_exp[[#All],[Length]:[S]],3,FALSE),VLOOKUP(Table14[[#This Row],[htcm]],WFH_boys_z_exp[[#All],[Height]:[S]],3,FALSE))</f>
        <v>8.43E-2</v>
      </c>
      <c r="K3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6" s="1">
        <f>(POWER((Table14[[#This Row],[wtkg]]/Table14[[#This Row],[wlhz_M]]),Table14[[#This Row],[wlhz_L]])-1)/(Table14[[#This Row],[wlhz_L]]*Table14[[#This Row],[wlhz_S]])</f>
        <v>-0.10572705794320753</v>
      </c>
      <c r="M356" s="1">
        <f>Table14[[#This Row],[wtkg]]/(Table14[[#This Row],[htcm]]*Table14[[#This Row],[htcm]]/10000)</f>
        <v>15.963139120095127</v>
      </c>
      <c r="N356" s="1">
        <f>VLOOKUP(Table14[[#This Row],[agedays]],BFA_boys_z_exp[[#All],[Day]:[M]],2,FALSE)</f>
        <v>16.2941</v>
      </c>
      <c r="O356" s="1">
        <f>VLOOKUP(Table14[[#This Row],[agedays]],BFA_boys_z_exp[[#All],[Day]:[S]],3,FALSE)</f>
        <v>8.6840000000000001E-2</v>
      </c>
      <c r="P356" s="1">
        <f>VLOOKUP(Table14[[#This Row],[agedays]],BFA_boys_z_exp[[#All],[Day]:[L]],4,FALSE)</f>
        <v>0.1154</v>
      </c>
      <c r="Q356" s="1">
        <f>(POWER((Table14[[#This Row],[bmi]]/Table14[[#This Row],[bmi_M]]),Table14[[#This Row],[bmi_L]])-1)/(Table14[[#This Row],[bmi_L]]*Table14[[#This Row],[bmi_S]])</f>
        <v>-0.2360264988396466</v>
      </c>
    </row>
    <row r="357" spans="1:17" x14ac:dyDescent="0.3">
      <c r="A357" s="2">
        <v>11003</v>
      </c>
      <c r="B357" s="2" t="s">
        <v>9</v>
      </c>
      <c r="C357" s="2">
        <v>95</v>
      </c>
      <c r="D357" s="2">
        <v>276</v>
      </c>
      <c r="E357" s="2">
        <v>66.2</v>
      </c>
      <c r="F357" s="2">
        <v>6.17</v>
      </c>
      <c r="G357" s="2">
        <v>2.17</v>
      </c>
      <c r="H357" s="2">
        <v>-0.39200000000000002</v>
      </c>
      <c r="I357" s="1">
        <f>IF(Table14[[#This Row],[agedays]]&lt;=730,VLOOKUP(Table14[[#This Row],[htcm]],WFL_boys_z_exp[[#All],[Length]:[M]],2,FALSE),VLOOKUP(Table14[[#This Row],[htcm]],WFH_boys_z_exp[[#All],[Height]:[M]],2,FALSE))</f>
        <v>7.5503999999999998</v>
      </c>
      <c r="J357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3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7" s="1">
        <f>(POWER((Table14[[#This Row],[wtkg]]/Table14[[#This Row],[wlhz_M]]),Table14[[#This Row],[wlhz_L]])-1)/(Table14[[#This Row],[wlhz_L]]*Table14[[#This Row],[wlhz_S]])</f>
        <v>-2.5474967622101001</v>
      </c>
      <c r="M357" s="1">
        <f>Table14[[#This Row],[wtkg]]/(Table14[[#This Row],[htcm]]*Table14[[#This Row],[htcm]]/10000)</f>
        <v>14.078914942360873</v>
      </c>
      <c r="N357" s="1">
        <f>VLOOKUP(Table14[[#This Row],[agedays]],BFA_boys_z_exp[[#All],[Day]:[M]],2,FALSE)</f>
        <v>16.940999999999999</v>
      </c>
      <c r="O357" s="1">
        <f>VLOOKUP(Table14[[#This Row],[agedays]],BFA_boys_z_exp[[#All],[Day]:[S]],3,FALSE)</f>
        <v>8.4779999999999994E-2</v>
      </c>
      <c r="P357" s="1">
        <f>VLOOKUP(Table14[[#This Row],[agedays]],BFA_boys_z_exp[[#All],[Day]:[L]],4,FALSE)</f>
        <v>-3.8999999999999998E-3</v>
      </c>
      <c r="Q357" s="1">
        <f>(POWER((Table14[[#This Row],[bmi]]/Table14[[#This Row],[bmi_M]]),Table14[[#This Row],[bmi_L]])-1)/(Table14[[#This Row],[bmi_L]]*Table14[[#This Row],[bmi_S]])</f>
        <v>-2.1835955689760187</v>
      </c>
    </row>
    <row r="358" spans="1:17" x14ac:dyDescent="0.3">
      <c r="A358" s="1">
        <v>11003</v>
      </c>
      <c r="B358" s="1" t="s">
        <v>9</v>
      </c>
      <c r="C358" s="1">
        <v>277</v>
      </c>
      <c r="D358" s="1">
        <v>276</v>
      </c>
      <c r="E358" s="1">
        <v>73.5</v>
      </c>
      <c r="F358" s="1">
        <v>8.9</v>
      </c>
      <c r="G358" s="1">
        <v>0.621</v>
      </c>
      <c r="H358" s="1">
        <v>-0.03</v>
      </c>
      <c r="I358" s="1">
        <f>IF(Table14[[#This Row],[agedays]]&lt;=730,VLOOKUP(Table14[[#This Row],[htcm]],WFL_boys_z_exp[[#All],[Length]:[M]],2,FALSE),VLOOKUP(Table14[[#This Row],[htcm]],WFH_boys_z_exp[[#All],[Height]:[M]],2,FALSE))</f>
        <v>9.1927000000000003</v>
      </c>
      <c r="J358" s="1">
        <f>IF(Table14[[#This Row],[agedays]]&lt;=730,VLOOKUP(Table14[[#This Row],[htcm]],WFL_boys_z_exp[[#All],[Length]:[S]],3,FALSE),VLOOKUP(Table14[[#This Row],[htcm]],WFH_boys_z_exp[[#All],[Height]:[S]],3,FALSE))</f>
        <v>8.276E-2</v>
      </c>
      <c r="K3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8" s="1">
        <f>(POWER((Table14[[#This Row],[wtkg]]/Table14[[#This Row],[wlhz_M]]),Table14[[#This Row],[wlhz_L]])-1)/(Table14[[#This Row],[wlhz_L]]*Table14[[#This Row],[wlhz_S]])</f>
        <v>-0.39322682811085546</v>
      </c>
      <c r="M358" s="1">
        <f>Table14[[#This Row],[wtkg]]/(Table14[[#This Row],[htcm]]*Table14[[#This Row],[htcm]]/10000)</f>
        <v>16.474617057707437</v>
      </c>
      <c r="N358" s="1">
        <f>VLOOKUP(Table14[[#This Row],[agedays]],BFA_boys_z_exp[[#All],[Day]:[M]],2,FALSE)</f>
        <v>17.155000000000001</v>
      </c>
      <c r="O358" s="1">
        <f>VLOOKUP(Table14[[#This Row],[agedays]],BFA_boys_z_exp[[#All],[Day]:[S]],3,FALSE)</f>
        <v>8.0979999999999996E-2</v>
      </c>
      <c r="P358" s="1">
        <f>VLOOKUP(Table14[[#This Row],[agedays]],BFA_boys_z_exp[[#All],[Day]:[L]],4,FALSE)</f>
        <v>-0.32119999999999999</v>
      </c>
      <c r="Q358" s="1">
        <f>(POWER((Table14[[#This Row],[bmi]]/Table14[[#This Row],[bmi_M]]),Table14[[#This Row],[bmi_L]])-1)/(Table14[[#This Row],[bmi_L]]*Table14[[#This Row],[bmi_S]])</f>
        <v>-0.50300076970201479</v>
      </c>
    </row>
    <row r="359" spans="1:17" x14ac:dyDescent="0.3">
      <c r="A359" s="1">
        <v>11003</v>
      </c>
      <c r="B359" s="1" t="s">
        <v>9</v>
      </c>
      <c r="C359" s="1">
        <v>368</v>
      </c>
      <c r="D359" s="1">
        <v>276</v>
      </c>
      <c r="E359" s="1">
        <v>77</v>
      </c>
      <c r="F359" s="1">
        <v>10.4</v>
      </c>
      <c r="G359" s="1">
        <v>0.48</v>
      </c>
      <c r="H359" s="1">
        <v>0.66900000000000004</v>
      </c>
      <c r="I359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359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3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59" s="1">
        <f>(POWER((Table14[[#This Row],[wtkg]]/Table14[[#This Row],[wlhz_M]]),Table14[[#This Row],[wlhz_L]])-1)/(Table14[[#This Row],[wlhz_L]]*Table14[[#This Row],[wlhz_S]])</f>
        <v>0.59193503107744017</v>
      </c>
      <c r="M359" s="1">
        <f>Table14[[#This Row],[wtkg]]/(Table14[[#This Row],[htcm]]*Table14[[#This Row],[htcm]]/10000)</f>
        <v>17.540900657783776</v>
      </c>
      <c r="N359" s="1">
        <f>VLOOKUP(Table14[[#This Row],[agedays]],BFA_boys_z_exp[[#All],[Day]:[M]],2,FALSE)</f>
        <v>16.786799999999999</v>
      </c>
      <c r="O359" s="1">
        <f>VLOOKUP(Table14[[#This Row],[agedays]],BFA_boys_z_exp[[#All],[Day]:[S]],3,FALSE)</f>
        <v>8.0060000000000006E-2</v>
      </c>
      <c r="P359" s="1">
        <f>VLOOKUP(Table14[[#This Row],[agedays]],BFA_boys_z_exp[[#All],[Day]:[L]],4,FALSE)</f>
        <v>-0.41399999999999998</v>
      </c>
      <c r="Q359" s="1">
        <f>(POWER((Table14[[#This Row],[bmi]]/Table14[[#This Row],[bmi_M]]),Table14[[#This Row],[bmi_L]])-1)/(Table14[[#This Row],[bmi_L]]*Table14[[#This Row],[bmi_S]])</f>
        <v>0.54390681037913347</v>
      </c>
    </row>
    <row r="360" spans="1:17" x14ac:dyDescent="0.3">
      <c r="A360" s="1">
        <v>11003</v>
      </c>
      <c r="B360" s="1" t="s">
        <v>9</v>
      </c>
      <c r="C360" s="1">
        <v>459</v>
      </c>
      <c r="D360" s="1">
        <v>276</v>
      </c>
      <c r="E360" s="1">
        <v>81</v>
      </c>
      <c r="F360" s="1">
        <v>11.15</v>
      </c>
      <c r="G360" s="1">
        <v>0.69699999999999995</v>
      </c>
      <c r="H360" s="1">
        <v>0.69699999999999995</v>
      </c>
      <c r="I360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360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3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0" s="1">
        <f>(POWER((Table14[[#This Row],[wtkg]]/Table14[[#This Row],[wlhz_M]]),Table14[[#This Row],[wlhz_L]])-1)/(Table14[[#This Row],[wlhz_L]]*Table14[[#This Row],[wlhz_S]])</f>
        <v>0.56528442677675939</v>
      </c>
      <c r="M360" s="1">
        <f>Table14[[#This Row],[wtkg]]/(Table14[[#This Row],[htcm]]*Table14[[#This Row],[htcm]]/10000)</f>
        <v>16.994360615759792</v>
      </c>
      <c r="N360" s="1">
        <f>VLOOKUP(Table14[[#This Row],[agedays]],BFA_boys_z_exp[[#All],[Day]:[M]],2,FALSE)</f>
        <v>16.431999999999999</v>
      </c>
      <c r="O360" s="1">
        <f>VLOOKUP(Table14[[#This Row],[agedays]],BFA_boys_z_exp[[#All],[Day]:[S]],3,FALSE)</f>
        <v>7.9329999999999998E-2</v>
      </c>
      <c r="P360" s="1">
        <f>VLOOKUP(Table14[[#This Row],[agedays]],BFA_boys_z_exp[[#All],[Day]:[L]],4,FALSE)</f>
        <v>-0.48809999999999998</v>
      </c>
      <c r="Q360" s="1">
        <f>(POWER((Table14[[#This Row],[bmi]]/Table14[[#This Row],[bmi_M]]),Table14[[#This Row],[bmi_L]])-1)/(Table14[[#This Row],[bmi_L]]*Table14[[#This Row],[bmi_S]])</f>
        <v>0.42072426586810435</v>
      </c>
    </row>
    <row r="361" spans="1:17" x14ac:dyDescent="0.3">
      <c r="A361" s="1">
        <v>11003</v>
      </c>
      <c r="B361" s="1" t="s">
        <v>9</v>
      </c>
      <c r="C361" s="1">
        <v>563</v>
      </c>
      <c r="D361" s="1">
        <v>276</v>
      </c>
      <c r="E361" s="1">
        <v>84</v>
      </c>
      <c r="F361" s="1">
        <v>13.3</v>
      </c>
      <c r="G361" s="1">
        <v>0.45800000000000002</v>
      </c>
      <c r="H361" s="1">
        <v>1.6739999999999999</v>
      </c>
      <c r="I361" s="1">
        <f>IF(Table14[[#This Row],[agedays]]&lt;=730,VLOOKUP(Table14[[#This Row],[htcm]],WFL_boys_z_exp[[#All],[Length]:[M]],2,FALSE),VLOOKUP(Table14[[#This Row],[htcm]],WFH_boys_z_exp[[#All],[Height]:[M]],2,FALSE))</f>
        <v>11.2651</v>
      </c>
      <c r="J361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3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1" s="1">
        <f>(POWER((Table14[[#This Row],[wtkg]]/Table14[[#This Row],[wlhz_M]]),Table14[[#This Row],[wlhz_L]])-1)/(Table14[[#This Row],[wlhz_L]]*Table14[[#This Row],[wlhz_S]])</f>
        <v>1.9634011193256287</v>
      </c>
      <c r="M361" s="1">
        <f>Table14[[#This Row],[wtkg]]/(Table14[[#This Row],[htcm]]*Table14[[#This Row],[htcm]]/10000)</f>
        <v>18.849206349206352</v>
      </c>
      <c r="N361" s="1">
        <f>VLOOKUP(Table14[[#This Row],[agedays]],BFA_boys_z_exp[[#All],[Day]:[M]],2,FALSE)</f>
        <v>16.095300000000002</v>
      </c>
      <c r="O361" s="1">
        <f>VLOOKUP(Table14[[#This Row],[agedays]],BFA_boys_z_exp[[#All],[Day]:[S]],3,FALSE)</f>
        <v>7.8630000000000005E-2</v>
      </c>
      <c r="P361" s="1">
        <f>VLOOKUP(Table14[[#This Row],[agedays]],BFA_boys_z_exp[[#All],[Day]:[L]],4,FALSE)</f>
        <v>-0.55769999999999997</v>
      </c>
      <c r="Q361" s="1">
        <f>(POWER((Table14[[#This Row],[bmi]]/Table14[[#This Row],[bmi_M]]),Table14[[#This Row],[bmi_L]])-1)/(Table14[[#This Row],[bmi_L]]*Table14[[#This Row],[bmi_S]])</f>
        <v>1.92276610165659</v>
      </c>
    </row>
    <row r="362" spans="1:17" x14ac:dyDescent="0.3">
      <c r="A362" s="1">
        <v>11003</v>
      </c>
      <c r="B362" s="1" t="s">
        <v>9</v>
      </c>
      <c r="C362" s="1">
        <v>723</v>
      </c>
      <c r="D362" s="1">
        <v>276</v>
      </c>
      <c r="E362" s="1">
        <v>91</v>
      </c>
      <c r="F362" s="1">
        <v>14.4</v>
      </c>
      <c r="G362" s="1">
        <v>1.117</v>
      </c>
      <c r="H362" s="1">
        <v>1.522</v>
      </c>
      <c r="I362" s="1">
        <f>IF(Table14[[#This Row],[agedays]]&lt;=730,VLOOKUP(Table14[[#This Row],[htcm]],WFL_boys_z_exp[[#All],[Length]:[M]],2,FALSE),VLOOKUP(Table14[[#This Row],[htcm]],WFH_boys_z_exp[[#All],[Height]:[M]],2,FALSE))</f>
        <v>12.956899999999999</v>
      </c>
      <c r="J362" s="1">
        <f>IF(Table14[[#This Row],[agedays]]&lt;=730,VLOOKUP(Table14[[#This Row],[htcm]],WFL_boys_z_exp[[#All],[Length]:[S]],3,FALSE),VLOOKUP(Table14[[#This Row],[htcm]],WFH_boys_z_exp[[#All],[Height]:[S]],3,FALSE))</f>
        <v>8.0299999999999996E-2</v>
      </c>
      <c r="K3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2" s="1">
        <f>(POWER((Table14[[#This Row],[wtkg]]/Table14[[#This Row],[wlhz_M]]),Table14[[#This Row],[wlhz_L]])-1)/(Table14[[#This Row],[wlhz_L]]*Table14[[#This Row],[wlhz_S]])</f>
        <v>1.2909173287706071</v>
      </c>
      <c r="M362" s="1">
        <f>Table14[[#This Row],[wtkg]]/(Table14[[#This Row],[htcm]]*Table14[[#This Row],[htcm]]/10000)</f>
        <v>17.389204202391017</v>
      </c>
      <c r="N362" s="1">
        <f>VLOOKUP(Table14[[#This Row],[agedays]],BFA_boys_z_exp[[#All],[Day]:[M]],2,FALSE)</f>
        <v>15.7468</v>
      </c>
      <c r="O362" s="1">
        <f>VLOOKUP(Table14[[#This Row],[agedays]],BFA_boys_z_exp[[#All],[Day]:[S]],3,FALSE)</f>
        <v>7.7740000000000004E-2</v>
      </c>
      <c r="P362" s="1">
        <f>VLOOKUP(Table14[[#This Row],[agedays]],BFA_boys_z_exp[[#All],[Day]:[L]],4,FALSE)</f>
        <v>-0.64400000000000002</v>
      </c>
      <c r="Q362" s="1">
        <f>(POWER((Table14[[#This Row],[bmi]]/Table14[[#This Row],[bmi_M]]),Table14[[#This Row],[bmi_L]])-1)/(Table14[[#This Row],[bmi_L]]*Table14[[#This Row],[bmi_S]])</f>
        <v>1.2362921938254667</v>
      </c>
    </row>
    <row r="363" spans="1:17" x14ac:dyDescent="0.3">
      <c r="A363" s="1">
        <v>11005</v>
      </c>
      <c r="B363" s="1" t="s">
        <v>9</v>
      </c>
      <c r="C363" s="1">
        <v>0</v>
      </c>
      <c r="D363" s="1">
        <v>276</v>
      </c>
      <c r="E363" s="1">
        <v>50</v>
      </c>
      <c r="F363" s="1">
        <v>3.69</v>
      </c>
      <c r="G363" s="1">
        <v>6.0999999999999999E-2</v>
      </c>
      <c r="H363" s="1">
        <v>0.68100000000000005</v>
      </c>
      <c r="I363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363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3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3" s="1">
        <f>(POWER((Table14[[#This Row],[wtkg]]/Table14[[#This Row],[wlhz_M]]),Table14[[#This Row],[wlhz_L]])-1)/(Table14[[#This Row],[wlhz_L]]*Table14[[#This Row],[wlhz_S]])</f>
        <v>1.1412649774252306</v>
      </c>
      <c r="M363" s="1">
        <f>Table14[[#This Row],[wtkg]]/(Table14[[#This Row],[htcm]]*Table14[[#This Row],[htcm]]/10000)</f>
        <v>14.76</v>
      </c>
      <c r="N363" s="1">
        <f>VLOOKUP(Table14[[#This Row],[agedays]],BFA_boys_z_exp[[#All],[Day]:[M]],2,FALSE)</f>
        <v>13.4069</v>
      </c>
      <c r="O363" s="1">
        <f>VLOOKUP(Table14[[#This Row],[agedays]],BFA_boys_z_exp[[#All],[Day]:[S]],3,FALSE)</f>
        <v>9.5600000000000004E-2</v>
      </c>
      <c r="P363" s="1">
        <f>VLOOKUP(Table14[[#This Row],[agedays]],BFA_boys_z_exp[[#All],[Day]:[L]],4,FALSE)</f>
        <v>-0.30530000000000002</v>
      </c>
      <c r="Q363" s="1">
        <f>(POWER((Table14[[#This Row],[bmi]]/Table14[[#This Row],[bmi_M]]),Table14[[#This Row],[bmi_L]])-1)/(Table14[[#This Row],[bmi_L]]*Table14[[#This Row],[bmi_S]])</f>
        <v>0.99114818957170503</v>
      </c>
    </row>
    <row r="364" spans="1:17" x14ac:dyDescent="0.3">
      <c r="A364" s="1">
        <v>11005</v>
      </c>
      <c r="B364" s="1" t="s">
        <v>9</v>
      </c>
      <c r="C364" s="1">
        <v>23</v>
      </c>
      <c r="D364" s="1">
        <v>276</v>
      </c>
      <c r="E364" s="1">
        <v>53</v>
      </c>
      <c r="F364" s="1">
        <v>3.96</v>
      </c>
      <c r="G364" s="1">
        <v>-0.35199999999999998</v>
      </c>
      <c r="H364" s="1">
        <v>-0.33800000000000002</v>
      </c>
      <c r="I364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364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36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4" s="1">
        <f>(POWER((Table14[[#This Row],[wtkg]]/Table14[[#This Row],[wlhz_M]]),Table14[[#This Row],[wlhz_L]])-1)/(Table14[[#This Row],[wlhz_L]]*Table14[[#This Row],[wlhz_S]])</f>
        <v>-0.13285186712491109</v>
      </c>
      <c r="M364" s="1">
        <f>Table14[[#This Row],[wtkg]]/(Table14[[#This Row],[htcm]]*Table14[[#This Row],[htcm]]/10000)</f>
        <v>14.097543609825561</v>
      </c>
      <c r="N364" s="1">
        <f>VLOOKUP(Table14[[#This Row],[agedays]],BFA_boys_z_exp[[#All],[Day]:[M]],2,FALSE)</f>
        <v>14.387700000000001</v>
      </c>
      <c r="O364" s="1">
        <f>VLOOKUP(Table14[[#This Row],[agedays]],BFA_boys_z_exp[[#All],[Day]:[S]],3,FALSE)</f>
        <v>9.1800000000000007E-2</v>
      </c>
      <c r="P364" s="1">
        <f>VLOOKUP(Table14[[#This Row],[agedays]],BFA_boys_z_exp[[#All],[Day]:[L]],4,FALSE)</f>
        <v>0.32740000000000002</v>
      </c>
      <c r="Q364" s="1">
        <f>(POWER((Table14[[#This Row],[bmi]]/Table14[[#This Row],[bmi_M]]),Table14[[#This Row],[bmi_L]])-1)/(Table14[[#This Row],[bmi_L]]*Table14[[#This Row],[bmi_S]])</f>
        <v>-0.22119073756822272</v>
      </c>
    </row>
    <row r="365" spans="1:17" x14ac:dyDescent="0.3">
      <c r="A365" s="1">
        <v>11005</v>
      </c>
      <c r="B365" s="1" t="s">
        <v>9</v>
      </c>
      <c r="C365" s="1">
        <v>45</v>
      </c>
      <c r="D365" s="1">
        <v>276</v>
      </c>
      <c r="E365" s="1">
        <v>54</v>
      </c>
      <c r="F365" s="1">
        <v>4.76</v>
      </c>
      <c r="G365" s="1">
        <v>-1.32</v>
      </c>
      <c r="H365" s="1">
        <v>-0.442</v>
      </c>
      <c r="I365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365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3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5" s="1">
        <f>(POWER((Table14[[#This Row],[wtkg]]/Table14[[#This Row],[wlhz_M]]),Table14[[#This Row],[wlhz_L]])-1)/(Table14[[#This Row],[wlhz_L]]*Table14[[#This Row],[wlhz_S]])</f>
        <v>1.2338486778799025</v>
      </c>
      <c r="M365" s="1">
        <f>Table14[[#This Row],[wtkg]]/(Table14[[#This Row],[htcm]]*Table14[[#This Row],[htcm]]/10000)</f>
        <v>16.323731138545952</v>
      </c>
      <c r="N365" s="1">
        <f>VLOOKUP(Table14[[#This Row],[agedays]],BFA_boys_z_exp[[#All],[Day]:[M]],2,FALSE)</f>
        <v>15.7492</v>
      </c>
      <c r="O365" s="1">
        <f>VLOOKUP(Table14[[#This Row],[agedays]],BFA_boys_z_exp[[#All],[Day]:[S]],3,FALSE)</f>
        <v>8.8239999999999999E-2</v>
      </c>
      <c r="P365" s="1">
        <f>VLOOKUP(Table14[[#This Row],[agedays]],BFA_boys_z_exp[[#All],[Day]:[L]],4,FALSE)</f>
        <v>0.18440000000000001</v>
      </c>
      <c r="Q365" s="1">
        <f>(POWER((Table14[[#This Row],[bmi]]/Table14[[#This Row],[bmi_M]]),Table14[[#This Row],[bmi_L]])-1)/(Table14[[#This Row],[bmi_L]]*Table14[[#This Row],[bmi_S]])</f>
        <v>0.40740033666586223</v>
      </c>
    </row>
    <row r="366" spans="1:17" x14ac:dyDescent="0.3">
      <c r="A366" s="1">
        <v>11005</v>
      </c>
      <c r="B366" s="1" t="s">
        <v>9</v>
      </c>
      <c r="C366" s="1">
        <v>94</v>
      </c>
      <c r="D366" s="1">
        <v>276</v>
      </c>
      <c r="E366" s="1">
        <v>58</v>
      </c>
      <c r="F366" s="1">
        <v>6.47</v>
      </c>
      <c r="G366" s="1">
        <v>-1.7909999999999999</v>
      </c>
      <c r="H366" s="1">
        <v>4.2999999999999997E-2</v>
      </c>
      <c r="I366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366" s="1">
        <f>IF(Table14[[#This Row],[agedays]]&lt;=730,VLOOKUP(Table14[[#This Row],[htcm]],WFL_boys_z_exp[[#All],[Length]:[S]],3,FALSE),VLOOKUP(Table14[[#This Row],[htcm]],WFH_boys_z_exp[[#All],[Height]:[S]],3,FALSE))</f>
        <v>8.43E-2</v>
      </c>
      <c r="K3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6" s="1">
        <f>(POWER((Table14[[#This Row],[wtkg]]/Table14[[#This Row],[wlhz_M]]),Table14[[#This Row],[wlhz_L]])-1)/(Table14[[#This Row],[wlhz_L]]*Table14[[#This Row],[wlhz_S]])</f>
        <v>2.0405637641324073</v>
      </c>
      <c r="M366" s="1">
        <f>Table14[[#This Row],[wtkg]]/(Table14[[#This Row],[htcm]]*Table14[[#This Row],[htcm]]/10000)</f>
        <v>19.233055885850177</v>
      </c>
      <c r="N366" s="1">
        <f>VLOOKUP(Table14[[#This Row],[agedays]],BFA_boys_z_exp[[#All],[Day]:[M]],2,FALSE)</f>
        <v>16.9299</v>
      </c>
      <c r="O366" s="1">
        <f>VLOOKUP(Table14[[#This Row],[agedays]],BFA_boys_z_exp[[#All],[Day]:[S]],3,FALSE)</f>
        <v>8.4830000000000003E-2</v>
      </c>
      <c r="P366" s="1">
        <f>VLOOKUP(Table14[[#This Row],[agedays]],BFA_boys_z_exp[[#All],[Day]:[L]],4,FALSE)</f>
        <v>-1.1000000000000001E-3</v>
      </c>
      <c r="Q366" s="1">
        <f>(POWER((Table14[[#This Row],[bmi]]/Table14[[#This Row],[bmi_M]]),Table14[[#This Row],[bmi_L]])-1)/(Table14[[#This Row],[bmi_L]]*Table14[[#This Row],[bmi_S]])</f>
        <v>1.5034801665293014</v>
      </c>
    </row>
    <row r="367" spans="1:17" x14ac:dyDescent="0.3">
      <c r="A367" s="1">
        <v>11005</v>
      </c>
      <c r="B367" s="1" t="s">
        <v>9</v>
      </c>
      <c r="C367" s="1">
        <v>185</v>
      </c>
      <c r="D367" s="1">
        <v>276</v>
      </c>
      <c r="E367" s="1">
        <v>67</v>
      </c>
      <c r="F367" s="1">
        <v>8.65</v>
      </c>
      <c r="G367" s="1">
        <v>-0.35</v>
      </c>
      <c r="H367" s="1">
        <v>0.75800000000000001</v>
      </c>
      <c r="I367" s="1">
        <f>IF(Table14[[#This Row],[agedays]]&lt;=730,VLOOKUP(Table14[[#This Row],[htcm]],WFL_boys_z_exp[[#All],[Length]:[M]],2,FALSE),VLOOKUP(Table14[[#This Row],[htcm]],WFH_boys_z_exp[[#All],[Height]:[M]],2,FALSE))</f>
        <v>7.7370000000000001</v>
      </c>
      <c r="J367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3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7" s="1">
        <f>(POWER((Table14[[#This Row],[wtkg]]/Table14[[#This Row],[wlhz_M]]),Table14[[#This Row],[wlhz_L]])-1)/(Table14[[#This Row],[wlhz_L]]*Table14[[#This Row],[wlhz_S]])</f>
        <v>1.3319925284955965</v>
      </c>
      <c r="M367" s="1">
        <f>Table14[[#This Row],[wtkg]]/(Table14[[#This Row],[htcm]]*Table14[[#This Row],[htcm]]/10000)</f>
        <v>19.269325016707509</v>
      </c>
      <c r="N367" s="1">
        <f>VLOOKUP(Table14[[#This Row],[agedays]],BFA_boys_z_exp[[#All],[Day]:[M]],2,FALSE)</f>
        <v>17.343299999999999</v>
      </c>
      <c r="O367" s="1">
        <f>VLOOKUP(Table14[[#This Row],[agedays]],BFA_boys_z_exp[[#All],[Day]:[S]],3,FALSE)</f>
        <v>8.2299999999999998E-2</v>
      </c>
      <c r="P367" s="1">
        <f>VLOOKUP(Table14[[#This Row],[agedays]],BFA_boys_z_exp[[#All],[Day]:[L]],4,FALSE)</f>
        <v>-0.19520000000000001</v>
      </c>
      <c r="Q367" s="1">
        <f>(POWER((Table14[[#This Row],[bmi]]/Table14[[#This Row],[bmi_M]]),Table14[[#This Row],[bmi_L]])-1)/(Table14[[#This Row],[bmi_L]]*Table14[[#This Row],[bmi_S]])</f>
        <v>1.2665030622557549</v>
      </c>
    </row>
    <row r="368" spans="1:17" x14ac:dyDescent="0.3">
      <c r="A368" s="1">
        <v>11005</v>
      </c>
      <c r="B368" s="1" t="s">
        <v>9</v>
      </c>
      <c r="C368" s="1">
        <v>290</v>
      </c>
      <c r="D368" s="1">
        <v>276</v>
      </c>
      <c r="E368" s="1">
        <v>73</v>
      </c>
      <c r="F368" s="1">
        <v>9.74</v>
      </c>
      <c r="G368" s="1">
        <v>0.14599999999999999</v>
      </c>
      <c r="H368" s="1">
        <v>0.68400000000000005</v>
      </c>
      <c r="I368" s="1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368" s="1">
        <f>IF(Table14[[#This Row],[agedays]]&lt;=730,VLOOKUP(Table14[[#This Row],[htcm]],WFL_boys_z_exp[[#All],[Length]:[S]],3,FALSE),VLOOKUP(Table14[[#This Row],[htcm]],WFH_boys_z_exp[[#All],[Height]:[S]],3,FALSE))</f>
        <v>8.269E-2</v>
      </c>
      <c r="K3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8" s="1">
        <f>(POWER((Table14[[#This Row],[wtkg]]/Table14[[#This Row],[wlhz_M]]),Table14[[#This Row],[wlhz_L]])-1)/(Table14[[#This Row],[wlhz_L]]*Table14[[#This Row],[wlhz_S]])</f>
        <v>0.82971371534750515</v>
      </c>
      <c r="M368" s="1">
        <f>Table14[[#This Row],[wtkg]]/(Table14[[#This Row],[htcm]]*Table14[[#This Row],[htcm]]/10000)</f>
        <v>18.277350347157064</v>
      </c>
      <c r="N368" s="1">
        <f>VLOOKUP(Table14[[#This Row],[agedays]],BFA_boys_z_exp[[#All],[Day]:[M]],2,FALSE)</f>
        <v>17.105799999999999</v>
      </c>
      <c r="O368" s="1">
        <f>VLOOKUP(Table14[[#This Row],[agedays]],BFA_boys_z_exp[[#All],[Day]:[S]],3,FALSE)</f>
        <v>8.0839999999999995E-2</v>
      </c>
      <c r="P368" s="1">
        <f>VLOOKUP(Table14[[#This Row],[agedays]],BFA_boys_z_exp[[#All],[Day]:[L]],4,FALSE)</f>
        <v>-0.33589999999999998</v>
      </c>
      <c r="Q368" s="1">
        <f>(POWER((Table14[[#This Row],[bmi]]/Table14[[#This Row],[bmi_M]]),Table14[[#This Row],[bmi_L]])-1)/(Table14[[#This Row],[bmi_L]]*Table14[[#This Row],[bmi_S]])</f>
        <v>0.810408514122956</v>
      </c>
    </row>
    <row r="369" spans="1:17" x14ac:dyDescent="0.3">
      <c r="A369" s="1">
        <v>11005</v>
      </c>
      <c r="B369" s="1" t="s">
        <v>9</v>
      </c>
      <c r="C369" s="1">
        <v>367</v>
      </c>
      <c r="D369" s="1">
        <v>276</v>
      </c>
      <c r="E369" s="1">
        <v>76</v>
      </c>
      <c r="F369" s="1">
        <v>9.75</v>
      </c>
      <c r="G369" s="1">
        <v>7.6999999999999999E-2</v>
      </c>
      <c r="H369" s="1">
        <v>8.4000000000000005E-2</v>
      </c>
      <c r="I369" s="1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369" s="1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3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69" s="1">
        <f>(POWER((Table14[[#This Row],[wtkg]]/Table14[[#This Row],[wlhz_M]]),Table14[[#This Row],[wlhz_L]])-1)/(Table14[[#This Row],[wlhz_L]]*Table14[[#This Row],[wlhz_S]])</f>
        <v>5.774882810781129E-2</v>
      </c>
      <c r="M369" s="1">
        <f>Table14[[#This Row],[wtkg]]/(Table14[[#This Row],[htcm]]*Table14[[#This Row],[htcm]]/10000)</f>
        <v>16.880193905817176</v>
      </c>
      <c r="N369" s="1">
        <f>VLOOKUP(Table14[[#This Row],[agedays]],BFA_boys_z_exp[[#All],[Day]:[M]],2,FALSE)</f>
        <v>16.790900000000001</v>
      </c>
      <c r="O369" s="1">
        <f>VLOOKUP(Table14[[#This Row],[agedays]],BFA_boys_z_exp[[#All],[Day]:[S]],3,FALSE)</f>
        <v>8.0070000000000002E-2</v>
      </c>
      <c r="P369" s="1">
        <f>VLOOKUP(Table14[[#This Row],[agedays]],BFA_boys_z_exp[[#All],[Day]:[L]],4,FALSE)</f>
        <v>-0.41310000000000002</v>
      </c>
      <c r="Q369" s="1">
        <f>(POWER((Table14[[#This Row],[bmi]]/Table14[[#This Row],[bmi_M]]),Table14[[#This Row],[bmi_L]])-1)/(Table14[[#This Row],[bmi_L]]*Table14[[#This Row],[bmi_S]])</f>
        <v>6.616831681755618E-2</v>
      </c>
    </row>
    <row r="370" spans="1:17" x14ac:dyDescent="0.3">
      <c r="A370" s="1">
        <v>11005</v>
      </c>
      <c r="B370" s="1" t="s">
        <v>9</v>
      </c>
      <c r="C370" s="1">
        <v>451</v>
      </c>
      <c r="D370" s="1">
        <v>276</v>
      </c>
      <c r="E370" s="1">
        <v>77</v>
      </c>
      <c r="F370" s="1">
        <v>9.85</v>
      </c>
      <c r="G370" s="1">
        <v>-0.77300000000000002</v>
      </c>
      <c r="H370" s="1">
        <v>-0.38100000000000001</v>
      </c>
      <c r="I370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370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3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0" s="1">
        <f>(POWER((Table14[[#This Row],[wtkg]]/Table14[[#This Row],[wlhz_M]]),Table14[[#This Row],[wlhz_L]])-1)/(Table14[[#This Row],[wlhz_L]]*Table14[[#This Row],[wlhz_S]])</f>
        <v>-5.645138845822046E-2</v>
      </c>
      <c r="M370" s="1">
        <f>Table14[[#This Row],[wtkg]]/(Table14[[#This Row],[htcm]]*Table14[[#This Row],[htcm]]/10000)</f>
        <v>16.613256872997134</v>
      </c>
      <c r="N370" s="1">
        <f>VLOOKUP(Table14[[#This Row],[agedays]],BFA_boys_z_exp[[#All],[Day]:[M]],2,FALSE)</f>
        <v>16.461200000000002</v>
      </c>
      <c r="O370" s="1">
        <f>VLOOKUP(Table14[[#This Row],[agedays]],BFA_boys_z_exp[[#All],[Day]:[S]],3,FALSE)</f>
        <v>7.9390000000000002E-2</v>
      </c>
      <c r="P370" s="1">
        <f>VLOOKUP(Table14[[#This Row],[agedays]],BFA_boys_z_exp[[#All],[Day]:[L]],4,FALSE)</f>
        <v>-0.48220000000000002</v>
      </c>
      <c r="Q370" s="1">
        <f>(POWER((Table14[[#This Row],[bmi]]/Table14[[#This Row],[bmi_M]]),Table14[[#This Row],[bmi_L]])-1)/(Table14[[#This Row],[bmi_L]]*Table14[[#This Row],[bmi_S]])</f>
        <v>0.11556282802724298</v>
      </c>
    </row>
    <row r="371" spans="1:17" x14ac:dyDescent="0.3">
      <c r="A371" s="1">
        <v>11005</v>
      </c>
      <c r="B371" s="1" t="s">
        <v>9</v>
      </c>
      <c r="C371" s="1">
        <v>640</v>
      </c>
      <c r="D371" s="1">
        <v>276</v>
      </c>
      <c r="E371" s="1">
        <v>83.5</v>
      </c>
      <c r="F371" s="1">
        <v>11.5</v>
      </c>
      <c r="G371" s="1">
        <v>-0.57699999999999996</v>
      </c>
      <c r="H371" s="1">
        <v>-4.2000000000000003E-2</v>
      </c>
      <c r="I371" s="1">
        <f>IF(Table14[[#This Row],[agedays]]&lt;=730,VLOOKUP(Table14[[#This Row],[htcm]],WFL_boys_z_exp[[#All],[Length]:[M]],2,FALSE),VLOOKUP(Table14[[#This Row],[htcm]],WFH_boys_z_exp[[#All],[Height]:[M]],2,FALSE))</f>
        <v>11.1516</v>
      </c>
      <c r="J371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3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1" s="1">
        <f>(POWER((Table14[[#This Row],[wtkg]]/Table14[[#This Row],[wlhz_M]]),Table14[[#This Row],[wlhz_L]])-1)/(Table14[[#This Row],[wlhz_L]]*Table14[[#This Row],[wlhz_S]])</f>
        <v>0.37174136248310902</v>
      </c>
      <c r="M371" s="1">
        <f>Table14[[#This Row],[wtkg]]/(Table14[[#This Row],[htcm]]*Table14[[#This Row],[htcm]]/10000)</f>
        <v>16.493958191401628</v>
      </c>
      <c r="N371" s="1">
        <f>VLOOKUP(Table14[[#This Row],[agedays]],BFA_boys_z_exp[[#All],[Day]:[M]],2,FALSE)</f>
        <v>15.902100000000001</v>
      </c>
      <c r="O371" s="1">
        <f>VLOOKUP(Table14[[#This Row],[agedays]],BFA_boys_z_exp[[#All],[Day]:[S]],3,FALSE)</f>
        <v>7.8179999999999999E-2</v>
      </c>
      <c r="P371" s="1">
        <f>VLOOKUP(Table14[[#This Row],[agedays]],BFA_boys_z_exp[[#All],[Day]:[L]],4,FALSE)</f>
        <v>-0.6018</v>
      </c>
      <c r="Q371" s="1">
        <f>(POWER((Table14[[#This Row],[bmi]]/Table14[[#This Row],[bmi_M]]),Table14[[#This Row],[bmi_L]])-1)/(Table14[[#This Row],[bmi_L]]*Table14[[#This Row],[bmi_S]])</f>
        <v>0.46231873464012468</v>
      </c>
    </row>
    <row r="372" spans="1:17" x14ac:dyDescent="0.3">
      <c r="A372" s="1">
        <v>11009</v>
      </c>
      <c r="B372" s="1" t="s">
        <v>9</v>
      </c>
      <c r="C372" s="1">
        <v>0</v>
      </c>
      <c r="D372" s="1">
        <v>290</v>
      </c>
      <c r="E372" s="1">
        <v>49</v>
      </c>
      <c r="F372" s="1">
        <v>3.87</v>
      </c>
      <c r="G372" s="1">
        <v>-0.46700000000000003</v>
      </c>
      <c r="H372" s="1">
        <v>1.0209999999999999</v>
      </c>
      <c r="I372" s="1">
        <f>IF(Table14[[#This Row],[agedays]]&lt;=730,VLOOKUP(Table14[[#This Row],[htcm]],WFL_boys_z_exp[[#All],[Length]:[M]],2,FALSE),VLOOKUP(Table14[[#This Row],[htcm]],WFH_boys_z_exp[[#All],[Height]:[M]],2,FALSE))</f>
        <v>3.1307999999999998</v>
      </c>
      <c r="J372" s="1">
        <f>IF(Table14[[#This Row],[agedays]]&lt;=730,VLOOKUP(Table14[[#This Row],[htcm]],WFL_boys_z_exp[[#All],[Length]:[S]],3,FALSE),VLOOKUP(Table14[[#This Row],[htcm]],WFH_boys_z_exp[[#All],[Height]:[S]],3,FALSE))</f>
        <v>8.9480000000000004E-2</v>
      </c>
      <c r="K3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2" s="1">
        <f>(POWER((Table14[[#This Row],[wtkg]]/Table14[[#This Row],[wlhz_M]]),Table14[[#This Row],[wlhz_L]])-1)/(Table14[[#This Row],[wlhz_L]]*Table14[[#This Row],[wlhz_S]])</f>
        <v>2.2826246815910345</v>
      </c>
      <c r="M372" s="1">
        <f>Table14[[#This Row],[wtkg]]/(Table14[[#This Row],[htcm]]*Table14[[#This Row],[htcm]]/10000)</f>
        <v>16.118284048313203</v>
      </c>
      <c r="N372" s="1">
        <f>VLOOKUP(Table14[[#This Row],[agedays]],BFA_boys_z_exp[[#All],[Day]:[M]],2,FALSE)</f>
        <v>13.4069</v>
      </c>
      <c r="O372" s="1">
        <f>VLOOKUP(Table14[[#This Row],[agedays]],BFA_boys_z_exp[[#All],[Day]:[S]],3,FALSE)</f>
        <v>9.5600000000000004E-2</v>
      </c>
      <c r="P372" s="1">
        <f>VLOOKUP(Table14[[#This Row],[agedays]],BFA_boys_z_exp[[#All],[Day]:[L]],4,FALSE)</f>
        <v>-0.30530000000000002</v>
      </c>
      <c r="Q372" s="1">
        <f>(POWER((Table14[[#This Row],[bmi]]/Table14[[#This Row],[bmi_M]]),Table14[[#This Row],[bmi_L]])-1)/(Table14[[#This Row],[bmi_L]]*Table14[[#This Row],[bmi_S]])</f>
        <v>1.8734518309751678</v>
      </c>
    </row>
    <row r="373" spans="1:17" x14ac:dyDescent="0.3">
      <c r="A373" s="1">
        <v>11009</v>
      </c>
      <c r="B373" s="1" t="s">
        <v>9</v>
      </c>
      <c r="C373" s="1">
        <v>37</v>
      </c>
      <c r="D373" s="1">
        <v>290</v>
      </c>
      <c r="E373" s="1">
        <v>56</v>
      </c>
      <c r="F373" s="1">
        <v>4.99</v>
      </c>
      <c r="G373" s="1">
        <v>0.20499999999999999</v>
      </c>
      <c r="H373" s="1">
        <v>0.39600000000000002</v>
      </c>
      <c r="I373" s="1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373" s="1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3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3" s="1">
        <f>(POWER((Table14[[#This Row],[wtkg]]/Table14[[#This Row],[wlhz_M]]),Table14[[#This Row],[wlhz_L]])-1)/(Table14[[#This Row],[wlhz_L]]*Table14[[#This Row],[wlhz_S]])</f>
        <v>0.37054015591706313</v>
      </c>
      <c r="M373" s="1">
        <f>Table14[[#This Row],[wtkg]]/(Table14[[#This Row],[htcm]]*Table14[[#This Row],[htcm]]/10000)</f>
        <v>15.911989795918368</v>
      </c>
      <c r="N373" s="1">
        <f>VLOOKUP(Table14[[#This Row],[agedays]],BFA_boys_z_exp[[#All],[Day]:[M]],2,FALSE)</f>
        <v>15.351100000000001</v>
      </c>
      <c r="O373" s="1">
        <f>VLOOKUP(Table14[[#This Row],[agedays]],BFA_boys_z_exp[[#All],[Day]:[S]],3,FALSE)</f>
        <v>8.924E-2</v>
      </c>
      <c r="P373" s="1">
        <f>VLOOKUP(Table14[[#This Row],[agedays]],BFA_boys_z_exp[[#All],[Day]:[L]],4,FALSE)</f>
        <v>0.22869999999999999</v>
      </c>
      <c r="Q373" s="1">
        <f>(POWER((Table14[[#This Row],[bmi]]/Table14[[#This Row],[bmi_M]]),Table14[[#This Row],[bmi_L]])-1)/(Table14[[#This Row],[bmi_L]]*Table14[[#This Row],[bmi_S]])</f>
        <v>0.40378115017456268</v>
      </c>
    </row>
    <row r="374" spans="1:17" x14ac:dyDescent="0.3">
      <c r="A374" s="1">
        <v>11009</v>
      </c>
      <c r="B374" s="1" t="s">
        <v>9</v>
      </c>
      <c r="C374" s="1">
        <v>58</v>
      </c>
      <c r="D374" s="1">
        <v>290</v>
      </c>
      <c r="E374" s="1">
        <v>58</v>
      </c>
      <c r="F374" s="1">
        <v>5.38</v>
      </c>
      <c r="G374" s="1">
        <v>-5.6000000000000001E-2</v>
      </c>
      <c r="H374" s="1">
        <v>-0.14499999999999999</v>
      </c>
      <c r="I374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374" s="1">
        <f>IF(Table14[[#This Row],[agedays]]&lt;=730,VLOOKUP(Table14[[#This Row],[htcm]],WFL_boys_z_exp[[#All],[Length]:[S]],3,FALSE),VLOOKUP(Table14[[#This Row],[htcm]],WFH_boys_z_exp[[#All],[Height]:[S]],3,FALSE))</f>
        <v>8.43E-2</v>
      </c>
      <c r="K3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4" s="1">
        <f>(POWER((Table14[[#This Row],[wtkg]]/Table14[[#This Row],[wlhz_M]]),Table14[[#This Row],[wlhz_L]])-1)/(Table14[[#This Row],[wlhz_L]]*Table14[[#This Row],[wlhz_S]])</f>
        <v>-8.3595468286196517E-2</v>
      </c>
      <c r="M374" s="1">
        <f>Table14[[#This Row],[wtkg]]/(Table14[[#This Row],[htcm]]*Table14[[#This Row],[htcm]]/10000)</f>
        <v>15.992865636147444</v>
      </c>
      <c r="N374" s="1">
        <f>VLOOKUP(Table14[[#This Row],[agedays]],BFA_boys_z_exp[[#All],[Day]:[M]],2,FALSE)</f>
        <v>16.233599999999999</v>
      </c>
      <c r="O374" s="1">
        <f>VLOOKUP(Table14[[#This Row],[agedays]],BFA_boys_z_exp[[#All],[Day]:[S]],3,FALSE)</f>
        <v>8.6999999999999994E-2</v>
      </c>
      <c r="P374" s="1">
        <f>VLOOKUP(Table14[[#This Row],[agedays]],BFA_boys_z_exp[[#All],[Day]:[L]],4,FALSE)</f>
        <v>0.12379999999999999</v>
      </c>
      <c r="Q374" s="1">
        <f>(POWER((Table14[[#This Row],[bmi]]/Table14[[#This Row],[bmi_M]]),Table14[[#This Row],[bmi_L]])-1)/(Table14[[#This Row],[bmi_L]]*Table14[[#This Row],[bmi_S]])</f>
        <v>-0.17157051408356863</v>
      </c>
    </row>
    <row r="375" spans="1:17" x14ac:dyDescent="0.3">
      <c r="A375" s="1">
        <v>11009</v>
      </c>
      <c r="B375" s="1" t="s">
        <v>9</v>
      </c>
      <c r="C375" s="1">
        <v>93</v>
      </c>
      <c r="D375" s="1">
        <v>290</v>
      </c>
      <c r="E375" s="1">
        <v>60.5</v>
      </c>
      <c r="F375" s="1">
        <v>6.12</v>
      </c>
      <c r="G375" s="1">
        <v>-0.52700000000000002</v>
      </c>
      <c r="H375" s="1">
        <v>-0.40100000000000002</v>
      </c>
      <c r="I375" s="1">
        <f>IF(Table14[[#This Row],[agedays]]&lt;=730,VLOOKUP(Table14[[#This Row],[htcm]],WFL_boys_z_exp[[#All],[Length]:[M]],2,FALSE),VLOOKUP(Table14[[#This Row],[htcm]],WFH_boys_z_exp[[#All],[Height]:[M]],2,FALSE))</f>
        <v>6.1284000000000001</v>
      </c>
      <c r="J375" s="1">
        <f>IF(Table14[[#This Row],[agedays]]&lt;=730,VLOOKUP(Table14[[#This Row],[htcm]],WFL_boys_z_exp[[#All],[Length]:[S]],3,FALSE),VLOOKUP(Table14[[#This Row],[htcm]],WFH_boys_z_exp[[#All],[Height]:[S]],3,FALSE))</f>
        <v>8.3239999999999995E-2</v>
      </c>
      <c r="K3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5" s="1">
        <f>(POWER((Table14[[#This Row],[wtkg]]/Table14[[#This Row],[wlhz_M]]),Table14[[#This Row],[wlhz_L]])-1)/(Table14[[#This Row],[wlhz_L]]*Table14[[#This Row],[wlhz_S]])</f>
        <v>-1.6481729852019136E-2</v>
      </c>
      <c r="M375" s="1">
        <f>Table14[[#This Row],[wtkg]]/(Table14[[#This Row],[htcm]]*Table14[[#This Row],[htcm]]/10000)</f>
        <v>16.720169387336931</v>
      </c>
      <c r="N375" s="1">
        <f>VLOOKUP(Table14[[#This Row],[agedays]],BFA_boys_z_exp[[#All],[Day]:[M]],2,FALSE)</f>
        <v>16.918600000000001</v>
      </c>
      <c r="O375" s="1">
        <f>VLOOKUP(Table14[[#This Row],[agedays]],BFA_boys_z_exp[[#All],[Day]:[S]],3,FALSE)</f>
        <v>8.4870000000000001E-2</v>
      </c>
      <c r="P375" s="1">
        <f>VLOOKUP(Table14[[#This Row],[agedays]],BFA_boys_z_exp[[#All],[Day]:[L]],4,FALSE)</f>
        <v>1.8E-3</v>
      </c>
      <c r="Q375" s="1">
        <f>(POWER((Table14[[#This Row],[bmi]]/Table14[[#This Row],[bmi_M]]),Table14[[#This Row],[bmi_L]])-1)/(Table14[[#This Row],[bmi_L]]*Table14[[#This Row],[bmi_S]])</f>
        <v>-0.13900959987346603</v>
      </c>
    </row>
    <row r="376" spans="1:17" x14ac:dyDescent="0.3">
      <c r="A376" s="1">
        <v>11009</v>
      </c>
      <c r="B376" s="1" t="s">
        <v>9</v>
      </c>
      <c r="C376" s="1">
        <v>184</v>
      </c>
      <c r="D376" s="1">
        <v>290</v>
      </c>
      <c r="E376" s="1">
        <v>70</v>
      </c>
      <c r="F376" s="1">
        <v>8.68</v>
      </c>
      <c r="G376" s="1">
        <v>1.075</v>
      </c>
      <c r="H376" s="1">
        <v>0.80500000000000005</v>
      </c>
      <c r="I376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376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3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6" s="1">
        <f>(POWER((Table14[[#This Row],[wtkg]]/Table14[[#This Row],[wlhz_M]]),Table14[[#This Row],[wlhz_L]])-1)/(Table14[[#This Row],[wlhz_L]]*Table14[[#This Row],[wlhz_S]])</f>
        <v>0.36374091166509842</v>
      </c>
      <c r="M376" s="1">
        <f>Table14[[#This Row],[wtkg]]/(Table14[[#This Row],[htcm]]*Table14[[#This Row],[htcm]]/10000)</f>
        <v>17.714285714285715</v>
      </c>
      <c r="N376" s="1">
        <f>VLOOKUP(Table14[[#This Row],[agedays]],BFA_boys_z_exp[[#All],[Day]:[M]],2,FALSE)</f>
        <v>17.3429</v>
      </c>
      <c r="O376" s="1">
        <f>VLOOKUP(Table14[[#This Row],[agedays]],BFA_boys_z_exp[[#All],[Day]:[S]],3,FALSE)</f>
        <v>8.2309999999999994E-2</v>
      </c>
      <c r="P376" s="1">
        <f>VLOOKUP(Table14[[#This Row],[agedays]],BFA_boys_z_exp[[#All],[Day]:[L]],4,FALSE)</f>
        <v>-0.19359999999999999</v>
      </c>
      <c r="Q376" s="1">
        <f>(POWER((Table14[[#This Row],[bmi]]/Table14[[#This Row],[bmi_M]]),Table14[[#This Row],[bmi_L]])-1)/(Table14[[#This Row],[bmi_L]]*Table14[[#This Row],[bmi_S]])</f>
        <v>0.25689245212142231</v>
      </c>
    </row>
    <row r="377" spans="1:17" x14ac:dyDescent="0.3">
      <c r="A377" s="1">
        <v>11009</v>
      </c>
      <c r="B377" s="1" t="s">
        <v>9</v>
      </c>
      <c r="C377" s="1">
        <v>275</v>
      </c>
      <c r="D377" s="1">
        <v>290</v>
      </c>
      <c r="E377" s="1">
        <v>74</v>
      </c>
      <c r="F377" s="1">
        <v>10.1</v>
      </c>
      <c r="G377" s="1">
        <v>0.88400000000000001</v>
      </c>
      <c r="H377" s="1">
        <v>1.1579999999999999</v>
      </c>
      <c r="I377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377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3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7" s="1">
        <f>(POWER((Table14[[#This Row],[wtkg]]/Table14[[#This Row],[wlhz_M]]),Table14[[#This Row],[wlhz_L]])-1)/(Table14[[#This Row],[wlhz_L]]*Table14[[#This Row],[wlhz_S]])</f>
        <v>0.98521415135457424</v>
      </c>
      <c r="M377" s="1">
        <f>Table14[[#This Row],[wtkg]]/(Table14[[#This Row],[htcm]]*Table14[[#This Row],[htcm]]/10000)</f>
        <v>18.444119795471146</v>
      </c>
      <c r="N377" s="1">
        <f>VLOOKUP(Table14[[#This Row],[agedays]],BFA_boys_z_exp[[#All],[Day]:[M]],2,FALSE)</f>
        <v>17.162299999999998</v>
      </c>
      <c r="O377" s="1">
        <f>VLOOKUP(Table14[[#This Row],[agedays]],BFA_boys_z_exp[[#All],[Day]:[S]],3,FALSE)</f>
        <v>8.1009999999999999E-2</v>
      </c>
      <c r="P377" s="1">
        <f>VLOOKUP(Table14[[#This Row],[agedays]],BFA_boys_z_exp[[#All],[Day]:[L]],4,FALSE)</f>
        <v>-0.31890000000000002</v>
      </c>
      <c r="Q377" s="1">
        <f>(POWER((Table14[[#This Row],[bmi]]/Table14[[#This Row],[bmi_M]]),Table14[[#This Row],[bmi_L]])-1)/(Table14[[#This Row],[bmi_L]]*Table14[[#This Row],[bmi_S]])</f>
        <v>0.87902111902123459</v>
      </c>
    </row>
    <row r="378" spans="1:17" x14ac:dyDescent="0.3">
      <c r="A378" s="1">
        <v>11009</v>
      </c>
      <c r="B378" s="1" t="s">
        <v>9</v>
      </c>
      <c r="C378" s="1">
        <v>366</v>
      </c>
      <c r="D378" s="1">
        <v>290</v>
      </c>
      <c r="E378" s="1">
        <v>78</v>
      </c>
      <c r="F378" s="1">
        <v>11.4</v>
      </c>
      <c r="G378" s="1">
        <v>0.93400000000000005</v>
      </c>
      <c r="H378" s="1">
        <v>1.53</v>
      </c>
      <c r="I378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378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3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8" s="1">
        <f>(POWER((Table14[[#This Row],[wtkg]]/Table14[[#This Row],[wlhz_M]]),Table14[[#This Row],[wlhz_L]])-1)/(Table14[[#This Row],[wlhz_L]]*Table14[[#This Row],[wlhz_S]])</f>
        <v>1.4447661139655072</v>
      </c>
      <c r="M378" s="1">
        <f>Table14[[#This Row],[wtkg]]/(Table14[[#This Row],[htcm]]*Table14[[#This Row],[htcm]]/10000)</f>
        <v>18.737672583826431</v>
      </c>
      <c r="N378" s="1">
        <f>VLOOKUP(Table14[[#This Row],[agedays]],BFA_boys_z_exp[[#All],[Day]:[M]],2,FALSE)</f>
        <v>16.795100000000001</v>
      </c>
      <c r="O378" s="1">
        <f>VLOOKUP(Table14[[#This Row],[agedays]],BFA_boys_z_exp[[#All],[Day]:[S]],3,FALSE)</f>
        <v>8.0079999999999998E-2</v>
      </c>
      <c r="P378" s="1">
        <f>VLOOKUP(Table14[[#This Row],[agedays]],BFA_boys_z_exp[[#All],[Day]:[L]],4,FALSE)</f>
        <v>-0.41220000000000001</v>
      </c>
      <c r="Q378" s="1">
        <f>(POWER((Table14[[#This Row],[bmi]]/Table14[[#This Row],[bmi_M]]),Table14[[#This Row],[bmi_L]])-1)/(Table14[[#This Row],[bmi_L]]*Table14[[#This Row],[bmi_S]])</f>
        <v>1.3363726909668838</v>
      </c>
    </row>
    <row r="379" spans="1:17" x14ac:dyDescent="0.3">
      <c r="A379" s="1">
        <v>11009</v>
      </c>
      <c r="B379" s="1" t="s">
        <v>9</v>
      </c>
      <c r="C379" s="1">
        <v>457</v>
      </c>
      <c r="D379" s="1">
        <v>290</v>
      </c>
      <c r="E379" s="1">
        <v>82</v>
      </c>
      <c r="F379" s="1">
        <v>11.9</v>
      </c>
      <c r="G379" s="1">
        <v>1.1220000000000001</v>
      </c>
      <c r="H379" s="1">
        <v>1.3029999999999999</v>
      </c>
      <c r="I379" s="1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379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3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79" s="1">
        <f>(POWER((Table14[[#This Row],[wtkg]]/Table14[[#This Row],[wlhz_M]]),Table14[[#This Row],[wlhz_L]])-1)/(Table14[[#This Row],[wlhz_L]]*Table14[[#This Row],[wlhz_S]])</f>
        <v>1.1179148908569243</v>
      </c>
      <c r="M379" s="1">
        <f>Table14[[#This Row],[wtkg]]/(Table14[[#This Row],[htcm]]*Table14[[#This Row],[htcm]]/10000)</f>
        <v>17.697798929208805</v>
      </c>
      <c r="N379" s="1">
        <f>VLOOKUP(Table14[[#This Row],[agedays]],BFA_boys_z_exp[[#All],[Day]:[M]],2,FALSE)</f>
        <v>16.439299999999999</v>
      </c>
      <c r="O379" s="1">
        <f>VLOOKUP(Table14[[#This Row],[agedays]],BFA_boys_z_exp[[#All],[Day]:[S]],3,FALSE)</f>
        <v>7.9339999999999994E-2</v>
      </c>
      <c r="P379" s="1">
        <f>VLOOKUP(Table14[[#This Row],[agedays]],BFA_boys_z_exp[[#All],[Day]:[L]],4,FALSE)</f>
        <v>-0.48670000000000002</v>
      </c>
      <c r="Q379" s="1">
        <f>(POWER((Table14[[#This Row],[bmi]]/Table14[[#This Row],[bmi_M]]),Table14[[#This Row],[bmi_L]])-1)/(Table14[[#This Row],[bmi_L]]*Table14[[#This Row],[bmi_S]])</f>
        <v>0.91324706309580317</v>
      </c>
    </row>
    <row r="380" spans="1:17" x14ac:dyDescent="0.3">
      <c r="A380" s="1">
        <v>11009</v>
      </c>
      <c r="B380" s="1" t="s">
        <v>9</v>
      </c>
      <c r="C380" s="1">
        <v>567</v>
      </c>
      <c r="D380" s="1">
        <v>290</v>
      </c>
      <c r="E380" s="1">
        <v>85</v>
      </c>
      <c r="F380" s="1">
        <v>13</v>
      </c>
      <c r="G380" s="1">
        <v>0.77600000000000002</v>
      </c>
      <c r="H380" s="1">
        <v>1.446</v>
      </c>
      <c r="I380" s="1">
        <f>IF(Table14[[#This Row],[agedays]]&lt;=730,VLOOKUP(Table14[[#This Row],[htcm]],WFL_boys_z_exp[[#All],[Length]:[M]],2,FALSE),VLOOKUP(Table14[[#This Row],[htcm]],WFH_boys_z_exp[[#All],[Height]:[M]],2,FALSE))</f>
        <v>11.5007</v>
      </c>
      <c r="J380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3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0" s="1">
        <f>(POWER((Table14[[#This Row],[wtkg]]/Table14[[#This Row],[wlhz_M]]),Table14[[#This Row],[wlhz_L]])-1)/(Table14[[#This Row],[wlhz_L]]*Table14[[#This Row],[wlhz_S]])</f>
        <v>1.4660240885786575</v>
      </c>
      <c r="M380" s="1">
        <f>Table14[[#This Row],[wtkg]]/(Table14[[#This Row],[htcm]]*Table14[[#This Row],[htcm]]/10000)</f>
        <v>17.993079584775085</v>
      </c>
      <c r="N380" s="1">
        <f>VLOOKUP(Table14[[#This Row],[agedays]],BFA_boys_z_exp[[#All],[Day]:[M]],2,FALSE)</f>
        <v>16.084</v>
      </c>
      <c r="O380" s="1">
        <f>VLOOKUP(Table14[[#This Row],[agedays]],BFA_boys_z_exp[[#All],[Day]:[S]],3,FALSE)</f>
        <v>7.8609999999999999E-2</v>
      </c>
      <c r="P380" s="1">
        <f>VLOOKUP(Table14[[#This Row],[agedays]],BFA_boys_z_exp[[#All],[Day]:[L]],4,FALSE)</f>
        <v>-0.56020000000000003</v>
      </c>
      <c r="Q380" s="1">
        <f>(POWER((Table14[[#This Row],[bmi]]/Table14[[#This Row],[bmi_M]]),Table14[[#This Row],[bmi_L]])-1)/(Table14[[#This Row],[bmi_L]]*Table14[[#This Row],[bmi_S]])</f>
        <v>1.3829172541165096</v>
      </c>
    </row>
    <row r="381" spans="1:17" x14ac:dyDescent="0.3">
      <c r="A381" s="1">
        <v>11009</v>
      </c>
      <c r="B381" s="1" t="s">
        <v>9</v>
      </c>
      <c r="C381" s="1">
        <v>728</v>
      </c>
      <c r="D381" s="1">
        <v>290</v>
      </c>
      <c r="E381" s="1">
        <v>90.5</v>
      </c>
      <c r="F381" s="1">
        <v>14.2</v>
      </c>
      <c r="G381" s="1">
        <v>0.90300000000000002</v>
      </c>
      <c r="H381" s="1">
        <v>1.3740000000000001</v>
      </c>
      <c r="I381" s="1">
        <f>IF(Table14[[#This Row],[agedays]]&lt;=730,VLOOKUP(Table14[[#This Row],[htcm]],WFL_boys_z_exp[[#All],[Length]:[M]],2,FALSE),VLOOKUP(Table14[[#This Row],[htcm]],WFH_boys_z_exp[[#All],[Height]:[M]],2,FALSE))</f>
        <v>12.8392</v>
      </c>
      <c r="J381" s="1">
        <f>IF(Table14[[#This Row],[agedays]]&lt;=730,VLOOKUP(Table14[[#This Row],[htcm]],WFL_boys_z_exp[[#All],[Length]:[S]],3,FALSE),VLOOKUP(Table14[[#This Row],[htcm]],WFH_boys_z_exp[[#All],[Height]:[S]],3,FALSE))</f>
        <v>8.0339999999999995E-2</v>
      </c>
      <c r="K3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1" s="1">
        <f>(POWER((Table14[[#This Row],[wtkg]]/Table14[[#This Row],[wlhz_M]]),Table14[[#This Row],[wlhz_L]])-1)/(Table14[[#This Row],[wlhz_L]]*Table14[[#This Row],[wlhz_S]])</f>
        <v>1.2319304960550157</v>
      </c>
      <c r="M381" s="1">
        <f>Table14[[#This Row],[wtkg]]/(Table14[[#This Row],[htcm]]*Table14[[#This Row],[htcm]]/10000)</f>
        <v>17.337688104758705</v>
      </c>
      <c r="N381" s="1">
        <f>VLOOKUP(Table14[[#This Row],[agedays]],BFA_boys_z_exp[[#All],[Day]:[M]],2,FALSE)</f>
        <v>15.738799999999999</v>
      </c>
      <c r="O381" s="1">
        <f>VLOOKUP(Table14[[#This Row],[agedays]],BFA_boys_z_exp[[#All],[Day]:[S]],3,FALSE)</f>
        <v>7.7719999999999997E-2</v>
      </c>
      <c r="P381" s="1">
        <f>VLOOKUP(Table14[[#This Row],[agedays]],BFA_boys_z_exp[[#All],[Day]:[L]],4,FALSE)</f>
        <v>-0.64639999999999997</v>
      </c>
      <c r="Q381" s="1">
        <f>(POWER((Table14[[#This Row],[bmi]]/Table14[[#This Row],[bmi_M]]),Table14[[#This Row],[bmi_L]])-1)/(Table14[[#This Row],[bmi_L]]*Table14[[#This Row],[bmi_S]])</f>
        <v>1.2067701150419963</v>
      </c>
    </row>
    <row r="382" spans="1:17" x14ac:dyDescent="0.3">
      <c r="A382" s="1">
        <v>11015</v>
      </c>
      <c r="B382" s="1" t="s">
        <v>9</v>
      </c>
      <c r="C382" s="1">
        <v>0</v>
      </c>
      <c r="D382" s="1">
        <v>269</v>
      </c>
      <c r="E382" s="1">
        <v>52</v>
      </c>
      <c r="F382" s="1">
        <v>3.89</v>
      </c>
      <c r="G382" s="1">
        <v>1.1180000000000001</v>
      </c>
      <c r="H382" s="1">
        <v>1.0580000000000001</v>
      </c>
      <c r="I382" s="1">
        <f>IF(Table14[[#This Row],[agedays]]&lt;=730,VLOOKUP(Table14[[#This Row],[htcm]],WFL_boys_z_exp[[#All],[Length]:[M]],2,FALSE),VLOOKUP(Table14[[#This Row],[htcm]],WFH_boys_z_exp[[#All],[Height]:[M]],2,FALSE))</f>
        <v>3.762</v>
      </c>
      <c r="J382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3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2" s="1">
        <f>(POWER((Table14[[#This Row],[wtkg]]/Table14[[#This Row],[wlhz_M]]),Table14[[#This Row],[wlhz_L]])-1)/(Table14[[#This Row],[wlhz_L]]*Table14[[#This Row],[wlhz_S]])</f>
        <v>0.37922832463867262</v>
      </c>
      <c r="M382" s="1">
        <f>Table14[[#This Row],[wtkg]]/(Table14[[#This Row],[htcm]]*Table14[[#This Row],[htcm]]/10000)</f>
        <v>14.386094674556215</v>
      </c>
      <c r="N382" s="1">
        <f>VLOOKUP(Table14[[#This Row],[agedays]],BFA_boys_z_exp[[#All],[Day]:[M]],2,FALSE)</f>
        <v>13.4069</v>
      </c>
      <c r="O382" s="1">
        <f>VLOOKUP(Table14[[#This Row],[agedays]],BFA_boys_z_exp[[#All],[Day]:[S]],3,FALSE)</f>
        <v>9.5600000000000004E-2</v>
      </c>
      <c r="P382" s="1">
        <f>VLOOKUP(Table14[[#This Row],[agedays]],BFA_boys_z_exp[[#All],[Day]:[L]],4,FALSE)</f>
        <v>-0.30530000000000002</v>
      </c>
      <c r="Q382" s="1">
        <f>(POWER((Table14[[#This Row],[bmi]]/Table14[[#This Row],[bmi_M]]),Table14[[#This Row],[bmi_L]])-1)/(Table14[[#This Row],[bmi_L]]*Table14[[#This Row],[bmi_S]])</f>
        <v>0.72949221683929322</v>
      </c>
    </row>
    <row r="383" spans="1:17" x14ac:dyDescent="0.3">
      <c r="A383" s="1">
        <v>11015</v>
      </c>
      <c r="B383" s="1" t="s">
        <v>9</v>
      </c>
      <c r="C383" s="1">
        <v>26</v>
      </c>
      <c r="D383" s="1">
        <v>269</v>
      </c>
      <c r="E383" s="1">
        <v>55</v>
      </c>
      <c r="F383" s="1">
        <v>4.42</v>
      </c>
      <c r="G383" s="1">
        <v>0.46</v>
      </c>
      <c r="H383" s="1">
        <v>0.23699999999999999</v>
      </c>
      <c r="I383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383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3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3" s="1">
        <f>(POWER((Table14[[#This Row],[wtkg]]/Table14[[#This Row],[wlhz_M]]),Table14[[#This Row],[wlhz_L]])-1)/(Table14[[#This Row],[wlhz_L]]*Table14[[#This Row],[wlhz_S]])</f>
        <v>-0.33057594140364061</v>
      </c>
      <c r="M383" s="1">
        <f>Table14[[#This Row],[wtkg]]/(Table14[[#This Row],[htcm]]*Table14[[#This Row],[htcm]]/10000)</f>
        <v>14.611570247933885</v>
      </c>
      <c r="N383" s="1">
        <f>VLOOKUP(Table14[[#This Row],[agedays]],BFA_boys_z_exp[[#All],[Day]:[M]],2,FALSE)</f>
        <v>14.6225</v>
      </c>
      <c r="O383" s="1">
        <f>VLOOKUP(Table14[[#This Row],[agedays]],BFA_boys_z_exp[[#All],[Day]:[S]],3,FALSE)</f>
        <v>9.1120000000000007E-2</v>
      </c>
      <c r="P383" s="1">
        <f>VLOOKUP(Table14[[#This Row],[agedays]],BFA_boys_z_exp[[#All],[Day]:[L]],4,FALSE)</f>
        <v>0.30320000000000003</v>
      </c>
      <c r="Q383" s="1">
        <f>(POWER((Table14[[#This Row],[bmi]]/Table14[[#This Row],[bmi_M]]),Table14[[#This Row],[bmi_L]])-1)/(Table14[[#This Row],[bmi_L]]*Table14[[#This Row],[bmi_S]])</f>
        <v>-8.2051797474169599E-3</v>
      </c>
    </row>
    <row r="384" spans="1:17" x14ac:dyDescent="0.3">
      <c r="A384" s="1">
        <v>11015</v>
      </c>
      <c r="B384" s="1" t="s">
        <v>9</v>
      </c>
      <c r="C384" s="1">
        <v>54</v>
      </c>
      <c r="D384" s="1">
        <v>269</v>
      </c>
      <c r="E384" s="1">
        <v>57</v>
      </c>
      <c r="F384" s="1">
        <v>5.2</v>
      </c>
      <c r="G384" s="1">
        <v>-0.33400000000000002</v>
      </c>
      <c r="H384" s="1">
        <v>-0.22500000000000001</v>
      </c>
      <c r="I384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384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3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4" s="1">
        <f>(POWER((Table14[[#This Row],[wtkg]]/Table14[[#This Row],[wlhz_M]]),Table14[[#This Row],[wlhz_L]])-1)/(Table14[[#This Row],[wlhz_L]]*Table14[[#This Row],[wlhz_S]])</f>
        <v>0.16880440886893672</v>
      </c>
      <c r="M384" s="1">
        <f>Table14[[#This Row],[wtkg]]/(Table14[[#This Row],[htcm]]*Table14[[#This Row],[htcm]]/10000)</f>
        <v>16.00492459218221</v>
      </c>
      <c r="N384" s="1">
        <f>VLOOKUP(Table14[[#This Row],[agedays]],BFA_boys_z_exp[[#All],[Day]:[M]],2,FALSE)</f>
        <v>16.1023</v>
      </c>
      <c r="O384" s="1">
        <f>VLOOKUP(Table14[[#This Row],[agedays]],BFA_boys_z_exp[[#All],[Day]:[S]],3,FALSE)</f>
        <v>8.7340000000000001E-2</v>
      </c>
      <c r="P384" s="1">
        <f>VLOOKUP(Table14[[#This Row],[agedays]],BFA_boys_z_exp[[#All],[Day]:[L]],4,FALSE)</f>
        <v>0.14119999999999999</v>
      </c>
      <c r="Q384" s="1">
        <f>(POWER((Table14[[#This Row],[bmi]]/Table14[[#This Row],[bmi_M]]),Table14[[#This Row],[bmi_L]])-1)/(Table14[[#This Row],[bmi_L]]*Table14[[#This Row],[bmi_S]])</f>
        <v>-6.9419054821668463E-2</v>
      </c>
    </row>
    <row r="385" spans="1:17" x14ac:dyDescent="0.3">
      <c r="A385" s="1">
        <v>11015</v>
      </c>
      <c r="B385" s="1" t="s">
        <v>9</v>
      </c>
      <c r="C385" s="1">
        <v>96</v>
      </c>
      <c r="D385" s="1">
        <v>269</v>
      </c>
      <c r="E385" s="1">
        <v>62.5</v>
      </c>
      <c r="F385" s="1">
        <v>6.45</v>
      </c>
      <c r="G385" s="1">
        <v>0.32100000000000001</v>
      </c>
      <c r="H385" s="1">
        <v>-4.2999999999999997E-2</v>
      </c>
      <c r="I385" s="1">
        <f>IF(Table14[[#This Row],[agedays]]&lt;=730,VLOOKUP(Table14[[#This Row],[htcm]],WFL_boys_z_exp[[#All],[Length]:[M]],2,FALSE),VLOOKUP(Table14[[#This Row],[htcm]],WFH_boys_z_exp[[#All],[Height]:[M]],2,FALSE))</f>
        <v>6.6527000000000003</v>
      </c>
      <c r="J385" s="1">
        <f>IF(Table14[[#This Row],[agedays]]&lt;=730,VLOOKUP(Table14[[#This Row],[htcm]],WFL_boys_z_exp[[#All],[Length]:[S]],3,FALSE),VLOOKUP(Table14[[#This Row],[htcm]],WFH_boys_z_exp[[#All],[Height]:[S]],3,FALSE))</f>
        <v>8.2659999999999997E-2</v>
      </c>
      <c r="K3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5" s="1">
        <f>(POWER((Table14[[#This Row],[wtkg]]/Table14[[#This Row],[wlhz_M]]),Table14[[#This Row],[wlhz_L]])-1)/(Table14[[#This Row],[wlhz_L]]*Table14[[#This Row],[wlhz_S]])</f>
        <v>-0.37638312399750168</v>
      </c>
      <c r="M385" s="1">
        <f>Table14[[#This Row],[wtkg]]/(Table14[[#This Row],[htcm]]*Table14[[#This Row],[htcm]]/10000)</f>
        <v>16.512</v>
      </c>
      <c r="N385" s="1">
        <f>VLOOKUP(Table14[[#This Row],[agedays]],BFA_boys_z_exp[[#All],[Day]:[M]],2,FALSE)</f>
        <v>16.951799999999999</v>
      </c>
      <c r="O385" s="1">
        <f>VLOOKUP(Table14[[#This Row],[agedays]],BFA_boys_z_exp[[#All],[Day]:[S]],3,FALSE)</f>
        <v>8.4739999999999996E-2</v>
      </c>
      <c r="P385" s="1">
        <f>VLOOKUP(Table14[[#This Row],[agedays]],BFA_boys_z_exp[[#All],[Day]:[L]],4,FALSE)</f>
        <v>-6.7999999999999996E-3</v>
      </c>
      <c r="Q385" s="1">
        <f>(POWER((Table14[[#This Row],[bmi]]/Table14[[#This Row],[bmi_M]]),Table14[[#This Row],[bmi_L]])-1)/(Table14[[#This Row],[bmi_L]]*Table14[[#This Row],[bmi_S]])</f>
        <v>-0.3102310960051034</v>
      </c>
    </row>
    <row r="386" spans="1:17" x14ac:dyDescent="0.3">
      <c r="A386" s="1">
        <v>11015</v>
      </c>
      <c r="B386" s="1" t="s">
        <v>9</v>
      </c>
      <c r="C386" s="1">
        <v>187</v>
      </c>
      <c r="D386" s="1">
        <v>269</v>
      </c>
      <c r="E386" s="1">
        <v>69.5</v>
      </c>
      <c r="F386" s="1">
        <v>8.15</v>
      </c>
      <c r="G386" s="1">
        <v>0.76700000000000002</v>
      </c>
      <c r="H386" s="1">
        <v>0.182</v>
      </c>
      <c r="I386" s="1">
        <f>IF(Table14[[#This Row],[agedays]]&lt;=730,VLOOKUP(Table14[[#This Row],[htcm]],WFL_boys_z_exp[[#All],[Length]:[M]],2,FALSE),VLOOKUP(Table14[[#This Row],[htcm]],WFH_boys_z_exp[[#All],[Height]:[M]],2,FALSE))</f>
        <v>8.3092000000000006</v>
      </c>
      <c r="J386" s="1">
        <f>IF(Table14[[#This Row],[agedays]]&lt;=730,VLOOKUP(Table14[[#This Row],[htcm]],WFL_boys_z_exp[[#All],[Length]:[S]],3,FALSE),VLOOKUP(Table14[[#This Row],[htcm]],WFH_boys_z_exp[[#All],[Height]:[S]],3,FALSE))</f>
        <v>8.2239999999999994E-2</v>
      </c>
      <c r="K3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6" s="1">
        <f>(POWER((Table14[[#This Row],[wtkg]]/Table14[[#This Row],[wlhz_M]]),Table14[[#This Row],[wlhz_L]])-1)/(Table14[[#This Row],[wlhz_L]]*Table14[[#This Row],[wlhz_S]])</f>
        <v>-0.23603408402006781</v>
      </c>
      <c r="M386" s="1">
        <f>Table14[[#This Row],[wtkg]]/(Table14[[#This Row],[htcm]]*Table14[[#This Row],[htcm]]/10000)</f>
        <v>16.872832669116505</v>
      </c>
      <c r="N386" s="1">
        <f>VLOOKUP(Table14[[#This Row],[agedays]],BFA_boys_z_exp[[#All],[Day]:[M]],2,FALSE)</f>
        <v>17.343900000000001</v>
      </c>
      <c r="O386" s="1">
        <f>VLOOKUP(Table14[[#This Row],[agedays]],BFA_boys_z_exp[[#All],[Day]:[S]],3,FALSE)</f>
        <v>8.226E-2</v>
      </c>
      <c r="P386" s="1">
        <f>VLOOKUP(Table14[[#This Row],[agedays]],BFA_boys_z_exp[[#All],[Day]:[L]],4,FALSE)</f>
        <v>-0.19850000000000001</v>
      </c>
      <c r="Q386" s="1">
        <f>(POWER((Table14[[#This Row],[bmi]]/Table14[[#This Row],[bmi_M]]),Table14[[#This Row],[bmi_L]])-1)/(Table14[[#This Row],[bmi_L]]*Table14[[#This Row],[bmi_S]])</f>
        <v>-0.33566080213996485</v>
      </c>
    </row>
    <row r="387" spans="1:17" x14ac:dyDescent="0.3">
      <c r="A387" s="1">
        <v>11015</v>
      </c>
      <c r="B387" s="1" t="s">
        <v>9</v>
      </c>
      <c r="C387" s="1">
        <v>271</v>
      </c>
      <c r="D387" s="1">
        <v>269</v>
      </c>
      <c r="E387" s="1">
        <v>74</v>
      </c>
      <c r="F387" s="1">
        <v>9.3000000000000007</v>
      </c>
      <c r="G387" s="1">
        <v>0.96499999999999997</v>
      </c>
      <c r="H387" s="1">
        <v>0.43099999999999999</v>
      </c>
      <c r="I387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387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3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7" s="1">
        <f>(POWER((Table14[[#This Row],[wtkg]]/Table14[[#This Row],[wlhz_M]]),Table14[[#This Row],[wlhz_L]])-1)/(Table14[[#This Row],[wlhz_L]]*Table14[[#This Row],[wlhz_S]])</f>
        <v>3.3755307989336331E-3</v>
      </c>
      <c r="M387" s="1">
        <f>Table14[[#This Row],[wtkg]]/(Table14[[#This Row],[htcm]]*Table14[[#This Row],[htcm]]/10000)</f>
        <v>16.983199415631852</v>
      </c>
      <c r="N387" s="1">
        <f>VLOOKUP(Table14[[#This Row],[agedays]],BFA_boys_z_exp[[#All],[Day]:[M]],2,FALSE)</f>
        <v>17.1767</v>
      </c>
      <c r="O387" s="1">
        <f>VLOOKUP(Table14[[#This Row],[agedays]],BFA_boys_z_exp[[#All],[Day]:[S]],3,FALSE)</f>
        <v>8.1049999999999997E-2</v>
      </c>
      <c r="P387" s="1">
        <f>VLOOKUP(Table14[[#This Row],[agedays]],BFA_boys_z_exp[[#All],[Day]:[L]],4,FALSE)</f>
        <v>-0.31419999999999998</v>
      </c>
      <c r="Q387" s="1">
        <f>(POWER((Table14[[#This Row],[bmi]]/Table14[[#This Row],[bmi_M]]),Table14[[#This Row],[bmi_L]])-1)/(Table14[[#This Row],[bmi_L]]*Table14[[#This Row],[bmi_S]])</f>
        <v>-0.14002981511555615</v>
      </c>
    </row>
    <row r="388" spans="1:17" x14ac:dyDescent="0.3">
      <c r="A388" s="1">
        <v>11015</v>
      </c>
      <c r="B388" s="1" t="s">
        <v>9</v>
      </c>
      <c r="C388" s="1">
        <v>369</v>
      </c>
      <c r="D388" s="1">
        <v>269</v>
      </c>
      <c r="E388" s="1">
        <v>76.5</v>
      </c>
      <c r="F388" s="1">
        <v>9.57</v>
      </c>
      <c r="G388" s="1">
        <v>0.254</v>
      </c>
      <c r="H388" s="1">
        <v>-0.10100000000000001</v>
      </c>
      <c r="I388" s="1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388" s="1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3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8" s="1">
        <f>(POWER((Table14[[#This Row],[wtkg]]/Table14[[#This Row],[wlhz_M]]),Table14[[#This Row],[wlhz_L]])-1)/(Table14[[#This Row],[wlhz_L]]*Table14[[#This Row],[wlhz_S]])</f>
        <v>-0.28782072692757144</v>
      </c>
      <c r="M388" s="1">
        <f>Table14[[#This Row],[wtkg]]/(Table14[[#This Row],[htcm]]*Table14[[#This Row],[htcm]]/10000)</f>
        <v>16.352684864795592</v>
      </c>
      <c r="N388" s="1">
        <f>VLOOKUP(Table14[[#This Row],[agedays]],BFA_boys_z_exp[[#All],[Day]:[M]],2,FALSE)</f>
        <v>16.782699999999998</v>
      </c>
      <c r="O388" s="1">
        <f>VLOOKUP(Table14[[#This Row],[agedays]],BFA_boys_z_exp[[#All],[Day]:[S]],3,FALSE)</f>
        <v>8.0049999999999996E-2</v>
      </c>
      <c r="P388" s="1">
        <f>VLOOKUP(Table14[[#This Row],[agedays]],BFA_boys_z_exp[[#All],[Day]:[L]],4,FALSE)</f>
        <v>-0.41489999999999999</v>
      </c>
      <c r="Q388" s="1">
        <f>(POWER((Table14[[#This Row],[bmi]]/Table14[[#This Row],[bmi_M]]),Table14[[#This Row],[bmi_L]])-1)/(Table14[[#This Row],[bmi_L]]*Table14[[#This Row],[bmi_S]])</f>
        <v>-0.32600585344599148</v>
      </c>
    </row>
    <row r="389" spans="1:17" x14ac:dyDescent="0.3">
      <c r="A389" s="1">
        <v>11015</v>
      </c>
      <c r="B389" s="1" t="s">
        <v>9</v>
      </c>
      <c r="C389" s="1">
        <v>453</v>
      </c>
      <c r="D389" s="1">
        <v>269</v>
      </c>
      <c r="E389" s="1">
        <v>79.5</v>
      </c>
      <c r="F389" s="1">
        <v>10.029999999999999</v>
      </c>
      <c r="G389" s="1">
        <v>0.191</v>
      </c>
      <c r="H389" s="1">
        <v>-0.22900000000000001</v>
      </c>
      <c r="I389" s="1">
        <f>IF(Table14[[#This Row],[agedays]]&lt;=730,VLOOKUP(Table14[[#This Row],[htcm]],WFL_boys_z_exp[[#All],[Length]:[M]],2,FALSE),VLOOKUP(Table14[[#This Row],[htcm]],WFH_boys_z_exp[[#All],[Height]:[M]],2,FALSE))</f>
        <v>10.3558</v>
      </c>
      <c r="J389" s="1">
        <f>IF(Table14[[#This Row],[agedays]]&lt;=730,VLOOKUP(Table14[[#This Row],[htcm]],WFL_boys_z_exp[[#All],[Length]:[S]],3,FALSE),VLOOKUP(Table14[[#This Row],[htcm]],WFH_boys_z_exp[[#All],[Height]:[S]],3,FALSE))</f>
        <v>8.3129999999999996E-2</v>
      </c>
      <c r="K3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89" s="1">
        <f>(POWER((Table14[[#This Row],[wtkg]]/Table14[[#This Row],[wlhz_M]]),Table14[[#This Row],[wlhz_L]])-1)/(Table14[[#This Row],[wlhz_L]]*Table14[[#This Row],[wlhz_S]])</f>
        <v>-0.38670417480595254</v>
      </c>
      <c r="M389" s="1">
        <f>Table14[[#This Row],[wtkg]]/(Table14[[#This Row],[htcm]]*Table14[[#This Row],[htcm]]/10000)</f>
        <v>15.869625410387247</v>
      </c>
      <c r="N389" s="1">
        <f>VLOOKUP(Table14[[#This Row],[agedays]],BFA_boys_z_exp[[#All],[Day]:[M]],2,FALSE)</f>
        <v>16.453900000000001</v>
      </c>
      <c r="O389" s="1">
        <f>VLOOKUP(Table14[[#This Row],[agedays]],BFA_boys_z_exp[[#All],[Day]:[S]],3,FALSE)</f>
        <v>7.9369999999999996E-2</v>
      </c>
      <c r="P389" s="1">
        <f>VLOOKUP(Table14[[#This Row],[agedays]],BFA_boys_z_exp[[#All],[Day]:[L]],4,FALSE)</f>
        <v>-0.48370000000000002</v>
      </c>
      <c r="Q389" s="1">
        <f>(POWER((Table14[[#This Row],[bmi]]/Table14[[#This Row],[bmi_M]]),Table14[[#This Row],[bmi_L]])-1)/(Table14[[#This Row],[bmi_L]]*Table14[[#This Row],[bmi_S]])</f>
        <v>-0.45953892660105949</v>
      </c>
    </row>
    <row r="390" spans="1:17" x14ac:dyDescent="0.3">
      <c r="A390" s="1">
        <v>11015</v>
      </c>
      <c r="B390" s="1" t="s">
        <v>9</v>
      </c>
      <c r="C390" s="1">
        <v>592</v>
      </c>
      <c r="D390" s="1">
        <v>269</v>
      </c>
      <c r="E390" s="1">
        <v>85</v>
      </c>
      <c r="F390" s="1">
        <v>11.4</v>
      </c>
      <c r="G390" s="1">
        <v>0.47599999999999998</v>
      </c>
      <c r="H390" s="1">
        <v>0.13100000000000001</v>
      </c>
      <c r="I390" s="1">
        <f>IF(Table14[[#This Row],[agedays]]&lt;=730,VLOOKUP(Table14[[#This Row],[htcm]],WFL_boys_z_exp[[#All],[Length]:[M]],2,FALSE),VLOOKUP(Table14[[#This Row],[htcm]],WFH_boys_z_exp[[#All],[Height]:[M]],2,FALSE))</f>
        <v>11.5007</v>
      </c>
      <c r="J390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3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0" s="1">
        <f>(POWER((Table14[[#This Row],[wtkg]]/Table14[[#This Row],[wlhz_M]]),Table14[[#This Row],[wlhz_L]])-1)/(Table14[[#This Row],[wlhz_L]]*Table14[[#This Row],[wlhz_S]])</f>
        <v>-0.10766627759940886</v>
      </c>
      <c r="M390" s="1">
        <f>Table14[[#This Row],[wtkg]]/(Table14[[#This Row],[htcm]]*Table14[[#This Row],[htcm]]/10000)</f>
        <v>15.778546712802768</v>
      </c>
      <c r="N390" s="1">
        <f>VLOOKUP(Table14[[#This Row],[agedays]],BFA_boys_z_exp[[#All],[Day]:[M]],2,FALSE)</f>
        <v>16.016500000000001</v>
      </c>
      <c r="O390" s="1">
        <f>VLOOKUP(Table14[[#This Row],[agedays]],BFA_boys_z_exp[[#All],[Day]:[S]],3,FALSE)</f>
        <v>7.8460000000000002E-2</v>
      </c>
      <c r="P390" s="1">
        <f>VLOOKUP(Table14[[#This Row],[agedays]],BFA_boys_z_exp[[#All],[Day]:[L]],4,FALSE)</f>
        <v>-0.57499999999999996</v>
      </c>
      <c r="Q390" s="1">
        <f>(POWER((Table14[[#This Row],[bmi]]/Table14[[#This Row],[bmi_M]]),Table14[[#This Row],[bmi_L]])-1)/(Table14[[#This Row],[bmi_L]]*Table14[[#This Row],[bmi_S]])</f>
        <v>-0.19159859049062192</v>
      </c>
    </row>
    <row r="391" spans="1:17" x14ac:dyDescent="0.3">
      <c r="A391" s="1">
        <v>11015</v>
      </c>
      <c r="B391" s="1" t="s">
        <v>9</v>
      </c>
      <c r="C391" s="1">
        <v>718</v>
      </c>
      <c r="D391" s="1">
        <v>269</v>
      </c>
      <c r="E391" s="1">
        <v>88.5</v>
      </c>
      <c r="F391" s="1">
        <v>13</v>
      </c>
      <c r="G391" s="1">
        <v>0.34399999999999997</v>
      </c>
      <c r="H391" s="1">
        <v>0.65100000000000002</v>
      </c>
      <c r="I391" s="1">
        <f>IF(Table14[[#This Row],[agedays]]&lt;=730,VLOOKUP(Table14[[#This Row],[htcm]],WFL_boys_z_exp[[#All],[Length]:[M]],2,FALSE),VLOOKUP(Table14[[#This Row],[htcm]],WFH_boys_z_exp[[#All],[Height]:[M]],2,FALSE))</f>
        <v>12.360300000000001</v>
      </c>
      <c r="J391" s="1">
        <f>IF(Table14[[#This Row],[agedays]]&lt;=730,VLOOKUP(Table14[[#This Row],[htcm]],WFL_boys_z_exp[[#All],[Length]:[S]],3,FALSE),VLOOKUP(Table14[[#This Row],[htcm]],WFH_boys_z_exp[[#All],[Height]:[S]],3,FALSE))</f>
        <v>8.0689999999999998E-2</v>
      </c>
      <c r="K3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1" s="1">
        <f>(POWER((Table14[[#This Row],[wtkg]]/Table14[[#This Row],[wlhz_M]]),Table14[[#This Row],[wlhz_L]])-1)/(Table14[[#This Row],[wlhz_L]]*Table14[[#This Row],[wlhz_S]])</f>
        <v>0.61982925728679694</v>
      </c>
      <c r="M391" s="1">
        <f>Table14[[#This Row],[wtkg]]/(Table14[[#This Row],[htcm]]*Table14[[#This Row],[htcm]]/10000)</f>
        <v>16.598040154489453</v>
      </c>
      <c r="N391" s="1">
        <f>VLOOKUP(Table14[[#This Row],[agedays]],BFA_boys_z_exp[[#All],[Day]:[M]],2,FALSE)</f>
        <v>15.754899999999999</v>
      </c>
      <c r="O391" s="1">
        <f>VLOOKUP(Table14[[#This Row],[agedays]],BFA_boys_z_exp[[#All],[Day]:[S]],3,FALSE)</f>
        <v>7.7770000000000006E-2</v>
      </c>
      <c r="P391" s="1">
        <f>VLOOKUP(Table14[[#This Row],[agedays]],BFA_boys_z_exp[[#All],[Day]:[L]],4,FALSE)</f>
        <v>-0.64159999999999995</v>
      </c>
      <c r="Q391" s="1">
        <f>(POWER((Table14[[#This Row],[bmi]]/Table14[[#This Row],[bmi_M]]),Table14[[#This Row],[bmi_L]])-1)/(Table14[[#This Row],[bmi_L]]*Table14[[#This Row],[bmi_S]])</f>
        <v>0.65926379187548567</v>
      </c>
    </row>
    <row r="392" spans="1:17" x14ac:dyDescent="0.3">
      <c r="A392" s="1">
        <v>11016</v>
      </c>
      <c r="B392" s="1" t="s">
        <v>9</v>
      </c>
      <c r="C392" s="1">
        <v>24</v>
      </c>
      <c r="D392" s="1">
        <v>290</v>
      </c>
      <c r="E392" s="1">
        <v>52</v>
      </c>
      <c r="F392" s="1">
        <v>4.17</v>
      </c>
      <c r="G392" s="1">
        <v>-0.94299999999999995</v>
      </c>
      <c r="H392" s="1">
        <v>-0.04</v>
      </c>
      <c r="I392" s="1">
        <f>IF(Table14[[#This Row],[agedays]]&lt;=730,VLOOKUP(Table14[[#This Row],[htcm]],WFL_boys_z_exp[[#All],[Length]:[M]],2,FALSE),VLOOKUP(Table14[[#This Row],[htcm]],WFH_boys_z_exp[[#All],[Height]:[M]],2,FALSE))</f>
        <v>3.762</v>
      </c>
      <c r="J392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3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2" s="1">
        <f>(POWER((Table14[[#This Row],[wtkg]]/Table14[[#This Row],[wlhz_M]]),Table14[[#This Row],[wlhz_L]])-1)/(Table14[[#This Row],[wlhz_L]]*Table14[[#This Row],[wlhz_S]])</f>
        <v>1.1529039006722774</v>
      </c>
      <c r="M392" s="1">
        <f>Table14[[#This Row],[wtkg]]/(Table14[[#This Row],[htcm]]*Table14[[#This Row],[htcm]]/10000)</f>
        <v>15.421597633136097</v>
      </c>
      <c r="N392" s="1">
        <f>VLOOKUP(Table14[[#This Row],[agedays]],BFA_boys_z_exp[[#All],[Day]:[M]],2,FALSE)</f>
        <v>14.467499999999999</v>
      </c>
      <c r="O392" s="1">
        <f>VLOOKUP(Table14[[#This Row],[agedays]],BFA_boys_z_exp[[#All],[Day]:[S]],3,FALSE)</f>
        <v>9.1560000000000002E-2</v>
      </c>
      <c r="P392" s="1">
        <f>VLOOKUP(Table14[[#This Row],[agedays]],BFA_boys_z_exp[[#All],[Day]:[L]],4,FALSE)</f>
        <v>0.31909999999999999</v>
      </c>
      <c r="Q392" s="1">
        <f>(POWER((Table14[[#This Row],[bmi]]/Table14[[#This Row],[bmi_M]]),Table14[[#This Row],[bmi_L]])-1)/(Table14[[#This Row],[bmi_L]]*Table14[[#This Row],[bmi_S]])</f>
        <v>0.70466804302660802</v>
      </c>
    </row>
    <row r="393" spans="1:17" x14ac:dyDescent="0.3">
      <c r="A393" s="2">
        <v>11016</v>
      </c>
      <c r="B393" s="2" t="s">
        <v>9</v>
      </c>
      <c r="C393" s="2">
        <v>52</v>
      </c>
      <c r="D393" s="2">
        <v>290</v>
      </c>
      <c r="E393" s="2">
        <v>55.5</v>
      </c>
      <c r="F393" s="2">
        <v>5.35</v>
      </c>
      <c r="G393" s="2">
        <v>-0.97399999999999998</v>
      </c>
      <c r="H393" s="2">
        <v>9.9000000000000005E-2</v>
      </c>
      <c r="I393" s="1">
        <f>IF(Table14[[#This Row],[agedays]]&lt;=730,VLOOKUP(Table14[[#This Row],[htcm]],WFL_boys_z_exp[[#All],[Length]:[M]],2,FALSE),VLOOKUP(Table14[[#This Row],[htcm]],WFH_boys_z_exp[[#All],[Height]:[M]],2,FALSE))</f>
        <v>4.6891999999999996</v>
      </c>
      <c r="J393" s="1">
        <f>IF(Table14[[#This Row],[agedays]]&lt;=730,VLOOKUP(Table14[[#This Row],[htcm]],WFL_boys_z_exp[[#All],[Length]:[S]],3,FALSE),VLOOKUP(Table14[[#This Row],[htcm]],WFH_boys_z_exp[[#All],[Height]:[S]],3,FALSE))</f>
        <v>8.5629999999999998E-2</v>
      </c>
      <c r="K3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3" s="1">
        <f>(POWER((Table14[[#This Row],[wtkg]]/Table14[[#This Row],[wlhz_M]]),Table14[[#This Row],[wlhz_L]])-1)/(Table14[[#This Row],[wlhz_L]]*Table14[[#This Row],[wlhz_S]])</f>
        <v>1.5043974951561445</v>
      </c>
      <c r="M393" s="1">
        <f>Table14[[#This Row],[wtkg]]/(Table14[[#This Row],[htcm]]*Table14[[#This Row],[htcm]]/10000)</f>
        <v>17.368720071422775</v>
      </c>
      <c r="N393" s="1">
        <f>VLOOKUP(Table14[[#This Row],[agedays]],BFA_boys_z_exp[[#All],[Day]:[M]],2,FALSE)</f>
        <v>16.031099999999999</v>
      </c>
      <c r="O393" s="1">
        <f>VLOOKUP(Table14[[#This Row],[agedays]],BFA_boys_z_exp[[#All],[Day]:[S]],3,FALSE)</f>
        <v>8.7529999999999997E-2</v>
      </c>
      <c r="P393" s="1">
        <f>VLOOKUP(Table14[[#This Row],[agedays]],BFA_boys_z_exp[[#All],[Day]:[L]],4,FALSE)</f>
        <v>0.15029999999999999</v>
      </c>
      <c r="Q393" s="1">
        <f>(POWER((Table14[[#This Row],[bmi]]/Table14[[#This Row],[bmi_M]]),Table14[[#This Row],[bmi_L]])-1)/(Table14[[#This Row],[bmi_L]]*Table14[[#This Row],[bmi_S]])</f>
        <v>0.92111159591752512</v>
      </c>
    </row>
    <row r="394" spans="1:17" x14ac:dyDescent="0.3">
      <c r="A394" s="1">
        <v>11016</v>
      </c>
      <c r="B394" s="1" t="s">
        <v>9</v>
      </c>
      <c r="C394" s="1">
        <v>94</v>
      </c>
      <c r="D394" s="1">
        <v>290</v>
      </c>
      <c r="E394" s="1">
        <v>60</v>
      </c>
      <c r="F394" s="1">
        <v>6.68</v>
      </c>
      <c r="G394" s="1">
        <v>-0.81399999999999995</v>
      </c>
      <c r="H394" s="1">
        <v>0.317</v>
      </c>
      <c r="I394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394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3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4" s="1">
        <f>(POWER((Table14[[#This Row],[wtkg]]/Table14[[#This Row],[wlhz_M]]),Table14[[#This Row],[wlhz_L]])-1)/(Table14[[#This Row],[wlhz_L]]*Table14[[#This Row],[wlhz_S]])</f>
        <v>1.2808435888366971</v>
      </c>
      <c r="M394" s="1">
        <f>Table14[[#This Row],[wtkg]]/(Table14[[#This Row],[htcm]]*Table14[[#This Row],[htcm]]/10000)</f>
        <v>18.555555555555557</v>
      </c>
      <c r="N394" s="1">
        <f>VLOOKUP(Table14[[#This Row],[agedays]],BFA_boys_z_exp[[#All],[Day]:[M]],2,FALSE)</f>
        <v>16.9299</v>
      </c>
      <c r="O394" s="1">
        <f>VLOOKUP(Table14[[#This Row],[agedays]],BFA_boys_z_exp[[#All],[Day]:[S]],3,FALSE)</f>
        <v>8.4830000000000003E-2</v>
      </c>
      <c r="P394" s="1">
        <f>VLOOKUP(Table14[[#This Row],[agedays]],BFA_boys_z_exp[[#All],[Day]:[L]],4,FALSE)</f>
        <v>-1.1000000000000001E-3</v>
      </c>
      <c r="Q394" s="1">
        <f>(POWER((Table14[[#This Row],[bmi]]/Table14[[#This Row],[bmi_M]]),Table14[[#This Row],[bmi_L]])-1)/(Table14[[#This Row],[bmi_L]]*Table14[[#This Row],[bmi_S]])</f>
        <v>1.0807888967257135</v>
      </c>
    </row>
    <row r="395" spans="1:17" x14ac:dyDescent="0.3">
      <c r="A395" s="2">
        <v>11016</v>
      </c>
      <c r="B395" s="2" t="s">
        <v>9</v>
      </c>
      <c r="C395" s="2">
        <v>199</v>
      </c>
      <c r="D395" s="2">
        <v>290</v>
      </c>
      <c r="E395" s="2">
        <v>67.5</v>
      </c>
      <c r="F395" s="2">
        <v>8.98</v>
      </c>
      <c r="G395" s="2">
        <v>-0.45</v>
      </c>
      <c r="H395" s="2">
        <v>0.90900000000000003</v>
      </c>
      <c r="I395" s="1">
        <f>IF(Table14[[#This Row],[agedays]]&lt;=730,VLOOKUP(Table14[[#This Row],[htcm]],WFL_boys_z_exp[[#All],[Length]:[M]],2,FALSE),VLOOKUP(Table14[[#This Row],[htcm]],WFH_boys_z_exp[[#All],[Height]:[M]],2,FALSE))</f>
        <v>7.8525999999999998</v>
      </c>
      <c r="J395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3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5" s="1">
        <f>(POWER((Table14[[#This Row],[wtkg]]/Table14[[#This Row],[wlhz_M]]),Table14[[#This Row],[wlhz_L]])-1)/(Table14[[#This Row],[wlhz_L]]*Table14[[#This Row],[wlhz_S]])</f>
        <v>1.5956651243533608</v>
      </c>
      <c r="M395" s="1">
        <f>Table14[[#This Row],[wtkg]]/(Table14[[#This Row],[htcm]]*Table14[[#This Row],[htcm]]/10000)</f>
        <v>19.709190672153635</v>
      </c>
      <c r="N395" s="1">
        <f>VLOOKUP(Table14[[#This Row],[agedays]],BFA_boys_z_exp[[#All],[Day]:[M]],2,FALSE)</f>
        <v>17.342099999999999</v>
      </c>
      <c r="O395" s="1">
        <f>VLOOKUP(Table14[[#This Row],[agedays]],BFA_boys_z_exp[[#All],[Day]:[S]],3,FALSE)</f>
        <v>8.2049999999999998E-2</v>
      </c>
      <c r="P395" s="1">
        <f>VLOOKUP(Table14[[#This Row],[agedays]],BFA_boys_z_exp[[#All],[Day]:[L]],4,FALSE)</f>
        <v>-0.21740000000000001</v>
      </c>
      <c r="Q395" s="1">
        <f>(POWER((Table14[[#This Row],[bmi]]/Table14[[#This Row],[bmi_M]]),Table14[[#This Row],[bmi_L]])-1)/(Table14[[#This Row],[bmi_L]]*Table14[[#This Row],[bmi_S]])</f>
        <v>1.5379022403844778</v>
      </c>
    </row>
    <row r="396" spans="1:17" x14ac:dyDescent="0.3">
      <c r="A396" s="1">
        <v>11016</v>
      </c>
      <c r="B396" s="1" t="s">
        <v>9</v>
      </c>
      <c r="C396" s="1">
        <v>290</v>
      </c>
      <c r="D396" s="1">
        <v>290</v>
      </c>
      <c r="E396" s="1">
        <v>72</v>
      </c>
      <c r="F396" s="1">
        <v>10.01</v>
      </c>
      <c r="G396" s="1">
        <v>-0.29499999999999998</v>
      </c>
      <c r="H396" s="1">
        <v>0.93799999999999994</v>
      </c>
      <c r="I396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396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3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6" s="1">
        <f>(POWER((Table14[[#This Row],[wtkg]]/Table14[[#This Row],[wlhz_M]]),Table14[[#This Row],[wlhz_L]])-1)/(Table14[[#This Row],[wlhz_L]]*Table14[[#This Row],[wlhz_S]])</f>
        <v>1.4345122435419562</v>
      </c>
      <c r="M396" s="1">
        <f>Table14[[#This Row],[wtkg]]/(Table14[[#This Row],[htcm]]*Table14[[#This Row],[htcm]]/10000)</f>
        <v>19.309413580246915</v>
      </c>
      <c r="N396" s="1">
        <f>VLOOKUP(Table14[[#This Row],[agedays]],BFA_boys_z_exp[[#All],[Day]:[M]],2,FALSE)</f>
        <v>17.105799999999999</v>
      </c>
      <c r="O396" s="1">
        <f>VLOOKUP(Table14[[#This Row],[agedays]],BFA_boys_z_exp[[#All],[Day]:[S]],3,FALSE)</f>
        <v>8.0839999999999995E-2</v>
      </c>
      <c r="P396" s="1">
        <f>VLOOKUP(Table14[[#This Row],[agedays]],BFA_boys_z_exp[[#All],[Day]:[L]],4,FALSE)</f>
        <v>-0.33589999999999998</v>
      </c>
      <c r="Q396" s="1">
        <f>(POWER((Table14[[#This Row],[bmi]]/Table14[[#This Row],[bmi_M]]),Table14[[#This Row],[bmi_L]])-1)/(Table14[[#This Row],[bmi_L]]*Table14[[#This Row],[bmi_S]])</f>
        <v>1.4688542988712912</v>
      </c>
    </row>
    <row r="397" spans="1:17" x14ac:dyDescent="0.3">
      <c r="A397" s="2">
        <v>11016</v>
      </c>
      <c r="B397" s="2" t="s">
        <v>9</v>
      </c>
      <c r="C397" s="2">
        <v>367</v>
      </c>
      <c r="D397" s="2">
        <v>290</v>
      </c>
      <c r="E397" s="2">
        <v>75</v>
      </c>
      <c r="F397" s="2">
        <v>10.77</v>
      </c>
      <c r="G397" s="2">
        <v>-0.34300000000000003</v>
      </c>
      <c r="H397" s="2">
        <v>0.998</v>
      </c>
      <c r="I397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397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3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7" s="1">
        <f>(POWER((Table14[[#This Row],[wtkg]]/Table14[[#This Row],[wlhz_M]]),Table14[[#This Row],[wlhz_L]])-1)/(Table14[[#This Row],[wlhz_L]]*Table14[[#This Row],[wlhz_S]])</f>
        <v>1.4758190115758874</v>
      </c>
      <c r="M397" s="1">
        <f>Table14[[#This Row],[wtkg]]/(Table14[[#This Row],[htcm]]*Table14[[#This Row],[htcm]]/10000)</f>
        <v>19.146666666666665</v>
      </c>
      <c r="N397" s="1">
        <f>VLOOKUP(Table14[[#This Row],[agedays]],BFA_boys_z_exp[[#All],[Day]:[M]],2,FALSE)</f>
        <v>16.790900000000001</v>
      </c>
      <c r="O397" s="1">
        <f>VLOOKUP(Table14[[#This Row],[agedays]],BFA_boys_z_exp[[#All],[Day]:[S]],3,FALSE)</f>
        <v>8.0070000000000002E-2</v>
      </c>
      <c r="P397" s="1">
        <f>VLOOKUP(Table14[[#This Row],[agedays]],BFA_boys_z_exp[[#All],[Day]:[L]],4,FALSE)</f>
        <v>-0.41310000000000002</v>
      </c>
      <c r="Q397" s="1">
        <f>(POWER((Table14[[#This Row],[bmi]]/Table14[[#This Row],[bmi_M]]),Table14[[#This Row],[bmi_L]])-1)/(Table14[[#This Row],[bmi_L]]*Table14[[#This Row],[bmi_S]])</f>
        <v>1.596036808600608</v>
      </c>
    </row>
    <row r="398" spans="1:17" x14ac:dyDescent="0.3">
      <c r="A398" s="1">
        <v>11016</v>
      </c>
      <c r="B398" s="1" t="s">
        <v>9</v>
      </c>
      <c r="C398" s="1">
        <v>479</v>
      </c>
      <c r="D398" s="1">
        <v>290</v>
      </c>
      <c r="E398" s="1">
        <v>81</v>
      </c>
      <c r="F398" s="1">
        <v>11.54</v>
      </c>
      <c r="G398" s="1">
        <v>0.41499999999999998</v>
      </c>
      <c r="H398" s="1">
        <v>0.88600000000000001</v>
      </c>
      <c r="I398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398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3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8" s="1">
        <f>(POWER((Table14[[#This Row],[wtkg]]/Table14[[#This Row],[wlhz_M]]),Table14[[#This Row],[wlhz_L]])-1)/(Table14[[#This Row],[wlhz_L]]*Table14[[#This Row],[wlhz_S]])</f>
        <v>0.97054741396528965</v>
      </c>
      <c r="M398" s="1">
        <f>Table14[[#This Row],[wtkg]]/(Table14[[#This Row],[htcm]]*Table14[[#This Row],[htcm]]/10000)</f>
        <v>17.588782197835695</v>
      </c>
      <c r="N398" s="1">
        <f>VLOOKUP(Table14[[#This Row],[agedays]],BFA_boys_z_exp[[#All],[Day]:[M]],2,FALSE)</f>
        <v>16.3611</v>
      </c>
      <c r="O398" s="1">
        <f>VLOOKUP(Table14[[#This Row],[agedays]],BFA_boys_z_exp[[#All],[Day]:[S]],3,FALSE)</f>
        <v>7.9189999999999997E-2</v>
      </c>
      <c r="P398" s="1">
        <f>VLOOKUP(Table14[[#This Row],[agedays]],BFA_boys_z_exp[[#All],[Day]:[L]],4,FALSE)</f>
        <v>-0.50260000000000005</v>
      </c>
      <c r="Q398" s="1">
        <f>(POWER((Table14[[#This Row],[bmi]]/Table14[[#This Row],[bmi_M]]),Table14[[#This Row],[bmi_L]])-1)/(Table14[[#This Row],[bmi_L]]*Table14[[#This Row],[bmi_S]])</f>
        <v>0.89727178647750716</v>
      </c>
    </row>
    <row r="399" spans="1:17" x14ac:dyDescent="0.3">
      <c r="A399" s="2">
        <v>11016</v>
      </c>
      <c r="B399" s="2" t="s">
        <v>9</v>
      </c>
      <c r="C399" s="2">
        <v>590</v>
      </c>
      <c r="D399" s="2">
        <v>290</v>
      </c>
      <c r="E399" s="2">
        <v>82</v>
      </c>
      <c r="F399" s="2">
        <v>12.6</v>
      </c>
      <c r="G399" s="2">
        <v>-0.58099999999999996</v>
      </c>
      <c r="H399" s="2">
        <v>1.0369999999999999</v>
      </c>
      <c r="I399" s="1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399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3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399" s="1">
        <f>(POWER((Table14[[#This Row],[wtkg]]/Table14[[#This Row],[wlhz_M]]),Table14[[#This Row],[wlhz_L]])-1)/(Table14[[#This Row],[wlhz_L]]*Table14[[#This Row],[wlhz_S]])</f>
        <v>1.7796383392881265</v>
      </c>
      <c r="M399" s="1">
        <f>Table14[[#This Row],[wtkg]]/(Table14[[#This Row],[htcm]]*Table14[[#This Row],[htcm]]/10000)</f>
        <v>18.738845925044615</v>
      </c>
      <c r="N399" s="1">
        <f>VLOOKUP(Table14[[#This Row],[agedays]],BFA_boys_z_exp[[#All],[Day]:[M]],2,FALSE)</f>
        <v>16.021699999999999</v>
      </c>
      <c r="O399" s="1">
        <f>VLOOKUP(Table14[[#This Row],[agedays]],BFA_boys_z_exp[[#All],[Day]:[S]],3,FALSE)</f>
        <v>7.8469999999999998E-2</v>
      </c>
      <c r="P399" s="1">
        <f>VLOOKUP(Table14[[#This Row],[agedays]],BFA_boys_z_exp[[#All],[Day]:[L]],4,FALSE)</f>
        <v>-0.57379999999999998</v>
      </c>
      <c r="Q399" s="1">
        <f>(POWER((Table14[[#This Row],[bmi]]/Table14[[#This Row],[bmi_M]]),Table14[[#This Row],[bmi_L]])-1)/(Table14[[#This Row],[bmi_L]]*Table14[[#This Row],[bmi_S]])</f>
        <v>1.9092675062583566</v>
      </c>
    </row>
    <row r="400" spans="1:17" x14ac:dyDescent="0.3">
      <c r="A400" s="1">
        <v>11016</v>
      </c>
      <c r="B400" s="1" t="s">
        <v>9</v>
      </c>
      <c r="C400" s="1">
        <v>716</v>
      </c>
      <c r="D400" s="1">
        <v>290</v>
      </c>
      <c r="E400" s="1">
        <v>87</v>
      </c>
      <c r="F400" s="1">
        <v>14</v>
      </c>
      <c r="G400" s="1">
        <v>-0.13300000000000001</v>
      </c>
      <c r="H400" s="1">
        <v>1.31</v>
      </c>
      <c r="I400" s="1">
        <f>IF(Table14[[#This Row],[agedays]]&lt;=730,VLOOKUP(Table14[[#This Row],[htcm]],WFL_boys_z_exp[[#All],[Length]:[M]],2,FALSE),VLOOKUP(Table14[[#This Row],[htcm]],WFH_boys_z_exp[[#All],[Height]:[M]],2,FALSE))</f>
        <v>11.9916</v>
      </c>
      <c r="J400" s="1">
        <f>IF(Table14[[#This Row],[agedays]]&lt;=730,VLOOKUP(Table14[[#This Row],[htcm]],WFL_boys_z_exp[[#All],[Length]:[S]],3,FALSE),VLOOKUP(Table14[[#This Row],[htcm]],WFH_boys_z_exp[[#All],[Height]:[S]],3,FALSE))</f>
        <v>8.1110000000000002E-2</v>
      </c>
      <c r="K4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0" s="1">
        <f>(POWER((Table14[[#This Row],[wtkg]]/Table14[[#This Row],[wlhz_M]]),Table14[[#This Row],[wlhz_L]])-1)/(Table14[[#This Row],[wlhz_L]]*Table14[[#This Row],[wlhz_S]])</f>
        <v>1.8580340716003669</v>
      </c>
      <c r="M400" s="1">
        <f>Table14[[#This Row],[wtkg]]/(Table14[[#This Row],[htcm]]*Table14[[#This Row],[htcm]]/10000)</f>
        <v>18.496498876998281</v>
      </c>
      <c r="N400" s="1">
        <f>VLOOKUP(Table14[[#This Row],[agedays]],BFA_boys_z_exp[[#All],[Day]:[M]],2,FALSE)</f>
        <v>15.7582</v>
      </c>
      <c r="O400" s="1">
        <f>VLOOKUP(Table14[[#This Row],[agedays]],BFA_boys_z_exp[[#All],[Day]:[S]],3,FALSE)</f>
        <v>7.7780000000000002E-2</v>
      </c>
      <c r="P400" s="1">
        <f>VLOOKUP(Table14[[#This Row],[agedays]],BFA_boys_z_exp[[#All],[Day]:[L]],4,FALSE)</f>
        <v>-0.64059999999999995</v>
      </c>
      <c r="Q400" s="1">
        <f>(POWER((Table14[[#This Row],[bmi]]/Table14[[#This Row],[bmi_M]]),Table14[[#This Row],[bmi_L]])-1)/(Table14[[#This Row],[bmi_L]]*Table14[[#This Row],[bmi_S]])</f>
        <v>1.9577336863962718</v>
      </c>
    </row>
    <row r="401" spans="1:17" x14ac:dyDescent="0.3">
      <c r="A401" s="2">
        <v>11018</v>
      </c>
      <c r="B401" s="2" t="s">
        <v>9</v>
      </c>
      <c r="C401" s="2">
        <v>0</v>
      </c>
      <c r="D401" s="2">
        <v>276</v>
      </c>
      <c r="E401" s="2">
        <v>50</v>
      </c>
      <c r="F401" s="2">
        <v>3.84</v>
      </c>
      <c r="G401" s="2">
        <v>6.0999999999999999E-2</v>
      </c>
      <c r="H401" s="2">
        <v>0.96499999999999997</v>
      </c>
      <c r="I401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401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4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1" s="1">
        <f>(POWER((Table14[[#This Row],[wtkg]]/Table14[[#This Row],[wlhz_M]]),Table14[[#This Row],[wlhz_L]])-1)/(Table14[[#This Row],[wlhz_L]]*Table14[[#This Row],[wlhz_S]])</f>
        <v>1.5704460760397496</v>
      </c>
      <c r="M401" s="1">
        <f>Table14[[#This Row],[wtkg]]/(Table14[[#This Row],[htcm]]*Table14[[#This Row],[htcm]]/10000)</f>
        <v>15.36</v>
      </c>
      <c r="N401" s="1">
        <f>VLOOKUP(Table14[[#This Row],[agedays]],BFA_boys_z_exp[[#All],[Day]:[M]],2,FALSE)</f>
        <v>13.4069</v>
      </c>
      <c r="O401" s="1">
        <f>VLOOKUP(Table14[[#This Row],[agedays]],BFA_boys_z_exp[[#All],[Day]:[S]],3,FALSE)</f>
        <v>9.5600000000000004E-2</v>
      </c>
      <c r="P401" s="1">
        <f>VLOOKUP(Table14[[#This Row],[agedays]],BFA_boys_z_exp[[#All],[Day]:[L]],4,FALSE)</f>
        <v>-0.30530000000000002</v>
      </c>
      <c r="Q401" s="1">
        <f>(POWER((Table14[[#This Row],[bmi]]/Table14[[#This Row],[bmi_M]]),Table14[[#This Row],[bmi_L]])-1)/(Table14[[#This Row],[bmi_L]]*Table14[[#This Row],[bmi_S]])</f>
        <v>1.3934372467321081</v>
      </c>
    </row>
    <row r="402" spans="1:17" x14ac:dyDescent="0.3">
      <c r="A402" s="1">
        <v>11018</v>
      </c>
      <c r="B402" s="1" t="s">
        <v>9</v>
      </c>
      <c r="C402" s="1">
        <v>28</v>
      </c>
      <c r="D402" s="1">
        <v>276</v>
      </c>
      <c r="E402" s="1">
        <v>54</v>
      </c>
      <c r="F402" s="1">
        <v>4.5</v>
      </c>
      <c r="G402" s="1">
        <v>-0.2</v>
      </c>
      <c r="H402" s="1">
        <v>0.223</v>
      </c>
      <c r="I402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402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4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2" s="1">
        <f>(POWER((Table14[[#This Row],[wtkg]]/Table14[[#This Row],[wlhz_M]]),Table14[[#This Row],[wlhz_L]])-1)/(Table14[[#This Row],[wlhz_L]]*Table14[[#This Row],[wlhz_S]])</f>
        <v>0.60273861273416429</v>
      </c>
      <c r="M402" s="1">
        <f>Table14[[#This Row],[wtkg]]/(Table14[[#This Row],[htcm]]*Table14[[#This Row],[htcm]]/10000)</f>
        <v>15.432098765432098</v>
      </c>
      <c r="N402" s="1">
        <f>VLOOKUP(Table14[[#This Row],[agedays]],BFA_boys_z_exp[[#All],[Day]:[M]],2,FALSE)</f>
        <v>14.7714</v>
      </c>
      <c r="O402" s="1">
        <f>VLOOKUP(Table14[[#This Row],[agedays]],BFA_boys_z_exp[[#All],[Day]:[S]],3,FALSE)</f>
        <v>9.0719999999999995E-2</v>
      </c>
      <c r="P402" s="1">
        <f>VLOOKUP(Table14[[#This Row],[agedays]],BFA_boys_z_exp[[#All],[Day]:[L]],4,FALSE)</f>
        <v>0.28810000000000002</v>
      </c>
      <c r="Q402" s="1">
        <f>(POWER((Table14[[#This Row],[bmi]]/Table14[[#This Row],[bmi_M]]),Table14[[#This Row],[bmi_L]])-1)/(Table14[[#This Row],[bmi_L]]*Table14[[#This Row],[bmi_S]])</f>
        <v>0.485381016901764</v>
      </c>
    </row>
    <row r="403" spans="1:17" x14ac:dyDescent="0.3">
      <c r="A403" s="2">
        <v>11018</v>
      </c>
      <c r="B403" s="2" t="s">
        <v>9</v>
      </c>
      <c r="C403" s="2">
        <v>56</v>
      </c>
      <c r="D403" s="2">
        <v>276</v>
      </c>
      <c r="E403" s="2">
        <v>57</v>
      </c>
      <c r="F403" s="2">
        <v>5.3</v>
      </c>
      <c r="G403" s="2">
        <v>-0.44600000000000001</v>
      </c>
      <c r="H403" s="2">
        <v>-0.17100000000000001</v>
      </c>
      <c r="I403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403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4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3" s="1">
        <f>(POWER((Table14[[#This Row],[wtkg]]/Table14[[#This Row],[wlhz_M]]),Table14[[#This Row],[wlhz_L]])-1)/(Table14[[#This Row],[wlhz_L]]*Table14[[#This Row],[wlhz_S]])</f>
        <v>0.39152300761678288</v>
      </c>
      <c r="M403" s="1">
        <f>Table14[[#This Row],[wtkg]]/(Table14[[#This Row],[htcm]]*Table14[[#This Row],[htcm]]/10000)</f>
        <v>16.312711603570328</v>
      </c>
      <c r="N403" s="1">
        <f>VLOOKUP(Table14[[#This Row],[agedays]],BFA_boys_z_exp[[#All],[Day]:[M]],2,FALSE)</f>
        <v>16.169799999999999</v>
      </c>
      <c r="O403" s="1">
        <f>VLOOKUP(Table14[[#This Row],[agedays]],BFA_boys_z_exp[[#All],[Day]:[S]],3,FALSE)</f>
        <v>8.7169999999999997E-2</v>
      </c>
      <c r="P403" s="1">
        <f>VLOOKUP(Table14[[#This Row],[agedays]],BFA_boys_z_exp[[#All],[Day]:[L]],4,FALSE)</f>
        <v>0.13239999999999999</v>
      </c>
      <c r="Q403" s="1">
        <f>(POWER((Table14[[#This Row],[bmi]]/Table14[[#This Row],[bmi_M]]),Table14[[#This Row],[bmi_L]])-1)/(Table14[[#This Row],[bmi_L]]*Table14[[#This Row],[bmi_S]])</f>
        <v>0.10100355283394293</v>
      </c>
    </row>
    <row r="404" spans="1:17" x14ac:dyDescent="0.3">
      <c r="A404" s="1">
        <v>11018</v>
      </c>
      <c r="B404" s="1" t="s">
        <v>9</v>
      </c>
      <c r="C404" s="1">
        <v>91</v>
      </c>
      <c r="D404" s="1">
        <v>276</v>
      </c>
      <c r="E404" s="1">
        <v>61</v>
      </c>
      <c r="F404" s="1">
        <v>5.81</v>
      </c>
      <c r="G404" s="1">
        <v>-0.19600000000000001</v>
      </c>
      <c r="H404" s="1">
        <v>-0.77700000000000002</v>
      </c>
      <c r="I404" s="1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404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4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4" s="1">
        <f>(POWER((Table14[[#This Row],[wtkg]]/Table14[[#This Row],[wlhz_M]]),Table14[[#This Row],[wlhz_L]])-1)/(Table14[[#This Row],[wlhz_L]]*Table14[[#This Row],[wlhz_S]])</f>
        <v>-0.91613728153716212</v>
      </c>
      <c r="M404" s="1">
        <f>Table14[[#This Row],[wtkg]]/(Table14[[#This Row],[htcm]]*Table14[[#This Row],[htcm]]/10000)</f>
        <v>15.614082235958076</v>
      </c>
      <c r="N404" s="1">
        <f>VLOOKUP(Table14[[#This Row],[agedays]],BFA_boys_z_exp[[#All],[Day]:[M]],2,FALSE)</f>
        <v>16.895</v>
      </c>
      <c r="O404" s="1">
        <f>VLOOKUP(Table14[[#This Row],[agedays]],BFA_boys_z_exp[[#All],[Day]:[S]],3,FALSE)</f>
        <v>8.4959999999999994E-2</v>
      </c>
      <c r="P404" s="1">
        <f>VLOOKUP(Table14[[#This Row],[agedays]],BFA_boys_z_exp[[#All],[Day]:[L]],4,FALSE)</f>
        <v>7.7000000000000002E-3</v>
      </c>
      <c r="Q404" s="1">
        <f>(POWER((Table14[[#This Row],[bmi]]/Table14[[#This Row],[bmi_M]]),Table14[[#This Row],[bmi_L]])-1)/(Table14[[#This Row],[bmi_L]]*Table14[[#This Row],[bmi_S]])</f>
        <v>-0.92773749010818951</v>
      </c>
    </row>
    <row r="405" spans="1:17" x14ac:dyDescent="0.3">
      <c r="A405" s="2">
        <v>11018</v>
      </c>
      <c r="B405" s="2" t="s">
        <v>9</v>
      </c>
      <c r="C405" s="2">
        <v>182</v>
      </c>
      <c r="D405" s="2">
        <v>276</v>
      </c>
      <c r="E405" s="2">
        <v>67</v>
      </c>
      <c r="F405" s="2">
        <v>7.53</v>
      </c>
      <c r="G405" s="2">
        <v>-0.27600000000000002</v>
      </c>
      <c r="H405" s="2">
        <v>-0.46600000000000003</v>
      </c>
      <c r="I405" s="1">
        <f>IF(Table14[[#This Row],[agedays]]&lt;=730,VLOOKUP(Table14[[#This Row],[htcm]],WFL_boys_z_exp[[#All],[Length]:[M]],2,FALSE),VLOOKUP(Table14[[#This Row],[htcm]],WFH_boys_z_exp[[#All],[Height]:[M]],2,FALSE))</f>
        <v>7.7370000000000001</v>
      </c>
      <c r="J405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4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5" s="1">
        <f>(POWER((Table14[[#This Row],[wtkg]]/Table14[[#This Row],[wlhz_M]]),Table14[[#This Row],[wlhz_L]])-1)/(Table14[[#This Row],[wlhz_L]]*Table14[[#This Row],[wlhz_S]])</f>
        <v>-0.33181759411744721</v>
      </c>
      <c r="M405" s="1">
        <f>Table14[[#This Row],[wtkg]]/(Table14[[#This Row],[htcm]]*Table14[[#This Row],[htcm]]/10000)</f>
        <v>16.774337268879481</v>
      </c>
      <c r="N405" s="1">
        <f>VLOOKUP(Table14[[#This Row],[agedays]],BFA_boys_z_exp[[#All],[Day]:[M]],2,FALSE)</f>
        <v>17.341899999999999</v>
      </c>
      <c r="O405" s="1">
        <f>VLOOKUP(Table14[[#This Row],[agedays]],BFA_boys_z_exp[[#All],[Day]:[S]],3,FALSE)</f>
        <v>8.2350000000000007E-2</v>
      </c>
      <c r="P405" s="1">
        <f>VLOOKUP(Table14[[#This Row],[agedays]],BFA_boys_z_exp[[#All],[Day]:[L]],4,FALSE)</f>
        <v>-0.1903</v>
      </c>
      <c r="Q405" s="1">
        <f>(POWER((Table14[[#This Row],[bmi]]/Table14[[#This Row],[bmi_M]]),Table14[[#This Row],[bmi_L]])-1)/(Table14[[#This Row],[bmi_L]]*Table14[[#This Row],[bmi_S]])</f>
        <v>-0.40535447646899453</v>
      </c>
    </row>
    <row r="406" spans="1:17" x14ac:dyDescent="0.3">
      <c r="A406" s="1">
        <v>11018</v>
      </c>
      <c r="B406" s="1" t="s">
        <v>9</v>
      </c>
      <c r="C406" s="1">
        <v>273</v>
      </c>
      <c r="D406" s="1">
        <v>276</v>
      </c>
      <c r="E406" s="1">
        <v>73</v>
      </c>
      <c r="F406" s="1">
        <v>9.2799999999999994</v>
      </c>
      <c r="G406" s="1">
        <v>0.47799999999999998</v>
      </c>
      <c r="H406" s="1">
        <v>0.39200000000000002</v>
      </c>
      <c r="I406" s="1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406" s="1">
        <f>IF(Table14[[#This Row],[agedays]]&lt;=730,VLOOKUP(Table14[[#This Row],[htcm]],WFL_boys_z_exp[[#All],[Length]:[S]],3,FALSE),VLOOKUP(Table14[[#This Row],[htcm]],WFH_boys_z_exp[[#All],[Height]:[S]],3,FALSE))</f>
        <v>8.269E-2</v>
      </c>
      <c r="K4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6" s="1">
        <f>(POWER((Table14[[#This Row],[wtkg]]/Table14[[#This Row],[wlhz_M]]),Table14[[#This Row],[wlhz_L]])-1)/(Table14[[#This Row],[wlhz_L]]*Table14[[#This Row],[wlhz_S]])</f>
        <v>0.25388529122235215</v>
      </c>
      <c r="M406" s="1">
        <f>Table14[[#This Row],[wtkg]]/(Table14[[#This Row],[htcm]]*Table14[[#This Row],[htcm]]/10000)</f>
        <v>17.414148996059296</v>
      </c>
      <c r="N406" s="1">
        <f>VLOOKUP(Table14[[#This Row],[agedays]],BFA_boys_z_exp[[#All],[Day]:[M]],2,FALSE)</f>
        <v>17.169599999999999</v>
      </c>
      <c r="O406" s="1">
        <f>VLOOKUP(Table14[[#This Row],[agedays]],BFA_boys_z_exp[[#All],[Day]:[S]],3,FALSE)</f>
        <v>8.1030000000000005E-2</v>
      </c>
      <c r="P406" s="1">
        <f>VLOOKUP(Table14[[#This Row],[agedays]],BFA_boys_z_exp[[#All],[Day]:[L]],4,FALSE)</f>
        <v>-0.3165</v>
      </c>
      <c r="Q406" s="1">
        <f>(POWER((Table14[[#This Row],[bmi]]/Table14[[#This Row],[bmi_M]]),Table14[[#This Row],[bmi_L]])-1)/(Table14[[#This Row],[bmi_L]]*Table14[[#This Row],[bmi_S]])</f>
        <v>0.17414603383184188</v>
      </c>
    </row>
    <row r="407" spans="1:17" x14ac:dyDescent="0.3">
      <c r="A407" s="2">
        <v>11018</v>
      </c>
      <c r="B407" s="2" t="s">
        <v>9</v>
      </c>
      <c r="C407" s="2">
        <v>363</v>
      </c>
      <c r="D407" s="2">
        <v>276</v>
      </c>
      <c r="E407" s="2">
        <v>77</v>
      </c>
      <c r="F407" s="2">
        <v>10.7</v>
      </c>
      <c r="G407" s="2">
        <v>0.56399999999999995</v>
      </c>
      <c r="H407" s="2">
        <v>0.96699999999999997</v>
      </c>
      <c r="I407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407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4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7" s="1">
        <f>(POWER((Table14[[#This Row],[wtkg]]/Table14[[#This Row],[wlhz_M]]),Table14[[#This Row],[wlhz_L]])-1)/(Table14[[#This Row],[wlhz_L]]*Table14[[#This Row],[wlhz_S]])</f>
        <v>0.92637957399114668</v>
      </c>
      <c r="M407" s="1">
        <f>Table14[[#This Row],[wtkg]]/(Table14[[#This Row],[htcm]]*Table14[[#This Row],[htcm]]/10000)</f>
        <v>18.046888176758305</v>
      </c>
      <c r="N407" s="1">
        <f>VLOOKUP(Table14[[#This Row],[agedays]],BFA_boys_z_exp[[#All],[Day]:[M]],2,FALSE)</f>
        <v>16.807400000000001</v>
      </c>
      <c r="O407" s="1">
        <f>VLOOKUP(Table14[[#This Row],[agedays]],BFA_boys_z_exp[[#All],[Day]:[S]],3,FALSE)</f>
        <v>8.0110000000000001E-2</v>
      </c>
      <c r="P407" s="1">
        <f>VLOOKUP(Table14[[#This Row],[agedays]],BFA_boys_z_exp[[#All],[Day]:[L]],4,FALSE)</f>
        <v>-0.40949999999999998</v>
      </c>
      <c r="Q407" s="1">
        <f>(POWER((Table14[[#This Row],[bmi]]/Table14[[#This Row],[bmi_M]]),Table14[[#This Row],[bmi_L]])-1)/(Table14[[#This Row],[bmi_L]]*Table14[[#This Row],[bmi_S]])</f>
        <v>0.87538849416400899</v>
      </c>
    </row>
    <row r="408" spans="1:17" x14ac:dyDescent="0.3">
      <c r="A408" s="1">
        <v>11018</v>
      </c>
      <c r="B408" s="1" t="s">
        <v>9</v>
      </c>
      <c r="C408" s="1">
        <v>482</v>
      </c>
      <c r="D408" s="1">
        <v>276</v>
      </c>
      <c r="E408" s="1">
        <v>82</v>
      </c>
      <c r="F408" s="1">
        <v>11.46</v>
      </c>
      <c r="G408" s="1">
        <v>0.76200000000000001</v>
      </c>
      <c r="H408" s="1">
        <v>0.80400000000000005</v>
      </c>
      <c r="I408" s="1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408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4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8" s="1">
        <f>(POWER((Table14[[#This Row],[wtkg]]/Table14[[#This Row],[wlhz_M]]),Table14[[#This Row],[wlhz_L]])-1)/(Table14[[#This Row],[wlhz_L]]*Table14[[#This Row],[wlhz_S]])</f>
        <v>0.67440409608818197</v>
      </c>
      <c r="M408" s="1">
        <f>Table14[[#This Row],[wtkg]]/(Table14[[#This Row],[htcm]]*Table14[[#This Row],[htcm]]/10000)</f>
        <v>17.043426531826295</v>
      </c>
      <c r="N408" s="1">
        <f>VLOOKUP(Table14[[#This Row],[agedays]],BFA_boys_z_exp[[#All],[Day]:[M]],2,FALSE)</f>
        <v>16.3507</v>
      </c>
      <c r="O408" s="1">
        <f>VLOOKUP(Table14[[#This Row],[agedays]],BFA_boys_z_exp[[#All],[Day]:[S]],3,FALSE)</f>
        <v>7.9159999999999994E-2</v>
      </c>
      <c r="P408" s="1">
        <f>VLOOKUP(Table14[[#This Row],[agedays]],BFA_boys_z_exp[[#All],[Day]:[L]],4,FALSE)</f>
        <v>-0.50470000000000004</v>
      </c>
      <c r="Q408" s="1">
        <f>(POWER((Table14[[#This Row],[bmi]]/Table14[[#This Row],[bmi_M]]),Table14[[#This Row],[bmi_L]])-1)/(Table14[[#This Row],[bmi_L]]*Table14[[#This Row],[bmi_S]])</f>
        <v>0.51872681171404689</v>
      </c>
    </row>
    <row r="409" spans="1:17" x14ac:dyDescent="0.3">
      <c r="A409" s="2">
        <v>11018</v>
      </c>
      <c r="B409" s="2" t="s">
        <v>9</v>
      </c>
      <c r="C409" s="2">
        <v>559</v>
      </c>
      <c r="D409" s="2">
        <v>276</v>
      </c>
      <c r="E409" s="2">
        <v>82</v>
      </c>
      <c r="F409" s="2">
        <v>12.3</v>
      </c>
      <c r="G409" s="2">
        <v>-0.22800000000000001</v>
      </c>
      <c r="H409" s="2">
        <v>0.99299999999999999</v>
      </c>
      <c r="I409" s="1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409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4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09" s="1">
        <f>(POWER((Table14[[#This Row],[wtkg]]/Table14[[#This Row],[wlhz_M]]),Table14[[#This Row],[wlhz_L]])-1)/(Table14[[#This Row],[wlhz_L]]*Table14[[#This Row],[wlhz_S]])</f>
        <v>1.5022836612225772</v>
      </c>
      <c r="M409" s="1">
        <f>Table14[[#This Row],[wtkg]]/(Table14[[#This Row],[htcm]]*Table14[[#This Row],[htcm]]/10000)</f>
        <v>18.292682926829269</v>
      </c>
      <c r="N409" s="1">
        <f>VLOOKUP(Table14[[#This Row],[agedays]],BFA_boys_z_exp[[#All],[Day]:[M]],2,FALSE)</f>
        <v>16.1067</v>
      </c>
      <c r="O409" s="1">
        <f>VLOOKUP(Table14[[#This Row],[agedays]],BFA_boys_z_exp[[#All],[Day]:[S]],3,FALSE)</f>
        <v>7.8659999999999994E-2</v>
      </c>
      <c r="P409" s="1">
        <f>VLOOKUP(Table14[[#This Row],[agedays]],BFA_boys_z_exp[[#All],[Day]:[L]],4,FALSE)</f>
        <v>-0.55530000000000002</v>
      </c>
      <c r="Q409" s="1">
        <f>(POWER((Table14[[#This Row],[bmi]]/Table14[[#This Row],[bmi_M]]),Table14[[#This Row],[bmi_L]])-1)/(Table14[[#This Row],[bmi_L]]*Table14[[#This Row],[bmi_S]])</f>
        <v>1.5620761877263183</v>
      </c>
    </row>
    <row r="410" spans="1:17" x14ac:dyDescent="0.3">
      <c r="A410" s="1">
        <v>11018</v>
      </c>
      <c r="B410" s="1" t="s">
        <v>9</v>
      </c>
      <c r="C410" s="1">
        <v>720</v>
      </c>
      <c r="D410" s="1">
        <v>276</v>
      </c>
      <c r="E410" s="1">
        <v>88.5</v>
      </c>
      <c r="F410" s="1">
        <v>14</v>
      </c>
      <c r="G410" s="1">
        <v>0.32400000000000001</v>
      </c>
      <c r="H410" s="1">
        <v>1.29</v>
      </c>
      <c r="I410" s="1">
        <f>IF(Table14[[#This Row],[agedays]]&lt;=730,VLOOKUP(Table14[[#This Row],[htcm]],WFL_boys_z_exp[[#All],[Length]:[M]],2,FALSE),VLOOKUP(Table14[[#This Row],[htcm]],WFH_boys_z_exp[[#All],[Height]:[M]],2,FALSE))</f>
        <v>12.360300000000001</v>
      </c>
      <c r="J410" s="1">
        <f>IF(Table14[[#This Row],[agedays]]&lt;=730,VLOOKUP(Table14[[#This Row],[htcm]],WFL_boys_z_exp[[#All],[Length]:[S]],3,FALSE),VLOOKUP(Table14[[#This Row],[htcm]],WFH_boys_z_exp[[#All],[Height]:[S]],3,FALSE))</f>
        <v>8.0689999999999998E-2</v>
      </c>
      <c r="K4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0" s="1">
        <f>(POWER((Table14[[#This Row],[wtkg]]/Table14[[#This Row],[wlhz_M]]),Table14[[#This Row],[wlhz_L]])-1)/(Table14[[#This Row],[wlhz_L]]*Table14[[#This Row],[wlhz_S]])</f>
        <v>1.5104142693759139</v>
      </c>
      <c r="M410" s="1">
        <f>Table14[[#This Row],[wtkg]]/(Table14[[#This Row],[htcm]]*Table14[[#This Row],[htcm]]/10000)</f>
        <v>17.874812474065564</v>
      </c>
      <c r="N410" s="1">
        <f>VLOOKUP(Table14[[#This Row],[agedays]],BFA_boys_z_exp[[#All],[Day]:[M]],2,FALSE)</f>
        <v>15.7517</v>
      </c>
      <c r="O410" s="1">
        <f>VLOOKUP(Table14[[#This Row],[agedays]],BFA_boys_z_exp[[#All],[Day]:[S]],3,FALSE)</f>
        <v>7.7759999999999996E-2</v>
      </c>
      <c r="P410" s="1">
        <f>VLOOKUP(Table14[[#This Row],[agedays]],BFA_boys_z_exp[[#All],[Day]:[L]],4,FALSE)</f>
        <v>-0.64249999999999996</v>
      </c>
      <c r="Q410" s="1">
        <f>(POWER((Table14[[#This Row],[bmi]]/Table14[[#This Row],[bmi_M]]),Table14[[#This Row],[bmi_L]])-1)/(Table14[[#This Row],[bmi_L]]*Table14[[#This Row],[bmi_S]])</f>
        <v>1.5617851611648097</v>
      </c>
    </row>
    <row r="411" spans="1:17" x14ac:dyDescent="0.3">
      <c r="A411" s="2">
        <v>11019</v>
      </c>
      <c r="B411" s="2" t="s">
        <v>9</v>
      </c>
      <c r="C411" s="2">
        <v>0</v>
      </c>
      <c r="D411" s="2">
        <v>297</v>
      </c>
      <c r="E411" s="2">
        <v>54</v>
      </c>
      <c r="F411" s="2">
        <v>4.55</v>
      </c>
      <c r="G411" s="2">
        <v>2.1739999999999999</v>
      </c>
      <c r="H411" s="2">
        <v>2.2210000000000001</v>
      </c>
      <c r="I411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411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4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1" s="1">
        <f>(POWER((Table14[[#This Row],[wtkg]]/Table14[[#This Row],[wlhz_M]]),Table14[[#This Row],[wlhz_L]])-1)/(Table14[[#This Row],[wlhz_L]]*Table14[[#This Row],[wlhz_S]])</f>
        <v>0.72787897758119258</v>
      </c>
      <c r="M411" s="1">
        <f>Table14[[#This Row],[wtkg]]/(Table14[[#This Row],[htcm]]*Table14[[#This Row],[htcm]]/10000)</f>
        <v>15.603566529492454</v>
      </c>
      <c r="N411" s="1">
        <f>VLOOKUP(Table14[[#This Row],[agedays]],BFA_boys_z_exp[[#All],[Day]:[M]],2,FALSE)</f>
        <v>13.4069</v>
      </c>
      <c r="O411" s="1">
        <f>VLOOKUP(Table14[[#This Row],[agedays]],BFA_boys_z_exp[[#All],[Day]:[S]],3,FALSE)</f>
        <v>9.5600000000000004E-2</v>
      </c>
      <c r="P411" s="1">
        <f>VLOOKUP(Table14[[#This Row],[agedays]],BFA_boys_z_exp[[#All],[Day]:[L]],4,FALSE)</f>
        <v>-0.30530000000000002</v>
      </c>
      <c r="Q411" s="1">
        <f>(POWER((Table14[[#This Row],[bmi]]/Table14[[#This Row],[bmi_M]]),Table14[[#This Row],[bmi_L]])-1)/(Table14[[#This Row],[bmi_L]]*Table14[[#This Row],[bmi_S]])</f>
        <v>1.5509345838412678</v>
      </c>
    </row>
    <row r="412" spans="1:17" x14ac:dyDescent="0.3">
      <c r="A412" s="1">
        <v>11019</v>
      </c>
      <c r="B412" s="1" t="s">
        <v>9</v>
      </c>
      <c r="C412" s="1">
        <v>28</v>
      </c>
      <c r="D412" s="1">
        <v>297</v>
      </c>
      <c r="E412" s="1">
        <v>54.5</v>
      </c>
      <c r="F412" s="1">
        <v>4.97</v>
      </c>
      <c r="G412" s="1">
        <v>5.8000000000000003E-2</v>
      </c>
      <c r="H412" s="1">
        <v>0.97299999999999998</v>
      </c>
      <c r="I412" s="1">
        <f>IF(Table14[[#This Row],[agedays]]&lt;=730,VLOOKUP(Table14[[#This Row],[htcm]],WFL_boys_z_exp[[#All],[Length]:[M]],2,FALSE),VLOOKUP(Table14[[#This Row],[htcm]],WFH_boys_z_exp[[#All],[Height]:[M]],2,FALSE))</f>
        <v>4.4066000000000001</v>
      </c>
      <c r="J412" s="1">
        <f>IF(Table14[[#This Row],[agedays]]&lt;=730,VLOOKUP(Table14[[#This Row],[htcm]],WFL_boys_z_exp[[#All],[Length]:[S]],3,FALSE),VLOOKUP(Table14[[#This Row],[htcm]],WFH_boys_z_exp[[#All],[Height]:[S]],3,FALSE))</f>
        <v>8.6209999999999995E-2</v>
      </c>
      <c r="K4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2" s="1">
        <f>(POWER((Table14[[#This Row],[wtkg]]/Table14[[#This Row],[wlhz_M]]),Table14[[#This Row],[wlhz_L]])-1)/(Table14[[#This Row],[wlhz_L]]*Table14[[#This Row],[wlhz_S]])</f>
        <v>1.3664717064296776</v>
      </c>
      <c r="M412" s="1">
        <f>Table14[[#This Row],[wtkg]]/(Table14[[#This Row],[htcm]]*Table14[[#This Row],[htcm]]/10000)</f>
        <v>16.732598266139213</v>
      </c>
      <c r="N412" s="1">
        <f>VLOOKUP(Table14[[#This Row],[agedays]],BFA_boys_z_exp[[#All],[Day]:[M]],2,FALSE)</f>
        <v>14.7714</v>
      </c>
      <c r="O412" s="1">
        <f>VLOOKUP(Table14[[#This Row],[agedays]],BFA_boys_z_exp[[#All],[Day]:[S]],3,FALSE)</f>
        <v>9.0719999999999995E-2</v>
      </c>
      <c r="P412" s="1">
        <f>VLOOKUP(Table14[[#This Row],[agedays]],BFA_boys_z_exp[[#All],[Day]:[L]],4,FALSE)</f>
        <v>0.28810000000000002</v>
      </c>
      <c r="Q412" s="1">
        <f>(POWER((Table14[[#This Row],[bmi]]/Table14[[#This Row],[bmi_M]]),Table14[[#This Row],[bmi_L]])-1)/(Table14[[#This Row],[bmi_L]]*Table14[[#This Row],[bmi_S]])</f>
        <v>1.3991594102809357</v>
      </c>
    </row>
    <row r="413" spans="1:17" x14ac:dyDescent="0.3">
      <c r="A413" s="2">
        <v>11019</v>
      </c>
      <c r="B413" s="2" t="s">
        <v>9</v>
      </c>
      <c r="C413" s="2">
        <v>63</v>
      </c>
      <c r="D413" s="2">
        <v>297</v>
      </c>
      <c r="E413" s="2">
        <v>58.5</v>
      </c>
      <c r="F413" s="2">
        <v>5.72</v>
      </c>
      <c r="G413" s="2">
        <v>-7.6999999999999999E-2</v>
      </c>
      <c r="H413" s="2">
        <v>0.126</v>
      </c>
      <c r="I413" s="1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413" s="1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4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3" s="1">
        <f>(POWER((Table14[[#This Row],[wtkg]]/Table14[[#This Row],[wlhz_M]]),Table14[[#This Row],[wlhz_L]])-1)/(Table14[[#This Row],[wlhz_L]]*Table14[[#This Row],[wlhz_S]])</f>
        <v>0.32904774014606053</v>
      </c>
      <c r="M413" s="1">
        <f>Table14[[#This Row],[wtkg]]/(Table14[[#This Row],[htcm]]*Table14[[#This Row],[htcm]]/10000)</f>
        <v>16.714150047483379</v>
      </c>
      <c r="N413" s="1">
        <f>VLOOKUP(Table14[[#This Row],[agedays]],BFA_boys_z_exp[[#All],[Day]:[M]],2,FALSE)</f>
        <v>16.378699999999998</v>
      </c>
      <c r="O413" s="1">
        <f>VLOOKUP(Table14[[#This Row],[agedays]],BFA_boys_z_exp[[#All],[Day]:[S]],3,FALSE)</f>
        <v>8.6610000000000006E-2</v>
      </c>
      <c r="P413" s="1">
        <f>VLOOKUP(Table14[[#This Row],[agedays]],BFA_boys_z_exp[[#All],[Day]:[L]],4,FALSE)</f>
        <v>0.1032</v>
      </c>
      <c r="Q413" s="1">
        <f>(POWER((Table14[[#This Row],[bmi]]/Table14[[#This Row],[bmi_M]]),Table14[[#This Row],[bmi_L]])-1)/(Table14[[#This Row],[bmi_L]]*Table14[[#This Row],[bmi_S]])</f>
        <v>0.23432840110174369</v>
      </c>
    </row>
    <row r="414" spans="1:17" x14ac:dyDescent="0.3">
      <c r="A414" s="1">
        <v>11019</v>
      </c>
      <c r="B414" s="1" t="s">
        <v>9</v>
      </c>
      <c r="C414" s="1">
        <v>91</v>
      </c>
      <c r="D414" s="1">
        <v>297</v>
      </c>
      <c r="E414" s="1">
        <v>61.5</v>
      </c>
      <c r="F414" s="1">
        <v>6.26</v>
      </c>
      <c r="G414" s="1">
        <v>4.8000000000000001E-2</v>
      </c>
      <c r="H414" s="1">
        <v>-0.14699999999999999</v>
      </c>
      <c r="I414" s="1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414" s="1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4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4" s="1">
        <f>(POWER((Table14[[#This Row],[wtkg]]/Table14[[#This Row],[wlhz_M]]),Table14[[#This Row],[wlhz_L]])-1)/(Table14[[#This Row],[wlhz_L]]*Table14[[#This Row],[wlhz_S]])</f>
        <v>-0.25904021307127417</v>
      </c>
      <c r="M414" s="1">
        <f>Table14[[#This Row],[wtkg]]/(Table14[[#This Row],[htcm]]*Table14[[#This Row],[htcm]]/10000)</f>
        <v>16.550994778240465</v>
      </c>
      <c r="N414" s="1">
        <f>VLOOKUP(Table14[[#This Row],[agedays]],BFA_boys_z_exp[[#All],[Day]:[M]],2,FALSE)</f>
        <v>16.895</v>
      </c>
      <c r="O414" s="1">
        <f>VLOOKUP(Table14[[#This Row],[agedays]],BFA_boys_z_exp[[#All],[Day]:[S]],3,FALSE)</f>
        <v>8.4959999999999994E-2</v>
      </c>
      <c r="P414" s="1">
        <f>VLOOKUP(Table14[[#This Row],[agedays]],BFA_boys_z_exp[[#All],[Day]:[L]],4,FALSE)</f>
        <v>7.7000000000000002E-3</v>
      </c>
      <c r="Q414" s="1">
        <f>(POWER((Table14[[#This Row],[bmi]]/Table14[[#This Row],[bmi_M]]),Table14[[#This Row],[bmi_L]])-1)/(Table14[[#This Row],[bmi_L]]*Table14[[#This Row],[bmi_S]])</f>
        <v>-0.24211256495474859</v>
      </c>
    </row>
    <row r="415" spans="1:17" x14ac:dyDescent="0.3">
      <c r="A415" s="2">
        <v>11019</v>
      </c>
      <c r="B415" s="2" t="s">
        <v>9</v>
      </c>
      <c r="C415" s="2">
        <v>182</v>
      </c>
      <c r="D415" s="2">
        <v>297</v>
      </c>
      <c r="E415" s="2">
        <v>66</v>
      </c>
      <c r="F415" s="2">
        <v>7.25</v>
      </c>
      <c r="G415" s="2">
        <v>-0.74299999999999999</v>
      </c>
      <c r="H415" s="2">
        <v>-0.80900000000000005</v>
      </c>
      <c r="I415" s="1">
        <f>IF(Table14[[#This Row],[agedays]]&lt;=730,VLOOKUP(Table14[[#This Row],[htcm]],WFL_boys_z_exp[[#All],[Length]:[M]],2,FALSE),VLOOKUP(Table14[[#This Row],[htcm]],WFH_boys_z_exp[[#All],[Height]:[M]],2,FALSE))</f>
        <v>7.5034000000000001</v>
      </c>
      <c r="J415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4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5" s="1">
        <f>(POWER((Table14[[#This Row],[wtkg]]/Table14[[#This Row],[wlhz_M]]),Table14[[#This Row],[wlhz_L]])-1)/(Table14[[#This Row],[wlhz_L]]*Table14[[#This Row],[wlhz_S]])</f>
        <v>-0.42073531136109887</v>
      </c>
      <c r="M415" s="1">
        <f>Table14[[#This Row],[wtkg]]/(Table14[[#This Row],[htcm]]*Table14[[#This Row],[htcm]]/10000)</f>
        <v>16.643709825528006</v>
      </c>
      <c r="N415" s="1">
        <f>VLOOKUP(Table14[[#This Row],[agedays]],BFA_boys_z_exp[[#All],[Day]:[M]],2,FALSE)</f>
        <v>17.341899999999999</v>
      </c>
      <c r="O415" s="1">
        <f>VLOOKUP(Table14[[#This Row],[agedays]],BFA_boys_z_exp[[#All],[Day]:[S]],3,FALSE)</f>
        <v>8.2350000000000007E-2</v>
      </c>
      <c r="P415" s="1">
        <f>VLOOKUP(Table14[[#This Row],[agedays]],BFA_boys_z_exp[[#All],[Day]:[L]],4,FALSE)</f>
        <v>-0.1903</v>
      </c>
      <c r="Q415" s="1">
        <f>(POWER((Table14[[#This Row],[bmi]]/Table14[[#This Row],[bmi_M]]),Table14[[#This Row],[bmi_L]])-1)/(Table14[[#This Row],[bmi_L]]*Table14[[#This Row],[bmi_S]])</f>
        <v>-0.50096267707825837</v>
      </c>
    </row>
    <row r="416" spans="1:17" x14ac:dyDescent="0.3">
      <c r="A416" s="1">
        <v>11019</v>
      </c>
      <c r="B416" s="1" t="s">
        <v>9</v>
      </c>
      <c r="C416" s="1">
        <v>273</v>
      </c>
      <c r="D416" s="1">
        <v>297</v>
      </c>
      <c r="E416" s="1">
        <v>72</v>
      </c>
      <c r="F416" s="1">
        <v>9.35</v>
      </c>
      <c r="G416" s="1">
        <v>3.2000000000000001E-2</v>
      </c>
      <c r="H416" s="1">
        <v>0.46200000000000002</v>
      </c>
      <c r="I416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416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4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6" s="1">
        <f>(POWER((Table14[[#This Row],[wtkg]]/Table14[[#This Row],[wlhz_M]]),Table14[[#This Row],[wlhz_L]])-1)/(Table14[[#This Row],[wlhz_L]]*Table14[[#This Row],[wlhz_S]])</f>
        <v>0.63301171901887521</v>
      </c>
      <c r="M416" s="1">
        <f>Table14[[#This Row],[wtkg]]/(Table14[[#This Row],[htcm]]*Table14[[#This Row],[htcm]]/10000)</f>
        <v>18.036265432098766</v>
      </c>
      <c r="N416" s="1">
        <f>VLOOKUP(Table14[[#This Row],[agedays]],BFA_boys_z_exp[[#All],[Day]:[M]],2,FALSE)</f>
        <v>17.169599999999999</v>
      </c>
      <c r="O416" s="1">
        <f>VLOOKUP(Table14[[#This Row],[agedays]],BFA_boys_z_exp[[#All],[Day]:[S]],3,FALSE)</f>
        <v>8.1030000000000005E-2</v>
      </c>
      <c r="P416" s="1">
        <f>VLOOKUP(Table14[[#This Row],[agedays]],BFA_boys_z_exp[[#All],[Day]:[L]],4,FALSE)</f>
        <v>-0.3165</v>
      </c>
      <c r="Q416" s="1">
        <f>(POWER((Table14[[#This Row],[bmi]]/Table14[[#This Row],[bmi_M]]),Table14[[#This Row],[bmi_L]])-1)/(Table14[[#This Row],[bmi_L]]*Table14[[#This Row],[bmi_S]])</f>
        <v>0.60301532414657677</v>
      </c>
    </row>
    <row r="417" spans="1:17" x14ac:dyDescent="0.3">
      <c r="A417" s="2">
        <v>11019</v>
      </c>
      <c r="B417" s="2" t="s">
        <v>9</v>
      </c>
      <c r="C417" s="2">
        <v>371</v>
      </c>
      <c r="D417" s="2">
        <v>297</v>
      </c>
      <c r="E417" s="2">
        <v>74</v>
      </c>
      <c r="F417" s="2">
        <v>10.6</v>
      </c>
      <c r="G417" s="2">
        <v>-0.82699999999999996</v>
      </c>
      <c r="H417" s="2">
        <v>0.82199999999999995</v>
      </c>
      <c r="I417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417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4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7" s="1">
        <f>(POWER((Table14[[#This Row],[wtkg]]/Table14[[#This Row],[wlhz_M]]),Table14[[#This Row],[wlhz_L]])-1)/(Table14[[#This Row],[wlhz_L]]*Table14[[#This Row],[wlhz_S]])</f>
        <v>1.547006640546418</v>
      </c>
      <c r="M417" s="1">
        <f>Table14[[#This Row],[wtkg]]/(Table14[[#This Row],[htcm]]*Table14[[#This Row],[htcm]]/10000)</f>
        <v>19.35719503287071</v>
      </c>
      <c r="N417" s="1">
        <f>VLOOKUP(Table14[[#This Row],[agedays]],BFA_boys_z_exp[[#All],[Day]:[M]],2,FALSE)</f>
        <v>16.7745</v>
      </c>
      <c r="O417" s="1">
        <f>VLOOKUP(Table14[[#This Row],[agedays]],BFA_boys_z_exp[[#All],[Day]:[S]],3,FALSE)</f>
        <v>8.0030000000000004E-2</v>
      </c>
      <c r="P417" s="1">
        <f>VLOOKUP(Table14[[#This Row],[agedays]],BFA_boys_z_exp[[#All],[Day]:[L]],4,FALSE)</f>
        <v>-0.41670000000000001</v>
      </c>
      <c r="Q417" s="1">
        <f>(POWER((Table14[[#This Row],[bmi]]/Table14[[#This Row],[bmi_M]]),Table14[[#This Row],[bmi_L]])-1)/(Table14[[#This Row],[bmi_L]]*Table14[[#This Row],[bmi_S]])</f>
        <v>1.7370400418579943</v>
      </c>
    </row>
    <row r="418" spans="1:17" x14ac:dyDescent="0.3">
      <c r="A418" s="1">
        <v>11019</v>
      </c>
      <c r="B418" s="1" t="s">
        <v>9</v>
      </c>
      <c r="C418" s="1">
        <v>462</v>
      </c>
      <c r="D418" s="1">
        <v>297</v>
      </c>
      <c r="E418" s="1">
        <v>80.5</v>
      </c>
      <c r="F418" s="1">
        <v>11.56</v>
      </c>
      <c r="G418" s="1">
        <v>0.45700000000000002</v>
      </c>
      <c r="H418" s="1">
        <v>1.0069999999999999</v>
      </c>
      <c r="I418" s="1">
        <f>IF(Table14[[#This Row],[agedays]]&lt;=730,VLOOKUP(Table14[[#This Row],[htcm]],WFL_boys_z_exp[[#All],[Length]:[M]],2,FALSE),VLOOKUP(Table14[[#This Row],[htcm]],WFH_boys_z_exp[[#All],[Height]:[M]],2,FALSE))</f>
        <v>10.5405</v>
      </c>
      <c r="J418" s="1">
        <f>IF(Table14[[#This Row],[agedays]]&lt;=730,VLOOKUP(Table14[[#This Row],[htcm]],WFL_boys_z_exp[[#All],[Length]:[S]],3,FALSE),VLOOKUP(Table14[[#This Row],[htcm]],WFH_boys_z_exp[[#All],[Height]:[S]],3,FALSE))</f>
        <v>8.301E-2</v>
      </c>
      <c r="K4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8" s="1">
        <f>(POWER((Table14[[#This Row],[wtkg]]/Table14[[#This Row],[wlhz_M]]),Table14[[#This Row],[wlhz_L]])-1)/(Table14[[#This Row],[wlhz_L]]*Table14[[#This Row],[wlhz_S]])</f>
        <v>1.0943422537938963</v>
      </c>
      <c r="M418" s="1">
        <f>Table14[[#This Row],[wtkg]]/(Table14[[#This Row],[htcm]]*Table14[[#This Row],[htcm]]/10000)</f>
        <v>17.838817946838471</v>
      </c>
      <c r="N418" s="1">
        <f>VLOOKUP(Table14[[#This Row],[agedays]],BFA_boys_z_exp[[#All],[Day]:[M]],2,FALSE)</f>
        <v>16.421199999999999</v>
      </c>
      <c r="O418" s="1">
        <f>VLOOKUP(Table14[[#This Row],[agedays]],BFA_boys_z_exp[[#All],[Day]:[S]],3,FALSE)</f>
        <v>7.9310000000000005E-2</v>
      </c>
      <c r="P418" s="1">
        <f>VLOOKUP(Table14[[#This Row],[agedays]],BFA_boys_z_exp[[#All],[Day]:[L]],4,FALSE)</f>
        <v>-0.49030000000000001</v>
      </c>
      <c r="Q418" s="1">
        <f>(POWER((Table14[[#This Row],[bmi]]/Table14[[#This Row],[bmi_M]]),Table14[[#This Row],[bmi_L]])-1)/(Table14[[#This Row],[bmi_L]]*Table14[[#This Row],[bmi_S]])</f>
        <v>1.0231413762097672</v>
      </c>
    </row>
    <row r="419" spans="1:17" x14ac:dyDescent="0.3">
      <c r="A419" s="2">
        <v>11019</v>
      </c>
      <c r="B419" s="2" t="s">
        <v>9</v>
      </c>
      <c r="C419" s="2">
        <v>608</v>
      </c>
      <c r="D419" s="2">
        <v>297</v>
      </c>
      <c r="E419" s="2">
        <v>86</v>
      </c>
      <c r="F419" s="2">
        <v>13</v>
      </c>
      <c r="G419" s="2">
        <v>0.64800000000000002</v>
      </c>
      <c r="H419" s="2">
        <v>1.218</v>
      </c>
      <c r="I419" s="1">
        <f>IF(Table14[[#This Row],[agedays]]&lt;=730,VLOOKUP(Table14[[#This Row],[htcm]],WFL_boys_z_exp[[#All],[Length]:[M]],2,FALSE),VLOOKUP(Table14[[#This Row],[htcm]],WFH_boys_z_exp[[#All],[Height]:[M]],2,FALSE))</f>
        <v>11.744400000000001</v>
      </c>
      <c r="J419" s="1">
        <f>IF(Table14[[#This Row],[agedays]]&lt;=730,VLOOKUP(Table14[[#This Row],[htcm]],WFL_boys_z_exp[[#All],[Length]:[S]],3,FALSE),VLOOKUP(Table14[[#This Row],[htcm]],WFH_boys_z_exp[[#All],[Height]:[S]],3,FALSE))</f>
        <v>8.1449999999999995E-2</v>
      </c>
      <c r="K4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19" s="1">
        <f>(POWER((Table14[[#This Row],[wtkg]]/Table14[[#This Row],[wlhz_M]]),Table14[[#This Row],[wlhz_L]])-1)/(Table14[[#This Row],[wlhz_L]]*Table14[[#This Row],[wlhz_S]])</f>
        <v>1.2250211424285562</v>
      </c>
      <c r="M419" s="1">
        <f>Table14[[#This Row],[wtkg]]/(Table14[[#This Row],[htcm]]*Table14[[#This Row],[htcm]]/10000)</f>
        <v>17.577068685776094</v>
      </c>
      <c r="N419" s="1">
        <f>VLOOKUP(Table14[[#This Row],[agedays]],BFA_boys_z_exp[[#All],[Day]:[M]],2,FALSE)</f>
        <v>15.976100000000001</v>
      </c>
      <c r="O419" s="1">
        <f>VLOOKUP(Table14[[#This Row],[agedays]],BFA_boys_z_exp[[#All],[Day]:[S]],3,FALSE)</f>
        <v>7.8359999999999999E-2</v>
      </c>
      <c r="P419" s="1">
        <f>VLOOKUP(Table14[[#This Row],[agedays]],BFA_boys_z_exp[[#All],[Day]:[L]],4,FALSE)</f>
        <v>-0.58409999999999995</v>
      </c>
      <c r="Q419" s="1">
        <f>(POWER((Table14[[#This Row],[bmi]]/Table14[[#This Row],[bmi_M]]),Table14[[#This Row],[bmi_L]])-1)/(Table14[[#This Row],[bmi_L]]*Table14[[#This Row],[bmi_S]])</f>
        <v>1.1853813921418468</v>
      </c>
    </row>
    <row r="420" spans="1:17" x14ac:dyDescent="0.3">
      <c r="A420" s="1">
        <v>11019</v>
      </c>
      <c r="B420" s="1" t="s">
        <v>9</v>
      </c>
      <c r="C420" s="1">
        <v>712</v>
      </c>
      <c r="D420" s="1">
        <v>297</v>
      </c>
      <c r="E420" s="1">
        <v>89</v>
      </c>
      <c r="F420" s="1">
        <v>13.5</v>
      </c>
      <c r="G420" s="1">
        <v>0.56799999999999995</v>
      </c>
      <c r="H420" s="1">
        <v>1.0109999999999999</v>
      </c>
      <c r="I420" s="1">
        <f>IF(Table14[[#This Row],[agedays]]&lt;=730,VLOOKUP(Table14[[#This Row],[htcm]],WFL_boys_z_exp[[#All],[Length]:[M]],2,FALSE),VLOOKUP(Table14[[#This Row],[htcm]],WFH_boys_z_exp[[#All],[Height]:[M]],2,FALSE))</f>
        <v>12.4815</v>
      </c>
      <c r="J420" s="1">
        <f>IF(Table14[[#This Row],[agedays]]&lt;=730,VLOOKUP(Table14[[#This Row],[htcm]],WFL_boys_z_exp[[#All],[Length]:[S]],3,FALSE),VLOOKUP(Table14[[#This Row],[htcm]],WFH_boys_z_exp[[#All],[Height]:[S]],3,FALSE))</f>
        <v>8.0579999999999999E-2</v>
      </c>
      <c r="K4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0" s="1">
        <f>(POWER((Table14[[#This Row],[wtkg]]/Table14[[#This Row],[wlhz_M]]),Table14[[#This Row],[wlhz_L]])-1)/(Table14[[#This Row],[wlhz_L]]*Table14[[#This Row],[wlhz_S]])</f>
        <v>0.96014863017258878</v>
      </c>
      <c r="M420" s="1">
        <f>Table14[[#This Row],[wtkg]]/(Table14[[#This Row],[htcm]]*Table14[[#This Row],[htcm]]/10000)</f>
        <v>17.043302613306402</v>
      </c>
      <c r="N420" s="1">
        <f>VLOOKUP(Table14[[#This Row],[agedays]],BFA_boys_z_exp[[#All],[Day]:[M]],2,FALSE)</f>
        <v>15.764900000000001</v>
      </c>
      <c r="O420" s="1">
        <f>VLOOKUP(Table14[[#This Row],[agedays]],BFA_boys_z_exp[[#All],[Day]:[S]],3,FALSE)</f>
        <v>7.7799999999999994E-2</v>
      </c>
      <c r="P420" s="1">
        <f>VLOOKUP(Table14[[#This Row],[agedays]],BFA_boys_z_exp[[#All],[Day]:[L]],4,FALSE)</f>
        <v>-0.63870000000000005</v>
      </c>
      <c r="Q420" s="1">
        <f>(POWER((Table14[[#This Row],[bmi]]/Table14[[#This Row],[bmi_M]]),Table14[[#This Row],[bmi_L]])-1)/(Table14[[#This Row],[bmi_L]]*Table14[[#This Row],[bmi_S]])</f>
        <v>0.97765682109103902</v>
      </c>
    </row>
    <row r="421" spans="1:17" x14ac:dyDescent="0.3">
      <c r="A421" s="2">
        <v>11020</v>
      </c>
      <c r="B421" s="2" t="s">
        <v>9</v>
      </c>
      <c r="C421" s="2">
        <v>0</v>
      </c>
      <c r="D421" s="2">
        <v>290</v>
      </c>
      <c r="E421" s="2">
        <v>51</v>
      </c>
      <c r="F421" s="2">
        <v>3.9</v>
      </c>
      <c r="G421" s="2">
        <v>0.58899999999999997</v>
      </c>
      <c r="H421" s="2">
        <v>1.077</v>
      </c>
      <c r="I421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421" s="1">
        <f>IF(Table14[[#This Row],[agedays]]&lt;=730,VLOOKUP(Table14[[#This Row],[htcm]],WFL_boys_z_exp[[#All],[Length]:[S]],3,FALSE),VLOOKUP(Table14[[#This Row],[htcm]],WFH_boys_z_exp[[#All],[Height]:[S]],3,FALSE))</f>
        <v>8.831E-2</v>
      </c>
      <c r="K4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1" s="1">
        <f>(POWER((Table14[[#This Row],[wtkg]]/Table14[[#This Row],[wlhz_M]]),Table14[[#This Row],[wlhz_L]])-1)/(Table14[[#This Row],[wlhz_L]]*Table14[[#This Row],[wlhz_S]])</f>
        <v>1.0856357015526128</v>
      </c>
      <c r="M421" s="1">
        <f>Table14[[#This Row],[wtkg]]/(Table14[[#This Row],[htcm]]*Table14[[#This Row],[htcm]]/10000)</f>
        <v>14.994232987312571</v>
      </c>
      <c r="N421" s="1">
        <f>VLOOKUP(Table14[[#This Row],[agedays]],BFA_boys_z_exp[[#All],[Day]:[M]],2,FALSE)</f>
        <v>13.4069</v>
      </c>
      <c r="O421" s="1">
        <f>VLOOKUP(Table14[[#This Row],[agedays]],BFA_boys_z_exp[[#All],[Day]:[S]],3,FALSE)</f>
        <v>9.5600000000000004E-2</v>
      </c>
      <c r="P421" s="1">
        <f>VLOOKUP(Table14[[#This Row],[agedays]],BFA_boys_z_exp[[#All],[Day]:[L]],4,FALSE)</f>
        <v>-0.30530000000000002</v>
      </c>
      <c r="Q421" s="1">
        <f>(POWER((Table14[[#This Row],[bmi]]/Table14[[#This Row],[bmi_M]]),Table14[[#This Row],[bmi_L]])-1)/(Table14[[#This Row],[bmi_L]]*Table14[[#This Row],[bmi_S]])</f>
        <v>1.1506950536432927</v>
      </c>
    </row>
    <row r="422" spans="1:17" x14ac:dyDescent="0.3">
      <c r="A422" s="1">
        <v>11020</v>
      </c>
      <c r="B422" s="1" t="s">
        <v>9</v>
      </c>
      <c r="C422" s="1">
        <v>23</v>
      </c>
      <c r="D422" s="1">
        <v>290</v>
      </c>
      <c r="E422" s="1">
        <v>53</v>
      </c>
      <c r="F422" s="1">
        <v>4.53</v>
      </c>
      <c r="G422" s="1">
        <v>-0.35199999999999998</v>
      </c>
      <c r="H422" s="1">
        <v>0.64800000000000002</v>
      </c>
      <c r="I422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422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4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2" s="1">
        <f>(POWER((Table14[[#This Row],[wtkg]]/Table14[[#This Row],[wlhz_M]]),Table14[[#This Row],[wlhz_L]])-1)/(Table14[[#This Row],[wlhz_L]]*Table14[[#This Row],[wlhz_S]])</f>
        <v>1.381084836192191</v>
      </c>
      <c r="M422" s="1">
        <f>Table14[[#This Row],[wtkg]]/(Table14[[#This Row],[htcm]]*Table14[[#This Row],[htcm]]/10000)</f>
        <v>16.126735493058028</v>
      </c>
      <c r="N422" s="1">
        <f>VLOOKUP(Table14[[#This Row],[agedays]],BFA_boys_z_exp[[#All],[Day]:[M]],2,FALSE)</f>
        <v>14.387700000000001</v>
      </c>
      <c r="O422" s="1">
        <f>VLOOKUP(Table14[[#This Row],[agedays]],BFA_boys_z_exp[[#All],[Day]:[S]],3,FALSE)</f>
        <v>9.1800000000000007E-2</v>
      </c>
      <c r="P422" s="1">
        <f>VLOOKUP(Table14[[#This Row],[agedays]],BFA_boys_z_exp[[#All],[Day]:[L]],4,FALSE)</f>
        <v>0.32740000000000002</v>
      </c>
      <c r="Q422" s="1">
        <f>(POWER((Table14[[#This Row],[bmi]]/Table14[[#This Row],[bmi_M]]),Table14[[#This Row],[bmi_L]])-1)/(Table14[[#This Row],[bmi_L]]*Table14[[#This Row],[bmi_S]])</f>
        <v>1.2664810360388523</v>
      </c>
    </row>
    <row r="423" spans="1:17" x14ac:dyDescent="0.3">
      <c r="A423" s="2">
        <v>11020</v>
      </c>
      <c r="B423" s="2" t="s">
        <v>9</v>
      </c>
      <c r="C423" s="2">
        <v>58</v>
      </c>
      <c r="D423" s="2">
        <v>290</v>
      </c>
      <c r="E423" s="2">
        <v>59</v>
      </c>
      <c r="F423" s="2">
        <v>5.9</v>
      </c>
      <c r="G423" s="2">
        <v>0.44600000000000001</v>
      </c>
      <c r="H423" s="2">
        <v>0.59899999999999998</v>
      </c>
      <c r="I423" s="1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423" s="1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4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3" s="1">
        <f>(POWER((Table14[[#This Row],[wtkg]]/Table14[[#This Row],[wlhz_M]]),Table14[[#This Row],[wlhz_L]])-1)/(Table14[[#This Row],[wlhz_L]]*Table14[[#This Row],[wlhz_S]])</f>
        <v>0.39360142527872077</v>
      </c>
      <c r="M423" s="1">
        <f>Table14[[#This Row],[wtkg]]/(Table14[[#This Row],[htcm]]*Table14[[#This Row],[htcm]]/10000)</f>
        <v>16.949152542372882</v>
      </c>
      <c r="N423" s="1">
        <f>VLOOKUP(Table14[[#This Row],[agedays]],BFA_boys_z_exp[[#All],[Day]:[M]],2,FALSE)</f>
        <v>16.233599999999999</v>
      </c>
      <c r="O423" s="1">
        <f>VLOOKUP(Table14[[#This Row],[agedays]],BFA_boys_z_exp[[#All],[Day]:[S]],3,FALSE)</f>
        <v>8.6999999999999994E-2</v>
      </c>
      <c r="P423" s="1">
        <f>VLOOKUP(Table14[[#This Row],[agedays]],BFA_boys_z_exp[[#All],[Day]:[L]],4,FALSE)</f>
        <v>0.12379999999999999</v>
      </c>
      <c r="Q423" s="1">
        <f>(POWER((Table14[[#This Row],[bmi]]/Table14[[#This Row],[bmi_M]]),Table14[[#This Row],[bmi_L]])-1)/(Table14[[#This Row],[bmi_L]]*Table14[[#This Row],[bmi_S]])</f>
        <v>0.49712693189299778</v>
      </c>
    </row>
    <row r="424" spans="1:17" x14ac:dyDescent="0.3">
      <c r="A424" s="1">
        <v>11020</v>
      </c>
      <c r="B424" s="1" t="s">
        <v>9</v>
      </c>
      <c r="C424" s="1">
        <v>86</v>
      </c>
      <c r="D424" s="1">
        <v>290</v>
      </c>
      <c r="E424" s="1">
        <v>62</v>
      </c>
      <c r="F424" s="1">
        <v>6.72</v>
      </c>
      <c r="G424" s="1">
        <v>0.51700000000000002</v>
      </c>
      <c r="H424" s="1">
        <v>0.61599999999999999</v>
      </c>
      <c r="I424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424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4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4" s="1">
        <f>(POWER((Table14[[#This Row],[wtkg]]/Table14[[#This Row],[wlhz_M]]),Table14[[#This Row],[wlhz_L]])-1)/(Table14[[#This Row],[wlhz_L]]*Table14[[#This Row],[wlhz_S]])</f>
        <v>0.35366469949494983</v>
      </c>
      <c r="M424" s="1">
        <f>Table14[[#This Row],[wtkg]]/(Table14[[#This Row],[htcm]]*Table14[[#This Row],[htcm]]/10000)</f>
        <v>17.481789802289281</v>
      </c>
      <c r="N424" s="1">
        <f>VLOOKUP(Table14[[#This Row],[agedays]],BFA_boys_z_exp[[#All],[Day]:[M]],2,FALSE)</f>
        <v>16.830100000000002</v>
      </c>
      <c r="O424" s="1">
        <f>VLOOKUP(Table14[[#This Row],[agedays]],BFA_boys_z_exp[[#All],[Day]:[S]],3,FALSE)</f>
        <v>8.5209999999999994E-2</v>
      </c>
      <c r="P424" s="1">
        <f>VLOOKUP(Table14[[#This Row],[agedays]],BFA_boys_z_exp[[#All],[Day]:[L]],4,FALSE)</f>
        <v>2.2800000000000001E-2</v>
      </c>
      <c r="Q424" s="1">
        <f>(POWER((Table14[[#This Row],[bmi]]/Table14[[#This Row],[bmi_M]]),Table14[[#This Row],[bmi_L]])-1)/(Table14[[#This Row],[bmi_L]]*Table14[[#This Row],[bmi_S]])</f>
        <v>0.44604230551246893</v>
      </c>
    </row>
    <row r="425" spans="1:17" x14ac:dyDescent="0.3">
      <c r="A425" s="2">
        <v>11020</v>
      </c>
      <c r="B425" s="2" t="s">
        <v>9</v>
      </c>
      <c r="C425" s="2">
        <v>191</v>
      </c>
      <c r="D425" s="2">
        <v>290</v>
      </c>
      <c r="E425" s="2">
        <v>68.5</v>
      </c>
      <c r="F425" s="2">
        <v>8.31</v>
      </c>
      <c r="G425" s="2">
        <v>0.20399999999999999</v>
      </c>
      <c r="H425" s="2">
        <v>0.30399999999999999</v>
      </c>
      <c r="I425" s="2">
        <f>IF(Table14[[#This Row],[agedays]]&lt;=730,VLOOKUP(Table14[[#This Row],[htcm]],WFL_boys_z_exp[[#All],[Length]:[M]],2,FALSE),VLOOKUP(Table14[[#This Row],[htcm]],WFH_boys_z_exp[[#All],[Height]:[M]],2,FALSE))</f>
        <v>8.0815999999999999</v>
      </c>
      <c r="J425" s="2">
        <f>IF(Table14[[#This Row],[agedays]]&lt;=730,VLOOKUP(Table14[[#This Row],[htcm]],WFL_boys_z_exp[[#All],[Length]:[S]],3,FALSE),VLOOKUP(Table14[[#This Row],[htcm]],WFH_boys_z_exp[[#All],[Height]:[S]],3,FALSE))</f>
        <v>8.2159999999999997E-2</v>
      </c>
      <c r="K4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5" s="1">
        <f>(POWER((Table14[[#This Row],[wtkg]]/Table14[[#This Row],[wlhz_M]]),Table14[[#This Row],[wlhz_L]])-1)/(Table14[[#This Row],[wlhz_L]]*Table14[[#This Row],[wlhz_S]])</f>
        <v>0.33755404550282642</v>
      </c>
      <c r="M425" s="1">
        <f>Table14[[#This Row],[wtkg]]/(Table14[[#This Row],[htcm]]*Table14[[#This Row],[htcm]]/10000)</f>
        <v>17.710053812137037</v>
      </c>
      <c r="N425" s="1">
        <f>VLOOKUP(Table14[[#This Row],[agedays]],BFA_boys_z_exp[[#All],[Day]:[M]],2,FALSE)</f>
        <v>17.3444</v>
      </c>
      <c r="O425" s="1">
        <f>VLOOKUP(Table14[[#This Row],[agedays]],BFA_boys_z_exp[[#All],[Day]:[S]],3,FALSE)</f>
        <v>8.2189999999999999E-2</v>
      </c>
      <c r="P425" s="1">
        <f>VLOOKUP(Table14[[#This Row],[agedays]],BFA_boys_z_exp[[#All],[Day]:[L]],4,FALSE)</f>
        <v>-0.2049</v>
      </c>
      <c r="Q425" s="1">
        <f>(POWER((Table14[[#This Row],[bmi]]/Table14[[#This Row],[bmi_M]]),Table14[[#This Row],[bmi_L]])-1)/(Table14[[#This Row],[bmi_L]]*Table14[[#This Row],[bmi_S]])</f>
        <v>0.25329448869977039</v>
      </c>
    </row>
    <row r="426" spans="1:17" x14ac:dyDescent="0.3">
      <c r="A426" s="1">
        <v>11020</v>
      </c>
      <c r="B426" s="1" t="s">
        <v>9</v>
      </c>
      <c r="C426" s="1">
        <v>275</v>
      </c>
      <c r="D426" s="1">
        <v>290</v>
      </c>
      <c r="E426" s="1">
        <v>73.5</v>
      </c>
      <c r="F426" s="1">
        <v>9</v>
      </c>
      <c r="G426" s="1">
        <v>0.66100000000000003</v>
      </c>
      <c r="H426" s="1">
        <v>9.0999999999999998E-2</v>
      </c>
      <c r="I426" s="1">
        <f>IF(Table14[[#This Row],[agedays]]&lt;=730,VLOOKUP(Table14[[#This Row],[htcm]],WFL_boys_z_exp[[#All],[Length]:[M]],2,FALSE),VLOOKUP(Table14[[#This Row],[htcm]],WFH_boys_z_exp[[#All],[Height]:[M]],2,FALSE))</f>
        <v>9.1927000000000003</v>
      </c>
      <c r="J426" s="1">
        <f>IF(Table14[[#This Row],[agedays]]&lt;=730,VLOOKUP(Table14[[#This Row],[htcm]],WFL_boys_z_exp[[#All],[Length]:[S]],3,FALSE),VLOOKUP(Table14[[#This Row],[htcm]],WFH_boys_z_exp[[#All],[Height]:[S]],3,FALSE))</f>
        <v>8.276E-2</v>
      </c>
      <c r="K4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6" s="1">
        <f>(POWER((Table14[[#This Row],[wtkg]]/Table14[[#This Row],[wlhz_M]]),Table14[[#This Row],[wlhz_L]])-1)/(Table14[[#This Row],[wlhz_L]]*Table14[[#This Row],[wlhz_S]])</f>
        <v>-0.25693962233233714</v>
      </c>
      <c r="M426" s="1">
        <f>Table14[[#This Row],[wtkg]]/(Table14[[#This Row],[htcm]]*Table14[[#This Row],[htcm]]/10000)</f>
        <v>16.659725114535611</v>
      </c>
      <c r="N426" s="1">
        <f>VLOOKUP(Table14[[#This Row],[agedays]],BFA_boys_z_exp[[#All],[Day]:[M]],2,FALSE)</f>
        <v>17.162299999999998</v>
      </c>
      <c r="O426" s="1">
        <f>VLOOKUP(Table14[[#This Row],[agedays]],BFA_boys_z_exp[[#All],[Day]:[S]],3,FALSE)</f>
        <v>8.1009999999999999E-2</v>
      </c>
      <c r="P426" s="1">
        <f>VLOOKUP(Table14[[#This Row],[agedays]],BFA_boys_z_exp[[#All],[Day]:[L]],4,FALSE)</f>
        <v>-0.31890000000000002</v>
      </c>
      <c r="Q426" s="1">
        <f>(POWER((Table14[[#This Row],[bmi]]/Table14[[#This Row],[bmi_M]]),Table14[[#This Row],[bmi_L]])-1)/(Table14[[#This Row],[bmi_L]]*Table14[[#This Row],[bmi_S]])</f>
        <v>-0.3686245515104023</v>
      </c>
    </row>
    <row r="427" spans="1:17" x14ac:dyDescent="0.3">
      <c r="A427" s="2">
        <v>11020</v>
      </c>
      <c r="B427" s="2" t="s">
        <v>9</v>
      </c>
      <c r="C427" s="2">
        <v>366</v>
      </c>
      <c r="D427" s="2">
        <v>290</v>
      </c>
      <c r="E427" s="2">
        <v>77</v>
      </c>
      <c r="F427" s="2">
        <v>10.07</v>
      </c>
      <c r="G427" s="2">
        <v>0.51400000000000001</v>
      </c>
      <c r="H427" s="2">
        <v>0.38700000000000001</v>
      </c>
      <c r="I427" s="2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427" s="2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4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7" s="1">
        <f>(POWER((Table14[[#This Row],[wtkg]]/Table14[[#This Row],[wlhz_M]]),Table14[[#This Row],[wlhz_L]])-1)/(Table14[[#This Row],[wlhz_L]]*Table14[[#This Row],[wlhz_S]])</f>
        <v>0.20864284449937079</v>
      </c>
      <c r="M427" s="1">
        <f>Table14[[#This Row],[wtkg]]/(Table14[[#This Row],[htcm]]*Table14[[#This Row],[htcm]]/10000)</f>
        <v>16.984314386911791</v>
      </c>
      <c r="N427" s="1">
        <f>VLOOKUP(Table14[[#This Row],[agedays]],BFA_boys_z_exp[[#All],[Day]:[M]],2,FALSE)</f>
        <v>16.795100000000001</v>
      </c>
      <c r="O427" s="1">
        <f>VLOOKUP(Table14[[#This Row],[agedays]],BFA_boys_z_exp[[#All],[Day]:[S]],3,FALSE)</f>
        <v>8.0079999999999998E-2</v>
      </c>
      <c r="P427" s="1">
        <f>VLOOKUP(Table14[[#This Row],[agedays]],BFA_boys_z_exp[[#All],[Day]:[L]],4,FALSE)</f>
        <v>-0.41220000000000001</v>
      </c>
      <c r="Q427" s="1">
        <f>(POWER((Table14[[#This Row],[bmi]]/Table14[[#This Row],[bmi_M]]),Table14[[#This Row],[bmi_L]])-1)/(Table14[[#This Row],[bmi_L]]*Table14[[#This Row],[bmi_S]])</f>
        <v>0.13957580255572918</v>
      </c>
    </row>
    <row r="428" spans="1:17" x14ac:dyDescent="0.3">
      <c r="A428" s="1">
        <v>11020</v>
      </c>
      <c r="B428" s="1" t="s">
        <v>9</v>
      </c>
      <c r="C428" s="1">
        <v>450</v>
      </c>
      <c r="D428" s="1">
        <v>290</v>
      </c>
      <c r="E428" s="1">
        <v>80</v>
      </c>
      <c r="F428" s="1">
        <v>11.18</v>
      </c>
      <c r="G428" s="1">
        <v>0.432</v>
      </c>
      <c r="H428" s="1">
        <v>0.77800000000000002</v>
      </c>
      <c r="I428" s="1">
        <f>IF(Table14[[#This Row],[agedays]]&lt;=730,VLOOKUP(Table14[[#This Row],[htcm]],WFL_boys_z_exp[[#All],[Length]:[M]],2,FALSE),VLOOKUP(Table14[[#This Row],[htcm]],WFH_boys_z_exp[[#All],[Height]:[M]],2,FALSE))</f>
        <v>10.4475</v>
      </c>
      <c r="J428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4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8" s="1">
        <f>(POWER((Table14[[#This Row],[wtkg]]/Table14[[#This Row],[wlhz_M]]),Table14[[#This Row],[wlhz_L]])-1)/(Table14[[#This Row],[wlhz_L]]*Table14[[#This Row],[wlhz_S]])</f>
        <v>0.80599103348193146</v>
      </c>
      <c r="M428" s="1">
        <f>Table14[[#This Row],[wtkg]]/(Table14[[#This Row],[htcm]]*Table14[[#This Row],[htcm]]/10000)</f>
        <v>17.46875</v>
      </c>
      <c r="N428" s="1">
        <f>VLOOKUP(Table14[[#This Row],[agedays]],BFA_boys_z_exp[[#All],[Day]:[M]],2,FALSE)</f>
        <v>16.4649</v>
      </c>
      <c r="O428" s="1">
        <f>VLOOKUP(Table14[[#This Row],[agedays]],BFA_boys_z_exp[[#All],[Day]:[S]],3,FALSE)</f>
        <v>7.9399999999999998E-2</v>
      </c>
      <c r="P428" s="1">
        <f>VLOOKUP(Table14[[#This Row],[agedays]],BFA_boys_z_exp[[#All],[Day]:[L]],4,FALSE)</f>
        <v>-0.48139999999999999</v>
      </c>
      <c r="Q428" s="1">
        <f>(POWER((Table14[[#This Row],[bmi]]/Table14[[#This Row],[bmi_M]]),Table14[[#This Row],[bmi_L]])-1)/(Table14[[#This Row],[bmi_L]]*Table14[[#This Row],[bmi_S]])</f>
        <v>0.73485646347967271</v>
      </c>
    </row>
    <row r="429" spans="1:17" x14ac:dyDescent="0.3">
      <c r="A429" s="2">
        <v>11020</v>
      </c>
      <c r="B429" s="2" t="s">
        <v>9</v>
      </c>
      <c r="C429" s="2">
        <v>571</v>
      </c>
      <c r="D429" s="2">
        <v>290</v>
      </c>
      <c r="E429" s="2">
        <v>85</v>
      </c>
      <c r="F429" s="2">
        <v>12.3</v>
      </c>
      <c r="G429" s="2">
        <v>0.72699999999999998</v>
      </c>
      <c r="H429" s="2">
        <v>0.92600000000000005</v>
      </c>
      <c r="I429" s="2">
        <f>IF(Table14[[#This Row],[agedays]]&lt;=730,VLOOKUP(Table14[[#This Row],[htcm]],WFL_boys_z_exp[[#All],[Length]:[M]],2,FALSE),VLOOKUP(Table14[[#This Row],[htcm]],WFH_boys_z_exp[[#All],[Height]:[M]],2,FALSE))</f>
        <v>11.5007</v>
      </c>
      <c r="J429" s="2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4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29" s="1">
        <f>(POWER((Table14[[#This Row],[wtkg]]/Table14[[#This Row],[wlhz_M]]),Table14[[#This Row],[wlhz_L]])-1)/(Table14[[#This Row],[wlhz_L]]*Table14[[#This Row],[wlhz_S]])</f>
        <v>0.81167071371564758</v>
      </c>
      <c r="M429" s="1">
        <f>Table14[[#This Row],[wtkg]]/(Table14[[#This Row],[htcm]]*Table14[[#This Row],[htcm]]/10000)</f>
        <v>17.024221453287197</v>
      </c>
      <c r="N429" s="1">
        <f>VLOOKUP(Table14[[#This Row],[agedays]],BFA_boys_z_exp[[#All],[Day]:[M]],2,FALSE)</f>
        <v>16.072800000000001</v>
      </c>
      <c r="O429" s="1">
        <f>VLOOKUP(Table14[[#This Row],[agedays]],BFA_boys_z_exp[[#All],[Day]:[S]],3,FALSE)</f>
        <v>7.8579999999999997E-2</v>
      </c>
      <c r="P429" s="1">
        <f>VLOOKUP(Table14[[#This Row],[agedays]],BFA_boys_z_exp[[#All],[Day]:[L]],4,FALSE)</f>
        <v>-0.56259999999999999</v>
      </c>
      <c r="Q429" s="1">
        <f>(POWER((Table14[[#This Row],[bmi]]/Table14[[#This Row],[bmi_M]]),Table14[[#This Row],[bmi_L]])-1)/(Table14[[#This Row],[bmi_L]]*Table14[[#This Row],[bmi_S]])</f>
        <v>0.72013669738166652</v>
      </c>
    </row>
    <row r="430" spans="1:17" x14ac:dyDescent="0.3">
      <c r="A430" s="1">
        <v>11020</v>
      </c>
      <c r="B430" s="1" t="s">
        <v>9</v>
      </c>
      <c r="C430" s="1">
        <v>725</v>
      </c>
      <c r="D430" s="1">
        <v>290</v>
      </c>
      <c r="E430" s="1">
        <v>88</v>
      </c>
      <c r="F430" s="1">
        <v>12.75</v>
      </c>
      <c r="G430" s="1">
        <v>0.112</v>
      </c>
      <c r="H430" s="1">
        <v>0.44700000000000001</v>
      </c>
      <c r="I430" s="1">
        <f>IF(Table14[[#This Row],[agedays]]&lt;=730,VLOOKUP(Table14[[#This Row],[htcm]],WFL_boys_z_exp[[#All],[Length]:[M]],2,FALSE),VLOOKUP(Table14[[#This Row],[htcm]],WFH_boys_z_exp[[#All],[Height]:[M]],2,FALSE))</f>
        <v>12.238200000000001</v>
      </c>
      <c r="J430" s="1">
        <f>IF(Table14[[#This Row],[agedays]]&lt;=730,VLOOKUP(Table14[[#This Row],[htcm]],WFL_boys_z_exp[[#All],[Length]:[S]],3,FALSE),VLOOKUP(Table14[[#This Row],[htcm]],WFH_boys_z_exp[[#All],[Height]:[S]],3,FALSE))</f>
        <v>8.0820000000000003E-2</v>
      </c>
      <c r="K4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0" s="1">
        <f>(POWER((Table14[[#This Row],[wtkg]]/Table14[[#This Row],[wlhz_M]]),Table14[[#This Row],[wlhz_L]])-1)/(Table14[[#This Row],[wlhz_L]]*Table14[[#This Row],[wlhz_S]])</f>
        <v>0.50327872154702358</v>
      </c>
      <c r="M430" s="1">
        <f>Table14[[#This Row],[wtkg]]/(Table14[[#This Row],[htcm]]*Table14[[#This Row],[htcm]]/10000)</f>
        <v>16.464359504132233</v>
      </c>
      <c r="N430" s="1">
        <f>VLOOKUP(Table14[[#This Row],[agedays]],BFA_boys_z_exp[[#All],[Day]:[M]],2,FALSE)</f>
        <v>15.743600000000001</v>
      </c>
      <c r="O430" s="1">
        <f>VLOOKUP(Table14[[#This Row],[agedays]],BFA_boys_z_exp[[#All],[Day]:[S]],3,FALSE)</f>
        <v>7.7729999999999994E-2</v>
      </c>
      <c r="P430" s="1">
        <f>VLOOKUP(Table14[[#This Row],[agedays]],BFA_boys_z_exp[[#All],[Day]:[L]],4,FALSE)</f>
        <v>-0.64490000000000003</v>
      </c>
      <c r="Q430" s="1">
        <f>(POWER((Table14[[#This Row],[bmi]]/Table14[[#This Row],[bmi_M]]),Table14[[#This Row],[bmi_L]])-1)/(Table14[[#This Row],[bmi_L]]*Table14[[#This Row],[bmi_S]])</f>
        <v>0.56765883711330367</v>
      </c>
    </row>
    <row r="431" spans="1:17" x14ac:dyDescent="0.3">
      <c r="A431" s="2">
        <v>11021</v>
      </c>
      <c r="B431" s="2" t="s">
        <v>9</v>
      </c>
      <c r="C431" s="2">
        <v>0</v>
      </c>
      <c r="D431" s="2">
        <v>290</v>
      </c>
      <c r="E431" s="2">
        <v>54</v>
      </c>
      <c r="F431" s="2">
        <v>4</v>
      </c>
      <c r="G431" s="2">
        <v>2.1739999999999999</v>
      </c>
      <c r="H431" s="2">
        <v>1.2609999999999999</v>
      </c>
      <c r="I431" s="2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431" s="2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4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1" s="1">
        <f>(POWER((Table14[[#This Row],[wtkg]]/Table14[[#This Row],[wlhz_M]]),Table14[[#This Row],[wlhz_L]])-1)/(Table14[[#This Row],[wlhz_L]]*Table14[[#This Row],[wlhz_S]])</f>
        <v>-0.76186153278280566</v>
      </c>
      <c r="M431" s="1">
        <f>Table14[[#This Row],[wtkg]]/(Table14[[#This Row],[htcm]]*Table14[[#This Row],[htcm]]/10000)</f>
        <v>13.717421124828531</v>
      </c>
      <c r="N431" s="1">
        <f>VLOOKUP(Table14[[#This Row],[agedays]],BFA_boys_z_exp[[#All],[Day]:[M]],2,FALSE)</f>
        <v>13.4069</v>
      </c>
      <c r="O431" s="1">
        <f>VLOOKUP(Table14[[#This Row],[agedays]],BFA_boys_z_exp[[#All],[Day]:[S]],3,FALSE)</f>
        <v>9.5600000000000004E-2</v>
      </c>
      <c r="P431" s="1">
        <f>VLOOKUP(Table14[[#This Row],[agedays]],BFA_boys_z_exp[[#All],[Day]:[L]],4,FALSE)</f>
        <v>-0.30530000000000002</v>
      </c>
      <c r="Q431" s="1">
        <f>(POWER((Table14[[#This Row],[bmi]]/Table14[[#This Row],[bmi_M]]),Table14[[#This Row],[bmi_L]])-1)/(Table14[[#This Row],[bmi_L]]*Table14[[#This Row],[bmi_S]])</f>
        <v>0.23867463528236657</v>
      </c>
    </row>
    <row r="432" spans="1:17" x14ac:dyDescent="0.3">
      <c r="A432" s="1">
        <v>11021</v>
      </c>
      <c r="B432" s="1" t="s">
        <v>9</v>
      </c>
      <c r="C432" s="1">
        <v>31</v>
      </c>
      <c r="D432" s="1">
        <v>290</v>
      </c>
      <c r="E432" s="1">
        <v>57.5</v>
      </c>
      <c r="F432" s="1">
        <v>5.19</v>
      </c>
      <c r="G432" s="1">
        <v>1.3859999999999999</v>
      </c>
      <c r="H432" s="1">
        <v>1.0940000000000001</v>
      </c>
      <c r="I432" s="1">
        <f>IF(Table14[[#This Row],[agedays]]&lt;=730,VLOOKUP(Table14[[#This Row],[htcm]],WFL_boys_z_exp[[#All],[Length]:[M]],2,FALSE),VLOOKUP(Table14[[#This Row],[htcm]],WFH_boys_z_exp[[#All],[Height]:[M]],2,FALSE))</f>
        <v>5.2721</v>
      </c>
      <c r="J432" s="1">
        <f>IF(Table14[[#This Row],[agedays]]&lt;=730,VLOOKUP(Table14[[#This Row],[htcm]],WFL_boys_z_exp[[#All],[Length]:[S]],3,FALSE),VLOOKUP(Table14[[#This Row],[htcm]],WFH_boys_z_exp[[#All],[Height]:[S]],3,FALSE))</f>
        <v>8.455E-2</v>
      </c>
      <c r="K4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2" s="1">
        <f>(POWER((Table14[[#This Row],[wtkg]]/Table14[[#This Row],[wlhz_M]]),Table14[[#This Row],[wlhz_L]])-1)/(Table14[[#This Row],[wlhz_L]]*Table14[[#This Row],[wlhz_S]])</f>
        <v>-0.1861444740058221</v>
      </c>
      <c r="M432" s="1">
        <f>Table14[[#This Row],[wtkg]]/(Table14[[#This Row],[htcm]]*Table14[[#This Row],[htcm]]/10000)</f>
        <v>15.697542533081286</v>
      </c>
      <c r="N432" s="1">
        <f>VLOOKUP(Table14[[#This Row],[agedays]],BFA_boys_z_exp[[#All],[Day]:[M]],2,FALSE)</f>
        <v>14.982200000000001</v>
      </c>
      <c r="O432" s="1">
        <f>VLOOKUP(Table14[[#This Row],[agedays]],BFA_boys_z_exp[[#All],[Day]:[S]],3,FALSE)</f>
        <v>9.017E-2</v>
      </c>
      <c r="P432" s="1">
        <f>VLOOKUP(Table14[[#This Row],[agedays]],BFA_boys_z_exp[[#All],[Day]:[L]],4,FALSE)</f>
        <v>0.26690000000000003</v>
      </c>
      <c r="Q432" s="1">
        <f>(POWER((Table14[[#This Row],[bmi]]/Table14[[#This Row],[bmi_M]]),Table14[[#This Row],[bmi_L]])-1)/(Table14[[#This Row],[bmi_L]]*Table14[[#This Row],[bmi_S]])</f>
        <v>0.52049308291334961</v>
      </c>
    </row>
    <row r="433" spans="1:17" x14ac:dyDescent="0.3">
      <c r="A433" s="2">
        <v>11021</v>
      </c>
      <c r="B433" s="2" t="s">
        <v>9</v>
      </c>
      <c r="C433" s="2">
        <v>59</v>
      </c>
      <c r="D433" s="2">
        <v>290</v>
      </c>
      <c r="E433" s="2">
        <v>61</v>
      </c>
      <c r="F433" s="2">
        <v>5.99</v>
      </c>
      <c r="G433" s="2">
        <v>1.391</v>
      </c>
      <c r="H433" s="2">
        <v>0.67800000000000005</v>
      </c>
      <c r="I433" s="2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433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4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3" s="1">
        <f>(POWER((Table14[[#This Row],[wtkg]]/Table14[[#This Row],[wlhz_M]]),Table14[[#This Row],[wlhz_L]])-1)/(Table14[[#This Row],[wlhz_L]]*Table14[[#This Row],[wlhz_S]])</f>
        <v>-0.54106708762836009</v>
      </c>
      <c r="M433" s="1">
        <f>Table14[[#This Row],[wtkg]]/(Table14[[#This Row],[htcm]]*Table14[[#This Row],[htcm]]/10000)</f>
        <v>16.097823165815644</v>
      </c>
      <c r="N433" s="1">
        <f>VLOOKUP(Table14[[#This Row],[agedays]],BFA_boys_z_exp[[#All],[Day]:[M]],2,FALSE)</f>
        <v>16.264199999999999</v>
      </c>
      <c r="O433" s="1">
        <f>VLOOKUP(Table14[[#This Row],[agedays]],BFA_boys_z_exp[[#All],[Day]:[S]],3,FALSE)</f>
        <v>8.6919999999999997E-2</v>
      </c>
      <c r="P433" s="1">
        <f>VLOOKUP(Table14[[#This Row],[agedays]],BFA_boys_z_exp[[#All],[Day]:[L]],4,FALSE)</f>
        <v>0.1196</v>
      </c>
      <c r="Q433" s="1">
        <f>(POWER((Table14[[#This Row],[bmi]]/Table14[[#This Row],[bmi_M]]),Table14[[#This Row],[bmi_L]])-1)/(Table14[[#This Row],[bmi_L]]*Table14[[#This Row],[bmi_S]])</f>
        <v>-0.11822362821227393</v>
      </c>
    </row>
    <row r="434" spans="1:17" x14ac:dyDescent="0.3">
      <c r="A434" s="1">
        <v>11021</v>
      </c>
      <c r="B434" s="1" t="s">
        <v>9</v>
      </c>
      <c r="C434" s="1">
        <v>94</v>
      </c>
      <c r="D434" s="1">
        <v>290</v>
      </c>
      <c r="E434" s="1">
        <v>66</v>
      </c>
      <c r="F434" s="1">
        <v>6.7</v>
      </c>
      <c r="G434" s="1">
        <v>2.1160000000000001</v>
      </c>
      <c r="H434" s="1">
        <v>0.34300000000000003</v>
      </c>
      <c r="I434" s="1">
        <f>IF(Table14[[#This Row],[agedays]]&lt;=730,VLOOKUP(Table14[[#This Row],[htcm]],WFL_boys_z_exp[[#All],[Length]:[M]],2,FALSE),VLOOKUP(Table14[[#This Row],[htcm]],WFH_boys_z_exp[[#All],[Height]:[M]],2,FALSE))</f>
        <v>7.5034000000000001</v>
      </c>
      <c r="J434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4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4" s="1">
        <f>(POWER((Table14[[#This Row],[wtkg]]/Table14[[#This Row],[wlhz_M]]),Table14[[#This Row],[wlhz_L]])-1)/(Table14[[#This Row],[wlhz_L]]*Table14[[#This Row],[wlhz_S]])</f>
        <v>-1.4064142029860049</v>
      </c>
      <c r="M434" s="1">
        <f>Table14[[#This Row],[wtkg]]/(Table14[[#This Row],[htcm]]*Table14[[#This Row],[htcm]]/10000)</f>
        <v>15.381083562901745</v>
      </c>
      <c r="N434" s="1">
        <f>VLOOKUP(Table14[[#This Row],[agedays]],BFA_boys_z_exp[[#All],[Day]:[M]],2,FALSE)</f>
        <v>16.9299</v>
      </c>
      <c r="O434" s="1">
        <f>VLOOKUP(Table14[[#This Row],[agedays]],BFA_boys_z_exp[[#All],[Day]:[S]],3,FALSE)</f>
        <v>8.4830000000000003E-2</v>
      </c>
      <c r="P434" s="1">
        <f>VLOOKUP(Table14[[#This Row],[agedays]],BFA_boys_z_exp[[#All],[Day]:[L]],4,FALSE)</f>
        <v>-1.1000000000000001E-3</v>
      </c>
      <c r="Q434" s="1">
        <f>(POWER((Table14[[#This Row],[bmi]]/Table14[[#This Row],[bmi_M]]),Table14[[#This Row],[bmi_L]])-1)/(Table14[[#This Row],[bmi_L]]*Table14[[#This Row],[bmi_S]])</f>
        <v>-1.13106139432171</v>
      </c>
    </row>
    <row r="435" spans="1:17" x14ac:dyDescent="0.3">
      <c r="A435" s="2">
        <v>11021</v>
      </c>
      <c r="B435" s="2" t="s">
        <v>9</v>
      </c>
      <c r="C435" s="2">
        <v>178</v>
      </c>
      <c r="D435" s="2">
        <v>290</v>
      </c>
      <c r="E435" s="2">
        <v>71</v>
      </c>
      <c r="F435" s="2">
        <v>8.15</v>
      </c>
      <c r="G435" s="2">
        <v>1.6970000000000001</v>
      </c>
      <c r="H435" s="2">
        <v>0.315</v>
      </c>
      <c r="I435" s="2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435" s="2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4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5" s="1">
        <f>(POWER((Table14[[#This Row],[wtkg]]/Table14[[#This Row],[wlhz_M]]),Table14[[#This Row],[wlhz_L]])-1)/(Table14[[#This Row],[wlhz_L]]*Table14[[#This Row],[wlhz_S]])</f>
        <v>-0.72726339835993448</v>
      </c>
      <c r="M435" s="1">
        <f>Table14[[#This Row],[wtkg]]/(Table14[[#This Row],[htcm]]*Table14[[#This Row],[htcm]]/10000)</f>
        <v>16.167427097798058</v>
      </c>
      <c r="N435" s="1">
        <f>VLOOKUP(Table14[[#This Row],[agedays]],BFA_boys_z_exp[[#All],[Day]:[M]],2,FALSE)</f>
        <v>17.338999999999999</v>
      </c>
      <c r="O435" s="1">
        <f>VLOOKUP(Table14[[#This Row],[agedays]],BFA_boys_z_exp[[#All],[Day]:[S]],3,FALSE)</f>
        <v>8.2419999999999993E-2</v>
      </c>
      <c r="P435" s="1">
        <f>VLOOKUP(Table14[[#This Row],[agedays]],BFA_boys_z_exp[[#All],[Day]:[L]],4,FALSE)</f>
        <v>-0.18360000000000001</v>
      </c>
      <c r="Q435" s="1">
        <f>(POWER((Table14[[#This Row],[bmi]]/Table14[[#This Row],[bmi_M]]),Table14[[#This Row],[bmi_L]])-1)/(Table14[[#This Row],[bmi_L]]*Table14[[#This Row],[bmi_S]])</f>
        <v>-0.85429491905981148</v>
      </c>
    </row>
    <row r="436" spans="1:17" x14ac:dyDescent="0.3">
      <c r="A436" s="1">
        <v>11021</v>
      </c>
      <c r="B436" s="1" t="s">
        <v>9</v>
      </c>
      <c r="C436" s="1">
        <v>269</v>
      </c>
      <c r="D436" s="1">
        <v>290</v>
      </c>
      <c r="E436" s="1">
        <v>75</v>
      </c>
      <c r="F436" s="1">
        <v>9.4700000000000006</v>
      </c>
      <c r="G436" s="1">
        <v>1.4530000000000001</v>
      </c>
      <c r="H436" s="1">
        <v>0.61699999999999999</v>
      </c>
      <c r="I436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436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4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6" s="1">
        <f>(POWER((Table14[[#This Row],[wtkg]]/Table14[[#This Row],[wlhz_M]]),Table14[[#This Row],[wlhz_L]])-1)/(Table14[[#This Row],[wlhz_L]]*Table14[[#This Row],[wlhz_S]])</f>
        <v>-4.2216201270048916E-2</v>
      </c>
      <c r="M436" s="1">
        <f>Table14[[#This Row],[wtkg]]/(Table14[[#This Row],[htcm]]*Table14[[#This Row],[htcm]]/10000)</f>
        <v>16.835555555555558</v>
      </c>
      <c r="N436" s="1">
        <f>VLOOKUP(Table14[[#This Row],[agedays]],BFA_boys_z_exp[[#All],[Day]:[M]],2,FALSE)</f>
        <v>17.183800000000002</v>
      </c>
      <c r="O436" s="1">
        <f>VLOOKUP(Table14[[#This Row],[agedays]],BFA_boys_z_exp[[#All],[Day]:[S]],3,FALSE)</f>
        <v>8.1079999999999999E-2</v>
      </c>
      <c r="P436" s="1">
        <f>VLOOKUP(Table14[[#This Row],[agedays]],BFA_boys_z_exp[[#All],[Day]:[L]],4,FALSE)</f>
        <v>-0.31180000000000002</v>
      </c>
      <c r="Q436" s="1">
        <f>(POWER((Table14[[#This Row],[bmi]]/Table14[[#This Row],[bmi_M]]),Table14[[#This Row],[bmi_L]])-1)/(Table14[[#This Row],[bmi_L]]*Table14[[#This Row],[bmi_S]])</f>
        <v>-0.25332409687338331</v>
      </c>
    </row>
    <row r="437" spans="1:17" x14ac:dyDescent="0.3">
      <c r="A437" s="2">
        <v>11021</v>
      </c>
      <c r="B437" s="2" t="s">
        <v>9</v>
      </c>
      <c r="C437" s="2">
        <v>346</v>
      </c>
      <c r="D437" s="2">
        <v>290</v>
      </c>
      <c r="E437" s="2">
        <v>78</v>
      </c>
      <c r="F437" s="2">
        <v>10.6</v>
      </c>
      <c r="G437" s="2">
        <v>1.2829999999999999</v>
      </c>
      <c r="H437" s="2">
        <v>1.008</v>
      </c>
      <c r="I437" s="2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437" s="2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4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7" s="1">
        <f>(POWER((Table14[[#This Row],[wtkg]]/Table14[[#This Row],[wlhz_M]]),Table14[[#This Row],[wlhz_L]])-1)/(Table14[[#This Row],[wlhz_L]]*Table14[[#This Row],[wlhz_S]])</f>
        <v>0.59623454013484867</v>
      </c>
      <c r="M437" s="1">
        <f>Table14[[#This Row],[wtkg]]/(Table14[[#This Row],[htcm]]*Table14[[#This Row],[htcm]]/10000)</f>
        <v>17.422748191978958</v>
      </c>
      <c r="N437" s="1">
        <f>VLOOKUP(Table14[[#This Row],[agedays]],BFA_boys_z_exp[[#All],[Day]:[M]],2,FALSE)</f>
        <v>16.877600000000001</v>
      </c>
      <c r="O437" s="1">
        <f>VLOOKUP(Table14[[#This Row],[agedays]],BFA_boys_z_exp[[#All],[Day]:[S]],3,FALSE)</f>
        <v>8.0259999999999998E-2</v>
      </c>
      <c r="P437" s="1">
        <f>VLOOKUP(Table14[[#This Row],[agedays]],BFA_boys_z_exp[[#All],[Day]:[L]],4,FALSE)</f>
        <v>-0.39360000000000001</v>
      </c>
      <c r="Q437" s="1">
        <f>(POWER((Table14[[#This Row],[bmi]]/Table14[[#This Row],[bmi_M]]),Table14[[#This Row],[bmi_L]])-1)/(Table14[[#This Row],[bmi_L]]*Table14[[#This Row],[bmi_S]])</f>
        <v>0.3936128582719734</v>
      </c>
    </row>
    <row r="438" spans="1:17" x14ac:dyDescent="0.3">
      <c r="A438" s="1">
        <v>11021</v>
      </c>
      <c r="B438" s="1" t="s">
        <v>9</v>
      </c>
      <c r="C438" s="1">
        <v>451</v>
      </c>
      <c r="D438" s="1">
        <v>290</v>
      </c>
      <c r="E438" s="1">
        <v>83</v>
      </c>
      <c r="F438" s="1">
        <v>11.65</v>
      </c>
      <c r="G438" s="1">
        <v>1.6080000000000001</v>
      </c>
      <c r="H438" s="1">
        <v>1.1479999999999999</v>
      </c>
      <c r="I438" s="1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438" s="1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4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8" s="1">
        <f>(POWER((Table14[[#This Row],[wtkg]]/Table14[[#This Row],[wlhz_M]]),Table14[[#This Row],[wlhz_L]])-1)/(Table14[[#This Row],[wlhz_L]]*Table14[[#This Row],[wlhz_S]])</f>
        <v>0.64445566591683701</v>
      </c>
      <c r="M438" s="1">
        <f>Table14[[#This Row],[wtkg]]/(Table14[[#This Row],[htcm]]*Table14[[#This Row],[htcm]]/10000)</f>
        <v>16.911017564232836</v>
      </c>
      <c r="N438" s="1">
        <f>VLOOKUP(Table14[[#This Row],[agedays]],BFA_boys_z_exp[[#All],[Day]:[M]],2,FALSE)</f>
        <v>16.461200000000002</v>
      </c>
      <c r="O438" s="1">
        <f>VLOOKUP(Table14[[#This Row],[agedays]],BFA_boys_z_exp[[#All],[Day]:[S]],3,FALSE)</f>
        <v>7.9390000000000002E-2</v>
      </c>
      <c r="P438" s="1">
        <f>VLOOKUP(Table14[[#This Row],[agedays]],BFA_boys_z_exp[[#All],[Day]:[L]],4,FALSE)</f>
        <v>-0.48220000000000002</v>
      </c>
      <c r="Q438" s="1">
        <f>(POWER((Table14[[#This Row],[bmi]]/Table14[[#This Row],[bmi_M]]),Table14[[#This Row],[bmi_L]])-1)/(Table14[[#This Row],[bmi_L]]*Table14[[#This Row],[bmi_S]])</f>
        <v>0.33738210136196356</v>
      </c>
    </row>
    <row r="439" spans="1:17" x14ac:dyDescent="0.3">
      <c r="A439" s="2">
        <v>11021</v>
      </c>
      <c r="B439" s="2" t="s">
        <v>9</v>
      </c>
      <c r="C439" s="2">
        <v>547</v>
      </c>
      <c r="D439" s="2">
        <v>290</v>
      </c>
      <c r="E439" s="2">
        <v>86</v>
      </c>
      <c r="F439" s="2">
        <v>13.1</v>
      </c>
      <c r="G439" s="2">
        <v>1.399</v>
      </c>
      <c r="H439" s="2">
        <v>1.63</v>
      </c>
      <c r="I439" s="2">
        <f>IF(Table14[[#This Row],[agedays]]&lt;=730,VLOOKUP(Table14[[#This Row],[htcm]],WFL_boys_z_exp[[#All],[Length]:[M]],2,FALSE),VLOOKUP(Table14[[#This Row],[htcm]],WFH_boys_z_exp[[#All],[Height]:[M]],2,FALSE))</f>
        <v>11.744400000000001</v>
      </c>
      <c r="J439" s="2">
        <f>IF(Table14[[#This Row],[agedays]]&lt;=730,VLOOKUP(Table14[[#This Row],[htcm]],WFL_boys_z_exp[[#All],[Length]:[S]],3,FALSE),VLOOKUP(Table14[[#This Row],[htcm]],WFH_boys_z_exp[[#All],[Height]:[S]],3,FALSE))</f>
        <v>8.1449999999999995E-2</v>
      </c>
      <c r="K4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39" s="1">
        <f>(POWER((Table14[[#This Row],[wtkg]]/Table14[[#This Row],[wlhz_M]]),Table14[[#This Row],[wlhz_L]])-1)/(Table14[[#This Row],[wlhz_L]]*Table14[[#This Row],[wlhz_S]])</f>
        <v>1.3156742621747173</v>
      </c>
      <c r="M439" s="1">
        <f>Table14[[#This Row],[wtkg]]/(Table14[[#This Row],[htcm]]*Table14[[#This Row],[htcm]]/10000)</f>
        <v>17.71227690643591</v>
      </c>
      <c r="N439" s="1">
        <f>VLOOKUP(Table14[[#This Row],[agedays]],BFA_boys_z_exp[[#All],[Day]:[M]],2,FALSE)</f>
        <v>16.1418</v>
      </c>
      <c r="O439" s="1">
        <f>VLOOKUP(Table14[[#This Row],[agedays]],BFA_boys_z_exp[[#All],[Day]:[S]],3,FALSE)</f>
        <v>7.8729999999999994E-2</v>
      </c>
      <c r="P439" s="1">
        <f>VLOOKUP(Table14[[#This Row],[agedays]],BFA_boys_z_exp[[#All],[Day]:[L]],4,FALSE)</f>
        <v>-0.54790000000000005</v>
      </c>
      <c r="Q439" s="1">
        <f>(POWER((Table14[[#This Row],[bmi]]/Table14[[#This Row],[bmi_M]]),Table14[[#This Row],[bmi_L]])-1)/(Table14[[#This Row],[bmi_L]]*Table14[[#This Row],[bmi_S]])</f>
        <v>1.1498008960450217</v>
      </c>
    </row>
    <row r="440" spans="1:17" x14ac:dyDescent="0.3">
      <c r="A440" s="1">
        <v>11023</v>
      </c>
      <c r="B440" s="1" t="s">
        <v>9</v>
      </c>
      <c r="C440" s="1">
        <v>0</v>
      </c>
      <c r="D440" s="1">
        <v>276</v>
      </c>
      <c r="E440" s="1">
        <v>50</v>
      </c>
      <c r="F440" s="1">
        <v>3.18</v>
      </c>
      <c r="G440" s="1">
        <v>6.0999999999999999E-2</v>
      </c>
      <c r="H440" s="1">
        <v>-0.34599999999999997</v>
      </c>
      <c r="I440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440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4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0" s="1">
        <f>(POWER((Table14[[#This Row],[wtkg]]/Table14[[#This Row],[wlhz_M]]),Table14[[#This Row],[wlhz_L]])-1)/(Table14[[#This Row],[wlhz_L]]*Table14[[#This Row],[wlhz_S]])</f>
        <v>-0.51513525253062586</v>
      </c>
      <c r="M440" s="1">
        <f>Table14[[#This Row],[wtkg]]/(Table14[[#This Row],[htcm]]*Table14[[#This Row],[htcm]]/10000)</f>
        <v>12.72</v>
      </c>
      <c r="N440" s="1">
        <f>VLOOKUP(Table14[[#This Row],[agedays]],BFA_boys_z_exp[[#All],[Day]:[M]],2,FALSE)</f>
        <v>13.4069</v>
      </c>
      <c r="O440" s="1">
        <f>VLOOKUP(Table14[[#This Row],[agedays]],BFA_boys_z_exp[[#All],[Day]:[S]],3,FALSE)</f>
        <v>9.5600000000000004E-2</v>
      </c>
      <c r="P440" s="1">
        <f>VLOOKUP(Table14[[#This Row],[agedays]],BFA_boys_z_exp[[#All],[Day]:[L]],4,FALSE)</f>
        <v>-0.30530000000000002</v>
      </c>
      <c r="Q440" s="1">
        <f>(POWER((Table14[[#This Row],[bmi]]/Table14[[#This Row],[bmi_M]]),Table14[[#This Row],[bmi_L]])-1)/(Table14[[#This Row],[bmi_L]]*Table14[[#This Row],[bmi_S]])</f>
        <v>-0.55458639780580554</v>
      </c>
    </row>
    <row r="441" spans="1:17" x14ac:dyDescent="0.3">
      <c r="A441" s="1">
        <v>11023</v>
      </c>
      <c r="B441" s="1" t="s">
        <v>9</v>
      </c>
      <c r="C441" s="1">
        <v>27</v>
      </c>
      <c r="D441" s="1">
        <v>276</v>
      </c>
      <c r="E441" s="1">
        <v>52.5</v>
      </c>
      <c r="F441" s="1">
        <v>4.12</v>
      </c>
      <c r="G441" s="1">
        <v>-0.90200000000000002</v>
      </c>
      <c r="H441" s="1">
        <v>-0.35499999999999998</v>
      </c>
      <c r="I441" s="2">
        <f>IF(Table14[[#This Row],[agedays]]&lt;=730,VLOOKUP(Table14[[#This Row],[htcm]],WFL_boys_z_exp[[#All],[Length]:[M]],2,FALSE),VLOOKUP(Table14[[#This Row],[htcm]],WFH_boys_z_exp[[#All],[Height]:[M]],2,FALSE))</f>
        <v>3.8814000000000002</v>
      </c>
      <c r="J441" s="2">
        <f>IF(Table14[[#This Row],[agedays]]&lt;=730,VLOOKUP(Table14[[#This Row],[htcm]],WFL_boys_z_exp[[#All],[Length]:[S]],3,FALSE),VLOOKUP(Table14[[#This Row],[htcm]],WFH_boys_z_exp[[#All],[Height]:[S]],3,FALSE))</f>
        <v>8.7410000000000002E-2</v>
      </c>
      <c r="K4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1" s="1">
        <f>(POWER((Table14[[#This Row],[wtkg]]/Table14[[#This Row],[wlhz_M]]),Table14[[#This Row],[wlhz_L]])-1)/(Table14[[#This Row],[wlhz_L]]*Table14[[#This Row],[wlhz_S]])</f>
        <v>0.67538101368656767</v>
      </c>
      <c r="M441" s="1">
        <f>Table14[[#This Row],[wtkg]]/(Table14[[#This Row],[htcm]]*Table14[[#This Row],[htcm]]/10000)</f>
        <v>14.947845804988662</v>
      </c>
      <c r="N441" s="1">
        <f>VLOOKUP(Table14[[#This Row],[agedays]],BFA_boys_z_exp[[#All],[Day]:[M]],2,FALSE)</f>
        <v>14.697699999999999</v>
      </c>
      <c r="O441" s="1">
        <f>VLOOKUP(Table14[[#This Row],[agedays]],BFA_boys_z_exp[[#All],[Day]:[S]],3,FALSE)</f>
        <v>9.0920000000000001E-2</v>
      </c>
      <c r="P441" s="1">
        <f>VLOOKUP(Table14[[#This Row],[agedays]],BFA_boys_z_exp[[#All],[Day]:[L]],4,FALSE)</f>
        <v>0.29549999999999998</v>
      </c>
      <c r="Q441" s="1">
        <f>(POWER((Table14[[#This Row],[bmi]]/Table14[[#This Row],[bmi_M]]),Table14[[#This Row],[bmi_L]])-1)/(Table14[[#This Row],[bmi_L]]*Table14[[#This Row],[bmi_S]])</f>
        <v>0.18607926982802706</v>
      </c>
    </row>
    <row r="442" spans="1:17" x14ac:dyDescent="0.3">
      <c r="A442" s="1">
        <v>11023</v>
      </c>
      <c r="B442" s="1" t="s">
        <v>9</v>
      </c>
      <c r="C442" s="1">
        <v>55</v>
      </c>
      <c r="D442" s="1">
        <v>276</v>
      </c>
      <c r="E442" s="1">
        <v>55</v>
      </c>
      <c r="F442" s="1">
        <v>5.24</v>
      </c>
      <c r="G442" s="1">
        <v>-1.395</v>
      </c>
      <c r="H442" s="1">
        <v>-0.21299999999999999</v>
      </c>
      <c r="I442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442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4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2" s="1">
        <f>(POWER((Table14[[#This Row],[wtkg]]/Table14[[#This Row],[wlhz_M]]),Table14[[#This Row],[wlhz_L]])-1)/(Table14[[#This Row],[wlhz_L]]*Table14[[#This Row],[wlhz_S]])</f>
        <v>1.6111763419370109</v>
      </c>
      <c r="M442" s="1">
        <f>Table14[[#This Row],[wtkg]]/(Table14[[#This Row],[htcm]]*Table14[[#This Row],[htcm]]/10000)</f>
        <v>17.32231404958678</v>
      </c>
      <c r="N442" s="1">
        <f>VLOOKUP(Table14[[#This Row],[agedays]],BFA_boys_z_exp[[#All],[Day]:[M]],2,FALSE)</f>
        <v>16.136500000000002</v>
      </c>
      <c r="O442" s="1">
        <f>VLOOKUP(Table14[[#This Row],[agedays]],BFA_boys_z_exp[[#All],[Day]:[S]],3,FALSE)</f>
        <v>8.7249999999999994E-2</v>
      </c>
      <c r="P442" s="1">
        <f>VLOOKUP(Table14[[#This Row],[agedays]],BFA_boys_z_exp[[#All],[Day]:[L]],4,FALSE)</f>
        <v>0.1368</v>
      </c>
      <c r="Q442" s="1">
        <f>(POWER((Table14[[#This Row],[bmi]]/Table14[[#This Row],[bmi_M]]),Table14[[#This Row],[bmi_L]])-1)/(Table14[[#This Row],[bmi_L]]*Table14[[#This Row],[bmi_S]])</f>
        <v>0.81669656573374461</v>
      </c>
    </row>
    <row r="443" spans="1:17" x14ac:dyDescent="0.3">
      <c r="A443" s="1">
        <v>11023</v>
      </c>
      <c r="B443" s="1" t="s">
        <v>9</v>
      </c>
      <c r="C443" s="1">
        <v>90</v>
      </c>
      <c r="D443" s="1">
        <v>276</v>
      </c>
      <c r="E443" s="1">
        <v>59.5</v>
      </c>
      <c r="F443" s="1">
        <v>6.47</v>
      </c>
      <c r="G443" s="1">
        <v>-0.88700000000000001</v>
      </c>
      <c r="H443" s="1">
        <v>0.16500000000000001</v>
      </c>
      <c r="I443" s="2">
        <f>IF(Table14[[#This Row],[agedays]]&lt;=730,VLOOKUP(Table14[[#This Row],[htcm]],WFL_boys_z_exp[[#All],[Length]:[M]],2,FALSE),VLOOKUP(Table14[[#This Row],[htcm]],WFH_boys_z_exp[[#All],[Height]:[M]],2,FALSE))</f>
        <v>5.8501000000000003</v>
      </c>
      <c r="J443" s="2">
        <f>IF(Table14[[#This Row],[agedays]]&lt;=730,VLOOKUP(Table14[[#This Row],[htcm]],WFL_boys_z_exp[[#All],[Length]:[S]],3,FALSE),VLOOKUP(Table14[[#This Row],[htcm]],WFH_boys_z_exp[[#All],[Height]:[S]],3,FALSE))</f>
        <v>8.362E-2</v>
      </c>
      <c r="K4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3" s="1">
        <f>(POWER((Table14[[#This Row],[wtkg]]/Table14[[#This Row],[wlhz_M]]),Table14[[#This Row],[wlhz_L]])-1)/(Table14[[#This Row],[wlhz_L]]*Table14[[#This Row],[wlhz_S]])</f>
        <v>1.183358397754392</v>
      </c>
      <c r="M443" s="1">
        <f>Table14[[#This Row],[wtkg]]/(Table14[[#This Row],[htcm]]*Table14[[#This Row],[htcm]]/10000)</f>
        <v>18.275545512322577</v>
      </c>
      <c r="N443" s="1">
        <f>VLOOKUP(Table14[[#This Row],[agedays]],BFA_boys_z_exp[[#All],[Day]:[M]],2,FALSE)</f>
        <v>16.8827</v>
      </c>
      <c r="O443" s="1">
        <f>VLOOKUP(Table14[[#This Row],[agedays]],BFA_boys_z_exp[[#All],[Day]:[S]],3,FALSE)</f>
        <v>8.5010000000000002E-2</v>
      </c>
      <c r="P443" s="1">
        <f>VLOOKUP(Table14[[#This Row],[agedays]],BFA_boys_z_exp[[#All],[Day]:[L]],4,FALSE)</f>
        <v>1.0699999999999999E-2</v>
      </c>
      <c r="Q443" s="1">
        <f>(POWER((Table14[[#This Row],[bmi]]/Table14[[#This Row],[bmi_M]]),Table14[[#This Row],[bmi_L]])-1)/(Table14[[#This Row],[bmi_L]]*Table14[[#This Row],[bmi_S]])</f>
        <v>0.93292621616730786</v>
      </c>
    </row>
    <row r="444" spans="1:17" x14ac:dyDescent="0.3">
      <c r="A444" s="1">
        <v>11023</v>
      </c>
      <c r="B444" s="1" t="s">
        <v>9</v>
      </c>
      <c r="C444" s="1">
        <v>188</v>
      </c>
      <c r="D444" s="1">
        <v>276</v>
      </c>
      <c r="E444" s="1">
        <v>68</v>
      </c>
      <c r="F444" s="1">
        <v>8.76</v>
      </c>
      <c r="G444" s="1">
        <v>4.3999999999999997E-2</v>
      </c>
      <c r="H444" s="1">
        <v>0.83199999999999996</v>
      </c>
      <c r="I444" s="1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444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4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4" s="1">
        <f>(POWER((Table14[[#This Row],[wtkg]]/Table14[[#This Row],[wlhz_M]]),Table14[[#This Row],[wlhz_L]])-1)/(Table14[[#This Row],[wlhz_L]]*Table14[[#This Row],[wlhz_S]])</f>
        <v>1.1355215567667101</v>
      </c>
      <c r="M444" s="1">
        <f>Table14[[#This Row],[wtkg]]/(Table14[[#This Row],[htcm]]*Table14[[#This Row],[htcm]]/10000)</f>
        <v>18.944636678200691</v>
      </c>
      <c r="N444" s="1">
        <f>VLOOKUP(Table14[[#This Row],[agedays]],BFA_boys_z_exp[[#All],[Day]:[M]],2,FALSE)</f>
        <v>17.344100000000001</v>
      </c>
      <c r="O444" s="1">
        <f>VLOOKUP(Table14[[#This Row],[agedays]],BFA_boys_z_exp[[#All],[Day]:[S]],3,FALSE)</f>
        <v>8.2239999999999994E-2</v>
      </c>
      <c r="P444" s="1">
        <f>VLOOKUP(Table14[[#This Row],[agedays]],BFA_boys_z_exp[[#All],[Day]:[L]],4,FALSE)</f>
        <v>-0.2001</v>
      </c>
      <c r="Q444" s="1">
        <f>(POWER((Table14[[#This Row],[bmi]]/Table14[[#This Row],[bmi_M]]),Table14[[#This Row],[bmi_L]])-1)/(Table14[[#This Row],[bmi_L]]*Table14[[#This Row],[bmi_S]])</f>
        <v>1.0638803860741024</v>
      </c>
    </row>
    <row r="445" spans="1:17" x14ac:dyDescent="0.3">
      <c r="A445" s="1">
        <v>11023</v>
      </c>
      <c r="B445" s="1" t="s">
        <v>9</v>
      </c>
      <c r="C445" s="1">
        <v>272</v>
      </c>
      <c r="D445" s="1">
        <v>276</v>
      </c>
      <c r="E445" s="1">
        <v>73.5</v>
      </c>
      <c r="F445" s="1">
        <v>10.35</v>
      </c>
      <c r="G445" s="1">
        <v>0.72099999999999997</v>
      </c>
      <c r="H445" s="1">
        <v>1.4139999999999999</v>
      </c>
      <c r="I445" s="2">
        <f>IF(Table14[[#This Row],[agedays]]&lt;=730,VLOOKUP(Table14[[#This Row],[htcm]],WFL_boys_z_exp[[#All],[Length]:[M]],2,FALSE),VLOOKUP(Table14[[#This Row],[htcm]],WFH_boys_z_exp[[#All],[Height]:[M]],2,FALSE))</f>
        <v>9.1927000000000003</v>
      </c>
      <c r="J445" s="2">
        <f>IF(Table14[[#This Row],[agedays]]&lt;=730,VLOOKUP(Table14[[#This Row],[htcm]],WFL_boys_z_exp[[#All],[Length]:[S]],3,FALSE),VLOOKUP(Table14[[#This Row],[htcm]],WFH_boys_z_exp[[#All],[Height]:[S]],3,FALSE))</f>
        <v>8.276E-2</v>
      </c>
      <c r="K4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5" s="1">
        <f>(POWER((Table14[[#This Row],[wtkg]]/Table14[[#This Row],[wlhz_M]]),Table14[[#This Row],[wlhz_L]])-1)/(Table14[[#This Row],[wlhz_L]]*Table14[[#This Row],[wlhz_S]])</f>
        <v>1.4032814987932882</v>
      </c>
      <c r="M445" s="1">
        <f>Table14[[#This Row],[wtkg]]/(Table14[[#This Row],[htcm]]*Table14[[#This Row],[htcm]]/10000)</f>
        <v>19.158683881715952</v>
      </c>
      <c r="N445" s="1">
        <f>VLOOKUP(Table14[[#This Row],[agedays]],BFA_boys_z_exp[[#All],[Day]:[M]],2,FALSE)</f>
        <v>17.173100000000002</v>
      </c>
      <c r="O445" s="1">
        <f>VLOOKUP(Table14[[#This Row],[agedays]],BFA_boys_z_exp[[#All],[Day]:[S]],3,FALSE)</f>
        <v>8.1040000000000001E-2</v>
      </c>
      <c r="P445" s="1">
        <f>VLOOKUP(Table14[[#This Row],[agedays]],BFA_boys_z_exp[[#All],[Day]:[L]],4,FALSE)</f>
        <v>-0.31530000000000002</v>
      </c>
      <c r="Q445" s="1">
        <f>(POWER((Table14[[#This Row],[bmi]]/Table14[[#This Row],[bmi_M]]),Table14[[#This Row],[bmi_L]])-1)/(Table14[[#This Row],[bmi_L]]*Table14[[#This Row],[bmi_S]])</f>
        <v>1.3270751145121205</v>
      </c>
    </row>
    <row r="446" spans="1:17" x14ac:dyDescent="0.3">
      <c r="A446" s="1">
        <v>11023</v>
      </c>
      <c r="B446" s="1" t="s">
        <v>9</v>
      </c>
      <c r="C446" s="1">
        <v>398</v>
      </c>
      <c r="D446" s="1">
        <v>276</v>
      </c>
      <c r="E446" s="1">
        <v>80</v>
      </c>
      <c r="F446" s="1">
        <v>12.75</v>
      </c>
      <c r="G446" s="1">
        <v>1.232</v>
      </c>
      <c r="H446" s="1">
        <v>2.3340000000000001</v>
      </c>
      <c r="I446" s="1">
        <f>IF(Table14[[#This Row],[agedays]]&lt;=730,VLOOKUP(Table14[[#This Row],[htcm]],WFL_boys_z_exp[[#All],[Length]:[M]],2,FALSE),VLOOKUP(Table14[[#This Row],[htcm]],WFH_boys_z_exp[[#All],[Height]:[M]],2,FALSE))</f>
        <v>10.4475</v>
      </c>
      <c r="J446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4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6" s="1">
        <f>(POWER((Table14[[#This Row],[wtkg]]/Table14[[#This Row],[wlhz_M]]),Table14[[#This Row],[wlhz_L]])-1)/(Table14[[#This Row],[wlhz_L]]*Table14[[#This Row],[wlhz_S]])</f>
        <v>2.3151830611511199</v>
      </c>
      <c r="M446" s="1">
        <f>Table14[[#This Row],[wtkg]]/(Table14[[#This Row],[htcm]]*Table14[[#This Row],[htcm]]/10000)</f>
        <v>19.921875</v>
      </c>
      <c r="N446" s="1">
        <f>VLOOKUP(Table14[[#This Row],[agedays]],BFA_boys_z_exp[[#All],[Day]:[M]],2,FALSE)</f>
        <v>16.665099999999999</v>
      </c>
      <c r="O446" s="1">
        <f>VLOOKUP(Table14[[#This Row],[agedays]],BFA_boys_z_exp[[#All],[Day]:[S]],3,FALSE)</f>
        <v>7.9799999999999996E-2</v>
      </c>
      <c r="P446" s="1">
        <f>VLOOKUP(Table14[[#This Row],[agedays]],BFA_boys_z_exp[[#All],[Day]:[L]],4,FALSE)</f>
        <v>-0.44009999999999999</v>
      </c>
      <c r="Q446" s="1">
        <f>(POWER((Table14[[#This Row],[bmi]]/Table14[[#This Row],[bmi_M]]),Table14[[#This Row],[bmi_L]])-1)/(Table14[[#This Row],[bmi_L]]*Table14[[#This Row],[bmi_S]])</f>
        <v>2.1512568374329697</v>
      </c>
    </row>
    <row r="447" spans="1:17" x14ac:dyDescent="0.3">
      <c r="A447" s="1">
        <v>11023</v>
      </c>
      <c r="B447" s="1" t="s">
        <v>9</v>
      </c>
      <c r="C447" s="1">
        <v>503</v>
      </c>
      <c r="D447" s="1">
        <v>276</v>
      </c>
      <c r="E447" s="1">
        <v>84</v>
      </c>
      <c r="F447" s="1">
        <v>14.2</v>
      </c>
      <c r="G447" s="1">
        <v>1.24</v>
      </c>
      <c r="H447" s="1">
        <v>2.6269999999999998</v>
      </c>
      <c r="I447" s="2">
        <f>IF(Table14[[#This Row],[agedays]]&lt;=730,VLOOKUP(Table14[[#This Row],[htcm]],WFL_boys_z_exp[[#All],[Length]:[M]],2,FALSE),VLOOKUP(Table14[[#This Row],[htcm]],WFH_boys_z_exp[[#All],[Height]:[M]],2,FALSE))</f>
        <v>11.2651</v>
      </c>
      <c r="J447" s="2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4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7" s="1">
        <f>(POWER((Table14[[#This Row],[wtkg]]/Table14[[#This Row],[wlhz_M]]),Table14[[#This Row],[wlhz_L]])-1)/(Table14[[#This Row],[wlhz_L]]*Table14[[#This Row],[wlhz_S]])</f>
        <v>2.7065887190602398</v>
      </c>
      <c r="M447" s="1">
        <f>Table14[[#This Row],[wtkg]]/(Table14[[#This Row],[htcm]]*Table14[[#This Row],[htcm]]/10000)</f>
        <v>20.124716553287982</v>
      </c>
      <c r="N447" s="1">
        <f>VLOOKUP(Table14[[#This Row],[agedays]],BFA_boys_z_exp[[#All],[Day]:[M]],2,FALSE)</f>
        <v>16.279800000000002</v>
      </c>
      <c r="O447" s="1">
        <f>VLOOKUP(Table14[[#This Row],[agedays]],BFA_boys_z_exp[[#All],[Day]:[S]],3,FALSE)</f>
        <v>7.9020000000000007E-2</v>
      </c>
      <c r="P447" s="1">
        <f>VLOOKUP(Table14[[#This Row],[agedays]],BFA_boys_z_exp[[#All],[Day]:[L]],4,FALSE)</f>
        <v>-0.51919999999999999</v>
      </c>
      <c r="Q447" s="1">
        <f>(POWER((Table14[[#This Row],[bmi]]/Table14[[#This Row],[bmi_M]]),Table14[[#This Row],[bmi_L]])-1)/(Table14[[#This Row],[bmi_L]]*Table14[[#This Row],[bmi_S]])</f>
        <v>2.5407528486617883</v>
      </c>
    </row>
    <row r="448" spans="1:17" x14ac:dyDescent="0.3">
      <c r="A448" s="1">
        <v>11023</v>
      </c>
      <c r="B448" s="1" t="s">
        <v>9</v>
      </c>
      <c r="C448" s="1">
        <v>559</v>
      </c>
      <c r="D448" s="1">
        <v>276</v>
      </c>
      <c r="E448" s="1">
        <v>85.5</v>
      </c>
      <c r="F448" s="1">
        <v>14.6</v>
      </c>
      <c r="G448" s="1">
        <v>1.0589999999999999</v>
      </c>
      <c r="H448" s="1">
        <v>2.5379999999999998</v>
      </c>
      <c r="I448" s="1">
        <f>IF(Table14[[#This Row],[agedays]]&lt;=730,VLOOKUP(Table14[[#This Row],[htcm]],WFL_boys_z_exp[[#All],[Length]:[M]],2,FALSE),VLOOKUP(Table14[[#This Row],[htcm]],WFH_boys_z_exp[[#All],[Height]:[M]],2,FALSE))</f>
        <v>11.6218</v>
      </c>
      <c r="J448" s="1">
        <f>IF(Table14[[#This Row],[agedays]]&lt;=730,VLOOKUP(Table14[[#This Row],[htcm]],WFL_boys_z_exp[[#All],[Length]:[S]],3,FALSE),VLOOKUP(Table14[[#This Row],[htcm]],WFH_boys_z_exp[[#All],[Height]:[S]],3,FALSE))</f>
        <v>8.1629999999999994E-2</v>
      </c>
      <c r="K4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8" s="1">
        <f>(POWER((Table14[[#This Row],[wtkg]]/Table14[[#This Row],[wlhz_M]]),Table14[[#This Row],[wlhz_L]])-1)/(Table14[[#This Row],[wlhz_L]]*Table14[[#This Row],[wlhz_S]])</f>
        <v>2.6854887280543491</v>
      </c>
      <c r="M448" s="1">
        <f>Table14[[#This Row],[wtkg]]/(Table14[[#This Row],[htcm]]*Table14[[#This Row],[htcm]]/10000)</f>
        <v>19.971957183406857</v>
      </c>
      <c r="N448" s="1">
        <f>VLOOKUP(Table14[[#This Row],[agedays]],BFA_boys_z_exp[[#All],[Day]:[M]],2,FALSE)</f>
        <v>16.1067</v>
      </c>
      <c r="O448" s="1">
        <f>VLOOKUP(Table14[[#This Row],[agedays]],BFA_boys_z_exp[[#All],[Day]:[S]],3,FALSE)</f>
        <v>7.8659999999999994E-2</v>
      </c>
      <c r="P448" s="1">
        <f>VLOOKUP(Table14[[#This Row],[agedays]],BFA_boys_z_exp[[#All],[Day]:[L]],4,FALSE)</f>
        <v>-0.55530000000000002</v>
      </c>
      <c r="Q448" s="1">
        <f>(POWER((Table14[[#This Row],[bmi]]/Table14[[#This Row],[bmi_M]]),Table14[[#This Row],[bmi_L]])-1)/(Table14[[#This Row],[bmi_L]]*Table14[[#This Row],[bmi_S]])</f>
        <v>2.5774823066285935</v>
      </c>
    </row>
    <row r="449" spans="1:17" x14ac:dyDescent="0.3">
      <c r="A449" s="1">
        <v>11023</v>
      </c>
      <c r="B449" s="1" t="s">
        <v>9</v>
      </c>
      <c r="C449" s="1">
        <v>740</v>
      </c>
      <c r="D449" s="1">
        <v>276</v>
      </c>
      <c r="E449" s="1">
        <v>92</v>
      </c>
      <c r="F449" s="1">
        <v>15.1</v>
      </c>
      <c r="G449" s="1">
        <v>1.5009999999999999</v>
      </c>
      <c r="H449" s="1">
        <v>1.851</v>
      </c>
      <c r="I449" s="2">
        <f>IF(Table14[[#This Row],[agedays]]&lt;=730,VLOOKUP(Table14[[#This Row],[htcm]],WFL_boys_z_exp[[#All],[Length]:[M]],2,FALSE),VLOOKUP(Table14[[#This Row],[htcm]],WFH_boys_z_exp[[#All],[Height]:[M]],2,FALSE))</f>
        <v>13.354100000000001</v>
      </c>
      <c r="J449" s="2">
        <f>IF(Table14[[#This Row],[agedays]]&lt;=730,VLOOKUP(Table14[[#This Row],[htcm]],WFL_boys_z_exp[[#All],[Length]:[S]],3,FALSE),VLOOKUP(Table14[[#This Row],[htcm]],WFH_boys_z_exp[[#All],[Height]:[S]],3,FALSE))</f>
        <v>8.0250000000000002E-2</v>
      </c>
      <c r="K4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49" s="1">
        <f>(POWER((Table14[[#This Row],[wtkg]]/Table14[[#This Row],[wlhz_M]]),Table14[[#This Row],[wlhz_L]])-1)/(Table14[[#This Row],[wlhz_L]]*Table14[[#This Row],[wlhz_S]])</f>
        <v>1.4984588070693801</v>
      </c>
      <c r="M449" s="1">
        <f>Table14[[#This Row],[wtkg]]/(Table14[[#This Row],[htcm]]*Table14[[#This Row],[htcm]]/10000)</f>
        <v>17.840264650283551</v>
      </c>
      <c r="N449" s="1">
        <f>VLOOKUP(Table14[[#This Row],[agedays]],BFA_boys_z_exp[[#All],[Day]:[M]],2,FALSE)</f>
        <v>16.007100000000001</v>
      </c>
      <c r="O449" s="1">
        <f>VLOOKUP(Table14[[#This Row],[agedays]],BFA_boys_z_exp[[#All],[Day]:[S]],3,FALSE)</f>
        <v>7.7869999999999995E-2</v>
      </c>
      <c r="P449" s="1">
        <f>VLOOKUP(Table14[[#This Row],[agedays]],BFA_boys_z_exp[[#All],[Day]:[L]],4,FALSE)</f>
        <v>-0.60819999999999996</v>
      </c>
      <c r="Q449" s="1">
        <f>(POWER((Table14[[#This Row],[bmi]]/Table14[[#This Row],[bmi_M]]),Table14[[#This Row],[bmi_L]])-1)/(Table14[[#This Row],[bmi_L]]*Table14[[#This Row],[bmi_S]])</f>
        <v>1.3474747819076045</v>
      </c>
    </row>
    <row r="450" spans="1:17" x14ac:dyDescent="0.3">
      <c r="A450" s="1">
        <v>11024</v>
      </c>
      <c r="B450" s="1" t="s">
        <v>9</v>
      </c>
      <c r="C450" s="1">
        <v>0</v>
      </c>
      <c r="D450" s="1">
        <v>276</v>
      </c>
      <c r="E450" s="1">
        <v>49</v>
      </c>
      <c r="F450" s="1">
        <v>3.8</v>
      </c>
      <c r="G450" s="1">
        <v>-0.46700000000000003</v>
      </c>
      <c r="H450" s="1">
        <v>0.89</v>
      </c>
      <c r="I450" s="1">
        <f>IF(Table14[[#This Row],[agedays]]&lt;=730,VLOOKUP(Table14[[#This Row],[htcm]],WFL_boys_z_exp[[#All],[Length]:[M]],2,FALSE),VLOOKUP(Table14[[#This Row],[htcm]],WFH_boys_z_exp[[#All],[Height]:[M]],2,FALSE))</f>
        <v>3.1307999999999998</v>
      </c>
      <c r="J450" s="1">
        <f>IF(Table14[[#This Row],[agedays]]&lt;=730,VLOOKUP(Table14[[#This Row],[htcm]],WFL_boys_z_exp[[#All],[Length]:[S]],3,FALSE),VLOOKUP(Table14[[#This Row],[htcm]],WFH_boys_z_exp[[#All],[Height]:[S]],3,FALSE))</f>
        <v>8.9480000000000004E-2</v>
      </c>
      <c r="K4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0" s="1">
        <f>(POWER((Table14[[#This Row],[wtkg]]/Table14[[#This Row],[wlhz_M]]),Table14[[#This Row],[wlhz_L]])-1)/(Table14[[#This Row],[wlhz_L]]*Table14[[#This Row],[wlhz_S]])</f>
        <v>2.0926908522089711</v>
      </c>
      <c r="M450" s="1">
        <f>Table14[[#This Row],[wtkg]]/(Table14[[#This Row],[htcm]]*Table14[[#This Row],[htcm]]/10000)</f>
        <v>15.826738858808829</v>
      </c>
      <c r="N450" s="1">
        <f>VLOOKUP(Table14[[#This Row],[agedays]],BFA_boys_z_exp[[#All],[Day]:[M]],2,FALSE)</f>
        <v>13.4069</v>
      </c>
      <c r="O450" s="1">
        <f>VLOOKUP(Table14[[#This Row],[agedays]],BFA_boys_z_exp[[#All],[Day]:[S]],3,FALSE)</f>
        <v>9.5600000000000004E-2</v>
      </c>
      <c r="P450" s="1">
        <f>VLOOKUP(Table14[[#This Row],[agedays]],BFA_boys_z_exp[[#All],[Day]:[L]],4,FALSE)</f>
        <v>-0.30530000000000002</v>
      </c>
      <c r="Q450" s="1">
        <f>(POWER((Table14[[#This Row],[bmi]]/Table14[[#This Row],[bmi_M]]),Table14[[#This Row],[bmi_L]])-1)/(Table14[[#This Row],[bmi_L]]*Table14[[#This Row],[bmi_S]])</f>
        <v>1.692452723768102</v>
      </c>
    </row>
    <row r="451" spans="1:17" x14ac:dyDescent="0.3">
      <c r="A451" s="1">
        <v>11024</v>
      </c>
      <c r="B451" s="1" t="s">
        <v>9</v>
      </c>
      <c r="C451" s="1">
        <v>25</v>
      </c>
      <c r="D451" s="1">
        <v>276</v>
      </c>
      <c r="E451" s="1">
        <v>54</v>
      </c>
      <c r="F451" s="1">
        <v>3.46</v>
      </c>
      <c r="G451" s="1">
        <v>1.7000000000000001E-2</v>
      </c>
      <c r="H451" s="1">
        <v>-1.4510000000000001</v>
      </c>
      <c r="I451" s="2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451" s="2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4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1" s="1">
        <f>(POWER((Table14[[#This Row],[wtkg]]/Table14[[#This Row],[wlhz_M]]),Table14[[#This Row],[wlhz_L]])-1)/(Table14[[#This Row],[wlhz_L]]*Table14[[#This Row],[wlhz_S]])</f>
        <v>-2.5217195589719337</v>
      </c>
      <c r="M451" s="1">
        <f>Table14[[#This Row],[wtkg]]/(Table14[[#This Row],[htcm]]*Table14[[#This Row],[htcm]]/10000)</f>
        <v>11.865569272976678</v>
      </c>
      <c r="N451" s="1">
        <f>VLOOKUP(Table14[[#This Row],[agedays]],BFA_boys_z_exp[[#All],[Day]:[M]],2,FALSE)</f>
        <v>14.5457</v>
      </c>
      <c r="O451" s="1">
        <f>VLOOKUP(Table14[[#This Row],[agedays]],BFA_boys_z_exp[[#All],[Day]:[S]],3,FALSE)</f>
        <v>9.1340000000000005E-2</v>
      </c>
      <c r="P451" s="1">
        <f>VLOOKUP(Table14[[#This Row],[agedays]],BFA_boys_z_exp[[#All],[Day]:[L]],4,FALSE)</f>
        <v>0.311</v>
      </c>
      <c r="Q451" s="1">
        <f>(POWER((Table14[[#This Row],[bmi]]/Table14[[#This Row],[bmi_M]]),Table14[[#This Row],[bmi_L]])-1)/(Table14[[#This Row],[bmi_L]]*Table14[[#This Row],[bmi_S]])</f>
        <v>-2.1604903805187128</v>
      </c>
    </row>
    <row r="452" spans="1:17" x14ac:dyDescent="0.3">
      <c r="A452" s="1">
        <v>11024</v>
      </c>
      <c r="B452" s="1" t="s">
        <v>9</v>
      </c>
      <c r="C452" s="1">
        <v>53</v>
      </c>
      <c r="D452" s="1">
        <v>276</v>
      </c>
      <c r="E452" s="1">
        <v>57</v>
      </c>
      <c r="F452" s="1">
        <v>4.2300000000000004</v>
      </c>
      <c r="G452" s="1">
        <v>-0.27700000000000002</v>
      </c>
      <c r="H452" s="1">
        <v>-1.7729999999999999</v>
      </c>
      <c r="I452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452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4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2" s="1">
        <f>(POWER((Table14[[#This Row],[wtkg]]/Table14[[#This Row],[wlhz_M]]),Table14[[#This Row],[wlhz_L]])-1)/(Table14[[#This Row],[wlhz_L]]*Table14[[#This Row],[wlhz_S]])</f>
        <v>-2.3434744706008979</v>
      </c>
      <c r="M452" s="1">
        <f>Table14[[#This Row],[wtkg]]/(Table14[[#This Row],[htcm]]*Table14[[#This Row],[htcm]]/10000)</f>
        <v>13.019390581717452</v>
      </c>
      <c r="N452" s="1">
        <f>VLOOKUP(Table14[[#This Row],[agedays]],BFA_boys_z_exp[[#All],[Day]:[M]],2,FALSE)</f>
        <v>16.0672</v>
      </c>
      <c r="O452" s="1">
        <f>VLOOKUP(Table14[[#This Row],[agedays]],BFA_boys_z_exp[[#All],[Day]:[S]],3,FALSE)</f>
        <v>8.7429999999999994E-2</v>
      </c>
      <c r="P452" s="1">
        <f>VLOOKUP(Table14[[#This Row],[agedays]],BFA_boys_z_exp[[#All],[Day]:[L]],4,FALSE)</f>
        <v>0.1457</v>
      </c>
      <c r="Q452" s="1">
        <f>(POWER((Table14[[#This Row],[bmi]]/Table14[[#This Row],[bmi_M]]),Table14[[#This Row],[bmi_L]])-1)/(Table14[[#This Row],[bmi_L]]*Table14[[#This Row],[bmi_S]])</f>
        <v>-2.3693202905832629</v>
      </c>
    </row>
    <row r="453" spans="1:17" x14ac:dyDescent="0.3">
      <c r="A453" s="1">
        <v>11024</v>
      </c>
      <c r="B453" s="1" t="s">
        <v>9</v>
      </c>
      <c r="C453" s="1">
        <v>95</v>
      </c>
      <c r="D453" s="1">
        <v>276</v>
      </c>
      <c r="E453" s="1">
        <v>60</v>
      </c>
      <c r="F453" s="1">
        <v>5</v>
      </c>
      <c r="G453" s="1">
        <v>-0.85599999999999998</v>
      </c>
      <c r="H453" s="1">
        <v>-2.149</v>
      </c>
      <c r="I453" s="2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453" s="2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4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3" s="1">
        <f>(POWER((Table14[[#This Row],[wtkg]]/Table14[[#This Row],[wlhz_M]]),Table14[[#This Row],[wlhz_L]])-1)/(Table14[[#This Row],[wlhz_L]]*Table14[[#This Row],[wlhz_S]])</f>
        <v>-2.2374409783558846</v>
      </c>
      <c r="M453" s="1">
        <f>Table14[[#This Row],[wtkg]]/(Table14[[#This Row],[htcm]]*Table14[[#This Row],[htcm]]/10000)</f>
        <v>13.888888888888889</v>
      </c>
      <c r="N453" s="1">
        <f>VLOOKUP(Table14[[#This Row],[agedays]],BFA_boys_z_exp[[#All],[Day]:[M]],2,FALSE)</f>
        <v>16.940999999999999</v>
      </c>
      <c r="O453" s="1">
        <f>VLOOKUP(Table14[[#This Row],[agedays]],BFA_boys_z_exp[[#All],[Day]:[S]],3,FALSE)</f>
        <v>8.4779999999999994E-2</v>
      </c>
      <c r="P453" s="1">
        <f>VLOOKUP(Table14[[#This Row],[agedays]],BFA_boys_z_exp[[#All],[Day]:[L]],4,FALSE)</f>
        <v>-3.8999999999999998E-3</v>
      </c>
      <c r="Q453" s="1">
        <f>(POWER((Table14[[#This Row],[bmi]]/Table14[[#This Row],[bmi_M]]),Table14[[#This Row],[bmi_L]])-1)/(Table14[[#This Row],[bmi_L]]*Table14[[#This Row],[bmi_S]])</f>
        <v>-2.3440024525951033</v>
      </c>
    </row>
    <row r="454" spans="1:17" x14ac:dyDescent="0.3">
      <c r="A454" s="1">
        <v>11024</v>
      </c>
      <c r="B454" s="1" t="s">
        <v>9</v>
      </c>
      <c r="C454" s="1">
        <v>186</v>
      </c>
      <c r="D454" s="1">
        <v>276</v>
      </c>
      <c r="E454" s="1">
        <v>66</v>
      </c>
      <c r="F454" s="1">
        <v>6.3</v>
      </c>
      <c r="G454" s="1">
        <v>-0.84</v>
      </c>
      <c r="H454" s="1">
        <v>-2.1240000000000001</v>
      </c>
      <c r="I454" s="1">
        <f>IF(Table14[[#This Row],[agedays]]&lt;=730,VLOOKUP(Table14[[#This Row],[htcm]],WFL_boys_z_exp[[#All],[Length]:[M]],2,FALSE),VLOOKUP(Table14[[#This Row],[htcm]],WFH_boys_z_exp[[#All],[Height]:[M]],2,FALSE))</f>
        <v>7.5034000000000001</v>
      </c>
      <c r="J454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4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4" s="1">
        <f>(POWER((Table14[[#This Row],[wtkg]]/Table14[[#This Row],[wlhz_M]]),Table14[[#This Row],[wlhz_L]])-1)/(Table14[[#This Row],[wlhz_L]]*Table14[[#This Row],[wlhz_S]])</f>
        <v>-2.1947453457102282</v>
      </c>
      <c r="M454" s="1">
        <f>Table14[[#This Row],[wtkg]]/(Table14[[#This Row],[htcm]]*Table14[[#This Row],[htcm]]/10000)</f>
        <v>14.462809917355372</v>
      </c>
      <c r="N454" s="1">
        <f>VLOOKUP(Table14[[#This Row],[agedays]],BFA_boys_z_exp[[#All],[Day]:[M]],2,FALSE)</f>
        <v>17.343699999999998</v>
      </c>
      <c r="O454" s="1">
        <f>VLOOKUP(Table14[[#This Row],[agedays]],BFA_boys_z_exp[[#All],[Day]:[S]],3,FALSE)</f>
        <v>8.2280000000000006E-2</v>
      </c>
      <c r="P454" s="1">
        <f>VLOOKUP(Table14[[#This Row],[agedays]],BFA_boys_z_exp[[#All],[Day]:[L]],4,FALSE)</f>
        <v>-0.19689999999999999</v>
      </c>
      <c r="Q454" s="1">
        <f>(POWER((Table14[[#This Row],[bmi]]/Table14[[#This Row],[bmi_M]]),Table14[[#This Row],[bmi_L]])-1)/(Table14[[#This Row],[bmi_L]]*Table14[[#This Row],[bmi_S]])</f>
        <v>-2.2476466859835016</v>
      </c>
    </row>
    <row r="455" spans="1:17" x14ac:dyDescent="0.3">
      <c r="A455" s="1">
        <v>11024</v>
      </c>
      <c r="B455" s="1" t="s">
        <v>9</v>
      </c>
      <c r="C455" s="1">
        <v>270</v>
      </c>
      <c r="D455" s="1">
        <v>276</v>
      </c>
      <c r="E455" s="1">
        <v>70</v>
      </c>
      <c r="F455" s="1">
        <v>7.75</v>
      </c>
      <c r="G455" s="1">
        <v>-0.80200000000000005</v>
      </c>
      <c r="H455" s="1">
        <v>-1.2290000000000001</v>
      </c>
      <c r="I455" s="2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455" s="2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4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5" s="1">
        <f>(POWER((Table14[[#This Row],[wtkg]]/Table14[[#This Row],[wlhz_M]]),Table14[[#This Row],[wlhz_L]])-1)/(Table14[[#This Row],[wlhz_L]]*Table14[[#This Row],[wlhz_S]])</f>
        <v>-1.0264839552809839</v>
      </c>
      <c r="M455" s="1">
        <f>Table14[[#This Row],[wtkg]]/(Table14[[#This Row],[htcm]]*Table14[[#This Row],[htcm]]/10000)</f>
        <v>15.816326530612246</v>
      </c>
      <c r="N455" s="1">
        <f>VLOOKUP(Table14[[#This Row],[agedays]],BFA_boys_z_exp[[#All],[Day]:[M]],2,FALSE)</f>
        <v>17.180299999999999</v>
      </c>
      <c r="O455" s="1">
        <f>VLOOKUP(Table14[[#This Row],[agedays]],BFA_boys_z_exp[[#All],[Day]:[S]],3,FALSE)</f>
        <v>8.1070000000000003E-2</v>
      </c>
      <c r="P455" s="1">
        <f>VLOOKUP(Table14[[#This Row],[agedays]],BFA_boys_z_exp[[#All],[Day]:[L]],4,FALSE)</f>
        <v>-0.313</v>
      </c>
      <c r="Q455" s="1">
        <f>(POWER((Table14[[#This Row],[bmi]]/Table14[[#This Row],[bmi_M]]),Table14[[#This Row],[bmi_L]])-1)/(Table14[[#This Row],[bmi_L]]*Table14[[#This Row],[bmi_S]])</f>
        <v>-1.0336848791548694</v>
      </c>
    </row>
    <row r="456" spans="1:17" x14ac:dyDescent="0.3">
      <c r="A456" s="1">
        <v>11024</v>
      </c>
      <c r="B456" s="1" t="s">
        <v>9</v>
      </c>
      <c r="C456" s="1">
        <v>319</v>
      </c>
      <c r="D456" s="1">
        <v>276</v>
      </c>
      <c r="E456" s="1">
        <v>72.5</v>
      </c>
      <c r="F456" s="1">
        <v>8.65</v>
      </c>
      <c r="G456" s="1">
        <v>-0.60399999999999998</v>
      </c>
      <c r="H456" s="1">
        <v>-0.64900000000000002</v>
      </c>
      <c r="I456" s="1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456" s="1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4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6" s="1">
        <f>(POWER((Table14[[#This Row],[wtkg]]/Table14[[#This Row],[wlhz_M]]),Table14[[#This Row],[wlhz_L]])-1)/(Table14[[#This Row],[wlhz_L]]*Table14[[#This Row],[wlhz_S]])</f>
        <v>-0.45452706466569304</v>
      </c>
      <c r="M456" s="1">
        <f>Table14[[#This Row],[wtkg]]/(Table14[[#This Row],[htcm]]*Table14[[#This Row],[htcm]]/10000)</f>
        <v>16.456599286563616</v>
      </c>
      <c r="N456" s="1">
        <f>VLOOKUP(Table14[[#This Row],[agedays]],BFA_boys_z_exp[[#All],[Day]:[M]],2,FALSE)</f>
        <v>16.9892</v>
      </c>
      <c r="O456" s="1">
        <f>VLOOKUP(Table14[[#This Row],[agedays]],BFA_boys_z_exp[[#All],[Day]:[S]],3,FALSE)</f>
        <v>8.0530000000000004E-2</v>
      </c>
      <c r="P456" s="1">
        <f>VLOOKUP(Table14[[#This Row],[agedays]],BFA_boys_z_exp[[#All],[Day]:[L]],4,FALSE)</f>
        <v>-0.3669</v>
      </c>
      <c r="Q456" s="1">
        <f>(POWER((Table14[[#This Row],[bmi]]/Table14[[#This Row],[bmi_M]]),Table14[[#This Row],[bmi_L]])-1)/(Table14[[#This Row],[bmi_L]]*Table14[[#This Row],[bmi_S]])</f>
        <v>-0.39784076379407574</v>
      </c>
    </row>
    <row r="457" spans="1:17" x14ac:dyDescent="0.3">
      <c r="A457" s="1">
        <v>11024</v>
      </c>
      <c r="B457" s="1" t="s">
        <v>9</v>
      </c>
      <c r="C457" s="1">
        <v>508</v>
      </c>
      <c r="D457" s="1">
        <v>276</v>
      </c>
      <c r="E457" s="1">
        <v>84.5</v>
      </c>
      <c r="F457" s="1">
        <v>11.74</v>
      </c>
      <c r="G457" s="1">
        <v>1.361</v>
      </c>
      <c r="H457" s="1">
        <v>0.86699999999999999</v>
      </c>
      <c r="I457" s="2">
        <f>IF(Table14[[#This Row],[agedays]]&lt;=730,VLOOKUP(Table14[[#This Row],[htcm]],WFL_boys_z_exp[[#All],[Length]:[M]],2,FALSE),VLOOKUP(Table14[[#This Row],[htcm]],WFH_boys_z_exp[[#All],[Height]:[M]],2,FALSE))</f>
        <v>11.3817</v>
      </c>
      <c r="J457" s="2">
        <f>IF(Table14[[#This Row],[agedays]]&lt;=730,VLOOKUP(Table14[[#This Row],[htcm]],WFL_boys_z_exp[[#All],[Length]:[S]],3,FALSE),VLOOKUP(Table14[[#This Row],[htcm]],WFH_boys_z_exp[[#All],[Height]:[S]],3,FALSE))</f>
        <v>8.1979999999999997E-2</v>
      </c>
      <c r="K4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7" s="1">
        <f>(POWER((Table14[[#This Row],[wtkg]]/Table14[[#This Row],[wlhz_M]]),Table14[[#This Row],[wlhz_L]])-1)/(Table14[[#This Row],[wlhz_L]]*Table14[[#This Row],[wlhz_S]])</f>
        <v>0.37602459069039629</v>
      </c>
      <c r="M457" s="1">
        <f>Table14[[#This Row],[wtkg]]/(Table14[[#This Row],[htcm]]*Table14[[#This Row],[htcm]]/10000)</f>
        <v>16.442001330485628</v>
      </c>
      <c r="N457" s="1">
        <f>VLOOKUP(Table14[[#This Row],[agedays]],BFA_boys_z_exp[[#All],[Day]:[M]],2,FALSE)</f>
        <v>16.263400000000001</v>
      </c>
      <c r="O457" s="1">
        <f>VLOOKUP(Table14[[#This Row],[agedays]],BFA_boys_z_exp[[#All],[Day]:[S]],3,FALSE)</f>
        <v>7.8990000000000005E-2</v>
      </c>
      <c r="P457" s="1">
        <f>VLOOKUP(Table14[[#This Row],[agedays]],BFA_boys_z_exp[[#All],[Day]:[L]],4,FALSE)</f>
        <v>-0.52259999999999995</v>
      </c>
      <c r="Q457" s="1">
        <f>(POWER((Table14[[#This Row],[bmi]]/Table14[[#This Row],[bmi_M]]),Table14[[#This Row],[bmi_L]])-1)/(Table14[[#This Row],[bmi_L]]*Table14[[#This Row],[bmi_S]])</f>
        <v>0.13787596404005562</v>
      </c>
    </row>
    <row r="458" spans="1:17" x14ac:dyDescent="0.3">
      <c r="A458" s="1">
        <v>11024</v>
      </c>
      <c r="B458" s="1" t="s">
        <v>9</v>
      </c>
      <c r="C458" s="1">
        <v>580</v>
      </c>
      <c r="D458" s="1">
        <v>276</v>
      </c>
      <c r="E458" s="1">
        <v>85</v>
      </c>
      <c r="F458" s="1">
        <v>12.3</v>
      </c>
      <c r="G458" s="1">
        <v>0.61799999999999999</v>
      </c>
      <c r="H458" s="1">
        <v>0.876</v>
      </c>
      <c r="I458" s="1">
        <f>IF(Table14[[#This Row],[agedays]]&lt;=730,VLOOKUP(Table14[[#This Row],[htcm]],WFL_boys_z_exp[[#All],[Length]:[M]],2,FALSE),VLOOKUP(Table14[[#This Row],[htcm]],WFH_boys_z_exp[[#All],[Height]:[M]],2,FALSE))</f>
        <v>11.5007</v>
      </c>
      <c r="J458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4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8" s="1">
        <f>(POWER((Table14[[#This Row],[wtkg]]/Table14[[#This Row],[wlhz_M]]),Table14[[#This Row],[wlhz_L]])-1)/(Table14[[#This Row],[wlhz_L]]*Table14[[#This Row],[wlhz_S]])</f>
        <v>0.81167071371564758</v>
      </c>
      <c r="M458" s="1">
        <f>Table14[[#This Row],[wtkg]]/(Table14[[#This Row],[htcm]]*Table14[[#This Row],[htcm]]/10000)</f>
        <v>17.024221453287197</v>
      </c>
      <c r="N458" s="1">
        <f>VLOOKUP(Table14[[#This Row],[agedays]],BFA_boys_z_exp[[#All],[Day]:[M]],2,FALSE)</f>
        <v>16.048200000000001</v>
      </c>
      <c r="O458" s="1">
        <f>VLOOKUP(Table14[[#This Row],[agedays]],BFA_boys_z_exp[[#All],[Day]:[S]],3,FALSE)</f>
        <v>7.8530000000000003E-2</v>
      </c>
      <c r="P458" s="1">
        <f>VLOOKUP(Table14[[#This Row],[agedays]],BFA_boys_z_exp[[#All],[Day]:[L]],4,FALSE)</f>
        <v>-0.56789999999999996</v>
      </c>
      <c r="Q458" s="1">
        <f>(POWER((Table14[[#This Row],[bmi]]/Table14[[#This Row],[bmi_M]]),Table14[[#This Row],[bmi_L]])-1)/(Table14[[#This Row],[bmi_L]]*Table14[[#This Row],[bmi_S]])</f>
        <v>0.73935582213670248</v>
      </c>
    </row>
    <row r="459" spans="1:17" x14ac:dyDescent="0.3">
      <c r="A459" s="1">
        <v>11024</v>
      </c>
      <c r="B459" s="1" t="s">
        <v>9</v>
      </c>
      <c r="C459" s="1">
        <v>727</v>
      </c>
      <c r="D459" s="1">
        <v>276</v>
      </c>
      <c r="E459" s="1">
        <v>93</v>
      </c>
      <c r="F459" s="1">
        <v>13.5</v>
      </c>
      <c r="G459" s="1">
        <v>1.7330000000000001</v>
      </c>
      <c r="H459" s="1">
        <v>0.93700000000000006</v>
      </c>
      <c r="I459" s="2">
        <f>IF(Table14[[#This Row],[agedays]]&lt;=730,VLOOKUP(Table14[[#This Row],[htcm]],WFL_boys_z_exp[[#All],[Length]:[M]],2,FALSE),VLOOKUP(Table14[[#This Row],[htcm]],WFH_boys_z_exp[[#All],[Height]:[M]],2,FALSE))</f>
        <v>13.4239</v>
      </c>
      <c r="J459" s="2">
        <f>IF(Table14[[#This Row],[agedays]]&lt;=730,VLOOKUP(Table14[[#This Row],[htcm]],WFL_boys_z_exp[[#All],[Length]:[S]],3,FALSE),VLOOKUP(Table14[[#This Row],[htcm]],WFH_boys_z_exp[[#All],[Height]:[S]],3,FALSE))</f>
        <v>8.0259999999999998E-2</v>
      </c>
      <c r="K4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59" s="1">
        <f>(POWER((Table14[[#This Row],[wtkg]]/Table14[[#This Row],[wlhz_M]]),Table14[[#This Row],[wlhz_L]])-1)/(Table14[[#This Row],[wlhz_L]]*Table14[[#This Row],[wlhz_S]])</f>
        <v>7.0363355673742134E-2</v>
      </c>
      <c r="M459" s="1">
        <f>Table14[[#This Row],[wtkg]]/(Table14[[#This Row],[htcm]]*Table14[[#This Row],[htcm]]/10000)</f>
        <v>15.608740894901144</v>
      </c>
      <c r="N459" s="1">
        <f>VLOOKUP(Table14[[#This Row],[agedays]],BFA_boys_z_exp[[#All],[Day]:[M]],2,FALSE)</f>
        <v>15.740399999999999</v>
      </c>
      <c r="O459" s="1">
        <f>VLOOKUP(Table14[[#This Row],[agedays]],BFA_boys_z_exp[[#All],[Day]:[S]],3,FALSE)</f>
        <v>7.7719999999999997E-2</v>
      </c>
      <c r="P459" s="1">
        <f>VLOOKUP(Table14[[#This Row],[agedays]],BFA_boys_z_exp[[#All],[Day]:[L]],4,FALSE)</f>
        <v>-0.64590000000000003</v>
      </c>
      <c r="Q459" s="1">
        <f>(POWER((Table14[[#This Row],[bmi]]/Table14[[#This Row],[bmi_M]]),Table14[[#This Row],[bmi_L]])-1)/(Table14[[#This Row],[bmi_L]]*Table14[[#This Row],[bmi_S]])</f>
        <v>-0.10836864220187245</v>
      </c>
    </row>
    <row r="460" spans="1:17" x14ac:dyDescent="0.3">
      <c r="A460" s="1">
        <v>11026</v>
      </c>
      <c r="B460" s="1" t="s">
        <v>9</v>
      </c>
      <c r="C460" s="1">
        <v>0</v>
      </c>
      <c r="D460" s="1">
        <v>276</v>
      </c>
      <c r="E460" s="1">
        <v>49</v>
      </c>
      <c r="F460" s="1">
        <v>2.41</v>
      </c>
      <c r="G460" s="1">
        <v>-0.46700000000000003</v>
      </c>
      <c r="H460" s="1">
        <v>-2.1240000000000001</v>
      </c>
      <c r="I460" s="1">
        <f>IF(Table14[[#This Row],[agedays]]&lt;=730,VLOOKUP(Table14[[#This Row],[htcm]],WFL_boys_z_exp[[#All],[Length]:[M]],2,FALSE),VLOOKUP(Table14[[#This Row],[htcm]],WFH_boys_z_exp[[#All],[Height]:[M]],2,FALSE))</f>
        <v>3.1307999999999998</v>
      </c>
      <c r="J460" s="1">
        <f>IF(Table14[[#This Row],[agedays]]&lt;=730,VLOOKUP(Table14[[#This Row],[htcm]],WFL_boys_z_exp[[#All],[Length]:[S]],3,FALSE),VLOOKUP(Table14[[#This Row],[htcm]],WFH_boys_z_exp[[#All],[Height]:[S]],3,FALSE))</f>
        <v>8.9480000000000004E-2</v>
      </c>
      <c r="K4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0" s="1">
        <f>(POWER((Table14[[#This Row],[wtkg]]/Table14[[#This Row],[wlhz_M]]),Table14[[#This Row],[wlhz_L]])-1)/(Table14[[#This Row],[wlhz_L]]*Table14[[#This Row],[wlhz_S]])</f>
        <v>-3.0631903255562269</v>
      </c>
      <c r="M460" s="1">
        <f>Table14[[#This Row],[wtkg]]/(Table14[[#This Row],[htcm]]*Table14[[#This Row],[htcm]]/10000)</f>
        <v>10.037484381507705</v>
      </c>
      <c r="N460" s="1">
        <f>VLOOKUP(Table14[[#This Row],[agedays]],BFA_boys_z_exp[[#All],[Day]:[M]],2,FALSE)</f>
        <v>13.4069</v>
      </c>
      <c r="O460" s="1">
        <f>VLOOKUP(Table14[[#This Row],[agedays]],BFA_boys_z_exp[[#All],[Day]:[S]],3,FALSE)</f>
        <v>9.5600000000000004E-2</v>
      </c>
      <c r="P460" s="1">
        <f>VLOOKUP(Table14[[#This Row],[agedays]],BFA_boys_z_exp[[#All],[Day]:[L]],4,FALSE)</f>
        <v>-0.30530000000000002</v>
      </c>
      <c r="Q460" s="1">
        <f>(POWER((Table14[[#This Row],[bmi]]/Table14[[#This Row],[bmi_M]]),Table14[[#This Row],[bmi_L]])-1)/(Table14[[#This Row],[bmi_L]]*Table14[[#This Row],[bmi_S]])</f>
        <v>-3.165447062878068</v>
      </c>
    </row>
    <row r="461" spans="1:17" x14ac:dyDescent="0.3">
      <c r="A461" s="1">
        <v>11026</v>
      </c>
      <c r="B461" s="1" t="s">
        <v>9</v>
      </c>
      <c r="C461" s="1">
        <v>36</v>
      </c>
      <c r="D461" s="1">
        <v>276</v>
      </c>
      <c r="E461" s="1">
        <v>51</v>
      </c>
      <c r="F461" s="1">
        <v>3.64</v>
      </c>
      <c r="G461" s="1">
        <v>-2.2829999999999999</v>
      </c>
      <c r="H461" s="1">
        <v>-1.8839999999999999</v>
      </c>
      <c r="I461" s="2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461" s="2">
        <f>IF(Table14[[#This Row],[agedays]]&lt;=730,VLOOKUP(Table14[[#This Row],[htcm]],WFL_boys_z_exp[[#All],[Length]:[S]],3,FALSE),VLOOKUP(Table14[[#This Row],[htcm]],WFH_boys_z_exp[[#All],[Height]:[S]],3,FALSE))</f>
        <v>8.831E-2</v>
      </c>
      <c r="K4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1" s="1">
        <f>(POWER((Table14[[#This Row],[wtkg]]/Table14[[#This Row],[wlhz_M]]),Table14[[#This Row],[wlhz_L]])-1)/(Table14[[#This Row],[wlhz_L]]*Table14[[#This Row],[wlhz_S]])</f>
        <v>0.32150696243168791</v>
      </c>
      <c r="M461" s="1">
        <f>Table14[[#This Row],[wtkg]]/(Table14[[#This Row],[htcm]]*Table14[[#This Row],[htcm]]/10000)</f>
        <v>13.994617454825068</v>
      </c>
      <c r="N461" s="1">
        <f>VLOOKUP(Table14[[#This Row],[agedays]],BFA_boys_z_exp[[#All],[Day]:[M]],2,FALSE)</f>
        <v>15.2942</v>
      </c>
      <c r="O461" s="1">
        <f>VLOOKUP(Table14[[#This Row],[agedays]],BFA_boys_z_exp[[#All],[Day]:[S]],3,FALSE)</f>
        <v>8.9380000000000001E-2</v>
      </c>
      <c r="P461" s="1">
        <f>VLOOKUP(Table14[[#This Row],[agedays]],BFA_boys_z_exp[[#All],[Day]:[L]],4,FALSE)</f>
        <v>0.23480000000000001</v>
      </c>
      <c r="Q461" s="1">
        <f>(POWER((Table14[[#This Row],[bmi]]/Table14[[#This Row],[bmi_M]]),Table14[[#This Row],[bmi_L]])-1)/(Table14[[#This Row],[bmi_L]]*Table14[[#This Row],[bmi_S]])</f>
        <v>-0.98323467378064722</v>
      </c>
    </row>
    <row r="462" spans="1:17" x14ac:dyDescent="0.3">
      <c r="A462" s="1">
        <v>11026</v>
      </c>
      <c r="B462" s="1" t="s">
        <v>9</v>
      </c>
      <c r="C462" s="1">
        <v>64</v>
      </c>
      <c r="D462" s="1">
        <v>276</v>
      </c>
      <c r="E462" s="1">
        <v>55</v>
      </c>
      <c r="F462" s="1">
        <v>4.3499999999999996</v>
      </c>
      <c r="G462" s="1">
        <v>-1.8759999999999999</v>
      </c>
      <c r="H462" s="1">
        <v>-2.0880000000000001</v>
      </c>
      <c r="I462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462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4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2" s="1">
        <f>(POWER((Table14[[#This Row],[wtkg]]/Table14[[#This Row],[wlhz_M]]),Table14[[#This Row],[wlhz_L]])-1)/(Table14[[#This Row],[wlhz_L]]*Table14[[#This Row],[wlhz_S]])</f>
        <v>-0.51876146491390174</v>
      </c>
      <c r="M462" s="1">
        <f>Table14[[#This Row],[wtkg]]/(Table14[[#This Row],[htcm]]*Table14[[#This Row],[htcm]]/10000)</f>
        <v>14.380165289256198</v>
      </c>
      <c r="N462" s="1">
        <f>VLOOKUP(Table14[[#This Row],[agedays]],BFA_boys_z_exp[[#All],[Day]:[M]],2,FALSE)</f>
        <v>16.4053</v>
      </c>
      <c r="O462" s="1">
        <f>VLOOKUP(Table14[[#This Row],[agedays]],BFA_boys_z_exp[[#All],[Day]:[S]],3,FALSE)</f>
        <v>8.6540000000000006E-2</v>
      </c>
      <c r="P462" s="1">
        <f>VLOOKUP(Table14[[#This Row],[agedays]],BFA_boys_z_exp[[#All],[Day]:[L]],4,FALSE)</f>
        <v>9.9299999999999999E-2</v>
      </c>
      <c r="Q462" s="1">
        <f>(POWER((Table14[[#This Row],[bmi]]/Table14[[#This Row],[bmi_M]]),Table14[[#This Row],[bmi_L]])-1)/(Table14[[#This Row],[bmi_L]]*Table14[[#This Row],[bmi_S]])</f>
        <v>-1.5125544854062134</v>
      </c>
    </row>
    <row r="463" spans="1:17" x14ac:dyDescent="0.3">
      <c r="A463" s="1">
        <v>11026</v>
      </c>
      <c r="B463" s="1" t="s">
        <v>9</v>
      </c>
      <c r="C463" s="1">
        <v>92</v>
      </c>
      <c r="D463" s="1">
        <v>276</v>
      </c>
      <c r="E463" s="1">
        <v>57.5</v>
      </c>
      <c r="F463" s="1">
        <v>4.9000000000000004</v>
      </c>
      <c r="G463" s="1">
        <v>-1.9510000000000001</v>
      </c>
      <c r="H463" s="1">
        <v>-2.218</v>
      </c>
      <c r="I463" s="2">
        <f>IF(Table14[[#This Row],[agedays]]&lt;=730,VLOOKUP(Table14[[#This Row],[htcm]],WFL_boys_z_exp[[#All],[Length]:[M]],2,FALSE),VLOOKUP(Table14[[#This Row],[htcm]],WFH_boys_z_exp[[#All],[Height]:[M]],2,FALSE))</f>
        <v>5.2721</v>
      </c>
      <c r="J463" s="2">
        <f>IF(Table14[[#This Row],[agedays]]&lt;=730,VLOOKUP(Table14[[#This Row],[htcm]],WFL_boys_z_exp[[#All],[Length]:[S]],3,FALSE),VLOOKUP(Table14[[#This Row],[htcm]],WFH_boys_z_exp[[#All],[Height]:[S]],3,FALSE))</f>
        <v>8.455E-2</v>
      </c>
      <c r="K4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3" s="1">
        <f>(POWER((Table14[[#This Row],[wtkg]]/Table14[[#This Row],[wlhz_M]]),Table14[[#This Row],[wlhz_L]])-1)/(Table14[[#This Row],[wlhz_L]]*Table14[[#This Row],[wlhz_S]])</f>
        <v>-0.87693514866676625</v>
      </c>
      <c r="M463" s="1">
        <f>Table14[[#This Row],[wtkg]]/(Table14[[#This Row],[htcm]]*Table14[[#This Row],[htcm]]/10000)</f>
        <v>14.820415879017014</v>
      </c>
      <c r="N463" s="1">
        <f>VLOOKUP(Table14[[#This Row],[agedays]],BFA_boys_z_exp[[#All],[Day]:[M]],2,FALSE)</f>
        <v>16.9069</v>
      </c>
      <c r="O463" s="1">
        <f>VLOOKUP(Table14[[#This Row],[agedays]],BFA_boys_z_exp[[#All],[Day]:[S]],3,FALSE)</f>
        <v>8.4919999999999995E-2</v>
      </c>
      <c r="P463" s="1">
        <f>VLOOKUP(Table14[[#This Row],[agedays]],BFA_boys_z_exp[[#All],[Day]:[L]],4,FALSE)</f>
        <v>4.7999999999999996E-3</v>
      </c>
      <c r="Q463" s="1">
        <f>(POWER((Table14[[#This Row],[bmi]]/Table14[[#This Row],[bmi_M]]),Table14[[#This Row],[bmi_L]])-1)/(Table14[[#This Row],[bmi_L]]*Table14[[#This Row],[bmi_S]])</f>
        <v>-1.5505712667750253</v>
      </c>
    </row>
    <row r="464" spans="1:17" x14ac:dyDescent="0.3">
      <c r="A464" s="1">
        <v>11026</v>
      </c>
      <c r="B464" s="1" t="s">
        <v>9</v>
      </c>
      <c r="C464" s="1">
        <v>169</v>
      </c>
      <c r="D464" s="1">
        <v>276</v>
      </c>
      <c r="E464" s="1">
        <v>62.5</v>
      </c>
      <c r="F464" s="1">
        <v>6.4</v>
      </c>
      <c r="G464" s="1">
        <v>-2.0590000000000002</v>
      </c>
      <c r="H464" s="1">
        <v>-1.722</v>
      </c>
      <c r="I464" s="1">
        <f>IF(Table14[[#This Row],[agedays]]&lt;=730,VLOOKUP(Table14[[#This Row],[htcm]],WFL_boys_z_exp[[#All],[Length]:[M]],2,FALSE),VLOOKUP(Table14[[#This Row],[htcm]],WFH_boys_z_exp[[#All],[Height]:[M]],2,FALSE))</f>
        <v>6.6527000000000003</v>
      </c>
      <c r="J464" s="1">
        <f>IF(Table14[[#This Row],[agedays]]&lt;=730,VLOOKUP(Table14[[#This Row],[htcm]],WFL_boys_z_exp[[#All],[Length]:[S]],3,FALSE),VLOOKUP(Table14[[#This Row],[htcm]],WFH_boys_z_exp[[#All],[Height]:[S]],3,FALSE))</f>
        <v>8.2659999999999997E-2</v>
      </c>
      <c r="K46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4" s="1">
        <f>(POWER((Table14[[#This Row],[wtkg]]/Table14[[#This Row],[wlhz_M]]),Table14[[#This Row],[wlhz_L]])-1)/(Table14[[#This Row],[wlhz_L]]*Table14[[#This Row],[wlhz_S]])</f>
        <v>-0.47169135338306423</v>
      </c>
      <c r="M464" s="1">
        <f>Table14[[#This Row],[wtkg]]/(Table14[[#This Row],[htcm]]*Table14[[#This Row],[htcm]]/10000)</f>
        <v>16.384</v>
      </c>
      <c r="N464" s="1">
        <f>VLOOKUP(Table14[[#This Row],[agedays]],BFA_boys_z_exp[[#All],[Day]:[M]],2,FALSE)</f>
        <v>17.328399999999998</v>
      </c>
      <c r="O464" s="1">
        <f>VLOOKUP(Table14[[#This Row],[agedays]],BFA_boys_z_exp[[#All],[Day]:[S]],3,FALSE)</f>
        <v>8.2600000000000007E-2</v>
      </c>
      <c r="P464" s="1">
        <f>VLOOKUP(Table14[[#This Row],[agedays]],BFA_boys_z_exp[[#All],[Day]:[L]],4,FALSE)</f>
        <v>-0.16800000000000001</v>
      </c>
      <c r="Q464" s="1">
        <f>(POWER((Table14[[#This Row],[bmi]]/Table14[[#This Row],[bmi_M]]),Table14[[#This Row],[bmi_L]])-1)/(Table14[[#This Row],[bmi_L]]*Table14[[#This Row],[bmi_S]])</f>
        <v>-0.68167275864015375</v>
      </c>
    </row>
    <row r="465" spans="1:17" x14ac:dyDescent="0.3">
      <c r="A465" s="1">
        <v>11026</v>
      </c>
      <c r="B465" s="1" t="s">
        <v>9</v>
      </c>
      <c r="C465" s="1">
        <v>274</v>
      </c>
      <c r="D465" s="1">
        <v>276</v>
      </c>
      <c r="E465" s="1">
        <v>69.5</v>
      </c>
      <c r="F465" s="1">
        <v>7.84</v>
      </c>
      <c r="G465" s="1">
        <v>-1.1020000000000001</v>
      </c>
      <c r="H465" s="1">
        <v>-1.161</v>
      </c>
      <c r="I465" s="2">
        <f>IF(Table14[[#This Row],[agedays]]&lt;=730,VLOOKUP(Table14[[#This Row],[htcm]],WFL_boys_z_exp[[#All],[Length]:[M]],2,FALSE),VLOOKUP(Table14[[#This Row],[htcm]],WFH_boys_z_exp[[#All],[Height]:[M]],2,FALSE))</f>
        <v>8.3092000000000006</v>
      </c>
      <c r="J465" s="2">
        <f>IF(Table14[[#This Row],[agedays]]&lt;=730,VLOOKUP(Table14[[#This Row],[htcm]],WFL_boys_z_exp[[#All],[Length]:[S]],3,FALSE),VLOOKUP(Table14[[#This Row],[htcm]],WFH_boys_z_exp[[#All],[Height]:[S]],3,FALSE))</f>
        <v>8.2239999999999994E-2</v>
      </c>
      <c r="K4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5" s="1">
        <f>(POWER((Table14[[#This Row],[wtkg]]/Table14[[#This Row],[wlhz_M]]),Table14[[#This Row],[wlhz_L]])-1)/(Table14[[#This Row],[wlhz_L]]*Table14[[#This Row],[wlhz_S]])</f>
        <v>-0.7140485908348736</v>
      </c>
      <c r="M465" s="1">
        <f>Table14[[#This Row],[wtkg]]/(Table14[[#This Row],[htcm]]*Table14[[#This Row],[htcm]]/10000)</f>
        <v>16.231043941824957</v>
      </c>
      <c r="N465" s="1">
        <f>VLOOKUP(Table14[[#This Row],[agedays]],BFA_boys_z_exp[[#All],[Day]:[M]],2,FALSE)</f>
        <v>17.165900000000001</v>
      </c>
      <c r="O465" s="1">
        <f>VLOOKUP(Table14[[#This Row],[agedays]],BFA_boys_z_exp[[#All],[Day]:[S]],3,FALSE)</f>
        <v>8.1019999999999995E-2</v>
      </c>
      <c r="P465" s="1">
        <f>VLOOKUP(Table14[[#This Row],[agedays]],BFA_boys_z_exp[[#All],[Day]:[L]],4,FALSE)</f>
        <v>-0.31769999999999998</v>
      </c>
      <c r="Q465" s="1">
        <f>(POWER((Table14[[#This Row],[bmi]]/Table14[[#This Row],[bmi_M]]),Table14[[#This Row],[bmi_L]])-1)/(Table14[[#This Row],[bmi_L]]*Table14[[#This Row],[bmi_S]])</f>
        <v>-0.69736191694641636</v>
      </c>
    </row>
    <row r="466" spans="1:17" x14ac:dyDescent="0.3">
      <c r="A466" s="1">
        <v>11026</v>
      </c>
      <c r="B466" s="1" t="s">
        <v>9</v>
      </c>
      <c r="C466" s="1">
        <v>358</v>
      </c>
      <c r="D466" s="1">
        <v>276</v>
      </c>
      <c r="E466" s="1">
        <v>73</v>
      </c>
      <c r="F466" s="1">
        <v>8.35</v>
      </c>
      <c r="G466" s="1">
        <v>-1.042</v>
      </c>
      <c r="H466" s="1">
        <v>-1.2649999999999999</v>
      </c>
      <c r="I466" s="1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466" s="1">
        <f>IF(Table14[[#This Row],[agedays]]&lt;=730,VLOOKUP(Table14[[#This Row],[htcm]],WFL_boys_z_exp[[#All],[Length]:[S]],3,FALSE),VLOOKUP(Table14[[#This Row],[htcm]],WFH_boys_z_exp[[#All],[Height]:[S]],3,FALSE))</f>
        <v>8.269E-2</v>
      </c>
      <c r="K4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6" s="1">
        <f>(POWER((Table14[[#This Row],[wtkg]]/Table14[[#This Row],[wlhz_M]]),Table14[[#This Row],[wlhz_L]])-1)/(Table14[[#This Row],[wlhz_L]]*Table14[[#This Row],[wlhz_S]])</f>
        <v>-1.037594765231266</v>
      </c>
      <c r="M466" s="1">
        <f>Table14[[#This Row],[wtkg]]/(Table14[[#This Row],[htcm]]*Table14[[#This Row],[htcm]]/10000)</f>
        <v>15.668981047100768</v>
      </c>
      <c r="N466" s="1">
        <f>VLOOKUP(Table14[[#This Row],[agedays]],BFA_boys_z_exp[[#All],[Day]:[M]],2,FALSE)</f>
        <v>16.827999999999999</v>
      </c>
      <c r="O466" s="1">
        <f>VLOOKUP(Table14[[#This Row],[agedays]],BFA_boys_z_exp[[#All],[Day]:[S]],3,FALSE)</f>
        <v>8.0149999999999999E-2</v>
      </c>
      <c r="P466" s="1">
        <f>VLOOKUP(Table14[[#This Row],[agedays]],BFA_boys_z_exp[[#All],[Day]:[L]],4,FALSE)</f>
        <v>-0.40489999999999998</v>
      </c>
      <c r="Q466" s="1">
        <f>(POWER((Table14[[#This Row],[bmi]]/Table14[[#This Row],[bmi_M]]),Table14[[#This Row],[bmi_L]])-1)/(Table14[[#This Row],[bmi_L]]*Table14[[#This Row],[bmi_S]])</f>
        <v>-0.9033324724741042</v>
      </c>
    </row>
    <row r="467" spans="1:17" x14ac:dyDescent="0.3">
      <c r="A467" s="1">
        <v>11026</v>
      </c>
      <c r="B467" s="1" t="s">
        <v>9</v>
      </c>
      <c r="C467" s="1">
        <v>463</v>
      </c>
      <c r="D467" s="1">
        <v>276</v>
      </c>
      <c r="E467" s="1">
        <v>77.5</v>
      </c>
      <c r="F467" s="1">
        <v>9.26</v>
      </c>
      <c r="G467" s="1">
        <v>-0.73699999999999999</v>
      </c>
      <c r="H467" s="1">
        <v>-1.0129999999999999</v>
      </c>
      <c r="I467" s="2">
        <f>IF(Table14[[#This Row],[agedays]]&lt;=730,VLOOKUP(Table14[[#This Row],[htcm]],WFL_boys_z_exp[[#All],[Length]:[M]],2,FALSE),VLOOKUP(Table14[[#This Row],[htcm]],WFH_boys_z_exp[[#All],[Height]:[M]],2,FALSE))</f>
        <v>9.9901999999999997</v>
      </c>
      <c r="J467" s="2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4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7" s="1">
        <f>(POWER((Table14[[#This Row],[wtkg]]/Table14[[#This Row],[wlhz_M]]),Table14[[#This Row],[wlhz_L]])-1)/(Table14[[#This Row],[wlhz_L]]*Table14[[#This Row],[wlhz_S]])</f>
        <v>-0.92489918143475092</v>
      </c>
      <c r="M467" s="1">
        <f>Table14[[#This Row],[wtkg]]/(Table14[[#This Row],[htcm]]*Table14[[#This Row],[htcm]]/10000)</f>
        <v>15.417273673257025</v>
      </c>
      <c r="N467" s="1">
        <f>VLOOKUP(Table14[[#This Row],[agedays]],BFA_boys_z_exp[[#All],[Day]:[M]],2,FALSE)</f>
        <v>16.4176</v>
      </c>
      <c r="O467" s="1">
        <f>VLOOKUP(Table14[[#This Row],[agedays]],BFA_boys_z_exp[[#All],[Day]:[S]],3,FALSE)</f>
        <v>7.9299999999999995E-2</v>
      </c>
      <c r="P467" s="1">
        <f>VLOOKUP(Table14[[#This Row],[agedays]],BFA_boys_z_exp[[#All],[Day]:[L]],4,FALSE)</f>
        <v>-0.49109999999999998</v>
      </c>
      <c r="Q467" s="1">
        <f>(POWER((Table14[[#This Row],[bmi]]/Table14[[#This Row],[bmi_M]]),Table14[[#This Row],[bmi_L]])-1)/(Table14[[#This Row],[bmi_L]]*Table14[[#This Row],[bmi_S]])</f>
        <v>-0.80511820830429426</v>
      </c>
    </row>
    <row r="468" spans="1:17" x14ac:dyDescent="0.3">
      <c r="A468" s="1">
        <v>11026</v>
      </c>
      <c r="B468" s="1" t="s">
        <v>9</v>
      </c>
      <c r="C468" s="1">
        <v>560</v>
      </c>
      <c r="D468" s="1">
        <v>276</v>
      </c>
      <c r="E468" s="1">
        <v>79</v>
      </c>
      <c r="F468" s="1">
        <v>10.3</v>
      </c>
      <c r="G468" s="1">
        <v>-1.343</v>
      </c>
      <c r="H468" s="1">
        <v>-0.60599999999999998</v>
      </c>
      <c r="I468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468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4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8" s="1">
        <f>(POWER((Table14[[#This Row],[wtkg]]/Table14[[#This Row],[wlhz_M]]),Table14[[#This Row],[wlhz_L]])-1)/(Table14[[#This Row],[wlhz_L]]*Table14[[#This Row],[wlhz_S]])</f>
        <v>4.1023761897204233E-2</v>
      </c>
      <c r="M468" s="1">
        <f>Table14[[#This Row],[wtkg]]/(Table14[[#This Row],[htcm]]*Table14[[#This Row],[htcm]]/10000)</f>
        <v>16.50376542220798</v>
      </c>
      <c r="N468" s="1">
        <f>VLOOKUP(Table14[[#This Row],[agedays]],BFA_boys_z_exp[[#All],[Day]:[M]],2,FALSE)</f>
        <v>16.103899999999999</v>
      </c>
      <c r="O468" s="1">
        <f>VLOOKUP(Table14[[#This Row],[agedays]],BFA_boys_z_exp[[#All],[Day]:[S]],3,FALSE)</f>
        <v>7.8649999999999998E-2</v>
      </c>
      <c r="P468" s="1">
        <f>VLOOKUP(Table14[[#This Row],[agedays]],BFA_boys_z_exp[[#All],[Day]:[L]],4,FALSE)</f>
        <v>-0.55589999999999995</v>
      </c>
      <c r="Q468" s="1">
        <f>(POWER((Table14[[#This Row],[bmi]]/Table14[[#This Row],[bmi_M]]),Table14[[#This Row],[bmi_L]])-1)/(Table14[[#This Row],[bmi_L]]*Table14[[#This Row],[bmi_S]])</f>
        <v>0.30973467764385243</v>
      </c>
    </row>
    <row r="469" spans="1:17" x14ac:dyDescent="0.3">
      <c r="A469" s="1">
        <v>11026</v>
      </c>
      <c r="B469" s="1" t="s">
        <v>9</v>
      </c>
      <c r="C469" s="1">
        <v>714</v>
      </c>
      <c r="D469" s="1">
        <v>276</v>
      </c>
      <c r="E469" s="1">
        <v>87</v>
      </c>
      <c r="F469" s="1">
        <v>10.6</v>
      </c>
      <c r="G469" s="1">
        <v>-0.114</v>
      </c>
      <c r="H469" s="1">
        <v>-1.121</v>
      </c>
      <c r="I469" s="2">
        <f>IF(Table14[[#This Row],[agedays]]&lt;=730,VLOOKUP(Table14[[#This Row],[htcm]],WFL_boys_z_exp[[#All],[Length]:[M]],2,FALSE),VLOOKUP(Table14[[#This Row],[htcm]],WFH_boys_z_exp[[#All],[Height]:[M]],2,FALSE))</f>
        <v>11.9916</v>
      </c>
      <c r="J469" s="2">
        <f>IF(Table14[[#This Row],[agedays]]&lt;=730,VLOOKUP(Table14[[#This Row],[htcm]],WFL_boys_z_exp[[#All],[Length]:[S]],3,FALSE),VLOOKUP(Table14[[#This Row],[htcm]],WFH_boys_z_exp[[#All],[Height]:[S]],3,FALSE))</f>
        <v>8.1110000000000002E-2</v>
      </c>
      <c r="K4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69" s="1">
        <f>(POWER((Table14[[#This Row],[wtkg]]/Table14[[#This Row],[wlhz_M]]),Table14[[#This Row],[wlhz_L]])-1)/(Table14[[#This Row],[wlhz_L]]*Table14[[#This Row],[wlhz_S]])</f>
        <v>-1.5543133283118007</v>
      </c>
      <c r="M469" s="1">
        <f>Table14[[#This Row],[wtkg]]/(Table14[[#This Row],[htcm]]*Table14[[#This Row],[htcm]]/10000)</f>
        <v>14.004492006870127</v>
      </c>
      <c r="N469" s="1">
        <f>VLOOKUP(Table14[[#This Row],[agedays]],BFA_boys_z_exp[[#All],[Day]:[M]],2,FALSE)</f>
        <v>15.7615</v>
      </c>
      <c r="O469" s="1">
        <f>VLOOKUP(Table14[[#This Row],[agedays]],BFA_boys_z_exp[[#All],[Day]:[S]],3,FALSE)</f>
        <v>7.7789999999999998E-2</v>
      </c>
      <c r="P469" s="1">
        <f>VLOOKUP(Table14[[#This Row],[agedays]],BFA_boys_z_exp[[#All],[Day]:[L]],4,FALSE)</f>
        <v>-0.63959999999999995</v>
      </c>
      <c r="Q469" s="1">
        <f>(POWER((Table14[[#This Row],[bmi]]/Table14[[#This Row],[bmi_M]]),Table14[[#This Row],[bmi_L]])-1)/(Table14[[#This Row],[bmi_L]]*Table14[[#This Row],[bmi_S]])</f>
        <v>-1.5782781983116687</v>
      </c>
    </row>
    <row r="470" spans="1:17" x14ac:dyDescent="0.3">
      <c r="A470" s="1">
        <v>11028</v>
      </c>
      <c r="B470" s="1" t="s">
        <v>9</v>
      </c>
      <c r="C470" s="1">
        <v>0</v>
      </c>
      <c r="D470" s="1">
        <v>290</v>
      </c>
      <c r="E470" s="1">
        <v>50</v>
      </c>
      <c r="F470" s="1">
        <v>2.86</v>
      </c>
      <c r="G470" s="1">
        <v>6.0999999999999999E-2</v>
      </c>
      <c r="H470" s="1">
        <v>-1.0469999999999999</v>
      </c>
      <c r="I470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470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4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0" s="1">
        <f>(POWER((Table14[[#This Row],[wtkg]]/Table14[[#This Row],[wlhz_M]]),Table14[[#This Row],[wlhz_L]])-1)/(Table14[[#This Row],[wlhz_L]]*Table14[[#This Row],[wlhz_S]])</f>
        <v>-1.7503127342114482</v>
      </c>
      <c r="M470" s="1">
        <f>Table14[[#This Row],[wtkg]]/(Table14[[#This Row],[htcm]]*Table14[[#This Row],[htcm]]/10000)</f>
        <v>11.44</v>
      </c>
      <c r="N470" s="1">
        <f>VLOOKUP(Table14[[#This Row],[agedays]],BFA_boys_z_exp[[#All],[Day]:[M]],2,FALSE)</f>
        <v>13.4069</v>
      </c>
      <c r="O470" s="1">
        <f>VLOOKUP(Table14[[#This Row],[agedays]],BFA_boys_z_exp[[#All],[Day]:[S]],3,FALSE)</f>
        <v>9.5600000000000004E-2</v>
      </c>
      <c r="P470" s="1">
        <f>VLOOKUP(Table14[[#This Row],[agedays]],BFA_boys_z_exp[[#All],[Day]:[L]],4,FALSE)</f>
        <v>-0.30530000000000002</v>
      </c>
      <c r="Q470" s="1">
        <f>(POWER((Table14[[#This Row],[bmi]]/Table14[[#This Row],[bmi_M]]),Table14[[#This Row],[bmi_L]])-1)/(Table14[[#This Row],[bmi_L]]*Table14[[#This Row],[bmi_S]])</f>
        <v>-1.7004043211737931</v>
      </c>
    </row>
    <row r="471" spans="1:17" x14ac:dyDescent="0.3">
      <c r="A471" s="1">
        <v>11028</v>
      </c>
      <c r="B471" s="1" t="s">
        <v>9</v>
      </c>
      <c r="C471" s="1">
        <v>25</v>
      </c>
      <c r="D471" s="1">
        <v>290</v>
      </c>
      <c r="E471" s="1">
        <v>50.5</v>
      </c>
      <c r="F471" s="1">
        <v>3.57</v>
      </c>
      <c r="G471" s="1">
        <v>-1.7909999999999999</v>
      </c>
      <c r="H471" s="1">
        <v>-1.232</v>
      </c>
      <c r="I471" s="2">
        <f>IF(Table14[[#This Row],[agedays]]&lt;=730,VLOOKUP(Table14[[#This Row],[htcm]],WFL_boys_z_exp[[#All],[Length]:[M]],2,FALSE),VLOOKUP(Table14[[#This Row],[htcm]],WFH_boys_z_exp[[#All],[Height]:[M]],2,FALSE))</f>
        <v>3.4310999999999998</v>
      </c>
      <c r="J471" s="2">
        <f>IF(Table14[[#This Row],[agedays]]&lt;=730,VLOOKUP(Table14[[#This Row],[htcm]],WFL_boys_z_exp[[#All],[Length]:[S]],3,FALSE),VLOOKUP(Table14[[#This Row],[htcm]],WFH_boys_z_exp[[#All],[Height]:[S]],3,FALSE))</f>
        <v>8.8609999999999994E-2</v>
      </c>
      <c r="K4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1" s="1">
        <f>(POWER((Table14[[#This Row],[wtkg]]/Table14[[#This Row],[wlhz_M]]),Table14[[#This Row],[wlhz_L]])-1)/(Table14[[#This Row],[wlhz_L]]*Table14[[#This Row],[wlhz_S]])</f>
        <v>0.44474344387041143</v>
      </c>
      <c r="M471" s="1">
        <f>Table14[[#This Row],[wtkg]]/(Table14[[#This Row],[htcm]]*Table14[[#This Row],[htcm]]/10000)</f>
        <v>13.99862758553083</v>
      </c>
      <c r="N471" s="1">
        <f>VLOOKUP(Table14[[#This Row],[agedays]],BFA_boys_z_exp[[#All],[Day]:[M]],2,FALSE)</f>
        <v>14.5457</v>
      </c>
      <c r="O471" s="1">
        <f>VLOOKUP(Table14[[#This Row],[agedays]],BFA_boys_z_exp[[#All],[Day]:[S]],3,FALSE)</f>
        <v>9.1340000000000005E-2</v>
      </c>
      <c r="P471" s="1">
        <f>VLOOKUP(Table14[[#This Row],[agedays]],BFA_boys_z_exp[[#All],[Day]:[L]],4,FALSE)</f>
        <v>0.311</v>
      </c>
      <c r="Q471" s="1">
        <f>(POWER((Table14[[#This Row],[bmi]]/Table14[[#This Row],[bmi_M]]),Table14[[#This Row],[bmi_L]])-1)/(Table14[[#This Row],[bmi_L]]*Table14[[#This Row],[bmi_S]])</f>
        <v>-0.41721585017172658</v>
      </c>
    </row>
    <row r="472" spans="1:17" x14ac:dyDescent="0.3">
      <c r="A472" s="1">
        <v>11028</v>
      </c>
      <c r="B472" s="1" t="s">
        <v>9</v>
      </c>
      <c r="C472" s="1">
        <v>60</v>
      </c>
      <c r="D472" s="1">
        <v>290</v>
      </c>
      <c r="E472" s="1">
        <v>56.5</v>
      </c>
      <c r="F472" s="1">
        <v>5.0999999999999996</v>
      </c>
      <c r="G472" s="1">
        <v>-0.91500000000000004</v>
      </c>
      <c r="H472" s="1">
        <v>-0.66200000000000003</v>
      </c>
      <c r="I472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472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4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2" s="1">
        <f>(POWER((Table14[[#This Row],[wtkg]]/Table14[[#This Row],[wlhz_M]]),Table14[[#This Row],[wlhz_L]])-1)/(Table14[[#This Row],[wlhz_L]]*Table14[[#This Row],[wlhz_S]])</f>
        <v>0.27966108854501109</v>
      </c>
      <c r="M472" s="1">
        <f>Table14[[#This Row],[wtkg]]/(Table14[[#This Row],[htcm]]*Table14[[#This Row],[htcm]]/10000)</f>
        <v>15.976192340825436</v>
      </c>
      <c r="N472" s="1">
        <f>VLOOKUP(Table14[[#This Row],[agedays]],BFA_boys_z_exp[[#All],[Day]:[M]],2,FALSE)</f>
        <v>16.2941</v>
      </c>
      <c r="O472" s="1">
        <f>VLOOKUP(Table14[[#This Row],[agedays]],BFA_boys_z_exp[[#All],[Day]:[S]],3,FALSE)</f>
        <v>8.6840000000000001E-2</v>
      </c>
      <c r="P472" s="1">
        <f>VLOOKUP(Table14[[#This Row],[agedays]],BFA_boys_z_exp[[#All],[Day]:[L]],4,FALSE)</f>
        <v>0.1154</v>
      </c>
      <c r="Q472" s="1">
        <f>(POWER((Table14[[#This Row],[bmi]]/Table14[[#This Row],[bmi_M]]),Table14[[#This Row],[bmi_L]])-1)/(Table14[[#This Row],[bmi_L]]*Table14[[#This Row],[bmi_S]])</f>
        <v>-0.22663588256818754</v>
      </c>
    </row>
    <row r="473" spans="1:17" x14ac:dyDescent="0.3">
      <c r="A473" s="1">
        <v>11028</v>
      </c>
      <c r="B473" s="1" t="s">
        <v>9</v>
      </c>
      <c r="C473" s="1">
        <v>95</v>
      </c>
      <c r="D473" s="1">
        <v>290</v>
      </c>
      <c r="E473" s="1">
        <v>61</v>
      </c>
      <c r="F473" s="1">
        <v>5.8</v>
      </c>
      <c r="G473" s="1">
        <v>-0.36799999999999999</v>
      </c>
      <c r="H473" s="1">
        <v>-0.91500000000000004</v>
      </c>
      <c r="I473" s="2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473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4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3" s="1">
        <f>(POWER((Table14[[#This Row],[wtkg]]/Table14[[#This Row],[wlhz_M]]),Table14[[#This Row],[wlhz_L]])-1)/(Table14[[#This Row],[wlhz_L]]*Table14[[#This Row],[wlhz_S]])</f>
        <v>-0.9374342930639924</v>
      </c>
      <c r="M473" s="1">
        <f>Table14[[#This Row],[wtkg]]/(Table14[[#This Row],[htcm]]*Table14[[#This Row],[htcm]]/10000)</f>
        <v>15.587207739854877</v>
      </c>
      <c r="N473" s="1">
        <f>VLOOKUP(Table14[[#This Row],[agedays]],BFA_boys_z_exp[[#All],[Day]:[M]],2,FALSE)</f>
        <v>16.940999999999999</v>
      </c>
      <c r="O473" s="1">
        <f>VLOOKUP(Table14[[#This Row],[agedays]],BFA_boys_z_exp[[#All],[Day]:[S]],3,FALSE)</f>
        <v>8.4779999999999994E-2</v>
      </c>
      <c r="P473" s="1">
        <f>VLOOKUP(Table14[[#This Row],[agedays]],BFA_boys_z_exp[[#All],[Day]:[L]],4,FALSE)</f>
        <v>-3.8999999999999998E-3</v>
      </c>
      <c r="Q473" s="1">
        <f>(POWER((Table14[[#This Row],[bmi]]/Table14[[#This Row],[bmi_M]]),Table14[[#This Row],[bmi_L]])-1)/(Table14[[#This Row],[bmi_L]]*Table14[[#This Row],[bmi_S]])</f>
        <v>-0.982539348674211</v>
      </c>
    </row>
    <row r="474" spans="1:17" x14ac:dyDescent="0.3">
      <c r="A474" s="1">
        <v>11028</v>
      </c>
      <c r="B474" s="1" t="s">
        <v>9</v>
      </c>
      <c r="C474" s="1">
        <v>179</v>
      </c>
      <c r="D474" s="1">
        <v>290</v>
      </c>
      <c r="E474" s="1">
        <v>66</v>
      </c>
      <c r="F474" s="1">
        <v>7.05</v>
      </c>
      <c r="G474" s="1">
        <v>-0.66900000000000004</v>
      </c>
      <c r="H474" s="1">
        <v>-1.016</v>
      </c>
      <c r="I474" s="1">
        <f>IF(Table14[[#This Row],[agedays]]&lt;=730,VLOOKUP(Table14[[#This Row],[htcm]],WFL_boys_z_exp[[#All],[Length]:[M]],2,FALSE),VLOOKUP(Table14[[#This Row],[htcm]],WFH_boys_z_exp[[#All],[Height]:[M]],2,FALSE))</f>
        <v>7.5034000000000001</v>
      </c>
      <c r="J474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4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4" s="1">
        <f>(POWER((Table14[[#This Row],[wtkg]]/Table14[[#This Row],[wlhz_M]]),Table14[[#This Row],[wlhz_L]])-1)/(Table14[[#This Row],[wlhz_L]]*Table14[[#This Row],[wlhz_S]])</f>
        <v>-0.76710400992516348</v>
      </c>
      <c r="M474" s="1">
        <f>Table14[[#This Row],[wtkg]]/(Table14[[#This Row],[htcm]]*Table14[[#This Row],[htcm]]/10000)</f>
        <v>16.184573002754821</v>
      </c>
      <c r="N474" s="1">
        <f>VLOOKUP(Table14[[#This Row],[agedays]],BFA_boys_z_exp[[#All],[Day]:[M]],2,FALSE)</f>
        <v>17.3398</v>
      </c>
      <c r="O474" s="1">
        <f>VLOOKUP(Table14[[#This Row],[agedays]],BFA_boys_z_exp[[#All],[Day]:[S]],3,FALSE)</f>
        <v>8.2409999999999997E-2</v>
      </c>
      <c r="P474" s="1">
        <f>VLOOKUP(Table14[[#This Row],[agedays]],BFA_boys_z_exp[[#All],[Day]:[L]],4,FALSE)</f>
        <v>-0.18529999999999999</v>
      </c>
      <c r="Q474" s="1">
        <f>(POWER((Table14[[#This Row],[bmi]]/Table14[[#This Row],[bmi_M]]),Table14[[#This Row],[bmi_L]])-1)/(Table14[[#This Row],[bmi_L]]*Table14[[#This Row],[bmi_S]])</f>
        <v>-0.84198798307727185</v>
      </c>
    </row>
    <row r="475" spans="1:17" x14ac:dyDescent="0.3">
      <c r="A475" s="1">
        <v>11028</v>
      </c>
      <c r="B475" s="1" t="s">
        <v>9</v>
      </c>
      <c r="C475" s="1">
        <v>277</v>
      </c>
      <c r="D475" s="1">
        <v>290</v>
      </c>
      <c r="E475" s="1">
        <v>71.5</v>
      </c>
      <c r="F475" s="1">
        <v>8.15</v>
      </c>
      <c r="G475" s="1">
        <v>-0.26800000000000002</v>
      </c>
      <c r="H475" s="1">
        <v>-0.83499999999999996</v>
      </c>
      <c r="I475" s="2">
        <f>IF(Table14[[#This Row],[agedays]]&lt;=730,VLOOKUP(Table14[[#This Row],[htcm]],WFL_boys_z_exp[[#All],[Length]:[M]],2,FALSE),VLOOKUP(Table14[[#This Row],[htcm]],WFH_boys_z_exp[[#All],[Height]:[M]],2,FALSE))</f>
        <v>8.7593999999999994</v>
      </c>
      <c r="J475" s="2">
        <f>IF(Table14[[#This Row],[agedays]]&lt;=730,VLOOKUP(Table14[[#This Row],[htcm]],WFL_boys_z_exp[[#All],[Length]:[S]],3,FALSE),VLOOKUP(Table14[[#This Row],[htcm]],WFH_boys_z_exp[[#All],[Height]:[S]],3,FALSE))</f>
        <v>8.2479999999999998E-2</v>
      </c>
      <c r="K4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5" s="1">
        <f>(POWER((Table14[[#This Row],[wtkg]]/Table14[[#This Row],[wlhz_M]]),Table14[[#This Row],[wlhz_L]])-1)/(Table14[[#This Row],[wlhz_L]]*Table14[[#This Row],[wlhz_S]])</f>
        <v>-0.88545950383544636</v>
      </c>
      <c r="M475" s="1">
        <f>Table14[[#This Row],[wtkg]]/(Table14[[#This Row],[htcm]]*Table14[[#This Row],[htcm]]/10000)</f>
        <v>15.942099858183774</v>
      </c>
      <c r="N475" s="1">
        <f>VLOOKUP(Table14[[#This Row],[agedays]],BFA_boys_z_exp[[#All],[Day]:[M]],2,FALSE)</f>
        <v>17.155000000000001</v>
      </c>
      <c r="O475" s="1">
        <f>VLOOKUP(Table14[[#This Row],[agedays]],BFA_boys_z_exp[[#All],[Day]:[S]],3,FALSE)</f>
        <v>8.0979999999999996E-2</v>
      </c>
      <c r="P475" s="1">
        <f>VLOOKUP(Table14[[#This Row],[agedays]],BFA_boys_z_exp[[#All],[Day]:[L]],4,FALSE)</f>
        <v>-0.32119999999999999</v>
      </c>
      <c r="Q475" s="1">
        <f>(POWER((Table14[[#This Row],[bmi]]/Table14[[#This Row],[bmi_M]]),Table14[[#This Row],[bmi_L]])-1)/(Table14[[#This Row],[bmi_L]]*Table14[[#This Row],[bmi_S]])</f>
        <v>-0.91623364643548821</v>
      </c>
    </row>
    <row r="476" spans="1:17" x14ac:dyDescent="0.3">
      <c r="A476" s="1">
        <v>11028</v>
      </c>
      <c r="B476" s="1" t="s">
        <v>9</v>
      </c>
      <c r="C476" s="1">
        <v>361</v>
      </c>
      <c r="D476" s="1">
        <v>290</v>
      </c>
      <c r="E476" s="1">
        <v>74.400000000000006</v>
      </c>
      <c r="F476" s="1">
        <v>8.5500000000000007</v>
      </c>
      <c r="G476" s="1">
        <v>-0.499</v>
      </c>
      <c r="H476" s="1">
        <v>-1.071</v>
      </c>
      <c r="I476" s="1">
        <f>IF(Table14[[#This Row],[agedays]]&lt;=730,VLOOKUP(Table14[[#This Row],[htcm]],WFL_boys_z_exp[[#All],[Length]:[M]],2,FALSE),VLOOKUP(Table14[[#This Row],[htcm]],WFH_boys_z_exp[[#All],[Height]:[M]],2,FALSE))</f>
        <v>9.3803000000000001</v>
      </c>
      <c r="J476" s="1">
        <f>IF(Table14[[#This Row],[agedays]]&lt;=730,VLOOKUP(Table14[[#This Row],[htcm]],WFL_boys_z_exp[[#All],[Length]:[S]],3,FALSE),VLOOKUP(Table14[[#This Row],[htcm]],WFH_boys_z_exp[[#All],[Height]:[S]],3,FALSE))</f>
        <v>8.2879999999999995E-2</v>
      </c>
      <c r="K4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6" s="1">
        <f>(POWER((Table14[[#This Row],[wtkg]]/Table14[[#This Row],[wlhz_M]]),Table14[[#This Row],[wlhz_L]])-1)/(Table14[[#This Row],[wlhz_L]]*Table14[[#This Row],[wlhz_S]])</f>
        <v>-1.1366947137284573</v>
      </c>
      <c r="M476" s="1">
        <f>Table14[[#This Row],[wtkg]]/(Table14[[#This Row],[htcm]]*Table14[[#This Row],[htcm]]/10000)</f>
        <v>15.446149843912591</v>
      </c>
      <c r="N476" s="1">
        <f>VLOOKUP(Table14[[#This Row],[agedays]],BFA_boys_z_exp[[#All],[Day]:[M]],2,FALSE)</f>
        <v>16.8156</v>
      </c>
      <c r="O476" s="1">
        <f>VLOOKUP(Table14[[#This Row],[agedays]],BFA_boys_z_exp[[#All],[Day]:[S]],3,FALSE)</f>
        <v>8.0119999999999997E-2</v>
      </c>
      <c r="P476" s="1">
        <f>VLOOKUP(Table14[[#This Row],[agedays]],BFA_boys_z_exp[[#All],[Day]:[L]],4,FALSE)</f>
        <v>-0.40760000000000002</v>
      </c>
      <c r="Q476" s="1">
        <f>(POWER((Table14[[#This Row],[bmi]]/Table14[[#This Row],[bmi_M]]),Table14[[#This Row],[bmi_L]])-1)/(Table14[[#This Row],[bmi_L]]*Table14[[#This Row],[bmi_S]])</f>
        <v>-1.0788193350767559</v>
      </c>
    </row>
    <row r="477" spans="1:17" x14ac:dyDescent="0.3">
      <c r="A477" s="1">
        <v>11028</v>
      </c>
      <c r="B477" s="1" t="s">
        <v>9</v>
      </c>
      <c r="C477" s="1">
        <v>452</v>
      </c>
      <c r="D477" s="1">
        <v>290</v>
      </c>
      <c r="E477" s="1">
        <v>77</v>
      </c>
      <c r="F477" s="1">
        <v>9.3800000000000008</v>
      </c>
      <c r="G477" s="1">
        <v>-0.78600000000000003</v>
      </c>
      <c r="H477" s="1">
        <v>-0.83</v>
      </c>
      <c r="I477" s="2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477" s="2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4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7" s="1">
        <f>(POWER((Table14[[#This Row],[wtkg]]/Table14[[#This Row],[wlhz_M]]),Table14[[#This Row],[wlhz_L]])-1)/(Table14[[#This Row],[wlhz_L]]*Table14[[#This Row],[wlhz_S]])</f>
        <v>-0.65058708234035734</v>
      </c>
      <c r="M477" s="1">
        <f>Table14[[#This Row],[wtkg]]/(Table14[[#This Row],[htcm]]*Table14[[#This Row],[htcm]]/10000)</f>
        <v>15.820543093270368</v>
      </c>
      <c r="N477" s="1">
        <f>VLOOKUP(Table14[[#This Row],[agedays]],BFA_boys_z_exp[[#All],[Day]:[M]],2,FALSE)</f>
        <v>16.457599999999999</v>
      </c>
      <c r="O477" s="1">
        <f>VLOOKUP(Table14[[#This Row],[agedays]],BFA_boys_z_exp[[#All],[Day]:[S]],3,FALSE)</f>
        <v>7.9380000000000006E-2</v>
      </c>
      <c r="P477" s="1">
        <f>VLOOKUP(Table14[[#This Row],[agedays]],BFA_boys_z_exp[[#All],[Day]:[L]],4,FALSE)</f>
        <v>-0.4829</v>
      </c>
      <c r="Q477" s="1">
        <f>(POWER((Table14[[#This Row],[bmi]]/Table14[[#This Row],[bmi_M]]),Table14[[#This Row],[bmi_L]])-1)/(Table14[[#This Row],[bmi_L]]*Table14[[#This Row],[bmi_S]])</f>
        <v>-0.50210119051323776</v>
      </c>
    </row>
    <row r="478" spans="1:17" x14ac:dyDescent="0.3">
      <c r="A478" s="1">
        <v>11028</v>
      </c>
      <c r="B478" s="1" t="s">
        <v>9</v>
      </c>
      <c r="C478" s="1">
        <v>551</v>
      </c>
      <c r="D478" s="1">
        <v>290</v>
      </c>
      <c r="E478" s="1">
        <v>80</v>
      </c>
      <c r="F478" s="1">
        <v>10.4</v>
      </c>
      <c r="G478" s="1">
        <v>-0.873</v>
      </c>
      <c r="H478" s="1">
        <v>-0.47099999999999997</v>
      </c>
      <c r="I478" s="1">
        <f>IF(Table14[[#This Row],[agedays]]&lt;=730,VLOOKUP(Table14[[#This Row],[htcm]],WFL_boys_z_exp[[#All],[Length]:[M]],2,FALSE),VLOOKUP(Table14[[#This Row],[htcm]],WFH_boys_z_exp[[#All],[Height]:[M]],2,FALSE))</f>
        <v>10.4475</v>
      </c>
      <c r="J478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4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8" s="1">
        <f>(POWER((Table14[[#This Row],[wtkg]]/Table14[[#This Row],[wlhz_M]]),Table14[[#This Row],[wlhz_L]])-1)/(Table14[[#This Row],[wlhz_L]]*Table14[[#This Row],[wlhz_S]])</f>
        <v>-5.4893679598333738E-2</v>
      </c>
      <c r="M478" s="1">
        <f>Table14[[#This Row],[wtkg]]/(Table14[[#This Row],[htcm]]*Table14[[#This Row],[htcm]]/10000)</f>
        <v>16.25</v>
      </c>
      <c r="N478" s="1">
        <f>VLOOKUP(Table14[[#This Row],[agedays]],BFA_boys_z_exp[[#All],[Day]:[M]],2,FALSE)</f>
        <v>16.13</v>
      </c>
      <c r="O478" s="1">
        <f>VLOOKUP(Table14[[#This Row],[agedays]],BFA_boys_z_exp[[#All],[Day]:[S]],3,FALSE)</f>
        <v>7.8710000000000002E-2</v>
      </c>
      <c r="P478" s="1">
        <f>VLOOKUP(Table14[[#This Row],[agedays]],BFA_boys_z_exp[[#All],[Day]:[L]],4,FALSE)</f>
        <v>-0.55030000000000001</v>
      </c>
      <c r="Q478" s="1">
        <f>(POWER((Table14[[#This Row],[bmi]]/Table14[[#This Row],[bmi_M]]),Table14[[#This Row],[bmi_L]])-1)/(Table14[[#This Row],[bmi_L]]*Table14[[#This Row],[bmi_S]])</f>
        <v>9.3976889616257789E-2</v>
      </c>
    </row>
    <row r="479" spans="1:17" x14ac:dyDescent="0.3">
      <c r="A479" s="1">
        <v>11028</v>
      </c>
      <c r="B479" s="1" t="s">
        <v>9</v>
      </c>
      <c r="C479" s="1">
        <v>741</v>
      </c>
      <c r="D479" s="1">
        <v>290</v>
      </c>
      <c r="E479" s="1">
        <v>87</v>
      </c>
      <c r="F479" s="1">
        <v>11.3</v>
      </c>
      <c r="G479" s="1">
        <v>-0.13400000000000001</v>
      </c>
      <c r="H479" s="1">
        <v>-0.68400000000000005</v>
      </c>
      <c r="I479" s="2">
        <f>IF(Table14[[#This Row],[agedays]]&lt;=730,VLOOKUP(Table14[[#This Row],[htcm]],WFL_boys_z_exp[[#All],[Length]:[M]],2,FALSE),VLOOKUP(Table14[[#This Row],[htcm]],WFH_boys_z_exp[[#All],[Height]:[M]],2,FALSE))</f>
        <v>12.1645</v>
      </c>
      <c r="J479" s="2">
        <f>IF(Table14[[#This Row],[agedays]]&lt;=730,VLOOKUP(Table14[[#This Row],[htcm]],WFL_boys_z_exp[[#All],[Length]:[S]],3,FALSE),VLOOKUP(Table14[[#This Row],[htcm]],WFH_boys_z_exp[[#All],[Height]:[S]],3,FALSE))</f>
        <v>8.09E-2</v>
      </c>
      <c r="K4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79" s="1">
        <f>(POWER((Table14[[#This Row],[wtkg]]/Table14[[#This Row],[wlhz_M]]),Table14[[#This Row],[wlhz_L]])-1)/(Table14[[#This Row],[wlhz_L]]*Table14[[#This Row],[wlhz_S]])</f>
        <v>-0.92316719477203757</v>
      </c>
      <c r="M479" s="1">
        <f>Table14[[#This Row],[wtkg]]/(Table14[[#This Row],[htcm]]*Table14[[#This Row],[htcm]]/10000)</f>
        <v>14.929316950720043</v>
      </c>
      <c r="N479" s="1">
        <f>VLOOKUP(Table14[[#This Row],[agedays]],BFA_boys_z_exp[[#All],[Day]:[M]],2,FALSE)</f>
        <v>16.005800000000001</v>
      </c>
      <c r="O479" s="1">
        <f>VLOOKUP(Table14[[#This Row],[agedays]],BFA_boys_z_exp[[#All],[Day]:[S]],3,FALSE)</f>
        <v>7.7869999999999995E-2</v>
      </c>
      <c r="P479" s="1">
        <f>VLOOKUP(Table14[[#This Row],[agedays]],BFA_boys_z_exp[[#All],[Day]:[L]],4,FALSE)</f>
        <v>-0.60699999999999998</v>
      </c>
      <c r="Q479" s="1">
        <f>(POWER((Table14[[#This Row],[bmi]]/Table14[[#This Row],[bmi_M]]),Table14[[#This Row],[bmi_L]])-1)/(Table14[[#This Row],[bmi_L]]*Table14[[#This Row],[bmi_S]])</f>
        <v>-0.91327175886118217</v>
      </c>
    </row>
    <row r="480" spans="1:17" x14ac:dyDescent="0.3">
      <c r="A480" s="1">
        <v>11030</v>
      </c>
      <c r="B480" s="1" t="s">
        <v>9</v>
      </c>
      <c r="C480" s="1">
        <v>0</v>
      </c>
      <c r="D480" s="1">
        <v>262</v>
      </c>
      <c r="E480" s="1">
        <v>46</v>
      </c>
      <c r="F480" s="1">
        <v>2.1</v>
      </c>
      <c r="G480" s="1">
        <v>-2.052</v>
      </c>
      <c r="H480" s="1">
        <v>-2.9449999999999998</v>
      </c>
      <c r="I480" s="1">
        <f>IF(Table14[[#This Row],[agedays]]&lt;=730,VLOOKUP(Table14[[#This Row],[htcm]],WFL_boys_z_exp[[#All],[Length]:[M]],2,FALSE),VLOOKUP(Table14[[#This Row],[htcm]],WFH_boys_z_exp[[#All],[Height]:[M]],2,FALSE))</f>
        <v>2.6076999999999999</v>
      </c>
      <c r="J480" s="1">
        <f>IF(Table14[[#This Row],[agedays]]&lt;=730,VLOOKUP(Table14[[#This Row],[htcm]],WFL_boys_z_exp[[#All],[Length]:[S]],3,FALSE),VLOOKUP(Table14[[#This Row],[htcm]],WFH_boys_z_exp[[#All],[Height]:[S]],3,FALSE))</f>
        <v>9.1240000000000002E-2</v>
      </c>
      <c r="K4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0" s="1">
        <f>(POWER((Table14[[#This Row],[wtkg]]/Table14[[#This Row],[wlhz_M]]),Table14[[#This Row],[wlhz_L]])-1)/(Table14[[#This Row],[wlhz_L]]*Table14[[#This Row],[wlhz_S]])</f>
        <v>-2.466016380423993</v>
      </c>
      <c r="M480" s="1">
        <f>Table14[[#This Row],[wtkg]]/(Table14[[#This Row],[htcm]]*Table14[[#This Row],[htcm]]/10000)</f>
        <v>9.9243856332703206</v>
      </c>
      <c r="N480" s="1">
        <f>VLOOKUP(Table14[[#This Row],[agedays]],BFA_boys_z_exp[[#All],[Day]:[M]],2,FALSE)</f>
        <v>13.4069</v>
      </c>
      <c r="O480" s="1">
        <f>VLOOKUP(Table14[[#This Row],[agedays]],BFA_boys_z_exp[[#All],[Day]:[S]],3,FALSE)</f>
        <v>9.5600000000000004E-2</v>
      </c>
      <c r="P480" s="1">
        <f>VLOOKUP(Table14[[#This Row],[agedays]],BFA_boys_z_exp[[#All],[Day]:[L]],4,FALSE)</f>
        <v>-0.30530000000000002</v>
      </c>
      <c r="Q480" s="1">
        <f>(POWER((Table14[[#This Row],[bmi]]/Table14[[#This Row],[bmi_M]]),Table14[[#This Row],[bmi_L]])-1)/(Table14[[#This Row],[bmi_L]]*Table14[[#This Row],[bmi_S]])</f>
        <v>-3.2951536540495492</v>
      </c>
    </row>
    <row r="481" spans="1:17" x14ac:dyDescent="0.3">
      <c r="A481" s="1">
        <v>11030</v>
      </c>
      <c r="B481" s="1" t="s">
        <v>9</v>
      </c>
      <c r="C481" s="1">
        <v>33</v>
      </c>
      <c r="D481" s="1">
        <v>262</v>
      </c>
      <c r="E481" s="1">
        <v>50</v>
      </c>
      <c r="F481" s="1">
        <v>3.25</v>
      </c>
      <c r="G481" s="1">
        <v>-2.5979999999999999</v>
      </c>
      <c r="H481" s="1">
        <v>-2.48</v>
      </c>
      <c r="I481" s="2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481" s="2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4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1" s="1">
        <f>(POWER((Table14[[#This Row],[wtkg]]/Table14[[#This Row],[wlhz_M]]),Table14[[#This Row],[wlhz_L]])-1)/(Table14[[#This Row],[wlhz_L]]*Table14[[#This Row],[wlhz_S]])</f>
        <v>-0.26721288007659216</v>
      </c>
      <c r="M481" s="1">
        <f>Table14[[#This Row],[wtkg]]/(Table14[[#This Row],[htcm]]*Table14[[#This Row],[htcm]]/10000)</f>
        <v>13</v>
      </c>
      <c r="N481" s="1">
        <f>VLOOKUP(Table14[[#This Row],[agedays]],BFA_boys_z_exp[[#All],[Day]:[M]],2,FALSE)</f>
        <v>15.1127</v>
      </c>
      <c r="O481" s="1">
        <f>VLOOKUP(Table14[[#This Row],[agedays]],BFA_boys_z_exp[[#All],[Day]:[S]],3,FALSE)</f>
        <v>8.9840000000000003E-2</v>
      </c>
      <c r="P481" s="1">
        <f>VLOOKUP(Table14[[#This Row],[agedays]],BFA_boys_z_exp[[#All],[Day]:[L]],4,FALSE)</f>
        <v>0.25359999999999999</v>
      </c>
      <c r="Q481" s="1">
        <f>(POWER((Table14[[#This Row],[bmi]]/Table14[[#This Row],[bmi_M]]),Table14[[#This Row],[bmi_L]])-1)/(Table14[[#This Row],[bmi_L]]*Table14[[#This Row],[bmi_S]])</f>
        <v>-1.6445570894273449</v>
      </c>
    </row>
    <row r="482" spans="1:17" x14ac:dyDescent="0.3">
      <c r="A482" s="1">
        <v>11030</v>
      </c>
      <c r="B482" s="1" t="s">
        <v>9</v>
      </c>
      <c r="C482" s="1">
        <v>61</v>
      </c>
      <c r="D482" s="1">
        <v>262</v>
      </c>
      <c r="E482" s="1">
        <v>54</v>
      </c>
      <c r="F482" s="1">
        <v>3.86</v>
      </c>
      <c r="G482" s="1">
        <v>-2.2189999999999999</v>
      </c>
      <c r="H482" s="1">
        <v>-2.859</v>
      </c>
      <c r="I482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482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4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2" s="1">
        <f>(POWER((Table14[[#This Row],[wtkg]]/Table14[[#This Row],[wlhz_M]]),Table14[[#This Row],[wlhz_L]])-1)/(Table14[[#This Row],[wlhz_L]]*Table14[[#This Row],[wlhz_S]])</f>
        <v>-1.1858999287269247</v>
      </c>
      <c r="M482" s="1">
        <f>Table14[[#This Row],[wtkg]]/(Table14[[#This Row],[htcm]]*Table14[[#This Row],[htcm]]/10000)</f>
        <v>13.237311385459533</v>
      </c>
      <c r="N482" s="1">
        <f>VLOOKUP(Table14[[#This Row],[agedays]],BFA_boys_z_exp[[#All],[Day]:[M]],2,FALSE)</f>
        <v>16.3231</v>
      </c>
      <c r="O482" s="1">
        <f>VLOOKUP(Table14[[#This Row],[agedays]],BFA_boys_z_exp[[#All],[Day]:[S]],3,FALSE)</f>
        <v>8.6760000000000004E-2</v>
      </c>
      <c r="P482" s="1">
        <f>VLOOKUP(Table14[[#This Row],[agedays]],BFA_boys_z_exp[[#All],[Day]:[L]],4,FALSE)</f>
        <v>0.1113</v>
      </c>
      <c r="Q482" s="1">
        <f>(POWER((Table14[[#This Row],[bmi]]/Table14[[#This Row],[bmi_M]]),Table14[[#This Row],[bmi_L]])-1)/(Table14[[#This Row],[bmi_L]]*Table14[[#This Row],[bmi_S]])</f>
        <v>-2.3872434046909232</v>
      </c>
    </row>
    <row r="483" spans="1:17" x14ac:dyDescent="0.3">
      <c r="A483" s="1">
        <v>11030</v>
      </c>
      <c r="B483" s="1" t="s">
        <v>9</v>
      </c>
      <c r="C483" s="1">
        <v>96</v>
      </c>
      <c r="D483" s="1">
        <v>262</v>
      </c>
      <c r="E483" s="1">
        <v>59</v>
      </c>
      <c r="F483" s="1">
        <v>4.8600000000000003</v>
      </c>
      <c r="G483" s="1">
        <v>-1.385</v>
      </c>
      <c r="H483" s="1">
        <v>-2.4129999999999998</v>
      </c>
      <c r="I483" s="2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483" s="2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4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3" s="1">
        <f>(POWER((Table14[[#This Row],[wtkg]]/Table14[[#This Row],[wlhz_M]]),Table14[[#This Row],[wlhz_L]])-1)/(Table14[[#This Row],[wlhz_L]]*Table14[[#This Row],[wlhz_S]])</f>
        <v>-1.9725632991042639</v>
      </c>
      <c r="M483" s="1">
        <f>Table14[[#This Row],[wtkg]]/(Table14[[#This Row],[htcm]]*Table14[[#This Row],[htcm]]/10000)</f>
        <v>13.96150531456478</v>
      </c>
      <c r="N483" s="1">
        <f>VLOOKUP(Table14[[#This Row],[agedays]],BFA_boys_z_exp[[#All],[Day]:[M]],2,FALSE)</f>
        <v>16.951799999999999</v>
      </c>
      <c r="O483" s="1">
        <f>VLOOKUP(Table14[[#This Row],[agedays]],BFA_boys_z_exp[[#All],[Day]:[S]],3,FALSE)</f>
        <v>8.4739999999999996E-2</v>
      </c>
      <c r="P483" s="1">
        <f>VLOOKUP(Table14[[#This Row],[agedays]],BFA_boys_z_exp[[#All],[Day]:[L]],4,FALSE)</f>
        <v>-6.7999999999999996E-3</v>
      </c>
      <c r="Q483" s="1">
        <f>(POWER((Table14[[#This Row],[bmi]]/Table14[[#This Row],[bmi_M]]),Table14[[#This Row],[bmi_L]])-1)/(Table14[[#This Row],[bmi_L]]*Table14[[#This Row],[bmi_S]])</f>
        <v>-2.2916947373605123</v>
      </c>
    </row>
    <row r="484" spans="1:17" x14ac:dyDescent="0.3">
      <c r="A484" s="1">
        <v>11030</v>
      </c>
      <c r="B484" s="1" t="s">
        <v>9</v>
      </c>
      <c r="C484" s="1">
        <v>180</v>
      </c>
      <c r="D484" s="1">
        <v>262</v>
      </c>
      <c r="E484" s="1">
        <v>65.5</v>
      </c>
      <c r="F484" s="1">
        <v>6.44</v>
      </c>
      <c r="G484" s="1">
        <v>-0.92800000000000005</v>
      </c>
      <c r="H484" s="1">
        <v>-1.84</v>
      </c>
      <c r="I484" s="1">
        <f>IF(Table14[[#This Row],[agedays]]&lt;=730,VLOOKUP(Table14[[#This Row],[htcm]],WFL_boys_z_exp[[#All],[Length]:[M]],2,FALSE),VLOOKUP(Table14[[#This Row],[htcm]],WFH_boys_z_exp[[#All],[Height]:[M]],2,FALSE))</f>
        <v>7.3853999999999997</v>
      </c>
      <c r="J484" s="1">
        <f>IF(Table14[[#This Row],[agedays]]&lt;=730,VLOOKUP(Table14[[#This Row],[htcm]],WFL_boys_z_exp[[#All],[Length]:[S]],3,FALSE),VLOOKUP(Table14[[#This Row],[htcm]],WFH_boys_z_exp[[#All],[Height]:[S]],3,FALSE))</f>
        <v>8.2180000000000003E-2</v>
      </c>
      <c r="K4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4" s="1">
        <f>(POWER((Table14[[#This Row],[wtkg]]/Table14[[#This Row],[wlhz_M]]),Table14[[#This Row],[wlhz_L]])-1)/(Table14[[#This Row],[wlhz_L]]*Table14[[#This Row],[wlhz_S]])</f>
        <v>-1.7076349306054346</v>
      </c>
      <c r="M484" s="1">
        <f>Table14[[#This Row],[wtkg]]/(Table14[[#This Row],[htcm]]*Table14[[#This Row],[htcm]]/10000)</f>
        <v>15.01078025756075</v>
      </c>
      <c r="N484" s="1">
        <f>VLOOKUP(Table14[[#This Row],[agedays]],BFA_boys_z_exp[[#All],[Day]:[M]],2,FALSE)</f>
        <v>17.340599999999998</v>
      </c>
      <c r="O484" s="1">
        <f>VLOOKUP(Table14[[#This Row],[agedays]],BFA_boys_z_exp[[#All],[Day]:[S]],3,FALSE)</f>
        <v>8.2390000000000005E-2</v>
      </c>
      <c r="P484" s="1">
        <f>VLOOKUP(Table14[[#This Row],[agedays]],BFA_boys_z_exp[[#All],[Day]:[L]],4,FALSE)</f>
        <v>-0.187</v>
      </c>
      <c r="Q484" s="1">
        <f>(POWER((Table14[[#This Row],[bmi]]/Table14[[#This Row],[bmi_M]]),Table14[[#This Row],[bmi_L]])-1)/(Table14[[#This Row],[bmi_L]]*Table14[[#This Row],[bmi_S]])</f>
        <v>-1.7750453410070637</v>
      </c>
    </row>
    <row r="485" spans="1:17" x14ac:dyDescent="0.3">
      <c r="A485" s="1">
        <v>11030</v>
      </c>
      <c r="B485" s="1" t="s">
        <v>9</v>
      </c>
      <c r="C485" s="1">
        <v>271</v>
      </c>
      <c r="D485" s="1">
        <v>262</v>
      </c>
      <c r="E485" s="1">
        <v>70</v>
      </c>
      <c r="F485" s="1">
        <v>7.9</v>
      </c>
      <c r="G485" s="1">
        <v>-0.82099999999999995</v>
      </c>
      <c r="H485" s="1">
        <v>-1.0640000000000001</v>
      </c>
      <c r="I485" s="2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485" s="2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4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5" s="1">
        <f>(POWER((Table14[[#This Row],[wtkg]]/Table14[[#This Row],[wlhz_M]]),Table14[[#This Row],[wlhz_L]])-1)/(Table14[[#This Row],[wlhz_L]]*Table14[[#This Row],[wlhz_S]])</f>
        <v>-0.78740762866000247</v>
      </c>
      <c r="M485" s="1">
        <f>Table14[[#This Row],[wtkg]]/(Table14[[#This Row],[htcm]]*Table14[[#This Row],[htcm]]/10000)</f>
        <v>16.122448979591837</v>
      </c>
      <c r="N485" s="1">
        <f>VLOOKUP(Table14[[#This Row],[agedays]],BFA_boys_z_exp[[#All],[Day]:[M]],2,FALSE)</f>
        <v>17.1767</v>
      </c>
      <c r="O485" s="1">
        <f>VLOOKUP(Table14[[#This Row],[agedays]],BFA_boys_z_exp[[#All],[Day]:[S]],3,FALSE)</f>
        <v>8.1049999999999997E-2</v>
      </c>
      <c r="P485" s="1">
        <f>VLOOKUP(Table14[[#This Row],[agedays]],BFA_boys_z_exp[[#All],[Day]:[L]],4,FALSE)</f>
        <v>-0.31419999999999998</v>
      </c>
      <c r="Q485" s="1">
        <f>(POWER((Table14[[#This Row],[bmi]]/Table14[[#This Row],[bmi_M]]),Table14[[#This Row],[bmi_L]])-1)/(Table14[[#This Row],[bmi_L]]*Table14[[#This Row],[bmi_S]])</f>
        <v>-0.7893358500860489</v>
      </c>
    </row>
    <row r="486" spans="1:17" x14ac:dyDescent="0.3">
      <c r="A486" s="1">
        <v>11030</v>
      </c>
      <c r="B486" s="1" t="s">
        <v>9</v>
      </c>
      <c r="C486" s="1">
        <v>369</v>
      </c>
      <c r="D486" s="1">
        <v>262</v>
      </c>
      <c r="E486" s="1">
        <v>75.5</v>
      </c>
      <c r="F486" s="1">
        <v>9.1999999999999993</v>
      </c>
      <c r="G486" s="1">
        <v>-0.16600000000000001</v>
      </c>
      <c r="H486" s="1">
        <v>-0.46100000000000002</v>
      </c>
      <c r="I486" s="1">
        <f>IF(Table14[[#This Row],[agedays]]&lt;=730,VLOOKUP(Table14[[#This Row],[htcm]],WFL_boys_z_exp[[#All],[Length]:[M]],2,FALSE),VLOOKUP(Table14[[#This Row],[htcm]],WFH_boys_z_exp[[#All],[Height]:[M]],2,FALSE))</f>
        <v>9.6041000000000007</v>
      </c>
      <c r="J486" s="1">
        <f>IF(Table14[[#This Row],[agedays]]&lt;=730,VLOOKUP(Table14[[#This Row],[htcm]],WFL_boys_z_exp[[#All],[Length]:[S]],3,FALSE),VLOOKUP(Table14[[#This Row],[htcm]],WFH_boys_z_exp[[#All],[Height]:[S]],3,FALSE))</f>
        <v>8.301E-2</v>
      </c>
      <c r="K4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6" s="1">
        <f>(POWER((Table14[[#This Row],[wtkg]]/Table14[[#This Row],[wlhz_M]]),Table14[[#This Row],[wlhz_L]])-1)/(Table14[[#This Row],[wlhz_L]]*Table14[[#This Row],[wlhz_S]])</f>
        <v>-0.52178734826369744</v>
      </c>
      <c r="M486" s="1">
        <f>Table14[[#This Row],[wtkg]]/(Table14[[#This Row],[htcm]]*Table14[[#This Row],[htcm]]/10000)</f>
        <v>16.139642998114116</v>
      </c>
      <c r="N486" s="1">
        <f>VLOOKUP(Table14[[#This Row],[agedays]],BFA_boys_z_exp[[#All],[Day]:[M]],2,FALSE)</f>
        <v>16.782699999999998</v>
      </c>
      <c r="O486" s="1">
        <f>VLOOKUP(Table14[[#This Row],[agedays]],BFA_boys_z_exp[[#All],[Day]:[S]],3,FALSE)</f>
        <v>8.0049999999999996E-2</v>
      </c>
      <c r="P486" s="1">
        <f>VLOOKUP(Table14[[#This Row],[agedays]],BFA_boys_z_exp[[#All],[Day]:[L]],4,FALSE)</f>
        <v>-0.41489999999999999</v>
      </c>
      <c r="Q486" s="1">
        <f>(POWER((Table14[[#This Row],[bmi]]/Table14[[#This Row],[bmi_M]]),Table14[[#This Row],[bmi_L]])-1)/(Table14[[#This Row],[bmi_L]]*Table14[[#This Row],[bmi_S]])</f>
        <v>-0.49204790007070132</v>
      </c>
    </row>
    <row r="487" spans="1:17" x14ac:dyDescent="0.3">
      <c r="A487" s="1">
        <v>11030</v>
      </c>
      <c r="B487" s="1" t="s">
        <v>9</v>
      </c>
      <c r="C487" s="1">
        <v>453</v>
      </c>
      <c r="D487" s="1">
        <v>262</v>
      </c>
      <c r="E487" s="1">
        <v>77.5</v>
      </c>
      <c r="F487" s="1">
        <v>9.6999999999999993</v>
      </c>
      <c r="G487" s="1">
        <v>-0.60199999999999998</v>
      </c>
      <c r="H487" s="1">
        <v>-0.53200000000000003</v>
      </c>
      <c r="I487" s="2">
        <f>IF(Table14[[#This Row],[agedays]]&lt;=730,VLOOKUP(Table14[[#This Row],[htcm]],WFL_boys_z_exp[[#All],[Length]:[M]],2,FALSE),VLOOKUP(Table14[[#This Row],[htcm]],WFH_boys_z_exp[[#All],[Height]:[M]],2,FALSE))</f>
        <v>9.9901999999999997</v>
      </c>
      <c r="J487" s="2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4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7" s="1">
        <f>(POWER((Table14[[#This Row],[wtkg]]/Table14[[#This Row],[wlhz_M]]),Table14[[#This Row],[wlhz_L]])-1)/(Table14[[#This Row],[wlhz_L]]*Table14[[#This Row],[wlhz_S]])</f>
        <v>-0.35628525049358256</v>
      </c>
      <c r="M487" s="1">
        <f>Table14[[#This Row],[wtkg]]/(Table14[[#This Row],[htcm]]*Table14[[#This Row],[htcm]]/10000)</f>
        <v>16.149843912591052</v>
      </c>
      <c r="N487" s="1">
        <f>VLOOKUP(Table14[[#This Row],[agedays]],BFA_boys_z_exp[[#All],[Day]:[M]],2,FALSE)</f>
        <v>16.453900000000001</v>
      </c>
      <c r="O487" s="1">
        <f>VLOOKUP(Table14[[#This Row],[agedays]],BFA_boys_z_exp[[#All],[Day]:[S]],3,FALSE)</f>
        <v>7.9369999999999996E-2</v>
      </c>
      <c r="P487" s="1">
        <f>VLOOKUP(Table14[[#This Row],[agedays]],BFA_boys_z_exp[[#All],[Day]:[L]],4,FALSE)</f>
        <v>-0.48370000000000002</v>
      </c>
      <c r="Q487" s="1">
        <f>(POWER((Table14[[#This Row],[bmi]]/Table14[[#This Row],[bmi_M]]),Table14[[#This Row],[bmi_L]])-1)/(Table14[[#This Row],[bmi_L]]*Table14[[#This Row],[bmi_S]])</f>
        <v>-0.23606577117377359</v>
      </c>
    </row>
    <row r="488" spans="1:17" x14ac:dyDescent="0.3">
      <c r="A488" s="1">
        <v>11030</v>
      </c>
      <c r="B488" s="1" t="s">
        <v>9</v>
      </c>
      <c r="C488" s="1">
        <v>602</v>
      </c>
      <c r="D488" s="1">
        <v>262</v>
      </c>
      <c r="E488" s="1">
        <v>83</v>
      </c>
      <c r="F488" s="1">
        <v>10.09</v>
      </c>
      <c r="G488" s="1">
        <v>-0.35299999999999998</v>
      </c>
      <c r="H488" s="1">
        <v>-1.012</v>
      </c>
      <c r="I488" s="1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488" s="1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4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8" s="1">
        <f>(POWER((Table14[[#This Row],[wtkg]]/Table14[[#This Row],[wlhz_M]]),Table14[[#This Row],[wlhz_L]])-1)/(Table14[[#This Row],[wlhz_L]]*Table14[[#This Row],[wlhz_S]])</f>
        <v>-1.1103685931242979</v>
      </c>
      <c r="M488" s="1">
        <f>Table14[[#This Row],[wtkg]]/(Table14[[#This Row],[htcm]]*Table14[[#This Row],[htcm]]/10000)</f>
        <v>14.646537959065178</v>
      </c>
      <c r="N488" s="1">
        <f>VLOOKUP(Table14[[#This Row],[agedays]],BFA_boys_z_exp[[#All],[Day]:[M]],2,FALSE)</f>
        <v>15.991</v>
      </c>
      <c r="O488" s="1">
        <f>VLOOKUP(Table14[[#This Row],[agedays]],BFA_boys_z_exp[[#All],[Day]:[S]],3,FALSE)</f>
        <v>7.8399999999999997E-2</v>
      </c>
      <c r="P488" s="1">
        <f>VLOOKUP(Table14[[#This Row],[agedays]],BFA_boys_z_exp[[#All],[Day]:[L]],4,FALSE)</f>
        <v>-0.58069999999999999</v>
      </c>
      <c r="Q488" s="1">
        <f>(POWER((Table14[[#This Row],[bmi]]/Table14[[#This Row],[bmi_M]]),Table14[[#This Row],[bmi_L]])-1)/(Table14[[#This Row],[bmi_L]]*Table14[[#This Row],[bmi_S]])</f>
        <v>-1.1492349377934115</v>
      </c>
    </row>
    <row r="489" spans="1:17" x14ac:dyDescent="0.3">
      <c r="A489" s="1">
        <v>11030</v>
      </c>
      <c r="B489" s="1" t="s">
        <v>9</v>
      </c>
      <c r="C489" s="1">
        <v>729</v>
      </c>
      <c r="D489" s="1">
        <v>262</v>
      </c>
      <c r="E489" s="1">
        <v>87.5</v>
      </c>
      <c r="F489" s="1">
        <v>12.3</v>
      </c>
      <c r="G489" s="1">
        <v>-0.09</v>
      </c>
      <c r="H489" s="1">
        <v>0.113</v>
      </c>
      <c r="I489" s="2">
        <f>IF(Table14[[#This Row],[agedays]]&lt;=730,VLOOKUP(Table14[[#This Row],[htcm]],WFL_boys_z_exp[[#All],[Length]:[M]],2,FALSE),VLOOKUP(Table14[[#This Row],[htcm]],WFH_boys_z_exp[[#All],[Height]:[M]],2,FALSE))</f>
        <v>12.1152</v>
      </c>
      <c r="J489" s="2">
        <f>IF(Table14[[#This Row],[agedays]]&lt;=730,VLOOKUP(Table14[[#This Row],[htcm]],WFL_boys_z_exp[[#All],[Length]:[S]],3,FALSE),VLOOKUP(Table14[[#This Row],[htcm]],WFH_boys_z_exp[[#All],[Height]:[S]],3,FALSE))</f>
        <v>8.0960000000000004E-2</v>
      </c>
      <c r="K4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89" s="1">
        <f>(POWER((Table14[[#This Row],[wtkg]]/Table14[[#This Row],[wlhz_M]]),Table14[[#This Row],[wlhz_L]])-1)/(Table14[[#This Row],[wlhz_L]]*Table14[[#This Row],[wlhz_S]])</f>
        <v>0.18648870792083241</v>
      </c>
      <c r="M489" s="1">
        <f>Table14[[#This Row],[wtkg]]/(Table14[[#This Row],[htcm]]*Table14[[#This Row],[htcm]]/10000)</f>
        <v>16.06530612244898</v>
      </c>
      <c r="N489" s="1">
        <f>VLOOKUP(Table14[[#This Row],[agedays]],BFA_boys_z_exp[[#All],[Day]:[M]],2,FALSE)</f>
        <v>15.7372</v>
      </c>
      <c r="O489" s="1">
        <f>VLOOKUP(Table14[[#This Row],[agedays]],BFA_boys_z_exp[[#All],[Day]:[S]],3,FALSE)</f>
        <v>7.7710000000000001E-2</v>
      </c>
      <c r="P489" s="1">
        <f>VLOOKUP(Table14[[#This Row],[agedays]],BFA_boys_z_exp[[#All],[Day]:[L]],4,FALSE)</f>
        <v>-0.64690000000000003</v>
      </c>
      <c r="Q489" s="1">
        <f>(POWER((Table14[[#This Row],[bmi]]/Table14[[#This Row],[bmi_M]]),Table14[[#This Row],[bmi_L]])-1)/(Table14[[#This Row],[bmi_L]]*Table14[[#This Row],[bmi_S]])</f>
        <v>0.26377042528273886</v>
      </c>
    </row>
    <row r="490" spans="1:17" x14ac:dyDescent="0.3">
      <c r="A490" s="1">
        <v>11031</v>
      </c>
      <c r="B490" s="1" t="s">
        <v>9</v>
      </c>
      <c r="C490" s="1">
        <v>0</v>
      </c>
      <c r="D490" s="1">
        <v>262</v>
      </c>
      <c r="E490" s="1">
        <v>48</v>
      </c>
      <c r="F490" s="1">
        <v>2.82</v>
      </c>
      <c r="G490" s="1">
        <v>-0.995</v>
      </c>
      <c r="H490" s="1">
        <v>-1.1379999999999999</v>
      </c>
      <c r="I490" s="1">
        <f>IF(Table14[[#This Row],[agedays]]&lt;=730,VLOOKUP(Table14[[#This Row],[htcm]],WFL_boys_z_exp[[#All],[Length]:[M]],2,FALSE),VLOOKUP(Table14[[#This Row],[htcm]],WFH_boys_z_exp[[#All],[Height]:[M]],2,FALSE))</f>
        <v>2.948</v>
      </c>
      <c r="J490" s="1">
        <f>IF(Table14[[#This Row],[agedays]]&lt;=730,VLOOKUP(Table14[[#This Row],[htcm]],WFL_boys_z_exp[[#All],[Length]:[S]],3,FALSE),VLOOKUP(Table14[[#This Row],[htcm]],WFH_boys_z_exp[[#All],[Height]:[S]],3,FALSE))</f>
        <v>9.0069999999999997E-2</v>
      </c>
      <c r="K4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0" s="1">
        <f>(POWER((Table14[[#This Row],[wtkg]]/Table14[[#This Row],[wlhz_M]]),Table14[[#This Row],[wlhz_L]])-1)/(Table14[[#This Row],[wlhz_L]]*Table14[[#This Row],[wlhz_S]])</f>
        <v>-0.4967115222296733</v>
      </c>
      <c r="M490" s="1">
        <f>Table14[[#This Row],[wtkg]]/(Table14[[#This Row],[htcm]]*Table14[[#This Row],[htcm]]/10000)</f>
        <v>12.239583333333332</v>
      </c>
      <c r="N490" s="1">
        <f>VLOOKUP(Table14[[#This Row],[agedays]],BFA_boys_z_exp[[#All],[Day]:[M]],2,FALSE)</f>
        <v>13.4069</v>
      </c>
      <c r="O490" s="1">
        <f>VLOOKUP(Table14[[#This Row],[agedays]],BFA_boys_z_exp[[#All],[Day]:[S]],3,FALSE)</f>
        <v>9.5600000000000004E-2</v>
      </c>
      <c r="P490" s="1">
        <f>VLOOKUP(Table14[[#This Row],[agedays]],BFA_boys_z_exp[[#All],[Day]:[L]],4,FALSE)</f>
        <v>-0.30530000000000002</v>
      </c>
      <c r="Q490" s="1">
        <f>(POWER((Table14[[#This Row],[bmi]]/Table14[[#This Row],[bmi_M]]),Table14[[#This Row],[bmi_L]])-1)/(Table14[[#This Row],[bmi_L]]*Table14[[#This Row],[bmi_S]])</f>
        <v>-0.96624272585751947</v>
      </c>
    </row>
    <row r="491" spans="1:17" x14ac:dyDescent="0.3">
      <c r="A491" s="1">
        <v>11031</v>
      </c>
      <c r="B491" s="1" t="s">
        <v>9</v>
      </c>
      <c r="C491" s="1">
        <v>33</v>
      </c>
      <c r="D491" s="1">
        <v>262</v>
      </c>
      <c r="E491" s="1">
        <v>53</v>
      </c>
      <c r="F491" s="1">
        <v>3.89</v>
      </c>
      <c r="G491" s="1">
        <v>-1.0609999999999999</v>
      </c>
      <c r="H491" s="1">
        <v>-1.202</v>
      </c>
      <c r="I491" s="2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491" s="2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4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1" s="1">
        <f>(POWER((Table14[[#This Row],[wtkg]]/Table14[[#This Row],[wlhz_M]]),Table14[[#This Row],[wlhz_L]])-1)/(Table14[[#This Row],[wlhz_L]]*Table14[[#This Row],[wlhz_S]])</f>
        <v>-0.33907256359930332</v>
      </c>
      <c r="M491" s="1">
        <f>Table14[[#This Row],[wtkg]]/(Table14[[#This Row],[htcm]]*Table14[[#This Row],[htcm]]/10000)</f>
        <v>13.848344606621575</v>
      </c>
      <c r="N491" s="1">
        <f>VLOOKUP(Table14[[#This Row],[agedays]],BFA_boys_z_exp[[#All],[Day]:[M]],2,FALSE)</f>
        <v>15.1127</v>
      </c>
      <c r="O491" s="1">
        <f>VLOOKUP(Table14[[#This Row],[agedays]],BFA_boys_z_exp[[#All],[Day]:[S]],3,FALSE)</f>
        <v>8.9840000000000003E-2</v>
      </c>
      <c r="P491" s="1">
        <f>VLOOKUP(Table14[[#This Row],[agedays]],BFA_boys_z_exp[[#All],[Day]:[L]],4,FALSE)</f>
        <v>0.25359999999999999</v>
      </c>
      <c r="Q491" s="1">
        <f>(POWER((Table14[[#This Row],[bmi]]/Table14[[#This Row],[bmi_M]]),Table14[[#This Row],[bmi_L]])-1)/(Table14[[#This Row],[bmi_L]]*Table14[[#This Row],[bmi_S]])</f>
        <v>-0.96180913195102768</v>
      </c>
    </row>
    <row r="492" spans="1:17" x14ac:dyDescent="0.3">
      <c r="A492" s="1">
        <v>11031</v>
      </c>
      <c r="B492" s="1" t="s">
        <v>9</v>
      </c>
      <c r="C492" s="1">
        <v>61</v>
      </c>
      <c r="D492" s="1">
        <v>262</v>
      </c>
      <c r="E492" s="1">
        <v>56.5</v>
      </c>
      <c r="F492" s="1">
        <v>4.5199999999999996</v>
      </c>
      <c r="G492" s="1">
        <v>-0.96899999999999997</v>
      </c>
      <c r="H492" s="1">
        <v>-1.655</v>
      </c>
      <c r="I492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492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4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2" s="1">
        <f>(POWER((Table14[[#This Row],[wtkg]]/Table14[[#This Row],[wlhz_M]]),Table14[[#This Row],[wlhz_L]])-1)/(Table14[[#This Row],[wlhz_L]]*Table14[[#This Row],[wlhz_S]])</f>
        <v>-1.1579570796041292</v>
      </c>
      <c r="M492" s="1">
        <f>Table14[[#This Row],[wtkg]]/(Table14[[#This Row],[htcm]]*Table14[[#This Row],[htcm]]/10000)</f>
        <v>14.159292035398229</v>
      </c>
      <c r="N492" s="1">
        <f>VLOOKUP(Table14[[#This Row],[agedays]],BFA_boys_z_exp[[#All],[Day]:[M]],2,FALSE)</f>
        <v>16.3231</v>
      </c>
      <c r="O492" s="1">
        <f>VLOOKUP(Table14[[#This Row],[agedays]],BFA_boys_z_exp[[#All],[Day]:[S]],3,FALSE)</f>
        <v>8.6760000000000004E-2</v>
      </c>
      <c r="P492" s="1">
        <f>VLOOKUP(Table14[[#This Row],[agedays]],BFA_boys_z_exp[[#All],[Day]:[L]],4,FALSE)</f>
        <v>0.1113</v>
      </c>
      <c r="Q492" s="1">
        <f>(POWER((Table14[[#This Row],[bmi]]/Table14[[#This Row],[bmi_M]]),Table14[[#This Row],[bmi_L]])-1)/(Table14[[#This Row],[bmi_L]]*Table14[[#This Row],[bmi_S]])</f>
        <v>-1.6262178001827181</v>
      </c>
    </row>
    <row r="493" spans="1:17" x14ac:dyDescent="0.3">
      <c r="A493" s="1">
        <v>11031</v>
      </c>
      <c r="B493" s="1" t="s">
        <v>9</v>
      </c>
      <c r="C493" s="1">
        <v>96</v>
      </c>
      <c r="D493" s="1">
        <v>262</v>
      </c>
      <c r="E493" s="1">
        <v>62</v>
      </c>
      <c r="F493" s="1">
        <v>5.6</v>
      </c>
      <c r="G493" s="1">
        <v>7.6999999999999999E-2</v>
      </c>
      <c r="H493" s="1">
        <v>-1.2410000000000001</v>
      </c>
      <c r="I493" s="2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493" s="2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4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3" s="1">
        <f>(POWER((Table14[[#This Row],[wtkg]]/Table14[[#This Row],[wlhz_M]]),Table14[[#This Row],[wlhz_L]])-1)/(Table14[[#This Row],[wlhz_L]]*Table14[[#This Row],[wlhz_S]])</f>
        <v>-1.8973274936933364</v>
      </c>
      <c r="M493" s="1">
        <f>Table14[[#This Row],[wtkg]]/(Table14[[#This Row],[htcm]]*Table14[[#This Row],[htcm]]/10000)</f>
        <v>14.568158168574399</v>
      </c>
      <c r="N493" s="1">
        <f>VLOOKUP(Table14[[#This Row],[agedays]],BFA_boys_z_exp[[#All],[Day]:[M]],2,FALSE)</f>
        <v>16.951799999999999</v>
      </c>
      <c r="O493" s="1">
        <f>VLOOKUP(Table14[[#This Row],[agedays]],BFA_boys_z_exp[[#All],[Day]:[S]],3,FALSE)</f>
        <v>8.4739999999999996E-2</v>
      </c>
      <c r="P493" s="1">
        <f>VLOOKUP(Table14[[#This Row],[agedays]],BFA_boys_z_exp[[#All],[Day]:[L]],4,FALSE)</f>
        <v>-6.7999999999999996E-3</v>
      </c>
      <c r="Q493" s="1">
        <f>(POWER((Table14[[#This Row],[bmi]]/Table14[[#This Row],[bmi_M]]),Table14[[#This Row],[bmi_L]])-1)/(Table14[[#This Row],[bmi_L]]*Table14[[#This Row],[bmi_S]])</f>
        <v>-1.7891659739778902</v>
      </c>
    </row>
    <row r="494" spans="1:17" x14ac:dyDescent="0.3">
      <c r="A494" s="1">
        <v>11031</v>
      </c>
      <c r="B494" s="1" t="s">
        <v>9</v>
      </c>
      <c r="C494" s="1">
        <v>180</v>
      </c>
      <c r="D494" s="1">
        <v>262</v>
      </c>
      <c r="E494" s="1">
        <v>69</v>
      </c>
      <c r="F494" s="1">
        <v>7.53</v>
      </c>
      <c r="G494" s="1">
        <v>0.70899999999999996</v>
      </c>
      <c r="H494" s="1">
        <v>-0.436</v>
      </c>
      <c r="I494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494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4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4" s="1">
        <f>(POWER((Table14[[#This Row],[wtkg]]/Table14[[#This Row],[wlhz_M]]),Table14[[#This Row],[wlhz_L]])-1)/(Table14[[#This Row],[wlhz_L]]*Table14[[#This Row],[wlhz_S]])</f>
        <v>-1.0459366376827453</v>
      </c>
      <c r="M494" s="1">
        <f>Table14[[#This Row],[wtkg]]/(Table14[[#This Row],[htcm]]*Table14[[#This Row],[htcm]]/10000)</f>
        <v>15.816005040957782</v>
      </c>
      <c r="N494" s="1">
        <f>VLOOKUP(Table14[[#This Row],[agedays]],BFA_boys_z_exp[[#All],[Day]:[M]],2,FALSE)</f>
        <v>17.340599999999998</v>
      </c>
      <c r="O494" s="1">
        <f>VLOOKUP(Table14[[#This Row],[agedays]],BFA_boys_z_exp[[#All],[Day]:[S]],3,FALSE)</f>
        <v>8.2390000000000005E-2</v>
      </c>
      <c r="P494" s="1">
        <f>VLOOKUP(Table14[[#This Row],[agedays]],BFA_boys_z_exp[[#All],[Day]:[L]],4,FALSE)</f>
        <v>-0.187</v>
      </c>
      <c r="Q494" s="1">
        <f>(POWER((Table14[[#This Row],[bmi]]/Table14[[#This Row],[bmi_M]]),Table14[[#This Row],[bmi_L]])-1)/(Table14[[#This Row],[bmi_L]]*Table14[[#This Row],[bmi_S]])</f>
        <v>-1.1266488532704519</v>
      </c>
    </row>
    <row r="495" spans="1:17" x14ac:dyDescent="0.3">
      <c r="A495" s="1">
        <v>11031</v>
      </c>
      <c r="B495" s="1" t="s">
        <v>9</v>
      </c>
      <c r="C495" s="1">
        <v>271</v>
      </c>
      <c r="D495" s="1">
        <v>262</v>
      </c>
      <c r="E495" s="1">
        <v>72.5</v>
      </c>
      <c r="F495" s="1">
        <v>8.74</v>
      </c>
      <c r="G495" s="1">
        <v>0.29499999999999998</v>
      </c>
      <c r="H495" s="1">
        <v>-0.14099999999999999</v>
      </c>
      <c r="I495" s="2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495" s="2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4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5" s="1">
        <f>(POWER((Table14[[#This Row],[wtkg]]/Table14[[#This Row],[wlhz_M]]),Table14[[#This Row],[wlhz_L]])-1)/(Table14[[#This Row],[wlhz_L]]*Table14[[#This Row],[wlhz_S]])</f>
        <v>-0.32781871348910196</v>
      </c>
      <c r="M495" s="1">
        <f>Table14[[#This Row],[wtkg]]/(Table14[[#This Row],[htcm]]*Table14[[#This Row],[htcm]]/10000)</f>
        <v>16.62782401902497</v>
      </c>
      <c r="N495" s="1">
        <f>VLOOKUP(Table14[[#This Row],[agedays]],BFA_boys_z_exp[[#All],[Day]:[M]],2,FALSE)</f>
        <v>17.1767</v>
      </c>
      <c r="O495" s="1">
        <f>VLOOKUP(Table14[[#This Row],[agedays]],BFA_boys_z_exp[[#All],[Day]:[S]],3,FALSE)</f>
        <v>8.1049999999999997E-2</v>
      </c>
      <c r="P495" s="1">
        <f>VLOOKUP(Table14[[#This Row],[agedays]],BFA_boys_z_exp[[#All],[Day]:[L]],4,FALSE)</f>
        <v>-0.31419999999999998</v>
      </c>
      <c r="Q495" s="1">
        <f>(POWER((Table14[[#This Row],[bmi]]/Table14[[#This Row],[bmi_M]]),Table14[[#This Row],[bmi_L]])-1)/(Table14[[#This Row],[bmi_L]]*Table14[[#This Row],[bmi_S]])</f>
        <v>-0.40274691087191566</v>
      </c>
    </row>
    <row r="496" spans="1:17" x14ac:dyDescent="0.3">
      <c r="A496" s="1">
        <v>11031</v>
      </c>
      <c r="B496" s="1" t="s">
        <v>9</v>
      </c>
      <c r="C496" s="1">
        <v>369</v>
      </c>
      <c r="D496" s="1">
        <v>262</v>
      </c>
      <c r="E496" s="1">
        <v>78</v>
      </c>
      <c r="F496" s="1">
        <v>10.53</v>
      </c>
      <c r="G496" s="1">
        <v>0.88400000000000001</v>
      </c>
      <c r="H496" s="1">
        <v>0.77600000000000002</v>
      </c>
      <c r="I496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496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4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6" s="1">
        <f>(POWER((Table14[[#This Row],[wtkg]]/Table14[[#This Row],[wlhz_M]]),Table14[[#This Row],[wlhz_L]])-1)/(Table14[[#This Row],[wlhz_L]]*Table14[[#This Row],[wlhz_S]])</f>
        <v>0.51787946979849597</v>
      </c>
      <c r="M496" s="1">
        <f>Table14[[#This Row],[wtkg]]/(Table14[[#This Row],[htcm]]*Table14[[#This Row],[htcm]]/10000)</f>
        <v>17.307692307692307</v>
      </c>
      <c r="N496" s="1">
        <f>VLOOKUP(Table14[[#This Row],[agedays]],BFA_boys_z_exp[[#All],[Day]:[M]],2,FALSE)</f>
        <v>16.782699999999998</v>
      </c>
      <c r="O496" s="1">
        <f>VLOOKUP(Table14[[#This Row],[agedays]],BFA_boys_z_exp[[#All],[Day]:[S]],3,FALSE)</f>
        <v>8.0049999999999996E-2</v>
      </c>
      <c r="P496" s="1">
        <f>VLOOKUP(Table14[[#This Row],[agedays]],BFA_boys_z_exp[[#All],[Day]:[L]],4,FALSE)</f>
        <v>-0.41489999999999999</v>
      </c>
      <c r="Q496" s="1">
        <f>(POWER((Table14[[#This Row],[bmi]]/Table14[[#This Row],[bmi_M]]),Table14[[#This Row],[bmi_L]])-1)/(Table14[[#This Row],[bmi_L]]*Table14[[#This Row],[bmi_S]])</f>
        <v>0.38234178544698988</v>
      </c>
    </row>
    <row r="497" spans="1:17" x14ac:dyDescent="0.3">
      <c r="A497" s="1">
        <v>11031</v>
      </c>
      <c r="B497" s="1" t="s">
        <v>9</v>
      </c>
      <c r="C497" s="1">
        <v>453</v>
      </c>
      <c r="D497" s="1">
        <v>262</v>
      </c>
      <c r="E497" s="1">
        <v>80</v>
      </c>
      <c r="F497" s="1">
        <v>10.94</v>
      </c>
      <c r="G497" s="1">
        <v>0.38900000000000001</v>
      </c>
      <c r="H497" s="1">
        <v>0.56100000000000005</v>
      </c>
      <c r="I497" s="2">
        <f>IF(Table14[[#This Row],[agedays]]&lt;=730,VLOOKUP(Table14[[#This Row],[htcm]],WFL_boys_z_exp[[#All],[Length]:[M]],2,FALSE),VLOOKUP(Table14[[#This Row],[htcm]],WFH_boys_z_exp[[#All],[Height]:[M]],2,FALSE))</f>
        <v>10.4475</v>
      </c>
      <c r="J497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4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7" s="1">
        <f>(POWER((Table14[[#This Row],[wtkg]]/Table14[[#This Row],[wlhz_M]]),Table14[[#This Row],[wlhz_L]])-1)/(Table14[[#This Row],[wlhz_L]]*Table14[[#This Row],[wlhz_S]])</f>
        <v>0.54997049547552257</v>
      </c>
      <c r="M497" s="1">
        <f>Table14[[#This Row],[wtkg]]/(Table14[[#This Row],[htcm]]*Table14[[#This Row],[htcm]]/10000)</f>
        <v>17.09375</v>
      </c>
      <c r="N497" s="1">
        <f>VLOOKUP(Table14[[#This Row],[agedays]],BFA_boys_z_exp[[#All],[Day]:[M]],2,FALSE)</f>
        <v>16.453900000000001</v>
      </c>
      <c r="O497" s="1">
        <f>VLOOKUP(Table14[[#This Row],[agedays]],BFA_boys_z_exp[[#All],[Day]:[S]],3,FALSE)</f>
        <v>7.9369999999999996E-2</v>
      </c>
      <c r="P497" s="1">
        <f>VLOOKUP(Table14[[#This Row],[agedays]],BFA_boys_z_exp[[#All],[Day]:[L]],4,FALSE)</f>
        <v>-0.48370000000000002</v>
      </c>
      <c r="Q497" s="1">
        <f>(POWER((Table14[[#This Row],[bmi]]/Table14[[#This Row],[bmi_M]]),Table14[[#This Row],[bmi_L]])-1)/(Table14[[#This Row],[bmi_L]]*Table14[[#This Row],[bmi_S]])</f>
        <v>0.47625706131394874</v>
      </c>
    </row>
    <row r="498" spans="1:17" x14ac:dyDescent="0.3">
      <c r="A498" s="1">
        <v>11031</v>
      </c>
      <c r="B498" s="1" t="s">
        <v>9</v>
      </c>
      <c r="C498" s="1">
        <v>602</v>
      </c>
      <c r="D498" s="1">
        <v>262</v>
      </c>
      <c r="E498" s="1">
        <v>86</v>
      </c>
      <c r="F498" s="1">
        <v>12</v>
      </c>
      <c r="G498" s="1">
        <v>0.71799999999999997</v>
      </c>
      <c r="H498" s="1">
        <v>0.53600000000000003</v>
      </c>
      <c r="I498" s="1">
        <f>IF(Table14[[#This Row],[agedays]]&lt;=730,VLOOKUP(Table14[[#This Row],[htcm]],WFL_boys_z_exp[[#All],[Length]:[M]],2,FALSE),VLOOKUP(Table14[[#This Row],[htcm]],WFH_boys_z_exp[[#All],[Height]:[M]],2,FALSE))</f>
        <v>11.744400000000001</v>
      </c>
      <c r="J498" s="1">
        <f>IF(Table14[[#This Row],[agedays]]&lt;=730,VLOOKUP(Table14[[#This Row],[htcm]],WFL_boys_z_exp[[#All],[Length]:[S]],3,FALSE),VLOOKUP(Table14[[#This Row],[htcm]],WFH_boys_z_exp[[#All],[Height]:[S]],3,FALSE))</f>
        <v>8.1449999999999995E-2</v>
      </c>
      <c r="K4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8" s="1">
        <f>(POWER((Table14[[#This Row],[wtkg]]/Table14[[#This Row],[wlhz_M]]),Table14[[#This Row],[wlhz_L]])-1)/(Table14[[#This Row],[wlhz_L]]*Table14[[#This Row],[wlhz_S]])</f>
        <v>0.26333599878336733</v>
      </c>
      <c r="M498" s="1">
        <f>Table14[[#This Row],[wtkg]]/(Table14[[#This Row],[htcm]]*Table14[[#This Row],[htcm]]/10000)</f>
        <v>16.224986479177932</v>
      </c>
      <c r="N498" s="1">
        <f>VLOOKUP(Table14[[#This Row],[agedays]],BFA_boys_z_exp[[#All],[Day]:[M]],2,FALSE)</f>
        <v>15.991</v>
      </c>
      <c r="O498" s="1">
        <f>VLOOKUP(Table14[[#This Row],[agedays]],BFA_boys_z_exp[[#All],[Day]:[S]],3,FALSE)</f>
        <v>7.8399999999999997E-2</v>
      </c>
      <c r="P498" s="1">
        <f>VLOOKUP(Table14[[#This Row],[agedays]],BFA_boys_z_exp[[#All],[Day]:[L]],4,FALSE)</f>
        <v>-0.58069999999999999</v>
      </c>
      <c r="Q498" s="1">
        <f>(POWER((Table14[[#This Row],[bmi]]/Table14[[#This Row],[bmi_M]]),Table14[[#This Row],[bmi_L]])-1)/(Table14[[#This Row],[bmi_L]]*Table14[[#This Row],[bmi_S]])</f>
        <v>0.18450598091369841</v>
      </c>
    </row>
    <row r="499" spans="1:17" x14ac:dyDescent="0.3">
      <c r="A499" s="1">
        <v>11031</v>
      </c>
      <c r="B499" s="1" t="s">
        <v>9</v>
      </c>
      <c r="C499" s="1">
        <v>729</v>
      </c>
      <c r="D499" s="1">
        <v>262</v>
      </c>
      <c r="E499" s="1">
        <v>90</v>
      </c>
      <c r="F499" s="1">
        <v>14.3</v>
      </c>
      <c r="G499" s="1">
        <v>0.72899999999999998</v>
      </c>
      <c r="H499" s="1">
        <v>1.431</v>
      </c>
      <c r="I499" s="2">
        <f>IF(Table14[[#This Row],[agedays]]&lt;=730,VLOOKUP(Table14[[#This Row],[htcm]],WFL_boys_z_exp[[#All],[Length]:[M]],2,FALSE),VLOOKUP(Table14[[#This Row],[htcm]],WFH_boys_z_exp[[#All],[Height]:[M]],2,FALSE))</f>
        <v>12.7209</v>
      </c>
      <c r="J499" s="2">
        <f>IF(Table14[[#This Row],[agedays]]&lt;=730,VLOOKUP(Table14[[#This Row],[htcm]],WFL_boys_z_exp[[#All],[Length]:[S]],3,FALSE),VLOOKUP(Table14[[#This Row],[htcm]],WFH_boys_z_exp[[#All],[Height]:[S]],3,FALSE))</f>
        <v>8.0409999999999995E-2</v>
      </c>
      <c r="K4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499" s="1">
        <f>(POWER((Table14[[#This Row],[wtkg]]/Table14[[#This Row],[wlhz_M]]),Table14[[#This Row],[wlhz_L]])-1)/(Table14[[#This Row],[wlhz_L]]*Table14[[#This Row],[wlhz_S]])</f>
        <v>1.4256373581179484</v>
      </c>
      <c r="M499" s="1">
        <f>Table14[[#This Row],[wtkg]]/(Table14[[#This Row],[htcm]]*Table14[[#This Row],[htcm]]/10000)</f>
        <v>17.654320987654319</v>
      </c>
      <c r="N499" s="1">
        <f>VLOOKUP(Table14[[#This Row],[agedays]],BFA_boys_z_exp[[#All],[Day]:[M]],2,FALSE)</f>
        <v>15.7372</v>
      </c>
      <c r="O499" s="1">
        <f>VLOOKUP(Table14[[#This Row],[agedays]],BFA_boys_z_exp[[#All],[Day]:[S]],3,FALSE)</f>
        <v>7.7710000000000001E-2</v>
      </c>
      <c r="P499" s="1">
        <f>VLOOKUP(Table14[[#This Row],[agedays]],BFA_boys_z_exp[[#All],[Day]:[L]],4,FALSE)</f>
        <v>-0.64690000000000003</v>
      </c>
      <c r="Q499" s="1">
        <f>(POWER((Table14[[#This Row],[bmi]]/Table14[[#This Row],[bmi_M]]),Table14[[#This Row],[bmi_L]])-1)/(Table14[[#This Row],[bmi_L]]*Table14[[#This Row],[bmi_S]])</f>
        <v>1.4255963223625951</v>
      </c>
    </row>
    <row r="500" spans="1:17" x14ac:dyDescent="0.3">
      <c r="A500" s="1">
        <v>11032</v>
      </c>
      <c r="B500" s="1" t="s">
        <v>9</v>
      </c>
      <c r="C500" s="1">
        <v>0</v>
      </c>
      <c r="D500" s="1">
        <v>290</v>
      </c>
      <c r="E500" s="1">
        <v>55</v>
      </c>
      <c r="F500" s="1">
        <v>4.0999999999999996</v>
      </c>
      <c r="G500" s="1">
        <v>2.702</v>
      </c>
      <c r="H500" s="1">
        <v>1.4410000000000001</v>
      </c>
      <c r="I500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500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5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0" s="1">
        <f>(POWER((Table14[[#This Row],[wtkg]]/Table14[[#This Row],[wlhz_M]]),Table14[[#This Row],[wlhz_L]])-1)/(Table14[[#This Row],[wlhz_L]]*Table14[[#This Row],[wlhz_S]])</f>
        <v>-1.2257980478528676</v>
      </c>
      <c r="M500" s="1">
        <f>Table14[[#This Row],[wtkg]]/(Table14[[#This Row],[htcm]]*Table14[[#This Row],[htcm]]/10000)</f>
        <v>13.553719008264462</v>
      </c>
      <c r="N500" s="1">
        <f>VLOOKUP(Table14[[#This Row],[agedays]],BFA_boys_z_exp[[#All],[Day]:[M]],2,FALSE)</f>
        <v>13.4069</v>
      </c>
      <c r="O500" s="1">
        <f>VLOOKUP(Table14[[#This Row],[agedays]],BFA_boys_z_exp[[#All],[Day]:[S]],3,FALSE)</f>
        <v>9.5600000000000004E-2</v>
      </c>
      <c r="P500" s="1">
        <f>VLOOKUP(Table14[[#This Row],[agedays]],BFA_boys_z_exp[[#All],[Day]:[L]],4,FALSE)</f>
        <v>-0.30530000000000002</v>
      </c>
      <c r="Q500" s="1">
        <f>(POWER((Table14[[#This Row],[bmi]]/Table14[[#This Row],[bmi_M]]),Table14[[#This Row],[bmi_L]])-1)/(Table14[[#This Row],[bmi_L]]*Table14[[#This Row],[bmi_S]])</f>
        <v>0.1137383628070479</v>
      </c>
    </row>
    <row r="501" spans="1:17" x14ac:dyDescent="0.3">
      <c r="A501" s="1">
        <v>11032</v>
      </c>
      <c r="B501" s="1" t="s">
        <v>9</v>
      </c>
      <c r="C501" s="1">
        <v>36</v>
      </c>
      <c r="D501" s="1">
        <v>290</v>
      </c>
      <c r="E501" s="1">
        <v>57</v>
      </c>
      <c r="F501" s="1">
        <v>4.67</v>
      </c>
      <c r="G501" s="1">
        <v>0.78200000000000003</v>
      </c>
      <c r="H501" s="1">
        <v>-4.7E-2</v>
      </c>
      <c r="I501" s="2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501" s="2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5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1" s="1">
        <f>(POWER((Table14[[#This Row],[wtkg]]/Table14[[#This Row],[wlhz_M]]),Table14[[#This Row],[wlhz_L]])-1)/(Table14[[#This Row],[wlhz_L]]*Table14[[#This Row],[wlhz_S]])</f>
        <v>-1.1165117296270821</v>
      </c>
      <c r="M501" s="1">
        <f>Table14[[#This Row],[wtkg]]/(Table14[[#This Row],[htcm]]*Table14[[#This Row],[htcm]]/10000)</f>
        <v>14.373653431825176</v>
      </c>
      <c r="N501" s="1">
        <f>VLOOKUP(Table14[[#This Row],[agedays]],BFA_boys_z_exp[[#All],[Day]:[M]],2,FALSE)</f>
        <v>15.2942</v>
      </c>
      <c r="O501" s="1">
        <f>VLOOKUP(Table14[[#This Row],[agedays]],BFA_boys_z_exp[[#All],[Day]:[S]],3,FALSE)</f>
        <v>8.9380000000000001E-2</v>
      </c>
      <c r="P501" s="1">
        <f>VLOOKUP(Table14[[#This Row],[agedays]],BFA_boys_z_exp[[#All],[Day]:[L]],4,FALSE)</f>
        <v>0.23480000000000001</v>
      </c>
      <c r="Q501" s="1">
        <f>(POWER((Table14[[#This Row],[bmi]]/Table14[[#This Row],[bmi_M]]),Table14[[#This Row],[bmi_L]])-1)/(Table14[[#This Row],[bmi_L]]*Table14[[#This Row],[bmi_S]])</f>
        <v>-0.68948925736787947</v>
      </c>
    </row>
    <row r="502" spans="1:17" x14ac:dyDescent="0.3">
      <c r="A502" s="1">
        <v>11032</v>
      </c>
      <c r="B502" s="1" t="s">
        <v>9</v>
      </c>
      <c r="C502" s="1">
        <v>64</v>
      </c>
      <c r="D502" s="1">
        <v>290</v>
      </c>
      <c r="E502" s="1">
        <v>61.5</v>
      </c>
      <c r="F502" s="1">
        <v>5.22</v>
      </c>
      <c r="G502" s="1">
        <v>1.367</v>
      </c>
      <c r="H502" s="1">
        <v>-0.65500000000000003</v>
      </c>
      <c r="I502" s="1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502" s="1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5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2" s="1">
        <f>(POWER((Table14[[#This Row],[wtkg]]/Table14[[#This Row],[wlhz_M]]),Table14[[#This Row],[wlhz_L]])-1)/(Table14[[#This Row],[wlhz_L]]*Table14[[#This Row],[wlhz_S]])</f>
        <v>-2.5388139580819038</v>
      </c>
      <c r="M502" s="1">
        <f>Table14[[#This Row],[wtkg]]/(Table14[[#This Row],[htcm]]*Table14[[#This Row],[htcm]]/10000)</f>
        <v>13.801308744794765</v>
      </c>
      <c r="N502" s="1">
        <f>VLOOKUP(Table14[[#This Row],[agedays]],BFA_boys_z_exp[[#All],[Day]:[M]],2,FALSE)</f>
        <v>16.4053</v>
      </c>
      <c r="O502" s="1">
        <f>VLOOKUP(Table14[[#This Row],[agedays]],BFA_boys_z_exp[[#All],[Day]:[S]],3,FALSE)</f>
        <v>8.6540000000000006E-2</v>
      </c>
      <c r="P502" s="1">
        <f>VLOOKUP(Table14[[#This Row],[agedays]],BFA_boys_z_exp[[#All],[Day]:[L]],4,FALSE)</f>
        <v>9.9299999999999999E-2</v>
      </c>
      <c r="Q502" s="1">
        <f>(POWER((Table14[[#This Row],[bmi]]/Table14[[#This Row],[bmi_M]]),Table14[[#This Row],[bmi_L]])-1)/(Table14[[#This Row],[bmi_L]]*Table14[[#This Row],[bmi_S]])</f>
        <v>-1.980196826488966</v>
      </c>
    </row>
    <row r="503" spans="1:17" x14ac:dyDescent="0.3">
      <c r="A503" s="1">
        <v>11032</v>
      </c>
      <c r="B503" s="1" t="s">
        <v>9</v>
      </c>
      <c r="C503" s="1">
        <v>99</v>
      </c>
      <c r="D503" s="1">
        <v>290</v>
      </c>
      <c r="E503" s="1">
        <v>64</v>
      </c>
      <c r="F503" s="1">
        <v>5.22</v>
      </c>
      <c r="G503" s="1">
        <v>0.92600000000000005</v>
      </c>
      <c r="H503" s="1">
        <v>-1.917</v>
      </c>
      <c r="I503" s="2">
        <f>IF(Table14[[#This Row],[agedays]]&lt;=730,VLOOKUP(Table14[[#This Row],[htcm]],WFL_boys_z_exp[[#All],[Length]:[M]],2,FALSE),VLOOKUP(Table14[[#This Row],[htcm]],WFH_boys_z_exp[[#All],[Height]:[M]],2,FALSE))</f>
        <v>7.0255000000000001</v>
      </c>
      <c r="J503" s="2">
        <f>IF(Table14[[#This Row],[agedays]]&lt;=730,VLOOKUP(Table14[[#This Row],[htcm]],WFL_boys_z_exp[[#All],[Length]:[S]],3,FALSE),VLOOKUP(Table14[[#This Row],[htcm]],WFH_boys_z_exp[[#All],[Height]:[S]],3,FALSE))</f>
        <v>8.2360000000000003E-2</v>
      </c>
      <c r="K5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3" s="1">
        <f>(POWER((Table14[[#This Row],[wtkg]]/Table14[[#This Row],[wlhz_M]]),Table14[[#This Row],[wlhz_L]])-1)/(Table14[[#This Row],[wlhz_L]]*Table14[[#This Row],[wlhz_S]])</f>
        <v>-3.8020804788022229</v>
      </c>
      <c r="M503" s="1">
        <f>Table14[[#This Row],[wtkg]]/(Table14[[#This Row],[htcm]]*Table14[[#This Row],[htcm]]/10000)</f>
        <v>12.744140624999998</v>
      </c>
      <c r="N503" s="1">
        <f>VLOOKUP(Table14[[#This Row],[agedays]],BFA_boys_z_exp[[#All],[Day]:[M]],2,FALSE)</f>
        <v>16.982500000000002</v>
      </c>
      <c r="O503" s="1">
        <f>VLOOKUP(Table14[[#This Row],[agedays]],BFA_boys_z_exp[[#All],[Day]:[S]],3,FALSE)</f>
        <v>8.4610000000000005E-2</v>
      </c>
      <c r="P503" s="1">
        <f>VLOOKUP(Table14[[#This Row],[agedays]],BFA_boys_z_exp[[#All],[Day]:[L]],4,FALSE)</f>
        <v>-1.5100000000000001E-2</v>
      </c>
      <c r="Q503" s="1">
        <f>(POWER((Table14[[#This Row],[bmi]]/Table14[[#This Row],[bmi_M]]),Table14[[#This Row],[bmi_L]])-1)/(Table14[[#This Row],[bmi_L]]*Table14[[#This Row],[bmi_S]])</f>
        <v>-3.4007217331707769</v>
      </c>
    </row>
    <row r="504" spans="1:17" x14ac:dyDescent="0.3">
      <c r="A504" s="1">
        <v>11032</v>
      </c>
      <c r="B504" s="1" t="s">
        <v>9</v>
      </c>
      <c r="C504" s="1">
        <v>190</v>
      </c>
      <c r="D504" s="1">
        <v>290</v>
      </c>
      <c r="E504" s="1">
        <v>68.5</v>
      </c>
      <c r="F504" s="1">
        <v>7.49</v>
      </c>
      <c r="G504" s="1">
        <v>0.22800000000000001</v>
      </c>
      <c r="H504" s="1">
        <v>-0.63</v>
      </c>
      <c r="I504" s="1">
        <f>IF(Table14[[#This Row],[agedays]]&lt;=730,VLOOKUP(Table14[[#This Row],[htcm]],WFL_boys_z_exp[[#All],[Length]:[M]],2,FALSE),VLOOKUP(Table14[[#This Row],[htcm]],WFH_boys_z_exp[[#All],[Height]:[M]],2,FALSE))</f>
        <v>8.0815999999999999</v>
      </c>
      <c r="J504" s="1">
        <f>IF(Table14[[#This Row],[agedays]]&lt;=730,VLOOKUP(Table14[[#This Row],[htcm]],WFL_boys_z_exp[[#All],[Length]:[S]],3,FALSE),VLOOKUP(Table14[[#This Row],[htcm]],WFH_boys_z_exp[[#All],[Height]:[S]],3,FALSE))</f>
        <v>8.2159999999999997E-2</v>
      </c>
      <c r="K5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4" s="1">
        <f>(POWER((Table14[[#This Row],[wtkg]]/Table14[[#This Row],[wlhz_M]]),Table14[[#This Row],[wlhz_L]])-1)/(Table14[[#This Row],[wlhz_L]]*Table14[[#This Row],[wlhz_S]])</f>
        <v>-0.9377755959632641</v>
      </c>
      <c r="M504" s="1">
        <f>Table14[[#This Row],[wtkg]]/(Table14[[#This Row],[htcm]]*Table14[[#This Row],[htcm]]/10000)</f>
        <v>15.962491342106665</v>
      </c>
      <c r="N504" s="1">
        <f>VLOOKUP(Table14[[#This Row],[agedays]],BFA_boys_z_exp[[#All],[Day]:[M]],2,FALSE)</f>
        <v>17.3444</v>
      </c>
      <c r="O504" s="1">
        <f>VLOOKUP(Table14[[#This Row],[agedays]],BFA_boys_z_exp[[#All],[Day]:[S]],3,FALSE)</f>
        <v>8.2210000000000005E-2</v>
      </c>
      <c r="P504" s="1">
        <f>VLOOKUP(Table14[[#This Row],[agedays]],BFA_boys_z_exp[[#All],[Day]:[L]],4,FALSE)</f>
        <v>-0.20330000000000001</v>
      </c>
      <c r="Q504" s="1">
        <f>(POWER((Table14[[#This Row],[bmi]]/Table14[[#This Row],[bmi_M]]),Table14[[#This Row],[bmi_L]])-1)/(Table14[[#This Row],[bmi_L]]*Table14[[#This Row],[bmi_S]])</f>
        <v>-1.0185221715962591</v>
      </c>
    </row>
    <row r="505" spans="1:17" x14ac:dyDescent="0.3">
      <c r="A505" s="1">
        <v>11032</v>
      </c>
      <c r="B505" s="1" t="s">
        <v>9</v>
      </c>
      <c r="C505" s="1">
        <v>281</v>
      </c>
      <c r="D505" s="1">
        <v>290</v>
      </c>
      <c r="E505" s="1">
        <v>72</v>
      </c>
      <c r="F505" s="1">
        <v>8.6999999999999993</v>
      </c>
      <c r="G505" s="1">
        <v>-0.124</v>
      </c>
      <c r="H505" s="1">
        <v>-0.27500000000000002</v>
      </c>
      <c r="I505" s="2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505" s="2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5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5" s="1">
        <f>(POWER((Table14[[#This Row],[wtkg]]/Table14[[#This Row],[wlhz_M]]),Table14[[#This Row],[wlhz_L]])-1)/(Table14[[#This Row],[wlhz_L]]*Table14[[#This Row],[wlhz_S]])</f>
        <v>-0.23484124446320145</v>
      </c>
      <c r="M505" s="1">
        <f>Table14[[#This Row],[wtkg]]/(Table14[[#This Row],[htcm]]*Table14[[#This Row],[htcm]]/10000)</f>
        <v>16.782407407407408</v>
      </c>
      <c r="N505" s="1">
        <f>VLOOKUP(Table14[[#This Row],[agedays]],BFA_boys_z_exp[[#All],[Day]:[M]],2,FALSE)</f>
        <v>17.1402</v>
      </c>
      <c r="O505" s="1">
        <f>VLOOKUP(Table14[[#This Row],[agedays]],BFA_boys_z_exp[[#All],[Day]:[S]],3,FALSE)</f>
        <v>8.0939999999999998E-2</v>
      </c>
      <c r="P505" s="1">
        <f>VLOOKUP(Table14[[#This Row],[agedays]],BFA_boys_z_exp[[#All],[Day]:[L]],4,FALSE)</f>
        <v>-0.32579999999999998</v>
      </c>
      <c r="Q505" s="1">
        <f>(POWER((Table14[[#This Row],[bmi]]/Table14[[#This Row],[bmi_M]]),Table14[[#This Row],[bmi_L]])-1)/(Table14[[#This Row],[bmi_L]]*Table14[[#This Row],[bmi_S]])</f>
        <v>-0.26152806666304135</v>
      </c>
    </row>
    <row r="506" spans="1:17" x14ac:dyDescent="0.3">
      <c r="A506" s="1">
        <v>11032</v>
      </c>
      <c r="B506" s="1" t="s">
        <v>9</v>
      </c>
      <c r="C506" s="1">
        <v>372</v>
      </c>
      <c r="D506" s="1">
        <v>290</v>
      </c>
      <c r="E506" s="1">
        <v>76</v>
      </c>
      <c r="F506" s="1">
        <v>9.18</v>
      </c>
      <c r="G506" s="1">
        <v>-5.0000000000000001E-3</v>
      </c>
      <c r="H506" s="1">
        <v>-0.502</v>
      </c>
      <c r="I506" s="1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506" s="1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5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6" s="1">
        <f>(POWER((Table14[[#This Row],[wtkg]]/Table14[[#This Row],[wlhz_M]]),Table14[[#This Row],[wlhz_L]])-1)/(Table14[[#This Row],[wlhz_L]]*Table14[[#This Row],[wlhz_S]])</f>
        <v>-0.67393102688678896</v>
      </c>
      <c r="M506" s="1">
        <f>Table14[[#This Row],[wtkg]]/(Table14[[#This Row],[htcm]]*Table14[[#This Row],[htcm]]/10000)</f>
        <v>15.893351800554017</v>
      </c>
      <c r="N506" s="1">
        <f>VLOOKUP(Table14[[#This Row],[agedays]],BFA_boys_z_exp[[#All],[Day]:[M]],2,FALSE)</f>
        <v>16.770399999999999</v>
      </c>
      <c r="O506" s="1">
        <f>VLOOKUP(Table14[[#This Row],[agedays]],BFA_boys_z_exp[[#All],[Day]:[S]],3,FALSE)</f>
        <v>8.0030000000000004E-2</v>
      </c>
      <c r="P506" s="1">
        <f>VLOOKUP(Table14[[#This Row],[agedays]],BFA_boys_z_exp[[#All],[Day]:[L]],4,FALSE)</f>
        <v>-0.41760000000000003</v>
      </c>
      <c r="Q506" s="1">
        <f>(POWER((Table14[[#This Row],[bmi]]/Table14[[#This Row],[bmi_M]]),Table14[[#This Row],[bmi_L]])-1)/(Table14[[#This Row],[bmi_L]]*Table14[[#This Row],[bmi_S]])</f>
        <v>-0.67876423690995558</v>
      </c>
    </row>
    <row r="507" spans="1:17" x14ac:dyDescent="0.3">
      <c r="A507" s="1">
        <v>11032</v>
      </c>
      <c r="B507" s="1" t="s">
        <v>9</v>
      </c>
      <c r="C507" s="1">
        <v>463</v>
      </c>
      <c r="D507" s="1">
        <v>290</v>
      </c>
      <c r="E507" s="1">
        <v>79</v>
      </c>
      <c r="F507" s="1">
        <v>9.92</v>
      </c>
      <c r="G507" s="1">
        <v>-0.14699999999999999</v>
      </c>
      <c r="H507" s="1">
        <v>-0.39</v>
      </c>
      <c r="I507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507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5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7" s="1">
        <f>(POWER((Table14[[#This Row],[wtkg]]/Table14[[#This Row],[wlhz_M]]),Table14[[#This Row],[wlhz_L]])-1)/(Table14[[#This Row],[wlhz_L]]*Table14[[#This Row],[wlhz_S]])</f>
        <v>-0.41346630085892233</v>
      </c>
      <c r="M507" s="1">
        <f>Table14[[#This Row],[wtkg]]/(Table14[[#This Row],[htcm]]*Table14[[#This Row],[htcm]]/10000)</f>
        <v>15.894888639641083</v>
      </c>
      <c r="N507" s="1">
        <f>VLOOKUP(Table14[[#This Row],[agedays]],BFA_boys_z_exp[[#All],[Day]:[M]],2,FALSE)</f>
        <v>16.4176</v>
      </c>
      <c r="O507" s="1">
        <f>VLOOKUP(Table14[[#This Row],[agedays]],BFA_boys_z_exp[[#All],[Day]:[S]],3,FALSE)</f>
        <v>7.9299999999999995E-2</v>
      </c>
      <c r="P507" s="1">
        <f>VLOOKUP(Table14[[#This Row],[agedays]],BFA_boys_z_exp[[#All],[Day]:[L]],4,FALSE)</f>
        <v>-0.49109999999999998</v>
      </c>
      <c r="Q507" s="1">
        <f>(POWER((Table14[[#This Row],[bmi]]/Table14[[#This Row],[bmi_M]]),Table14[[#This Row],[bmi_L]])-1)/(Table14[[#This Row],[bmi_L]]*Table14[[#This Row],[bmi_S]])</f>
        <v>-0.41128352118432687</v>
      </c>
    </row>
    <row r="508" spans="1:17" x14ac:dyDescent="0.3">
      <c r="A508" s="1">
        <v>11032</v>
      </c>
      <c r="B508" s="1" t="s">
        <v>9</v>
      </c>
      <c r="C508" s="1">
        <v>580</v>
      </c>
      <c r="D508" s="1">
        <v>290</v>
      </c>
      <c r="E508" s="1">
        <v>83</v>
      </c>
      <c r="F508" s="1">
        <v>11.3</v>
      </c>
      <c r="G508" s="1">
        <v>-0.107</v>
      </c>
      <c r="H508" s="1">
        <v>0.11600000000000001</v>
      </c>
      <c r="I508" s="1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508" s="1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5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8" s="1">
        <f>(POWER((Table14[[#This Row],[wtkg]]/Table14[[#This Row],[wlhz_M]]),Table14[[#This Row],[wlhz_L]])-1)/(Table14[[#This Row],[wlhz_L]]*Table14[[#This Row],[wlhz_S]])</f>
        <v>0.27950275967519678</v>
      </c>
      <c r="M508" s="1">
        <f>Table14[[#This Row],[wtkg]]/(Table14[[#This Row],[htcm]]*Table14[[#This Row],[htcm]]/10000)</f>
        <v>16.402961242560608</v>
      </c>
      <c r="N508" s="1">
        <f>VLOOKUP(Table14[[#This Row],[agedays]],BFA_boys_z_exp[[#All],[Day]:[M]],2,FALSE)</f>
        <v>16.048200000000001</v>
      </c>
      <c r="O508" s="1">
        <f>VLOOKUP(Table14[[#This Row],[agedays]],BFA_boys_z_exp[[#All],[Day]:[S]],3,FALSE)</f>
        <v>7.8530000000000003E-2</v>
      </c>
      <c r="P508" s="1">
        <f>VLOOKUP(Table14[[#This Row],[agedays]],BFA_boys_z_exp[[#All],[Day]:[L]],4,FALSE)</f>
        <v>-0.56789999999999996</v>
      </c>
      <c r="Q508" s="1">
        <f>(POWER((Table14[[#This Row],[bmi]]/Table14[[#This Row],[bmi_M]]),Table14[[#This Row],[bmi_L]])-1)/(Table14[[#This Row],[bmi_L]]*Table14[[#This Row],[bmi_S]])</f>
        <v>0.27670948487974534</v>
      </c>
    </row>
    <row r="509" spans="1:17" x14ac:dyDescent="0.3">
      <c r="A509" s="1">
        <v>11032</v>
      </c>
      <c r="B509" s="1" t="s">
        <v>9</v>
      </c>
      <c r="C509" s="1">
        <v>721</v>
      </c>
      <c r="D509" s="1">
        <v>290</v>
      </c>
      <c r="E509" s="1">
        <v>87</v>
      </c>
      <c r="F509" s="1">
        <v>11.8</v>
      </c>
      <c r="G509" s="1">
        <v>-0.17899999999999999</v>
      </c>
      <c r="H509" s="1">
        <v>-0.21199999999999999</v>
      </c>
      <c r="I509" s="1">
        <f>IF(Table14[[#This Row],[agedays]]&lt;=730,VLOOKUP(Table14[[#This Row],[htcm]],WFL_boys_z_exp[[#All],[Length]:[M]],2,FALSE),VLOOKUP(Table14[[#This Row],[htcm]],WFH_boys_z_exp[[#All],[Height]:[M]],2,FALSE))</f>
        <v>11.9916</v>
      </c>
      <c r="J509" s="1">
        <f>IF(Table14[[#This Row],[agedays]]&lt;=730,VLOOKUP(Table14[[#This Row],[htcm]],WFL_boys_z_exp[[#All],[Length]:[S]],3,FALSE),VLOOKUP(Table14[[#This Row],[htcm]],WFH_boys_z_exp[[#All],[Height]:[S]],3,FALSE))</f>
        <v>8.1110000000000002E-2</v>
      </c>
      <c r="K5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09" s="1">
        <f>(POWER((Table14[[#This Row],[wtkg]]/Table14[[#This Row],[wlhz_M]]),Table14[[#This Row],[wlhz_L]])-1)/(Table14[[#This Row],[wlhz_L]]*Table14[[#This Row],[wlhz_S]])</f>
        <v>-0.19914477323050397</v>
      </c>
      <c r="M509" s="1">
        <f>Table14[[#This Row],[wtkg]]/(Table14[[#This Row],[htcm]]*Table14[[#This Row],[htcm]]/10000)</f>
        <v>15.589906196327124</v>
      </c>
      <c r="N509" s="1">
        <f>VLOOKUP(Table14[[#This Row],[agedays]],BFA_boys_z_exp[[#All],[Day]:[M]],2,FALSE)</f>
        <v>15.75</v>
      </c>
      <c r="O509" s="1">
        <f>VLOOKUP(Table14[[#This Row],[agedays]],BFA_boys_z_exp[[#All],[Day]:[S]],3,FALSE)</f>
        <v>7.775E-2</v>
      </c>
      <c r="P509" s="1">
        <f>VLOOKUP(Table14[[#This Row],[agedays]],BFA_boys_z_exp[[#All],[Day]:[L]],4,FALSE)</f>
        <v>-0.64300000000000002</v>
      </c>
      <c r="Q509" s="1">
        <f>(POWER((Table14[[#This Row],[bmi]]/Table14[[#This Row],[bmi_M]]),Table14[[#This Row],[bmi_L]])-1)/(Table14[[#This Row],[bmi_L]]*Table14[[#This Row],[bmi_S]])</f>
        <v>-0.13183705739018112</v>
      </c>
    </row>
    <row r="510" spans="1:17" x14ac:dyDescent="0.3">
      <c r="A510" s="1">
        <v>11035</v>
      </c>
      <c r="B510" s="1" t="s">
        <v>9</v>
      </c>
      <c r="C510" s="1">
        <v>0</v>
      </c>
      <c r="D510" s="1">
        <v>276</v>
      </c>
      <c r="E510" s="1">
        <v>50</v>
      </c>
      <c r="F510" s="1">
        <v>3.8</v>
      </c>
      <c r="G510" s="1">
        <v>6.0999999999999999E-2</v>
      </c>
      <c r="H510" s="1">
        <v>0.89</v>
      </c>
      <c r="I510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510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5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0" s="1">
        <f>(POWER((Table14[[#This Row],[wtkg]]/Table14[[#This Row],[wlhz_M]]),Table14[[#This Row],[wlhz_L]])-1)/(Table14[[#This Row],[wlhz_L]]*Table14[[#This Row],[wlhz_S]])</f>
        <v>1.458242105956908</v>
      </c>
      <c r="M510" s="1">
        <f>Table14[[#This Row],[wtkg]]/(Table14[[#This Row],[htcm]]*Table14[[#This Row],[htcm]]/10000)</f>
        <v>15.2</v>
      </c>
      <c r="N510" s="1">
        <f>VLOOKUP(Table14[[#This Row],[agedays]],BFA_boys_z_exp[[#All],[Day]:[M]],2,FALSE)</f>
        <v>13.4069</v>
      </c>
      <c r="O510" s="1">
        <f>VLOOKUP(Table14[[#This Row],[agedays]],BFA_boys_z_exp[[#All],[Day]:[S]],3,FALSE)</f>
        <v>9.5600000000000004E-2</v>
      </c>
      <c r="P510" s="1">
        <f>VLOOKUP(Table14[[#This Row],[agedays]],BFA_boys_z_exp[[#All],[Day]:[L]],4,FALSE)</f>
        <v>-0.30530000000000002</v>
      </c>
      <c r="Q510" s="1">
        <f>(POWER((Table14[[#This Row],[bmi]]/Table14[[#This Row],[bmi_M]]),Table14[[#This Row],[bmi_L]])-1)/(Table14[[#This Row],[bmi_L]]*Table14[[#This Row],[bmi_S]])</f>
        <v>1.2881913439063268</v>
      </c>
    </row>
    <row r="511" spans="1:17" x14ac:dyDescent="0.3">
      <c r="A511" s="1">
        <v>11035</v>
      </c>
      <c r="B511" s="1" t="s">
        <v>9</v>
      </c>
      <c r="C511" s="1">
        <v>25</v>
      </c>
      <c r="D511" s="1">
        <v>276</v>
      </c>
      <c r="E511" s="1">
        <v>55</v>
      </c>
      <c r="F511" s="1">
        <v>4.5599999999999996</v>
      </c>
      <c r="G511" s="1">
        <v>0.53400000000000003</v>
      </c>
      <c r="H511" s="1">
        <v>0.54400000000000004</v>
      </c>
      <c r="I511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511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5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1" s="1">
        <f>(POWER((Table14[[#This Row],[wtkg]]/Table14[[#This Row],[wlhz_M]]),Table14[[#This Row],[wlhz_L]])-1)/(Table14[[#This Row],[wlhz_L]]*Table14[[#This Row],[wlhz_S]])</f>
        <v>3.3978432437591216E-2</v>
      </c>
      <c r="M511" s="1">
        <f>Table14[[#This Row],[wtkg]]/(Table14[[#This Row],[htcm]]*Table14[[#This Row],[htcm]]/10000)</f>
        <v>15.074380165289256</v>
      </c>
      <c r="N511" s="1">
        <f>VLOOKUP(Table14[[#This Row],[agedays]],BFA_boys_z_exp[[#All],[Day]:[M]],2,FALSE)</f>
        <v>14.5457</v>
      </c>
      <c r="O511" s="1">
        <f>VLOOKUP(Table14[[#This Row],[agedays]],BFA_boys_z_exp[[#All],[Day]:[S]],3,FALSE)</f>
        <v>9.1340000000000005E-2</v>
      </c>
      <c r="P511" s="1">
        <f>VLOOKUP(Table14[[#This Row],[agedays]],BFA_boys_z_exp[[#All],[Day]:[L]],4,FALSE)</f>
        <v>0.311</v>
      </c>
      <c r="Q511" s="1">
        <f>(POWER((Table14[[#This Row],[bmi]]/Table14[[#This Row],[bmi_M]]),Table14[[#This Row],[bmi_L]])-1)/(Table14[[#This Row],[bmi_L]]*Table14[[#This Row],[bmi_S]])</f>
        <v>0.3930385364591778</v>
      </c>
    </row>
    <row r="512" spans="1:17" x14ac:dyDescent="0.3">
      <c r="A512" s="1">
        <v>11035</v>
      </c>
      <c r="B512" s="1" t="s">
        <v>9</v>
      </c>
      <c r="C512" s="1">
        <v>53</v>
      </c>
      <c r="D512" s="1">
        <v>276</v>
      </c>
      <c r="E512" s="1">
        <v>57</v>
      </c>
      <c r="F512" s="1">
        <v>5.59</v>
      </c>
      <c r="G512" s="1">
        <v>-0.27700000000000002</v>
      </c>
      <c r="H512" s="1">
        <v>0.39900000000000002</v>
      </c>
      <c r="I512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512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5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2" s="1">
        <f>(POWER((Table14[[#This Row],[wtkg]]/Table14[[#This Row],[wlhz_M]]),Table14[[#This Row],[wlhz_L]])-1)/(Table14[[#This Row],[wlhz_L]]*Table14[[#This Row],[wlhz_S]])</f>
        <v>1.0065321279050996</v>
      </c>
      <c r="M512" s="1">
        <f>Table14[[#This Row],[wtkg]]/(Table14[[#This Row],[htcm]]*Table14[[#This Row],[htcm]]/10000)</f>
        <v>17.205293936595876</v>
      </c>
      <c r="N512" s="1">
        <f>VLOOKUP(Table14[[#This Row],[agedays]],BFA_boys_z_exp[[#All],[Day]:[M]],2,FALSE)</f>
        <v>16.0672</v>
      </c>
      <c r="O512" s="1">
        <f>VLOOKUP(Table14[[#This Row],[agedays]],BFA_boys_z_exp[[#All],[Day]:[S]],3,FALSE)</f>
        <v>8.7429999999999994E-2</v>
      </c>
      <c r="P512" s="1">
        <f>VLOOKUP(Table14[[#This Row],[agedays]],BFA_boys_z_exp[[#All],[Day]:[L]],4,FALSE)</f>
        <v>0.1457</v>
      </c>
      <c r="Q512" s="1">
        <f>(POWER((Table14[[#This Row],[bmi]]/Table14[[#This Row],[bmi_M]]),Table14[[#This Row],[bmi_L]])-1)/(Table14[[#This Row],[bmi_L]]*Table14[[#This Row],[bmi_S]])</f>
        <v>0.78668120124028673</v>
      </c>
    </row>
    <row r="513" spans="1:17" x14ac:dyDescent="0.3">
      <c r="A513" s="2">
        <v>11035</v>
      </c>
      <c r="B513" s="2" t="s">
        <v>9</v>
      </c>
      <c r="C513" s="2">
        <v>186</v>
      </c>
      <c r="D513" s="2">
        <v>276</v>
      </c>
      <c r="E513" s="2">
        <v>68</v>
      </c>
      <c r="F513" s="2">
        <v>8.48</v>
      </c>
      <c r="G513" s="2">
        <v>9.1999999999999998E-2</v>
      </c>
      <c r="H513" s="2">
        <v>0.56100000000000005</v>
      </c>
      <c r="I513" s="1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513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5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3" s="1">
        <f>(POWER((Table14[[#This Row],[wtkg]]/Table14[[#This Row],[wlhz_M]]),Table14[[#This Row],[wlhz_L]])-1)/(Table14[[#This Row],[wlhz_L]]*Table14[[#This Row],[wlhz_S]])</f>
        <v>0.75082502624345515</v>
      </c>
      <c r="M513" s="1">
        <f>Table14[[#This Row],[wtkg]]/(Table14[[#This Row],[htcm]]*Table14[[#This Row],[htcm]]/10000)</f>
        <v>18.339100346020764</v>
      </c>
      <c r="N513" s="1">
        <f>VLOOKUP(Table14[[#This Row],[agedays]],BFA_boys_z_exp[[#All],[Day]:[M]],2,FALSE)</f>
        <v>17.343699999999998</v>
      </c>
      <c r="O513" s="1">
        <f>VLOOKUP(Table14[[#This Row],[agedays]],BFA_boys_z_exp[[#All],[Day]:[S]],3,FALSE)</f>
        <v>8.2280000000000006E-2</v>
      </c>
      <c r="P513" s="1">
        <f>VLOOKUP(Table14[[#This Row],[agedays]],BFA_boys_z_exp[[#All],[Day]:[L]],4,FALSE)</f>
        <v>-0.19689999999999999</v>
      </c>
      <c r="Q513" s="1">
        <f>(POWER((Table14[[#This Row],[bmi]]/Table14[[#This Row],[bmi_M]]),Table14[[#This Row],[bmi_L]])-1)/(Table14[[#This Row],[bmi_L]]*Table14[[#This Row],[bmi_S]])</f>
        <v>0.67453328394804801</v>
      </c>
    </row>
    <row r="514" spans="1:17" x14ac:dyDescent="0.3">
      <c r="A514" s="1">
        <v>11035</v>
      </c>
      <c r="B514" s="1" t="s">
        <v>9</v>
      </c>
      <c r="C514" s="1">
        <v>277</v>
      </c>
      <c r="D514" s="1">
        <v>276</v>
      </c>
      <c r="E514" s="1">
        <v>74</v>
      </c>
      <c r="F514" s="1">
        <v>9.4</v>
      </c>
      <c r="G514" s="1">
        <v>0.84399999999999997</v>
      </c>
      <c r="H514" s="1">
        <v>0.47399999999999998</v>
      </c>
      <c r="I514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514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5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4" s="1">
        <f>(POWER((Table14[[#This Row],[wtkg]]/Table14[[#This Row],[wlhz_M]]),Table14[[#This Row],[wlhz_L]])-1)/(Table14[[#This Row],[wlhz_L]]*Table14[[#This Row],[wlhz_S]])</f>
        <v>0.13224339544689345</v>
      </c>
      <c r="M514" s="1">
        <f>Table14[[#This Row],[wtkg]]/(Table14[[#This Row],[htcm]]*Table14[[#This Row],[htcm]]/10000)</f>
        <v>17.165814463111762</v>
      </c>
      <c r="N514" s="1">
        <f>VLOOKUP(Table14[[#This Row],[agedays]],BFA_boys_z_exp[[#All],[Day]:[M]],2,FALSE)</f>
        <v>17.155000000000001</v>
      </c>
      <c r="O514" s="1">
        <f>VLOOKUP(Table14[[#This Row],[agedays]],BFA_boys_z_exp[[#All],[Day]:[S]],3,FALSE)</f>
        <v>8.0979999999999996E-2</v>
      </c>
      <c r="P514" s="1">
        <f>VLOOKUP(Table14[[#This Row],[agedays]],BFA_boys_z_exp[[#All],[Day]:[L]],4,FALSE)</f>
        <v>-0.32119999999999999</v>
      </c>
      <c r="Q514" s="1">
        <f>(POWER((Table14[[#This Row],[bmi]]/Table14[[#This Row],[bmi_M]]),Table14[[#This Row],[bmi_L]])-1)/(Table14[[#This Row],[bmi_L]]*Table14[[#This Row],[bmi_S]])</f>
        <v>7.7813627484676533E-3</v>
      </c>
    </row>
    <row r="515" spans="1:17" x14ac:dyDescent="0.3">
      <c r="A515" s="2">
        <v>11035</v>
      </c>
      <c r="B515" s="2" t="s">
        <v>9</v>
      </c>
      <c r="C515" s="2">
        <v>375</v>
      </c>
      <c r="D515" s="2">
        <v>276</v>
      </c>
      <c r="E515" s="2">
        <v>76</v>
      </c>
      <c r="F515" s="2">
        <v>10.55</v>
      </c>
      <c r="G515" s="2">
        <v>-5.2999999999999999E-2</v>
      </c>
      <c r="H515" s="2">
        <v>0.75</v>
      </c>
      <c r="I515" s="1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515" s="1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5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5" s="1">
        <f>(POWER((Table14[[#This Row],[wtkg]]/Table14[[#This Row],[wlhz_M]]),Table14[[#This Row],[wlhz_L]])-1)/(Table14[[#This Row],[wlhz_L]]*Table14[[#This Row],[wlhz_S]])</f>
        <v>0.99241203759252361</v>
      </c>
      <c r="M515" s="1">
        <f>Table14[[#This Row],[wtkg]]/(Table14[[#This Row],[htcm]]*Table14[[#This Row],[htcm]]/10000)</f>
        <v>18.265235457063714</v>
      </c>
      <c r="N515" s="1">
        <f>VLOOKUP(Table14[[#This Row],[agedays]],BFA_boys_z_exp[[#All],[Day]:[M]],2,FALSE)</f>
        <v>16.758199999999999</v>
      </c>
      <c r="O515" s="1">
        <f>VLOOKUP(Table14[[#This Row],[agedays]],BFA_boys_z_exp[[#All],[Day]:[S]],3,FALSE)</f>
        <v>0.08</v>
      </c>
      <c r="P515" s="1">
        <f>VLOOKUP(Table14[[#This Row],[agedays]],BFA_boys_z_exp[[#All],[Day]:[L]],4,FALSE)</f>
        <v>-0.42030000000000001</v>
      </c>
      <c r="Q515" s="1">
        <f>(POWER((Table14[[#This Row],[bmi]]/Table14[[#This Row],[bmi_M]]),Table14[[#This Row],[bmi_L]])-1)/(Table14[[#This Row],[bmi_L]]*Table14[[#This Row],[bmi_S]])</f>
        <v>1.057152204303013</v>
      </c>
    </row>
    <row r="516" spans="1:17" x14ac:dyDescent="0.3">
      <c r="A516" s="1">
        <v>11035</v>
      </c>
      <c r="B516" s="1" t="s">
        <v>9</v>
      </c>
      <c r="C516" s="1">
        <v>459</v>
      </c>
      <c r="D516" s="1">
        <v>276</v>
      </c>
      <c r="E516" s="1">
        <v>81</v>
      </c>
      <c r="F516" s="1">
        <v>11.4</v>
      </c>
      <c r="G516" s="1">
        <v>0.69699999999999995</v>
      </c>
      <c r="H516" s="1">
        <v>0.89900000000000002</v>
      </c>
      <c r="I516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516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5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6" s="1">
        <f>(POWER((Table14[[#This Row],[wtkg]]/Table14[[#This Row],[wlhz_M]]),Table14[[#This Row],[wlhz_L]])-1)/(Table14[[#This Row],[wlhz_L]]*Table14[[#This Row],[wlhz_S]])</f>
        <v>0.82722754772740537</v>
      </c>
      <c r="M516" s="1">
        <f>Table14[[#This Row],[wtkg]]/(Table14[[#This Row],[htcm]]*Table14[[#This Row],[htcm]]/10000)</f>
        <v>17.375400091449475</v>
      </c>
      <c r="N516" s="1">
        <f>VLOOKUP(Table14[[#This Row],[agedays]],BFA_boys_z_exp[[#All],[Day]:[M]],2,FALSE)</f>
        <v>16.431999999999999</v>
      </c>
      <c r="O516" s="1">
        <f>VLOOKUP(Table14[[#This Row],[agedays]],BFA_boys_z_exp[[#All],[Day]:[S]],3,FALSE)</f>
        <v>7.9329999999999998E-2</v>
      </c>
      <c r="P516" s="1">
        <f>VLOOKUP(Table14[[#This Row],[agedays]],BFA_boys_z_exp[[#All],[Day]:[L]],4,FALSE)</f>
        <v>-0.48809999999999998</v>
      </c>
      <c r="Q516" s="1">
        <f>(POWER((Table14[[#This Row],[bmi]]/Table14[[#This Row],[bmi_M]]),Table14[[#This Row],[bmi_L]])-1)/(Table14[[#This Row],[bmi_L]]*Table14[[#This Row],[bmi_S]])</f>
        <v>0.69420228758174407</v>
      </c>
    </row>
    <row r="517" spans="1:17" x14ac:dyDescent="0.3">
      <c r="A517" s="2">
        <v>11035</v>
      </c>
      <c r="B517" s="2" t="s">
        <v>9</v>
      </c>
      <c r="C517" s="2">
        <v>576</v>
      </c>
      <c r="D517" s="2">
        <v>276</v>
      </c>
      <c r="E517" s="2">
        <v>85</v>
      </c>
      <c r="F517" s="2">
        <v>13.1</v>
      </c>
      <c r="G517" s="2">
        <v>0.66600000000000004</v>
      </c>
      <c r="H517" s="2">
        <v>1.464</v>
      </c>
      <c r="I517" s="1">
        <f>IF(Table14[[#This Row],[agedays]]&lt;=730,VLOOKUP(Table14[[#This Row],[htcm]],WFL_boys_z_exp[[#All],[Length]:[M]],2,FALSE),VLOOKUP(Table14[[#This Row],[htcm]],WFH_boys_z_exp[[#All],[Height]:[M]],2,FALSE))</f>
        <v>11.5007</v>
      </c>
      <c r="J517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5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7" s="1">
        <f>(POWER((Table14[[#This Row],[wtkg]]/Table14[[#This Row],[wlhz_M]]),Table14[[#This Row],[wlhz_L]])-1)/(Table14[[#This Row],[wlhz_L]]*Table14[[#This Row],[wlhz_S]])</f>
        <v>1.5556143968439922</v>
      </c>
      <c r="M517" s="1">
        <f>Table14[[#This Row],[wtkg]]/(Table14[[#This Row],[htcm]]*Table14[[#This Row],[htcm]]/10000)</f>
        <v>18.131487889273355</v>
      </c>
      <c r="N517" s="1">
        <f>VLOOKUP(Table14[[#This Row],[agedays]],BFA_boys_z_exp[[#All],[Day]:[M]],2,FALSE)</f>
        <v>16.059100000000001</v>
      </c>
      <c r="O517" s="1">
        <f>VLOOKUP(Table14[[#This Row],[agedays]],BFA_boys_z_exp[[#All],[Day]:[S]],3,FALSE)</f>
        <v>7.8549999999999995E-2</v>
      </c>
      <c r="P517" s="1">
        <f>VLOOKUP(Table14[[#This Row],[agedays]],BFA_boys_z_exp[[#All],[Day]:[L]],4,FALSE)</f>
        <v>-0.56559999999999999</v>
      </c>
      <c r="Q517" s="1">
        <f>(POWER((Table14[[#This Row],[bmi]]/Table14[[#This Row],[bmi_M]]),Table14[[#This Row],[bmi_L]])-1)/(Table14[[#This Row],[bmi_L]]*Table14[[#This Row],[bmi_S]])</f>
        <v>1.4933418642313268</v>
      </c>
    </row>
    <row r="518" spans="1:17" x14ac:dyDescent="0.3">
      <c r="A518" s="1">
        <v>11035</v>
      </c>
      <c r="B518" s="1" t="s">
        <v>9</v>
      </c>
      <c r="C518" s="1">
        <v>723</v>
      </c>
      <c r="D518" s="1">
        <v>276</v>
      </c>
      <c r="E518" s="1">
        <v>92</v>
      </c>
      <c r="F518" s="1">
        <v>14</v>
      </c>
      <c r="G518" s="1">
        <v>1.446</v>
      </c>
      <c r="H518" s="1">
        <v>1.2749999999999999</v>
      </c>
      <c r="I518" s="1">
        <f>IF(Table14[[#This Row],[agedays]]&lt;=730,VLOOKUP(Table14[[#This Row],[htcm]],WFL_boys_z_exp[[#All],[Length]:[M]],2,FALSE),VLOOKUP(Table14[[#This Row],[htcm]],WFH_boys_z_exp[[#All],[Height]:[M]],2,FALSE))</f>
        <v>13.191000000000001</v>
      </c>
      <c r="J518" s="1">
        <f>IF(Table14[[#This Row],[agedays]]&lt;=730,VLOOKUP(Table14[[#This Row],[htcm]],WFL_boys_z_exp[[#All],[Length]:[S]],3,FALSE),VLOOKUP(Table14[[#This Row],[htcm]],WFH_boys_z_exp[[#All],[Height]:[S]],3,FALSE))</f>
        <v>8.0250000000000002E-2</v>
      </c>
      <c r="K5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8" s="1">
        <f>(POWER((Table14[[#This Row],[wtkg]]/Table14[[#This Row],[wlhz_M]]),Table14[[#This Row],[wlhz_L]])-1)/(Table14[[#This Row],[wlhz_L]]*Table14[[#This Row],[wlhz_S]])</f>
        <v>0.73399566173264463</v>
      </c>
      <c r="M518" s="1">
        <f>Table14[[#This Row],[wtkg]]/(Table14[[#This Row],[htcm]]*Table14[[#This Row],[htcm]]/10000)</f>
        <v>16.540642722117202</v>
      </c>
      <c r="N518" s="1">
        <f>VLOOKUP(Table14[[#This Row],[agedays]],BFA_boys_z_exp[[#All],[Day]:[M]],2,FALSE)</f>
        <v>15.7468</v>
      </c>
      <c r="O518" s="1">
        <f>VLOOKUP(Table14[[#This Row],[agedays]],BFA_boys_z_exp[[#All],[Day]:[S]],3,FALSE)</f>
        <v>7.7740000000000004E-2</v>
      </c>
      <c r="P518" s="1">
        <f>VLOOKUP(Table14[[#This Row],[agedays]],BFA_boys_z_exp[[#All],[Day]:[L]],4,FALSE)</f>
        <v>-0.64400000000000002</v>
      </c>
      <c r="Q518" s="1">
        <f>(POWER((Table14[[#This Row],[bmi]]/Table14[[#This Row],[bmi_M]]),Table14[[#This Row],[bmi_L]])-1)/(Table14[[#This Row],[bmi_L]]*Table14[[#This Row],[bmi_S]])</f>
        <v>0.62275041325550817</v>
      </c>
    </row>
    <row r="519" spans="1:17" x14ac:dyDescent="0.3">
      <c r="A519" s="1">
        <v>11037</v>
      </c>
      <c r="B519" s="1" t="s">
        <v>9</v>
      </c>
      <c r="C519" s="1">
        <v>32</v>
      </c>
      <c r="D519" s="1">
        <v>269</v>
      </c>
      <c r="E519" s="1">
        <v>51</v>
      </c>
      <c r="F519" s="1">
        <v>3.7</v>
      </c>
      <c r="G519" s="1">
        <v>-2.0190000000000001</v>
      </c>
      <c r="H519" s="1">
        <v>-1.494</v>
      </c>
      <c r="I519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519" s="1">
        <f>IF(Table14[[#This Row],[agedays]]&lt;=730,VLOOKUP(Table14[[#This Row],[htcm]],WFL_boys_z_exp[[#All],[Length]:[S]],3,FALSE),VLOOKUP(Table14[[#This Row],[htcm]],WFH_boys_z_exp[[#All],[Height]:[S]],3,FALSE))</f>
        <v>8.831E-2</v>
      </c>
      <c r="K5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19" s="1">
        <f>(POWER((Table14[[#This Row],[wtkg]]/Table14[[#This Row],[wlhz_M]]),Table14[[#This Row],[wlhz_L]])-1)/(Table14[[#This Row],[wlhz_L]]*Table14[[#This Row],[wlhz_S]])</f>
        <v>0.50426315624395912</v>
      </c>
      <c r="M519" s="1">
        <f>Table14[[#This Row],[wtkg]]/(Table14[[#This Row],[htcm]]*Table14[[#This Row],[htcm]]/10000)</f>
        <v>14.225297962322184</v>
      </c>
      <c r="N519" s="1">
        <f>VLOOKUP(Table14[[#This Row],[agedays]],BFA_boys_z_exp[[#All],[Day]:[M]],2,FALSE)</f>
        <v>15.048500000000001</v>
      </c>
      <c r="O519" s="1">
        <f>VLOOKUP(Table14[[#This Row],[agedays]],BFA_boys_z_exp[[#All],[Day]:[S]],3,FALSE)</f>
        <v>0.09</v>
      </c>
      <c r="P519" s="1">
        <f>VLOOKUP(Table14[[#This Row],[agedays]],BFA_boys_z_exp[[#All],[Day]:[L]],4,FALSE)</f>
        <v>0.26019999999999999</v>
      </c>
      <c r="Q519" s="1">
        <f>(POWER((Table14[[#This Row],[bmi]]/Table14[[#This Row],[bmi_M]]),Table14[[#This Row],[bmi_L]])-1)/(Table14[[#This Row],[bmi_L]]*Table14[[#This Row],[bmi_S]])</f>
        <v>-0.62051839828352306</v>
      </c>
    </row>
    <row r="520" spans="1:17" x14ac:dyDescent="0.3">
      <c r="A520" s="1">
        <v>11037</v>
      </c>
      <c r="B520" s="1" t="s">
        <v>9</v>
      </c>
      <c r="C520" s="1">
        <v>53</v>
      </c>
      <c r="D520" s="1">
        <v>269</v>
      </c>
      <c r="E520" s="1">
        <v>55</v>
      </c>
      <c r="F520" s="1">
        <v>4.5999999999999996</v>
      </c>
      <c r="G520" s="1">
        <v>-1.2829999999999999</v>
      </c>
      <c r="H520" s="1">
        <v>-1.1319999999999999</v>
      </c>
      <c r="I520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520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5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0" s="1">
        <f>(POWER((Table14[[#This Row],[wtkg]]/Table14[[#This Row],[wlhz_M]]),Table14[[#This Row],[wlhz_L]])-1)/(Table14[[#This Row],[wlhz_L]]*Table14[[#This Row],[wlhz_S]])</f>
        <v>0.13536694854563056</v>
      </c>
      <c r="M520" s="1">
        <f>Table14[[#This Row],[wtkg]]/(Table14[[#This Row],[htcm]]*Table14[[#This Row],[htcm]]/10000)</f>
        <v>15.206611570247933</v>
      </c>
      <c r="N520" s="1">
        <f>VLOOKUP(Table14[[#This Row],[agedays]],BFA_boys_z_exp[[#All],[Day]:[M]],2,FALSE)</f>
        <v>16.0672</v>
      </c>
      <c r="O520" s="1">
        <f>VLOOKUP(Table14[[#This Row],[agedays]],BFA_boys_z_exp[[#All],[Day]:[S]],3,FALSE)</f>
        <v>8.7429999999999994E-2</v>
      </c>
      <c r="P520" s="1">
        <f>VLOOKUP(Table14[[#This Row],[agedays]],BFA_boys_z_exp[[#All],[Day]:[L]],4,FALSE)</f>
        <v>0.1457</v>
      </c>
      <c r="Q520" s="1">
        <f>(POWER((Table14[[#This Row],[bmi]]/Table14[[#This Row],[bmi_M]]),Table14[[#This Row],[bmi_L]])-1)/(Table14[[#This Row],[bmi_L]]*Table14[[#This Row],[bmi_S]])</f>
        <v>-0.62712389156190429</v>
      </c>
    </row>
    <row r="521" spans="1:17" x14ac:dyDescent="0.3">
      <c r="A521" s="1">
        <v>11037</v>
      </c>
      <c r="B521" s="1" t="s">
        <v>9</v>
      </c>
      <c r="C521" s="1">
        <v>95</v>
      </c>
      <c r="D521" s="1">
        <v>269</v>
      </c>
      <c r="E521" s="1">
        <v>60</v>
      </c>
      <c r="F521" s="1">
        <v>5.65</v>
      </c>
      <c r="G521" s="1">
        <v>-0.85599999999999998</v>
      </c>
      <c r="H521" s="1">
        <v>-1.135</v>
      </c>
      <c r="I521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521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5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1" s="1">
        <f>(POWER((Table14[[#This Row],[wtkg]]/Table14[[#This Row],[wlhz_M]]),Table14[[#This Row],[wlhz_L]])-1)/(Table14[[#This Row],[wlhz_L]]*Table14[[#This Row],[wlhz_S]])</f>
        <v>-0.70918801771037165</v>
      </c>
      <c r="M521" s="1">
        <f>Table14[[#This Row],[wtkg]]/(Table14[[#This Row],[htcm]]*Table14[[#This Row],[htcm]]/10000)</f>
        <v>15.694444444444446</v>
      </c>
      <c r="N521" s="1">
        <f>VLOOKUP(Table14[[#This Row],[agedays]],BFA_boys_z_exp[[#All],[Day]:[M]],2,FALSE)</f>
        <v>16.940999999999999</v>
      </c>
      <c r="O521" s="1">
        <f>VLOOKUP(Table14[[#This Row],[agedays]],BFA_boys_z_exp[[#All],[Day]:[S]],3,FALSE)</f>
        <v>8.4779999999999994E-2</v>
      </c>
      <c r="P521" s="1">
        <f>VLOOKUP(Table14[[#This Row],[agedays]],BFA_boys_z_exp[[#All],[Day]:[L]],4,FALSE)</f>
        <v>-3.8999999999999998E-3</v>
      </c>
      <c r="Q521" s="1">
        <f>(POWER((Table14[[#This Row],[bmi]]/Table14[[#This Row],[bmi_M]]),Table14[[#This Row],[bmi_L]])-1)/(Table14[[#This Row],[bmi_L]]*Table14[[#This Row],[bmi_S]])</f>
        <v>-0.90164329784204844</v>
      </c>
    </row>
    <row r="522" spans="1:17" x14ac:dyDescent="0.3">
      <c r="A522" s="1">
        <v>11037</v>
      </c>
      <c r="B522" s="1" t="s">
        <v>9</v>
      </c>
      <c r="C522" s="1">
        <v>200</v>
      </c>
      <c r="D522" s="1">
        <v>269</v>
      </c>
      <c r="E522" s="1">
        <v>68</v>
      </c>
      <c r="F522" s="1">
        <v>7.75</v>
      </c>
      <c r="G522" s="1">
        <v>-0.24099999999999999</v>
      </c>
      <c r="H522" s="1">
        <v>-0.45700000000000002</v>
      </c>
      <c r="I522" s="1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522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5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2" s="1">
        <f>(POWER((Table14[[#This Row],[wtkg]]/Table14[[#This Row],[wlhz_M]]),Table14[[#This Row],[wlhz_L]])-1)/(Table14[[#This Row],[wlhz_L]]*Table14[[#This Row],[wlhz_S]])</f>
        <v>-0.33845331565940234</v>
      </c>
      <c r="M522" s="1">
        <f>Table14[[#This Row],[wtkg]]/(Table14[[#This Row],[htcm]]*Table14[[#This Row],[htcm]]/10000)</f>
        <v>16.760380622837371</v>
      </c>
      <c r="N522" s="1">
        <f>VLOOKUP(Table14[[#This Row],[agedays]],BFA_boys_z_exp[[#All],[Day]:[M]],2,FALSE)</f>
        <v>17.3416</v>
      </c>
      <c r="O522" s="1">
        <f>VLOOKUP(Table14[[#This Row],[agedays]],BFA_boys_z_exp[[#All],[Day]:[S]],3,FALSE)</f>
        <v>8.2040000000000002E-2</v>
      </c>
      <c r="P522" s="1">
        <f>VLOOKUP(Table14[[#This Row],[agedays]],BFA_boys_z_exp[[#All],[Day]:[L]],4,FALSE)</f>
        <v>-0.219</v>
      </c>
      <c r="Q522" s="1">
        <f>(POWER((Table14[[#This Row],[bmi]]/Table14[[#This Row],[bmi_M]]),Table14[[#This Row],[bmi_L]])-1)/(Table14[[#This Row],[bmi_L]]*Table14[[#This Row],[bmi_S]])</f>
        <v>-0.41708932058616982</v>
      </c>
    </row>
    <row r="523" spans="1:17" x14ac:dyDescent="0.3">
      <c r="A523" s="1">
        <v>11037</v>
      </c>
      <c r="B523" s="1" t="s">
        <v>9</v>
      </c>
      <c r="C523" s="1">
        <v>277</v>
      </c>
      <c r="D523" s="1">
        <v>269</v>
      </c>
      <c r="E523" s="1">
        <v>72.5</v>
      </c>
      <c r="F523" s="1">
        <v>9.23</v>
      </c>
      <c r="G523" s="1">
        <v>0.17699999999999999</v>
      </c>
      <c r="H523" s="1">
        <v>0.30499999999999999</v>
      </c>
      <c r="I523" s="1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523" s="1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5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3" s="1">
        <f>(POWER((Table14[[#This Row],[wtkg]]/Table14[[#This Row],[wlhz_M]]),Table14[[#This Row],[wlhz_L]])-1)/(Table14[[#This Row],[wlhz_L]]*Table14[[#This Row],[wlhz_S]])</f>
        <v>0.33235536801464716</v>
      </c>
      <c r="M523" s="1">
        <f>Table14[[#This Row],[wtkg]]/(Table14[[#This Row],[htcm]]*Table14[[#This Row],[htcm]]/10000)</f>
        <v>17.560047562425684</v>
      </c>
      <c r="N523" s="1">
        <f>VLOOKUP(Table14[[#This Row],[agedays]],BFA_boys_z_exp[[#All],[Day]:[M]],2,FALSE)</f>
        <v>17.155000000000001</v>
      </c>
      <c r="O523" s="1">
        <f>VLOOKUP(Table14[[#This Row],[agedays]],BFA_boys_z_exp[[#All],[Day]:[S]],3,FALSE)</f>
        <v>8.0979999999999996E-2</v>
      </c>
      <c r="P523" s="1">
        <f>VLOOKUP(Table14[[#This Row],[agedays]],BFA_boys_z_exp[[#All],[Day]:[L]],4,FALSE)</f>
        <v>-0.32119999999999999</v>
      </c>
      <c r="Q523" s="1">
        <f>(POWER((Table14[[#This Row],[bmi]]/Table14[[#This Row],[bmi_M]]),Table14[[#This Row],[bmi_L]])-1)/(Table14[[#This Row],[bmi_L]]*Table14[[#This Row],[bmi_S]])</f>
        <v>0.28710022433042637</v>
      </c>
    </row>
    <row r="524" spans="1:17" x14ac:dyDescent="0.3">
      <c r="A524" s="1">
        <v>11037</v>
      </c>
      <c r="B524" s="1" t="s">
        <v>9</v>
      </c>
      <c r="C524" s="1">
        <v>375</v>
      </c>
      <c r="D524" s="1">
        <v>269</v>
      </c>
      <c r="E524" s="1">
        <v>77</v>
      </c>
      <c r="F524" s="1">
        <v>9.6999999999999993</v>
      </c>
      <c r="G524" s="1">
        <v>0.36499999999999999</v>
      </c>
      <c r="H524" s="1">
        <v>-0.02</v>
      </c>
      <c r="I524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524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5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4" s="1">
        <f>(POWER((Table14[[#This Row],[wtkg]]/Table14[[#This Row],[wlhz_M]]),Table14[[#This Row],[wlhz_L]])-1)/(Table14[[#This Row],[wlhz_L]]*Table14[[#This Row],[wlhz_S]])</f>
        <v>-0.24183182588211932</v>
      </c>
      <c r="M524" s="1">
        <f>Table14[[#This Row],[wtkg]]/(Table14[[#This Row],[htcm]]*Table14[[#This Row],[htcm]]/10000)</f>
        <v>16.360263113509866</v>
      </c>
      <c r="N524" s="1">
        <f>VLOOKUP(Table14[[#This Row],[agedays]],BFA_boys_z_exp[[#All],[Day]:[M]],2,FALSE)</f>
        <v>16.758199999999999</v>
      </c>
      <c r="O524" s="1">
        <f>VLOOKUP(Table14[[#This Row],[agedays]],BFA_boys_z_exp[[#All],[Day]:[S]],3,FALSE)</f>
        <v>0.08</v>
      </c>
      <c r="P524" s="1">
        <f>VLOOKUP(Table14[[#This Row],[agedays]],BFA_boys_z_exp[[#All],[Day]:[L]],4,FALSE)</f>
        <v>-0.42030000000000001</v>
      </c>
      <c r="Q524" s="1">
        <f>(POWER((Table14[[#This Row],[bmi]]/Table14[[#This Row],[bmi_M]]),Table14[[#This Row],[bmi_L]])-1)/(Table14[[#This Row],[bmi_L]]*Table14[[#This Row],[bmi_S]])</f>
        <v>-0.30192573534700962</v>
      </c>
    </row>
    <row r="525" spans="1:17" x14ac:dyDescent="0.3">
      <c r="A525" s="1">
        <v>11037</v>
      </c>
      <c r="B525" s="1" t="s">
        <v>9</v>
      </c>
      <c r="C525" s="1">
        <v>452</v>
      </c>
      <c r="D525" s="1">
        <v>269</v>
      </c>
      <c r="E525" s="1">
        <v>79</v>
      </c>
      <c r="F525" s="1">
        <v>10.76</v>
      </c>
      <c r="G525" s="1">
        <v>7.0000000000000001E-3</v>
      </c>
      <c r="H525" s="1">
        <v>0.41599999999999998</v>
      </c>
      <c r="I525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525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5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5" s="1">
        <f>(POWER((Table14[[#This Row],[wtkg]]/Table14[[#This Row],[wlhz_M]]),Table14[[#This Row],[wlhz_L]])-1)/(Table14[[#This Row],[wlhz_L]]*Table14[[#This Row],[wlhz_S]])</f>
        <v>0.56176958652190301</v>
      </c>
      <c r="M525" s="1">
        <f>Table14[[#This Row],[wtkg]]/(Table14[[#This Row],[htcm]]*Table14[[#This Row],[htcm]]/10000)</f>
        <v>17.240826790578431</v>
      </c>
      <c r="N525" s="1">
        <f>VLOOKUP(Table14[[#This Row],[agedays]],BFA_boys_z_exp[[#All],[Day]:[M]],2,FALSE)</f>
        <v>16.457599999999999</v>
      </c>
      <c r="O525" s="1">
        <f>VLOOKUP(Table14[[#This Row],[agedays]],BFA_boys_z_exp[[#All],[Day]:[S]],3,FALSE)</f>
        <v>7.9380000000000006E-2</v>
      </c>
      <c r="P525" s="1">
        <f>VLOOKUP(Table14[[#This Row],[agedays]],BFA_boys_z_exp[[#All],[Day]:[L]],4,FALSE)</f>
        <v>-0.4829</v>
      </c>
      <c r="Q525" s="1">
        <f>(POWER((Table14[[#This Row],[bmi]]/Table14[[#This Row],[bmi_M]]),Table14[[#This Row],[bmi_L]])-1)/(Table14[[#This Row],[bmi_L]]*Table14[[#This Row],[bmi_S]])</f>
        <v>0.57917377981186291</v>
      </c>
    </row>
    <row r="526" spans="1:17" x14ac:dyDescent="0.3">
      <c r="A526" s="1">
        <v>11037</v>
      </c>
      <c r="B526" s="1" t="s">
        <v>9</v>
      </c>
      <c r="C526" s="1">
        <v>560</v>
      </c>
      <c r="D526" s="1">
        <v>269</v>
      </c>
      <c r="E526" s="1">
        <v>83</v>
      </c>
      <c r="F526" s="1">
        <v>11.2</v>
      </c>
      <c r="G526" s="1">
        <v>0.127</v>
      </c>
      <c r="H526" s="1">
        <v>0.14499999999999999</v>
      </c>
      <c r="I526" s="1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526" s="1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5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6" s="1">
        <f>(POWER((Table14[[#This Row],[wtkg]]/Table14[[#This Row],[wlhz_M]]),Table14[[#This Row],[wlhz_L]])-1)/(Table14[[#This Row],[wlhz_L]]*Table14[[#This Row],[wlhz_S]])</f>
        <v>0.17241296721831756</v>
      </c>
      <c r="M526" s="1">
        <f>Table14[[#This Row],[wtkg]]/(Table14[[#This Row],[htcm]]*Table14[[#This Row],[htcm]]/10000)</f>
        <v>16.257802293511396</v>
      </c>
      <c r="N526" s="1">
        <f>VLOOKUP(Table14[[#This Row],[agedays]],BFA_boys_z_exp[[#All],[Day]:[M]],2,FALSE)</f>
        <v>16.103899999999999</v>
      </c>
      <c r="O526" s="1">
        <f>VLOOKUP(Table14[[#This Row],[agedays]],BFA_boys_z_exp[[#All],[Day]:[S]],3,FALSE)</f>
        <v>7.8649999999999998E-2</v>
      </c>
      <c r="P526" s="1">
        <f>VLOOKUP(Table14[[#This Row],[agedays]],BFA_boys_z_exp[[#All],[Day]:[L]],4,FALSE)</f>
        <v>-0.55589999999999995</v>
      </c>
      <c r="Q526" s="1">
        <f>(POWER((Table14[[#This Row],[bmi]]/Table14[[#This Row],[bmi_M]]),Table14[[#This Row],[bmi_L]])-1)/(Table14[[#This Row],[bmi_L]]*Table14[[#This Row],[bmi_S]])</f>
        <v>0.12061480914507185</v>
      </c>
    </row>
    <row r="527" spans="1:17" x14ac:dyDescent="0.3">
      <c r="A527" s="1">
        <v>11037</v>
      </c>
      <c r="B527" s="1" t="s">
        <v>9</v>
      </c>
      <c r="C527" s="1">
        <v>712</v>
      </c>
      <c r="D527" s="1">
        <v>269</v>
      </c>
      <c r="E527" s="1">
        <v>89</v>
      </c>
      <c r="F527" s="1">
        <v>13.2</v>
      </c>
      <c r="G527" s="1">
        <v>0.56799999999999995</v>
      </c>
      <c r="H527" s="1">
        <v>0.81399999999999995</v>
      </c>
      <c r="I527" s="2">
        <f>IF(Table14[[#This Row],[agedays]]&lt;=730,VLOOKUP(Table14[[#This Row],[htcm]],WFL_boys_z_exp[[#All],[Length]:[M]],2,FALSE),VLOOKUP(Table14[[#This Row],[htcm]],WFH_boys_z_exp[[#All],[Height]:[M]],2,FALSE))</f>
        <v>12.4815</v>
      </c>
      <c r="J527" s="2">
        <f>IF(Table14[[#This Row],[agedays]]&lt;=730,VLOOKUP(Table14[[#This Row],[htcm]],WFL_boys_z_exp[[#All],[Length]:[S]],3,FALSE),VLOOKUP(Table14[[#This Row],[htcm]],WFH_boys_z_exp[[#All],[Height]:[S]],3,FALSE))</f>
        <v>8.0579999999999999E-2</v>
      </c>
      <c r="K5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7" s="1">
        <f>(POWER((Table14[[#This Row],[wtkg]]/Table14[[#This Row],[wlhz_M]]),Table14[[#This Row],[wlhz_L]])-1)/(Table14[[#This Row],[wlhz_L]]*Table14[[#This Row],[wlhz_S]])</f>
        <v>0.68778107714075987</v>
      </c>
      <c r="M527" s="1">
        <f>Table14[[#This Row],[wtkg]]/(Table14[[#This Row],[htcm]]*Table14[[#This Row],[htcm]]/10000)</f>
        <v>16.664562555232923</v>
      </c>
      <c r="N527" s="1">
        <f>VLOOKUP(Table14[[#This Row],[agedays]],BFA_boys_z_exp[[#All],[Day]:[M]],2,FALSE)</f>
        <v>15.764900000000001</v>
      </c>
      <c r="O527" s="1">
        <f>VLOOKUP(Table14[[#This Row],[agedays]],BFA_boys_z_exp[[#All],[Day]:[S]],3,FALSE)</f>
        <v>7.7799999999999994E-2</v>
      </c>
      <c r="P527" s="1">
        <f>VLOOKUP(Table14[[#This Row],[agedays]],BFA_boys_z_exp[[#All],[Day]:[L]],4,FALSE)</f>
        <v>-0.63870000000000005</v>
      </c>
      <c r="Q527" s="1">
        <f>(POWER((Table14[[#This Row],[bmi]]/Table14[[#This Row],[bmi_M]]),Table14[[#This Row],[bmi_L]])-1)/(Table14[[#This Row],[bmi_L]]*Table14[[#This Row],[bmi_S]])</f>
        <v>0.70085356140612609</v>
      </c>
    </row>
    <row r="528" spans="1:17" x14ac:dyDescent="0.3">
      <c r="A528" s="1">
        <v>11038</v>
      </c>
      <c r="B528" s="1" t="s">
        <v>9</v>
      </c>
      <c r="C528" s="1">
        <v>29</v>
      </c>
      <c r="D528" s="1">
        <v>290</v>
      </c>
      <c r="E528" s="1">
        <v>52</v>
      </c>
      <c r="F528" s="1">
        <v>4.29</v>
      </c>
      <c r="G528" s="1">
        <v>-1.3</v>
      </c>
      <c r="H528" s="1">
        <v>-0.20399999999999999</v>
      </c>
      <c r="I528" s="1">
        <f>IF(Table14[[#This Row],[agedays]]&lt;=730,VLOOKUP(Table14[[#This Row],[htcm]],WFL_boys_z_exp[[#All],[Length]:[M]],2,FALSE),VLOOKUP(Table14[[#This Row],[htcm]],WFH_boys_z_exp[[#All],[Height]:[M]],2,FALSE))</f>
        <v>3.762</v>
      </c>
      <c r="J528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5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8" s="1">
        <f>(POWER((Table14[[#This Row],[wtkg]]/Table14[[#This Row],[wlhz_M]]),Table14[[#This Row],[wlhz_L]])-1)/(Table14[[#This Row],[wlhz_L]]*Table14[[#This Row],[wlhz_S]])</f>
        <v>1.4632945288019716</v>
      </c>
      <c r="M528" s="1">
        <f>Table14[[#This Row],[wtkg]]/(Table14[[#This Row],[htcm]]*Table14[[#This Row],[htcm]]/10000)</f>
        <v>15.865384615384617</v>
      </c>
      <c r="N528" s="1">
        <f>VLOOKUP(Table14[[#This Row],[agedays]],BFA_boys_z_exp[[#All],[Day]:[M]],2,FALSE)</f>
        <v>14.8436</v>
      </c>
      <c r="O528" s="1">
        <f>VLOOKUP(Table14[[#This Row],[agedays]],BFA_boys_z_exp[[#All],[Day]:[S]],3,FALSE)</f>
        <v>9.0529999999999999E-2</v>
      </c>
      <c r="P528" s="1">
        <f>VLOOKUP(Table14[[#This Row],[agedays]],BFA_boys_z_exp[[#All],[Day]:[L]],4,FALSE)</f>
        <v>0.28089999999999998</v>
      </c>
      <c r="Q528" s="1">
        <f>(POWER((Table14[[#This Row],[bmi]]/Table14[[#This Row],[bmi_M]]),Table14[[#This Row],[bmi_L]])-1)/(Table14[[#This Row],[bmi_L]]*Table14[[#This Row],[bmi_S]])</f>
        <v>0.74226443601352821</v>
      </c>
    </row>
    <row r="529" spans="1:17" x14ac:dyDescent="0.3">
      <c r="A529" s="2">
        <v>11038</v>
      </c>
      <c r="B529" s="2" t="s">
        <v>9</v>
      </c>
      <c r="C529" s="2">
        <v>71</v>
      </c>
      <c r="D529" s="2">
        <v>290</v>
      </c>
      <c r="E529" s="2">
        <v>59</v>
      </c>
      <c r="F529" s="2">
        <v>5.8</v>
      </c>
      <c r="G529" s="2">
        <v>-0.24299999999999999</v>
      </c>
      <c r="H529" s="2">
        <v>-8.7999999999999995E-2</v>
      </c>
      <c r="I529" s="2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529" s="2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5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29" s="1">
        <f>(POWER((Table14[[#This Row],[wtkg]]/Table14[[#This Row],[wlhz_M]]),Table14[[#This Row],[wlhz_L]])-1)/(Table14[[#This Row],[wlhz_L]]*Table14[[#This Row],[wlhz_S]])</f>
        <v>0.19144486784775105</v>
      </c>
      <c r="M529" s="1">
        <f>Table14[[#This Row],[wtkg]]/(Table14[[#This Row],[htcm]]*Table14[[#This Row],[htcm]]/10000)</f>
        <v>16.661878770468256</v>
      </c>
      <c r="N529" s="1">
        <f>VLOOKUP(Table14[[#This Row],[agedays]],BFA_boys_z_exp[[#All],[Day]:[M]],2,FALSE)</f>
        <v>16.571000000000002</v>
      </c>
      <c r="O529" s="1">
        <f>VLOOKUP(Table14[[#This Row],[agedays]],BFA_boys_z_exp[[#All],[Day]:[S]],3,FALSE)</f>
        <v>8.6059999999999998E-2</v>
      </c>
      <c r="P529" s="1">
        <f>VLOOKUP(Table14[[#This Row],[agedays]],BFA_boys_z_exp[[#All],[Day]:[L]],4,FALSE)</f>
        <v>7.2900000000000006E-2</v>
      </c>
      <c r="Q529" s="1">
        <f>(POWER((Table14[[#This Row],[bmi]]/Table14[[#This Row],[bmi_M]]),Table14[[#This Row],[bmi_L]])-1)/(Table14[[#This Row],[bmi_L]]*Table14[[#This Row],[bmi_S]])</f>
        <v>6.356393819422243E-2</v>
      </c>
    </row>
    <row r="530" spans="1:17" x14ac:dyDescent="0.3">
      <c r="A530" s="1">
        <v>11038</v>
      </c>
      <c r="B530" s="1" t="s">
        <v>9</v>
      </c>
      <c r="C530" s="1">
        <v>92</v>
      </c>
      <c r="D530" s="1">
        <v>290</v>
      </c>
      <c r="E530" s="1">
        <v>60.5</v>
      </c>
      <c r="F530" s="1">
        <v>6.65</v>
      </c>
      <c r="G530" s="1">
        <v>-0.48399999999999999</v>
      </c>
      <c r="H530" s="1">
        <v>0.33900000000000002</v>
      </c>
      <c r="I530" s="1">
        <f>IF(Table14[[#This Row],[agedays]]&lt;=730,VLOOKUP(Table14[[#This Row],[htcm]],WFL_boys_z_exp[[#All],[Length]:[M]],2,FALSE),VLOOKUP(Table14[[#This Row],[htcm]],WFH_boys_z_exp[[#All],[Height]:[M]],2,FALSE))</f>
        <v>6.1284000000000001</v>
      </c>
      <c r="J530" s="1">
        <f>IF(Table14[[#This Row],[agedays]]&lt;=730,VLOOKUP(Table14[[#This Row],[htcm]],WFL_boys_z_exp[[#All],[Length]:[S]],3,FALSE),VLOOKUP(Table14[[#This Row],[htcm]],WFH_boys_z_exp[[#All],[Height]:[S]],3,FALSE))</f>
        <v>8.3239999999999995E-2</v>
      </c>
      <c r="K5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0" s="1">
        <f>(POWER((Table14[[#This Row],[wtkg]]/Table14[[#This Row],[wlhz_M]]),Table14[[#This Row],[wlhz_L]])-1)/(Table14[[#This Row],[wlhz_L]]*Table14[[#This Row],[wlhz_S]])</f>
        <v>0.96731981033796888</v>
      </c>
      <c r="M530" s="1">
        <f>Table14[[#This Row],[wtkg]]/(Table14[[#This Row],[htcm]]*Table14[[#This Row],[htcm]]/10000)</f>
        <v>18.168157912710882</v>
      </c>
      <c r="N530" s="1">
        <f>VLOOKUP(Table14[[#This Row],[agedays]],BFA_boys_z_exp[[#All],[Day]:[M]],2,FALSE)</f>
        <v>16.9069</v>
      </c>
      <c r="O530" s="1">
        <f>VLOOKUP(Table14[[#This Row],[agedays]],BFA_boys_z_exp[[#All],[Day]:[S]],3,FALSE)</f>
        <v>8.4919999999999995E-2</v>
      </c>
      <c r="P530" s="1">
        <f>VLOOKUP(Table14[[#This Row],[agedays]],BFA_boys_z_exp[[#All],[Day]:[L]],4,FALSE)</f>
        <v>4.7999999999999996E-3</v>
      </c>
      <c r="Q530" s="1">
        <f>(POWER((Table14[[#This Row],[bmi]]/Table14[[#This Row],[bmi_M]]),Table14[[#This Row],[bmi_L]])-1)/(Table14[[#This Row],[bmi_L]]*Table14[[#This Row],[bmi_S]])</f>
        <v>0.84739871928006805</v>
      </c>
    </row>
    <row r="531" spans="1:17" x14ac:dyDescent="0.3">
      <c r="A531" s="2">
        <v>11038</v>
      </c>
      <c r="B531" s="2" t="s">
        <v>9</v>
      </c>
      <c r="C531" s="2">
        <v>288</v>
      </c>
      <c r="D531" s="2">
        <v>290</v>
      </c>
      <c r="E531" s="2">
        <v>69</v>
      </c>
      <c r="F531" s="2">
        <v>9.65</v>
      </c>
      <c r="G531" s="2">
        <v>-1.583</v>
      </c>
      <c r="H531" s="2">
        <v>0.61599999999999999</v>
      </c>
      <c r="I531" s="2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531" s="2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5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1" s="1">
        <f>(POWER((Table14[[#This Row],[wtkg]]/Table14[[#This Row],[wlhz_M]]),Table14[[#This Row],[wlhz_L]])-1)/(Table14[[#This Row],[wlhz_L]]*Table14[[#This Row],[wlhz_S]])</f>
        <v>1.9316537722509135</v>
      </c>
      <c r="M531" s="1">
        <f>Table14[[#This Row],[wtkg]]/(Table14[[#This Row],[htcm]]*Table14[[#This Row],[htcm]]/10000)</f>
        <v>20.268851081705524</v>
      </c>
      <c r="N531" s="1">
        <f>VLOOKUP(Table14[[#This Row],[agedays]],BFA_boys_z_exp[[#All],[Day]:[M]],2,FALSE)</f>
        <v>17.113499999999998</v>
      </c>
      <c r="O531" s="1">
        <f>VLOOKUP(Table14[[#This Row],[agedays]],BFA_boys_z_exp[[#All],[Day]:[S]],3,FALSE)</f>
        <v>8.0860000000000001E-2</v>
      </c>
      <c r="P531" s="1">
        <f>VLOOKUP(Table14[[#This Row],[agedays]],BFA_boys_z_exp[[#All],[Day]:[L]],4,FALSE)</f>
        <v>-0.3337</v>
      </c>
      <c r="Q531" s="1">
        <f>(POWER((Table14[[#This Row],[bmi]]/Table14[[#This Row],[bmi_M]]),Table14[[#This Row],[bmi_L]])-1)/(Table14[[#This Row],[bmi_L]]*Table14[[#This Row],[bmi_S]])</f>
        <v>2.0347346083734172</v>
      </c>
    </row>
    <row r="532" spans="1:17" x14ac:dyDescent="0.3">
      <c r="A532" s="1">
        <v>11038</v>
      </c>
      <c r="B532" s="1" t="s">
        <v>9</v>
      </c>
      <c r="C532" s="1">
        <v>372</v>
      </c>
      <c r="D532" s="1">
        <v>290</v>
      </c>
      <c r="E532" s="1">
        <v>73</v>
      </c>
      <c r="F532" s="1">
        <v>10.3</v>
      </c>
      <c r="G532" s="1">
        <v>-1.2609999999999999</v>
      </c>
      <c r="H532" s="1">
        <v>0.55100000000000005</v>
      </c>
      <c r="I532" s="1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532" s="1">
        <f>IF(Table14[[#This Row],[agedays]]&lt;=730,VLOOKUP(Table14[[#This Row],[htcm]],WFL_boys_z_exp[[#All],[Length]:[S]],3,FALSE),VLOOKUP(Table14[[#This Row],[htcm]],WFH_boys_z_exp[[#All],[Height]:[S]],3,FALSE))</f>
        <v>8.269E-2</v>
      </c>
      <c r="K5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2" s="1">
        <f>(POWER((Table14[[#This Row],[wtkg]]/Table14[[#This Row],[wlhz_M]]),Table14[[#This Row],[wlhz_L]])-1)/(Table14[[#This Row],[wlhz_L]]*Table14[[#This Row],[wlhz_S]])</f>
        <v>1.482984237341221</v>
      </c>
      <c r="M532" s="1">
        <f>Table14[[#This Row],[wtkg]]/(Table14[[#This Row],[htcm]]*Table14[[#This Row],[htcm]]/10000)</f>
        <v>19.328204165884781</v>
      </c>
      <c r="N532" s="1">
        <f>VLOOKUP(Table14[[#This Row],[agedays]],BFA_boys_z_exp[[#All],[Day]:[M]],2,FALSE)</f>
        <v>16.770399999999999</v>
      </c>
      <c r="O532" s="1">
        <f>VLOOKUP(Table14[[#This Row],[agedays]],BFA_boys_z_exp[[#All],[Day]:[S]],3,FALSE)</f>
        <v>8.0030000000000004E-2</v>
      </c>
      <c r="P532" s="1">
        <f>VLOOKUP(Table14[[#This Row],[agedays]],BFA_boys_z_exp[[#All],[Day]:[L]],4,FALSE)</f>
        <v>-0.41760000000000003</v>
      </c>
      <c r="Q532" s="1">
        <f>(POWER((Table14[[#This Row],[bmi]]/Table14[[#This Row],[bmi_M]]),Table14[[#This Row],[bmi_L]])-1)/(Table14[[#This Row],[bmi_L]]*Table14[[#This Row],[bmi_S]])</f>
        <v>1.722161650360402</v>
      </c>
    </row>
    <row r="533" spans="1:17" x14ac:dyDescent="0.3">
      <c r="A533" s="2">
        <v>11038</v>
      </c>
      <c r="B533" s="2" t="s">
        <v>9</v>
      </c>
      <c r="C533" s="2">
        <v>456</v>
      </c>
      <c r="D533" s="2">
        <v>290</v>
      </c>
      <c r="E533" s="2">
        <v>75</v>
      </c>
      <c r="F533" s="2">
        <v>11.36</v>
      </c>
      <c r="G533" s="2">
        <v>-1.631</v>
      </c>
      <c r="H533" s="2">
        <v>0.88600000000000001</v>
      </c>
      <c r="I533" s="2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533" s="2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5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3" s="1">
        <f>(POWER((Table14[[#This Row],[wtkg]]/Table14[[#This Row],[wlhz_M]]),Table14[[#This Row],[wlhz_L]])-1)/(Table14[[#This Row],[wlhz_L]]*Table14[[#This Row],[wlhz_S]])</f>
        <v>2.0853286316375534</v>
      </c>
      <c r="M533" s="1">
        <f>Table14[[#This Row],[wtkg]]/(Table14[[#This Row],[htcm]]*Table14[[#This Row],[htcm]]/10000)</f>
        <v>20.195555555555554</v>
      </c>
      <c r="N533" s="1">
        <f>VLOOKUP(Table14[[#This Row],[agedays]],BFA_boys_z_exp[[#All],[Day]:[M]],2,FALSE)</f>
        <v>16.442900000000002</v>
      </c>
      <c r="O533" s="1">
        <f>VLOOKUP(Table14[[#This Row],[agedays]],BFA_boys_z_exp[[#All],[Day]:[S]],3,FALSE)</f>
        <v>7.9350000000000004E-2</v>
      </c>
      <c r="P533" s="1">
        <f>VLOOKUP(Table14[[#This Row],[agedays]],BFA_boys_z_exp[[#All],[Day]:[L]],4,FALSE)</f>
        <v>-0.4859</v>
      </c>
      <c r="Q533" s="1">
        <f>(POWER((Table14[[#This Row],[bmi]]/Table14[[#This Row],[bmi_M]]),Table14[[#This Row],[bmi_L]])-1)/(Table14[[#This Row],[bmi_L]]*Table14[[#This Row],[bmi_S]])</f>
        <v>2.4654762578383274</v>
      </c>
    </row>
    <row r="534" spans="1:17" x14ac:dyDescent="0.3">
      <c r="A534" s="1">
        <v>11038</v>
      </c>
      <c r="B534" s="1" t="s">
        <v>9</v>
      </c>
      <c r="C534" s="1">
        <v>583</v>
      </c>
      <c r="D534" s="1">
        <v>290</v>
      </c>
      <c r="E534" s="1">
        <v>78</v>
      </c>
      <c r="F534" s="1">
        <v>11.4</v>
      </c>
      <c r="G534" s="1">
        <v>-1.95</v>
      </c>
      <c r="H534" s="1">
        <v>0.17899999999999999</v>
      </c>
      <c r="I534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534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5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4" s="1">
        <f>(POWER((Table14[[#This Row],[wtkg]]/Table14[[#This Row],[wlhz_M]]),Table14[[#This Row],[wlhz_L]])-1)/(Table14[[#This Row],[wlhz_L]]*Table14[[#This Row],[wlhz_S]])</f>
        <v>1.4447661139655072</v>
      </c>
      <c r="M534" s="1">
        <f>Table14[[#This Row],[wtkg]]/(Table14[[#This Row],[htcm]]*Table14[[#This Row],[htcm]]/10000)</f>
        <v>18.737672583826431</v>
      </c>
      <c r="N534" s="1">
        <f>VLOOKUP(Table14[[#This Row],[agedays]],BFA_boys_z_exp[[#All],[Day]:[M]],2,FALSE)</f>
        <v>16.040199999999999</v>
      </c>
      <c r="O534" s="1">
        <f>VLOOKUP(Table14[[#This Row],[agedays]],BFA_boys_z_exp[[#All],[Day]:[S]],3,FALSE)</f>
        <v>7.8509999999999996E-2</v>
      </c>
      <c r="P534" s="1">
        <f>VLOOKUP(Table14[[#This Row],[agedays]],BFA_boys_z_exp[[#All],[Day]:[L]],4,FALSE)</f>
        <v>-0.56969999999999998</v>
      </c>
      <c r="Q534" s="1">
        <f>(POWER((Table14[[#This Row],[bmi]]/Table14[[#This Row],[bmi_M]]),Table14[[#This Row],[bmi_L]])-1)/(Table14[[#This Row],[bmi_L]]*Table14[[#This Row],[bmi_S]])</f>
        <v>1.8947201502533304</v>
      </c>
    </row>
    <row r="535" spans="1:17" x14ac:dyDescent="0.3">
      <c r="A535" s="2">
        <v>11038</v>
      </c>
      <c r="B535" s="2" t="s">
        <v>9</v>
      </c>
      <c r="C535" s="2">
        <v>738</v>
      </c>
      <c r="D535" s="2">
        <v>290</v>
      </c>
      <c r="E535" s="2">
        <v>82</v>
      </c>
      <c r="F535" s="2">
        <v>12</v>
      </c>
      <c r="G535" s="2">
        <v>-1.736</v>
      </c>
      <c r="H535" s="2">
        <v>-0.14499999999999999</v>
      </c>
      <c r="I535" s="2">
        <f>IF(Table14[[#This Row],[agedays]]&lt;=730,VLOOKUP(Table14[[#This Row],[htcm]],WFL_boys_z_exp[[#All],[Length]:[M]],2,FALSE),VLOOKUP(Table14[[#This Row],[htcm]],WFH_boys_z_exp[[#All],[Height]:[M]],2,FALSE))</f>
        <v>10.9772</v>
      </c>
      <c r="J535" s="2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5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5" s="1">
        <f>(POWER((Table14[[#This Row],[wtkg]]/Table14[[#This Row],[wlhz_M]]),Table14[[#This Row],[wlhz_L]])-1)/(Table14[[#This Row],[wlhz_L]]*Table14[[#This Row],[wlhz_S]])</f>
        <v>1.0624294839586563</v>
      </c>
      <c r="M535" s="1">
        <f>Table14[[#This Row],[wtkg]]/(Table14[[#This Row],[htcm]]*Table14[[#This Row],[htcm]]/10000)</f>
        <v>17.846519928613919</v>
      </c>
      <c r="N535" s="1">
        <f>VLOOKUP(Table14[[#This Row],[agedays]],BFA_boys_z_exp[[#All],[Day]:[M]],2,FALSE)</f>
        <v>16.009699999999999</v>
      </c>
      <c r="O535" s="1">
        <f>VLOOKUP(Table14[[#This Row],[agedays]],BFA_boys_z_exp[[#All],[Day]:[S]],3,FALSE)</f>
        <v>7.7859999999999999E-2</v>
      </c>
      <c r="P535" s="1">
        <f>VLOOKUP(Table14[[#This Row],[agedays]],BFA_boys_z_exp[[#All],[Day]:[L]],4,FALSE)</f>
        <v>-0.61050000000000004</v>
      </c>
      <c r="Q535" s="1">
        <f>(POWER((Table14[[#This Row],[bmi]]/Table14[[#This Row],[bmi_M]]),Table14[[#This Row],[bmi_L]])-1)/(Table14[[#This Row],[bmi_L]]*Table14[[#This Row],[bmi_S]])</f>
        <v>1.3497432860754746</v>
      </c>
    </row>
    <row r="536" spans="1:17" x14ac:dyDescent="0.3">
      <c r="A536" s="1">
        <v>11040</v>
      </c>
      <c r="B536" s="1" t="s">
        <v>9</v>
      </c>
      <c r="C536" s="1">
        <v>0</v>
      </c>
      <c r="D536" s="1">
        <v>283</v>
      </c>
      <c r="E536" s="1">
        <v>52</v>
      </c>
      <c r="F536" s="1">
        <v>3.94</v>
      </c>
      <c r="G536" s="1">
        <v>1.1180000000000001</v>
      </c>
      <c r="H536" s="1">
        <v>1.151</v>
      </c>
      <c r="I536" s="1">
        <f>IF(Table14[[#This Row],[agedays]]&lt;=730,VLOOKUP(Table14[[#This Row],[htcm]],WFL_boys_z_exp[[#All],[Length]:[M]],2,FALSE),VLOOKUP(Table14[[#This Row],[htcm]],WFH_boys_z_exp[[#All],[Height]:[M]],2,FALSE))</f>
        <v>3.762</v>
      </c>
      <c r="J536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5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6" s="1">
        <f>(POWER((Table14[[#This Row],[wtkg]]/Table14[[#This Row],[wlhz_M]]),Table14[[#This Row],[wlhz_L]])-1)/(Table14[[#This Row],[wlhz_L]]*Table14[[#This Row],[wlhz_S]])</f>
        <v>0.52281118978407659</v>
      </c>
      <c r="M536" s="1">
        <f>Table14[[#This Row],[wtkg]]/(Table14[[#This Row],[htcm]]*Table14[[#This Row],[htcm]]/10000)</f>
        <v>14.571005917159765</v>
      </c>
      <c r="N536" s="1">
        <f>VLOOKUP(Table14[[#This Row],[agedays]],BFA_boys_z_exp[[#All],[Day]:[M]],2,FALSE)</f>
        <v>13.4069</v>
      </c>
      <c r="O536" s="1">
        <f>VLOOKUP(Table14[[#This Row],[agedays]],BFA_boys_z_exp[[#All],[Day]:[S]],3,FALSE)</f>
        <v>9.5600000000000004E-2</v>
      </c>
      <c r="P536" s="1">
        <f>VLOOKUP(Table14[[#This Row],[agedays]],BFA_boys_z_exp[[#All],[Day]:[L]],4,FALSE)</f>
        <v>-0.30530000000000002</v>
      </c>
      <c r="Q536" s="1">
        <f>(POWER((Table14[[#This Row],[bmi]]/Table14[[#This Row],[bmi_M]]),Table14[[#This Row],[bmi_L]])-1)/(Table14[[#This Row],[bmi_L]]*Table14[[#This Row],[bmi_S]])</f>
        <v>0.85998701863204019</v>
      </c>
    </row>
    <row r="537" spans="1:17" x14ac:dyDescent="0.3">
      <c r="A537" s="1">
        <v>11040</v>
      </c>
      <c r="B537" s="1" t="s">
        <v>9</v>
      </c>
      <c r="C537" s="1">
        <v>26</v>
      </c>
      <c r="D537" s="1">
        <v>283</v>
      </c>
      <c r="E537" s="1">
        <v>54</v>
      </c>
      <c r="F537" s="1">
        <v>4.54</v>
      </c>
      <c r="G537" s="1">
        <v>-5.6000000000000001E-2</v>
      </c>
      <c r="H537" s="1">
        <v>0.436</v>
      </c>
      <c r="I537" s="2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537" s="2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5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7" s="1">
        <f>(POWER((Table14[[#This Row],[wtkg]]/Table14[[#This Row],[wlhz_M]]),Table14[[#This Row],[wlhz_L]])-1)/(Table14[[#This Row],[wlhz_L]]*Table14[[#This Row],[wlhz_S]])</f>
        <v>0.70300008861265784</v>
      </c>
      <c r="M537" s="1">
        <f>Table14[[#This Row],[wtkg]]/(Table14[[#This Row],[htcm]]*Table14[[#This Row],[htcm]]/10000)</f>
        <v>15.569272976680383</v>
      </c>
      <c r="N537" s="1">
        <f>VLOOKUP(Table14[[#This Row],[agedays]],BFA_boys_z_exp[[#All],[Day]:[M]],2,FALSE)</f>
        <v>14.6225</v>
      </c>
      <c r="O537" s="1">
        <f>VLOOKUP(Table14[[#This Row],[agedays]],BFA_boys_z_exp[[#All],[Day]:[S]],3,FALSE)</f>
        <v>9.1120000000000007E-2</v>
      </c>
      <c r="P537" s="1">
        <f>VLOOKUP(Table14[[#This Row],[agedays]],BFA_boys_z_exp[[#All],[Day]:[L]],4,FALSE)</f>
        <v>0.30320000000000003</v>
      </c>
      <c r="Q537" s="1">
        <f>(POWER((Table14[[#This Row],[bmi]]/Table14[[#This Row],[bmi_M]]),Table14[[#This Row],[bmi_L]])-1)/(Table14[[#This Row],[bmi_L]]*Table14[[#This Row],[bmi_S]])</f>
        <v>0.69510927930613942</v>
      </c>
    </row>
    <row r="538" spans="1:17" x14ac:dyDescent="0.3">
      <c r="A538" s="1">
        <v>11040</v>
      </c>
      <c r="B538" s="1" t="s">
        <v>9</v>
      </c>
      <c r="C538" s="1">
        <v>54</v>
      </c>
      <c r="D538" s="1">
        <v>283</v>
      </c>
      <c r="E538" s="1">
        <v>57.5</v>
      </c>
      <c r="F538" s="1">
        <v>5.48</v>
      </c>
      <c r="G538" s="1">
        <v>-8.2000000000000003E-2</v>
      </c>
      <c r="H538" s="1">
        <v>0.191</v>
      </c>
      <c r="I538" s="1">
        <f>IF(Table14[[#This Row],[agedays]]&lt;=730,VLOOKUP(Table14[[#This Row],[htcm]],WFL_boys_z_exp[[#All],[Length]:[M]],2,FALSE),VLOOKUP(Table14[[#This Row],[htcm]],WFH_boys_z_exp[[#All],[Height]:[M]],2,FALSE))</f>
        <v>5.2721</v>
      </c>
      <c r="J538" s="1">
        <f>IF(Table14[[#This Row],[agedays]]&lt;=730,VLOOKUP(Table14[[#This Row],[htcm]],WFL_boys_z_exp[[#All],[Length]:[S]],3,FALSE),VLOOKUP(Table14[[#This Row],[htcm]],WFH_boys_z_exp[[#All],[Height]:[S]],3,FALSE))</f>
        <v>8.455E-2</v>
      </c>
      <c r="K5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8" s="1">
        <f>(POWER((Table14[[#This Row],[wtkg]]/Table14[[#This Row],[wlhz_M]]),Table14[[#This Row],[wlhz_L]])-1)/(Table14[[#This Row],[wlhz_L]]*Table14[[#This Row],[wlhz_S]])</f>
        <v>0.45433685616399488</v>
      </c>
      <c r="M538" s="1">
        <f>Table14[[#This Row],[wtkg]]/(Table14[[#This Row],[htcm]]*Table14[[#This Row],[htcm]]/10000)</f>
        <v>16.57466918714556</v>
      </c>
      <c r="N538" s="1">
        <f>VLOOKUP(Table14[[#This Row],[agedays]],BFA_boys_z_exp[[#All],[Day]:[M]],2,FALSE)</f>
        <v>16.1023</v>
      </c>
      <c r="O538" s="1">
        <f>VLOOKUP(Table14[[#This Row],[agedays]],BFA_boys_z_exp[[#All],[Day]:[S]],3,FALSE)</f>
        <v>8.7340000000000001E-2</v>
      </c>
      <c r="P538" s="1">
        <f>VLOOKUP(Table14[[#This Row],[agedays]],BFA_boys_z_exp[[#All],[Day]:[L]],4,FALSE)</f>
        <v>0.14119999999999999</v>
      </c>
      <c r="Q538" s="1">
        <f>(POWER((Table14[[#This Row],[bmi]]/Table14[[#This Row],[bmi_M]]),Table14[[#This Row],[bmi_L]])-1)/(Table14[[#This Row],[bmi_L]]*Table14[[#This Row],[bmi_S]])</f>
        <v>0.33172154291941269</v>
      </c>
    </row>
    <row r="539" spans="1:17" x14ac:dyDescent="0.3">
      <c r="A539" s="1">
        <v>11040</v>
      </c>
      <c r="B539" s="1" t="s">
        <v>9</v>
      </c>
      <c r="C539" s="1">
        <v>82</v>
      </c>
      <c r="D539" s="1">
        <v>283</v>
      </c>
      <c r="E539" s="1">
        <v>60</v>
      </c>
      <c r="F539" s="1">
        <v>6.15</v>
      </c>
      <c r="G539" s="1">
        <v>-0.28199999999999997</v>
      </c>
      <c r="H539" s="1">
        <v>-3.0000000000000001E-3</v>
      </c>
      <c r="I539" s="2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539" s="2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5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39" s="1">
        <f>(POWER((Table14[[#This Row],[wtkg]]/Table14[[#This Row],[wlhz_M]]),Table14[[#This Row],[wlhz_L]])-1)/(Table14[[#This Row],[wlhz_L]]*Table14[[#This Row],[wlhz_S]])</f>
        <v>0.31314954929376349</v>
      </c>
      <c r="M539" s="1">
        <f>Table14[[#This Row],[wtkg]]/(Table14[[#This Row],[htcm]]*Table14[[#This Row],[htcm]]/10000)</f>
        <v>17.083333333333336</v>
      </c>
      <c r="N539" s="1">
        <f>VLOOKUP(Table14[[#This Row],[agedays]],BFA_boys_z_exp[[#All],[Day]:[M]],2,FALSE)</f>
        <v>16.7715</v>
      </c>
      <c r="O539" s="1">
        <f>VLOOKUP(Table14[[#This Row],[agedays]],BFA_boys_z_exp[[#All],[Day]:[S]],3,FALSE)</f>
        <v>8.541E-2</v>
      </c>
      <c r="P539" s="1">
        <f>VLOOKUP(Table14[[#This Row],[agedays]],BFA_boys_z_exp[[#All],[Day]:[L]],4,FALSE)</f>
        <v>3.5400000000000001E-2</v>
      </c>
      <c r="Q539" s="1">
        <f>(POWER((Table14[[#This Row],[bmi]]/Table14[[#This Row],[bmi_M]]),Table14[[#This Row],[bmi_L]])-1)/(Table14[[#This Row],[bmi_L]]*Table14[[#This Row],[bmi_S]])</f>
        <v>0.21576303052408788</v>
      </c>
    </row>
    <row r="540" spans="1:17" x14ac:dyDescent="0.3">
      <c r="A540" s="1">
        <v>11040</v>
      </c>
      <c r="B540" s="1" t="s">
        <v>9</v>
      </c>
      <c r="C540" s="1">
        <v>201</v>
      </c>
      <c r="D540" s="1">
        <v>283</v>
      </c>
      <c r="E540" s="1">
        <v>66.5</v>
      </c>
      <c r="F540" s="1">
        <v>8.1</v>
      </c>
      <c r="G540" s="1">
        <v>-0.95899999999999996</v>
      </c>
      <c r="H540" s="1">
        <v>-6.7000000000000004E-2</v>
      </c>
      <c r="I540" s="1">
        <f>IF(Table14[[#This Row],[agedays]]&lt;=730,VLOOKUP(Table14[[#This Row],[htcm]],WFL_boys_z_exp[[#All],[Length]:[M]],2,FALSE),VLOOKUP(Table14[[#This Row],[htcm]],WFH_boys_z_exp[[#All],[Height]:[M]],2,FALSE))</f>
        <v>7.6205999999999996</v>
      </c>
      <c r="J540" s="1">
        <f>IF(Table14[[#This Row],[agedays]]&lt;=730,VLOOKUP(Table14[[#This Row],[htcm]],WFL_boys_z_exp[[#All],[Length]:[S]],3,FALSE),VLOOKUP(Table14[[#This Row],[htcm]],WFH_boys_z_exp[[#All],[Height]:[S]],3,FALSE))</f>
        <v>8.2129999999999995E-2</v>
      </c>
      <c r="K5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0" s="1">
        <f>(POWER((Table14[[#This Row],[wtkg]]/Table14[[#This Row],[wlhz_M]]),Table14[[#This Row],[wlhz_L]])-1)/(Table14[[#This Row],[wlhz_L]]*Table14[[#This Row],[wlhz_S]])</f>
        <v>0.73491230332290902</v>
      </c>
      <c r="M540" s="1">
        <f>Table14[[#This Row],[wtkg]]/(Table14[[#This Row],[htcm]]*Table14[[#This Row],[htcm]]/10000)</f>
        <v>18.31646786138278</v>
      </c>
      <c r="N540" s="1">
        <f>VLOOKUP(Table14[[#This Row],[agedays]],BFA_boys_z_exp[[#All],[Day]:[M]],2,FALSE)</f>
        <v>17.340900000000001</v>
      </c>
      <c r="O540" s="1">
        <f>VLOOKUP(Table14[[#This Row],[agedays]],BFA_boys_z_exp[[#All],[Day]:[S]],3,FALSE)</f>
        <v>8.2019999999999996E-2</v>
      </c>
      <c r="P540" s="1">
        <f>VLOOKUP(Table14[[#This Row],[agedays]],BFA_boys_z_exp[[#All],[Day]:[L]],4,FALSE)</f>
        <v>-0.2205</v>
      </c>
      <c r="Q540" s="1">
        <f>(POWER((Table14[[#This Row],[bmi]]/Table14[[#This Row],[bmi_M]]),Table14[[#This Row],[bmi_L]])-1)/(Table14[[#This Row],[bmi_L]]*Table14[[#This Row],[bmi_S]])</f>
        <v>0.6632981933761195</v>
      </c>
    </row>
    <row r="541" spans="1:17" x14ac:dyDescent="0.3">
      <c r="A541" s="1">
        <v>11040</v>
      </c>
      <c r="B541" s="1" t="s">
        <v>9</v>
      </c>
      <c r="C541" s="1">
        <v>271</v>
      </c>
      <c r="D541" s="1">
        <v>283</v>
      </c>
      <c r="E541" s="1">
        <v>70</v>
      </c>
      <c r="F541" s="1">
        <v>8.9700000000000006</v>
      </c>
      <c r="G541" s="1">
        <v>-0.82099999999999995</v>
      </c>
      <c r="H541" s="1">
        <v>9.8000000000000004E-2</v>
      </c>
      <c r="I541" s="2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541" s="2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5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1" s="1">
        <f>(POWER((Table14[[#This Row],[wtkg]]/Table14[[#This Row],[wlhz_M]]),Table14[[#This Row],[wlhz_L]])-1)/(Table14[[#This Row],[wlhz_L]]*Table14[[#This Row],[wlhz_S]])</f>
        <v>0.7566242734732882</v>
      </c>
      <c r="M541" s="1">
        <f>Table14[[#This Row],[wtkg]]/(Table14[[#This Row],[htcm]]*Table14[[#This Row],[htcm]]/10000)</f>
        <v>18.306122448979593</v>
      </c>
      <c r="N541" s="1">
        <f>VLOOKUP(Table14[[#This Row],[agedays]],BFA_boys_z_exp[[#All],[Day]:[M]],2,FALSE)</f>
        <v>17.1767</v>
      </c>
      <c r="O541" s="1">
        <f>VLOOKUP(Table14[[#This Row],[agedays]],BFA_boys_z_exp[[#All],[Day]:[S]],3,FALSE)</f>
        <v>8.1049999999999997E-2</v>
      </c>
      <c r="P541" s="1">
        <f>VLOOKUP(Table14[[#This Row],[agedays]],BFA_boys_z_exp[[#All],[Day]:[L]],4,FALSE)</f>
        <v>-0.31419999999999998</v>
      </c>
      <c r="Q541" s="1">
        <f>(POWER((Table14[[#This Row],[bmi]]/Table14[[#This Row],[bmi_M]]),Table14[[#This Row],[bmi_L]])-1)/(Table14[[#This Row],[bmi_L]]*Table14[[#This Row],[bmi_S]])</f>
        <v>0.77790104627314605</v>
      </c>
    </row>
    <row r="542" spans="1:17" x14ac:dyDescent="0.3">
      <c r="A542" s="1">
        <v>11040</v>
      </c>
      <c r="B542" s="1" t="s">
        <v>9</v>
      </c>
      <c r="C542" s="1">
        <v>369</v>
      </c>
      <c r="D542" s="1">
        <v>283</v>
      </c>
      <c r="E542" s="1">
        <v>75</v>
      </c>
      <c r="F542" s="1">
        <v>10.18</v>
      </c>
      <c r="G542" s="1">
        <v>-0.376</v>
      </c>
      <c r="H542" s="1">
        <v>0.46500000000000002</v>
      </c>
      <c r="I542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542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5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2" s="1">
        <f>(POWER((Table14[[#This Row],[wtkg]]/Table14[[#This Row],[wlhz_M]]),Table14[[#This Row],[wlhz_L]])-1)/(Table14[[#This Row],[wlhz_L]]*Table14[[#This Row],[wlhz_S]])</f>
        <v>0.81940782282160041</v>
      </c>
      <c r="M542" s="1">
        <f>Table14[[#This Row],[wtkg]]/(Table14[[#This Row],[htcm]]*Table14[[#This Row],[htcm]]/10000)</f>
        <v>18.097777777777779</v>
      </c>
      <c r="N542" s="1">
        <f>VLOOKUP(Table14[[#This Row],[agedays]],BFA_boys_z_exp[[#All],[Day]:[M]],2,FALSE)</f>
        <v>16.782699999999998</v>
      </c>
      <c r="O542" s="1">
        <f>VLOOKUP(Table14[[#This Row],[agedays]],BFA_boys_z_exp[[#All],[Day]:[S]],3,FALSE)</f>
        <v>8.0049999999999996E-2</v>
      </c>
      <c r="P542" s="1">
        <f>VLOOKUP(Table14[[#This Row],[agedays]],BFA_boys_z_exp[[#All],[Day]:[L]],4,FALSE)</f>
        <v>-0.41489999999999999</v>
      </c>
      <c r="Q542" s="1">
        <f>(POWER((Table14[[#This Row],[bmi]]/Table14[[#This Row],[bmi_M]]),Table14[[#This Row],[bmi_L]])-1)/(Table14[[#This Row],[bmi_L]]*Table14[[#This Row],[bmi_S]])</f>
        <v>0.92782172244639005</v>
      </c>
    </row>
    <row r="543" spans="1:17" x14ac:dyDescent="0.3">
      <c r="A543" s="1">
        <v>11040</v>
      </c>
      <c r="B543" s="1" t="s">
        <v>9</v>
      </c>
      <c r="C543" s="1">
        <v>460</v>
      </c>
      <c r="D543" s="1">
        <v>283</v>
      </c>
      <c r="E543" s="1">
        <v>78</v>
      </c>
      <c r="F543" s="1">
        <v>11.15</v>
      </c>
      <c r="G543" s="1">
        <v>-0.5</v>
      </c>
      <c r="H543" s="1">
        <v>0.69</v>
      </c>
      <c r="I543" s="2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543" s="2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5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3" s="1">
        <f>(POWER((Table14[[#This Row],[wtkg]]/Table14[[#This Row],[wlhz_M]]),Table14[[#This Row],[wlhz_L]])-1)/(Table14[[#This Row],[wlhz_L]]*Table14[[#This Row],[wlhz_S]])</f>
        <v>1.188470008524765</v>
      </c>
      <c r="M543" s="1">
        <f>Table14[[#This Row],[wtkg]]/(Table14[[#This Row],[htcm]]*Table14[[#This Row],[htcm]]/10000)</f>
        <v>18.326758711374094</v>
      </c>
      <c r="N543" s="1">
        <f>VLOOKUP(Table14[[#This Row],[agedays]],BFA_boys_z_exp[[#All],[Day]:[M]],2,FALSE)</f>
        <v>16.4284</v>
      </c>
      <c r="O543" s="1">
        <f>VLOOKUP(Table14[[#This Row],[agedays]],BFA_boys_z_exp[[#All],[Day]:[S]],3,FALSE)</f>
        <v>7.9320000000000002E-2</v>
      </c>
      <c r="P543" s="1">
        <f>VLOOKUP(Table14[[#This Row],[agedays]],BFA_boys_z_exp[[#All],[Day]:[L]],4,FALSE)</f>
        <v>-0.4889</v>
      </c>
      <c r="Q543" s="1">
        <f>(POWER((Table14[[#This Row],[bmi]]/Table14[[#This Row],[bmi_M]]),Table14[[#This Row],[bmi_L]])-1)/(Table14[[#This Row],[bmi_L]]*Table14[[#This Row],[bmi_S]])</f>
        <v>1.3423984519895871</v>
      </c>
    </row>
    <row r="544" spans="1:17" x14ac:dyDescent="0.3">
      <c r="A544" s="1">
        <v>11040</v>
      </c>
      <c r="B544" s="1" t="s">
        <v>9</v>
      </c>
      <c r="C544" s="1">
        <v>559</v>
      </c>
      <c r="D544" s="1">
        <v>283</v>
      </c>
      <c r="E544" s="1">
        <v>81</v>
      </c>
      <c r="F544" s="1">
        <v>12</v>
      </c>
      <c r="G544" s="1">
        <v>-0.59599999999999997</v>
      </c>
      <c r="H544" s="1">
        <v>0.77100000000000002</v>
      </c>
      <c r="I544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544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5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4" s="1">
        <f>(POWER((Table14[[#This Row],[wtkg]]/Table14[[#This Row],[wlhz_M]]),Table14[[#This Row],[wlhz_L]])-1)/(Table14[[#This Row],[wlhz_L]]*Table14[[#This Row],[wlhz_S]])</f>
        <v>1.4253829371058226</v>
      </c>
      <c r="M544" s="1">
        <f>Table14[[#This Row],[wtkg]]/(Table14[[#This Row],[htcm]]*Table14[[#This Row],[htcm]]/10000)</f>
        <v>18.289894833104711</v>
      </c>
      <c r="N544" s="1">
        <f>VLOOKUP(Table14[[#This Row],[agedays]],BFA_boys_z_exp[[#All],[Day]:[M]],2,FALSE)</f>
        <v>16.1067</v>
      </c>
      <c r="O544" s="1">
        <f>VLOOKUP(Table14[[#This Row],[agedays]],BFA_boys_z_exp[[#All],[Day]:[S]],3,FALSE)</f>
        <v>7.8659999999999994E-2</v>
      </c>
      <c r="P544" s="1">
        <f>VLOOKUP(Table14[[#This Row],[agedays]],BFA_boys_z_exp[[#All],[Day]:[L]],4,FALSE)</f>
        <v>-0.55530000000000002</v>
      </c>
      <c r="Q544" s="1">
        <f>(POWER((Table14[[#This Row],[bmi]]/Table14[[#This Row],[bmi_M]]),Table14[[#This Row],[bmi_L]])-1)/(Table14[[#This Row],[bmi_L]]*Table14[[#This Row],[bmi_S]])</f>
        <v>1.5602705292818999</v>
      </c>
    </row>
    <row r="545" spans="1:17" x14ac:dyDescent="0.3">
      <c r="A545" s="1">
        <v>11040</v>
      </c>
      <c r="B545" s="1" t="s">
        <v>9</v>
      </c>
      <c r="C545" s="1">
        <v>720</v>
      </c>
      <c r="D545" s="1">
        <v>283</v>
      </c>
      <c r="E545" s="1">
        <v>86</v>
      </c>
      <c r="F545" s="1">
        <v>13.6</v>
      </c>
      <c r="G545" s="1">
        <v>-0.5</v>
      </c>
      <c r="H545" s="1">
        <v>1.036</v>
      </c>
      <c r="I545" s="1">
        <f>IF(Table14[[#This Row],[agedays]]&lt;=730,VLOOKUP(Table14[[#This Row],[htcm]],WFL_boys_z_exp[[#All],[Length]:[M]],2,FALSE),VLOOKUP(Table14[[#This Row],[htcm]],WFH_boys_z_exp[[#All],[Height]:[M]],2,FALSE))</f>
        <v>11.744400000000001</v>
      </c>
      <c r="J545" s="1">
        <f>IF(Table14[[#This Row],[agedays]]&lt;=730,VLOOKUP(Table14[[#This Row],[htcm]],WFL_boys_z_exp[[#All],[Length]:[S]],3,FALSE),VLOOKUP(Table14[[#This Row],[htcm]],WFH_boys_z_exp[[#All],[Height]:[S]],3,FALSE))</f>
        <v>8.1449999999999995E-2</v>
      </c>
      <c r="K5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5" s="1">
        <f>(POWER((Table14[[#This Row],[wtkg]]/Table14[[#This Row],[wlhz_M]]),Table14[[#This Row],[wlhz_L]])-1)/(Table14[[#This Row],[wlhz_L]]*Table14[[#This Row],[wlhz_S]])</f>
        <v>1.7553007717418463</v>
      </c>
      <c r="M545" s="1">
        <f>Table14[[#This Row],[wtkg]]/(Table14[[#This Row],[htcm]]*Table14[[#This Row],[htcm]]/10000)</f>
        <v>18.388318009734991</v>
      </c>
      <c r="N545" s="1">
        <f>VLOOKUP(Table14[[#This Row],[agedays]],BFA_boys_z_exp[[#All],[Day]:[M]],2,FALSE)</f>
        <v>15.7517</v>
      </c>
      <c r="O545" s="1">
        <f>VLOOKUP(Table14[[#This Row],[agedays]],BFA_boys_z_exp[[#All],[Day]:[S]],3,FALSE)</f>
        <v>7.7759999999999996E-2</v>
      </c>
      <c r="P545" s="1">
        <f>VLOOKUP(Table14[[#This Row],[agedays]],BFA_boys_z_exp[[#All],[Day]:[L]],4,FALSE)</f>
        <v>-0.64249999999999996</v>
      </c>
      <c r="Q545" s="1">
        <f>(POWER((Table14[[#This Row],[bmi]]/Table14[[#This Row],[bmi_M]]),Table14[[#This Row],[bmi_L]])-1)/(Table14[[#This Row],[bmi_L]]*Table14[[#This Row],[bmi_S]])</f>
        <v>1.8945632931444985</v>
      </c>
    </row>
    <row r="546" spans="1:17" x14ac:dyDescent="0.3">
      <c r="A546" s="1">
        <v>11041</v>
      </c>
      <c r="B546" s="1" t="s">
        <v>9</v>
      </c>
      <c r="C546" s="1">
        <v>0</v>
      </c>
      <c r="D546" s="1">
        <v>269</v>
      </c>
      <c r="E546" s="1">
        <v>52</v>
      </c>
      <c r="F546" s="1">
        <v>3.1</v>
      </c>
      <c r="G546" s="1">
        <v>1.1180000000000001</v>
      </c>
      <c r="H546" s="1">
        <v>-0.51700000000000002</v>
      </c>
      <c r="I546" s="1">
        <f>IF(Table14[[#This Row],[agedays]]&lt;=730,VLOOKUP(Table14[[#This Row],[htcm]],WFL_boys_z_exp[[#All],[Length]:[M]],2,FALSE),VLOOKUP(Table14[[#This Row],[htcm]],WFH_boys_z_exp[[#All],[Height]:[M]],2,FALSE))</f>
        <v>3.762</v>
      </c>
      <c r="J546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5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6" s="1">
        <f>(POWER((Table14[[#This Row],[wtkg]]/Table14[[#This Row],[wlhz_M]]),Table14[[#This Row],[wlhz_L]])-1)/(Table14[[#This Row],[wlhz_L]]*Table14[[#This Row],[wlhz_S]])</f>
        <v>-2.2836169368080697</v>
      </c>
      <c r="M546" s="1">
        <f>Table14[[#This Row],[wtkg]]/(Table14[[#This Row],[htcm]]*Table14[[#This Row],[htcm]]/10000)</f>
        <v>11.46449704142012</v>
      </c>
      <c r="N546" s="1">
        <f>VLOOKUP(Table14[[#This Row],[agedays]],BFA_boys_z_exp[[#All],[Day]:[M]],2,FALSE)</f>
        <v>13.4069</v>
      </c>
      <c r="O546" s="1">
        <f>VLOOKUP(Table14[[#This Row],[agedays]],BFA_boys_z_exp[[#All],[Day]:[S]],3,FALSE)</f>
        <v>9.5600000000000004E-2</v>
      </c>
      <c r="P546" s="1">
        <f>VLOOKUP(Table14[[#This Row],[agedays]],BFA_boys_z_exp[[#All],[Day]:[L]],4,FALSE)</f>
        <v>-0.30530000000000002</v>
      </c>
      <c r="Q546" s="1">
        <f>(POWER((Table14[[#This Row],[bmi]]/Table14[[#This Row],[bmi_M]]),Table14[[#This Row],[bmi_L]])-1)/(Table14[[#This Row],[bmi_L]]*Table14[[#This Row],[bmi_S]])</f>
        <v>-1.6769264221389975</v>
      </c>
    </row>
    <row r="547" spans="1:17" x14ac:dyDescent="0.3">
      <c r="A547" s="1">
        <v>11041</v>
      </c>
      <c r="B547" s="1" t="s">
        <v>9</v>
      </c>
      <c r="C547" s="1">
        <v>27</v>
      </c>
      <c r="D547" s="1">
        <v>269</v>
      </c>
      <c r="E547" s="1">
        <v>56</v>
      </c>
      <c r="F547" s="1">
        <v>4.08</v>
      </c>
      <c r="G547" s="1">
        <v>0.90300000000000002</v>
      </c>
      <c r="H547" s="1">
        <v>-0.42599999999999999</v>
      </c>
      <c r="I547" s="1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547" s="1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5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7" s="1">
        <f>(POWER((Table14[[#This Row],[wtkg]]/Table14[[#This Row],[wlhz_M]]),Table14[[#This Row],[wlhz_L]])-1)/(Table14[[#This Row],[wlhz_L]]*Table14[[#This Row],[wlhz_S]])</f>
        <v>-2.0468451061953039</v>
      </c>
      <c r="M547" s="1">
        <f>Table14[[#This Row],[wtkg]]/(Table14[[#This Row],[htcm]]*Table14[[#This Row],[htcm]]/10000)</f>
        <v>13.010204081632654</v>
      </c>
      <c r="N547" s="1">
        <f>VLOOKUP(Table14[[#This Row],[agedays]],BFA_boys_z_exp[[#All],[Day]:[M]],2,FALSE)</f>
        <v>14.697699999999999</v>
      </c>
      <c r="O547" s="1">
        <f>VLOOKUP(Table14[[#This Row],[agedays]],BFA_boys_z_exp[[#All],[Day]:[S]],3,FALSE)</f>
        <v>9.0920000000000001E-2</v>
      </c>
      <c r="P547" s="1">
        <f>VLOOKUP(Table14[[#This Row],[agedays]],BFA_boys_z_exp[[#All],[Day]:[L]],4,FALSE)</f>
        <v>0.29549999999999998</v>
      </c>
      <c r="Q547" s="1">
        <f>(POWER((Table14[[#This Row],[bmi]]/Table14[[#This Row],[bmi_M]]),Table14[[#This Row],[bmi_L]])-1)/(Table14[[#This Row],[bmi_L]]*Table14[[#This Row],[bmi_S]])</f>
        <v>-1.317483943959626</v>
      </c>
    </row>
    <row r="548" spans="1:17" x14ac:dyDescent="0.3">
      <c r="A548" s="1">
        <v>11041</v>
      </c>
      <c r="B548" s="1" t="s">
        <v>9</v>
      </c>
      <c r="C548" s="1">
        <v>55</v>
      </c>
      <c r="D548" s="1">
        <v>269</v>
      </c>
      <c r="E548" s="1">
        <v>56.5</v>
      </c>
      <c r="F548" s="1">
        <v>5.05</v>
      </c>
      <c r="G548" s="1">
        <v>-0.64100000000000001</v>
      </c>
      <c r="H548" s="1">
        <v>-0.505</v>
      </c>
      <c r="I548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548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5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8" s="1">
        <f>(POWER((Table14[[#This Row],[wtkg]]/Table14[[#This Row],[wlhz_M]]),Table14[[#This Row],[wlhz_L]])-1)/(Table14[[#This Row],[wlhz_L]]*Table14[[#This Row],[wlhz_S]])</f>
        <v>0.16461781054953376</v>
      </c>
      <c r="M548" s="1">
        <f>Table14[[#This Row],[wtkg]]/(Table14[[#This Row],[htcm]]*Table14[[#This Row],[htcm]]/10000)</f>
        <v>15.819563004150679</v>
      </c>
      <c r="N548" s="1">
        <f>VLOOKUP(Table14[[#This Row],[agedays]],BFA_boys_z_exp[[#All],[Day]:[M]],2,FALSE)</f>
        <v>16.136500000000002</v>
      </c>
      <c r="O548" s="1">
        <f>VLOOKUP(Table14[[#This Row],[agedays]],BFA_boys_z_exp[[#All],[Day]:[S]],3,FALSE)</f>
        <v>8.7249999999999994E-2</v>
      </c>
      <c r="P548" s="1">
        <f>VLOOKUP(Table14[[#This Row],[agedays]],BFA_boys_z_exp[[#All],[Day]:[L]],4,FALSE)</f>
        <v>0.1368</v>
      </c>
      <c r="Q548" s="1">
        <f>(POWER((Table14[[#This Row],[bmi]]/Table14[[#This Row],[bmi_M]]),Table14[[#This Row],[bmi_L]])-1)/(Table14[[#This Row],[bmi_L]]*Table14[[#This Row],[bmi_S]])</f>
        <v>-0.22704364246079925</v>
      </c>
    </row>
    <row r="549" spans="1:17" x14ac:dyDescent="0.3">
      <c r="A549" s="1">
        <v>11041</v>
      </c>
      <c r="B549" s="1" t="s">
        <v>9</v>
      </c>
      <c r="C549" s="1">
        <v>97</v>
      </c>
      <c r="D549" s="1">
        <v>269</v>
      </c>
      <c r="E549" s="1">
        <v>62</v>
      </c>
      <c r="F549" s="1">
        <v>6.3</v>
      </c>
      <c r="G549" s="1">
        <v>3.5000000000000003E-2</v>
      </c>
      <c r="H549" s="1">
        <v>-0.27400000000000002</v>
      </c>
      <c r="I549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549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5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49" s="1">
        <f>(POWER((Table14[[#This Row],[wtkg]]/Table14[[#This Row],[wlhz_M]]),Table14[[#This Row],[wlhz_L]])-1)/(Table14[[#This Row],[wlhz_L]]*Table14[[#This Row],[wlhz_S]])</f>
        <v>-0.4266761644348685</v>
      </c>
      <c r="M549" s="1">
        <f>Table14[[#This Row],[wtkg]]/(Table14[[#This Row],[htcm]]*Table14[[#This Row],[htcm]]/10000)</f>
        <v>16.389177939646199</v>
      </c>
      <c r="N549" s="1">
        <f>VLOOKUP(Table14[[#This Row],[agedays]],BFA_boys_z_exp[[#All],[Day]:[M]],2,FALSE)</f>
        <v>16.962299999999999</v>
      </c>
      <c r="O549" s="1">
        <f>VLOOKUP(Table14[[#This Row],[agedays]],BFA_boys_z_exp[[#All],[Day]:[S]],3,FALSE)</f>
        <v>8.4699999999999998E-2</v>
      </c>
      <c r="P549" s="1">
        <f>VLOOKUP(Table14[[#This Row],[agedays]],BFA_boys_z_exp[[#All],[Day]:[L]],4,FALSE)</f>
        <v>-9.5999999999999992E-3</v>
      </c>
      <c r="Q549" s="1">
        <f>(POWER((Table14[[#This Row],[bmi]]/Table14[[#This Row],[bmi_M]]),Table14[[#This Row],[bmi_L]])-1)/(Table14[[#This Row],[bmi_L]]*Table14[[#This Row],[bmi_S]])</f>
        <v>-0.4058756859707176</v>
      </c>
    </row>
    <row r="550" spans="1:17" x14ac:dyDescent="0.3">
      <c r="A550" s="1">
        <v>11041</v>
      </c>
      <c r="B550" s="1" t="s">
        <v>9</v>
      </c>
      <c r="C550" s="1">
        <v>181</v>
      </c>
      <c r="D550" s="1">
        <v>269</v>
      </c>
      <c r="E550" s="1">
        <v>71</v>
      </c>
      <c r="F550" s="1">
        <v>7.85</v>
      </c>
      <c r="G550" s="1">
        <v>1.619</v>
      </c>
      <c r="H550" s="1">
        <v>-7.2999999999999995E-2</v>
      </c>
      <c r="I550" s="1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550" s="1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5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0" s="1">
        <f>(POWER((Table14[[#This Row],[wtkg]]/Table14[[#This Row],[wlhz_M]]),Table14[[#This Row],[wlhz_L]])-1)/(Table14[[#This Row],[wlhz_L]]*Table14[[#This Row],[wlhz_S]])</f>
        <v>-1.1950441225571415</v>
      </c>
      <c r="M550" s="1">
        <f>Table14[[#This Row],[wtkg]]/(Table14[[#This Row],[htcm]]*Table14[[#This Row],[htcm]]/10000)</f>
        <v>15.572307081928189</v>
      </c>
      <c r="N550" s="1">
        <f>VLOOKUP(Table14[[#This Row],[agedays]],BFA_boys_z_exp[[#All],[Day]:[M]],2,FALSE)</f>
        <v>17.341200000000001</v>
      </c>
      <c r="O550" s="1">
        <f>VLOOKUP(Table14[[#This Row],[agedays]],BFA_boys_z_exp[[#All],[Day]:[S]],3,FALSE)</f>
        <v>8.2369999999999999E-2</v>
      </c>
      <c r="P550" s="1">
        <f>VLOOKUP(Table14[[#This Row],[agedays]],BFA_boys_z_exp[[#All],[Day]:[L]],4,FALSE)</f>
        <v>-0.18859999999999999</v>
      </c>
      <c r="Q550" s="1">
        <f>(POWER((Table14[[#This Row],[bmi]]/Table14[[#This Row],[bmi_M]]),Table14[[#This Row],[bmi_L]])-1)/(Table14[[#This Row],[bmi_L]]*Table14[[#This Row],[bmi_S]])</f>
        <v>-1.3195343584624579</v>
      </c>
    </row>
    <row r="551" spans="1:17" x14ac:dyDescent="0.3">
      <c r="A551" s="1">
        <v>11041</v>
      </c>
      <c r="B551" s="1" t="s">
        <v>9</v>
      </c>
      <c r="C551" s="1">
        <v>285</v>
      </c>
      <c r="D551" s="1">
        <v>269</v>
      </c>
      <c r="E551" s="1">
        <v>74</v>
      </c>
      <c r="F551" s="1">
        <v>9.3000000000000007</v>
      </c>
      <c r="G551" s="1">
        <v>0.68500000000000005</v>
      </c>
      <c r="H551" s="1">
        <v>0.30199999999999999</v>
      </c>
      <c r="I551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551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5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1" s="1">
        <f>(POWER((Table14[[#This Row],[wtkg]]/Table14[[#This Row],[wlhz_M]]),Table14[[#This Row],[wlhz_L]])-1)/(Table14[[#This Row],[wlhz_L]]*Table14[[#This Row],[wlhz_S]])</f>
        <v>3.3755307989336331E-3</v>
      </c>
      <c r="M551" s="1">
        <f>Table14[[#This Row],[wtkg]]/(Table14[[#This Row],[htcm]]*Table14[[#This Row],[htcm]]/10000)</f>
        <v>16.983199415631852</v>
      </c>
      <c r="N551" s="1">
        <f>VLOOKUP(Table14[[#This Row],[agedays]],BFA_boys_z_exp[[#All],[Day]:[M]],2,FALSE)</f>
        <v>17.125</v>
      </c>
      <c r="O551" s="1">
        <f>VLOOKUP(Table14[[#This Row],[agedays]],BFA_boys_z_exp[[#All],[Day]:[S]],3,FALSE)</f>
        <v>8.0890000000000004E-2</v>
      </c>
      <c r="P551" s="1">
        <f>VLOOKUP(Table14[[#This Row],[agedays]],BFA_boys_z_exp[[#All],[Day]:[L]],4,FALSE)</f>
        <v>-0.33029999999999998</v>
      </c>
      <c r="Q551" s="1">
        <f>(POWER((Table14[[#This Row],[bmi]]/Table14[[#This Row],[bmi_M]]),Table14[[#This Row],[bmi_L]])-1)/(Table14[[#This Row],[bmi_L]]*Table14[[#This Row],[bmi_S]])</f>
        <v>-0.10293270701357274</v>
      </c>
    </row>
    <row r="552" spans="1:17" x14ac:dyDescent="0.3">
      <c r="A552" s="1">
        <v>11041</v>
      </c>
      <c r="B552" s="1" t="s">
        <v>9</v>
      </c>
      <c r="C552" s="1">
        <v>370</v>
      </c>
      <c r="D552" s="1">
        <v>269</v>
      </c>
      <c r="E552" s="1">
        <v>78</v>
      </c>
      <c r="F552" s="1">
        <v>9.9499999999999993</v>
      </c>
      <c r="G552" s="1">
        <v>0.86599999999999999</v>
      </c>
      <c r="H552" s="1">
        <v>0.248</v>
      </c>
      <c r="I552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552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5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2" s="1">
        <f>(POWER((Table14[[#This Row],[wtkg]]/Table14[[#This Row],[wlhz_M]]),Table14[[#This Row],[wlhz_L]])-1)/(Table14[[#This Row],[wlhz_L]]*Table14[[#This Row],[wlhz_S]])</f>
        <v>-0.15964753289999359</v>
      </c>
      <c r="M552" s="1">
        <f>Table14[[#This Row],[wtkg]]/(Table14[[#This Row],[htcm]]*Table14[[#This Row],[htcm]]/10000)</f>
        <v>16.354372123602889</v>
      </c>
      <c r="N552" s="1">
        <f>VLOOKUP(Table14[[#This Row],[agedays]],BFA_boys_z_exp[[#All],[Day]:[M]],2,FALSE)</f>
        <v>16.778600000000001</v>
      </c>
      <c r="O552" s="1">
        <f>VLOOKUP(Table14[[#This Row],[agedays]],BFA_boys_z_exp[[#All],[Day]:[S]],3,FALSE)</f>
        <v>8.004E-2</v>
      </c>
      <c r="P552" s="1">
        <f>VLOOKUP(Table14[[#This Row],[agedays]],BFA_boys_z_exp[[#All],[Day]:[L]],4,FALSE)</f>
        <v>-0.4158</v>
      </c>
      <c r="Q552" s="1">
        <f>(POWER((Table14[[#This Row],[bmi]]/Table14[[#This Row],[bmi_M]]),Table14[[#This Row],[bmi_L]])-1)/(Table14[[#This Row],[bmi_L]]*Table14[[#This Row],[bmi_S]])</f>
        <v>-0.3216619874756757</v>
      </c>
    </row>
    <row r="553" spans="1:17" x14ac:dyDescent="0.3">
      <c r="A553" s="1">
        <v>11041</v>
      </c>
      <c r="B553" s="1" t="s">
        <v>9</v>
      </c>
      <c r="C553" s="1">
        <v>454</v>
      </c>
      <c r="D553" s="1">
        <v>269</v>
      </c>
      <c r="E553" s="1">
        <v>81.5</v>
      </c>
      <c r="F553" s="1">
        <v>10.81</v>
      </c>
      <c r="G553" s="1">
        <v>0.96799999999999997</v>
      </c>
      <c r="H553" s="1">
        <v>0.44600000000000001</v>
      </c>
      <c r="I553" s="1">
        <f>IF(Table14[[#This Row],[agedays]]&lt;=730,VLOOKUP(Table14[[#This Row],[htcm]],WFL_boys_z_exp[[#All],[Length]:[M]],2,FALSE),VLOOKUP(Table14[[#This Row],[htcm]],WFH_boys_z_exp[[#All],[Height]:[M]],2,FALSE))</f>
        <v>10.732200000000001</v>
      </c>
      <c r="J553" s="1">
        <f>IF(Table14[[#This Row],[agedays]]&lt;=730,VLOOKUP(Table14[[#This Row],[htcm]],WFL_boys_z_exp[[#All],[Length]:[S]],3,FALSE),VLOOKUP(Table14[[#This Row],[htcm]],WFH_boys_z_exp[[#All],[Height]:[S]],3,FALSE))</f>
        <v>8.2839999999999997E-2</v>
      </c>
      <c r="K5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3" s="1">
        <f>(POWER((Table14[[#This Row],[wtkg]]/Table14[[#This Row],[wlhz_M]]),Table14[[#This Row],[wlhz_L]])-1)/(Table14[[#This Row],[wlhz_L]]*Table14[[#This Row],[wlhz_S]])</f>
        <v>8.7082160712867049E-2</v>
      </c>
      <c r="M553" s="1">
        <f>Table14[[#This Row],[wtkg]]/(Table14[[#This Row],[htcm]]*Table14[[#This Row],[htcm]]/10000)</f>
        <v>16.274605743535702</v>
      </c>
      <c r="N553" s="1">
        <f>VLOOKUP(Table14[[#This Row],[agedays]],BFA_boys_z_exp[[#All],[Day]:[M]],2,FALSE)</f>
        <v>16.450199999999999</v>
      </c>
      <c r="O553" s="1">
        <f>VLOOKUP(Table14[[#This Row],[agedays]],BFA_boys_z_exp[[#All],[Day]:[S]],3,FALSE)</f>
        <v>7.9369999999999996E-2</v>
      </c>
      <c r="P553" s="1">
        <f>VLOOKUP(Table14[[#This Row],[agedays]],BFA_boys_z_exp[[#All],[Day]:[L]],4,FALSE)</f>
        <v>-0.4844</v>
      </c>
      <c r="Q553" s="1">
        <f>(POWER((Table14[[#This Row],[bmi]]/Table14[[#This Row],[bmi_M]]),Table14[[#This Row],[bmi_L]])-1)/(Table14[[#This Row],[bmi_L]]*Table14[[#This Row],[bmi_S]])</f>
        <v>-0.13556273574255465</v>
      </c>
    </row>
    <row r="554" spans="1:17" x14ac:dyDescent="0.3">
      <c r="A554" s="1">
        <v>11041</v>
      </c>
      <c r="B554" s="1" t="s">
        <v>9</v>
      </c>
      <c r="C554" s="1">
        <v>579</v>
      </c>
      <c r="D554" s="1">
        <v>269</v>
      </c>
      <c r="E554" s="1">
        <v>84</v>
      </c>
      <c r="F554" s="1">
        <v>12.6</v>
      </c>
      <c r="G554" s="1">
        <v>0.26700000000000002</v>
      </c>
      <c r="H554" s="1">
        <v>1.0980000000000001</v>
      </c>
      <c r="I554" s="1">
        <f>IF(Table14[[#This Row],[agedays]]&lt;=730,VLOOKUP(Table14[[#This Row],[htcm]],WFL_boys_z_exp[[#All],[Length]:[M]],2,FALSE),VLOOKUP(Table14[[#This Row],[htcm]],WFH_boys_z_exp[[#All],[Height]:[M]],2,FALSE))</f>
        <v>11.2651</v>
      </c>
      <c r="J554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5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4" s="1">
        <f>(POWER((Table14[[#This Row],[wtkg]]/Table14[[#This Row],[wlhz_M]]),Table14[[#This Row],[wlhz_L]])-1)/(Table14[[#This Row],[wlhz_L]]*Table14[[#This Row],[wlhz_S]])</f>
        <v>1.3366795582597331</v>
      </c>
      <c r="M554" s="1">
        <f>Table14[[#This Row],[wtkg]]/(Table14[[#This Row],[htcm]]*Table14[[#This Row],[htcm]]/10000)</f>
        <v>17.857142857142858</v>
      </c>
      <c r="N554" s="1">
        <f>VLOOKUP(Table14[[#This Row],[agedays]],BFA_boys_z_exp[[#All],[Day]:[M]],2,FALSE)</f>
        <v>16.050899999999999</v>
      </c>
      <c r="O554" s="1">
        <f>VLOOKUP(Table14[[#This Row],[agedays]],BFA_boys_z_exp[[#All],[Day]:[S]],3,FALSE)</f>
        <v>7.8530000000000003E-2</v>
      </c>
      <c r="P554" s="1">
        <f>VLOOKUP(Table14[[#This Row],[agedays]],BFA_boys_z_exp[[#All],[Day]:[L]],4,FALSE)</f>
        <v>-0.56730000000000003</v>
      </c>
      <c r="Q554" s="1">
        <f>(POWER((Table14[[#This Row],[bmi]]/Table14[[#This Row],[bmi_M]]),Table14[[#This Row],[bmi_L]])-1)/(Table14[[#This Row],[bmi_L]]*Table14[[#This Row],[bmi_S]])</f>
        <v>1.3176763873824193</v>
      </c>
    </row>
    <row r="555" spans="1:17" x14ac:dyDescent="0.3">
      <c r="A555" s="1">
        <v>11041</v>
      </c>
      <c r="B555" s="1" t="s">
        <v>9</v>
      </c>
      <c r="C555" s="1">
        <v>719</v>
      </c>
      <c r="D555" s="1">
        <v>269</v>
      </c>
      <c r="E555" s="1">
        <v>89.5</v>
      </c>
      <c r="F555" s="1">
        <v>13.3</v>
      </c>
      <c r="G555" s="1">
        <v>0.66400000000000003</v>
      </c>
      <c r="H555" s="1">
        <v>0.84599999999999997</v>
      </c>
      <c r="I555" s="2">
        <f>IF(Table14[[#This Row],[agedays]]&lt;=730,VLOOKUP(Table14[[#This Row],[htcm]],WFL_boys_z_exp[[#All],[Length]:[M]],2,FALSE),VLOOKUP(Table14[[#This Row],[htcm]],WFH_boys_z_exp[[#All],[Height]:[M]],2,FALSE))</f>
        <v>12.601699999999999</v>
      </c>
      <c r="J555" s="2">
        <f>IF(Table14[[#This Row],[agedays]]&lt;=730,VLOOKUP(Table14[[#This Row],[htcm]],WFL_boys_z_exp[[#All],[Length]:[S]],3,FALSE),VLOOKUP(Table14[[#This Row],[htcm]],WFH_boys_z_exp[[#All],[Height]:[S]],3,FALSE))</f>
        <v>8.0479999999999996E-2</v>
      </c>
      <c r="K5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5" s="1">
        <f>(POWER((Table14[[#This Row],[wtkg]]/Table14[[#This Row],[wlhz_M]]),Table14[[#This Row],[wlhz_L]])-1)/(Table14[[#This Row],[wlhz_L]]*Table14[[#This Row],[wlhz_S]])</f>
        <v>0.66381038998975239</v>
      </c>
      <c r="M555" s="1">
        <f>Table14[[#This Row],[wtkg]]/(Table14[[#This Row],[htcm]]*Table14[[#This Row],[htcm]]/10000)</f>
        <v>16.603726475453328</v>
      </c>
      <c r="N555" s="1">
        <f>VLOOKUP(Table14[[#This Row],[agedays]],BFA_boys_z_exp[[#All],[Day]:[M]],2,FALSE)</f>
        <v>15.753299999999999</v>
      </c>
      <c r="O555" s="1">
        <f>VLOOKUP(Table14[[#This Row],[agedays]],BFA_boys_z_exp[[#All],[Day]:[S]],3,FALSE)</f>
        <v>7.7759999999999996E-2</v>
      </c>
      <c r="P555" s="1">
        <f>VLOOKUP(Table14[[#This Row],[agedays]],BFA_boys_z_exp[[#All],[Day]:[L]],4,FALSE)</f>
        <v>-0.6421</v>
      </c>
      <c r="Q555" s="1">
        <f>(POWER((Table14[[#This Row],[bmi]]/Table14[[#This Row],[bmi_M]]),Table14[[#This Row],[bmi_L]])-1)/(Table14[[#This Row],[bmi_L]]*Table14[[#This Row],[bmi_S]])</f>
        <v>0.66486228993961327</v>
      </c>
    </row>
    <row r="556" spans="1:17" x14ac:dyDescent="0.3">
      <c r="A556" s="1">
        <v>11043</v>
      </c>
      <c r="B556" s="1" t="s">
        <v>9</v>
      </c>
      <c r="C556" s="1">
        <v>0</v>
      </c>
      <c r="D556" s="1">
        <v>283</v>
      </c>
      <c r="E556" s="1">
        <v>52</v>
      </c>
      <c r="F556" s="1">
        <v>3.93</v>
      </c>
      <c r="G556" s="1">
        <v>1.1180000000000001</v>
      </c>
      <c r="H556" s="1">
        <v>1.1319999999999999</v>
      </c>
      <c r="I556" s="1">
        <f>IF(Table14[[#This Row],[agedays]]&lt;=730,VLOOKUP(Table14[[#This Row],[htcm]],WFL_boys_z_exp[[#All],[Length]:[M]],2,FALSE),VLOOKUP(Table14[[#This Row],[htcm]],WFH_boys_z_exp[[#All],[Height]:[M]],2,FALSE))</f>
        <v>3.762</v>
      </c>
      <c r="J556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5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6" s="1">
        <f>(POWER((Table14[[#This Row],[wtkg]]/Table14[[#This Row],[wlhz_M]]),Table14[[#This Row],[wlhz_L]])-1)/(Table14[[#This Row],[wlhz_L]]*Table14[[#This Row],[wlhz_S]])</f>
        <v>0.4942923772403795</v>
      </c>
      <c r="M556" s="1">
        <f>Table14[[#This Row],[wtkg]]/(Table14[[#This Row],[htcm]]*Table14[[#This Row],[htcm]]/10000)</f>
        <v>14.534023668639055</v>
      </c>
      <c r="N556" s="1">
        <f>VLOOKUP(Table14[[#This Row],[agedays]],BFA_boys_z_exp[[#All],[Day]:[M]],2,FALSE)</f>
        <v>13.4069</v>
      </c>
      <c r="O556" s="1">
        <f>VLOOKUP(Table14[[#This Row],[agedays]],BFA_boys_z_exp[[#All],[Day]:[S]],3,FALSE)</f>
        <v>9.5600000000000004E-2</v>
      </c>
      <c r="P556" s="1">
        <f>VLOOKUP(Table14[[#This Row],[agedays]],BFA_boys_z_exp[[#All],[Day]:[L]],4,FALSE)</f>
        <v>-0.30530000000000002</v>
      </c>
      <c r="Q556" s="1">
        <f>(POWER((Table14[[#This Row],[bmi]]/Table14[[#This Row],[bmi_M]]),Table14[[#This Row],[bmi_L]])-1)/(Table14[[#This Row],[bmi_L]]*Table14[[#This Row],[bmi_S]])</f>
        <v>0.83406158151432774</v>
      </c>
    </row>
    <row r="557" spans="1:17" x14ac:dyDescent="0.3">
      <c r="A557" s="1">
        <v>11043</v>
      </c>
      <c r="B557" s="1" t="s">
        <v>9</v>
      </c>
      <c r="C557" s="1">
        <v>31</v>
      </c>
      <c r="D557" s="1">
        <v>283</v>
      </c>
      <c r="E557" s="1">
        <v>54.5</v>
      </c>
      <c r="F557" s="1">
        <v>4.6900000000000004</v>
      </c>
      <c r="G557" s="1">
        <v>-0.155</v>
      </c>
      <c r="H557" s="1">
        <v>0.32</v>
      </c>
      <c r="I557" s="2">
        <f>IF(Table14[[#This Row],[agedays]]&lt;=730,VLOOKUP(Table14[[#This Row],[htcm]],WFL_boys_z_exp[[#All],[Length]:[M]],2,FALSE),VLOOKUP(Table14[[#This Row],[htcm]],WFH_boys_z_exp[[#All],[Height]:[M]],2,FALSE))</f>
        <v>4.4066000000000001</v>
      </c>
      <c r="J557" s="2">
        <f>IF(Table14[[#This Row],[agedays]]&lt;=730,VLOOKUP(Table14[[#This Row],[htcm]],WFL_boys_z_exp[[#All],[Length]:[S]],3,FALSE),VLOOKUP(Table14[[#This Row],[htcm]],WFH_boys_z_exp[[#All],[Height]:[S]],3,FALSE))</f>
        <v>8.6209999999999995E-2</v>
      </c>
      <c r="K5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7" s="1">
        <f>(POWER((Table14[[#This Row],[wtkg]]/Table14[[#This Row],[wlhz_M]]),Table14[[#This Row],[wlhz_L]])-1)/(Table14[[#This Row],[wlhz_L]]*Table14[[#This Row],[wlhz_S]])</f>
        <v>0.71511657971340614</v>
      </c>
      <c r="M557" s="1">
        <f>Table14[[#This Row],[wtkg]]/(Table14[[#This Row],[htcm]]*Table14[[#This Row],[htcm]]/10000)</f>
        <v>15.789916673680668</v>
      </c>
      <c r="N557" s="1">
        <f>VLOOKUP(Table14[[#This Row],[agedays]],BFA_boys_z_exp[[#All],[Day]:[M]],2,FALSE)</f>
        <v>14.982200000000001</v>
      </c>
      <c r="O557" s="1">
        <f>VLOOKUP(Table14[[#This Row],[agedays]],BFA_boys_z_exp[[#All],[Day]:[S]],3,FALSE)</f>
        <v>9.017E-2</v>
      </c>
      <c r="P557" s="1">
        <f>VLOOKUP(Table14[[#This Row],[agedays]],BFA_boys_z_exp[[#All],[Day]:[L]],4,FALSE)</f>
        <v>0.26690000000000003</v>
      </c>
      <c r="Q557" s="1">
        <f>(POWER((Table14[[#This Row],[bmi]]/Table14[[#This Row],[bmi_M]]),Table14[[#This Row],[bmi_L]])-1)/(Table14[[#This Row],[bmi_L]]*Table14[[#This Row],[bmi_S]])</f>
        <v>0.58642996542852088</v>
      </c>
    </row>
    <row r="558" spans="1:17" x14ac:dyDescent="0.3">
      <c r="A558" s="1">
        <v>11043</v>
      </c>
      <c r="B558" s="1" t="s">
        <v>9</v>
      </c>
      <c r="C558" s="1">
        <v>94</v>
      </c>
      <c r="D558" s="1">
        <v>283</v>
      </c>
      <c r="E558" s="1">
        <v>61</v>
      </c>
      <c r="F558" s="1">
        <v>6.6</v>
      </c>
      <c r="G558" s="1">
        <v>-0.32600000000000001</v>
      </c>
      <c r="H558" s="1">
        <v>0.214</v>
      </c>
      <c r="I558" s="1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558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5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8" s="1">
        <f>(POWER((Table14[[#This Row],[wtkg]]/Table14[[#This Row],[wlhz_M]]),Table14[[#This Row],[wlhz_L]])-1)/(Table14[[#This Row],[wlhz_L]]*Table14[[#This Row],[wlhz_S]])</f>
        <v>0.62467952734343801</v>
      </c>
      <c r="M558" s="1">
        <f>Table14[[#This Row],[wtkg]]/(Table14[[#This Row],[htcm]]*Table14[[#This Row],[htcm]]/10000)</f>
        <v>17.737167428110723</v>
      </c>
      <c r="N558" s="1">
        <f>VLOOKUP(Table14[[#This Row],[agedays]],BFA_boys_z_exp[[#All],[Day]:[M]],2,FALSE)</f>
        <v>16.9299</v>
      </c>
      <c r="O558" s="1">
        <f>VLOOKUP(Table14[[#This Row],[agedays]],BFA_boys_z_exp[[#All],[Day]:[S]],3,FALSE)</f>
        <v>8.4830000000000003E-2</v>
      </c>
      <c r="P558" s="1">
        <f>VLOOKUP(Table14[[#This Row],[agedays]],BFA_boys_z_exp[[#All],[Day]:[L]],4,FALSE)</f>
        <v>-1.1000000000000001E-3</v>
      </c>
      <c r="Q558" s="1">
        <f>(POWER((Table14[[#This Row],[bmi]]/Table14[[#This Row],[bmi_M]]),Table14[[#This Row],[bmi_L]])-1)/(Table14[[#This Row],[bmi_L]]*Table14[[#This Row],[bmi_S]])</f>
        <v>0.54909595479069084</v>
      </c>
    </row>
    <row r="559" spans="1:17" x14ac:dyDescent="0.3">
      <c r="A559" s="2">
        <v>11043</v>
      </c>
      <c r="B559" s="2" t="s">
        <v>9</v>
      </c>
      <c r="C559" s="2">
        <v>185</v>
      </c>
      <c r="D559" s="2">
        <v>283</v>
      </c>
      <c r="E559" s="2">
        <v>68</v>
      </c>
      <c r="F559" s="2">
        <v>8.85</v>
      </c>
      <c r="G559" s="2">
        <v>0.11700000000000001</v>
      </c>
      <c r="H559" s="2">
        <v>0.96899999999999997</v>
      </c>
      <c r="I559" s="2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559" s="2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5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59" s="1">
        <f>(POWER((Table14[[#This Row],[wtkg]]/Table14[[#This Row],[wlhz_M]]),Table14[[#This Row],[wlhz_L]])-1)/(Table14[[#This Row],[wlhz_L]]*Table14[[#This Row],[wlhz_S]])</f>
        <v>1.2556591252726197</v>
      </c>
      <c r="M559" s="1">
        <f>Table14[[#This Row],[wtkg]]/(Table14[[#This Row],[htcm]]*Table14[[#This Row],[htcm]]/10000)</f>
        <v>19.139273356401386</v>
      </c>
      <c r="N559" s="1">
        <f>VLOOKUP(Table14[[#This Row],[agedays]],BFA_boys_z_exp[[#All],[Day]:[M]],2,FALSE)</f>
        <v>17.343299999999999</v>
      </c>
      <c r="O559" s="1">
        <f>VLOOKUP(Table14[[#This Row],[agedays]],BFA_boys_z_exp[[#All],[Day]:[S]],3,FALSE)</f>
        <v>8.2299999999999998E-2</v>
      </c>
      <c r="P559" s="1">
        <f>VLOOKUP(Table14[[#This Row],[agedays]],BFA_boys_z_exp[[#All],[Day]:[L]],4,FALSE)</f>
        <v>-0.19520000000000001</v>
      </c>
      <c r="Q559" s="1">
        <f>(POWER((Table14[[#This Row],[bmi]]/Table14[[#This Row],[bmi_M]]),Table14[[#This Row],[bmi_L]])-1)/(Table14[[#This Row],[bmi_L]]*Table14[[#This Row],[bmi_S]])</f>
        <v>1.1858392181671744</v>
      </c>
    </row>
    <row r="560" spans="1:17" x14ac:dyDescent="0.3">
      <c r="A560" s="1">
        <v>11043</v>
      </c>
      <c r="B560" s="1" t="s">
        <v>9</v>
      </c>
      <c r="C560" s="1">
        <v>297</v>
      </c>
      <c r="D560" s="1">
        <v>283</v>
      </c>
      <c r="E560" s="1">
        <v>74</v>
      </c>
      <c r="F560" s="1">
        <v>10.35</v>
      </c>
      <c r="G560" s="1">
        <v>0.45400000000000001</v>
      </c>
      <c r="H560" s="1">
        <v>1.1859999999999999</v>
      </c>
      <c r="I560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560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5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0" s="1">
        <f>(POWER((Table14[[#This Row],[wtkg]]/Table14[[#This Row],[wlhz_M]]),Table14[[#This Row],[wlhz_L]])-1)/(Table14[[#This Row],[wlhz_L]]*Table14[[#This Row],[wlhz_S]])</f>
        <v>1.2706976901581701</v>
      </c>
      <c r="M560" s="1">
        <f>Table14[[#This Row],[wtkg]]/(Table14[[#This Row],[htcm]]*Table14[[#This Row],[htcm]]/10000)</f>
        <v>18.900657414170929</v>
      </c>
      <c r="N560" s="1">
        <f>VLOOKUP(Table14[[#This Row],[agedays]],BFA_boys_z_exp[[#All],[Day]:[M]],2,FALSE)</f>
        <v>17.078299999999999</v>
      </c>
      <c r="O560" s="1">
        <f>VLOOKUP(Table14[[#This Row],[agedays]],BFA_boys_z_exp[[#All],[Day]:[S]],3,FALSE)</f>
        <v>8.0759999999999998E-2</v>
      </c>
      <c r="P560" s="1">
        <f>VLOOKUP(Table14[[#This Row],[agedays]],BFA_boys_z_exp[[#All],[Day]:[L]],4,FALSE)</f>
        <v>-0.34370000000000001</v>
      </c>
      <c r="Q560" s="1">
        <f>(POWER((Table14[[#This Row],[bmi]]/Table14[[#This Row],[bmi_M]]),Table14[[#This Row],[bmi_L]])-1)/(Table14[[#This Row],[bmi_L]]*Table14[[#This Row],[bmi_S]])</f>
        <v>1.2338020930005262</v>
      </c>
    </row>
    <row r="561" spans="1:17" x14ac:dyDescent="0.3">
      <c r="A561" s="2">
        <v>11043</v>
      </c>
      <c r="B561" s="2" t="s">
        <v>9</v>
      </c>
      <c r="C561" s="2">
        <v>409</v>
      </c>
      <c r="D561" s="2">
        <v>283</v>
      </c>
      <c r="E561" s="2">
        <v>78</v>
      </c>
      <c r="F561" s="2">
        <v>11.96</v>
      </c>
      <c r="G561" s="2">
        <v>0.23799999999999999</v>
      </c>
      <c r="H561" s="2">
        <v>1.6659999999999999</v>
      </c>
      <c r="I561" s="2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561" s="2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5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1" s="1">
        <f>(POWER((Table14[[#This Row],[wtkg]]/Table14[[#This Row],[wlhz_M]]),Table14[[#This Row],[wlhz_L]])-1)/(Table14[[#This Row],[wlhz_L]]*Table14[[#This Row],[wlhz_S]])</f>
        <v>1.9922500440542406</v>
      </c>
      <c r="M561" s="1">
        <f>Table14[[#This Row],[wtkg]]/(Table14[[#This Row],[htcm]]*Table14[[#This Row],[htcm]]/10000)</f>
        <v>19.658119658119659</v>
      </c>
      <c r="N561" s="1">
        <f>VLOOKUP(Table14[[#This Row],[agedays]],BFA_boys_z_exp[[#All],[Day]:[M]],2,FALSE)</f>
        <v>16.621400000000001</v>
      </c>
      <c r="O561" s="1">
        <f>VLOOKUP(Table14[[#This Row],[agedays]],BFA_boys_z_exp[[#All],[Day]:[S]],3,FALSE)</f>
        <v>7.9710000000000003E-2</v>
      </c>
      <c r="P561" s="1">
        <f>VLOOKUP(Table14[[#This Row],[agedays]],BFA_boys_z_exp[[#All],[Day]:[L]],4,FALSE)</f>
        <v>-0.44929999999999998</v>
      </c>
      <c r="Q561" s="1">
        <f>(POWER((Table14[[#This Row],[bmi]]/Table14[[#This Row],[bmi_M]]),Table14[[#This Row],[bmi_L]])-1)/(Table14[[#This Row],[bmi_L]]*Table14[[#This Row],[bmi_S]])</f>
        <v>2.027726301783519</v>
      </c>
    </row>
    <row r="562" spans="1:17" x14ac:dyDescent="0.3">
      <c r="A562" s="1">
        <v>11043</v>
      </c>
      <c r="B562" s="1" t="s">
        <v>9</v>
      </c>
      <c r="C562" s="1">
        <v>465</v>
      </c>
      <c r="D562" s="1">
        <v>283</v>
      </c>
      <c r="E562" s="1">
        <v>81</v>
      </c>
      <c r="F562" s="1">
        <v>12.69</v>
      </c>
      <c r="G562" s="1">
        <v>0.61099999999999999</v>
      </c>
      <c r="H562" s="1">
        <v>1.84</v>
      </c>
      <c r="I562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562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5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2" s="1">
        <f>(POWER((Table14[[#This Row],[wtkg]]/Table14[[#This Row],[wlhz_M]]),Table14[[#This Row],[wlhz_L]])-1)/(Table14[[#This Row],[wlhz_L]]*Table14[[#This Row],[wlhz_S]])</f>
        <v>2.0651609556073889</v>
      </c>
      <c r="M562" s="1">
        <f>Table14[[#This Row],[wtkg]]/(Table14[[#This Row],[htcm]]*Table14[[#This Row],[htcm]]/10000)</f>
        <v>19.34156378600823</v>
      </c>
      <c r="N562" s="1">
        <f>VLOOKUP(Table14[[#This Row],[agedays]],BFA_boys_z_exp[[#All],[Day]:[M]],2,FALSE)</f>
        <v>16.410399999999999</v>
      </c>
      <c r="O562" s="1">
        <f>VLOOKUP(Table14[[#This Row],[agedays]],BFA_boys_z_exp[[#All],[Day]:[S]],3,FALSE)</f>
        <v>7.9289999999999999E-2</v>
      </c>
      <c r="P562" s="1">
        <f>VLOOKUP(Table14[[#This Row],[agedays]],BFA_boys_z_exp[[#All],[Day]:[L]],4,FALSE)</f>
        <v>-0.49249999999999999</v>
      </c>
      <c r="Q562" s="1">
        <f>(POWER((Table14[[#This Row],[bmi]]/Table14[[#This Row],[bmi_M]]),Table14[[#This Row],[bmi_L]])-1)/(Table14[[#This Row],[bmi_L]]*Table14[[#This Row],[bmi_S]])</f>
        <v>1.9909976905951459</v>
      </c>
    </row>
    <row r="563" spans="1:17" x14ac:dyDescent="0.3">
      <c r="A563" s="2">
        <v>11043</v>
      </c>
      <c r="B563" s="2" t="s">
        <v>9</v>
      </c>
      <c r="C563" s="2">
        <v>605</v>
      </c>
      <c r="D563" s="2">
        <v>283</v>
      </c>
      <c r="E563" s="2">
        <v>82</v>
      </c>
      <c r="F563" s="2">
        <v>13.8</v>
      </c>
      <c r="G563" s="2">
        <v>-0.74199999999999999</v>
      </c>
      <c r="H563" s="2">
        <v>1.7689999999999999</v>
      </c>
      <c r="I563" s="2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563" s="2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5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3" s="1">
        <f>(POWER((Table14[[#This Row],[wtkg]]/Table14[[#This Row],[wlhz_M]]),Table14[[#This Row],[wlhz_L]])-1)/(Table14[[#This Row],[wlhz_L]]*Table14[[#This Row],[wlhz_S]])</f>
        <v>2.805735782782921</v>
      </c>
      <c r="M563" s="1">
        <f>Table14[[#This Row],[wtkg]]/(Table14[[#This Row],[htcm]]*Table14[[#This Row],[htcm]]/10000)</f>
        <v>20.52349791790601</v>
      </c>
      <c r="N563" s="1">
        <f>VLOOKUP(Table14[[#This Row],[agedays]],BFA_boys_z_exp[[#All],[Day]:[M]],2,FALSE)</f>
        <v>15.983499999999999</v>
      </c>
      <c r="O563" s="1">
        <f>VLOOKUP(Table14[[#This Row],[agedays]],BFA_boys_z_exp[[#All],[Day]:[S]],3,FALSE)</f>
        <v>7.8380000000000005E-2</v>
      </c>
      <c r="P563" s="1">
        <f>VLOOKUP(Table14[[#This Row],[agedays]],BFA_boys_z_exp[[#All],[Day]:[L]],4,FALSE)</f>
        <v>-0.58240000000000003</v>
      </c>
      <c r="Q563" s="1">
        <f>(POWER((Table14[[#This Row],[bmi]]/Table14[[#This Row],[bmi_M]]),Table14[[#This Row],[bmi_L]])-1)/(Table14[[#This Row],[bmi_L]]*Table14[[#This Row],[bmi_S]])</f>
        <v>2.9684073048775419</v>
      </c>
    </row>
    <row r="564" spans="1:17" x14ac:dyDescent="0.3">
      <c r="A564" s="1">
        <v>11043</v>
      </c>
      <c r="B564" s="1" t="s">
        <v>9</v>
      </c>
      <c r="C564" s="1">
        <v>813</v>
      </c>
      <c r="D564" s="1">
        <v>283</v>
      </c>
      <c r="E564" s="1">
        <v>89.5</v>
      </c>
      <c r="F564" s="1">
        <v>14.4</v>
      </c>
      <c r="G564" s="1">
        <v>3.5000000000000003E-2</v>
      </c>
      <c r="H564" s="1">
        <v>1.093</v>
      </c>
      <c r="I564" s="1">
        <f>IF(Table14[[#This Row],[agedays]]&lt;=730,VLOOKUP(Table14[[#This Row],[htcm]],WFL_boys_z_exp[[#All],[Length]:[M]],2,FALSE),VLOOKUP(Table14[[#This Row],[htcm]],WFH_boys_z_exp[[#All],[Height]:[M]],2,FALSE))</f>
        <v>12.7683</v>
      </c>
      <c r="J564" s="1">
        <f>IF(Table14[[#This Row],[agedays]]&lt;=730,VLOOKUP(Table14[[#This Row],[htcm]],WFL_boys_z_exp[[#All],[Length]:[S]],3,FALSE),VLOOKUP(Table14[[#This Row],[htcm]],WFH_boys_z_exp[[#All],[Height]:[S]],3,FALSE))</f>
        <v>8.0379999999999993E-2</v>
      </c>
      <c r="K56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4" s="1">
        <f>(POWER((Table14[[#This Row],[wtkg]]/Table14[[#This Row],[wlhz_M]]),Table14[[#This Row],[wlhz_L]])-1)/(Table14[[#This Row],[wlhz_L]]*Table14[[#This Row],[wlhz_S]])</f>
        <v>1.4649415498837228</v>
      </c>
      <c r="M564" s="1">
        <f>Table14[[#This Row],[wtkg]]/(Table14[[#This Row],[htcm]]*Table14[[#This Row],[htcm]]/10000)</f>
        <v>17.976967011017134</v>
      </c>
      <c r="N564" s="1">
        <f>VLOOKUP(Table14[[#This Row],[agedays]],BFA_boys_z_exp[[#All],[Day]:[M]],2,FALSE)</f>
        <v>15.9145</v>
      </c>
      <c r="O564" s="1">
        <f>VLOOKUP(Table14[[#This Row],[agedays]],BFA_boys_z_exp[[#All],[Day]:[S]],3,FALSE)</f>
        <v>7.8060000000000004E-2</v>
      </c>
      <c r="P564" s="1">
        <f>VLOOKUP(Table14[[#This Row],[agedays]],BFA_boys_z_exp[[#All],[Day]:[L]],4,FALSE)</f>
        <v>-0.52600000000000002</v>
      </c>
      <c r="Q564" s="1">
        <f>(POWER((Table14[[#This Row],[bmi]]/Table14[[#This Row],[bmi_M]]),Table14[[#This Row],[bmi_L]])-1)/(Table14[[#This Row],[bmi_L]]*Table14[[#This Row],[bmi_S]])</f>
        <v>1.512134954062154</v>
      </c>
    </row>
    <row r="565" spans="1:17" x14ac:dyDescent="0.3">
      <c r="A565" s="1">
        <v>11048</v>
      </c>
      <c r="B565" s="1" t="s">
        <v>9</v>
      </c>
      <c r="C565" s="1">
        <v>26</v>
      </c>
      <c r="D565" s="1">
        <v>276</v>
      </c>
      <c r="E565" s="1">
        <v>56.5</v>
      </c>
      <c r="F565" s="1">
        <v>4.29</v>
      </c>
      <c r="G565" s="1">
        <v>1.2350000000000001</v>
      </c>
      <c r="H565" s="1">
        <v>1.6E-2</v>
      </c>
      <c r="I565" s="2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565" s="2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5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5" s="1">
        <f>(POWER((Table14[[#This Row],[wtkg]]/Table14[[#This Row],[wlhz_M]]),Table14[[#This Row],[wlhz_L]])-1)/(Table14[[#This Row],[wlhz_L]]*Table14[[#This Row],[wlhz_S]])</f>
        <v>-1.7990356285955451</v>
      </c>
      <c r="M565" s="1">
        <f>Table14[[#This Row],[wtkg]]/(Table14[[#This Row],[htcm]]*Table14[[#This Row],[htcm]]/10000)</f>
        <v>13.438797086694338</v>
      </c>
      <c r="N565" s="1">
        <f>VLOOKUP(Table14[[#This Row],[agedays]],BFA_boys_z_exp[[#All],[Day]:[M]],2,FALSE)</f>
        <v>14.6225</v>
      </c>
      <c r="O565" s="1">
        <f>VLOOKUP(Table14[[#This Row],[agedays]],BFA_boys_z_exp[[#All],[Day]:[S]],3,FALSE)</f>
        <v>9.1120000000000007E-2</v>
      </c>
      <c r="P565" s="1">
        <f>VLOOKUP(Table14[[#This Row],[agedays]],BFA_boys_z_exp[[#All],[Day]:[L]],4,FALSE)</f>
        <v>0.30320000000000003</v>
      </c>
      <c r="Q565" s="1">
        <f>(POWER((Table14[[#This Row],[bmi]]/Table14[[#This Row],[bmi_M]]),Table14[[#This Row],[bmi_L]])-1)/(Table14[[#This Row],[bmi_L]]*Table14[[#This Row],[bmi_S]])</f>
        <v>-0.91466710801032847</v>
      </c>
    </row>
    <row r="566" spans="1:17" x14ac:dyDescent="0.3">
      <c r="A566" s="1">
        <v>11048</v>
      </c>
      <c r="B566" s="1" t="s">
        <v>9</v>
      </c>
      <c r="C566" s="1">
        <v>61</v>
      </c>
      <c r="D566" s="1">
        <v>276</v>
      </c>
      <c r="E566" s="1">
        <v>59</v>
      </c>
      <c r="F566" s="1">
        <v>5.41</v>
      </c>
      <c r="G566" s="1">
        <v>0.28100000000000003</v>
      </c>
      <c r="H566" s="1">
        <v>-0.23699999999999999</v>
      </c>
      <c r="I566" s="1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566" s="1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5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6" s="1">
        <f>(POWER((Table14[[#This Row],[wtkg]]/Table14[[#This Row],[wlhz_M]]),Table14[[#This Row],[wlhz_L]])-1)/(Table14[[#This Row],[wlhz_L]]*Table14[[#This Row],[wlhz_S]])</f>
        <v>-0.64442131944376224</v>
      </c>
      <c r="M566" s="1">
        <f>Table14[[#This Row],[wtkg]]/(Table14[[#This Row],[htcm]]*Table14[[#This Row],[htcm]]/10000)</f>
        <v>15.541511060040218</v>
      </c>
      <c r="N566" s="1">
        <f>VLOOKUP(Table14[[#This Row],[agedays]],BFA_boys_z_exp[[#All],[Day]:[M]],2,FALSE)</f>
        <v>16.3231</v>
      </c>
      <c r="O566" s="1">
        <f>VLOOKUP(Table14[[#This Row],[agedays]],BFA_boys_z_exp[[#All],[Day]:[S]],3,FALSE)</f>
        <v>8.6760000000000004E-2</v>
      </c>
      <c r="P566" s="1">
        <f>VLOOKUP(Table14[[#This Row],[agedays]],BFA_boys_z_exp[[#All],[Day]:[L]],4,FALSE)</f>
        <v>0.1113</v>
      </c>
      <c r="Q566" s="1">
        <f>(POWER((Table14[[#This Row],[bmi]]/Table14[[#This Row],[bmi_M]]),Table14[[#This Row],[bmi_L]])-1)/(Table14[[#This Row],[bmi_L]]*Table14[[#This Row],[bmi_S]])</f>
        <v>-0.56400379583082116</v>
      </c>
    </row>
    <row r="567" spans="1:17" x14ac:dyDescent="0.3">
      <c r="A567" s="1">
        <v>11048</v>
      </c>
      <c r="B567" s="1" t="s">
        <v>9</v>
      </c>
      <c r="C567" s="1">
        <v>89</v>
      </c>
      <c r="D567" s="1">
        <v>276</v>
      </c>
      <c r="E567" s="1">
        <v>62</v>
      </c>
      <c r="F567" s="1">
        <v>6</v>
      </c>
      <c r="G567" s="1">
        <v>0.38200000000000001</v>
      </c>
      <c r="H567" s="1">
        <v>-0.443</v>
      </c>
      <c r="I567" s="2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567" s="2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5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7" s="1">
        <f>(POWER((Table14[[#This Row],[wtkg]]/Table14[[#This Row],[wlhz_M]]),Table14[[#This Row],[wlhz_L]])-1)/(Table14[[#This Row],[wlhz_L]]*Table14[[#This Row],[wlhz_S]])</f>
        <v>-1.0284848467193206</v>
      </c>
      <c r="M567" s="1">
        <f>Table14[[#This Row],[wtkg]]/(Table14[[#This Row],[htcm]]*Table14[[#This Row],[htcm]]/10000)</f>
        <v>15.608740894901144</v>
      </c>
      <c r="N567" s="1">
        <f>VLOOKUP(Table14[[#This Row],[agedays]],BFA_boys_z_exp[[#All],[Day]:[M]],2,FALSE)</f>
        <v>16.870100000000001</v>
      </c>
      <c r="O567" s="1">
        <f>VLOOKUP(Table14[[#This Row],[agedays]],BFA_boys_z_exp[[#All],[Day]:[S]],3,FALSE)</f>
        <v>8.5059999999999997E-2</v>
      </c>
      <c r="P567" s="1">
        <f>VLOOKUP(Table14[[#This Row],[agedays]],BFA_boys_z_exp[[#All],[Day]:[L]],4,FALSE)</f>
        <v>1.37E-2</v>
      </c>
      <c r="Q567" s="1">
        <f>(POWER((Table14[[#This Row],[bmi]]/Table14[[#This Row],[bmi_M]]),Table14[[#This Row],[bmi_L]])-1)/(Table14[[#This Row],[bmi_L]]*Table14[[#This Row],[bmi_S]])</f>
        <v>-0.91312485112771202</v>
      </c>
    </row>
    <row r="568" spans="1:17" x14ac:dyDescent="0.3">
      <c r="A568" s="1">
        <v>11048</v>
      </c>
      <c r="B568" s="1" t="s">
        <v>9</v>
      </c>
      <c r="C568" s="1">
        <v>187</v>
      </c>
      <c r="D568" s="1">
        <v>276</v>
      </c>
      <c r="E568" s="1">
        <v>71.5</v>
      </c>
      <c r="F568" s="1">
        <v>7.87</v>
      </c>
      <c r="G568" s="1">
        <v>1.7</v>
      </c>
      <c r="H568" s="1">
        <v>-0.13800000000000001</v>
      </c>
      <c r="I568" s="1">
        <f>IF(Table14[[#This Row],[agedays]]&lt;=730,VLOOKUP(Table14[[#This Row],[htcm]],WFL_boys_z_exp[[#All],[Length]:[M]],2,FALSE),VLOOKUP(Table14[[#This Row],[htcm]],WFH_boys_z_exp[[#All],[Height]:[M]],2,FALSE))</f>
        <v>8.7593999999999994</v>
      </c>
      <c r="J568" s="1">
        <f>IF(Table14[[#This Row],[agedays]]&lt;=730,VLOOKUP(Table14[[#This Row],[htcm]],WFL_boys_z_exp[[#All],[Length]:[S]],3,FALSE),VLOOKUP(Table14[[#This Row],[htcm]],WFH_boys_z_exp[[#All],[Height]:[S]],3,FALSE))</f>
        <v>8.2479999999999998E-2</v>
      </c>
      <c r="K5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8" s="1">
        <f>(POWER((Table14[[#This Row],[wtkg]]/Table14[[#This Row],[wlhz_M]]),Table14[[#This Row],[wlhz_L]])-1)/(Table14[[#This Row],[wlhz_L]]*Table14[[#This Row],[wlhz_S]])</f>
        <v>-1.3229044539977635</v>
      </c>
      <c r="M568" s="1">
        <f>Table14[[#This Row],[wtkg]]/(Table14[[#This Row],[htcm]]*Table14[[#This Row],[htcm]]/10000)</f>
        <v>15.394395813976233</v>
      </c>
      <c r="N568" s="1">
        <f>VLOOKUP(Table14[[#This Row],[agedays]],BFA_boys_z_exp[[#All],[Day]:[M]],2,FALSE)</f>
        <v>17.343900000000001</v>
      </c>
      <c r="O568" s="1">
        <f>VLOOKUP(Table14[[#This Row],[agedays]],BFA_boys_z_exp[[#All],[Day]:[S]],3,FALSE)</f>
        <v>8.226E-2</v>
      </c>
      <c r="P568" s="1">
        <f>VLOOKUP(Table14[[#This Row],[agedays]],BFA_boys_z_exp[[#All],[Day]:[L]],4,FALSE)</f>
        <v>-0.19850000000000001</v>
      </c>
      <c r="Q568" s="1">
        <f>(POWER((Table14[[#This Row],[bmi]]/Table14[[#This Row],[bmi_M]]),Table14[[#This Row],[bmi_L]])-1)/(Table14[[#This Row],[bmi_L]]*Table14[[#This Row],[bmi_S]])</f>
        <v>-1.4668078579420929</v>
      </c>
    </row>
    <row r="569" spans="1:17" x14ac:dyDescent="0.3">
      <c r="A569" s="1">
        <v>11048</v>
      </c>
      <c r="B569" s="1" t="s">
        <v>9</v>
      </c>
      <c r="C569" s="1">
        <v>271</v>
      </c>
      <c r="D569" s="1">
        <v>276</v>
      </c>
      <c r="E569" s="1">
        <v>76.5</v>
      </c>
      <c r="F569" s="1">
        <v>8.85</v>
      </c>
      <c r="G569" s="1">
        <v>2.081</v>
      </c>
      <c r="H569" s="1">
        <v>-2.5999999999999999E-2</v>
      </c>
      <c r="I569" s="2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569" s="2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5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69" s="1">
        <f>(POWER((Table14[[#This Row],[wtkg]]/Table14[[#This Row],[wlhz_M]]),Table14[[#This Row],[wlhz_L]])-1)/(Table14[[#This Row],[wlhz_L]]*Table14[[#This Row],[wlhz_S]])</f>
        <v>-1.2500473086929</v>
      </c>
      <c r="M569" s="1">
        <f>Table14[[#This Row],[wtkg]]/(Table14[[#This Row],[htcm]]*Table14[[#This Row],[htcm]]/10000)</f>
        <v>15.122388824810969</v>
      </c>
      <c r="N569" s="1">
        <f>VLOOKUP(Table14[[#This Row],[agedays]],BFA_boys_z_exp[[#All],[Day]:[M]],2,FALSE)</f>
        <v>17.1767</v>
      </c>
      <c r="O569" s="1">
        <f>VLOOKUP(Table14[[#This Row],[agedays]],BFA_boys_z_exp[[#All],[Day]:[S]],3,FALSE)</f>
        <v>8.1049999999999997E-2</v>
      </c>
      <c r="P569" s="1">
        <f>VLOOKUP(Table14[[#This Row],[agedays]],BFA_boys_z_exp[[#All],[Day]:[L]],4,FALSE)</f>
        <v>-0.31419999999999998</v>
      </c>
      <c r="Q569" s="1">
        <f>(POWER((Table14[[#This Row],[bmi]]/Table14[[#This Row],[bmi_M]]),Table14[[#This Row],[bmi_L]])-1)/(Table14[[#This Row],[bmi_L]]*Table14[[#This Row],[bmi_S]])</f>
        <v>-1.6034640721531472</v>
      </c>
    </row>
    <row r="570" spans="1:17" x14ac:dyDescent="0.3">
      <c r="A570" s="1">
        <v>11048</v>
      </c>
      <c r="B570" s="1" t="s">
        <v>9</v>
      </c>
      <c r="C570" s="1">
        <v>460</v>
      </c>
      <c r="D570" s="1">
        <v>276</v>
      </c>
      <c r="E570" s="1">
        <v>83.5</v>
      </c>
      <c r="F570" s="1">
        <v>11.5</v>
      </c>
      <c r="G570" s="1">
        <v>1.669</v>
      </c>
      <c r="H570" s="1">
        <v>0.97199999999999998</v>
      </c>
      <c r="I570" s="1">
        <f>IF(Table14[[#This Row],[agedays]]&lt;=730,VLOOKUP(Table14[[#This Row],[htcm]],WFL_boys_z_exp[[#All],[Length]:[M]],2,FALSE),VLOOKUP(Table14[[#This Row],[htcm]],WFH_boys_z_exp[[#All],[Height]:[M]],2,FALSE))</f>
        <v>11.1516</v>
      </c>
      <c r="J570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5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0" s="1">
        <f>(POWER((Table14[[#This Row],[wtkg]]/Table14[[#This Row],[wlhz_M]]),Table14[[#This Row],[wlhz_L]])-1)/(Table14[[#This Row],[wlhz_L]]*Table14[[#This Row],[wlhz_S]])</f>
        <v>0.37174136248310902</v>
      </c>
      <c r="M570" s="1">
        <f>Table14[[#This Row],[wtkg]]/(Table14[[#This Row],[htcm]]*Table14[[#This Row],[htcm]]/10000)</f>
        <v>16.493958191401628</v>
      </c>
      <c r="N570" s="1">
        <f>VLOOKUP(Table14[[#This Row],[agedays]],BFA_boys_z_exp[[#All],[Day]:[M]],2,FALSE)</f>
        <v>16.4284</v>
      </c>
      <c r="O570" s="1">
        <f>VLOOKUP(Table14[[#This Row],[agedays]],BFA_boys_z_exp[[#All],[Day]:[S]],3,FALSE)</f>
        <v>7.9320000000000002E-2</v>
      </c>
      <c r="P570" s="1">
        <f>VLOOKUP(Table14[[#This Row],[agedays]],BFA_boys_z_exp[[#All],[Day]:[L]],4,FALSE)</f>
        <v>-0.4889</v>
      </c>
      <c r="Q570" s="1">
        <f>(POWER((Table14[[#This Row],[bmi]]/Table14[[#This Row],[bmi_M]]),Table14[[#This Row],[bmi_L]])-1)/(Table14[[#This Row],[bmi_L]]*Table14[[#This Row],[bmi_S]])</f>
        <v>5.0160418950751288E-2</v>
      </c>
    </row>
    <row r="571" spans="1:17" x14ac:dyDescent="0.3">
      <c r="A571" s="1">
        <v>11048</v>
      </c>
      <c r="B571" s="1" t="s">
        <v>9</v>
      </c>
      <c r="C571" s="1">
        <v>652</v>
      </c>
      <c r="D571" s="1">
        <v>276</v>
      </c>
      <c r="E571" s="1">
        <v>90</v>
      </c>
      <c r="F571" s="1">
        <v>13.1</v>
      </c>
      <c r="G571" s="1">
        <v>1.5449999999999999</v>
      </c>
      <c r="H571" s="1">
        <v>1.052</v>
      </c>
      <c r="I571" s="2">
        <f>IF(Table14[[#This Row],[agedays]]&lt;=730,VLOOKUP(Table14[[#This Row],[htcm]],WFL_boys_z_exp[[#All],[Length]:[M]],2,FALSE),VLOOKUP(Table14[[#This Row],[htcm]],WFH_boys_z_exp[[#All],[Height]:[M]],2,FALSE))</f>
        <v>12.7209</v>
      </c>
      <c r="J571" s="2">
        <f>IF(Table14[[#This Row],[agedays]]&lt;=730,VLOOKUP(Table14[[#This Row],[htcm]],WFL_boys_z_exp[[#All],[Length]:[S]],3,FALSE),VLOOKUP(Table14[[#This Row],[htcm]],WFH_boys_z_exp[[#All],[Height]:[S]],3,FALSE))</f>
        <v>8.0409999999999995E-2</v>
      </c>
      <c r="K5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1" s="1">
        <f>(POWER((Table14[[#This Row],[wtkg]]/Table14[[#This Row],[wlhz_M]]),Table14[[#This Row],[wlhz_L]])-1)/(Table14[[#This Row],[wlhz_L]]*Table14[[#This Row],[wlhz_S]])</f>
        <v>0.3633207808511652</v>
      </c>
      <c r="M571" s="1">
        <f>Table14[[#This Row],[wtkg]]/(Table14[[#This Row],[htcm]]*Table14[[#This Row],[htcm]]/10000)</f>
        <v>16.172839506172838</v>
      </c>
      <c r="N571" s="1">
        <f>VLOOKUP(Table14[[#This Row],[agedays]],BFA_boys_z_exp[[#All],[Day]:[M]],2,FALSE)</f>
        <v>15.8766</v>
      </c>
      <c r="O571" s="1">
        <f>VLOOKUP(Table14[[#This Row],[agedays]],BFA_boys_z_exp[[#All],[Day]:[S]],3,FALSE)</f>
        <v>7.8109999999999999E-2</v>
      </c>
      <c r="P571" s="1">
        <f>VLOOKUP(Table14[[#This Row],[agedays]],BFA_boys_z_exp[[#All],[Day]:[L]],4,FALSE)</f>
        <v>-0.60819999999999996</v>
      </c>
      <c r="Q571" s="1">
        <f>(POWER((Table14[[#This Row],[bmi]]/Table14[[#This Row],[bmi_M]]),Table14[[#This Row],[bmi_L]])-1)/(Table14[[#This Row],[bmi_L]]*Table14[[#This Row],[bmi_S]])</f>
        <v>0.23535260002012742</v>
      </c>
    </row>
    <row r="572" spans="1:17" x14ac:dyDescent="0.3">
      <c r="A572" s="1">
        <v>11048</v>
      </c>
      <c r="B572" s="1" t="s">
        <v>9</v>
      </c>
      <c r="C572" s="1">
        <v>790</v>
      </c>
      <c r="D572" s="1">
        <v>276</v>
      </c>
      <c r="E572" s="1">
        <v>93.5</v>
      </c>
      <c r="F572" s="1">
        <v>13.2</v>
      </c>
      <c r="G572" s="1">
        <v>1.4910000000000001</v>
      </c>
      <c r="H572" s="1">
        <v>0.44600000000000001</v>
      </c>
      <c r="I572" s="1">
        <f>IF(Table14[[#This Row],[agedays]]&lt;=730,VLOOKUP(Table14[[#This Row],[htcm]],WFL_boys_z_exp[[#All],[Length]:[M]],2,FALSE),VLOOKUP(Table14[[#This Row],[htcm]],WFH_boys_z_exp[[#All],[Height]:[M]],2,FALSE))</f>
        <v>13.7041</v>
      </c>
      <c r="J572" s="1">
        <f>IF(Table14[[#This Row],[agedays]]&lt;=730,VLOOKUP(Table14[[#This Row],[htcm]],WFL_boys_z_exp[[#All],[Length]:[S]],3,FALSE),VLOOKUP(Table14[[#This Row],[htcm]],WFH_boys_z_exp[[#All],[Height]:[S]],3,FALSE))</f>
        <v>8.0360000000000001E-2</v>
      </c>
      <c r="K5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2" s="1">
        <f>(POWER((Table14[[#This Row],[wtkg]]/Table14[[#This Row],[wlhz_M]]),Table14[[#This Row],[wlhz_L]])-1)/(Table14[[#This Row],[wlhz_L]]*Table14[[#This Row],[wlhz_S]])</f>
        <v>-0.46946992027745998</v>
      </c>
      <c r="M572" s="1">
        <f>Table14[[#This Row],[wtkg]]/(Table14[[#This Row],[htcm]]*Table14[[#This Row],[htcm]]/10000)</f>
        <v>15.099087763447624</v>
      </c>
      <c r="N572" s="1">
        <f>VLOOKUP(Table14[[#This Row],[agedays]],BFA_boys_z_exp[[#All],[Day]:[M]],2,FALSE)</f>
        <v>15.943099999999999</v>
      </c>
      <c r="O572" s="1">
        <f>VLOOKUP(Table14[[#This Row],[agedays]],BFA_boys_z_exp[[#All],[Day]:[S]],3,FALSE)</f>
        <v>7.7990000000000004E-2</v>
      </c>
      <c r="P572" s="1">
        <f>VLOOKUP(Table14[[#This Row],[agedays]],BFA_boys_z_exp[[#All],[Day]:[L]],4,FALSE)</f>
        <v>-0.55120000000000002</v>
      </c>
      <c r="Q572" s="1">
        <f>(POWER((Table14[[#This Row],[bmi]]/Table14[[#This Row],[bmi_M]]),Table14[[#This Row],[bmi_L]])-1)/(Table14[[#This Row],[bmi_L]]*Table14[[#This Row],[bmi_S]])</f>
        <v>-0.70798010541916145</v>
      </c>
    </row>
    <row r="573" spans="1:17" x14ac:dyDescent="0.3">
      <c r="A573" s="2">
        <v>11049</v>
      </c>
      <c r="B573" s="2" t="s">
        <v>9</v>
      </c>
      <c r="C573" s="2">
        <v>25</v>
      </c>
      <c r="D573" s="2">
        <v>283</v>
      </c>
      <c r="E573" s="2">
        <v>53</v>
      </c>
      <c r="F573" s="2">
        <v>3.31</v>
      </c>
      <c r="G573" s="2">
        <v>-0.499</v>
      </c>
      <c r="H573" s="2">
        <v>-1.76</v>
      </c>
      <c r="I573" s="2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573" s="2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5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3" s="1">
        <f>(POWER((Table14[[#This Row],[wtkg]]/Table14[[#This Row],[wlhz_M]]),Table14[[#This Row],[wlhz_L]])-1)/(Table14[[#This Row],[wlhz_L]]*Table14[[#This Row],[wlhz_S]])</f>
        <v>-2.2661368361007299</v>
      </c>
      <c r="M573" s="1">
        <f>Table14[[#This Row],[wtkg]]/(Table14[[#This Row],[htcm]]*Table14[[#This Row],[htcm]]/10000)</f>
        <v>11.783552865788538</v>
      </c>
      <c r="N573" s="1">
        <f>VLOOKUP(Table14[[#This Row],[agedays]],BFA_boys_z_exp[[#All],[Day]:[M]],2,FALSE)</f>
        <v>14.5457</v>
      </c>
      <c r="O573" s="1">
        <f>VLOOKUP(Table14[[#This Row],[agedays]],BFA_boys_z_exp[[#All],[Day]:[S]],3,FALSE)</f>
        <v>9.1340000000000005E-2</v>
      </c>
      <c r="P573" s="1">
        <f>VLOOKUP(Table14[[#This Row],[agedays]],BFA_boys_z_exp[[#All],[Day]:[L]],4,FALSE)</f>
        <v>0.311</v>
      </c>
      <c r="Q573" s="1">
        <f>(POWER((Table14[[#This Row],[bmi]]/Table14[[#This Row],[bmi_M]]),Table14[[#This Row],[bmi_L]])-1)/(Table14[[#This Row],[bmi_L]]*Table14[[#This Row],[bmi_S]])</f>
        <v>-2.2316906099463525</v>
      </c>
    </row>
    <row r="574" spans="1:17" x14ac:dyDescent="0.3">
      <c r="A574" s="1">
        <v>11049</v>
      </c>
      <c r="B574" s="1" t="s">
        <v>9</v>
      </c>
      <c r="C574" s="1">
        <v>53</v>
      </c>
      <c r="D574" s="1">
        <v>283</v>
      </c>
      <c r="E574" s="1">
        <v>55</v>
      </c>
      <c r="F574" s="1">
        <v>3.84</v>
      </c>
      <c r="G574" s="1">
        <v>-1.2829999999999999</v>
      </c>
      <c r="H574" s="1">
        <v>-2.4980000000000002</v>
      </c>
      <c r="I574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574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5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4" s="1">
        <f>(POWER((Table14[[#This Row],[wtkg]]/Table14[[#This Row],[wlhz_M]]),Table14[[#This Row],[wlhz_L]])-1)/(Table14[[#This Row],[wlhz_L]]*Table14[[#This Row],[wlhz_S]])</f>
        <v>-2.0257727595659238</v>
      </c>
      <c r="M574" s="1">
        <f>Table14[[#This Row],[wtkg]]/(Table14[[#This Row],[htcm]]*Table14[[#This Row],[htcm]]/10000)</f>
        <v>12.694214876033058</v>
      </c>
      <c r="N574" s="1">
        <f>VLOOKUP(Table14[[#This Row],[agedays]],BFA_boys_z_exp[[#All],[Day]:[M]],2,FALSE)</f>
        <v>16.0672</v>
      </c>
      <c r="O574" s="1">
        <f>VLOOKUP(Table14[[#This Row],[agedays]],BFA_boys_z_exp[[#All],[Day]:[S]],3,FALSE)</f>
        <v>8.7429999999999994E-2</v>
      </c>
      <c r="P574" s="1">
        <f>VLOOKUP(Table14[[#This Row],[agedays]],BFA_boys_z_exp[[#All],[Day]:[L]],4,FALSE)</f>
        <v>0.1457</v>
      </c>
      <c r="Q574" s="1">
        <f>(POWER((Table14[[#This Row],[bmi]]/Table14[[#This Row],[bmi_M]]),Table14[[#This Row],[bmi_L]])-1)/(Table14[[#This Row],[bmi_L]]*Table14[[#This Row],[bmi_S]])</f>
        <v>-2.6493719557776454</v>
      </c>
    </row>
    <row r="575" spans="1:17" x14ac:dyDescent="0.3">
      <c r="A575" s="2">
        <v>11049</v>
      </c>
      <c r="B575" s="2" t="s">
        <v>9</v>
      </c>
      <c r="C575" s="2">
        <v>88</v>
      </c>
      <c r="D575" s="2">
        <v>283</v>
      </c>
      <c r="E575" s="2">
        <v>58.5</v>
      </c>
      <c r="F575" s="2">
        <v>5.0199999999999996</v>
      </c>
      <c r="G575" s="2">
        <v>-1.2889999999999999</v>
      </c>
      <c r="H575" s="2">
        <v>-1.887</v>
      </c>
      <c r="I575" s="2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575" s="2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5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5" s="1">
        <f>(POWER((Table14[[#This Row],[wtkg]]/Table14[[#This Row],[wlhz_M]]),Table14[[#This Row],[wlhz_L]])-1)/(Table14[[#This Row],[wlhz_L]]*Table14[[#This Row],[wlhz_S]])</f>
        <v>-1.2446417837228398</v>
      </c>
      <c r="M575" s="1">
        <f>Table14[[#This Row],[wtkg]]/(Table14[[#This Row],[htcm]]*Table14[[#This Row],[htcm]]/10000)</f>
        <v>14.66871210460954</v>
      </c>
      <c r="N575" s="1">
        <f>VLOOKUP(Table14[[#This Row],[agedays]],BFA_boys_z_exp[[#All],[Day]:[M]],2,FALSE)</f>
        <v>16.857099999999999</v>
      </c>
      <c r="O575" s="1">
        <f>VLOOKUP(Table14[[#This Row],[agedays]],BFA_boys_z_exp[[#All],[Day]:[S]],3,FALSE)</f>
        <v>8.5110000000000005E-2</v>
      </c>
      <c r="P575" s="1">
        <f>VLOOKUP(Table14[[#This Row],[agedays]],BFA_boys_z_exp[[#All],[Day]:[L]],4,FALSE)</f>
        <v>1.67E-2</v>
      </c>
      <c r="Q575" s="1">
        <f>(POWER((Table14[[#This Row],[bmi]]/Table14[[#This Row],[bmi_M]]),Table14[[#This Row],[bmi_L]])-1)/(Table14[[#This Row],[bmi_L]]*Table14[[#This Row],[bmi_S]])</f>
        <v>-1.631932820772924</v>
      </c>
    </row>
    <row r="576" spans="1:17" x14ac:dyDescent="0.3">
      <c r="A576" s="1">
        <v>11049</v>
      </c>
      <c r="B576" s="1" t="s">
        <v>9</v>
      </c>
      <c r="C576" s="1">
        <v>179</v>
      </c>
      <c r="D576" s="1">
        <v>283</v>
      </c>
      <c r="E576" s="1">
        <v>67</v>
      </c>
      <c r="F576" s="1">
        <v>7.5</v>
      </c>
      <c r="G576" s="1">
        <v>-0.20100000000000001</v>
      </c>
      <c r="H576" s="1">
        <v>-0.45700000000000002</v>
      </c>
      <c r="I576" s="1">
        <f>IF(Table14[[#This Row],[agedays]]&lt;=730,VLOOKUP(Table14[[#This Row],[htcm]],WFL_boys_z_exp[[#All],[Length]:[M]],2,FALSE),VLOOKUP(Table14[[#This Row],[htcm]],WFH_boys_z_exp[[#All],[Height]:[M]],2,FALSE))</f>
        <v>7.7370000000000001</v>
      </c>
      <c r="J576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5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6" s="1">
        <f>(POWER((Table14[[#This Row],[wtkg]]/Table14[[#This Row],[wlhz_M]]),Table14[[#This Row],[wlhz_L]])-1)/(Table14[[#This Row],[wlhz_L]]*Table14[[#This Row],[wlhz_S]])</f>
        <v>-0.3809305487415065</v>
      </c>
      <c r="M576" s="1">
        <f>Table14[[#This Row],[wtkg]]/(Table14[[#This Row],[htcm]]*Table14[[#This Row],[htcm]]/10000)</f>
        <v>16.707507239919803</v>
      </c>
      <c r="N576" s="1">
        <f>VLOOKUP(Table14[[#This Row],[agedays]],BFA_boys_z_exp[[#All],[Day]:[M]],2,FALSE)</f>
        <v>17.3398</v>
      </c>
      <c r="O576" s="1">
        <f>VLOOKUP(Table14[[#This Row],[agedays]],BFA_boys_z_exp[[#All],[Day]:[S]],3,FALSE)</f>
        <v>8.2409999999999997E-2</v>
      </c>
      <c r="P576" s="1">
        <f>VLOOKUP(Table14[[#This Row],[agedays]],BFA_boys_z_exp[[#All],[Day]:[L]],4,FALSE)</f>
        <v>-0.18529999999999999</v>
      </c>
      <c r="Q576" s="1">
        <f>(POWER((Table14[[#This Row],[bmi]]/Table14[[#This Row],[bmi_M]]),Table14[[#This Row],[bmi_L]])-1)/(Table14[[#This Row],[bmi_L]]*Table14[[#This Row],[bmi_S]])</f>
        <v>-0.45230457613424552</v>
      </c>
    </row>
    <row r="577" spans="1:17" x14ac:dyDescent="0.3">
      <c r="A577" s="2">
        <v>11049</v>
      </c>
      <c r="B577" s="2" t="s">
        <v>9</v>
      </c>
      <c r="C577" s="2">
        <v>277</v>
      </c>
      <c r="D577" s="2">
        <v>283</v>
      </c>
      <c r="E577" s="2">
        <v>72.5</v>
      </c>
      <c r="F577" s="2">
        <v>9.4499999999999993</v>
      </c>
      <c r="G577" s="2">
        <v>0.17699999999999999</v>
      </c>
      <c r="H577" s="2">
        <v>0.52300000000000002</v>
      </c>
      <c r="I577" s="2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577" s="2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5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7" s="1">
        <f>(POWER((Table14[[#This Row],[wtkg]]/Table14[[#This Row],[wlhz_M]]),Table14[[#This Row],[wlhz_L]])-1)/(Table14[[#This Row],[wlhz_L]]*Table14[[#This Row],[wlhz_S]])</f>
        <v>0.61353999484113897</v>
      </c>
      <c r="M577" s="1">
        <f>Table14[[#This Row],[wtkg]]/(Table14[[#This Row],[htcm]]*Table14[[#This Row],[htcm]]/10000)</f>
        <v>17.978596908442327</v>
      </c>
      <c r="N577" s="1">
        <f>VLOOKUP(Table14[[#This Row],[agedays]],BFA_boys_z_exp[[#All],[Day]:[M]],2,FALSE)</f>
        <v>17.155000000000001</v>
      </c>
      <c r="O577" s="1">
        <f>VLOOKUP(Table14[[#This Row],[agedays]],BFA_boys_z_exp[[#All],[Day]:[S]],3,FALSE)</f>
        <v>8.0979999999999996E-2</v>
      </c>
      <c r="P577" s="1">
        <f>VLOOKUP(Table14[[#This Row],[agedays]],BFA_boys_z_exp[[#All],[Day]:[L]],4,FALSE)</f>
        <v>-0.32119999999999999</v>
      </c>
      <c r="Q577" s="1">
        <f>(POWER((Table14[[#This Row],[bmi]]/Table14[[#This Row],[bmi_M]]),Table14[[#This Row],[bmi_L]])-1)/(Table14[[#This Row],[bmi_L]]*Table14[[#This Row],[bmi_S]])</f>
        <v>0.57472139040408166</v>
      </c>
    </row>
    <row r="578" spans="1:17" x14ac:dyDescent="0.3">
      <c r="A578" s="1">
        <v>11049</v>
      </c>
      <c r="B578" s="1" t="s">
        <v>9</v>
      </c>
      <c r="C578" s="1">
        <v>368</v>
      </c>
      <c r="D578" s="1">
        <v>283</v>
      </c>
      <c r="E578" s="1">
        <v>75.5</v>
      </c>
      <c r="F578" s="1">
        <v>10.199999999999999</v>
      </c>
      <c r="G578" s="1">
        <v>-0.15</v>
      </c>
      <c r="H578" s="1">
        <v>0.49</v>
      </c>
      <c r="I578" s="1">
        <f>IF(Table14[[#This Row],[agedays]]&lt;=730,VLOOKUP(Table14[[#This Row],[htcm]],WFL_boys_z_exp[[#All],[Length]:[M]],2,FALSE),VLOOKUP(Table14[[#This Row],[htcm]],WFH_boys_z_exp[[#All],[Height]:[M]],2,FALSE))</f>
        <v>9.6041000000000007</v>
      </c>
      <c r="J578" s="1">
        <f>IF(Table14[[#This Row],[agedays]]&lt;=730,VLOOKUP(Table14[[#This Row],[htcm]],WFL_boys_z_exp[[#All],[Length]:[S]],3,FALSE),VLOOKUP(Table14[[#This Row],[htcm]],WFH_boys_z_exp[[#All],[Height]:[S]],3,FALSE))</f>
        <v>8.301E-2</v>
      </c>
      <c r="K5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8" s="1">
        <f>(POWER((Table14[[#This Row],[wtkg]]/Table14[[#This Row],[wlhz_M]]),Table14[[#This Row],[wlhz_L]])-1)/(Table14[[#This Row],[wlhz_L]]*Table14[[#This Row],[wlhz_S]])</f>
        <v>0.71755392362459969</v>
      </c>
      <c r="M578" s="1">
        <f>Table14[[#This Row],[wtkg]]/(Table14[[#This Row],[htcm]]*Table14[[#This Row],[htcm]]/10000)</f>
        <v>17.89395201964826</v>
      </c>
      <c r="N578" s="1">
        <f>VLOOKUP(Table14[[#This Row],[agedays]],BFA_boys_z_exp[[#All],[Day]:[M]],2,FALSE)</f>
        <v>16.786799999999999</v>
      </c>
      <c r="O578" s="1">
        <f>VLOOKUP(Table14[[#This Row],[agedays]],BFA_boys_z_exp[[#All],[Day]:[S]],3,FALSE)</f>
        <v>8.0060000000000006E-2</v>
      </c>
      <c r="P578" s="1">
        <f>VLOOKUP(Table14[[#This Row],[agedays]],BFA_boys_z_exp[[#All],[Day]:[L]],4,FALSE)</f>
        <v>-0.41399999999999998</v>
      </c>
      <c r="Q578" s="1">
        <f>(POWER((Table14[[#This Row],[bmi]]/Table14[[#This Row],[bmi_M]]),Table14[[#This Row],[bmi_L]])-1)/(Table14[[#This Row],[bmi_L]]*Table14[[#This Row],[bmi_S]])</f>
        <v>0.78732052901618854</v>
      </c>
    </row>
    <row r="579" spans="1:17" x14ac:dyDescent="0.3">
      <c r="A579" s="2">
        <v>11049</v>
      </c>
      <c r="B579" s="2" t="s">
        <v>9</v>
      </c>
      <c r="C579" s="2">
        <v>459</v>
      </c>
      <c r="D579" s="2">
        <v>283</v>
      </c>
      <c r="E579" s="2">
        <v>80</v>
      </c>
      <c r="F579" s="2">
        <v>11.04</v>
      </c>
      <c r="G579" s="2">
        <v>0.30299999999999999</v>
      </c>
      <c r="H579" s="2">
        <v>0.60599999999999998</v>
      </c>
      <c r="I579" s="2">
        <f>IF(Table14[[#This Row],[agedays]]&lt;=730,VLOOKUP(Table14[[#This Row],[htcm]],WFL_boys_z_exp[[#All],[Length]:[M]],2,FALSE),VLOOKUP(Table14[[#This Row],[htcm]],WFH_boys_z_exp[[#All],[Height]:[M]],2,FALSE))</f>
        <v>10.4475</v>
      </c>
      <c r="J579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5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79" s="1">
        <f>(POWER((Table14[[#This Row],[wtkg]]/Table14[[#This Row],[wlhz_M]]),Table14[[#This Row],[wlhz_L]])-1)/(Table14[[#This Row],[wlhz_L]]*Table14[[#This Row],[wlhz_S]])</f>
        <v>0.6575599129154881</v>
      </c>
      <c r="M579" s="1">
        <f>Table14[[#This Row],[wtkg]]/(Table14[[#This Row],[htcm]]*Table14[[#This Row],[htcm]]/10000)</f>
        <v>17.25</v>
      </c>
      <c r="N579" s="1">
        <f>VLOOKUP(Table14[[#This Row],[agedays]],BFA_boys_z_exp[[#All],[Day]:[M]],2,FALSE)</f>
        <v>16.431999999999999</v>
      </c>
      <c r="O579" s="1">
        <f>VLOOKUP(Table14[[#This Row],[agedays]],BFA_boys_z_exp[[#All],[Day]:[S]],3,FALSE)</f>
        <v>7.9329999999999998E-2</v>
      </c>
      <c r="P579" s="1">
        <f>VLOOKUP(Table14[[#This Row],[agedays]],BFA_boys_z_exp[[#All],[Day]:[L]],4,FALSE)</f>
        <v>-0.48809999999999998</v>
      </c>
      <c r="Q579" s="1">
        <f>(POWER((Table14[[#This Row],[bmi]]/Table14[[#This Row],[bmi_M]]),Table14[[#This Row],[bmi_L]])-1)/(Table14[[#This Row],[bmi_L]]*Table14[[#This Row],[bmi_S]])</f>
        <v>0.60519373366189066</v>
      </c>
    </row>
    <row r="580" spans="1:17" x14ac:dyDescent="0.3">
      <c r="A580" s="1">
        <v>11049</v>
      </c>
      <c r="B580" s="1" t="s">
        <v>9</v>
      </c>
      <c r="C580" s="1">
        <v>565</v>
      </c>
      <c r="D580" s="1">
        <v>283</v>
      </c>
      <c r="E580" s="1">
        <v>84</v>
      </c>
      <c r="F580" s="1">
        <v>12.6</v>
      </c>
      <c r="G580" s="1">
        <v>0.434</v>
      </c>
      <c r="H580" s="1">
        <v>1.1759999999999999</v>
      </c>
      <c r="I580" s="1">
        <f>IF(Table14[[#This Row],[agedays]]&lt;=730,VLOOKUP(Table14[[#This Row],[htcm]],WFL_boys_z_exp[[#All],[Length]:[M]],2,FALSE),VLOOKUP(Table14[[#This Row],[htcm]],WFH_boys_z_exp[[#All],[Height]:[M]],2,FALSE))</f>
        <v>11.2651</v>
      </c>
      <c r="J580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5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0" s="1">
        <f>(POWER((Table14[[#This Row],[wtkg]]/Table14[[#This Row],[wlhz_M]]),Table14[[#This Row],[wlhz_L]])-1)/(Table14[[#This Row],[wlhz_L]]*Table14[[#This Row],[wlhz_S]])</f>
        <v>1.3366795582597331</v>
      </c>
      <c r="M580" s="1">
        <f>Table14[[#This Row],[wtkg]]/(Table14[[#This Row],[htcm]]*Table14[[#This Row],[htcm]]/10000)</f>
        <v>17.857142857142858</v>
      </c>
      <c r="N580" s="1">
        <f>VLOOKUP(Table14[[#This Row],[agedays]],BFA_boys_z_exp[[#All],[Day]:[M]],2,FALSE)</f>
        <v>16.089600000000001</v>
      </c>
      <c r="O580" s="1">
        <f>VLOOKUP(Table14[[#This Row],[agedays]],BFA_boys_z_exp[[#All],[Day]:[S]],3,FALSE)</f>
        <v>7.8619999999999995E-2</v>
      </c>
      <c r="P580" s="1">
        <f>VLOOKUP(Table14[[#This Row],[agedays]],BFA_boys_z_exp[[#All],[Day]:[L]],4,FALSE)</f>
        <v>-0.55889999999999995</v>
      </c>
      <c r="Q580" s="1">
        <f>(POWER((Table14[[#This Row],[bmi]]/Table14[[#This Row],[bmi_M]]),Table14[[#This Row],[bmi_L]])-1)/(Table14[[#This Row],[bmi_L]]*Table14[[#This Row],[bmi_S]])</f>
        <v>1.2878739271163748</v>
      </c>
    </row>
    <row r="581" spans="1:17" x14ac:dyDescent="0.3">
      <c r="A581" s="1">
        <v>11050</v>
      </c>
      <c r="B581" s="1" t="s">
        <v>9</v>
      </c>
      <c r="C581" s="1">
        <v>0</v>
      </c>
      <c r="D581" s="1">
        <v>290</v>
      </c>
      <c r="E581" s="1">
        <v>53</v>
      </c>
      <c r="F581" s="1">
        <v>3.5</v>
      </c>
      <c r="G581" s="1">
        <v>1.6459999999999999</v>
      </c>
      <c r="H581" s="1">
        <v>0.31</v>
      </c>
      <c r="I581" s="2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581" s="2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5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1" s="1">
        <f>(POWER((Table14[[#This Row],[wtkg]]/Table14[[#This Row],[wlhz_M]]),Table14[[#This Row],[wlhz_L]])-1)/(Table14[[#This Row],[wlhz_L]]*Table14[[#This Row],[wlhz_S]])</f>
        <v>-1.5875525296066519</v>
      </c>
      <c r="M581" s="1">
        <f>Table14[[#This Row],[wtkg]]/(Table14[[#This Row],[htcm]]*Table14[[#This Row],[htcm]]/10000)</f>
        <v>12.459950160199361</v>
      </c>
      <c r="N581" s="1">
        <f>VLOOKUP(Table14[[#This Row],[agedays]],BFA_boys_z_exp[[#All],[Day]:[M]],2,FALSE)</f>
        <v>13.4069</v>
      </c>
      <c r="O581" s="1">
        <f>VLOOKUP(Table14[[#This Row],[agedays]],BFA_boys_z_exp[[#All],[Day]:[S]],3,FALSE)</f>
        <v>9.5600000000000004E-2</v>
      </c>
      <c r="P581" s="1">
        <f>VLOOKUP(Table14[[#This Row],[agedays]],BFA_boys_z_exp[[#All],[Day]:[L]],4,FALSE)</f>
        <v>-0.30530000000000002</v>
      </c>
      <c r="Q581" s="1">
        <f>(POWER((Table14[[#This Row],[bmi]]/Table14[[#This Row],[bmi_M]]),Table14[[#This Row],[bmi_L]])-1)/(Table14[[#This Row],[bmi_L]]*Table14[[#This Row],[bmi_S]])</f>
        <v>-0.77484496953497961</v>
      </c>
    </row>
    <row r="582" spans="1:17" x14ac:dyDescent="0.3">
      <c r="A582" s="1">
        <v>11050</v>
      </c>
      <c r="B582" s="1" t="s">
        <v>9</v>
      </c>
      <c r="C582" s="1">
        <v>26</v>
      </c>
      <c r="D582" s="1">
        <v>290</v>
      </c>
      <c r="E582" s="1">
        <v>53.5</v>
      </c>
      <c r="F582" s="1">
        <v>4.08</v>
      </c>
      <c r="G582" s="1">
        <v>-0.314</v>
      </c>
      <c r="H582" s="1">
        <v>-0.35099999999999998</v>
      </c>
      <c r="I582" s="1">
        <f>IF(Table14[[#This Row],[agedays]]&lt;=730,VLOOKUP(Table14[[#This Row],[htcm]],WFL_boys_z_exp[[#All],[Length]:[M]],2,FALSE),VLOOKUP(Table14[[#This Row],[htcm]],WFH_boys_z_exp[[#All],[Height]:[M]],2,FALSE))</f>
        <v>4.1353999999999997</v>
      </c>
      <c r="J582" s="1">
        <f>IF(Table14[[#This Row],[agedays]]&lt;=730,VLOOKUP(Table14[[#This Row],[htcm]],WFL_boys_z_exp[[#All],[Length]:[S]],3,FALSE),VLOOKUP(Table14[[#This Row],[htcm]],WFH_boys_z_exp[[#All],[Height]:[S]],3,FALSE))</f>
        <v>8.6809999999999998E-2</v>
      </c>
      <c r="K5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2" s="1">
        <f>(POWER((Table14[[#This Row],[wtkg]]/Table14[[#This Row],[wlhz_M]]),Table14[[#This Row],[wlhz_L]])-1)/(Table14[[#This Row],[wlhz_L]]*Table14[[#This Row],[wlhz_S]])</f>
        <v>-0.1557325769363774</v>
      </c>
      <c r="M582" s="1">
        <f>Table14[[#This Row],[wtkg]]/(Table14[[#This Row],[htcm]]*Table14[[#This Row],[htcm]]/10000)</f>
        <v>14.254520045418813</v>
      </c>
      <c r="N582" s="1">
        <f>VLOOKUP(Table14[[#This Row],[agedays]],BFA_boys_z_exp[[#All],[Day]:[M]],2,FALSE)</f>
        <v>14.6225</v>
      </c>
      <c r="O582" s="1">
        <f>VLOOKUP(Table14[[#This Row],[agedays]],BFA_boys_z_exp[[#All],[Day]:[S]],3,FALSE)</f>
        <v>9.1120000000000007E-2</v>
      </c>
      <c r="P582" s="1">
        <f>VLOOKUP(Table14[[#This Row],[agedays]],BFA_boys_z_exp[[#All],[Day]:[L]],4,FALSE)</f>
        <v>0.30320000000000003</v>
      </c>
      <c r="Q582" s="1">
        <f>(POWER((Table14[[#This Row],[bmi]]/Table14[[#This Row],[bmi_M]]),Table14[[#This Row],[bmi_L]])-1)/(Table14[[#This Row],[bmi_L]]*Table14[[#This Row],[bmi_S]])</f>
        <v>-0.27863431233253422</v>
      </c>
    </row>
    <row r="583" spans="1:17" x14ac:dyDescent="0.3">
      <c r="A583" s="1">
        <v>11050</v>
      </c>
      <c r="B583" s="1" t="s">
        <v>9</v>
      </c>
      <c r="C583" s="1">
        <v>61</v>
      </c>
      <c r="D583" s="1">
        <v>290</v>
      </c>
      <c r="E583" s="1">
        <v>58</v>
      </c>
      <c r="F583" s="1">
        <v>4.84</v>
      </c>
      <c r="G583" s="1">
        <v>-0.219</v>
      </c>
      <c r="H583" s="1">
        <v>-1.121</v>
      </c>
      <c r="I583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583" s="1">
        <f>IF(Table14[[#This Row],[agedays]]&lt;=730,VLOOKUP(Table14[[#This Row],[htcm]],WFL_boys_z_exp[[#All],[Length]:[S]],3,FALSE),VLOOKUP(Table14[[#This Row],[htcm]],WFH_boys_z_exp[[#All],[Height]:[S]],3,FALSE))</f>
        <v>8.43E-2</v>
      </c>
      <c r="K5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3" s="1">
        <f>(POWER((Table14[[#This Row],[wtkg]]/Table14[[#This Row],[wlhz_M]]),Table14[[#This Row],[wlhz_L]])-1)/(Table14[[#This Row],[wlhz_L]]*Table14[[#This Row],[wlhz_S]])</f>
        <v>-1.3651541473629827</v>
      </c>
      <c r="M583" s="1">
        <f>Table14[[#This Row],[wtkg]]/(Table14[[#This Row],[htcm]]*Table14[[#This Row],[htcm]]/10000)</f>
        <v>14.387633769322235</v>
      </c>
      <c r="N583" s="1">
        <f>VLOOKUP(Table14[[#This Row],[agedays]],BFA_boys_z_exp[[#All],[Day]:[M]],2,FALSE)</f>
        <v>16.3231</v>
      </c>
      <c r="O583" s="1">
        <f>VLOOKUP(Table14[[#This Row],[agedays]],BFA_boys_z_exp[[#All],[Day]:[S]],3,FALSE)</f>
        <v>8.6760000000000004E-2</v>
      </c>
      <c r="P583" s="1">
        <f>VLOOKUP(Table14[[#This Row],[agedays]],BFA_boys_z_exp[[#All],[Day]:[L]],4,FALSE)</f>
        <v>0.1113</v>
      </c>
      <c r="Q583" s="1">
        <f>(POWER((Table14[[#This Row],[bmi]]/Table14[[#This Row],[bmi_M]]),Table14[[#This Row],[bmi_L]])-1)/(Table14[[#This Row],[bmi_L]]*Table14[[#This Row],[bmi_S]])</f>
        <v>-1.4445581988194387</v>
      </c>
    </row>
    <row r="584" spans="1:17" x14ac:dyDescent="0.3">
      <c r="A584" s="1">
        <v>11050</v>
      </c>
      <c r="B584" s="1" t="s">
        <v>9</v>
      </c>
      <c r="C584" s="1">
        <v>96</v>
      </c>
      <c r="D584" s="1">
        <v>290</v>
      </c>
      <c r="E584" s="1">
        <v>62</v>
      </c>
      <c r="F584" s="1">
        <v>6</v>
      </c>
      <c r="G584" s="1">
        <v>7.6999999999999999E-2</v>
      </c>
      <c r="H584" s="1">
        <v>-0.65900000000000003</v>
      </c>
      <c r="I584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584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5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4" s="1">
        <f>(POWER((Table14[[#This Row],[wtkg]]/Table14[[#This Row],[wlhz_M]]),Table14[[#This Row],[wlhz_L]])-1)/(Table14[[#This Row],[wlhz_L]]*Table14[[#This Row],[wlhz_S]])</f>
        <v>-1.0284848467193206</v>
      </c>
      <c r="M584" s="1">
        <f>Table14[[#This Row],[wtkg]]/(Table14[[#This Row],[htcm]]*Table14[[#This Row],[htcm]]/10000)</f>
        <v>15.608740894901144</v>
      </c>
      <c r="N584" s="1">
        <f>VLOOKUP(Table14[[#This Row],[agedays]],BFA_boys_z_exp[[#All],[Day]:[M]],2,FALSE)</f>
        <v>16.951799999999999</v>
      </c>
      <c r="O584" s="1">
        <f>VLOOKUP(Table14[[#This Row],[agedays]],BFA_boys_z_exp[[#All],[Day]:[S]],3,FALSE)</f>
        <v>8.4739999999999996E-2</v>
      </c>
      <c r="P584" s="1">
        <f>VLOOKUP(Table14[[#This Row],[agedays]],BFA_boys_z_exp[[#All],[Day]:[L]],4,FALSE)</f>
        <v>-6.7999999999999996E-3</v>
      </c>
      <c r="Q584" s="1">
        <f>(POWER((Table14[[#This Row],[bmi]]/Table14[[#This Row],[bmi_M]]),Table14[[#This Row],[bmi_L]])-1)/(Table14[[#This Row],[bmi_L]]*Table14[[#This Row],[bmi_S]])</f>
        <v>-0.97434648868764495</v>
      </c>
    </row>
    <row r="585" spans="1:17" x14ac:dyDescent="0.3">
      <c r="A585" s="1">
        <v>11050</v>
      </c>
      <c r="B585" s="1" t="s">
        <v>9</v>
      </c>
      <c r="C585" s="1">
        <v>187</v>
      </c>
      <c r="D585" s="1">
        <v>290</v>
      </c>
      <c r="E585" s="1">
        <v>69</v>
      </c>
      <c r="F585" s="1">
        <v>8.4</v>
      </c>
      <c r="G585" s="1">
        <v>0.53400000000000003</v>
      </c>
      <c r="H585" s="1">
        <v>0.45900000000000002</v>
      </c>
      <c r="I585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585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5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5" s="1">
        <f>(POWER((Table14[[#This Row],[wtkg]]/Table14[[#This Row],[wlhz_M]]),Table14[[#This Row],[wlhz_L]])-1)/(Table14[[#This Row],[wlhz_L]]*Table14[[#This Row],[wlhz_S]])</f>
        <v>0.29857464366829639</v>
      </c>
      <c r="M585" s="1">
        <f>Table14[[#This Row],[wtkg]]/(Table14[[#This Row],[htcm]]*Table14[[#This Row],[htcm]]/10000)</f>
        <v>17.643352236925015</v>
      </c>
      <c r="N585" s="1">
        <f>VLOOKUP(Table14[[#This Row],[agedays]],BFA_boys_z_exp[[#All],[Day]:[M]],2,FALSE)</f>
        <v>17.343900000000001</v>
      </c>
      <c r="O585" s="1">
        <f>VLOOKUP(Table14[[#This Row],[agedays]],BFA_boys_z_exp[[#All],[Day]:[S]],3,FALSE)</f>
        <v>8.226E-2</v>
      </c>
      <c r="P585" s="1">
        <f>VLOOKUP(Table14[[#This Row],[agedays]],BFA_boys_z_exp[[#All],[Day]:[L]],4,FALSE)</f>
        <v>-0.19850000000000001</v>
      </c>
      <c r="Q585" s="1">
        <f>(POWER((Table14[[#This Row],[bmi]]/Table14[[#This Row],[bmi_M]]),Table14[[#This Row],[bmi_L]])-1)/(Table14[[#This Row],[bmi_L]]*Table14[[#This Row],[bmi_S]])</f>
        <v>0.20774566561195834</v>
      </c>
    </row>
    <row r="586" spans="1:17" x14ac:dyDescent="0.3">
      <c r="A586" s="1">
        <v>11050</v>
      </c>
      <c r="B586" s="1" t="s">
        <v>9</v>
      </c>
      <c r="C586" s="1">
        <v>271</v>
      </c>
      <c r="D586" s="1">
        <v>290</v>
      </c>
      <c r="E586" s="1">
        <v>74</v>
      </c>
      <c r="F586" s="1">
        <v>10.119999999999999</v>
      </c>
      <c r="G586" s="1">
        <v>0.96499999999999997</v>
      </c>
      <c r="H586" s="1">
        <v>1.214</v>
      </c>
      <c r="I586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586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5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6" s="1">
        <f>(POWER((Table14[[#This Row],[wtkg]]/Table14[[#This Row],[wlhz_M]]),Table14[[#This Row],[wlhz_L]])-1)/(Table14[[#This Row],[wlhz_L]]*Table14[[#This Row],[wlhz_S]])</f>
        <v>1.0084029693450509</v>
      </c>
      <c r="M586" s="1">
        <f>Table14[[#This Row],[wtkg]]/(Table14[[#This Row],[htcm]]*Table14[[#This Row],[htcm]]/10000)</f>
        <v>18.480642804967129</v>
      </c>
      <c r="N586" s="1">
        <f>VLOOKUP(Table14[[#This Row],[agedays]],BFA_boys_z_exp[[#All],[Day]:[M]],2,FALSE)</f>
        <v>17.1767</v>
      </c>
      <c r="O586" s="1">
        <f>VLOOKUP(Table14[[#This Row],[agedays]],BFA_boys_z_exp[[#All],[Day]:[S]],3,FALSE)</f>
        <v>8.1049999999999997E-2</v>
      </c>
      <c r="P586" s="1">
        <f>VLOOKUP(Table14[[#This Row],[agedays]],BFA_boys_z_exp[[#All],[Day]:[L]],4,FALSE)</f>
        <v>-0.31419999999999998</v>
      </c>
      <c r="Q586" s="1">
        <f>(POWER((Table14[[#This Row],[bmi]]/Table14[[#This Row],[bmi_M]]),Table14[[#This Row],[bmi_L]])-1)/(Table14[[#This Row],[bmi_L]]*Table14[[#This Row],[bmi_S]])</f>
        <v>0.89247814136057402</v>
      </c>
    </row>
    <row r="587" spans="1:17" x14ac:dyDescent="0.3">
      <c r="A587" s="1">
        <v>11050</v>
      </c>
      <c r="B587" s="1" t="s">
        <v>9</v>
      </c>
      <c r="C587" s="1">
        <v>369</v>
      </c>
      <c r="D587" s="1">
        <v>290</v>
      </c>
      <c r="E587" s="1">
        <v>76</v>
      </c>
      <c r="F587" s="1">
        <v>10.54</v>
      </c>
      <c r="G587" s="1">
        <v>4.3999999999999997E-2</v>
      </c>
      <c r="H587" s="1">
        <v>0.78400000000000003</v>
      </c>
      <c r="I587" s="1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587" s="1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5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7" s="1">
        <f>(POWER((Table14[[#This Row],[wtkg]]/Table14[[#This Row],[wlhz_M]]),Table14[[#This Row],[wlhz_L]])-1)/(Table14[[#This Row],[wlhz_L]]*Table14[[#This Row],[wlhz_S]])</f>
        <v>0.98132567965091333</v>
      </c>
      <c r="M587" s="1">
        <f>Table14[[#This Row],[wtkg]]/(Table14[[#This Row],[htcm]]*Table14[[#This Row],[htcm]]/10000)</f>
        <v>18.247922437673129</v>
      </c>
      <c r="N587" s="1">
        <f>VLOOKUP(Table14[[#This Row],[agedays]],BFA_boys_z_exp[[#All],[Day]:[M]],2,FALSE)</f>
        <v>16.782699999999998</v>
      </c>
      <c r="O587" s="1">
        <f>VLOOKUP(Table14[[#This Row],[agedays]],BFA_boys_z_exp[[#All],[Day]:[S]],3,FALSE)</f>
        <v>8.0049999999999996E-2</v>
      </c>
      <c r="P587" s="1">
        <f>VLOOKUP(Table14[[#This Row],[agedays]],BFA_boys_z_exp[[#All],[Day]:[L]],4,FALSE)</f>
        <v>-0.41489999999999999</v>
      </c>
      <c r="Q587" s="1">
        <f>(POWER((Table14[[#This Row],[bmi]]/Table14[[#This Row],[bmi_M]]),Table14[[#This Row],[bmi_L]])-1)/(Table14[[#This Row],[bmi_L]]*Table14[[#This Row],[bmi_S]])</f>
        <v>1.0276814284424327</v>
      </c>
    </row>
    <row r="588" spans="1:17" x14ac:dyDescent="0.3">
      <c r="A588" s="1">
        <v>11050</v>
      </c>
      <c r="B588" s="1" t="s">
        <v>9</v>
      </c>
      <c r="C588" s="1">
        <v>460</v>
      </c>
      <c r="D588" s="1">
        <v>290</v>
      </c>
      <c r="E588" s="1">
        <v>81</v>
      </c>
      <c r="F588" s="1">
        <v>11.6</v>
      </c>
      <c r="G588" s="1">
        <v>0.68300000000000005</v>
      </c>
      <c r="H588" s="1">
        <v>1.0509999999999999</v>
      </c>
      <c r="I588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588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5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8" s="1">
        <f>(POWER((Table14[[#This Row],[wtkg]]/Table14[[#This Row],[wlhz_M]]),Table14[[#This Row],[wlhz_L]])-1)/(Table14[[#This Row],[wlhz_L]]*Table14[[#This Row],[wlhz_S]])</f>
        <v>1.0312525232668415</v>
      </c>
      <c r="M588" s="1">
        <f>Table14[[#This Row],[wtkg]]/(Table14[[#This Row],[htcm]]*Table14[[#This Row],[htcm]]/10000)</f>
        <v>17.68023167200122</v>
      </c>
      <c r="N588" s="1">
        <f>VLOOKUP(Table14[[#This Row],[agedays]],BFA_boys_z_exp[[#All],[Day]:[M]],2,FALSE)</f>
        <v>16.4284</v>
      </c>
      <c r="O588" s="1">
        <f>VLOOKUP(Table14[[#This Row],[agedays]],BFA_boys_z_exp[[#All],[Day]:[S]],3,FALSE)</f>
        <v>7.9320000000000002E-2</v>
      </c>
      <c r="P588" s="1">
        <f>VLOOKUP(Table14[[#This Row],[agedays]],BFA_boys_z_exp[[#All],[Day]:[L]],4,FALSE)</f>
        <v>-0.4889</v>
      </c>
      <c r="Q588" s="1">
        <f>(POWER((Table14[[#This Row],[bmi]]/Table14[[#This Row],[bmi_M]]),Table14[[#This Row],[bmi_L]])-1)/(Table14[[#This Row],[bmi_L]]*Table14[[#This Row],[bmi_S]])</f>
        <v>0.90939214157501258</v>
      </c>
    </row>
    <row r="589" spans="1:17" x14ac:dyDescent="0.3">
      <c r="A589" s="1">
        <v>11050</v>
      </c>
      <c r="B589" s="1" t="s">
        <v>9</v>
      </c>
      <c r="C589" s="1">
        <v>566</v>
      </c>
      <c r="D589" s="1">
        <v>290</v>
      </c>
      <c r="E589" s="1">
        <v>83.5</v>
      </c>
      <c r="F589" s="1">
        <v>12.5</v>
      </c>
      <c r="G589" s="1">
        <v>0.23899999999999999</v>
      </c>
      <c r="H589" s="1">
        <v>1.099</v>
      </c>
      <c r="I589" s="1">
        <f>IF(Table14[[#This Row],[agedays]]&lt;=730,VLOOKUP(Table14[[#This Row],[htcm]],WFL_boys_z_exp[[#All],[Length]:[M]],2,FALSE),VLOOKUP(Table14[[#This Row],[htcm]],WFH_boys_z_exp[[#All],[Height]:[M]],2,FALSE))</f>
        <v>11.1516</v>
      </c>
      <c r="J589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5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89" s="1">
        <f>(POWER((Table14[[#This Row],[wtkg]]/Table14[[#This Row],[wlhz_M]]),Table14[[#This Row],[wlhz_L]])-1)/(Table14[[#This Row],[wlhz_L]]*Table14[[#This Row],[wlhz_S]])</f>
        <v>1.359279385158596</v>
      </c>
      <c r="M589" s="1">
        <f>Table14[[#This Row],[wtkg]]/(Table14[[#This Row],[htcm]]*Table14[[#This Row],[htcm]]/10000)</f>
        <v>17.928215425436552</v>
      </c>
      <c r="N589" s="1">
        <f>VLOOKUP(Table14[[#This Row],[agedays]],BFA_boys_z_exp[[#All],[Day]:[M]],2,FALSE)</f>
        <v>16.0868</v>
      </c>
      <c r="O589" s="1">
        <f>VLOOKUP(Table14[[#This Row],[agedays]],BFA_boys_z_exp[[#All],[Day]:[S]],3,FALSE)</f>
        <v>7.8609999999999999E-2</v>
      </c>
      <c r="P589" s="1">
        <f>VLOOKUP(Table14[[#This Row],[agedays]],BFA_boys_z_exp[[#All],[Day]:[L]],4,FALSE)</f>
        <v>-0.5595</v>
      </c>
      <c r="Q589" s="1">
        <f>(POWER((Table14[[#This Row],[bmi]]/Table14[[#This Row],[bmi_M]]),Table14[[#This Row],[bmi_L]])-1)/(Table14[[#This Row],[bmi_L]]*Table14[[#This Row],[bmi_S]])</f>
        <v>1.337696295160498</v>
      </c>
    </row>
    <row r="590" spans="1:17" x14ac:dyDescent="0.3">
      <c r="A590" s="1">
        <v>11051</v>
      </c>
      <c r="B590" s="1" t="s">
        <v>9</v>
      </c>
      <c r="C590" s="1">
        <v>0</v>
      </c>
      <c r="D590" s="1">
        <v>283</v>
      </c>
      <c r="E590" s="1">
        <v>51</v>
      </c>
      <c r="F590" s="1">
        <v>3.42</v>
      </c>
      <c r="G590" s="1">
        <v>0.58899999999999997</v>
      </c>
      <c r="H590" s="1">
        <v>0.15</v>
      </c>
      <c r="I590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590" s="1">
        <f>IF(Table14[[#This Row],[agedays]]&lt;=730,VLOOKUP(Table14[[#This Row],[htcm]],WFL_boys_z_exp[[#All],[Length]:[S]],3,FALSE),VLOOKUP(Table14[[#This Row],[htcm]],WFH_boys_z_exp[[#All],[Height]:[S]],3,FALSE))</f>
        <v>8.831E-2</v>
      </c>
      <c r="K5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0" s="1">
        <f>(POWER((Table14[[#This Row],[wtkg]]/Table14[[#This Row],[wlhz_M]]),Table14[[#This Row],[wlhz_L]])-1)/(Table14[[#This Row],[wlhz_L]]*Table14[[#This Row],[wlhz_S]])</f>
        <v>-0.38512062512584577</v>
      </c>
      <c r="M590" s="1">
        <f>Table14[[#This Row],[wtkg]]/(Table14[[#This Row],[htcm]]*Table14[[#This Row],[htcm]]/10000)</f>
        <v>13.148788927335639</v>
      </c>
      <c r="N590" s="1">
        <f>VLOOKUP(Table14[[#This Row],[agedays]],BFA_boys_z_exp[[#All],[Day]:[M]],2,FALSE)</f>
        <v>13.4069</v>
      </c>
      <c r="O590" s="1">
        <f>VLOOKUP(Table14[[#This Row],[agedays]],BFA_boys_z_exp[[#All],[Day]:[S]],3,FALSE)</f>
        <v>9.5600000000000004E-2</v>
      </c>
      <c r="P590" s="1">
        <f>VLOOKUP(Table14[[#This Row],[agedays]],BFA_boys_z_exp[[#All],[Day]:[L]],4,FALSE)</f>
        <v>-0.30530000000000002</v>
      </c>
      <c r="Q590" s="1">
        <f>(POWER((Table14[[#This Row],[bmi]]/Table14[[#This Row],[bmi_M]]),Table14[[#This Row],[bmi_L]])-1)/(Table14[[#This Row],[bmi_L]]*Table14[[#This Row],[bmi_S]])</f>
        <v>-0.20395025176091894</v>
      </c>
    </row>
    <row r="591" spans="1:17" x14ac:dyDescent="0.3">
      <c r="A591" s="2">
        <v>11051</v>
      </c>
      <c r="B591" s="2" t="s">
        <v>9</v>
      </c>
      <c r="C591" s="2">
        <v>33</v>
      </c>
      <c r="D591" s="2">
        <v>283</v>
      </c>
      <c r="E591" s="2">
        <v>53.5</v>
      </c>
      <c r="F591" s="2">
        <v>4.47</v>
      </c>
      <c r="G591" s="2">
        <v>-0.80500000000000005</v>
      </c>
      <c r="H591" s="2">
        <v>-0.17799999999999999</v>
      </c>
      <c r="I591" s="1">
        <f>IF(Table14[[#This Row],[agedays]]&lt;=730,VLOOKUP(Table14[[#This Row],[htcm]],WFL_boys_z_exp[[#All],[Length]:[M]],2,FALSE),VLOOKUP(Table14[[#This Row],[htcm]],WFH_boys_z_exp[[#All],[Height]:[M]],2,FALSE))</f>
        <v>4.1353999999999997</v>
      </c>
      <c r="J591" s="1">
        <f>IF(Table14[[#This Row],[agedays]]&lt;=730,VLOOKUP(Table14[[#This Row],[htcm]],WFL_boys_z_exp[[#All],[Length]:[S]],3,FALSE),VLOOKUP(Table14[[#This Row],[htcm]],WFH_boys_z_exp[[#All],[Height]:[S]],3,FALSE))</f>
        <v>8.6809999999999998E-2</v>
      </c>
      <c r="K5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1" s="1">
        <f>(POWER((Table14[[#This Row],[wtkg]]/Table14[[#This Row],[wlhz_M]]),Table14[[#This Row],[wlhz_L]])-1)/(Table14[[#This Row],[wlhz_L]]*Table14[[#This Row],[wlhz_S]])</f>
        <v>0.88409507546062072</v>
      </c>
      <c r="M591" s="1">
        <f>Table14[[#This Row],[wtkg]]/(Table14[[#This Row],[htcm]]*Table14[[#This Row],[htcm]]/10000)</f>
        <v>15.617084461525023</v>
      </c>
      <c r="N591" s="1">
        <f>VLOOKUP(Table14[[#This Row],[agedays]],BFA_boys_z_exp[[#All],[Day]:[M]],2,FALSE)</f>
        <v>15.1127</v>
      </c>
      <c r="O591" s="1">
        <f>VLOOKUP(Table14[[#This Row],[agedays]],BFA_boys_z_exp[[#All],[Day]:[S]],3,FALSE)</f>
        <v>8.9840000000000003E-2</v>
      </c>
      <c r="P591" s="1">
        <f>VLOOKUP(Table14[[#This Row],[agedays]],BFA_boys_z_exp[[#All],[Day]:[L]],4,FALSE)</f>
        <v>0.25359999999999999</v>
      </c>
      <c r="Q591" s="1">
        <f>(POWER((Table14[[#This Row],[bmi]]/Table14[[#This Row],[bmi_M]]),Table14[[#This Row],[bmi_L]])-1)/(Table14[[#This Row],[bmi_L]]*Table14[[#This Row],[bmi_S]])</f>
        <v>0.36695313108926558</v>
      </c>
    </row>
    <row r="592" spans="1:17" x14ac:dyDescent="0.3">
      <c r="A592" s="1">
        <v>11051</v>
      </c>
      <c r="B592" s="1" t="s">
        <v>9</v>
      </c>
      <c r="C592" s="1">
        <v>61</v>
      </c>
      <c r="D592" s="1">
        <v>283</v>
      </c>
      <c r="E592" s="1">
        <v>57</v>
      </c>
      <c r="F592" s="1">
        <v>5.41</v>
      </c>
      <c r="G592" s="1">
        <v>-0.71899999999999997</v>
      </c>
      <c r="H592" s="1">
        <v>-0.23699999999999999</v>
      </c>
      <c r="I592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592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5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2" s="1">
        <f>(POWER((Table14[[#This Row],[wtkg]]/Table14[[#This Row],[wlhz_M]]),Table14[[#This Row],[wlhz_L]])-1)/(Table14[[#This Row],[wlhz_L]]*Table14[[#This Row],[wlhz_S]])</f>
        <v>0.63004272298358355</v>
      </c>
      <c r="M592" s="1">
        <f>Table14[[#This Row],[wtkg]]/(Table14[[#This Row],[htcm]]*Table14[[#This Row],[htcm]]/10000)</f>
        <v>16.651277316097261</v>
      </c>
      <c r="N592" s="1">
        <f>VLOOKUP(Table14[[#This Row],[agedays]],BFA_boys_z_exp[[#All],[Day]:[M]],2,FALSE)</f>
        <v>16.3231</v>
      </c>
      <c r="O592" s="1">
        <f>VLOOKUP(Table14[[#This Row],[agedays]],BFA_boys_z_exp[[#All],[Day]:[S]],3,FALSE)</f>
        <v>8.6760000000000004E-2</v>
      </c>
      <c r="P592" s="1">
        <f>VLOOKUP(Table14[[#This Row],[agedays]],BFA_boys_z_exp[[#All],[Day]:[L]],4,FALSE)</f>
        <v>0.1113</v>
      </c>
      <c r="Q592" s="1">
        <f>(POWER((Table14[[#This Row],[bmi]]/Table14[[#This Row],[bmi_M]]),Table14[[#This Row],[bmi_L]])-1)/(Table14[[#This Row],[bmi_L]]*Table14[[#This Row],[bmi_S]])</f>
        <v>0.22968779905205047</v>
      </c>
    </row>
    <row r="593" spans="1:17" x14ac:dyDescent="0.3">
      <c r="A593" s="2">
        <v>11051</v>
      </c>
      <c r="B593" s="2" t="s">
        <v>9</v>
      </c>
      <c r="C593" s="2">
        <v>89</v>
      </c>
      <c r="D593" s="2">
        <v>283</v>
      </c>
      <c r="E593" s="2">
        <v>59</v>
      </c>
      <c r="F593" s="2">
        <v>6.2</v>
      </c>
      <c r="G593" s="2">
        <v>-1.0880000000000001</v>
      </c>
      <c r="H593" s="2">
        <v>-0.16600000000000001</v>
      </c>
      <c r="I593" s="1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593" s="1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5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3" s="1">
        <f>(POWER((Table14[[#This Row],[wtkg]]/Table14[[#This Row],[wlhz_M]]),Table14[[#This Row],[wlhz_L]])-1)/(Table14[[#This Row],[wlhz_L]]*Table14[[#This Row],[wlhz_S]])</f>
        <v>0.97328877147915804</v>
      </c>
      <c r="M593" s="1">
        <f>Table14[[#This Row],[wtkg]]/(Table14[[#This Row],[htcm]]*Table14[[#This Row],[htcm]]/10000)</f>
        <v>17.810973858086758</v>
      </c>
      <c r="N593" s="1">
        <f>VLOOKUP(Table14[[#This Row],[agedays]],BFA_boys_z_exp[[#All],[Day]:[M]],2,FALSE)</f>
        <v>16.870100000000001</v>
      </c>
      <c r="O593" s="1">
        <f>VLOOKUP(Table14[[#This Row],[agedays]],BFA_boys_z_exp[[#All],[Day]:[S]],3,FALSE)</f>
        <v>8.5059999999999997E-2</v>
      </c>
      <c r="P593" s="1">
        <f>VLOOKUP(Table14[[#This Row],[agedays]],BFA_boys_z_exp[[#All],[Day]:[L]],4,FALSE)</f>
        <v>1.37E-2</v>
      </c>
      <c r="Q593" s="1">
        <f>(POWER((Table14[[#This Row],[bmi]]/Table14[[#This Row],[bmi_M]]),Table14[[#This Row],[bmi_L]])-1)/(Table14[[#This Row],[bmi_L]]*Table14[[#This Row],[bmi_S]])</f>
        <v>0.63828042900736159</v>
      </c>
    </row>
    <row r="594" spans="1:17" x14ac:dyDescent="0.3">
      <c r="A594" s="1">
        <v>11051</v>
      </c>
      <c r="B594" s="1" t="s">
        <v>9</v>
      </c>
      <c r="C594" s="1">
        <v>201</v>
      </c>
      <c r="D594" s="1">
        <v>283</v>
      </c>
      <c r="E594" s="1">
        <v>69</v>
      </c>
      <c r="F594" s="1">
        <v>8.85</v>
      </c>
      <c r="G594" s="1">
        <v>0.19900000000000001</v>
      </c>
      <c r="H594" s="1">
        <v>0.748</v>
      </c>
      <c r="I594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594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5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4" s="1">
        <f>(POWER((Table14[[#This Row],[wtkg]]/Table14[[#This Row],[wlhz_M]]),Table14[[#This Row],[wlhz_L]])-1)/(Table14[[#This Row],[wlhz_L]]*Table14[[#This Row],[wlhz_S]])</f>
        <v>0.92228114544271689</v>
      </c>
      <c r="M594" s="1">
        <f>Table14[[#This Row],[wtkg]]/(Table14[[#This Row],[htcm]]*Table14[[#This Row],[htcm]]/10000)</f>
        <v>18.588531821045997</v>
      </c>
      <c r="N594" s="1">
        <f>VLOOKUP(Table14[[#This Row],[agedays]],BFA_boys_z_exp[[#All],[Day]:[M]],2,FALSE)</f>
        <v>17.340900000000001</v>
      </c>
      <c r="O594" s="1">
        <f>VLOOKUP(Table14[[#This Row],[agedays]],BFA_boys_z_exp[[#All],[Day]:[S]],3,FALSE)</f>
        <v>8.2019999999999996E-2</v>
      </c>
      <c r="P594" s="1">
        <f>VLOOKUP(Table14[[#This Row],[agedays]],BFA_boys_z_exp[[#All],[Day]:[L]],4,FALSE)</f>
        <v>-0.2205</v>
      </c>
      <c r="Q594" s="1">
        <f>(POWER((Table14[[#This Row],[bmi]]/Table14[[#This Row],[bmi_M]]),Table14[[#This Row],[bmi_L]])-1)/(Table14[[#This Row],[bmi_L]]*Table14[[#This Row],[bmi_S]])</f>
        <v>0.84061782560792697</v>
      </c>
    </row>
    <row r="595" spans="1:17" x14ac:dyDescent="0.3">
      <c r="A595" s="2">
        <v>11051</v>
      </c>
      <c r="B595" s="2" t="s">
        <v>9</v>
      </c>
      <c r="C595" s="2">
        <v>285</v>
      </c>
      <c r="D595" s="2">
        <v>283</v>
      </c>
      <c r="E595" s="2">
        <v>74.5</v>
      </c>
      <c r="F595" s="2">
        <v>10.08</v>
      </c>
      <c r="G595" s="2">
        <v>0.90700000000000003</v>
      </c>
      <c r="H595" s="2">
        <v>1.0469999999999999</v>
      </c>
      <c r="I595" s="1">
        <f>IF(Table14[[#This Row],[agedays]]&lt;=730,VLOOKUP(Table14[[#This Row],[htcm]],WFL_boys_z_exp[[#All],[Length]:[M]],2,FALSE),VLOOKUP(Table14[[#This Row],[htcm]],WFH_boys_z_exp[[#All],[Height]:[M]],2,FALSE))</f>
        <v>9.4009999999999998</v>
      </c>
      <c r="J595" s="1">
        <f>IF(Table14[[#This Row],[agedays]]&lt;=730,VLOOKUP(Table14[[#This Row],[htcm]],WFL_boys_z_exp[[#All],[Length]:[S]],3,FALSE),VLOOKUP(Table14[[#This Row],[htcm]],WFH_boys_z_exp[[#All],[Height]:[S]],3,FALSE))</f>
        <v>8.2890000000000005E-2</v>
      </c>
      <c r="K5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5" s="1">
        <f>(POWER((Table14[[#This Row],[wtkg]]/Table14[[#This Row],[wlhz_M]]),Table14[[#This Row],[wlhz_L]])-1)/(Table14[[#This Row],[wlhz_L]]*Table14[[#This Row],[wlhz_S]])</f>
        <v>0.83107710326260964</v>
      </c>
      <c r="M595" s="1">
        <f>Table14[[#This Row],[wtkg]]/(Table14[[#This Row],[htcm]]*Table14[[#This Row],[htcm]]/10000)</f>
        <v>18.16134408359984</v>
      </c>
      <c r="N595" s="1">
        <f>VLOOKUP(Table14[[#This Row],[agedays]],BFA_boys_z_exp[[#All],[Day]:[M]],2,FALSE)</f>
        <v>17.125</v>
      </c>
      <c r="O595" s="1">
        <f>VLOOKUP(Table14[[#This Row],[agedays]],BFA_boys_z_exp[[#All],[Day]:[S]],3,FALSE)</f>
        <v>8.0890000000000004E-2</v>
      </c>
      <c r="P595" s="1">
        <f>VLOOKUP(Table14[[#This Row],[agedays]],BFA_boys_z_exp[[#All],[Day]:[L]],4,FALSE)</f>
        <v>-0.33029999999999998</v>
      </c>
      <c r="Q595" s="1">
        <f>(POWER((Table14[[#This Row],[bmi]]/Table14[[#This Row],[bmi_M]]),Table14[[#This Row],[bmi_L]])-1)/(Table14[[#This Row],[bmi_L]]*Table14[[#This Row],[bmi_S]])</f>
        <v>0.7193661536116609</v>
      </c>
    </row>
    <row r="596" spans="1:17" x14ac:dyDescent="0.3">
      <c r="A596" s="1">
        <v>11051</v>
      </c>
      <c r="B596" s="1" t="s">
        <v>9</v>
      </c>
      <c r="C596" s="1">
        <v>467</v>
      </c>
      <c r="D596" s="1">
        <v>283</v>
      </c>
      <c r="E596" s="1">
        <v>82</v>
      </c>
      <c r="F596" s="1">
        <v>12.4</v>
      </c>
      <c r="G596" s="1">
        <v>0.97499999999999998</v>
      </c>
      <c r="H596" s="1">
        <v>1.6160000000000001</v>
      </c>
      <c r="I596" s="1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596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5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6" s="1">
        <f>(POWER((Table14[[#This Row],[wtkg]]/Table14[[#This Row],[wlhz_M]]),Table14[[#This Row],[wlhz_L]])-1)/(Table14[[#This Row],[wlhz_L]]*Table14[[#This Row],[wlhz_S]])</f>
        <v>1.5957424575379158</v>
      </c>
      <c r="M596" s="1">
        <f>Table14[[#This Row],[wtkg]]/(Table14[[#This Row],[htcm]]*Table14[[#This Row],[htcm]]/10000)</f>
        <v>18.441403926234386</v>
      </c>
      <c r="N596" s="1">
        <f>VLOOKUP(Table14[[#This Row],[agedays]],BFA_boys_z_exp[[#All],[Day]:[M]],2,FALSE)</f>
        <v>16.403300000000002</v>
      </c>
      <c r="O596" s="1">
        <f>VLOOKUP(Table14[[#This Row],[agedays]],BFA_boys_z_exp[[#All],[Day]:[S]],3,FALSE)</f>
        <v>7.9269999999999993E-2</v>
      </c>
      <c r="P596" s="1">
        <f>VLOOKUP(Table14[[#This Row],[agedays]],BFA_boys_z_exp[[#All],[Day]:[L]],4,FALSE)</f>
        <v>-0.49399999999999999</v>
      </c>
      <c r="Q596" s="1">
        <f>(POWER((Table14[[#This Row],[bmi]]/Table14[[#This Row],[bmi_M]]),Table14[[#This Row],[bmi_L]])-1)/(Table14[[#This Row],[bmi_L]]*Table14[[#This Row],[bmi_S]])</f>
        <v>1.435503179710115</v>
      </c>
    </row>
    <row r="597" spans="1:17" x14ac:dyDescent="0.3">
      <c r="A597" s="2">
        <v>11051</v>
      </c>
      <c r="B597" s="2" t="s">
        <v>9</v>
      </c>
      <c r="C597" s="2">
        <v>566</v>
      </c>
      <c r="D597" s="2">
        <v>283</v>
      </c>
      <c r="E597" s="2">
        <v>86</v>
      </c>
      <c r="F597" s="2">
        <v>13.4</v>
      </c>
      <c r="G597" s="2">
        <v>1.1539999999999999</v>
      </c>
      <c r="H597" s="2">
        <v>1.724</v>
      </c>
      <c r="I597" s="1">
        <f>IF(Table14[[#This Row],[agedays]]&lt;=730,VLOOKUP(Table14[[#This Row],[htcm]],WFL_boys_z_exp[[#All],[Length]:[M]],2,FALSE),VLOOKUP(Table14[[#This Row],[htcm]],WFH_boys_z_exp[[#All],[Height]:[M]],2,FALSE))</f>
        <v>11.744400000000001</v>
      </c>
      <c r="J597" s="1">
        <f>IF(Table14[[#This Row],[agedays]]&lt;=730,VLOOKUP(Table14[[#This Row],[htcm]],WFL_boys_z_exp[[#All],[Length]:[S]],3,FALSE),VLOOKUP(Table14[[#This Row],[htcm]],WFH_boys_z_exp[[#All],[Height]:[S]],3,FALSE))</f>
        <v>8.1449999999999995E-2</v>
      </c>
      <c r="K5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7" s="1">
        <f>(POWER((Table14[[#This Row],[wtkg]]/Table14[[#This Row],[wlhz_M]]),Table14[[#This Row],[wlhz_L]])-1)/(Table14[[#This Row],[wlhz_L]]*Table14[[#This Row],[wlhz_S]])</f>
        <v>1.582114012116532</v>
      </c>
      <c r="M597" s="1">
        <f>Table14[[#This Row],[wtkg]]/(Table14[[#This Row],[htcm]]*Table14[[#This Row],[htcm]]/10000)</f>
        <v>18.117901568415359</v>
      </c>
      <c r="N597" s="1">
        <f>VLOOKUP(Table14[[#This Row],[agedays]],BFA_boys_z_exp[[#All],[Day]:[M]],2,FALSE)</f>
        <v>16.0868</v>
      </c>
      <c r="O597" s="1">
        <f>VLOOKUP(Table14[[#This Row],[agedays]],BFA_boys_z_exp[[#All],[Day]:[S]],3,FALSE)</f>
        <v>7.8609999999999999E-2</v>
      </c>
      <c r="P597" s="1">
        <f>VLOOKUP(Table14[[#This Row],[agedays]],BFA_boys_z_exp[[#All],[Day]:[L]],4,FALSE)</f>
        <v>-0.5595</v>
      </c>
      <c r="Q597" s="1">
        <f>(POWER((Table14[[#This Row],[bmi]]/Table14[[#This Row],[bmi_M]]),Table14[[#This Row],[bmi_L]])-1)/(Table14[[#This Row],[bmi_L]]*Table14[[#This Row],[bmi_S]])</f>
        <v>1.4633343062727922</v>
      </c>
    </row>
    <row r="598" spans="1:17" x14ac:dyDescent="0.3">
      <c r="A598" s="1">
        <v>11052</v>
      </c>
      <c r="B598" s="1" t="s">
        <v>9</v>
      </c>
      <c r="C598" s="1">
        <v>0</v>
      </c>
      <c r="D598" s="1">
        <v>297</v>
      </c>
      <c r="E598" s="1">
        <v>51</v>
      </c>
      <c r="F598" s="1">
        <v>3.94</v>
      </c>
      <c r="G598" s="1">
        <v>0.58899999999999997</v>
      </c>
      <c r="H598" s="1">
        <v>1.151</v>
      </c>
      <c r="I598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598" s="1">
        <f>IF(Table14[[#This Row],[agedays]]&lt;=730,VLOOKUP(Table14[[#This Row],[htcm]],WFL_boys_z_exp[[#All],[Length]:[S]],3,FALSE),VLOOKUP(Table14[[#This Row],[htcm]],WFH_boys_z_exp[[#All],[Height]:[S]],3,FALSE))</f>
        <v>8.831E-2</v>
      </c>
      <c r="K5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8" s="1">
        <f>(POWER((Table14[[#This Row],[wtkg]]/Table14[[#This Row],[wlhz_M]]),Table14[[#This Row],[wlhz_L]])-1)/(Table14[[#This Row],[wlhz_L]]*Table14[[#This Row],[wlhz_S]])</f>
        <v>1.1970842328939399</v>
      </c>
      <c r="M598" s="1">
        <f>Table14[[#This Row],[wtkg]]/(Table14[[#This Row],[htcm]]*Table14[[#This Row],[htcm]]/10000)</f>
        <v>15.148019992310649</v>
      </c>
      <c r="N598" s="1">
        <f>VLOOKUP(Table14[[#This Row],[agedays]],BFA_boys_z_exp[[#All],[Day]:[M]],2,FALSE)</f>
        <v>13.4069</v>
      </c>
      <c r="O598" s="1">
        <f>VLOOKUP(Table14[[#This Row],[agedays]],BFA_boys_z_exp[[#All],[Day]:[S]],3,FALSE)</f>
        <v>9.5600000000000004E-2</v>
      </c>
      <c r="P598" s="1">
        <f>VLOOKUP(Table14[[#This Row],[agedays]],BFA_boys_z_exp[[#All],[Day]:[L]],4,FALSE)</f>
        <v>-0.30530000000000002</v>
      </c>
      <c r="Q598" s="1">
        <f>(POWER((Table14[[#This Row],[bmi]]/Table14[[#This Row],[bmi_M]]),Table14[[#This Row],[bmi_L]])-1)/(Table14[[#This Row],[bmi_L]]*Table14[[#This Row],[bmi_S]])</f>
        <v>1.2536879250796695</v>
      </c>
    </row>
    <row r="599" spans="1:17" x14ac:dyDescent="0.3">
      <c r="A599" s="2">
        <v>11052</v>
      </c>
      <c r="B599" s="2" t="s">
        <v>9</v>
      </c>
      <c r="C599" s="2">
        <v>63</v>
      </c>
      <c r="D599" s="2">
        <v>297</v>
      </c>
      <c r="E599" s="2">
        <v>58</v>
      </c>
      <c r="F599" s="2">
        <v>5.7</v>
      </c>
      <c r="G599" s="2">
        <v>-0.32600000000000001</v>
      </c>
      <c r="H599" s="2">
        <v>9.8000000000000004E-2</v>
      </c>
      <c r="I599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599" s="1">
        <f>IF(Table14[[#This Row],[agedays]]&lt;=730,VLOOKUP(Table14[[#This Row],[htcm]],WFL_boys_z_exp[[#All],[Length]:[S]],3,FALSE),VLOOKUP(Table14[[#This Row],[htcm]],WFH_boys_z_exp[[#All],[Height]:[S]],3,FALSE))</f>
        <v>8.43E-2</v>
      </c>
      <c r="K5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599" s="1">
        <f>(POWER((Table14[[#This Row],[wtkg]]/Table14[[#This Row],[wlhz_M]]),Table14[[#This Row],[wlhz_L]])-1)/(Table14[[#This Row],[wlhz_L]]*Table14[[#This Row],[wlhz_S]])</f>
        <v>0.59654661108096041</v>
      </c>
      <c r="M599" s="1">
        <f>Table14[[#This Row],[wtkg]]/(Table14[[#This Row],[htcm]]*Table14[[#This Row],[htcm]]/10000)</f>
        <v>16.944114149821644</v>
      </c>
      <c r="N599" s="1">
        <f>VLOOKUP(Table14[[#This Row],[agedays]],BFA_boys_z_exp[[#All],[Day]:[M]],2,FALSE)</f>
        <v>16.378699999999998</v>
      </c>
      <c r="O599" s="1">
        <f>VLOOKUP(Table14[[#This Row],[agedays]],BFA_boys_z_exp[[#All],[Day]:[S]],3,FALSE)</f>
        <v>8.6610000000000006E-2</v>
      </c>
      <c r="P599" s="1">
        <f>VLOOKUP(Table14[[#This Row],[agedays]],BFA_boys_z_exp[[#All],[Day]:[L]],4,FALSE)</f>
        <v>0.1032</v>
      </c>
      <c r="Q599" s="1">
        <f>(POWER((Table14[[#This Row],[bmi]]/Table14[[#This Row],[bmi_M]]),Table14[[#This Row],[bmi_L]])-1)/(Table14[[#This Row],[bmi_L]]*Table14[[#This Row],[bmi_S]])</f>
        <v>0.39254497272793748</v>
      </c>
    </row>
    <row r="600" spans="1:17" x14ac:dyDescent="0.3">
      <c r="A600" s="1">
        <v>11052</v>
      </c>
      <c r="B600" s="1" t="s">
        <v>9</v>
      </c>
      <c r="C600" s="1">
        <v>91</v>
      </c>
      <c r="D600" s="1">
        <v>297</v>
      </c>
      <c r="E600" s="1">
        <v>63</v>
      </c>
      <c r="F600" s="1">
        <v>6.92</v>
      </c>
      <c r="G600" s="1">
        <v>0.78200000000000003</v>
      </c>
      <c r="H600" s="1">
        <v>0.71199999999999997</v>
      </c>
      <c r="I600" s="1">
        <f>IF(Table14[[#This Row],[agedays]]&lt;=730,VLOOKUP(Table14[[#This Row],[htcm]],WFL_boys_z_exp[[#All],[Length]:[M]],2,FALSE),VLOOKUP(Table14[[#This Row],[htcm]],WFH_boys_z_exp[[#All],[Height]:[M]],2,FALSE))</f>
        <v>6.7786</v>
      </c>
      <c r="J600" s="1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6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0" s="1">
        <f>(POWER((Table14[[#This Row],[wtkg]]/Table14[[#This Row],[wlhz_M]]),Table14[[#This Row],[wlhz_L]])-1)/(Table14[[#This Row],[wlhz_L]]*Table14[[#This Row],[wlhz_S]])</f>
        <v>0.24918623298257556</v>
      </c>
      <c r="M600" s="1">
        <f>Table14[[#This Row],[wtkg]]/(Table14[[#This Row],[htcm]]*Table14[[#This Row],[htcm]]/10000)</f>
        <v>17.43512219702696</v>
      </c>
      <c r="N600" s="1">
        <f>VLOOKUP(Table14[[#This Row],[agedays]],BFA_boys_z_exp[[#All],[Day]:[M]],2,FALSE)</f>
        <v>16.895</v>
      </c>
      <c r="O600" s="1">
        <f>VLOOKUP(Table14[[#This Row],[agedays]],BFA_boys_z_exp[[#All],[Day]:[S]],3,FALSE)</f>
        <v>8.4959999999999994E-2</v>
      </c>
      <c r="P600" s="1">
        <f>VLOOKUP(Table14[[#This Row],[agedays]],BFA_boys_z_exp[[#All],[Day]:[L]],4,FALSE)</f>
        <v>7.7000000000000002E-3</v>
      </c>
      <c r="Q600" s="1">
        <f>(POWER((Table14[[#This Row],[bmi]]/Table14[[#This Row],[bmi_M]]),Table14[[#This Row],[bmi_L]])-1)/(Table14[[#This Row],[bmi_L]]*Table14[[#This Row],[bmi_S]])</f>
        <v>0.37044234467934939</v>
      </c>
    </row>
    <row r="601" spans="1:17" x14ac:dyDescent="0.3">
      <c r="A601" s="2">
        <v>11052</v>
      </c>
      <c r="B601" s="2" t="s">
        <v>9</v>
      </c>
      <c r="C601" s="2">
        <v>182</v>
      </c>
      <c r="D601" s="2">
        <v>297</v>
      </c>
      <c r="E601" s="2">
        <v>69.5</v>
      </c>
      <c r="F601" s="2">
        <v>9.06</v>
      </c>
      <c r="G601" s="2">
        <v>0.89200000000000002</v>
      </c>
      <c r="H601" s="2">
        <v>1.2310000000000001</v>
      </c>
      <c r="I601" s="1">
        <f>IF(Table14[[#This Row],[agedays]]&lt;=730,VLOOKUP(Table14[[#This Row],[htcm]],WFL_boys_z_exp[[#All],[Length]:[M]],2,FALSE),VLOOKUP(Table14[[#This Row],[htcm]],WFH_boys_z_exp[[#All],[Height]:[M]],2,FALSE))</f>
        <v>8.3092000000000006</v>
      </c>
      <c r="J601" s="1">
        <f>IF(Table14[[#This Row],[agedays]]&lt;=730,VLOOKUP(Table14[[#This Row],[htcm]],WFL_boys_z_exp[[#All],[Length]:[S]],3,FALSE),VLOOKUP(Table14[[#This Row],[htcm]],WFH_boys_z_exp[[#All],[Height]:[S]],3,FALSE))</f>
        <v>8.2239999999999994E-2</v>
      </c>
      <c r="K6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1" s="1">
        <f>(POWER((Table14[[#This Row],[wtkg]]/Table14[[#This Row],[wlhz_M]]),Table14[[#This Row],[wlhz_L]])-1)/(Table14[[#This Row],[wlhz_L]]*Table14[[#This Row],[wlhz_S]])</f>
        <v>1.0360120806509385</v>
      </c>
      <c r="M601" s="1">
        <f>Table14[[#This Row],[wtkg]]/(Table14[[#This Row],[htcm]]*Table14[[#This Row],[htcm]]/10000)</f>
        <v>18.756793126649761</v>
      </c>
      <c r="N601" s="1">
        <f>VLOOKUP(Table14[[#This Row],[agedays]],BFA_boys_z_exp[[#All],[Day]:[M]],2,FALSE)</f>
        <v>17.341899999999999</v>
      </c>
      <c r="O601" s="1">
        <f>VLOOKUP(Table14[[#This Row],[agedays]],BFA_boys_z_exp[[#All],[Day]:[S]],3,FALSE)</f>
        <v>8.2350000000000007E-2</v>
      </c>
      <c r="P601" s="1">
        <f>VLOOKUP(Table14[[#This Row],[agedays]],BFA_boys_z_exp[[#All],[Day]:[L]],4,FALSE)</f>
        <v>-0.1903</v>
      </c>
      <c r="Q601" s="1">
        <f>(POWER((Table14[[#This Row],[bmi]]/Table14[[#This Row],[bmi_M]]),Table14[[#This Row],[bmi_L]])-1)/(Table14[[#This Row],[bmi_L]]*Table14[[#This Row],[bmi_S]])</f>
        <v>0.94533150997178383</v>
      </c>
    </row>
    <row r="602" spans="1:17" x14ac:dyDescent="0.3">
      <c r="A602" s="1">
        <v>11052</v>
      </c>
      <c r="B602" s="1" t="s">
        <v>9</v>
      </c>
      <c r="C602" s="1">
        <v>273</v>
      </c>
      <c r="D602" s="1">
        <v>297</v>
      </c>
      <c r="E602" s="1">
        <v>74</v>
      </c>
      <c r="F602" s="1">
        <v>10.9</v>
      </c>
      <c r="G602" s="1">
        <v>0.92400000000000004</v>
      </c>
      <c r="H602" s="1">
        <v>1.8879999999999999</v>
      </c>
      <c r="I602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602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6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2" s="1">
        <f>(POWER((Table14[[#This Row],[wtkg]]/Table14[[#This Row],[wlhz_M]]),Table14[[#This Row],[wlhz_L]])-1)/(Table14[[#This Row],[wlhz_L]]*Table14[[#This Row],[wlhz_S]])</f>
        <v>1.8671696265515505</v>
      </c>
      <c r="M602" s="1">
        <f>Table14[[#This Row],[wtkg]]/(Table14[[#This Row],[htcm]]*Table14[[#This Row],[htcm]]/10000)</f>
        <v>19.905040175310447</v>
      </c>
      <c r="N602" s="1">
        <f>VLOOKUP(Table14[[#This Row],[agedays]],BFA_boys_z_exp[[#All],[Day]:[M]],2,FALSE)</f>
        <v>17.169599999999999</v>
      </c>
      <c r="O602" s="1">
        <f>VLOOKUP(Table14[[#This Row],[agedays]],BFA_boys_z_exp[[#All],[Day]:[S]],3,FALSE)</f>
        <v>8.1030000000000005E-2</v>
      </c>
      <c r="P602" s="1">
        <f>VLOOKUP(Table14[[#This Row],[agedays]],BFA_boys_z_exp[[#All],[Day]:[L]],4,FALSE)</f>
        <v>-0.3165</v>
      </c>
      <c r="Q602" s="1">
        <f>(POWER((Table14[[#This Row],[bmi]]/Table14[[#This Row],[bmi_M]]),Table14[[#This Row],[bmi_L]])-1)/(Table14[[#This Row],[bmi_L]]*Table14[[#This Row],[bmi_S]])</f>
        <v>1.7823946697068509</v>
      </c>
    </row>
    <row r="603" spans="1:17" x14ac:dyDescent="0.3">
      <c r="A603" s="2">
        <v>11052</v>
      </c>
      <c r="B603" s="2" t="s">
        <v>9</v>
      </c>
      <c r="C603" s="2">
        <v>364</v>
      </c>
      <c r="D603" s="2">
        <v>297</v>
      </c>
      <c r="E603" s="2">
        <v>79</v>
      </c>
      <c r="F603" s="2">
        <v>11.25</v>
      </c>
      <c r="G603" s="2">
        <v>1.39</v>
      </c>
      <c r="H603" s="2">
        <v>1.4219999999999999</v>
      </c>
      <c r="I603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603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6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3" s="1">
        <f>(POWER((Table14[[#This Row],[wtkg]]/Table14[[#This Row],[wlhz_M]]),Table14[[#This Row],[wlhz_L]])-1)/(Table14[[#This Row],[wlhz_L]]*Table14[[#This Row],[wlhz_S]])</f>
        <v>1.0843580422901988</v>
      </c>
      <c r="M603" s="1">
        <f>Table14[[#This Row],[wtkg]]/(Table14[[#This Row],[htcm]]*Table14[[#This Row],[htcm]]/10000)</f>
        <v>18.025957378625222</v>
      </c>
      <c r="N603" s="1">
        <f>VLOOKUP(Table14[[#This Row],[agedays]],BFA_boys_z_exp[[#All],[Day]:[M]],2,FALSE)</f>
        <v>16.8033</v>
      </c>
      <c r="O603" s="1">
        <f>VLOOKUP(Table14[[#This Row],[agedays]],BFA_boys_z_exp[[#All],[Day]:[S]],3,FALSE)</f>
        <v>8.0100000000000005E-2</v>
      </c>
      <c r="P603" s="1">
        <f>VLOOKUP(Table14[[#This Row],[agedays]],BFA_boys_z_exp[[#All],[Day]:[L]],4,FALSE)</f>
        <v>-0.41039999999999999</v>
      </c>
      <c r="Q603" s="1">
        <f>(POWER((Table14[[#This Row],[bmi]]/Table14[[#This Row],[bmi_M]]),Table14[[#This Row],[bmi_L]])-1)/(Table14[[#This Row],[bmi_L]]*Table14[[#This Row],[bmi_S]])</f>
        <v>0.86435508923310433</v>
      </c>
    </row>
    <row r="604" spans="1:17" x14ac:dyDescent="0.3">
      <c r="A604" s="1">
        <v>11052</v>
      </c>
      <c r="B604" s="1" t="s">
        <v>9</v>
      </c>
      <c r="C604" s="1">
        <v>454</v>
      </c>
      <c r="D604" s="1">
        <v>297</v>
      </c>
      <c r="E604" s="1">
        <v>84</v>
      </c>
      <c r="F604" s="1">
        <v>12.14</v>
      </c>
      <c r="G604" s="1">
        <v>1.958</v>
      </c>
      <c r="H604" s="1">
        <v>1.5049999999999999</v>
      </c>
      <c r="I604" s="1">
        <f>IF(Table14[[#This Row],[agedays]]&lt;=730,VLOOKUP(Table14[[#This Row],[htcm]],WFL_boys_z_exp[[#All],[Length]:[M]],2,FALSE),VLOOKUP(Table14[[#This Row],[htcm]],WFH_boys_z_exp[[#All],[Height]:[M]],2,FALSE))</f>
        <v>11.2651</v>
      </c>
      <c r="J604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6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4" s="1">
        <f>(POWER((Table14[[#This Row],[wtkg]]/Table14[[#This Row],[wlhz_M]]),Table14[[#This Row],[wlhz_L]])-1)/(Table14[[#This Row],[wlhz_L]]*Table14[[#This Row],[wlhz_S]])</f>
        <v>0.89860029183688084</v>
      </c>
      <c r="M604" s="1">
        <f>Table14[[#This Row],[wtkg]]/(Table14[[#This Row],[htcm]]*Table14[[#This Row],[htcm]]/10000)</f>
        <v>17.205215419501133</v>
      </c>
      <c r="N604" s="1">
        <f>VLOOKUP(Table14[[#This Row],[agedays]],BFA_boys_z_exp[[#All],[Day]:[M]],2,FALSE)</f>
        <v>16.450199999999999</v>
      </c>
      <c r="O604" s="1">
        <f>VLOOKUP(Table14[[#This Row],[agedays]],BFA_boys_z_exp[[#All],[Day]:[S]],3,FALSE)</f>
        <v>7.9369999999999996E-2</v>
      </c>
      <c r="P604" s="1">
        <f>VLOOKUP(Table14[[#This Row],[agedays]],BFA_boys_z_exp[[#All],[Day]:[L]],4,FALSE)</f>
        <v>-0.4844</v>
      </c>
      <c r="Q604" s="1">
        <f>(POWER((Table14[[#This Row],[bmi]]/Table14[[#This Row],[bmi_M]]),Table14[[#This Row],[bmi_L]])-1)/(Table14[[#This Row],[bmi_L]]*Table14[[#This Row],[bmi_S]])</f>
        <v>0.55928823513013026</v>
      </c>
    </row>
    <row r="605" spans="1:17" x14ac:dyDescent="0.3">
      <c r="A605" s="2">
        <v>11052</v>
      </c>
      <c r="B605" s="2" t="s">
        <v>9</v>
      </c>
      <c r="C605" s="2">
        <v>558</v>
      </c>
      <c r="D605" s="2">
        <v>297</v>
      </c>
      <c r="E605" s="2">
        <v>87</v>
      </c>
      <c r="F605" s="2">
        <v>14.1</v>
      </c>
      <c r="G605" s="2">
        <v>1.6240000000000001</v>
      </c>
      <c r="H605" s="2">
        <v>2.23</v>
      </c>
      <c r="I605" s="1">
        <f>IF(Table14[[#This Row],[agedays]]&lt;=730,VLOOKUP(Table14[[#This Row],[htcm]],WFL_boys_z_exp[[#All],[Length]:[M]],2,FALSE),VLOOKUP(Table14[[#This Row],[htcm]],WFH_boys_z_exp[[#All],[Height]:[M]],2,FALSE))</f>
        <v>11.9916</v>
      </c>
      <c r="J605" s="1">
        <f>IF(Table14[[#This Row],[agedays]]&lt;=730,VLOOKUP(Table14[[#This Row],[htcm]],WFL_boys_z_exp[[#All],[Length]:[S]],3,FALSE),VLOOKUP(Table14[[#This Row],[htcm]],WFH_boys_z_exp[[#All],[Height]:[S]],3,FALSE))</f>
        <v>8.1110000000000002E-2</v>
      </c>
      <c r="K6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5" s="1">
        <f>(POWER((Table14[[#This Row],[wtkg]]/Table14[[#This Row],[wlhz_M]]),Table14[[#This Row],[wlhz_L]])-1)/(Table14[[#This Row],[wlhz_L]]*Table14[[#This Row],[wlhz_S]])</f>
        <v>1.941024497740375</v>
      </c>
      <c r="M605" s="1">
        <f>Table14[[#This Row],[wtkg]]/(Table14[[#This Row],[htcm]]*Table14[[#This Row],[htcm]]/10000)</f>
        <v>18.628616726119699</v>
      </c>
      <c r="N605" s="1">
        <f>VLOOKUP(Table14[[#This Row],[agedays]],BFA_boys_z_exp[[#All],[Day]:[M]],2,FALSE)</f>
        <v>16.1096</v>
      </c>
      <c r="O605" s="1">
        <f>VLOOKUP(Table14[[#This Row],[agedays]],BFA_boys_z_exp[[#All],[Day]:[S]],3,FALSE)</f>
        <v>7.8659999999999994E-2</v>
      </c>
      <c r="P605" s="1">
        <f>VLOOKUP(Table14[[#This Row],[agedays]],BFA_boys_z_exp[[#All],[Day]:[L]],4,FALSE)</f>
        <v>-0.55469999999999997</v>
      </c>
      <c r="Q605" s="1">
        <f>(POWER((Table14[[#This Row],[bmi]]/Table14[[#This Row],[bmi_M]]),Table14[[#This Row],[bmi_L]])-1)/(Table14[[#This Row],[bmi_L]]*Table14[[#This Row],[bmi_S]])</f>
        <v>1.7745180729506458</v>
      </c>
    </row>
    <row r="606" spans="1:17" x14ac:dyDescent="0.3">
      <c r="A606" s="1">
        <v>11052</v>
      </c>
      <c r="B606" s="1" t="s">
        <v>9</v>
      </c>
      <c r="C606" s="1">
        <v>734</v>
      </c>
      <c r="D606" s="1">
        <v>297</v>
      </c>
      <c r="E606" s="1">
        <v>92</v>
      </c>
      <c r="F606" s="1">
        <v>14.7</v>
      </c>
      <c r="G606" s="1">
        <v>1.5620000000000001</v>
      </c>
      <c r="H606" s="1">
        <v>1.647</v>
      </c>
      <c r="I606" s="1">
        <f>IF(Table14[[#This Row],[agedays]]&lt;=730,VLOOKUP(Table14[[#This Row],[htcm]],WFL_boys_z_exp[[#All],[Length]:[M]],2,FALSE),VLOOKUP(Table14[[#This Row],[htcm]],WFH_boys_z_exp[[#All],[Height]:[M]],2,FALSE))</f>
        <v>13.354100000000001</v>
      </c>
      <c r="J606" s="1">
        <f>IF(Table14[[#This Row],[agedays]]&lt;=730,VLOOKUP(Table14[[#This Row],[htcm]],WFL_boys_z_exp[[#All],[Length]:[S]],3,FALSE),VLOOKUP(Table14[[#This Row],[htcm]],WFH_boys_z_exp[[#All],[Height]:[S]],3,FALSE))</f>
        <v>8.0250000000000002E-2</v>
      </c>
      <c r="K6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6" s="1">
        <f>(POWER((Table14[[#This Row],[wtkg]]/Table14[[#This Row],[wlhz_M]]),Table14[[#This Row],[wlhz_L]])-1)/(Table14[[#This Row],[wlhz_L]]*Table14[[#This Row],[wlhz_S]])</f>
        <v>1.1765593944549653</v>
      </c>
      <c r="M606" s="1">
        <f>Table14[[#This Row],[wtkg]]/(Table14[[#This Row],[htcm]]*Table14[[#This Row],[htcm]]/10000)</f>
        <v>17.367674858223062</v>
      </c>
      <c r="N606" s="1">
        <f>VLOOKUP(Table14[[#This Row],[agedays]],BFA_boys_z_exp[[#All],[Day]:[M]],2,FALSE)</f>
        <v>16.015000000000001</v>
      </c>
      <c r="O606" s="1">
        <f>VLOOKUP(Table14[[#This Row],[agedays]],BFA_boys_z_exp[[#All],[Day]:[S]],3,FALSE)</f>
        <v>7.7850000000000003E-2</v>
      </c>
      <c r="P606" s="1">
        <f>VLOOKUP(Table14[[#This Row],[agedays]],BFA_boys_z_exp[[#All],[Day]:[L]],4,FALSE)</f>
        <v>-0.61519999999999997</v>
      </c>
      <c r="Q606" s="1">
        <f>(POWER((Table14[[#This Row],[bmi]]/Table14[[#This Row],[bmi_M]]),Table14[[#This Row],[bmi_L]])-1)/(Table14[[#This Row],[bmi_L]]*Table14[[#This Row],[bmi_S]])</f>
        <v>1.0160018436451499</v>
      </c>
    </row>
    <row r="607" spans="1:17" x14ac:dyDescent="0.3">
      <c r="A607" s="2">
        <v>11054</v>
      </c>
      <c r="B607" s="2" t="s">
        <v>9</v>
      </c>
      <c r="C607" s="2">
        <v>0</v>
      </c>
      <c r="D607" s="2">
        <v>276</v>
      </c>
      <c r="E607" s="2">
        <v>53</v>
      </c>
      <c r="F607" s="2">
        <v>3.5</v>
      </c>
      <c r="G607" s="2">
        <v>1.6459999999999999</v>
      </c>
      <c r="H607" s="2">
        <v>0.31</v>
      </c>
      <c r="I607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607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6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7" s="1">
        <f>(POWER((Table14[[#This Row],[wtkg]]/Table14[[#This Row],[wlhz_M]]),Table14[[#This Row],[wlhz_L]])-1)/(Table14[[#This Row],[wlhz_L]]*Table14[[#This Row],[wlhz_S]])</f>
        <v>-1.5875525296066519</v>
      </c>
      <c r="M607" s="1">
        <f>Table14[[#This Row],[wtkg]]/(Table14[[#This Row],[htcm]]*Table14[[#This Row],[htcm]]/10000)</f>
        <v>12.459950160199361</v>
      </c>
      <c r="N607" s="1">
        <f>VLOOKUP(Table14[[#This Row],[agedays]],BFA_boys_z_exp[[#All],[Day]:[M]],2,FALSE)</f>
        <v>13.4069</v>
      </c>
      <c r="O607" s="1">
        <f>VLOOKUP(Table14[[#This Row],[agedays]],BFA_boys_z_exp[[#All],[Day]:[S]],3,FALSE)</f>
        <v>9.5600000000000004E-2</v>
      </c>
      <c r="P607" s="1">
        <f>VLOOKUP(Table14[[#This Row],[agedays]],BFA_boys_z_exp[[#All],[Day]:[L]],4,FALSE)</f>
        <v>-0.30530000000000002</v>
      </c>
      <c r="Q607" s="1">
        <f>(POWER((Table14[[#This Row],[bmi]]/Table14[[#This Row],[bmi_M]]),Table14[[#This Row],[bmi_L]])-1)/(Table14[[#This Row],[bmi_L]]*Table14[[#This Row],[bmi_S]])</f>
        <v>-0.77484496953497961</v>
      </c>
    </row>
    <row r="608" spans="1:17" x14ac:dyDescent="0.3">
      <c r="A608" s="1">
        <v>11054</v>
      </c>
      <c r="B608" s="1" t="s">
        <v>9</v>
      </c>
      <c r="C608" s="1">
        <v>57</v>
      </c>
      <c r="D608" s="1">
        <v>276</v>
      </c>
      <c r="E608" s="1">
        <v>60</v>
      </c>
      <c r="F608" s="1">
        <v>5.82</v>
      </c>
      <c r="G608" s="1">
        <v>1.0029999999999999</v>
      </c>
      <c r="H608" s="1">
        <v>0.53400000000000003</v>
      </c>
      <c r="I608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608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6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8" s="1">
        <f>(POWER((Table14[[#This Row],[wtkg]]/Table14[[#This Row],[wlhz_M]]),Table14[[#This Row],[wlhz_L]])-1)/(Table14[[#This Row],[wlhz_L]]*Table14[[#This Row],[wlhz_S]])</f>
        <v>-0.34830526980964333</v>
      </c>
      <c r="M608" s="1">
        <f>Table14[[#This Row],[wtkg]]/(Table14[[#This Row],[htcm]]*Table14[[#This Row],[htcm]]/10000)</f>
        <v>16.166666666666668</v>
      </c>
      <c r="N608" s="1">
        <f>VLOOKUP(Table14[[#This Row],[agedays]],BFA_boys_z_exp[[#All],[Day]:[M]],2,FALSE)</f>
        <v>16.202100000000002</v>
      </c>
      <c r="O608" s="1">
        <f>VLOOKUP(Table14[[#This Row],[agedays]],BFA_boys_z_exp[[#All],[Day]:[S]],3,FALSE)</f>
        <v>8.7080000000000005E-2</v>
      </c>
      <c r="P608" s="1">
        <f>VLOOKUP(Table14[[#This Row],[agedays]],BFA_boys_z_exp[[#All],[Day]:[L]],4,FALSE)</f>
        <v>0.128</v>
      </c>
      <c r="Q608" s="1">
        <f>(POWER((Table14[[#This Row],[bmi]]/Table14[[#This Row],[bmi_M]]),Table14[[#This Row],[bmi_L]])-1)/(Table14[[#This Row],[bmi_L]]*Table14[[#This Row],[bmi_S]])</f>
        <v>-2.5138349227218901E-2</v>
      </c>
    </row>
    <row r="609" spans="1:17" x14ac:dyDescent="0.3">
      <c r="A609" s="1">
        <v>11054</v>
      </c>
      <c r="B609" s="1" t="s">
        <v>9</v>
      </c>
      <c r="C609" s="1">
        <v>85</v>
      </c>
      <c r="D609" s="1">
        <v>276</v>
      </c>
      <c r="E609" s="1">
        <v>62</v>
      </c>
      <c r="F609" s="1">
        <v>6.65</v>
      </c>
      <c r="G609" s="1">
        <v>0.56299999999999994</v>
      </c>
      <c r="H609" s="1">
        <v>0.55900000000000005</v>
      </c>
      <c r="I609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609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6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09" s="1">
        <f>(POWER((Table14[[#This Row],[wtkg]]/Table14[[#This Row],[wlhz_M]]),Table14[[#This Row],[wlhz_L]])-1)/(Table14[[#This Row],[wlhz_L]]*Table14[[#This Row],[wlhz_S]])</f>
        <v>0.22825734912240819</v>
      </c>
      <c r="M609" s="1">
        <f>Table14[[#This Row],[wtkg]]/(Table14[[#This Row],[htcm]]*Table14[[#This Row],[htcm]]/10000)</f>
        <v>17.299687825182101</v>
      </c>
      <c r="N609" s="1">
        <f>VLOOKUP(Table14[[#This Row],[agedays]],BFA_boys_z_exp[[#All],[Day]:[M]],2,FALSE)</f>
        <v>16.816099999999999</v>
      </c>
      <c r="O609" s="1">
        <f>VLOOKUP(Table14[[#This Row],[agedays]],BFA_boys_z_exp[[#All],[Day]:[S]],3,FALSE)</f>
        <v>8.5260000000000002E-2</v>
      </c>
      <c r="P609" s="1">
        <f>VLOOKUP(Table14[[#This Row],[agedays]],BFA_boys_z_exp[[#All],[Day]:[L]],4,FALSE)</f>
        <v>2.5899999999999999E-2</v>
      </c>
      <c r="Q609" s="1">
        <f>(POWER((Table14[[#This Row],[bmi]]/Table14[[#This Row],[bmi_M]]),Table14[[#This Row],[bmi_L]])-1)/(Table14[[#This Row],[bmi_L]]*Table14[[#This Row],[bmi_S]])</f>
        <v>0.33265432464624117</v>
      </c>
    </row>
    <row r="610" spans="1:17" x14ac:dyDescent="0.3">
      <c r="A610" s="1">
        <v>11054</v>
      </c>
      <c r="B610" s="1" t="s">
        <v>9</v>
      </c>
      <c r="C610" s="1">
        <v>183</v>
      </c>
      <c r="D610" s="1">
        <v>276</v>
      </c>
      <c r="E610" s="1">
        <v>71</v>
      </c>
      <c r="F610" s="1">
        <v>8.6999999999999993</v>
      </c>
      <c r="G610" s="1">
        <v>1.5680000000000001</v>
      </c>
      <c r="H610" s="1">
        <v>0.84</v>
      </c>
      <c r="I610" s="1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610" s="1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6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0" s="1">
        <f>(POWER((Table14[[#This Row],[wtkg]]/Table14[[#This Row],[wlhz_M]]),Table14[[#This Row],[wlhz_L]])-1)/(Table14[[#This Row],[wlhz_L]]*Table14[[#This Row],[wlhz_S]])</f>
        <v>7.266864029974919E-2</v>
      </c>
      <c r="M610" s="1">
        <f>Table14[[#This Row],[wtkg]]/(Table14[[#This Row],[htcm]]*Table14[[#This Row],[htcm]]/10000)</f>
        <v>17.258480460226146</v>
      </c>
      <c r="N610" s="1">
        <f>VLOOKUP(Table14[[#This Row],[agedays]],BFA_boys_z_exp[[#All],[Day]:[M]],2,FALSE)</f>
        <v>17.342400000000001</v>
      </c>
      <c r="O610" s="1">
        <f>VLOOKUP(Table14[[#This Row],[agedays]],BFA_boys_z_exp[[#All],[Day]:[S]],3,FALSE)</f>
        <v>8.233E-2</v>
      </c>
      <c r="P610" s="1">
        <f>VLOOKUP(Table14[[#This Row],[agedays]],BFA_boys_z_exp[[#All],[Day]:[L]],4,FALSE)</f>
        <v>-0.19189999999999999</v>
      </c>
      <c r="Q610" s="1">
        <f>(POWER((Table14[[#This Row],[bmi]]/Table14[[#This Row],[bmi_M]]),Table14[[#This Row],[bmi_L]])-1)/(Table14[[#This Row],[bmi_L]]*Table14[[#This Row],[bmi_S]])</f>
        <v>-5.8945522726254015E-2</v>
      </c>
    </row>
    <row r="611" spans="1:17" x14ac:dyDescent="0.3">
      <c r="A611" s="1">
        <v>11054</v>
      </c>
      <c r="B611" s="1" t="s">
        <v>9</v>
      </c>
      <c r="C611" s="1">
        <v>267</v>
      </c>
      <c r="D611" s="1">
        <v>276</v>
      </c>
      <c r="E611" s="1">
        <v>74</v>
      </c>
      <c r="F611" s="1">
        <v>9.9</v>
      </c>
      <c r="G611" s="1">
        <v>1.0469999999999999</v>
      </c>
      <c r="H611" s="1">
        <v>1.048</v>
      </c>
      <c r="I611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611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6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1" s="1">
        <f>(POWER((Table14[[#This Row],[wtkg]]/Table14[[#This Row],[wlhz_M]]),Table14[[#This Row],[wlhz_L]])-1)/(Table14[[#This Row],[wlhz_L]]*Table14[[#This Row],[wlhz_S]])</f>
        <v>0.74985805904204961</v>
      </c>
      <c r="M611" s="1">
        <f>Table14[[#This Row],[wtkg]]/(Table14[[#This Row],[htcm]]*Table14[[#This Row],[htcm]]/10000)</f>
        <v>18.078889700511322</v>
      </c>
      <c r="N611" s="1">
        <f>VLOOKUP(Table14[[#This Row],[agedays]],BFA_boys_z_exp[[#All],[Day]:[M]],2,FALSE)</f>
        <v>17.190799999999999</v>
      </c>
      <c r="O611" s="1">
        <f>VLOOKUP(Table14[[#This Row],[agedays]],BFA_boys_z_exp[[#All],[Day]:[S]],3,FALSE)</f>
        <v>8.1100000000000005E-2</v>
      </c>
      <c r="P611" s="1">
        <f>VLOOKUP(Table14[[#This Row],[agedays]],BFA_boys_z_exp[[#All],[Day]:[L]],4,FALSE)</f>
        <v>-0.30940000000000001</v>
      </c>
      <c r="Q611" s="1">
        <f>(POWER((Table14[[#This Row],[bmi]]/Table14[[#This Row],[bmi_M]]),Table14[[#This Row],[bmi_L]])-1)/(Table14[[#This Row],[bmi_L]]*Table14[[#This Row],[bmi_S]])</f>
        <v>0.61627759062735066</v>
      </c>
    </row>
    <row r="612" spans="1:17" x14ac:dyDescent="0.3">
      <c r="A612" s="1">
        <v>11054</v>
      </c>
      <c r="B612" s="1" t="s">
        <v>9</v>
      </c>
      <c r="C612" s="1">
        <v>358</v>
      </c>
      <c r="D612" s="1">
        <v>276</v>
      </c>
      <c r="E612" s="1">
        <v>76.5</v>
      </c>
      <c r="F612" s="1">
        <v>10.95</v>
      </c>
      <c r="G612" s="1">
        <v>0.438</v>
      </c>
      <c r="H612" s="1">
        <v>1.2170000000000001</v>
      </c>
      <c r="I612" s="1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612" s="1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6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2" s="1">
        <f>(POWER((Table14[[#This Row],[wtkg]]/Table14[[#This Row],[wlhz_M]]),Table14[[#This Row],[wlhz_L]])-1)/(Table14[[#This Row],[wlhz_L]]*Table14[[#This Row],[wlhz_S]])</f>
        <v>1.3084935390716204</v>
      </c>
      <c r="M612" s="1">
        <f>Table14[[#This Row],[wtkg]]/(Table14[[#This Row],[htcm]]*Table14[[#This Row],[htcm]]/10000)</f>
        <v>18.710752274766115</v>
      </c>
      <c r="N612" s="1">
        <f>VLOOKUP(Table14[[#This Row],[agedays]],BFA_boys_z_exp[[#All],[Day]:[M]],2,FALSE)</f>
        <v>16.827999999999999</v>
      </c>
      <c r="O612" s="1">
        <f>VLOOKUP(Table14[[#This Row],[agedays]],BFA_boys_z_exp[[#All],[Day]:[S]],3,FALSE)</f>
        <v>8.0149999999999999E-2</v>
      </c>
      <c r="P612" s="1">
        <f>VLOOKUP(Table14[[#This Row],[agedays]],BFA_boys_z_exp[[#All],[Day]:[L]],4,FALSE)</f>
        <v>-0.40489999999999998</v>
      </c>
      <c r="Q612" s="1">
        <f>(POWER((Table14[[#This Row],[bmi]]/Table14[[#This Row],[bmi_M]]),Table14[[#This Row],[bmi_L]])-1)/(Table14[[#This Row],[bmi_L]]*Table14[[#This Row],[bmi_S]])</f>
        <v>1.2951886834338684</v>
      </c>
    </row>
    <row r="613" spans="1:17" x14ac:dyDescent="0.3">
      <c r="A613" s="1">
        <v>11054</v>
      </c>
      <c r="B613" s="1" t="s">
        <v>9</v>
      </c>
      <c r="C613" s="1">
        <v>448</v>
      </c>
      <c r="D613" s="1">
        <v>276</v>
      </c>
      <c r="E613" s="1">
        <v>81</v>
      </c>
      <c r="F613" s="1">
        <v>12.685</v>
      </c>
      <c r="G613" s="1">
        <v>0.85899999999999999</v>
      </c>
      <c r="H613" s="1">
        <v>1.946</v>
      </c>
      <c r="I613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613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6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3" s="1">
        <f>(POWER((Table14[[#This Row],[wtkg]]/Table14[[#This Row],[wlhz_M]]),Table14[[#This Row],[wlhz_L]])-1)/(Table14[[#This Row],[wlhz_L]]*Table14[[#This Row],[wlhz_S]])</f>
        <v>2.0606951405779865</v>
      </c>
      <c r="M613" s="1">
        <f>Table14[[#This Row],[wtkg]]/(Table14[[#This Row],[htcm]]*Table14[[#This Row],[htcm]]/10000)</f>
        <v>19.333942996494436</v>
      </c>
      <c r="N613" s="1">
        <f>VLOOKUP(Table14[[#This Row],[agedays]],BFA_boys_z_exp[[#All],[Day]:[M]],2,FALSE)</f>
        <v>16.472300000000001</v>
      </c>
      <c r="O613" s="1">
        <f>VLOOKUP(Table14[[#This Row],[agedays]],BFA_boys_z_exp[[#All],[Day]:[S]],3,FALSE)</f>
        <v>7.9409999999999994E-2</v>
      </c>
      <c r="P613" s="1">
        <f>VLOOKUP(Table14[[#This Row],[agedays]],BFA_boys_z_exp[[#All],[Day]:[L]],4,FALSE)</f>
        <v>-0.47989999999999999</v>
      </c>
      <c r="Q613" s="1">
        <f>(POWER((Table14[[#This Row],[bmi]]/Table14[[#This Row],[bmi_M]]),Table14[[#This Row],[bmi_L]])-1)/(Table14[[#This Row],[bmi_L]]*Table14[[#This Row],[bmi_S]])</f>
        <v>1.9415708044606317</v>
      </c>
    </row>
    <row r="614" spans="1:17" x14ac:dyDescent="0.3">
      <c r="A614" s="1">
        <v>11054</v>
      </c>
      <c r="B614" s="1" t="s">
        <v>9</v>
      </c>
      <c r="C614" s="1">
        <v>552</v>
      </c>
      <c r="D614" s="1">
        <v>276</v>
      </c>
      <c r="E614" s="1">
        <v>87.5</v>
      </c>
      <c r="F614" s="1">
        <v>13.2</v>
      </c>
      <c r="G614" s="1">
        <v>1.8879999999999999</v>
      </c>
      <c r="H614" s="1">
        <v>1.67</v>
      </c>
      <c r="I614" s="1">
        <f>IF(Table14[[#This Row],[agedays]]&lt;=730,VLOOKUP(Table14[[#This Row],[htcm]],WFL_boys_z_exp[[#All],[Length]:[M]],2,FALSE),VLOOKUP(Table14[[#This Row],[htcm]],WFH_boys_z_exp[[#All],[Height]:[M]],2,FALSE))</f>
        <v>12.1152</v>
      </c>
      <c r="J614" s="1">
        <f>IF(Table14[[#This Row],[agedays]]&lt;=730,VLOOKUP(Table14[[#This Row],[htcm]],WFL_boys_z_exp[[#All],[Length]:[S]],3,FALSE),VLOOKUP(Table14[[#This Row],[htcm]],WFH_boys_z_exp[[#All],[Height]:[S]],3,FALSE))</f>
        <v>8.0960000000000004E-2</v>
      </c>
      <c r="K6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4" s="1">
        <f>(POWER((Table14[[#This Row],[wtkg]]/Table14[[#This Row],[wlhz_M]]),Table14[[#This Row],[wlhz_L]])-1)/(Table14[[#This Row],[wlhz_L]]*Table14[[#This Row],[wlhz_S]])</f>
        <v>1.0434067846993378</v>
      </c>
      <c r="M614" s="1">
        <f>Table14[[#This Row],[wtkg]]/(Table14[[#This Row],[htcm]]*Table14[[#This Row],[htcm]]/10000)</f>
        <v>17.240816326530613</v>
      </c>
      <c r="N614" s="1">
        <f>VLOOKUP(Table14[[#This Row],[agedays]],BFA_boys_z_exp[[#All],[Day]:[M]],2,FALSE)</f>
        <v>16.126999999999999</v>
      </c>
      <c r="O614" s="1">
        <f>VLOOKUP(Table14[[#This Row],[agedays]],BFA_boys_z_exp[[#All],[Day]:[S]],3,FALSE)</f>
        <v>7.8700000000000006E-2</v>
      </c>
      <c r="P614" s="1">
        <f>VLOOKUP(Table14[[#This Row],[agedays]],BFA_boys_z_exp[[#All],[Day]:[L]],4,FALSE)</f>
        <v>-0.55100000000000005</v>
      </c>
      <c r="Q614" s="1">
        <f>(POWER((Table14[[#This Row],[bmi]]/Table14[[#This Row],[bmi_M]]),Table14[[#This Row],[bmi_L]])-1)/(Table14[[#This Row],[bmi_L]]*Table14[[#This Row],[bmi_S]])</f>
        <v>0.83317507663407919</v>
      </c>
    </row>
    <row r="615" spans="1:17" x14ac:dyDescent="0.3">
      <c r="A615" s="1">
        <v>11054</v>
      </c>
      <c r="B615" s="1" t="s">
        <v>9</v>
      </c>
      <c r="C615" s="1">
        <v>755</v>
      </c>
      <c r="D615" s="1">
        <v>276</v>
      </c>
      <c r="E615" s="1">
        <v>92</v>
      </c>
      <c r="F615" s="1">
        <v>13.6</v>
      </c>
      <c r="G615" s="1">
        <v>1.351</v>
      </c>
      <c r="H615" s="1">
        <v>0.86699999999999999</v>
      </c>
      <c r="I615" s="1">
        <f>IF(Table14[[#This Row],[agedays]]&lt;=730,VLOOKUP(Table14[[#This Row],[htcm]],WFL_boys_z_exp[[#All],[Length]:[M]],2,FALSE),VLOOKUP(Table14[[#This Row],[htcm]],WFH_boys_z_exp[[#All],[Height]:[M]],2,FALSE))</f>
        <v>13.354100000000001</v>
      </c>
      <c r="J615" s="1">
        <f>IF(Table14[[#This Row],[agedays]]&lt;=730,VLOOKUP(Table14[[#This Row],[htcm]],WFL_boys_z_exp[[#All],[Length]:[S]],3,FALSE),VLOOKUP(Table14[[#This Row],[htcm]],WFH_boys_z_exp[[#All],[Height]:[S]],3,FALSE))</f>
        <v>8.0250000000000002E-2</v>
      </c>
      <c r="K6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5" s="1">
        <f>(POWER((Table14[[#This Row],[wtkg]]/Table14[[#This Row],[wlhz_M]]),Table14[[#This Row],[wlhz_L]])-1)/(Table14[[#This Row],[wlhz_L]]*Table14[[#This Row],[wlhz_S]])</f>
        <v>0.22663990191217279</v>
      </c>
      <c r="M615" s="1">
        <f>Table14[[#This Row],[wtkg]]/(Table14[[#This Row],[htcm]]*Table14[[#This Row],[htcm]]/10000)</f>
        <v>16.068052930056709</v>
      </c>
      <c r="N615" s="1">
        <f>VLOOKUP(Table14[[#This Row],[agedays]],BFA_boys_z_exp[[#All],[Day]:[M]],2,FALSE)</f>
        <v>15.9876</v>
      </c>
      <c r="O615" s="1">
        <f>VLOOKUP(Table14[[#This Row],[agedays]],BFA_boys_z_exp[[#All],[Day]:[S]],3,FALSE)</f>
        <v>7.7899999999999997E-2</v>
      </c>
      <c r="P615" s="1">
        <f>VLOOKUP(Table14[[#This Row],[agedays]],BFA_boys_z_exp[[#All],[Day]:[L]],4,FALSE)</f>
        <v>-0.59089999999999998</v>
      </c>
      <c r="Q615" s="1">
        <f>(POWER((Table14[[#This Row],[bmi]]/Table14[[#This Row],[bmi_M]]),Table14[[#This Row],[bmi_L]])-1)/(Table14[[#This Row],[bmi_L]]*Table14[[#This Row],[bmi_S]])</f>
        <v>6.4340846778672786E-2</v>
      </c>
    </row>
    <row r="616" spans="1:17" x14ac:dyDescent="0.3">
      <c r="A616" s="1">
        <v>11055</v>
      </c>
      <c r="B616" s="1" t="s">
        <v>9</v>
      </c>
      <c r="C616" s="1">
        <v>0</v>
      </c>
      <c r="D616" s="1">
        <v>283</v>
      </c>
      <c r="E616" s="1">
        <v>52</v>
      </c>
      <c r="F616" s="1">
        <v>3.25</v>
      </c>
      <c r="G616" s="1">
        <v>1.1180000000000001</v>
      </c>
      <c r="H616" s="1">
        <v>-0.19900000000000001</v>
      </c>
      <c r="I616" s="1">
        <f>IF(Table14[[#This Row],[agedays]]&lt;=730,VLOOKUP(Table14[[#This Row],[htcm]],WFL_boys_z_exp[[#All],[Length]:[M]],2,FALSE),VLOOKUP(Table14[[#This Row],[htcm]],WFH_boys_z_exp[[#All],[Height]:[M]],2,FALSE))</f>
        <v>3.762</v>
      </c>
      <c r="J616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6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6" s="1">
        <f>(POWER((Table14[[#This Row],[wtkg]]/Table14[[#This Row],[wlhz_M]]),Table14[[#This Row],[wlhz_L]])-1)/(Table14[[#This Row],[wlhz_L]]*Table14[[#This Row],[wlhz_S]])</f>
        <v>-1.7116539959628629</v>
      </c>
      <c r="M616" s="1">
        <f>Table14[[#This Row],[wtkg]]/(Table14[[#This Row],[htcm]]*Table14[[#This Row],[htcm]]/10000)</f>
        <v>12.01923076923077</v>
      </c>
      <c r="N616" s="1">
        <f>VLOOKUP(Table14[[#This Row],[agedays]],BFA_boys_z_exp[[#All],[Day]:[M]],2,FALSE)</f>
        <v>13.4069</v>
      </c>
      <c r="O616" s="1">
        <f>VLOOKUP(Table14[[#This Row],[agedays]],BFA_boys_z_exp[[#All],[Day]:[S]],3,FALSE)</f>
        <v>9.5600000000000004E-2</v>
      </c>
      <c r="P616" s="1">
        <f>VLOOKUP(Table14[[#This Row],[agedays]],BFA_boys_z_exp[[#All],[Day]:[L]],4,FALSE)</f>
        <v>-0.30530000000000002</v>
      </c>
      <c r="Q616" s="1">
        <f>(POWER((Table14[[#This Row],[bmi]]/Table14[[#This Row],[bmi_M]]),Table14[[#This Row],[bmi_L]])-1)/(Table14[[#This Row],[bmi_L]]*Table14[[#This Row],[bmi_S]])</f>
        <v>-1.1621794069124765</v>
      </c>
    </row>
    <row r="617" spans="1:17" x14ac:dyDescent="0.3">
      <c r="A617" s="2">
        <v>11055</v>
      </c>
      <c r="B617" s="2" t="s">
        <v>9</v>
      </c>
      <c r="C617" s="2">
        <v>53</v>
      </c>
      <c r="D617" s="2">
        <v>283</v>
      </c>
      <c r="E617" s="2">
        <v>56</v>
      </c>
      <c r="F617" s="2">
        <v>4.62</v>
      </c>
      <c r="G617" s="2">
        <v>-0.78</v>
      </c>
      <c r="H617" s="2">
        <v>-1.099</v>
      </c>
      <c r="I617" s="1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617" s="1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6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7" s="1">
        <f>(POWER((Table14[[#This Row],[wtkg]]/Table14[[#This Row],[wlhz_M]]),Table14[[#This Row],[wlhz_L]])-1)/(Table14[[#This Row],[wlhz_L]]*Table14[[#This Row],[wlhz_S]])</f>
        <v>-0.53427543915911746</v>
      </c>
      <c r="M617" s="1">
        <f>Table14[[#This Row],[wtkg]]/(Table14[[#This Row],[htcm]]*Table14[[#This Row],[htcm]]/10000)</f>
        <v>14.732142857142858</v>
      </c>
      <c r="N617" s="1">
        <f>VLOOKUP(Table14[[#This Row],[agedays]],BFA_boys_z_exp[[#All],[Day]:[M]],2,FALSE)</f>
        <v>16.0672</v>
      </c>
      <c r="O617" s="1">
        <f>VLOOKUP(Table14[[#This Row],[agedays]],BFA_boys_z_exp[[#All],[Day]:[S]],3,FALSE)</f>
        <v>8.7429999999999994E-2</v>
      </c>
      <c r="P617" s="1">
        <f>VLOOKUP(Table14[[#This Row],[agedays]],BFA_boys_z_exp[[#All],[Day]:[L]],4,FALSE)</f>
        <v>0.1457</v>
      </c>
      <c r="Q617" s="1">
        <f>(POWER((Table14[[#This Row],[bmi]]/Table14[[#This Row],[bmi_M]]),Table14[[#This Row],[bmi_L]])-1)/(Table14[[#This Row],[bmi_L]]*Table14[[#This Row],[bmi_S]])</f>
        <v>-0.9859581239345625</v>
      </c>
    </row>
    <row r="618" spans="1:17" x14ac:dyDescent="0.3">
      <c r="A618" s="1">
        <v>11055</v>
      </c>
      <c r="B618" s="1" t="s">
        <v>9</v>
      </c>
      <c r="C618" s="1">
        <v>88</v>
      </c>
      <c r="D618" s="1">
        <v>283</v>
      </c>
      <c r="E618" s="1">
        <v>60.5</v>
      </c>
      <c r="F618" s="1">
        <v>5.75</v>
      </c>
      <c r="G618" s="1">
        <v>-0.309</v>
      </c>
      <c r="H618" s="1">
        <v>-0.76700000000000002</v>
      </c>
      <c r="I618" s="1">
        <f>IF(Table14[[#This Row],[agedays]]&lt;=730,VLOOKUP(Table14[[#This Row],[htcm]],WFL_boys_z_exp[[#All],[Length]:[M]],2,FALSE),VLOOKUP(Table14[[#This Row],[htcm]],WFH_boys_z_exp[[#All],[Height]:[M]],2,FALSE))</f>
        <v>6.1284000000000001</v>
      </c>
      <c r="J618" s="1">
        <f>IF(Table14[[#This Row],[agedays]]&lt;=730,VLOOKUP(Table14[[#This Row],[htcm]],WFL_boys_z_exp[[#All],[Length]:[S]],3,FALSE),VLOOKUP(Table14[[#This Row],[htcm]],WFH_boys_z_exp[[#All],[Height]:[S]],3,FALSE))</f>
        <v>8.3239999999999995E-2</v>
      </c>
      <c r="K6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8" s="1">
        <f>(POWER((Table14[[#This Row],[wtkg]]/Table14[[#This Row],[wlhz_M]]),Table14[[#This Row],[wlhz_L]])-1)/(Table14[[#This Row],[wlhz_L]]*Table14[[#This Row],[wlhz_S]])</f>
        <v>-0.774319374790014</v>
      </c>
      <c r="M618" s="1">
        <f>Table14[[#This Row],[wtkg]]/(Table14[[#This Row],[htcm]]*Table14[[#This Row],[htcm]]/10000)</f>
        <v>15.709309473396626</v>
      </c>
      <c r="N618" s="1">
        <f>VLOOKUP(Table14[[#This Row],[agedays]],BFA_boys_z_exp[[#All],[Day]:[M]],2,FALSE)</f>
        <v>16.857099999999999</v>
      </c>
      <c r="O618" s="1">
        <f>VLOOKUP(Table14[[#This Row],[agedays]],BFA_boys_z_exp[[#All],[Day]:[S]],3,FALSE)</f>
        <v>8.5110000000000005E-2</v>
      </c>
      <c r="P618" s="1">
        <f>VLOOKUP(Table14[[#This Row],[agedays]],BFA_boys_z_exp[[#All],[Day]:[L]],4,FALSE)</f>
        <v>1.67E-2</v>
      </c>
      <c r="Q618" s="1">
        <f>(POWER((Table14[[#This Row],[bmi]]/Table14[[#This Row],[bmi_M]]),Table14[[#This Row],[bmi_L]])-1)/(Table14[[#This Row],[bmi_L]]*Table14[[#This Row],[bmi_S]])</f>
        <v>-0.82806872660467368</v>
      </c>
    </row>
    <row r="619" spans="1:17" x14ac:dyDescent="0.3">
      <c r="A619" s="2">
        <v>11055</v>
      </c>
      <c r="B619" s="2" t="s">
        <v>9</v>
      </c>
      <c r="C619" s="2">
        <v>179</v>
      </c>
      <c r="D619" s="2">
        <v>283</v>
      </c>
      <c r="E619" s="2">
        <v>67</v>
      </c>
      <c r="F619" s="2">
        <v>7.51</v>
      </c>
      <c r="G619" s="2">
        <v>-0.20100000000000001</v>
      </c>
      <c r="H619" s="2">
        <v>-0.44500000000000001</v>
      </c>
      <c r="I619" s="1">
        <f>IF(Table14[[#This Row],[agedays]]&lt;=730,VLOOKUP(Table14[[#This Row],[htcm]],WFL_boys_z_exp[[#All],[Length]:[M]],2,FALSE),VLOOKUP(Table14[[#This Row],[htcm]],WFH_boys_z_exp[[#All],[Height]:[M]],2,FALSE))</f>
        <v>7.7370000000000001</v>
      </c>
      <c r="J619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6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19" s="1">
        <f>(POWER((Table14[[#This Row],[wtkg]]/Table14[[#This Row],[wlhz_M]]),Table14[[#This Row],[wlhz_L]])-1)/(Table14[[#This Row],[wlhz_L]]*Table14[[#This Row],[wlhz_S]])</f>
        <v>-0.36453009377629192</v>
      </c>
      <c r="M619" s="1">
        <f>Table14[[#This Row],[wtkg]]/(Table14[[#This Row],[htcm]]*Table14[[#This Row],[htcm]]/10000)</f>
        <v>16.729783916239697</v>
      </c>
      <c r="N619" s="1">
        <f>VLOOKUP(Table14[[#This Row],[agedays]],BFA_boys_z_exp[[#All],[Day]:[M]],2,FALSE)</f>
        <v>17.3398</v>
      </c>
      <c r="O619" s="1">
        <f>VLOOKUP(Table14[[#This Row],[agedays]],BFA_boys_z_exp[[#All],[Day]:[S]],3,FALSE)</f>
        <v>8.2409999999999997E-2</v>
      </c>
      <c r="P619" s="1">
        <f>VLOOKUP(Table14[[#This Row],[agedays]],BFA_boys_z_exp[[#All],[Day]:[L]],4,FALSE)</f>
        <v>-0.18529999999999999</v>
      </c>
      <c r="Q619" s="1">
        <f>(POWER((Table14[[#This Row],[bmi]]/Table14[[#This Row],[bmi_M]]),Table14[[#This Row],[bmi_L]])-1)/(Table14[[#This Row],[bmi_L]]*Table14[[#This Row],[bmi_S]])</f>
        <v>-0.4360264211508782</v>
      </c>
    </row>
    <row r="620" spans="1:17" x14ac:dyDescent="0.3">
      <c r="A620" s="1">
        <v>11055</v>
      </c>
      <c r="B620" s="1" t="s">
        <v>9</v>
      </c>
      <c r="C620" s="1">
        <v>284</v>
      </c>
      <c r="D620" s="1">
        <v>283</v>
      </c>
      <c r="E620" s="1">
        <v>71.5</v>
      </c>
      <c r="F620" s="1">
        <v>8.3000000000000007</v>
      </c>
      <c r="G620" s="1">
        <v>-0.40300000000000002</v>
      </c>
      <c r="H620" s="1">
        <v>-0.73199999999999998</v>
      </c>
      <c r="I620" s="1">
        <f>IF(Table14[[#This Row],[agedays]]&lt;=730,VLOOKUP(Table14[[#This Row],[htcm]],WFL_boys_z_exp[[#All],[Length]:[M]],2,FALSE),VLOOKUP(Table14[[#This Row],[htcm]],WFH_boys_z_exp[[#All],[Height]:[M]],2,FALSE))</f>
        <v>8.7593999999999994</v>
      </c>
      <c r="J620" s="1">
        <f>IF(Table14[[#This Row],[agedays]]&lt;=730,VLOOKUP(Table14[[#This Row],[htcm]],WFL_boys_z_exp[[#All],[Length]:[S]],3,FALSE),VLOOKUP(Table14[[#This Row],[htcm]],WFH_boys_z_exp[[#All],[Height]:[S]],3,FALSE))</f>
        <v>8.2479999999999998E-2</v>
      </c>
      <c r="K6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0" s="1">
        <f>(POWER((Table14[[#This Row],[wtkg]]/Table14[[#This Row],[wlhz_M]]),Table14[[#This Row],[wlhz_L]])-1)/(Table14[[#This Row],[wlhz_L]]*Table14[[#This Row],[wlhz_S]])</f>
        <v>-0.65938493551565658</v>
      </c>
      <c r="M620" s="1">
        <f>Table14[[#This Row],[wtkg]]/(Table14[[#This Row],[htcm]]*Table14[[#This Row],[htcm]]/10000)</f>
        <v>16.235512739009241</v>
      </c>
      <c r="N620" s="1">
        <f>VLOOKUP(Table14[[#This Row],[agedays]],BFA_boys_z_exp[[#All],[Day]:[M]],2,FALSE)</f>
        <v>17.128799999999998</v>
      </c>
      <c r="O620" s="1">
        <f>VLOOKUP(Table14[[#This Row],[agedays]],BFA_boys_z_exp[[#All],[Day]:[S]],3,FALSE)</f>
        <v>8.09E-2</v>
      </c>
      <c r="P620" s="1">
        <f>VLOOKUP(Table14[[#This Row],[agedays]],BFA_boys_z_exp[[#All],[Day]:[L]],4,FALSE)</f>
        <v>-0.32919999999999999</v>
      </c>
      <c r="Q620" s="1">
        <f>(POWER((Table14[[#This Row],[bmi]]/Table14[[#This Row],[bmi_M]]),Table14[[#This Row],[bmi_L]])-1)/(Table14[[#This Row],[bmi_L]]*Table14[[#This Row],[bmi_S]])</f>
        <v>-0.66792640161046235</v>
      </c>
    </row>
    <row r="621" spans="1:17" x14ac:dyDescent="0.3">
      <c r="A621" s="2">
        <v>11055</v>
      </c>
      <c r="B621" s="2" t="s">
        <v>9</v>
      </c>
      <c r="C621" s="2">
        <v>368</v>
      </c>
      <c r="D621" s="2">
        <v>283</v>
      </c>
      <c r="E621" s="2">
        <v>75</v>
      </c>
      <c r="F621" s="2">
        <v>9.48</v>
      </c>
      <c r="G621" s="2">
        <v>-0.36</v>
      </c>
      <c r="H621" s="2">
        <v>-0.18</v>
      </c>
      <c r="I621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621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6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1" s="1">
        <f>(POWER((Table14[[#This Row],[wtkg]]/Table14[[#This Row],[wlhz_M]]),Table14[[#This Row],[wlhz_L]])-1)/(Table14[[#This Row],[wlhz_L]]*Table14[[#This Row],[wlhz_S]])</f>
        <v>-2.9479443388255169E-2</v>
      </c>
      <c r="M621" s="1">
        <f>Table14[[#This Row],[wtkg]]/(Table14[[#This Row],[htcm]]*Table14[[#This Row],[htcm]]/10000)</f>
        <v>16.853333333333335</v>
      </c>
      <c r="N621" s="1">
        <f>VLOOKUP(Table14[[#This Row],[agedays]],BFA_boys_z_exp[[#All],[Day]:[M]],2,FALSE)</f>
        <v>16.786799999999999</v>
      </c>
      <c r="O621" s="1">
        <f>VLOOKUP(Table14[[#This Row],[agedays]],BFA_boys_z_exp[[#All],[Day]:[S]],3,FALSE)</f>
        <v>8.0060000000000006E-2</v>
      </c>
      <c r="P621" s="1">
        <f>VLOOKUP(Table14[[#This Row],[agedays]],BFA_boys_z_exp[[#All],[Day]:[L]],4,FALSE)</f>
        <v>-0.41399999999999998</v>
      </c>
      <c r="Q621" s="1">
        <f>(POWER((Table14[[#This Row],[bmi]]/Table14[[#This Row],[bmi_M]]),Table14[[#This Row],[bmi_L]])-1)/(Table14[[#This Row],[bmi_L]]*Table14[[#This Row],[bmi_S]])</f>
        <v>4.9367484028629276E-2</v>
      </c>
    </row>
    <row r="622" spans="1:17" x14ac:dyDescent="0.3">
      <c r="A622" s="1">
        <v>11055</v>
      </c>
      <c r="B622" s="1" t="s">
        <v>9</v>
      </c>
      <c r="C622" s="1">
        <v>459</v>
      </c>
      <c r="D622" s="1">
        <v>283</v>
      </c>
      <c r="E622" s="1">
        <v>78.5</v>
      </c>
      <c r="F622" s="1">
        <v>10.35</v>
      </c>
      <c r="G622" s="1">
        <v>-0.28899999999999998</v>
      </c>
      <c r="H622" s="1">
        <v>1.9E-2</v>
      </c>
      <c r="I622" s="1">
        <f>IF(Table14[[#This Row],[agedays]]&lt;=730,VLOOKUP(Table14[[#This Row],[htcm]],WFL_boys_z_exp[[#All],[Length]:[M]],2,FALSE),VLOOKUP(Table14[[#This Row],[htcm]],WFH_boys_z_exp[[#All],[Height]:[M]],2,FALSE))</f>
        <v>10.174099999999999</v>
      </c>
      <c r="J622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6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2" s="1">
        <f>(POWER((Table14[[#This Row],[wtkg]]/Table14[[#This Row],[wlhz_M]]),Table14[[#This Row],[wlhz_L]])-1)/(Table14[[#This Row],[wlhz_L]]*Table14[[#This Row],[wlhz_S]])</f>
        <v>0.2054534850145916</v>
      </c>
      <c r="M622" s="1">
        <f>Table14[[#This Row],[wtkg]]/(Table14[[#This Row],[htcm]]*Table14[[#This Row],[htcm]]/10000)</f>
        <v>16.795813217574747</v>
      </c>
      <c r="N622" s="1">
        <f>VLOOKUP(Table14[[#This Row],[agedays]],BFA_boys_z_exp[[#All],[Day]:[M]],2,FALSE)</f>
        <v>16.431999999999999</v>
      </c>
      <c r="O622" s="1">
        <f>VLOOKUP(Table14[[#This Row],[agedays]],BFA_boys_z_exp[[#All],[Day]:[S]],3,FALSE)</f>
        <v>7.9329999999999998E-2</v>
      </c>
      <c r="P622" s="1">
        <f>VLOOKUP(Table14[[#This Row],[agedays]],BFA_boys_z_exp[[#All],[Day]:[L]],4,FALSE)</f>
        <v>-0.48809999999999998</v>
      </c>
      <c r="Q622" s="1">
        <f>(POWER((Table14[[#This Row],[bmi]]/Table14[[#This Row],[bmi_M]]),Table14[[#This Row],[bmi_L]])-1)/(Table14[[#This Row],[bmi_L]]*Table14[[#This Row],[bmi_S]])</f>
        <v>0.27457918570677392</v>
      </c>
    </row>
    <row r="623" spans="1:17" x14ac:dyDescent="0.3">
      <c r="A623" s="2">
        <v>11055</v>
      </c>
      <c r="B623" s="2" t="s">
        <v>9</v>
      </c>
      <c r="C623" s="2">
        <v>787</v>
      </c>
      <c r="D623" s="2">
        <v>283</v>
      </c>
      <c r="E623" s="2">
        <v>89</v>
      </c>
      <c r="F623" s="2">
        <v>12</v>
      </c>
      <c r="G623" s="2">
        <v>9.9000000000000005E-2</v>
      </c>
      <c r="H623" s="2">
        <v>-0.36699999999999999</v>
      </c>
      <c r="I623" s="1">
        <f>IF(Table14[[#This Row],[agedays]]&lt;=730,VLOOKUP(Table14[[#This Row],[htcm]],WFL_boys_z_exp[[#All],[Length]:[M]],2,FALSE),VLOOKUP(Table14[[#This Row],[htcm]],WFH_boys_z_exp[[#All],[Height]:[M]],2,FALSE))</f>
        <v>12.6495</v>
      </c>
      <c r="J623" s="1">
        <f>IF(Table14[[#This Row],[agedays]]&lt;=730,VLOOKUP(Table14[[#This Row],[htcm]],WFL_boys_z_exp[[#All],[Length]:[S]],3,FALSE),VLOOKUP(Table14[[#This Row],[htcm]],WFH_boys_z_exp[[#All],[Height]:[S]],3,FALSE))</f>
        <v>8.0449999999999994E-2</v>
      </c>
      <c r="K6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3" s="1">
        <f>(POWER((Table14[[#This Row],[wtkg]]/Table14[[#This Row],[wlhz_M]]),Table14[[#This Row],[wlhz_L]])-1)/(Table14[[#This Row],[wlhz_L]]*Table14[[#This Row],[wlhz_S]])</f>
        <v>-0.66132039629407136</v>
      </c>
      <c r="M623" s="1">
        <f>Table14[[#This Row],[wtkg]]/(Table14[[#This Row],[htcm]]*Table14[[#This Row],[htcm]]/10000)</f>
        <v>15.149602322939023</v>
      </c>
      <c r="N623" s="1">
        <f>VLOOKUP(Table14[[#This Row],[agedays]],BFA_boys_z_exp[[#All],[Day]:[M]],2,FALSE)</f>
        <v>15.9468</v>
      </c>
      <c r="O623" s="1">
        <f>VLOOKUP(Table14[[#This Row],[agedays]],BFA_boys_z_exp[[#All],[Day]:[S]],3,FALSE)</f>
        <v>7.7979999999999994E-2</v>
      </c>
      <c r="P623" s="1">
        <f>VLOOKUP(Table14[[#This Row],[agedays]],BFA_boys_z_exp[[#All],[Day]:[L]],4,FALSE)</f>
        <v>-0.55459999999999998</v>
      </c>
      <c r="Q623" s="1">
        <f>(POWER((Table14[[#This Row],[bmi]]/Table14[[#This Row],[bmi_M]]),Table14[[#This Row],[bmi_L]])-1)/(Table14[[#This Row],[bmi_L]]*Table14[[#This Row],[bmi_S]])</f>
        <v>-0.66709634889281477</v>
      </c>
    </row>
    <row r="624" spans="1:17" x14ac:dyDescent="0.3">
      <c r="A624" s="1">
        <v>11056</v>
      </c>
      <c r="B624" s="1" t="s">
        <v>9</v>
      </c>
      <c r="C624" s="1">
        <v>0</v>
      </c>
      <c r="D624" s="1">
        <v>297</v>
      </c>
      <c r="E624" s="1">
        <v>55</v>
      </c>
      <c r="F624" s="1">
        <v>4.7</v>
      </c>
      <c r="G624" s="1">
        <v>2.702</v>
      </c>
      <c r="H624" s="1">
        <v>2.4700000000000002</v>
      </c>
      <c r="I624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624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6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4" s="1">
        <f>(POWER((Table14[[#This Row],[wtkg]]/Table14[[#This Row],[wlhz_M]]),Table14[[#This Row],[wlhz_L]])-1)/(Table14[[#This Row],[wlhz_L]]*Table14[[#This Row],[wlhz_S]])</f>
        <v>0.383705462429976</v>
      </c>
      <c r="M624" s="1">
        <f>Table14[[#This Row],[wtkg]]/(Table14[[#This Row],[htcm]]*Table14[[#This Row],[htcm]]/10000)</f>
        <v>15.53719008264463</v>
      </c>
      <c r="N624" s="1">
        <f>VLOOKUP(Table14[[#This Row],[agedays]],BFA_boys_z_exp[[#All],[Day]:[M]],2,FALSE)</f>
        <v>13.4069</v>
      </c>
      <c r="O624" s="1">
        <f>VLOOKUP(Table14[[#This Row],[agedays]],BFA_boys_z_exp[[#All],[Day]:[S]],3,FALSE)</f>
        <v>9.5600000000000004E-2</v>
      </c>
      <c r="P624" s="1">
        <f>VLOOKUP(Table14[[#This Row],[agedays]],BFA_boys_z_exp[[#All],[Day]:[L]],4,FALSE)</f>
        <v>-0.30530000000000002</v>
      </c>
      <c r="Q624" s="1">
        <f>(POWER((Table14[[#This Row],[bmi]]/Table14[[#This Row],[bmi_M]]),Table14[[#This Row],[bmi_L]])-1)/(Table14[[#This Row],[bmi_L]]*Table14[[#This Row],[bmi_S]])</f>
        <v>1.5083333330900108</v>
      </c>
    </row>
    <row r="625" spans="1:17" x14ac:dyDescent="0.3">
      <c r="A625" s="1">
        <v>11056</v>
      </c>
      <c r="B625" s="1" t="s">
        <v>9</v>
      </c>
      <c r="C625" s="1">
        <v>54</v>
      </c>
      <c r="D625" s="1">
        <v>297</v>
      </c>
      <c r="E625" s="1">
        <v>58.5</v>
      </c>
      <c r="F625" s="1">
        <v>5.4</v>
      </c>
      <c r="G625" s="1">
        <v>0.42</v>
      </c>
      <c r="H625" s="1">
        <v>7.3999999999999996E-2</v>
      </c>
      <c r="I625" s="1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625" s="1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6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5" s="1">
        <f>(POWER((Table14[[#This Row],[wtkg]]/Table14[[#This Row],[wlhz_M]]),Table14[[#This Row],[wlhz_L]])-1)/(Table14[[#This Row],[wlhz_L]]*Table14[[#This Row],[wlhz_S]])</f>
        <v>-0.35606885356528767</v>
      </c>
      <c r="M625" s="1">
        <f>Table14[[#This Row],[wtkg]]/(Table14[[#This Row],[htcm]]*Table14[[#This Row],[htcm]]/10000)</f>
        <v>15.779092702169626</v>
      </c>
      <c r="N625" s="1">
        <f>VLOOKUP(Table14[[#This Row],[agedays]],BFA_boys_z_exp[[#All],[Day]:[M]],2,FALSE)</f>
        <v>16.1023</v>
      </c>
      <c r="O625" s="1">
        <f>VLOOKUP(Table14[[#This Row],[agedays]],BFA_boys_z_exp[[#All],[Day]:[S]],3,FALSE)</f>
        <v>8.7340000000000001E-2</v>
      </c>
      <c r="P625" s="1">
        <f>VLOOKUP(Table14[[#This Row],[agedays]],BFA_boys_z_exp[[#All],[Day]:[L]],4,FALSE)</f>
        <v>0.14119999999999999</v>
      </c>
      <c r="Q625" s="1">
        <f>(POWER((Table14[[#This Row],[bmi]]/Table14[[#This Row],[bmi_M]]),Table14[[#This Row],[bmi_L]])-1)/(Table14[[#This Row],[bmi_L]]*Table14[[#This Row],[bmi_S]])</f>
        <v>-0.23182166102138099</v>
      </c>
    </row>
    <row r="626" spans="1:17" x14ac:dyDescent="0.3">
      <c r="A626" s="1">
        <v>11056</v>
      </c>
      <c r="B626" s="1" t="s">
        <v>9</v>
      </c>
      <c r="C626" s="1">
        <v>89</v>
      </c>
      <c r="D626" s="1">
        <v>297</v>
      </c>
      <c r="E626" s="1">
        <v>61.5</v>
      </c>
      <c r="F626" s="1">
        <v>5.85</v>
      </c>
      <c r="G626" s="1">
        <v>0.13700000000000001</v>
      </c>
      <c r="H626" s="1">
        <v>-0.65500000000000003</v>
      </c>
      <c r="I626" s="1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626" s="1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6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6" s="1">
        <f>(POWER((Table14[[#This Row],[wtkg]]/Table14[[#This Row],[wlhz_M]]),Table14[[#This Row],[wlhz_L]])-1)/(Table14[[#This Row],[wlhz_L]]*Table14[[#This Row],[wlhz_S]])</f>
        <v>-1.0920268777108921</v>
      </c>
      <c r="M626" s="1">
        <f>Table14[[#This Row],[wtkg]]/(Table14[[#This Row],[htcm]]*Table14[[#This Row],[htcm]]/10000)</f>
        <v>15.466983938132064</v>
      </c>
      <c r="N626" s="1">
        <f>VLOOKUP(Table14[[#This Row],[agedays]],BFA_boys_z_exp[[#All],[Day]:[M]],2,FALSE)</f>
        <v>16.870100000000001</v>
      </c>
      <c r="O626" s="1">
        <f>VLOOKUP(Table14[[#This Row],[agedays]],BFA_boys_z_exp[[#All],[Day]:[S]],3,FALSE)</f>
        <v>8.5059999999999997E-2</v>
      </c>
      <c r="P626" s="1">
        <f>VLOOKUP(Table14[[#This Row],[agedays]],BFA_boys_z_exp[[#All],[Day]:[L]],4,FALSE)</f>
        <v>1.37E-2</v>
      </c>
      <c r="Q626" s="1">
        <f>(POWER((Table14[[#This Row],[bmi]]/Table14[[#This Row],[bmi_M]]),Table14[[#This Row],[bmi_L]])-1)/(Table14[[#This Row],[bmi_L]]*Table14[[#This Row],[bmi_S]])</f>
        <v>-1.0202622826639596</v>
      </c>
    </row>
    <row r="627" spans="1:17" x14ac:dyDescent="0.3">
      <c r="A627" s="1">
        <v>11056</v>
      </c>
      <c r="B627" s="1" t="s">
        <v>9</v>
      </c>
      <c r="C627" s="1">
        <v>180</v>
      </c>
      <c r="D627" s="1">
        <v>297</v>
      </c>
      <c r="E627" s="1">
        <v>67.5</v>
      </c>
      <c r="F627" s="1">
        <v>8.4499999999999993</v>
      </c>
      <c r="G627" s="1">
        <v>8.0000000000000002E-3</v>
      </c>
      <c r="H627" s="1">
        <v>0.61599999999999999</v>
      </c>
      <c r="I627" s="1">
        <f>IF(Table14[[#This Row],[agedays]]&lt;=730,VLOOKUP(Table14[[#This Row],[htcm]],WFL_boys_z_exp[[#All],[Length]:[M]],2,FALSE),VLOOKUP(Table14[[#This Row],[htcm]],WFH_boys_z_exp[[#All],[Height]:[M]],2,FALSE))</f>
        <v>7.8525999999999998</v>
      </c>
      <c r="J627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6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7" s="1">
        <f>(POWER((Table14[[#This Row],[wtkg]]/Table14[[#This Row],[wlhz_M]]),Table14[[#This Row],[wlhz_L]])-1)/(Table14[[#This Row],[wlhz_L]]*Table14[[#This Row],[wlhz_S]])</f>
        <v>0.8814343385654243</v>
      </c>
      <c r="M627" s="1">
        <f>Table14[[#This Row],[wtkg]]/(Table14[[#This Row],[htcm]]*Table14[[#This Row],[htcm]]/10000)</f>
        <v>18.545953360768173</v>
      </c>
      <c r="N627" s="1">
        <f>VLOOKUP(Table14[[#This Row],[agedays]],BFA_boys_z_exp[[#All],[Day]:[M]],2,FALSE)</f>
        <v>17.340599999999998</v>
      </c>
      <c r="O627" s="1">
        <f>VLOOKUP(Table14[[#This Row],[agedays]],BFA_boys_z_exp[[#All],[Day]:[S]],3,FALSE)</f>
        <v>8.2390000000000005E-2</v>
      </c>
      <c r="P627" s="1">
        <f>VLOOKUP(Table14[[#This Row],[agedays]],BFA_boys_z_exp[[#All],[Day]:[L]],4,FALSE)</f>
        <v>-0.187</v>
      </c>
      <c r="Q627" s="1">
        <f>(POWER((Table14[[#This Row],[bmi]]/Table14[[#This Row],[bmi_M]]),Table14[[#This Row],[bmi_L]])-1)/(Table14[[#This Row],[bmi_L]]*Table14[[#This Row],[bmi_S]])</f>
        <v>0.81054210183954767</v>
      </c>
    </row>
    <row r="628" spans="1:17" x14ac:dyDescent="0.3">
      <c r="A628" s="1">
        <v>11056</v>
      </c>
      <c r="B628" s="1" t="s">
        <v>9</v>
      </c>
      <c r="C628" s="1">
        <v>271</v>
      </c>
      <c r="D628" s="1">
        <v>297</v>
      </c>
      <c r="E628" s="1">
        <v>71.5</v>
      </c>
      <c r="F628" s="1">
        <v>10</v>
      </c>
      <c r="G628" s="1">
        <v>-0.151</v>
      </c>
      <c r="H628" s="1">
        <v>1.103</v>
      </c>
      <c r="I628" s="1">
        <f>IF(Table14[[#This Row],[agedays]]&lt;=730,VLOOKUP(Table14[[#This Row],[htcm]],WFL_boys_z_exp[[#All],[Length]:[M]],2,FALSE),VLOOKUP(Table14[[#This Row],[htcm]],WFH_boys_z_exp[[#All],[Height]:[M]],2,FALSE))</f>
        <v>8.7593999999999994</v>
      </c>
      <c r="J628" s="1">
        <f>IF(Table14[[#This Row],[agedays]]&lt;=730,VLOOKUP(Table14[[#This Row],[htcm]],WFL_boys_z_exp[[#All],[Length]:[S]],3,FALSE),VLOOKUP(Table14[[#This Row],[htcm]],WFH_boys_z_exp[[#All],[Height]:[S]],3,FALSE))</f>
        <v>8.2479999999999998E-2</v>
      </c>
      <c r="K6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8" s="1">
        <f>(POWER((Table14[[#This Row],[wtkg]]/Table14[[#This Row],[wlhz_M]]),Table14[[#This Row],[wlhz_L]])-1)/(Table14[[#This Row],[wlhz_L]]*Table14[[#This Row],[wlhz_S]])</f>
        <v>1.569063334417333</v>
      </c>
      <c r="M628" s="1">
        <f>Table14[[#This Row],[wtkg]]/(Table14[[#This Row],[htcm]]*Table14[[#This Row],[htcm]]/10000)</f>
        <v>19.56085872169788</v>
      </c>
      <c r="N628" s="1">
        <f>VLOOKUP(Table14[[#This Row],[agedays]],BFA_boys_z_exp[[#All],[Day]:[M]],2,FALSE)</f>
        <v>17.1767</v>
      </c>
      <c r="O628" s="1">
        <f>VLOOKUP(Table14[[#This Row],[agedays]],BFA_boys_z_exp[[#All],[Day]:[S]],3,FALSE)</f>
        <v>8.1049999999999997E-2</v>
      </c>
      <c r="P628" s="1">
        <f>VLOOKUP(Table14[[#This Row],[agedays]],BFA_boys_z_exp[[#All],[Day]:[L]],4,FALSE)</f>
        <v>-0.31419999999999998</v>
      </c>
      <c r="Q628" s="1">
        <f>(POWER((Table14[[#This Row],[bmi]]/Table14[[#This Row],[bmi_M]]),Table14[[#This Row],[bmi_L]])-1)/(Table14[[#This Row],[bmi_L]]*Table14[[#This Row],[bmi_S]])</f>
        <v>1.5713568676589693</v>
      </c>
    </row>
    <row r="629" spans="1:17" x14ac:dyDescent="0.3">
      <c r="A629" s="1">
        <v>11056</v>
      </c>
      <c r="B629" s="1" t="s">
        <v>9</v>
      </c>
      <c r="C629" s="1">
        <v>369</v>
      </c>
      <c r="D629" s="1">
        <v>297</v>
      </c>
      <c r="E629" s="1">
        <v>76</v>
      </c>
      <c r="F629" s="1">
        <v>10.5</v>
      </c>
      <c r="G629" s="1">
        <v>4.3999999999999997E-2</v>
      </c>
      <c r="H629" s="1">
        <v>0.75</v>
      </c>
      <c r="I629" s="2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629" s="2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6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29" s="1">
        <f>(POWER((Table14[[#This Row],[wtkg]]/Table14[[#This Row],[wlhz_M]]),Table14[[#This Row],[wlhz_L]])-1)/(Table14[[#This Row],[wlhz_L]]*Table14[[#This Row],[wlhz_S]])</f>
        <v>0.93683761916776531</v>
      </c>
      <c r="M629" s="1">
        <f>Table14[[#This Row],[wtkg]]/(Table14[[#This Row],[htcm]]*Table14[[#This Row],[htcm]]/10000)</f>
        <v>18.178670360110804</v>
      </c>
      <c r="N629" s="1">
        <f>VLOOKUP(Table14[[#This Row],[agedays]],BFA_boys_z_exp[[#All],[Day]:[M]],2,FALSE)</f>
        <v>16.782699999999998</v>
      </c>
      <c r="O629" s="1">
        <f>VLOOKUP(Table14[[#This Row],[agedays]],BFA_boys_z_exp[[#All],[Day]:[S]],3,FALSE)</f>
        <v>8.0049999999999996E-2</v>
      </c>
      <c r="P629" s="1">
        <f>VLOOKUP(Table14[[#This Row],[agedays]],BFA_boys_z_exp[[#All],[Day]:[L]],4,FALSE)</f>
        <v>-0.41489999999999999</v>
      </c>
      <c r="Q629" s="1">
        <f>(POWER((Table14[[#This Row],[bmi]]/Table14[[#This Row],[bmi_M]]),Table14[[#This Row],[bmi_L]])-1)/(Table14[[#This Row],[bmi_L]]*Table14[[#This Row],[bmi_S]])</f>
        <v>0.98176757206070453</v>
      </c>
    </row>
    <row r="630" spans="1:17" x14ac:dyDescent="0.3">
      <c r="A630" s="1">
        <v>11056</v>
      </c>
      <c r="B630" s="1" t="s">
        <v>9</v>
      </c>
      <c r="C630" s="1">
        <v>467</v>
      </c>
      <c r="D630" s="1">
        <v>297</v>
      </c>
      <c r="E630" s="1">
        <v>80.5</v>
      </c>
      <c r="F630" s="1">
        <v>11.6</v>
      </c>
      <c r="G630" s="1">
        <v>0.38700000000000001</v>
      </c>
      <c r="H630" s="1">
        <v>1.0069999999999999</v>
      </c>
      <c r="I630" s="1">
        <f>IF(Table14[[#This Row],[agedays]]&lt;=730,VLOOKUP(Table14[[#This Row],[htcm]],WFL_boys_z_exp[[#All],[Length]:[M]],2,FALSE),VLOOKUP(Table14[[#This Row],[htcm]],WFH_boys_z_exp[[#All],[Height]:[M]],2,FALSE))</f>
        <v>10.5405</v>
      </c>
      <c r="J630" s="1">
        <f>IF(Table14[[#This Row],[agedays]]&lt;=730,VLOOKUP(Table14[[#This Row],[htcm]],WFL_boys_z_exp[[#All],[Length]:[S]],3,FALSE),VLOOKUP(Table14[[#This Row],[htcm]],WFH_boys_z_exp[[#All],[Height]:[S]],3,FALSE))</f>
        <v>8.301E-2</v>
      </c>
      <c r="K6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0" s="1">
        <f>(POWER((Table14[[#This Row],[wtkg]]/Table14[[#This Row],[wlhz_M]]),Table14[[#This Row],[wlhz_L]])-1)/(Table14[[#This Row],[wlhz_L]]*Table14[[#This Row],[wlhz_S]])</f>
        <v>1.1345990634276943</v>
      </c>
      <c r="M630" s="1">
        <f>Table14[[#This Row],[wtkg]]/(Table14[[#This Row],[htcm]]*Table14[[#This Row],[htcm]]/10000)</f>
        <v>17.900543960495352</v>
      </c>
      <c r="N630" s="1">
        <f>VLOOKUP(Table14[[#This Row],[agedays]],BFA_boys_z_exp[[#All],[Day]:[M]],2,FALSE)</f>
        <v>16.403300000000002</v>
      </c>
      <c r="O630" s="1">
        <f>VLOOKUP(Table14[[#This Row],[agedays]],BFA_boys_z_exp[[#All],[Day]:[S]],3,FALSE)</f>
        <v>7.9269999999999993E-2</v>
      </c>
      <c r="P630" s="1">
        <f>VLOOKUP(Table14[[#This Row],[agedays]],BFA_boys_z_exp[[#All],[Day]:[L]],4,FALSE)</f>
        <v>-0.49399999999999999</v>
      </c>
      <c r="Q630" s="1">
        <f>(POWER((Table14[[#This Row],[bmi]]/Table14[[#This Row],[bmi_M]]),Table14[[#This Row],[bmi_L]])-1)/(Table14[[#This Row],[bmi_L]]*Table14[[#This Row],[bmi_S]])</f>
        <v>1.0784764701726397</v>
      </c>
    </row>
    <row r="631" spans="1:17" x14ac:dyDescent="0.3">
      <c r="A631" s="1">
        <v>11056</v>
      </c>
      <c r="B631" s="1" t="s">
        <v>9</v>
      </c>
      <c r="C631" s="1">
        <v>570</v>
      </c>
      <c r="D631" s="1">
        <v>297</v>
      </c>
      <c r="E631" s="1">
        <v>82</v>
      </c>
      <c r="F631" s="1">
        <v>12.6</v>
      </c>
      <c r="G631" s="1">
        <v>-0.35599999999999998</v>
      </c>
      <c r="H631" s="1">
        <v>1.1479999999999999</v>
      </c>
      <c r="I631" s="2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631" s="2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6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1" s="1">
        <f>(POWER((Table14[[#This Row],[wtkg]]/Table14[[#This Row],[wlhz_M]]),Table14[[#This Row],[wlhz_L]])-1)/(Table14[[#This Row],[wlhz_L]]*Table14[[#This Row],[wlhz_S]])</f>
        <v>1.7796383392881265</v>
      </c>
      <c r="M631" s="1">
        <f>Table14[[#This Row],[wtkg]]/(Table14[[#This Row],[htcm]]*Table14[[#This Row],[htcm]]/10000)</f>
        <v>18.738845925044615</v>
      </c>
      <c r="N631" s="1">
        <f>VLOOKUP(Table14[[#This Row],[agedays]],BFA_boys_z_exp[[#All],[Day]:[M]],2,FALSE)</f>
        <v>16.075600000000001</v>
      </c>
      <c r="O631" s="1">
        <f>VLOOKUP(Table14[[#This Row],[agedays]],BFA_boys_z_exp[[#All],[Day]:[S]],3,FALSE)</f>
        <v>7.8589999999999993E-2</v>
      </c>
      <c r="P631" s="1">
        <f>VLOOKUP(Table14[[#This Row],[agedays]],BFA_boys_z_exp[[#All],[Day]:[L]],4,FALSE)</f>
        <v>-0.56200000000000006</v>
      </c>
      <c r="Q631" s="1">
        <f>(POWER((Table14[[#This Row],[bmi]]/Table14[[#This Row],[bmi_M]]),Table14[[#This Row],[bmi_L]])-1)/(Table14[[#This Row],[bmi_L]]*Table14[[#This Row],[bmi_S]])</f>
        <v>1.8689184562572303</v>
      </c>
    </row>
    <row r="632" spans="1:17" x14ac:dyDescent="0.3">
      <c r="A632" s="1">
        <v>11056</v>
      </c>
      <c r="B632" s="1" t="s">
        <v>9</v>
      </c>
      <c r="C632" s="1">
        <v>752</v>
      </c>
      <c r="D632" s="1">
        <v>297</v>
      </c>
      <c r="E632" s="1">
        <v>90</v>
      </c>
      <c r="F632" s="1">
        <v>13.9</v>
      </c>
      <c r="G632" s="1">
        <v>0.73499999999999999</v>
      </c>
      <c r="H632" s="1">
        <v>1.071</v>
      </c>
      <c r="I632" s="1">
        <f>IF(Table14[[#This Row],[agedays]]&lt;=730,VLOOKUP(Table14[[#This Row],[htcm]],WFL_boys_z_exp[[#All],[Length]:[M]],2,FALSE),VLOOKUP(Table14[[#This Row],[htcm]],WFH_boys_z_exp[[#All],[Height]:[M]],2,FALSE))</f>
        <v>12.8864</v>
      </c>
      <c r="J632" s="1">
        <f>IF(Table14[[#This Row],[agedays]]&lt;=730,VLOOKUP(Table14[[#This Row],[htcm]],WFL_boys_z_exp[[#All],[Length]:[S]],3,FALSE),VLOOKUP(Table14[[#This Row],[htcm]],WFH_boys_z_exp[[#All],[Height]:[S]],3,FALSE))</f>
        <v>8.0320000000000003E-2</v>
      </c>
      <c r="K6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2" s="1">
        <f>(POWER((Table14[[#This Row],[wtkg]]/Table14[[#This Row],[wlhz_M]]),Table14[[#This Row],[wlhz_L]])-1)/(Table14[[#This Row],[wlhz_L]]*Table14[[#This Row],[wlhz_S]])</f>
        <v>0.93022870463640406</v>
      </c>
      <c r="M632" s="1">
        <f>Table14[[#This Row],[wtkg]]/(Table14[[#This Row],[htcm]]*Table14[[#This Row],[htcm]]/10000)</f>
        <v>17.160493827160494</v>
      </c>
      <c r="N632" s="1">
        <f>VLOOKUP(Table14[[#This Row],[agedays]],BFA_boys_z_exp[[#All],[Day]:[M]],2,FALSE)</f>
        <v>15.9915</v>
      </c>
      <c r="O632" s="1">
        <f>VLOOKUP(Table14[[#This Row],[agedays]],BFA_boys_z_exp[[#All],[Day]:[S]],3,FALSE)</f>
        <v>7.7890000000000001E-2</v>
      </c>
      <c r="P632" s="1">
        <f>VLOOKUP(Table14[[#This Row],[agedays]],BFA_boys_z_exp[[#All],[Day]:[L]],4,FALSE)</f>
        <v>-0.59430000000000005</v>
      </c>
      <c r="Q632" s="1">
        <f>(POWER((Table14[[#This Row],[bmi]]/Table14[[#This Row],[bmi_M]]),Table14[[#This Row],[bmi_L]])-1)/(Table14[[#This Row],[bmi_L]]*Table14[[#This Row],[bmi_S]])</f>
        <v>0.8870700510421039</v>
      </c>
    </row>
    <row r="633" spans="1:17" x14ac:dyDescent="0.3">
      <c r="A633" s="1">
        <v>11062</v>
      </c>
      <c r="B633" s="1" t="s">
        <v>9</v>
      </c>
      <c r="C633" s="1">
        <v>0</v>
      </c>
      <c r="D633" s="1">
        <v>290</v>
      </c>
      <c r="E633" s="1">
        <v>51</v>
      </c>
      <c r="F633" s="1">
        <v>2.91</v>
      </c>
      <c r="G633" s="1">
        <v>0.58899999999999997</v>
      </c>
      <c r="H633" s="1">
        <v>-0.93400000000000005</v>
      </c>
      <c r="I633" s="2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633" s="2">
        <f>IF(Table14[[#This Row],[agedays]]&lt;=730,VLOOKUP(Table14[[#This Row],[htcm]],WFL_boys_z_exp[[#All],[Length]:[S]],3,FALSE),VLOOKUP(Table14[[#This Row],[htcm]],WFH_boys_z_exp[[#All],[Height]:[S]],3,FALSE))</f>
        <v>8.831E-2</v>
      </c>
      <c r="K6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3" s="1">
        <f>(POWER((Table14[[#This Row],[wtkg]]/Table14[[#This Row],[wlhz_M]]),Table14[[#This Row],[wlhz_L]])-1)/(Table14[[#This Row],[wlhz_L]]*Table14[[#This Row],[wlhz_S]])</f>
        <v>-2.2892836731210551</v>
      </c>
      <c r="M633" s="1">
        <f>Table14[[#This Row],[wtkg]]/(Table14[[#This Row],[htcm]]*Table14[[#This Row],[htcm]]/10000)</f>
        <v>11.188004613610151</v>
      </c>
      <c r="N633" s="1">
        <f>VLOOKUP(Table14[[#This Row],[agedays]],BFA_boys_z_exp[[#All],[Day]:[M]],2,FALSE)</f>
        <v>13.4069</v>
      </c>
      <c r="O633" s="1">
        <f>VLOOKUP(Table14[[#This Row],[agedays]],BFA_boys_z_exp[[#All],[Day]:[S]],3,FALSE)</f>
        <v>9.5600000000000004E-2</v>
      </c>
      <c r="P633" s="1">
        <f>VLOOKUP(Table14[[#This Row],[agedays]],BFA_boys_z_exp[[#All],[Day]:[L]],4,FALSE)</f>
        <v>-0.30530000000000002</v>
      </c>
      <c r="Q633" s="1">
        <f>(POWER((Table14[[#This Row],[bmi]]/Table14[[#This Row],[bmi_M]]),Table14[[#This Row],[bmi_L]])-1)/(Table14[[#This Row],[bmi_L]]*Table14[[#This Row],[bmi_S]])</f>
        <v>-1.9457903061344293</v>
      </c>
    </row>
    <row r="634" spans="1:17" x14ac:dyDescent="0.3">
      <c r="A634" s="1">
        <v>11062</v>
      </c>
      <c r="B634" s="1" t="s">
        <v>9</v>
      </c>
      <c r="C634" s="1">
        <v>38</v>
      </c>
      <c r="D634" s="1">
        <v>290</v>
      </c>
      <c r="E634" s="1">
        <v>57</v>
      </c>
      <c r="F634" s="1">
        <v>4.8099999999999996</v>
      </c>
      <c r="G634" s="1">
        <v>0.64800000000000002</v>
      </c>
      <c r="H634" s="1">
        <v>5.0999999999999997E-2</v>
      </c>
      <c r="I634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634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6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4" s="1">
        <f>(POWER((Table14[[#This Row],[wtkg]]/Table14[[#This Row],[wlhz_M]]),Table14[[#This Row],[wlhz_L]])-1)/(Table14[[#This Row],[wlhz_L]]*Table14[[#This Row],[wlhz_S]])</f>
        <v>-0.75848013881105536</v>
      </c>
      <c r="M634" s="1">
        <f>Table14[[#This Row],[wtkg]]/(Table14[[#This Row],[htcm]]*Table14[[#This Row],[htcm]]/10000)</f>
        <v>14.804555247768542</v>
      </c>
      <c r="N634" s="1">
        <f>VLOOKUP(Table14[[#This Row],[agedays]],BFA_boys_z_exp[[#All],[Day]:[M]],2,FALSE)</f>
        <v>15.4062</v>
      </c>
      <c r="O634" s="1">
        <f>VLOOKUP(Table14[[#This Row],[agedays]],BFA_boys_z_exp[[#All],[Day]:[S]],3,FALSE)</f>
        <v>8.9099999999999999E-2</v>
      </c>
      <c r="P634" s="1">
        <f>VLOOKUP(Table14[[#This Row],[agedays]],BFA_boys_z_exp[[#All],[Day]:[L]],4,FALSE)</f>
        <v>0.2228</v>
      </c>
      <c r="Q634" s="1">
        <f>(POWER((Table14[[#This Row],[bmi]]/Table14[[#This Row],[bmi_M]]),Table14[[#This Row],[bmi_L]])-1)/(Table14[[#This Row],[bmi_L]]*Table14[[#This Row],[bmi_S]])</f>
        <v>-0.44510497980607061</v>
      </c>
    </row>
    <row r="635" spans="1:17" x14ac:dyDescent="0.3">
      <c r="A635" s="1">
        <v>11062</v>
      </c>
      <c r="B635" s="1" t="s">
        <v>9</v>
      </c>
      <c r="C635" s="1">
        <v>60</v>
      </c>
      <c r="D635" s="1">
        <v>290</v>
      </c>
      <c r="E635" s="1">
        <v>58</v>
      </c>
      <c r="F635" s="1">
        <v>5.6</v>
      </c>
      <c r="G635" s="1">
        <v>-0.16500000000000001</v>
      </c>
      <c r="H635" s="1">
        <v>8.5999999999999993E-2</v>
      </c>
      <c r="I635" s="2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635" s="2">
        <f>IF(Table14[[#This Row],[agedays]]&lt;=730,VLOOKUP(Table14[[#This Row],[htcm]],WFL_boys_z_exp[[#All],[Length]:[S]],3,FALSE),VLOOKUP(Table14[[#This Row],[htcm]],WFH_boys_z_exp[[#All],[Height]:[S]],3,FALSE))</f>
        <v>8.43E-2</v>
      </c>
      <c r="K6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5" s="1">
        <f>(POWER((Table14[[#This Row],[wtkg]]/Table14[[#This Row],[wlhz_M]]),Table14[[#This Row],[wlhz_L]])-1)/(Table14[[#This Row],[wlhz_L]]*Table14[[#This Row],[wlhz_S]])</f>
        <v>0.3896609175326668</v>
      </c>
      <c r="M635" s="1">
        <f>Table14[[#This Row],[wtkg]]/(Table14[[#This Row],[htcm]]*Table14[[#This Row],[htcm]]/10000)</f>
        <v>16.646848989298455</v>
      </c>
      <c r="N635" s="1">
        <f>VLOOKUP(Table14[[#This Row],[agedays]],BFA_boys_z_exp[[#All],[Day]:[M]],2,FALSE)</f>
        <v>16.2941</v>
      </c>
      <c r="O635" s="1">
        <f>VLOOKUP(Table14[[#This Row],[agedays]],BFA_boys_z_exp[[#All],[Day]:[S]],3,FALSE)</f>
        <v>8.6840000000000001E-2</v>
      </c>
      <c r="P635" s="1">
        <f>VLOOKUP(Table14[[#This Row],[agedays]],BFA_boys_z_exp[[#All],[Day]:[L]],4,FALSE)</f>
        <v>0.1154</v>
      </c>
      <c r="Q635" s="1">
        <f>(POWER((Table14[[#This Row],[bmi]]/Table14[[#This Row],[bmi_M]]),Table14[[#This Row],[bmi_L]])-1)/(Table14[[#This Row],[bmi_L]]*Table14[[#This Row],[bmi_S]])</f>
        <v>0.24694103854027288</v>
      </c>
    </row>
    <row r="636" spans="1:17" x14ac:dyDescent="0.3">
      <c r="A636" s="1">
        <v>11062</v>
      </c>
      <c r="B636" s="1" t="s">
        <v>9</v>
      </c>
      <c r="C636" s="1">
        <v>95</v>
      </c>
      <c r="D636" s="1">
        <v>290</v>
      </c>
      <c r="E636" s="1">
        <v>63</v>
      </c>
      <c r="F636" s="1">
        <v>6.65</v>
      </c>
      <c r="G636" s="1">
        <v>0.60799999999999998</v>
      </c>
      <c r="H636" s="1">
        <v>0.249</v>
      </c>
      <c r="I636" s="1">
        <f>IF(Table14[[#This Row],[agedays]]&lt;=730,VLOOKUP(Table14[[#This Row],[htcm]],WFL_boys_z_exp[[#All],[Length]:[M]],2,FALSE),VLOOKUP(Table14[[#This Row],[htcm]],WFH_boys_z_exp[[#All],[Height]:[M]],2,FALSE))</f>
        <v>6.7786</v>
      </c>
      <c r="J636" s="1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6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6" s="1">
        <f>(POWER((Table14[[#This Row],[wtkg]]/Table14[[#This Row],[wlhz_M]]),Table14[[#This Row],[wlhz_L]])-1)/(Table14[[#This Row],[wlhz_L]]*Table14[[#This Row],[wlhz_S]])</f>
        <v>-0.23281003531269556</v>
      </c>
      <c r="M636" s="1">
        <f>Table14[[#This Row],[wtkg]]/(Table14[[#This Row],[htcm]]*Table14[[#This Row],[htcm]]/10000)</f>
        <v>16.754850088183424</v>
      </c>
      <c r="N636" s="1">
        <f>VLOOKUP(Table14[[#This Row],[agedays]],BFA_boys_z_exp[[#All],[Day]:[M]],2,FALSE)</f>
        <v>16.940999999999999</v>
      </c>
      <c r="O636" s="1">
        <f>VLOOKUP(Table14[[#This Row],[agedays]],BFA_boys_z_exp[[#All],[Day]:[S]],3,FALSE)</f>
        <v>8.4779999999999994E-2</v>
      </c>
      <c r="P636" s="1">
        <f>VLOOKUP(Table14[[#This Row],[agedays]],BFA_boys_z_exp[[#All],[Day]:[L]],4,FALSE)</f>
        <v>-3.8999999999999998E-3</v>
      </c>
      <c r="Q636" s="1">
        <f>(POWER((Table14[[#This Row],[bmi]]/Table14[[#This Row],[bmi_M]]),Table14[[#This Row],[bmi_L]])-1)/(Table14[[#This Row],[bmi_L]]*Table14[[#This Row],[bmi_S]])</f>
        <v>-0.13032771356207262</v>
      </c>
    </row>
    <row r="637" spans="1:17" x14ac:dyDescent="0.3">
      <c r="A637" s="1">
        <v>11062</v>
      </c>
      <c r="B637" s="1" t="s">
        <v>9</v>
      </c>
      <c r="C637" s="1">
        <v>186</v>
      </c>
      <c r="D637" s="1">
        <v>290</v>
      </c>
      <c r="E637" s="1">
        <v>69</v>
      </c>
      <c r="F637" s="1">
        <v>8.3000000000000007</v>
      </c>
      <c r="G637" s="1">
        <v>0.55900000000000005</v>
      </c>
      <c r="H637" s="1">
        <v>0.36299999999999999</v>
      </c>
      <c r="I637" s="2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637" s="2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6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7" s="1">
        <f>(POWER((Table14[[#This Row],[wtkg]]/Table14[[#This Row],[wlhz_M]]),Table14[[#This Row],[wlhz_L]])-1)/(Table14[[#This Row],[wlhz_L]]*Table14[[#This Row],[wlhz_S]])</f>
        <v>0.15381519920503672</v>
      </c>
      <c r="M637" s="1">
        <f>Table14[[#This Row],[wtkg]]/(Table14[[#This Row],[htcm]]*Table14[[#This Row],[htcm]]/10000)</f>
        <v>17.433312329342577</v>
      </c>
      <c r="N637" s="1">
        <f>VLOOKUP(Table14[[#This Row],[agedays]],BFA_boys_z_exp[[#All],[Day]:[M]],2,FALSE)</f>
        <v>17.343699999999998</v>
      </c>
      <c r="O637" s="1">
        <f>VLOOKUP(Table14[[#This Row],[agedays]],BFA_boys_z_exp[[#All],[Day]:[S]],3,FALSE)</f>
        <v>8.2280000000000006E-2</v>
      </c>
      <c r="P637" s="1">
        <f>VLOOKUP(Table14[[#This Row],[agedays]],BFA_boys_z_exp[[#All],[Day]:[L]],4,FALSE)</f>
        <v>-0.19689999999999999</v>
      </c>
      <c r="Q637" s="1">
        <f>(POWER((Table14[[#This Row],[bmi]]/Table14[[#This Row],[bmi_M]]),Table14[[#This Row],[bmi_L]])-1)/(Table14[[#This Row],[bmi_L]]*Table14[[#This Row],[bmi_S]])</f>
        <v>6.2602523918782751E-2</v>
      </c>
    </row>
    <row r="638" spans="1:17" x14ac:dyDescent="0.3">
      <c r="A638" s="1">
        <v>11062</v>
      </c>
      <c r="B638" s="1" t="s">
        <v>9</v>
      </c>
      <c r="C638" s="1">
        <v>277</v>
      </c>
      <c r="D638" s="1">
        <v>290</v>
      </c>
      <c r="E638" s="1">
        <v>72</v>
      </c>
      <c r="F638" s="1">
        <v>9.73</v>
      </c>
      <c r="G638" s="1">
        <v>-4.5999999999999999E-2</v>
      </c>
      <c r="H638" s="1">
        <v>0.79300000000000004</v>
      </c>
      <c r="I638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638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6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8" s="1">
        <f>(POWER((Table14[[#This Row],[wtkg]]/Table14[[#This Row],[wlhz_M]]),Table14[[#This Row],[wlhz_L]])-1)/(Table14[[#This Row],[wlhz_L]]*Table14[[#This Row],[wlhz_S]])</f>
        <v>1.103470776193505</v>
      </c>
      <c r="M638" s="1">
        <f>Table14[[#This Row],[wtkg]]/(Table14[[#This Row],[htcm]]*Table14[[#This Row],[htcm]]/10000)</f>
        <v>18.769290123456791</v>
      </c>
      <c r="N638" s="1">
        <f>VLOOKUP(Table14[[#This Row],[agedays]],BFA_boys_z_exp[[#All],[Day]:[M]],2,FALSE)</f>
        <v>17.155000000000001</v>
      </c>
      <c r="O638" s="1">
        <f>VLOOKUP(Table14[[#This Row],[agedays]],BFA_boys_z_exp[[#All],[Day]:[S]],3,FALSE)</f>
        <v>8.0979999999999996E-2</v>
      </c>
      <c r="P638" s="1">
        <f>VLOOKUP(Table14[[#This Row],[agedays]],BFA_boys_z_exp[[#All],[Day]:[L]],4,FALSE)</f>
        <v>-0.32119999999999999</v>
      </c>
      <c r="Q638" s="1">
        <f>(POWER((Table14[[#This Row],[bmi]]/Table14[[#This Row],[bmi_M]]),Table14[[#This Row],[bmi_L]])-1)/(Table14[[#This Row],[bmi_L]]*Table14[[#This Row],[bmi_S]])</f>
        <v>1.0946636904860247</v>
      </c>
    </row>
    <row r="639" spans="1:17" x14ac:dyDescent="0.3">
      <c r="A639" s="1">
        <v>11062</v>
      </c>
      <c r="B639" s="1" t="s">
        <v>9</v>
      </c>
      <c r="C639" s="1">
        <v>361</v>
      </c>
      <c r="D639" s="1">
        <v>290</v>
      </c>
      <c r="E639" s="1">
        <v>77</v>
      </c>
      <c r="F639" s="1">
        <v>10.9</v>
      </c>
      <c r="G639" s="1">
        <v>0.59799999999999998</v>
      </c>
      <c r="H639" s="1">
        <v>1.153</v>
      </c>
      <c r="I639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639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6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39" s="1">
        <f>(POWER((Table14[[#This Row],[wtkg]]/Table14[[#This Row],[wlhz_M]]),Table14[[#This Row],[wlhz_L]])-1)/(Table14[[#This Row],[wlhz_L]]*Table14[[#This Row],[wlhz_S]])</f>
        <v>1.1423794208936928</v>
      </c>
      <c r="M639" s="1">
        <f>Table14[[#This Row],[wtkg]]/(Table14[[#This Row],[htcm]]*Table14[[#This Row],[htcm]]/10000)</f>
        <v>18.384213189407994</v>
      </c>
      <c r="N639" s="1">
        <f>VLOOKUP(Table14[[#This Row],[agedays]],BFA_boys_z_exp[[#All],[Day]:[M]],2,FALSE)</f>
        <v>16.8156</v>
      </c>
      <c r="O639" s="1">
        <f>VLOOKUP(Table14[[#This Row],[agedays]],BFA_boys_z_exp[[#All],[Day]:[S]],3,FALSE)</f>
        <v>8.0119999999999997E-2</v>
      </c>
      <c r="P639" s="1">
        <f>VLOOKUP(Table14[[#This Row],[agedays]],BFA_boys_z_exp[[#All],[Day]:[L]],4,FALSE)</f>
        <v>-0.40760000000000002</v>
      </c>
      <c r="Q639" s="1">
        <f>(POWER((Table14[[#This Row],[bmi]]/Table14[[#This Row],[bmi_M]]),Table14[[#This Row],[bmi_L]])-1)/(Table14[[#This Row],[bmi_L]]*Table14[[#This Row],[bmi_S]])</f>
        <v>1.093156856373205</v>
      </c>
    </row>
    <row r="640" spans="1:17" x14ac:dyDescent="0.3">
      <c r="A640" s="1">
        <v>11062</v>
      </c>
      <c r="B640" s="1" t="s">
        <v>9</v>
      </c>
      <c r="C640" s="1">
        <v>445</v>
      </c>
      <c r="D640" s="1">
        <v>290</v>
      </c>
      <c r="E640" s="1">
        <v>80.5</v>
      </c>
      <c r="F640" s="1">
        <v>11.8</v>
      </c>
      <c r="G640" s="1">
        <v>0.70399999999999996</v>
      </c>
      <c r="H640" s="1">
        <v>1.3029999999999999</v>
      </c>
      <c r="I640" s="1">
        <f>IF(Table14[[#This Row],[agedays]]&lt;=730,VLOOKUP(Table14[[#This Row],[htcm]],WFL_boys_z_exp[[#All],[Length]:[M]],2,FALSE),VLOOKUP(Table14[[#This Row],[htcm]],WFH_boys_z_exp[[#All],[Height]:[M]],2,FALSE))</f>
        <v>10.5405</v>
      </c>
      <c r="J640" s="1">
        <f>IF(Table14[[#This Row],[agedays]]&lt;=730,VLOOKUP(Table14[[#This Row],[htcm]],WFL_boys_z_exp[[#All],[Length]:[S]],3,FALSE),VLOOKUP(Table14[[#This Row],[htcm]],WFH_boys_z_exp[[#All],[Height]:[S]],3,FALSE))</f>
        <v>8.301E-2</v>
      </c>
      <c r="K6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0" s="1">
        <f>(POWER((Table14[[#This Row],[wtkg]]/Table14[[#This Row],[wlhz_M]]),Table14[[#This Row],[wlhz_L]])-1)/(Table14[[#This Row],[wlhz_L]]*Table14[[#This Row],[wlhz_S]])</f>
        <v>1.3331041902280616</v>
      </c>
      <c r="M640" s="1">
        <f>Table14[[#This Row],[wtkg]]/(Table14[[#This Row],[htcm]]*Table14[[#This Row],[htcm]]/10000)</f>
        <v>18.209174028779756</v>
      </c>
      <c r="N640" s="1">
        <f>VLOOKUP(Table14[[#This Row],[agedays]],BFA_boys_z_exp[[#All],[Day]:[M]],2,FALSE)</f>
        <v>16.4834</v>
      </c>
      <c r="O640" s="1">
        <f>VLOOKUP(Table14[[#This Row],[agedays]],BFA_boys_z_exp[[#All],[Day]:[S]],3,FALSE)</f>
        <v>7.9430000000000001E-2</v>
      </c>
      <c r="P640" s="1">
        <f>VLOOKUP(Table14[[#This Row],[agedays]],BFA_boys_z_exp[[#All],[Day]:[L]],4,FALSE)</f>
        <v>-0.47770000000000001</v>
      </c>
      <c r="Q640" s="1">
        <f>(POWER((Table14[[#This Row],[bmi]]/Table14[[#This Row],[bmi_M]]),Table14[[#This Row],[bmi_L]])-1)/(Table14[[#This Row],[bmi_L]]*Table14[[#This Row],[bmi_S]])</f>
        <v>1.2242319004889353</v>
      </c>
    </row>
    <row r="641" spans="1:17" x14ac:dyDescent="0.3">
      <c r="A641" s="1">
        <v>11062</v>
      </c>
      <c r="B641" s="1" t="s">
        <v>9</v>
      </c>
      <c r="C641" s="1">
        <v>640</v>
      </c>
      <c r="D641" s="1">
        <v>290</v>
      </c>
      <c r="E641" s="1">
        <v>87.5</v>
      </c>
      <c r="F641" s="1">
        <v>14.1</v>
      </c>
      <c r="G641" s="1">
        <v>0.81399999999999995</v>
      </c>
      <c r="H641" s="1">
        <v>1.7689999999999999</v>
      </c>
      <c r="I641" s="1">
        <f>IF(Table14[[#This Row],[agedays]]&lt;=730,VLOOKUP(Table14[[#This Row],[htcm]],WFL_boys_z_exp[[#All],[Length]:[M]],2,FALSE),VLOOKUP(Table14[[#This Row],[htcm]],WFH_boys_z_exp[[#All],[Height]:[M]],2,FALSE))</f>
        <v>12.1152</v>
      </c>
      <c r="J641" s="1">
        <f>IF(Table14[[#This Row],[agedays]]&lt;=730,VLOOKUP(Table14[[#This Row],[htcm]],WFL_boys_z_exp[[#All],[Length]:[S]],3,FALSE),VLOOKUP(Table14[[#This Row],[htcm]],WFH_boys_z_exp[[#All],[Height]:[S]],3,FALSE))</f>
        <v>8.0960000000000004E-2</v>
      </c>
      <c r="K6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1" s="1">
        <f>(POWER((Table14[[#This Row],[wtkg]]/Table14[[#This Row],[wlhz_M]]),Table14[[#This Row],[wlhz_L]])-1)/(Table14[[#This Row],[wlhz_L]]*Table14[[#This Row],[wlhz_S]])</f>
        <v>1.8247649611696155</v>
      </c>
      <c r="M641" s="1">
        <f>Table14[[#This Row],[wtkg]]/(Table14[[#This Row],[htcm]]*Table14[[#This Row],[htcm]]/10000)</f>
        <v>18.416326530612245</v>
      </c>
      <c r="N641" s="1">
        <f>VLOOKUP(Table14[[#This Row],[agedays]],BFA_boys_z_exp[[#All],[Day]:[M]],2,FALSE)</f>
        <v>15.902100000000001</v>
      </c>
      <c r="O641" s="1">
        <f>VLOOKUP(Table14[[#This Row],[agedays]],BFA_boys_z_exp[[#All],[Day]:[S]],3,FALSE)</f>
        <v>7.8179999999999999E-2</v>
      </c>
      <c r="P641" s="1">
        <f>VLOOKUP(Table14[[#This Row],[agedays]],BFA_boys_z_exp[[#All],[Day]:[L]],4,FALSE)</f>
        <v>-0.6018</v>
      </c>
      <c r="Q641" s="1">
        <f>(POWER((Table14[[#This Row],[bmi]]/Table14[[#This Row],[bmi_M]]),Table14[[#This Row],[bmi_L]])-1)/(Table14[[#This Row],[bmi_L]]*Table14[[#This Row],[bmi_S]])</f>
        <v>1.7970056262805645</v>
      </c>
    </row>
    <row r="642" spans="1:17" x14ac:dyDescent="0.3">
      <c r="A642" s="1">
        <v>11062</v>
      </c>
      <c r="B642" s="1" t="s">
        <v>9</v>
      </c>
      <c r="C642" s="1">
        <v>765</v>
      </c>
      <c r="D642" s="1">
        <v>290</v>
      </c>
      <c r="E642" s="1">
        <v>90</v>
      </c>
      <c r="F642" s="1">
        <v>15.3</v>
      </c>
      <c r="G642" s="1">
        <v>0.61299999999999999</v>
      </c>
      <c r="H642" s="1">
        <v>1.841</v>
      </c>
      <c r="I642" s="1">
        <f>IF(Table14[[#This Row],[agedays]]&lt;=730,VLOOKUP(Table14[[#This Row],[htcm]],WFL_boys_z_exp[[#All],[Length]:[M]],2,FALSE),VLOOKUP(Table14[[#This Row],[htcm]],WFH_boys_z_exp[[#All],[Height]:[M]],2,FALSE))</f>
        <v>12.8864</v>
      </c>
      <c r="J642" s="1">
        <f>IF(Table14[[#This Row],[agedays]]&lt;=730,VLOOKUP(Table14[[#This Row],[htcm]],WFL_boys_z_exp[[#All],[Length]:[S]],3,FALSE),VLOOKUP(Table14[[#This Row],[htcm]],WFH_boys_z_exp[[#All],[Height]:[S]],3,FALSE))</f>
        <v>8.0320000000000003E-2</v>
      </c>
      <c r="K6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2" s="1">
        <f>(POWER((Table14[[#This Row],[wtkg]]/Table14[[#This Row],[wlhz_M]]),Table14[[#This Row],[wlhz_L]])-1)/(Table14[[#This Row],[wlhz_L]]*Table14[[#This Row],[wlhz_S]])</f>
        <v>2.0741335661186984</v>
      </c>
      <c r="M642" s="1">
        <f>Table14[[#This Row],[wtkg]]/(Table14[[#This Row],[htcm]]*Table14[[#This Row],[htcm]]/10000)</f>
        <v>18.888888888888889</v>
      </c>
      <c r="N642" s="1">
        <f>VLOOKUP(Table14[[#This Row],[agedays]],BFA_boys_z_exp[[#All],[Day]:[M]],2,FALSE)</f>
        <v>15.9748</v>
      </c>
      <c r="O642" s="1">
        <f>VLOOKUP(Table14[[#This Row],[agedays]],BFA_boys_z_exp[[#All],[Day]:[S]],3,FALSE)</f>
        <v>7.7929999999999999E-2</v>
      </c>
      <c r="P642" s="1">
        <f>VLOOKUP(Table14[[#This Row],[agedays]],BFA_boys_z_exp[[#All],[Day]:[L]],4,FALSE)</f>
        <v>-0.57940000000000003</v>
      </c>
      <c r="Q642" s="1">
        <f>(POWER((Table14[[#This Row],[bmi]]/Table14[[#This Row],[bmi_M]]),Table14[[#This Row],[bmi_L]])-1)/(Table14[[#This Row],[bmi_L]]*Table14[[#This Row],[bmi_S]])</f>
        <v>2.0490758893111822</v>
      </c>
    </row>
    <row r="643" spans="1:17" x14ac:dyDescent="0.3">
      <c r="A643" s="1">
        <v>11063</v>
      </c>
      <c r="B643" s="1" t="s">
        <v>9</v>
      </c>
      <c r="C643" s="1">
        <v>0</v>
      </c>
      <c r="D643" s="1">
        <v>297</v>
      </c>
      <c r="E643" s="1">
        <v>52</v>
      </c>
      <c r="F643" s="1">
        <v>3.6</v>
      </c>
      <c r="G643" s="1">
        <v>1.1180000000000001</v>
      </c>
      <c r="H643" s="1">
        <v>0.50700000000000001</v>
      </c>
      <c r="I643" s="1">
        <f>IF(Table14[[#This Row],[agedays]]&lt;=730,VLOOKUP(Table14[[#This Row],[htcm]],WFL_boys_z_exp[[#All],[Length]:[M]],2,FALSE),VLOOKUP(Table14[[#This Row],[htcm]],WFH_boys_z_exp[[#All],[Height]:[M]],2,FALSE))</f>
        <v>3.762</v>
      </c>
      <c r="J643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6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3" s="1">
        <f>(POWER((Table14[[#This Row],[wtkg]]/Table14[[#This Row],[wlhz_M]]),Table14[[#This Row],[wlhz_L]])-1)/(Table14[[#This Row],[wlhz_L]]*Table14[[#This Row],[wlhz_S]])</f>
        <v>-0.50575474683078792</v>
      </c>
      <c r="M643" s="1">
        <f>Table14[[#This Row],[wtkg]]/(Table14[[#This Row],[htcm]]*Table14[[#This Row],[htcm]]/10000)</f>
        <v>13.313609467455622</v>
      </c>
      <c r="N643" s="1">
        <f>VLOOKUP(Table14[[#This Row],[agedays]],BFA_boys_z_exp[[#All],[Day]:[M]],2,FALSE)</f>
        <v>13.4069</v>
      </c>
      <c r="O643" s="1">
        <f>VLOOKUP(Table14[[#This Row],[agedays]],BFA_boys_z_exp[[#All],[Day]:[S]],3,FALSE)</f>
        <v>9.5600000000000004E-2</v>
      </c>
      <c r="P643" s="1">
        <f>VLOOKUP(Table14[[#This Row],[agedays]],BFA_boys_z_exp[[#All],[Day]:[L]],4,FALSE)</f>
        <v>-0.30530000000000002</v>
      </c>
      <c r="Q643" s="1">
        <f>(POWER((Table14[[#This Row],[bmi]]/Table14[[#This Row],[bmi_M]]),Table14[[#This Row],[bmi_L]])-1)/(Table14[[#This Row],[bmi_L]]*Table14[[#This Row],[bmi_S]])</f>
        <v>-7.3118909867831802E-2</v>
      </c>
    </row>
    <row r="644" spans="1:17" x14ac:dyDescent="0.3">
      <c r="A644" s="1">
        <v>11063</v>
      </c>
      <c r="B644" s="1" t="s">
        <v>9</v>
      </c>
      <c r="C644" s="1">
        <v>36</v>
      </c>
      <c r="D644" s="1">
        <v>297</v>
      </c>
      <c r="E644" s="1">
        <v>55</v>
      </c>
      <c r="F644" s="1">
        <v>4.67</v>
      </c>
      <c r="G644" s="1">
        <v>-0.23899999999999999</v>
      </c>
      <c r="H644" s="1">
        <v>-4.7E-2</v>
      </c>
      <c r="I644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644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6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4" s="1">
        <f>(POWER((Table14[[#This Row],[wtkg]]/Table14[[#This Row],[wlhz_M]]),Table14[[#This Row],[wlhz_L]])-1)/(Table14[[#This Row],[wlhz_L]]*Table14[[#This Row],[wlhz_S]])</f>
        <v>0.30995958122359363</v>
      </c>
      <c r="M644" s="1">
        <f>Table14[[#This Row],[wtkg]]/(Table14[[#This Row],[htcm]]*Table14[[#This Row],[htcm]]/10000)</f>
        <v>15.438016528925621</v>
      </c>
      <c r="N644" s="1">
        <f>VLOOKUP(Table14[[#This Row],[agedays]],BFA_boys_z_exp[[#All],[Day]:[M]],2,FALSE)</f>
        <v>15.2942</v>
      </c>
      <c r="O644" s="1">
        <f>VLOOKUP(Table14[[#This Row],[agedays]],BFA_boys_z_exp[[#All],[Day]:[S]],3,FALSE)</f>
        <v>8.9380000000000001E-2</v>
      </c>
      <c r="P644" s="1">
        <f>VLOOKUP(Table14[[#This Row],[agedays]],BFA_boys_z_exp[[#All],[Day]:[L]],4,FALSE)</f>
        <v>0.23480000000000001</v>
      </c>
      <c r="Q644" s="1">
        <f>(POWER((Table14[[#This Row],[bmi]]/Table14[[#This Row],[bmi_M]]),Table14[[#This Row],[bmi_L]])-1)/(Table14[[#This Row],[bmi_L]]*Table14[[#This Row],[bmi_S]])</f>
        <v>0.10482986374342886</v>
      </c>
    </row>
    <row r="645" spans="1:17" x14ac:dyDescent="0.3">
      <c r="A645" s="1">
        <v>11063</v>
      </c>
      <c r="B645" s="1" t="s">
        <v>9</v>
      </c>
      <c r="C645" s="1">
        <v>58</v>
      </c>
      <c r="D645" s="1">
        <v>297</v>
      </c>
      <c r="E645" s="1">
        <v>58</v>
      </c>
      <c r="F645" s="1">
        <v>5.34</v>
      </c>
      <c r="G645" s="1">
        <v>-5.6000000000000001E-2</v>
      </c>
      <c r="H645" s="1">
        <v>-0.20499999999999999</v>
      </c>
      <c r="I645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645" s="1">
        <f>IF(Table14[[#This Row],[agedays]]&lt;=730,VLOOKUP(Table14[[#This Row],[htcm]],WFL_boys_z_exp[[#All],[Length]:[S]],3,FALSE),VLOOKUP(Table14[[#This Row],[htcm]],WFH_boys_z_exp[[#All],[Height]:[S]],3,FALSE))</f>
        <v>8.43E-2</v>
      </c>
      <c r="K6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5" s="1">
        <f>(POWER((Table14[[#This Row],[wtkg]]/Table14[[#This Row],[wlhz_M]]),Table14[[#This Row],[wlhz_L]])-1)/(Table14[[#This Row],[wlhz_L]]*Table14[[#This Row],[wlhz_S]])</f>
        <v>-0.17245757839399495</v>
      </c>
      <c r="M645" s="1">
        <f>Table14[[#This Row],[wtkg]]/(Table14[[#This Row],[htcm]]*Table14[[#This Row],[htcm]]/10000)</f>
        <v>15.873959571938169</v>
      </c>
      <c r="N645" s="1">
        <f>VLOOKUP(Table14[[#This Row],[agedays]],BFA_boys_z_exp[[#All],[Day]:[M]],2,FALSE)</f>
        <v>16.233599999999999</v>
      </c>
      <c r="O645" s="1">
        <f>VLOOKUP(Table14[[#This Row],[agedays]],BFA_boys_z_exp[[#All],[Day]:[S]],3,FALSE)</f>
        <v>8.6999999999999994E-2</v>
      </c>
      <c r="P645" s="1">
        <f>VLOOKUP(Table14[[#This Row],[agedays]],BFA_boys_z_exp[[#All],[Day]:[L]],4,FALSE)</f>
        <v>0.12379999999999999</v>
      </c>
      <c r="Q645" s="1">
        <f>(POWER((Table14[[#This Row],[bmi]]/Table14[[#This Row],[bmi_M]]),Table14[[#This Row],[bmi_L]])-1)/(Table14[[#This Row],[bmi_L]]*Table14[[#This Row],[bmi_S]])</f>
        <v>-0.25715086800984133</v>
      </c>
    </row>
    <row r="646" spans="1:17" x14ac:dyDescent="0.3">
      <c r="A646" s="1">
        <v>11063</v>
      </c>
      <c r="B646" s="1" t="s">
        <v>9</v>
      </c>
      <c r="C646" s="1">
        <v>93</v>
      </c>
      <c r="D646" s="1">
        <v>297</v>
      </c>
      <c r="E646" s="1">
        <v>61</v>
      </c>
      <c r="F646" s="1">
        <v>5.82</v>
      </c>
      <c r="G646" s="1">
        <v>-0.28299999999999997</v>
      </c>
      <c r="H646" s="1">
        <v>-0.82499999999999996</v>
      </c>
      <c r="I646" s="1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646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6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6" s="1">
        <f>(POWER((Table14[[#This Row],[wtkg]]/Table14[[#This Row],[wlhz_M]]),Table14[[#This Row],[wlhz_L]])-1)/(Table14[[#This Row],[wlhz_L]]*Table14[[#This Row],[wlhz_S]])</f>
        <v>-0.89488977471333908</v>
      </c>
      <c r="M646" s="1">
        <f>Table14[[#This Row],[wtkg]]/(Table14[[#This Row],[htcm]]*Table14[[#This Row],[htcm]]/10000)</f>
        <v>15.640956732061275</v>
      </c>
      <c r="N646" s="1">
        <f>VLOOKUP(Table14[[#This Row],[agedays]],BFA_boys_z_exp[[#All],[Day]:[M]],2,FALSE)</f>
        <v>16.918600000000001</v>
      </c>
      <c r="O646" s="1">
        <f>VLOOKUP(Table14[[#This Row],[agedays]],BFA_boys_z_exp[[#All],[Day]:[S]],3,FALSE)</f>
        <v>8.4870000000000001E-2</v>
      </c>
      <c r="P646" s="1">
        <f>VLOOKUP(Table14[[#This Row],[agedays]],BFA_boys_z_exp[[#All],[Day]:[L]],4,FALSE)</f>
        <v>1.8E-3</v>
      </c>
      <c r="Q646" s="1">
        <f>(POWER((Table14[[#This Row],[bmi]]/Table14[[#This Row],[bmi_M]]),Table14[[#This Row],[bmi_L]])-1)/(Table14[[#This Row],[bmi_L]]*Table14[[#This Row],[bmi_S]])</f>
        <v>-0.92512259191378932</v>
      </c>
    </row>
    <row r="647" spans="1:17" x14ac:dyDescent="0.3">
      <c r="A647" s="1">
        <v>11063</v>
      </c>
      <c r="B647" s="1" t="s">
        <v>9</v>
      </c>
      <c r="C647" s="1">
        <v>191</v>
      </c>
      <c r="D647" s="1">
        <v>297</v>
      </c>
      <c r="E647" s="1">
        <v>69</v>
      </c>
      <c r="F647" s="1">
        <v>7.55</v>
      </c>
      <c r="G647" s="1">
        <v>0.437</v>
      </c>
      <c r="H647" s="1">
        <v>-0.57199999999999995</v>
      </c>
      <c r="I647" s="2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647" s="2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6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7" s="1">
        <f>(POWER((Table14[[#This Row],[wtkg]]/Table14[[#This Row],[wlhz_M]]),Table14[[#This Row],[wlhz_L]])-1)/(Table14[[#This Row],[wlhz_L]]*Table14[[#This Row],[wlhz_S]])</f>
        <v>-1.0127022607674749</v>
      </c>
      <c r="M647" s="1">
        <f>Table14[[#This Row],[wtkg]]/(Table14[[#This Row],[htcm]]*Table14[[#This Row],[htcm]]/10000)</f>
        <v>15.858013022474269</v>
      </c>
      <c r="N647" s="1">
        <f>VLOOKUP(Table14[[#This Row],[agedays]],BFA_boys_z_exp[[#All],[Day]:[M]],2,FALSE)</f>
        <v>17.3444</v>
      </c>
      <c r="O647" s="1">
        <f>VLOOKUP(Table14[[#This Row],[agedays]],BFA_boys_z_exp[[#All],[Day]:[S]],3,FALSE)</f>
        <v>8.2189999999999999E-2</v>
      </c>
      <c r="P647" s="1">
        <f>VLOOKUP(Table14[[#This Row],[agedays]],BFA_boys_z_exp[[#All],[Day]:[L]],4,FALSE)</f>
        <v>-0.2049</v>
      </c>
      <c r="Q647" s="1">
        <f>(POWER((Table14[[#This Row],[bmi]]/Table14[[#This Row],[bmi_M]]),Table14[[#This Row],[bmi_L]])-1)/(Table14[[#This Row],[bmi_L]]*Table14[[#This Row],[bmi_S]])</f>
        <v>-1.1001606782736366</v>
      </c>
    </row>
    <row r="648" spans="1:17" x14ac:dyDescent="0.3">
      <c r="A648" s="1">
        <v>11063</v>
      </c>
      <c r="B648" s="1" t="s">
        <v>9</v>
      </c>
      <c r="C648" s="1">
        <v>275</v>
      </c>
      <c r="D648" s="1">
        <v>297</v>
      </c>
      <c r="E648" s="1">
        <v>72</v>
      </c>
      <c r="F648" s="1">
        <v>8.42</v>
      </c>
      <c r="G648" s="1">
        <v>-7.0000000000000001E-3</v>
      </c>
      <c r="H648" s="1">
        <v>-0.51900000000000002</v>
      </c>
      <c r="I648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648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6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8" s="1">
        <f>(POWER((Table14[[#This Row],[wtkg]]/Table14[[#This Row],[wlhz_M]]),Table14[[#This Row],[wlhz_L]])-1)/(Table14[[#This Row],[wlhz_L]]*Table14[[#This Row],[wlhz_S]])</f>
        <v>-0.63618462742752258</v>
      </c>
      <c r="M648" s="1">
        <f>Table14[[#This Row],[wtkg]]/(Table14[[#This Row],[htcm]]*Table14[[#This Row],[htcm]]/10000)</f>
        <v>16.242283950617285</v>
      </c>
      <c r="N648" s="1">
        <f>VLOOKUP(Table14[[#This Row],[agedays]],BFA_boys_z_exp[[#All],[Day]:[M]],2,FALSE)</f>
        <v>17.162299999999998</v>
      </c>
      <c r="O648" s="1">
        <f>VLOOKUP(Table14[[#This Row],[agedays]],BFA_boys_z_exp[[#All],[Day]:[S]],3,FALSE)</f>
        <v>8.1009999999999999E-2</v>
      </c>
      <c r="P648" s="1">
        <f>VLOOKUP(Table14[[#This Row],[agedays]],BFA_boys_z_exp[[#All],[Day]:[L]],4,FALSE)</f>
        <v>-0.31890000000000002</v>
      </c>
      <c r="Q648" s="1">
        <f>(POWER((Table14[[#This Row],[bmi]]/Table14[[#This Row],[bmi_M]]),Table14[[#This Row],[bmi_L]])-1)/(Table14[[#This Row],[bmi_L]]*Table14[[#This Row],[bmi_S]])</f>
        <v>-0.68613806658938392</v>
      </c>
    </row>
    <row r="649" spans="1:17" x14ac:dyDescent="0.3">
      <c r="A649" s="1">
        <v>11063</v>
      </c>
      <c r="B649" s="1" t="s">
        <v>9</v>
      </c>
      <c r="C649" s="1">
        <v>366</v>
      </c>
      <c r="D649" s="1">
        <v>297</v>
      </c>
      <c r="E649" s="1">
        <v>76.5</v>
      </c>
      <c r="F649" s="1">
        <v>9.4700000000000006</v>
      </c>
      <c r="G649" s="1">
        <v>0.30399999999999999</v>
      </c>
      <c r="H649" s="1">
        <v>-0.17599999999999999</v>
      </c>
      <c r="I649" s="2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649" s="2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6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49" s="1">
        <f>(POWER((Table14[[#This Row],[wtkg]]/Table14[[#This Row],[wlhz_M]]),Table14[[#This Row],[wlhz_L]])-1)/(Table14[[#This Row],[wlhz_L]]*Table14[[#This Row],[wlhz_S]])</f>
        <v>-0.41551154609573371</v>
      </c>
      <c r="M649" s="1">
        <f>Table14[[#This Row],[wtkg]]/(Table14[[#This Row],[htcm]]*Table14[[#This Row],[htcm]]/10000)</f>
        <v>16.181810414797727</v>
      </c>
      <c r="N649" s="1">
        <f>VLOOKUP(Table14[[#This Row],[agedays]],BFA_boys_z_exp[[#All],[Day]:[M]],2,FALSE)</f>
        <v>16.795100000000001</v>
      </c>
      <c r="O649" s="1">
        <f>VLOOKUP(Table14[[#This Row],[agedays]],BFA_boys_z_exp[[#All],[Day]:[S]],3,FALSE)</f>
        <v>8.0079999999999998E-2</v>
      </c>
      <c r="P649" s="1">
        <f>VLOOKUP(Table14[[#This Row],[agedays]],BFA_boys_z_exp[[#All],[Day]:[L]],4,FALSE)</f>
        <v>-0.41220000000000001</v>
      </c>
      <c r="Q649" s="1">
        <f>(POWER((Table14[[#This Row],[bmi]]/Table14[[#This Row],[bmi_M]]),Table14[[#This Row],[bmi_L]])-1)/(Table14[[#This Row],[bmi_L]]*Table14[[#This Row],[bmi_S]])</f>
        <v>-0.46810742907320896</v>
      </c>
    </row>
    <row r="650" spans="1:17" x14ac:dyDescent="0.3">
      <c r="A650" s="1">
        <v>11063</v>
      </c>
      <c r="B650" s="1" t="s">
        <v>9</v>
      </c>
      <c r="C650" s="1">
        <v>457</v>
      </c>
      <c r="D650" s="1">
        <v>297</v>
      </c>
      <c r="E650" s="1">
        <v>81.5</v>
      </c>
      <c r="F650" s="1">
        <v>10.79</v>
      </c>
      <c r="G650" s="1">
        <v>0.92400000000000004</v>
      </c>
      <c r="H650" s="1">
        <v>0.41</v>
      </c>
      <c r="I650" s="1">
        <f>IF(Table14[[#This Row],[agedays]]&lt;=730,VLOOKUP(Table14[[#This Row],[htcm]],WFL_boys_z_exp[[#All],[Length]:[M]],2,FALSE),VLOOKUP(Table14[[#This Row],[htcm]],WFH_boys_z_exp[[#All],[Height]:[M]],2,FALSE))</f>
        <v>10.732200000000001</v>
      </c>
      <c r="J650" s="1">
        <f>IF(Table14[[#This Row],[agedays]]&lt;=730,VLOOKUP(Table14[[#This Row],[htcm]],WFL_boys_z_exp[[#All],[Length]:[S]],3,FALSE),VLOOKUP(Table14[[#This Row],[htcm]],WFH_boys_z_exp[[#All],[Height]:[S]],3,FALSE))</f>
        <v>8.2839999999999997E-2</v>
      </c>
      <c r="K6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0" s="1">
        <f>(POWER((Table14[[#This Row],[wtkg]]/Table14[[#This Row],[wlhz_M]]),Table14[[#This Row],[wlhz_L]])-1)/(Table14[[#This Row],[wlhz_L]]*Table14[[#This Row],[wlhz_S]])</f>
        <v>6.4777102836244396E-2</v>
      </c>
      <c r="M650" s="1">
        <f>Table14[[#This Row],[wtkg]]/(Table14[[#This Row],[htcm]]*Table14[[#This Row],[htcm]]/10000)</f>
        <v>16.24449546463924</v>
      </c>
      <c r="N650" s="1">
        <f>VLOOKUP(Table14[[#This Row],[agedays]],BFA_boys_z_exp[[#All],[Day]:[M]],2,FALSE)</f>
        <v>16.439299999999999</v>
      </c>
      <c r="O650" s="1">
        <f>VLOOKUP(Table14[[#This Row],[agedays]],BFA_boys_z_exp[[#All],[Day]:[S]],3,FALSE)</f>
        <v>7.9339999999999994E-2</v>
      </c>
      <c r="P650" s="1">
        <f>VLOOKUP(Table14[[#This Row],[agedays]],BFA_boys_z_exp[[#All],[Day]:[L]],4,FALSE)</f>
        <v>-0.48670000000000002</v>
      </c>
      <c r="Q650" s="1">
        <f>(POWER((Table14[[#This Row],[bmi]]/Table14[[#This Row],[bmi_M]]),Table14[[#This Row],[bmi_L]])-1)/(Table14[[#This Row],[bmi_L]]*Table14[[#This Row],[bmi_S]])</f>
        <v>-0.15068498421668525</v>
      </c>
    </row>
    <row r="651" spans="1:17" x14ac:dyDescent="0.3">
      <c r="A651" s="1">
        <v>11063</v>
      </c>
      <c r="B651" s="1" t="s">
        <v>9</v>
      </c>
      <c r="C651" s="1">
        <v>568</v>
      </c>
      <c r="D651" s="1">
        <v>297</v>
      </c>
      <c r="E651" s="1">
        <v>85</v>
      </c>
      <c r="F651" s="1">
        <v>11.6</v>
      </c>
      <c r="G651" s="1">
        <v>0.76300000000000001</v>
      </c>
      <c r="H651" s="1">
        <v>0.41699999999999998</v>
      </c>
      <c r="I651" s="2">
        <f>IF(Table14[[#This Row],[agedays]]&lt;=730,VLOOKUP(Table14[[#This Row],[htcm]],WFL_boys_z_exp[[#All],[Length]:[M]],2,FALSE),VLOOKUP(Table14[[#This Row],[htcm]],WFH_boys_z_exp[[#All],[Height]:[M]],2,FALSE))</f>
        <v>11.5007</v>
      </c>
      <c r="J651" s="2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6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1" s="1">
        <f>(POWER((Table14[[#This Row],[wtkg]]/Table14[[#This Row],[wlhz_M]]),Table14[[#This Row],[wlhz_L]])-1)/(Table14[[#This Row],[wlhz_L]]*Table14[[#This Row],[wlhz_S]])</f>
        <v>0.10492844376316282</v>
      </c>
      <c r="M651" s="1">
        <f>Table14[[#This Row],[wtkg]]/(Table14[[#This Row],[htcm]]*Table14[[#This Row],[htcm]]/10000)</f>
        <v>16.055363321799305</v>
      </c>
      <c r="N651" s="1">
        <f>VLOOKUP(Table14[[#This Row],[agedays]],BFA_boys_z_exp[[#All],[Day]:[M]],2,FALSE)</f>
        <v>16.081199999999999</v>
      </c>
      <c r="O651" s="1">
        <f>VLOOKUP(Table14[[#This Row],[agedays]],BFA_boys_z_exp[[#All],[Day]:[S]],3,FALSE)</f>
        <v>7.8600000000000003E-2</v>
      </c>
      <c r="P651" s="1">
        <f>VLOOKUP(Table14[[#This Row],[agedays]],BFA_boys_z_exp[[#All],[Day]:[L]],4,FALSE)</f>
        <v>-0.56079999999999997</v>
      </c>
      <c r="Q651" s="1">
        <f>(POWER((Table14[[#This Row],[bmi]]/Table14[[#This Row],[bmi_M]]),Table14[[#This Row],[bmi_L]])-1)/(Table14[[#This Row],[bmi_L]]*Table14[[#This Row],[bmi_S]])</f>
        <v>-2.0466360048953379E-2</v>
      </c>
    </row>
    <row r="652" spans="1:17" x14ac:dyDescent="0.3">
      <c r="A652" s="1">
        <v>11063</v>
      </c>
      <c r="B652" s="1" t="s">
        <v>9</v>
      </c>
      <c r="C652" s="1">
        <v>736</v>
      </c>
      <c r="D652" s="1">
        <v>297</v>
      </c>
      <c r="E652" s="1">
        <v>86</v>
      </c>
      <c r="F652" s="1">
        <v>12.7</v>
      </c>
      <c r="G652" s="1">
        <v>-0.41499999999999998</v>
      </c>
      <c r="H652" s="1">
        <v>0.36</v>
      </c>
      <c r="I652" s="1">
        <f>IF(Table14[[#This Row],[agedays]]&lt;=730,VLOOKUP(Table14[[#This Row],[htcm]],WFL_boys_z_exp[[#All],[Length]:[M]],2,FALSE),VLOOKUP(Table14[[#This Row],[htcm]],WFH_boys_z_exp[[#All],[Height]:[M]],2,FALSE))</f>
        <v>11.917299999999999</v>
      </c>
      <c r="J652" s="1">
        <f>IF(Table14[[#This Row],[agedays]]&lt;=730,VLOOKUP(Table14[[#This Row],[htcm]],WFL_boys_z_exp[[#All],[Length]:[S]],3,FALSE),VLOOKUP(Table14[[#This Row],[htcm]],WFH_boys_z_exp[[#All],[Height]:[S]],3,FALSE))</f>
        <v>8.1210000000000004E-2</v>
      </c>
      <c r="K6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2" s="1">
        <f>(POWER((Table14[[#This Row],[wtkg]]/Table14[[#This Row],[wlhz_M]]),Table14[[#This Row],[wlhz_L]])-1)/(Table14[[#This Row],[wlhz_L]]*Table14[[#This Row],[wlhz_S]])</f>
        <v>0.77458191893972694</v>
      </c>
      <c r="M652" s="1">
        <f>Table14[[#This Row],[wtkg]]/(Table14[[#This Row],[htcm]]*Table14[[#This Row],[htcm]]/10000)</f>
        <v>17.171444023796646</v>
      </c>
      <c r="N652" s="1">
        <f>VLOOKUP(Table14[[#This Row],[agedays]],BFA_boys_z_exp[[#All],[Day]:[M]],2,FALSE)</f>
        <v>16.0123</v>
      </c>
      <c r="O652" s="1">
        <f>VLOOKUP(Table14[[#This Row],[agedays]],BFA_boys_z_exp[[#All],[Day]:[S]],3,FALSE)</f>
        <v>7.7859999999999999E-2</v>
      </c>
      <c r="P652" s="1">
        <f>VLOOKUP(Table14[[#This Row],[agedays]],BFA_boys_z_exp[[#All],[Day]:[L]],4,FALSE)</f>
        <v>-0.6129</v>
      </c>
      <c r="Q652" s="1">
        <f>(POWER((Table14[[#This Row],[bmi]]/Table14[[#This Row],[bmi_M]]),Table14[[#This Row],[bmi_L]])-1)/(Table14[[#This Row],[bmi_L]]*Table14[[#This Row],[bmi_S]])</f>
        <v>0.87869031720548618</v>
      </c>
    </row>
    <row r="653" spans="1:17" x14ac:dyDescent="0.3">
      <c r="A653" s="1">
        <v>11066</v>
      </c>
      <c r="B653" s="1" t="s">
        <v>9</v>
      </c>
      <c r="C653" s="1">
        <v>0</v>
      </c>
      <c r="D653" s="1">
        <v>269</v>
      </c>
      <c r="E653" s="1">
        <v>53</v>
      </c>
      <c r="F653" s="1">
        <v>3.5</v>
      </c>
      <c r="G653" s="1">
        <v>1.6459999999999999</v>
      </c>
      <c r="H653" s="1">
        <v>0.31</v>
      </c>
      <c r="I653" s="2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653" s="2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6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3" s="1">
        <f>(POWER((Table14[[#This Row],[wtkg]]/Table14[[#This Row],[wlhz_M]]),Table14[[#This Row],[wlhz_L]])-1)/(Table14[[#This Row],[wlhz_L]]*Table14[[#This Row],[wlhz_S]])</f>
        <v>-1.5875525296066519</v>
      </c>
      <c r="M653" s="1">
        <f>Table14[[#This Row],[wtkg]]/(Table14[[#This Row],[htcm]]*Table14[[#This Row],[htcm]]/10000)</f>
        <v>12.459950160199361</v>
      </c>
      <c r="N653" s="1">
        <f>VLOOKUP(Table14[[#This Row],[agedays]],BFA_boys_z_exp[[#All],[Day]:[M]],2,FALSE)</f>
        <v>13.4069</v>
      </c>
      <c r="O653" s="1">
        <f>VLOOKUP(Table14[[#This Row],[agedays]],BFA_boys_z_exp[[#All],[Day]:[S]],3,FALSE)</f>
        <v>9.5600000000000004E-2</v>
      </c>
      <c r="P653" s="1">
        <f>VLOOKUP(Table14[[#This Row],[agedays]],BFA_boys_z_exp[[#All],[Day]:[L]],4,FALSE)</f>
        <v>-0.30530000000000002</v>
      </c>
      <c r="Q653" s="1">
        <f>(POWER((Table14[[#This Row],[bmi]]/Table14[[#This Row],[bmi_M]]),Table14[[#This Row],[bmi_L]])-1)/(Table14[[#This Row],[bmi_L]]*Table14[[#This Row],[bmi_S]])</f>
        <v>-0.77484496953497961</v>
      </c>
    </row>
    <row r="654" spans="1:17" x14ac:dyDescent="0.3">
      <c r="A654" s="1">
        <v>11066</v>
      </c>
      <c r="B654" s="1" t="s">
        <v>9</v>
      </c>
      <c r="C654" s="1">
        <v>33</v>
      </c>
      <c r="D654" s="1">
        <v>269</v>
      </c>
      <c r="E654" s="1">
        <v>55</v>
      </c>
      <c r="F654" s="1">
        <v>3.96</v>
      </c>
      <c r="G654" s="1">
        <v>-3.6999999999999998E-2</v>
      </c>
      <c r="H654" s="1">
        <v>-1.073</v>
      </c>
      <c r="I654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654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6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4" s="1">
        <f>(POWER((Table14[[#This Row],[wtkg]]/Table14[[#This Row],[wlhz_M]]),Table14[[#This Row],[wlhz_L]])-1)/(Table14[[#This Row],[wlhz_L]]*Table14[[#This Row],[wlhz_S]])</f>
        <v>-1.6477326504521432</v>
      </c>
      <c r="M654" s="1">
        <f>Table14[[#This Row],[wtkg]]/(Table14[[#This Row],[htcm]]*Table14[[#This Row],[htcm]]/10000)</f>
        <v>13.090909090909092</v>
      </c>
      <c r="N654" s="1">
        <f>VLOOKUP(Table14[[#This Row],[agedays]],BFA_boys_z_exp[[#All],[Day]:[M]],2,FALSE)</f>
        <v>15.1127</v>
      </c>
      <c r="O654" s="1">
        <f>VLOOKUP(Table14[[#This Row],[agedays]],BFA_boys_z_exp[[#All],[Day]:[S]],3,FALSE)</f>
        <v>8.9840000000000003E-2</v>
      </c>
      <c r="P654" s="1">
        <f>VLOOKUP(Table14[[#This Row],[agedays]],BFA_boys_z_exp[[#All],[Day]:[L]],4,FALSE)</f>
        <v>0.25359999999999999</v>
      </c>
      <c r="Q654" s="1">
        <f>(POWER((Table14[[#This Row],[bmi]]/Table14[[#This Row],[bmi_M]]),Table14[[#This Row],[bmi_L]])-1)/(Table14[[#This Row],[bmi_L]]*Table14[[#This Row],[bmi_S]])</f>
        <v>-1.5698298719026071</v>
      </c>
    </row>
    <row r="655" spans="1:17" x14ac:dyDescent="0.3">
      <c r="A655" s="1">
        <v>11066</v>
      </c>
      <c r="B655" s="1" t="s">
        <v>9</v>
      </c>
      <c r="C655" s="1">
        <v>90</v>
      </c>
      <c r="D655" s="1">
        <v>269</v>
      </c>
      <c r="E655" s="1">
        <v>59</v>
      </c>
      <c r="F655" s="1">
        <v>5.63</v>
      </c>
      <c r="G655" s="1">
        <v>-1.1319999999999999</v>
      </c>
      <c r="H655" s="1">
        <v>-1.008</v>
      </c>
      <c r="I655" s="2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655" s="2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6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5" s="1">
        <f>(POWER((Table14[[#This Row],[wtkg]]/Table14[[#This Row],[wlhz_M]]),Table14[[#This Row],[wlhz_L]])-1)/(Table14[[#This Row],[wlhz_L]]*Table14[[#This Row],[wlhz_S]])</f>
        <v>-0.16327103580450911</v>
      </c>
      <c r="M655" s="1">
        <f>Table14[[#This Row],[wtkg]]/(Table14[[#This Row],[htcm]]*Table14[[#This Row],[htcm]]/10000)</f>
        <v>16.173513358230391</v>
      </c>
      <c r="N655" s="1">
        <f>VLOOKUP(Table14[[#This Row],[agedays]],BFA_boys_z_exp[[#All],[Day]:[M]],2,FALSE)</f>
        <v>16.8827</v>
      </c>
      <c r="O655" s="1">
        <f>VLOOKUP(Table14[[#This Row],[agedays]],BFA_boys_z_exp[[#All],[Day]:[S]],3,FALSE)</f>
        <v>8.5010000000000002E-2</v>
      </c>
      <c r="P655" s="1">
        <f>VLOOKUP(Table14[[#This Row],[agedays]],BFA_boys_z_exp[[#All],[Day]:[L]],4,FALSE)</f>
        <v>1.0699999999999999E-2</v>
      </c>
      <c r="Q655" s="1">
        <f>(POWER((Table14[[#This Row],[bmi]]/Table14[[#This Row],[bmi_M]]),Table14[[#This Row],[bmi_L]])-1)/(Table14[[#This Row],[bmi_L]]*Table14[[#This Row],[bmi_S]])</f>
        <v>-0.50470122718717414</v>
      </c>
    </row>
    <row r="656" spans="1:17" x14ac:dyDescent="0.3">
      <c r="A656" s="1">
        <v>11066</v>
      </c>
      <c r="B656" s="1" t="s">
        <v>9</v>
      </c>
      <c r="C656" s="1">
        <v>195</v>
      </c>
      <c r="D656" s="1">
        <v>269</v>
      </c>
      <c r="E656" s="1">
        <v>65</v>
      </c>
      <c r="F656" s="1">
        <v>7.64</v>
      </c>
      <c r="G656" s="1">
        <v>-1.518</v>
      </c>
      <c r="H656" s="1">
        <v>-0.52</v>
      </c>
      <c r="I656" s="1">
        <f>IF(Table14[[#This Row],[agedays]]&lt;=730,VLOOKUP(Table14[[#This Row],[htcm]],WFL_boys_z_exp[[#All],[Length]:[M]],2,FALSE),VLOOKUP(Table14[[#This Row],[htcm]],WFH_boys_z_exp[[#All],[Height]:[M]],2,FALSE))</f>
        <v>7.2666000000000004</v>
      </c>
      <c r="J656" s="1">
        <f>IF(Table14[[#This Row],[agedays]]&lt;=730,VLOOKUP(Table14[[#This Row],[htcm]],WFL_boys_z_exp[[#All],[Length]:[S]],3,FALSE),VLOOKUP(Table14[[#This Row],[htcm]],WFH_boys_z_exp[[#All],[Height]:[S]],3,FALSE))</f>
        <v>8.2229999999999998E-2</v>
      </c>
      <c r="K6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6" s="1">
        <f>(POWER((Table14[[#This Row],[wtkg]]/Table14[[#This Row],[wlhz_M]]),Table14[[#This Row],[wlhz_L]])-1)/(Table14[[#This Row],[wlhz_L]]*Table14[[#This Row],[wlhz_S]])</f>
        <v>0.60403304128384649</v>
      </c>
      <c r="M656" s="1">
        <f>Table14[[#This Row],[wtkg]]/(Table14[[#This Row],[htcm]]*Table14[[#This Row],[htcm]]/10000)</f>
        <v>18.082840236686391</v>
      </c>
      <c r="N656" s="1">
        <f>VLOOKUP(Table14[[#This Row],[agedays]],BFA_boys_z_exp[[#All],[Day]:[M]],2,FALSE)</f>
        <v>17.343800000000002</v>
      </c>
      <c r="O656" s="1">
        <f>VLOOKUP(Table14[[#This Row],[agedays]],BFA_boys_z_exp[[#All],[Day]:[S]],3,FALSE)</f>
        <v>8.2119999999999999E-2</v>
      </c>
      <c r="P656" s="1">
        <f>VLOOKUP(Table14[[#This Row],[agedays]],BFA_boys_z_exp[[#All],[Day]:[L]],4,FALSE)</f>
        <v>-0.2112</v>
      </c>
      <c r="Q656" s="1">
        <f>(POWER((Table14[[#This Row],[bmi]]/Table14[[#This Row],[bmi_M]]),Table14[[#This Row],[bmi_L]])-1)/(Table14[[#This Row],[bmi_L]]*Table14[[#This Row],[bmi_S]])</f>
        <v>0.50590604049379551</v>
      </c>
    </row>
    <row r="657" spans="1:17" x14ac:dyDescent="0.3">
      <c r="A657" s="1">
        <v>11066</v>
      </c>
      <c r="B657" s="1" t="s">
        <v>9</v>
      </c>
      <c r="C657" s="1">
        <v>279</v>
      </c>
      <c r="D657" s="1">
        <v>269</v>
      </c>
      <c r="E657" s="1">
        <v>67.5</v>
      </c>
      <c r="F657" s="1">
        <v>8.65</v>
      </c>
      <c r="G657" s="1">
        <v>-2.085</v>
      </c>
      <c r="H657" s="1">
        <v>-0.309</v>
      </c>
      <c r="I657" s="1">
        <f>IF(Table14[[#This Row],[agedays]]&lt;=730,VLOOKUP(Table14[[#This Row],[htcm]],WFL_boys_z_exp[[#All],[Length]:[M]],2,FALSE),VLOOKUP(Table14[[#This Row],[htcm]],WFH_boys_z_exp[[#All],[Height]:[M]],2,FALSE))</f>
        <v>7.8525999999999998</v>
      </c>
      <c r="J657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6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7" s="1">
        <f>(POWER((Table14[[#This Row],[wtkg]]/Table14[[#This Row],[wlhz_M]]),Table14[[#This Row],[wlhz_L]])-1)/(Table14[[#This Row],[wlhz_L]]*Table14[[#This Row],[wlhz_S]])</f>
        <v>1.157896314381335</v>
      </c>
      <c r="M657" s="1">
        <f>Table14[[#This Row],[wtkg]]/(Table14[[#This Row],[htcm]]*Table14[[#This Row],[htcm]]/10000)</f>
        <v>18.98491083676269</v>
      </c>
      <c r="N657" s="1">
        <f>VLOOKUP(Table14[[#This Row],[agedays]],BFA_boys_z_exp[[#All],[Day]:[M]],2,FALSE)</f>
        <v>17.147600000000001</v>
      </c>
      <c r="O657" s="1">
        <f>VLOOKUP(Table14[[#This Row],[agedays]],BFA_boys_z_exp[[#All],[Day]:[S]],3,FALSE)</f>
        <v>8.0960000000000004E-2</v>
      </c>
      <c r="P657" s="1">
        <f>VLOOKUP(Table14[[#This Row],[agedays]],BFA_boys_z_exp[[#All],[Day]:[L]],4,FALSE)</f>
        <v>-0.32350000000000001</v>
      </c>
      <c r="Q657" s="1">
        <f>(POWER((Table14[[#This Row],[bmi]]/Table14[[#This Row],[bmi_M]]),Table14[[#This Row],[bmi_L]])-1)/(Table14[[#This Row],[bmi_L]]*Table14[[#This Row],[bmi_S]])</f>
        <v>1.2367677375433812</v>
      </c>
    </row>
    <row r="658" spans="1:17" x14ac:dyDescent="0.3">
      <c r="A658" s="1">
        <v>11066</v>
      </c>
      <c r="B658" s="1" t="s">
        <v>9</v>
      </c>
      <c r="C658" s="1">
        <v>370</v>
      </c>
      <c r="D658" s="1">
        <v>269</v>
      </c>
      <c r="E658" s="1">
        <v>71.5</v>
      </c>
      <c r="F658" s="1">
        <v>9.5749999999999993</v>
      </c>
      <c r="G658" s="1">
        <v>-1.86</v>
      </c>
      <c r="H658" s="1">
        <v>-0.10299999999999999</v>
      </c>
      <c r="I658" s="1">
        <f>IF(Table14[[#This Row],[agedays]]&lt;=730,VLOOKUP(Table14[[#This Row],[htcm]],WFL_boys_z_exp[[#All],[Length]:[M]],2,FALSE),VLOOKUP(Table14[[#This Row],[htcm]],WFH_boys_z_exp[[#All],[Height]:[M]],2,FALSE))</f>
        <v>8.7593999999999994</v>
      </c>
      <c r="J658" s="1">
        <f>IF(Table14[[#This Row],[agedays]]&lt;=730,VLOOKUP(Table14[[#This Row],[htcm]],WFL_boys_z_exp[[#All],[Length]:[S]],3,FALSE),VLOOKUP(Table14[[#This Row],[htcm]],WFH_boys_z_exp[[#All],[Height]:[S]],3,FALSE))</f>
        <v>8.2479999999999998E-2</v>
      </c>
      <c r="K6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8" s="1">
        <f>(POWER((Table14[[#This Row],[wtkg]]/Table14[[#This Row],[wlhz_M]]),Table14[[#This Row],[wlhz_L]])-1)/(Table14[[#This Row],[wlhz_L]]*Table14[[#This Row],[wlhz_S]])</f>
        <v>1.0626481410635737</v>
      </c>
      <c r="M658" s="1">
        <f>Table14[[#This Row],[wtkg]]/(Table14[[#This Row],[htcm]]*Table14[[#This Row],[htcm]]/10000)</f>
        <v>18.729522226025718</v>
      </c>
      <c r="N658" s="1">
        <f>VLOOKUP(Table14[[#This Row],[agedays]],BFA_boys_z_exp[[#All],[Day]:[M]],2,FALSE)</f>
        <v>16.778600000000001</v>
      </c>
      <c r="O658" s="1">
        <f>VLOOKUP(Table14[[#This Row],[agedays]],BFA_boys_z_exp[[#All],[Day]:[S]],3,FALSE)</f>
        <v>8.004E-2</v>
      </c>
      <c r="P658" s="1">
        <f>VLOOKUP(Table14[[#This Row],[agedays]],BFA_boys_z_exp[[#All],[Day]:[L]],4,FALSE)</f>
        <v>-0.4158</v>
      </c>
      <c r="Q658" s="1">
        <f>(POWER((Table14[[#This Row],[bmi]]/Table14[[#This Row],[bmi_M]]),Table14[[#This Row],[bmi_L]])-1)/(Table14[[#This Row],[bmi_L]]*Table14[[#This Row],[bmi_S]])</f>
        <v>1.3433185468239741</v>
      </c>
    </row>
    <row r="659" spans="1:17" x14ac:dyDescent="0.3">
      <c r="A659" s="1">
        <v>11066</v>
      </c>
      <c r="B659" s="1" t="s">
        <v>9</v>
      </c>
      <c r="C659" s="1">
        <v>454</v>
      </c>
      <c r="D659" s="1">
        <v>269</v>
      </c>
      <c r="E659" s="1">
        <v>74</v>
      </c>
      <c r="F659" s="1">
        <v>10.63</v>
      </c>
      <c r="G659" s="1">
        <v>-2.0009999999999999</v>
      </c>
      <c r="H659" s="1">
        <v>0.29299999999999998</v>
      </c>
      <c r="I659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659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6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59" s="1">
        <f>(POWER((Table14[[#This Row],[wtkg]]/Table14[[#This Row],[wlhz_M]]),Table14[[#This Row],[wlhz_L]])-1)/(Table14[[#This Row],[wlhz_L]]*Table14[[#This Row],[wlhz_S]])</f>
        <v>1.5795713878744708</v>
      </c>
      <c r="M659" s="1">
        <f>Table14[[#This Row],[wtkg]]/(Table14[[#This Row],[htcm]]*Table14[[#This Row],[htcm]]/10000)</f>
        <v>19.411979547114683</v>
      </c>
      <c r="N659" s="1">
        <f>VLOOKUP(Table14[[#This Row],[agedays]],BFA_boys_z_exp[[#All],[Day]:[M]],2,FALSE)</f>
        <v>16.450199999999999</v>
      </c>
      <c r="O659" s="1">
        <f>VLOOKUP(Table14[[#This Row],[agedays]],BFA_boys_z_exp[[#All],[Day]:[S]],3,FALSE)</f>
        <v>7.9369999999999996E-2</v>
      </c>
      <c r="P659" s="1">
        <f>VLOOKUP(Table14[[#This Row],[agedays]],BFA_boys_z_exp[[#All],[Day]:[L]],4,FALSE)</f>
        <v>-0.4844</v>
      </c>
      <c r="Q659" s="1">
        <f>(POWER((Table14[[#This Row],[bmi]]/Table14[[#This Row],[bmi_M]]),Table14[[#This Row],[bmi_L]])-1)/(Table14[[#This Row],[bmi_L]]*Table14[[#This Row],[bmi_S]])</f>
        <v>2.0043913315262669</v>
      </c>
    </row>
    <row r="660" spans="1:17" x14ac:dyDescent="0.3">
      <c r="A660" s="1">
        <v>11066</v>
      </c>
      <c r="B660" s="1" t="s">
        <v>9</v>
      </c>
      <c r="C660" s="1">
        <v>531</v>
      </c>
      <c r="D660" s="1">
        <v>269</v>
      </c>
      <c r="E660" s="1">
        <v>78</v>
      </c>
      <c r="F660" s="1">
        <v>11.7</v>
      </c>
      <c r="G660" s="1">
        <v>-1.389</v>
      </c>
      <c r="H660" s="1">
        <v>0.70199999999999996</v>
      </c>
      <c r="I660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660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6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0" s="1">
        <f>(POWER((Table14[[#This Row],[wtkg]]/Table14[[#This Row],[wlhz_M]]),Table14[[#This Row],[wlhz_L]])-1)/(Table14[[#This Row],[wlhz_L]]*Table14[[#This Row],[wlhz_S]])</f>
        <v>1.7424692938563675</v>
      </c>
      <c r="M660" s="1">
        <f>Table14[[#This Row],[wtkg]]/(Table14[[#This Row],[htcm]]*Table14[[#This Row],[htcm]]/10000)</f>
        <v>19.230769230769226</v>
      </c>
      <c r="N660" s="1">
        <f>VLOOKUP(Table14[[#This Row],[agedays]],BFA_boys_z_exp[[#All],[Day]:[M]],2,FALSE)</f>
        <v>16.190200000000001</v>
      </c>
      <c r="O660" s="1">
        <f>VLOOKUP(Table14[[#This Row],[agedays]],BFA_boys_z_exp[[#All],[Day]:[S]],3,FALSE)</f>
        <v>7.8829999999999997E-2</v>
      </c>
      <c r="P660" s="1">
        <f>VLOOKUP(Table14[[#This Row],[agedays]],BFA_boys_z_exp[[#All],[Day]:[L]],4,FALSE)</f>
        <v>-0.53769999999999996</v>
      </c>
      <c r="Q660" s="1">
        <f>(POWER((Table14[[#This Row],[bmi]]/Table14[[#This Row],[bmi_M]]),Table14[[#This Row],[bmi_L]])-1)/(Table14[[#This Row],[bmi_L]]*Table14[[#This Row],[bmi_S]])</f>
        <v>2.0852733057694364</v>
      </c>
    </row>
    <row r="661" spans="1:17" x14ac:dyDescent="0.3">
      <c r="A661" s="1">
        <v>11066</v>
      </c>
      <c r="B661" s="1" t="s">
        <v>9</v>
      </c>
      <c r="C661" s="1">
        <v>726</v>
      </c>
      <c r="D661" s="1">
        <v>269</v>
      </c>
      <c r="E661" s="1">
        <v>85</v>
      </c>
      <c r="F661" s="1">
        <v>12.3</v>
      </c>
      <c r="G661" s="1">
        <v>-0.88200000000000001</v>
      </c>
      <c r="H661" s="1">
        <v>0.128</v>
      </c>
      <c r="I661" s="1">
        <f>IF(Table14[[#This Row],[agedays]]&lt;=730,VLOOKUP(Table14[[#This Row],[htcm]],WFL_boys_z_exp[[#All],[Length]:[M]],2,FALSE),VLOOKUP(Table14[[#This Row],[htcm]],WFH_boys_z_exp[[#All],[Height]:[M]],2,FALSE))</f>
        <v>11.5007</v>
      </c>
      <c r="J661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6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1" s="1">
        <f>(POWER((Table14[[#This Row],[wtkg]]/Table14[[#This Row],[wlhz_M]]),Table14[[#This Row],[wlhz_L]])-1)/(Table14[[#This Row],[wlhz_L]]*Table14[[#This Row],[wlhz_S]])</f>
        <v>0.81167071371564758</v>
      </c>
      <c r="M661" s="1">
        <f>Table14[[#This Row],[wtkg]]/(Table14[[#This Row],[htcm]]*Table14[[#This Row],[htcm]]/10000)</f>
        <v>17.024221453287197</v>
      </c>
      <c r="N661" s="1">
        <f>VLOOKUP(Table14[[#This Row],[agedays]],BFA_boys_z_exp[[#All],[Day]:[M]],2,FALSE)</f>
        <v>15.742000000000001</v>
      </c>
      <c r="O661" s="1">
        <f>VLOOKUP(Table14[[#This Row],[agedays]],BFA_boys_z_exp[[#All],[Day]:[S]],3,FALSE)</f>
        <v>7.7729999999999994E-2</v>
      </c>
      <c r="P661" s="1">
        <f>VLOOKUP(Table14[[#This Row],[agedays]],BFA_boys_z_exp[[#All],[Day]:[L]],4,FALSE)</f>
        <v>-0.64539999999999997</v>
      </c>
      <c r="Q661" s="1">
        <f>(POWER((Table14[[#This Row],[bmi]]/Table14[[#This Row],[bmi_M]]),Table14[[#This Row],[bmi_L]])-1)/(Table14[[#This Row],[bmi_L]]*Table14[[#This Row],[bmi_S]])</f>
        <v>0.9823627388360564</v>
      </c>
    </row>
    <row r="662" spans="1:17" x14ac:dyDescent="0.3">
      <c r="A662" s="1">
        <v>11069</v>
      </c>
      <c r="B662" s="1" t="s">
        <v>9</v>
      </c>
      <c r="C662" s="1">
        <v>0</v>
      </c>
      <c r="D662" s="1">
        <v>276</v>
      </c>
      <c r="E662" s="1">
        <v>54</v>
      </c>
      <c r="F662" s="1">
        <v>4.45</v>
      </c>
      <c r="G662" s="1">
        <v>2.1739999999999999</v>
      </c>
      <c r="H662" s="1">
        <v>2.052</v>
      </c>
      <c r="I662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662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6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2" s="1">
        <f>(POWER((Table14[[#This Row],[wtkg]]/Table14[[#This Row],[wlhz_M]]),Table14[[#This Row],[wlhz_L]])-1)/(Table14[[#This Row],[wlhz_L]]*Table14[[#This Row],[wlhz_S]])</f>
        <v>0.47570396353978445</v>
      </c>
      <c r="M662" s="1">
        <f>Table14[[#This Row],[wtkg]]/(Table14[[#This Row],[htcm]]*Table14[[#This Row],[htcm]]/10000)</f>
        <v>15.260631001371742</v>
      </c>
      <c r="N662" s="1">
        <f>VLOOKUP(Table14[[#This Row],[agedays]],BFA_boys_z_exp[[#All],[Day]:[M]],2,FALSE)</f>
        <v>13.4069</v>
      </c>
      <c r="O662" s="1">
        <f>VLOOKUP(Table14[[#This Row],[agedays]],BFA_boys_z_exp[[#All],[Day]:[S]],3,FALSE)</f>
        <v>9.5600000000000004E-2</v>
      </c>
      <c r="P662" s="1">
        <f>VLOOKUP(Table14[[#This Row],[agedays]],BFA_boys_z_exp[[#All],[Day]:[L]],4,FALSE)</f>
        <v>-0.30530000000000002</v>
      </c>
      <c r="Q662" s="1">
        <f>(POWER((Table14[[#This Row],[bmi]]/Table14[[#This Row],[bmi_M]]),Table14[[#This Row],[bmi_L]])-1)/(Table14[[#This Row],[bmi_L]]*Table14[[#This Row],[bmi_S]])</f>
        <v>1.3282430606393565</v>
      </c>
    </row>
    <row r="663" spans="1:17" x14ac:dyDescent="0.3">
      <c r="A663" s="2">
        <v>11069</v>
      </c>
      <c r="B663" s="2" t="s">
        <v>9</v>
      </c>
      <c r="C663" s="2">
        <v>58</v>
      </c>
      <c r="D663" s="2">
        <v>276</v>
      </c>
      <c r="E663" s="2">
        <v>62</v>
      </c>
      <c r="F663" s="2">
        <v>6.58</v>
      </c>
      <c r="G663" s="2">
        <v>1.9490000000000001</v>
      </c>
      <c r="H663" s="2">
        <v>1.4970000000000001</v>
      </c>
      <c r="I663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663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6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3" s="1">
        <f>(POWER((Table14[[#This Row],[wtkg]]/Table14[[#This Row],[wlhz_M]]),Table14[[#This Row],[wlhz_L]])-1)/(Table14[[#This Row],[wlhz_L]]*Table14[[#This Row],[wlhz_S]])</f>
        <v>0.10105230387343182</v>
      </c>
      <c r="M663" s="1">
        <f>Table14[[#This Row],[wtkg]]/(Table14[[#This Row],[htcm]]*Table14[[#This Row],[htcm]]/10000)</f>
        <v>17.117585848074921</v>
      </c>
      <c r="N663" s="1">
        <f>VLOOKUP(Table14[[#This Row],[agedays]],BFA_boys_z_exp[[#All],[Day]:[M]],2,FALSE)</f>
        <v>16.233599999999999</v>
      </c>
      <c r="O663" s="1">
        <f>VLOOKUP(Table14[[#This Row],[agedays]],BFA_boys_z_exp[[#All],[Day]:[S]],3,FALSE)</f>
        <v>8.6999999999999994E-2</v>
      </c>
      <c r="P663" s="1">
        <f>VLOOKUP(Table14[[#This Row],[agedays]],BFA_boys_z_exp[[#All],[Day]:[L]],4,FALSE)</f>
        <v>0.12379999999999999</v>
      </c>
      <c r="Q663" s="1">
        <f>(POWER((Table14[[#This Row],[bmi]]/Table14[[#This Row],[bmi_M]]),Table14[[#This Row],[bmi_L]])-1)/(Table14[[#This Row],[bmi_L]]*Table14[[#This Row],[bmi_S]])</f>
        <v>0.61146654562225422</v>
      </c>
    </row>
    <row r="664" spans="1:17" x14ac:dyDescent="0.3">
      <c r="A664" s="1">
        <v>11069</v>
      </c>
      <c r="B664" s="1" t="s">
        <v>9</v>
      </c>
      <c r="C664" s="1">
        <v>86</v>
      </c>
      <c r="D664" s="1">
        <v>276</v>
      </c>
      <c r="E664" s="1">
        <v>63</v>
      </c>
      <c r="F664" s="1">
        <v>7.38</v>
      </c>
      <c r="G664" s="1">
        <v>1.008</v>
      </c>
      <c r="H664" s="1">
        <v>1.4259999999999999</v>
      </c>
      <c r="I664" s="1">
        <f>IF(Table14[[#This Row],[agedays]]&lt;=730,VLOOKUP(Table14[[#This Row],[htcm]],WFL_boys_z_exp[[#All],[Length]:[M]],2,FALSE),VLOOKUP(Table14[[#This Row],[htcm]],WFH_boys_z_exp[[#All],[Height]:[M]],2,FALSE))</f>
        <v>6.7786</v>
      </c>
      <c r="J664" s="1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66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4" s="1">
        <f>(POWER((Table14[[#This Row],[wtkg]]/Table14[[#This Row],[wlhz_M]]),Table14[[#This Row],[wlhz_L]])-1)/(Table14[[#This Row],[wlhz_L]]*Table14[[#This Row],[wlhz_S]])</f>
        <v>1.0144590123017365</v>
      </c>
      <c r="M664" s="1">
        <f>Table14[[#This Row],[wtkg]]/(Table14[[#This Row],[htcm]]*Table14[[#This Row],[htcm]]/10000)</f>
        <v>18.594104308390023</v>
      </c>
      <c r="N664" s="1">
        <f>VLOOKUP(Table14[[#This Row],[agedays]],BFA_boys_z_exp[[#All],[Day]:[M]],2,FALSE)</f>
        <v>16.830100000000002</v>
      </c>
      <c r="O664" s="1">
        <f>VLOOKUP(Table14[[#This Row],[agedays]],BFA_boys_z_exp[[#All],[Day]:[S]],3,FALSE)</f>
        <v>8.5209999999999994E-2</v>
      </c>
      <c r="P664" s="1">
        <f>VLOOKUP(Table14[[#This Row],[agedays]],BFA_boys_z_exp[[#All],[Day]:[L]],4,FALSE)</f>
        <v>2.2800000000000001E-2</v>
      </c>
      <c r="Q664" s="1">
        <f>(POWER((Table14[[#This Row],[bmi]]/Table14[[#This Row],[bmi_M]]),Table14[[#This Row],[bmi_L]])-1)/(Table14[[#This Row],[bmi_L]]*Table14[[#This Row],[bmi_S]])</f>
        <v>1.1710944171300399</v>
      </c>
    </row>
    <row r="665" spans="1:17" x14ac:dyDescent="0.3">
      <c r="A665" s="2">
        <v>11069</v>
      </c>
      <c r="B665" s="2" t="s">
        <v>9</v>
      </c>
      <c r="C665" s="2">
        <v>170</v>
      </c>
      <c r="D665" s="2">
        <v>276</v>
      </c>
      <c r="E665" s="2">
        <v>72</v>
      </c>
      <c r="F665" s="2">
        <v>8.8000000000000007</v>
      </c>
      <c r="G665" s="2">
        <v>2.3780000000000001</v>
      </c>
      <c r="H665" s="2">
        <v>1.145</v>
      </c>
      <c r="I665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665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6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5" s="1">
        <f>(POWER((Table14[[#This Row],[wtkg]]/Table14[[#This Row],[wlhz_M]]),Table14[[#This Row],[wlhz_L]])-1)/(Table14[[#This Row],[wlhz_L]]*Table14[[#This Row],[wlhz_S]])</f>
        <v>-9.5713835136631772E-2</v>
      </c>
      <c r="M665" s="1">
        <f>Table14[[#This Row],[wtkg]]/(Table14[[#This Row],[htcm]]*Table14[[#This Row],[htcm]]/10000)</f>
        <v>16.97530864197531</v>
      </c>
      <c r="N665" s="1">
        <f>VLOOKUP(Table14[[#This Row],[agedays]],BFA_boys_z_exp[[#All],[Day]:[M]],2,FALSE)</f>
        <v>17.329899999999999</v>
      </c>
      <c r="O665" s="1">
        <f>VLOOKUP(Table14[[#This Row],[agedays]],BFA_boys_z_exp[[#All],[Day]:[S]],3,FALSE)</f>
        <v>8.2580000000000001E-2</v>
      </c>
      <c r="P665" s="1">
        <f>VLOOKUP(Table14[[#This Row],[agedays]],BFA_boys_z_exp[[#All],[Day]:[L]],4,FALSE)</f>
        <v>-0.16980000000000001</v>
      </c>
      <c r="Q665" s="1">
        <f>(POWER((Table14[[#This Row],[bmi]]/Table14[[#This Row],[bmi_M]]),Table14[[#This Row],[bmi_L]])-1)/(Table14[[#This Row],[bmi_L]]*Table14[[#This Row],[bmi_S]])</f>
        <v>-0.2507847672242825</v>
      </c>
    </row>
    <row r="666" spans="1:17" x14ac:dyDescent="0.3">
      <c r="A666" s="1">
        <v>11069</v>
      </c>
      <c r="B666" s="1" t="s">
        <v>9</v>
      </c>
      <c r="C666" s="1">
        <v>268</v>
      </c>
      <c r="D666" s="1">
        <v>276</v>
      </c>
      <c r="E666" s="1">
        <v>76</v>
      </c>
      <c r="F666" s="1">
        <v>9.9700000000000006</v>
      </c>
      <c r="G666" s="1">
        <v>1.921</v>
      </c>
      <c r="H666" s="1">
        <v>1.1040000000000001</v>
      </c>
      <c r="I666" s="1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666" s="1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6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6" s="1">
        <f>(POWER((Table14[[#This Row],[wtkg]]/Table14[[#This Row],[wlhz_M]]),Table14[[#This Row],[wlhz_L]])-1)/(Table14[[#This Row],[wlhz_L]]*Table14[[#This Row],[wlhz_S]])</f>
        <v>0.32485288668806794</v>
      </c>
      <c r="M666" s="1">
        <f>Table14[[#This Row],[wtkg]]/(Table14[[#This Row],[htcm]]*Table14[[#This Row],[htcm]]/10000)</f>
        <v>17.261080332409975</v>
      </c>
      <c r="N666" s="1">
        <f>VLOOKUP(Table14[[#This Row],[agedays]],BFA_boys_z_exp[[#All],[Day]:[M]],2,FALSE)</f>
        <v>17.1873</v>
      </c>
      <c r="O666" s="1">
        <f>VLOOKUP(Table14[[#This Row],[agedays]],BFA_boys_z_exp[[#All],[Day]:[S]],3,FALSE)</f>
        <v>8.1089999999999995E-2</v>
      </c>
      <c r="P666" s="1">
        <f>VLOOKUP(Table14[[#This Row],[agedays]],BFA_boys_z_exp[[#All],[Day]:[L]],4,FALSE)</f>
        <v>-0.31059999999999999</v>
      </c>
      <c r="Q666" s="1">
        <f>(POWER((Table14[[#This Row],[bmi]]/Table14[[#This Row],[bmi_M]]),Table14[[#This Row],[bmi_L]])-1)/(Table14[[#This Row],[bmi_L]]*Table14[[#This Row],[bmi_S]])</f>
        <v>5.2789346337715697E-2</v>
      </c>
    </row>
    <row r="667" spans="1:17" x14ac:dyDescent="0.3">
      <c r="A667" s="2">
        <v>11069</v>
      </c>
      <c r="B667" s="2" t="s">
        <v>9</v>
      </c>
      <c r="C667" s="2">
        <v>373</v>
      </c>
      <c r="D667" s="2">
        <v>276</v>
      </c>
      <c r="E667" s="2">
        <v>80.5</v>
      </c>
      <c r="F667" s="2">
        <v>10.47</v>
      </c>
      <c r="G667" s="2">
        <v>1.863</v>
      </c>
      <c r="H667" s="2">
        <v>0.69399999999999995</v>
      </c>
      <c r="I667" s="2">
        <f>IF(Table14[[#This Row],[agedays]]&lt;=730,VLOOKUP(Table14[[#This Row],[htcm]],WFL_boys_z_exp[[#All],[Length]:[M]],2,FALSE),VLOOKUP(Table14[[#This Row],[htcm]],WFH_boys_z_exp[[#All],[Height]:[M]],2,FALSE))</f>
        <v>10.5405</v>
      </c>
      <c r="J667" s="2">
        <f>IF(Table14[[#This Row],[agedays]]&lt;=730,VLOOKUP(Table14[[#This Row],[htcm]],WFL_boys_z_exp[[#All],[Length]:[S]],3,FALSE),VLOOKUP(Table14[[#This Row],[htcm]],WFH_boys_z_exp[[#All],[Height]:[S]],3,FALSE))</f>
        <v>8.301E-2</v>
      </c>
      <c r="K6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7" s="1">
        <f>(POWER((Table14[[#This Row],[wtkg]]/Table14[[#This Row],[wlhz_M]]),Table14[[#This Row],[wlhz_L]])-1)/(Table14[[#This Row],[wlhz_L]]*Table14[[#This Row],[wlhz_S]])</f>
        <v>-8.0940735269972003E-2</v>
      </c>
      <c r="M667" s="1">
        <f>Table14[[#This Row],[wtkg]]/(Table14[[#This Row],[htcm]]*Table14[[#This Row],[htcm]]/10000)</f>
        <v>16.156784074688478</v>
      </c>
      <c r="N667" s="1">
        <f>VLOOKUP(Table14[[#This Row],[agedays]],BFA_boys_z_exp[[#All],[Day]:[M]],2,FALSE)</f>
        <v>16.766300000000001</v>
      </c>
      <c r="O667" s="1">
        <f>VLOOKUP(Table14[[#This Row],[agedays]],BFA_boys_z_exp[[#All],[Day]:[S]],3,FALSE)</f>
        <v>8.0019999999999994E-2</v>
      </c>
      <c r="P667" s="1">
        <f>VLOOKUP(Table14[[#This Row],[agedays]],BFA_boys_z_exp[[#All],[Day]:[L]],4,FALSE)</f>
        <v>-0.41849999999999998</v>
      </c>
      <c r="Q667" s="1">
        <f>(POWER((Table14[[#This Row],[bmi]]/Table14[[#This Row],[bmi_M]]),Table14[[#This Row],[bmi_L]])-1)/(Table14[[#This Row],[bmi_L]]*Table14[[#This Row],[bmi_S]])</f>
        <v>-0.46637492172585648</v>
      </c>
    </row>
    <row r="668" spans="1:17" x14ac:dyDescent="0.3">
      <c r="A668" s="1">
        <v>11069</v>
      </c>
      <c r="B668" s="1" t="s">
        <v>9</v>
      </c>
      <c r="C668" s="1">
        <v>581</v>
      </c>
      <c r="D668" s="1">
        <v>276</v>
      </c>
      <c r="E668" s="1">
        <v>88.5</v>
      </c>
      <c r="F668" s="1">
        <v>12.4</v>
      </c>
      <c r="G668" s="1">
        <v>1.8740000000000001</v>
      </c>
      <c r="H668" s="1">
        <v>0.94299999999999995</v>
      </c>
      <c r="I668" s="1">
        <f>IF(Table14[[#This Row],[agedays]]&lt;=730,VLOOKUP(Table14[[#This Row],[htcm]],WFL_boys_z_exp[[#All],[Length]:[M]],2,FALSE),VLOOKUP(Table14[[#This Row],[htcm]],WFH_boys_z_exp[[#All],[Height]:[M]],2,FALSE))</f>
        <v>12.360300000000001</v>
      </c>
      <c r="J668" s="1">
        <f>IF(Table14[[#This Row],[agedays]]&lt;=730,VLOOKUP(Table14[[#This Row],[htcm]],WFL_boys_z_exp[[#All],[Length]:[S]],3,FALSE),VLOOKUP(Table14[[#This Row],[htcm]],WFH_boys_z_exp[[#All],[Height]:[S]],3,FALSE))</f>
        <v>8.0689999999999998E-2</v>
      </c>
      <c r="K6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8" s="1">
        <f>(POWER((Table14[[#This Row],[wtkg]]/Table14[[#This Row],[wlhz_M]]),Table14[[#This Row],[wlhz_L]])-1)/(Table14[[#This Row],[wlhz_L]]*Table14[[#This Row],[wlhz_S]])</f>
        <v>3.9719164062726818E-2</v>
      </c>
      <c r="M668" s="1">
        <f>Table14[[#This Row],[wtkg]]/(Table14[[#This Row],[htcm]]*Table14[[#This Row],[htcm]]/10000)</f>
        <v>15.831976762743786</v>
      </c>
      <c r="N668" s="1">
        <f>VLOOKUP(Table14[[#This Row],[agedays]],BFA_boys_z_exp[[#All],[Day]:[M]],2,FALSE)</f>
        <v>16.045500000000001</v>
      </c>
      <c r="O668" s="1">
        <f>VLOOKUP(Table14[[#This Row],[agedays]],BFA_boys_z_exp[[#All],[Day]:[S]],3,FALSE)</f>
        <v>7.8520000000000006E-2</v>
      </c>
      <c r="P668" s="1">
        <f>VLOOKUP(Table14[[#This Row],[agedays]],BFA_boys_z_exp[[#All],[Day]:[L]],4,FALSE)</f>
        <v>-0.56850000000000001</v>
      </c>
      <c r="Q668" s="1">
        <f>(POWER((Table14[[#This Row],[bmi]]/Table14[[#This Row],[bmi_M]]),Table14[[#This Row],[bmi_L]])-1)/(Table14[[#This Row],[bmi_L]]*Table14[[#This Row],[bmi_S]])</f>
        <v>-0.17126643392959937</v>
      </c>
    </row>
    <row r="669" spans="1:17" x14ac:dyDescent="0.3">
      <c r="A669" s="2">
        <v>11069</v>
      </c>
      <c r="B669" s="2" t="s">
        <v>9</v>
      </c>
      <c r="C669" s="2">
        <v>714</v>
      </c>
      <c r="D669" s="2">
        <v>276</v>
      </c>
      <c r="E669" s="2">
        <v>89.5</v>
      </c>
      <c r="F669" s="2">
        <v>13</v>
      </c>
      <c r="G669" s="2">
        <v>0.71299999999999997</v>
      </c>
      <c r="H669" s="2">
        <v>0.67100000000000004</v>
      </c>
      <c r="I669" s="2">
        <f>IF(Table14[[#This Row],[agedays]]&lt;=730,VLOOKUP(Table14[[#This Row],[htcm]],WFL_boys_z_exp[[#All],[Length]:[M]],2,FALSE),VLOOKUP(Table14[[#This Row],[htcm]],WFH_boys_z_exp[[#All],[Height]:[M]],2,FALSE))</f>
        <v>12.601699999999999</v>
      </c>
      <c r="J669" s="2">
        <f>IF(Table14[[#This Row],[agedays]]&lt;=730,VLOOKUP(Table14[[#This Row],[htcm]],WFL_boys_z_exp[[#All],[Length]:[S]],3,FALSE),VLOOKUP(Table14[[#This Row],[htcm]],WFH_boys_z_exp[[#All],[Height]:[S]],3,FALSE))</f>
        <v>8.0479999999999996E-2</v>
      </c>
      <c r="K6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69" s="1">
        <f>(POWER((Table14[[#This Row],[wtkg]]/Table14[[#This Row],[wlhz_M]]),Table14[[#This Row],[wlhz_L]])-1)/(Table14[[#This Row],[wlhz_L]]*Table14[[#This Row],[wlhz_S]])</f>
        <v>0.38454003982726631</v>
      </c>
      <c r="M669" s="1">
        <f>Table14[[#This Row],[wtkg]]/(Table14[[#This Row],[htcm]]*Table14[[#This Row],[htcm]]/10000)</f>
        <v>16.229206329390468</v>
      </c>
      <c r="N669" s="1">
        <f>VLOOKUP(Table14[[#This Row],[agedays]],BFA_boys_z_exp[[#All],[Day]:[M]],2,FALSE)</f>
        <v>15.7615</v>
      </c>
      <c r="O669" s="1">
        <f>VLOOKUP(Table14[[#This Row],[agedays]],BFA_boys_z_exp[[#All],[Day]:[S]],3,FALSE)</f>
        <v>7.7789999999999998E-2</v>
      </c>
      <c r="P669" s="1">
        <f>VLOOKUP(Table14[[#This Row],[agedays]],BFA_boys_z_exp[[#All],[Day]:[L]],4,FALSE)</f>
        <v>-0.63959999999999995</v>
      </c>
      <c r="Q669" s="1">
        <f>(POWER((Table14[[#This Row],[bmi]]/Table14[[#This Row],[bmi_M]]),Table14[[#This Row],[bmi_L]])-1)/(Table14[[#This Row],[bmi_L]]*Table14[[#This Row],[bmi_S]])</f>
        <v>0.37241875407019276</v>
      </c>
    </row>
    <row r="670" spans="1:17" x14ac:dyDescent="0.3">
      <c r="A670" s="1">
        <v>11071</v>
      </c>
      <c r="B670" s="1" t="s">
        <v>9</v>
      </c>
      <c r="C670" s="1">
        <v>0</v>
      </c>
      <c r="D670" s="1">
        <v>290</v>
      </c>
      <c r="E670" s="1">
        <v>52</v>
      </c>
      <c r="F670" s="1">
        <v>4.24</v>
      </c>
      <c r="G670" s="1">
        <v>1.1180000000000001</v>
      </c>
      <c r="H670" s="1">
        <v>1.69</v>
      </c>
      <c r="I670" s="1">
        <f>IF(Table14[[#This Row],[agedays]]&lt;=730,VLOOKUP(Table14[[#This Row],[htcm]],WFL_boys_z_exp[[#All],[Length]:[M]],2,FALSE),VLOOKUP(Table14[[#This Row],[htcm]],WFH_boys_z_exp[[#All],[Height]:[M]],2,FALSE))</f>
        <v>3.762</v>
      </c>
      <c r="J670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6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0" s="1">
        <f>(POWER((Table14[[#This Row],[wtkg]]/Table14[[#This Row],[wlhz_M]]),Table14[[#This Row],[wlhz_L]])-1)/(Table14[[#This Row],[wlhz_L]]*Table14[[#This Row],[wlhz_S]])</f>
        <v>1.3354093452171922</v>
      </c>
      <c r="M670" s="1">
        <f>Table14[[#This Row],[wtkg]]/(Table14[[#This Row],[htcm]]*Table14[[#This Row],[htcm]]/10000)</f>
        <v>15.680473372781067</v>
      </c>
      <c r="N670" s="1">
        <f>VLOOKUP(Table14[[#This Row],[agedays]],BFA_boys_z_exp[[#All],[Day]:[M]],2,FALSE)</f>
        <v>13.4069</v>
      </c>
      <c r="O670" s="1">
        <f>VLOOKUP(Table14[[#This Row],[agedays]],BFA_boys_z_exp[[#All],[Day]:[S]],3,FALSE)</f>
        <v>9.5600000000000004E-2</v>
      </c>
      <c r="P670" s="1">
        <f>VLOOKUP(Table14[[#This Row],[agedays]],BFA_boys_z_exp[[#All],[Day]:[L]],4,FALSE)</f>
        <v>-0.30530000000000002</v>
      </c>
      <c r="Q670" s="1">
        <f>(POWER((Table14[[#This Row],[bmi]]/Table14[[#This Row],[bmi_M]]),Table14[[#This Row],[bmi_L]])-1)/(Table14[[#This Row],[bmi_L]]*Table14[[#This Row],[bmi_S]])</f>
        <v>1.5999995295869407</v>
      </c>
    </row>
    <row r="671" spans="1:17" x14ac:dyDescent="0.3">
      <c r="A671" s="2">
        <v>11071</v>
      </c>
      <c r="B671" s="2" t="s">
        <v>9</v>
      </c>
      <c r="C671" s="2">
        <v>31</v>
      </c>
      <c r="D671" s="2">
        <v>290</v>
      </c>
      <c r="E671" s="2">
        <v>56.5</v>
      </c>
      <c r="F671" s="2">
        <v>5.05</v>
      </c>
      <c r="G671" s="2">
        <v>0.872</v>
      </c>
      <c r="H671" s="2">
        <v>0.88300000000000001</v>
      </c>
      <c r="I671" s="2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671" s="2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6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1" s="1">
        <f>(POWER((Table14[[#This Row],[wtkg]]/Table14[[#This Row],[wlhz_M]]),Table14[[#This Row],[wlhz_L]])-1)/(Table14[[#This Row],[wlhz_L]]*Table14[[#This Row],[wlhz_S]])</f>
        <v>0.16461781054953376</v>
      </c>
      <c r="M671" s="1">
        <f>Table14[[#This Row],[wtkg]]/(Table14[[#This Row],[htcm]]*Table14[[#This Row],[htcm]]/10000)</f>
        <v>15.819563004150679</v>
      </c>
      <c r="N671" s="1">
        <f>VLOOKUP(Table14[[#This Row],[agedays]],BFA_boys_z_exp[[#All],[Day]:[M]],2,FALSE)</f>
        <v>14.982200000000001</v>
      </c>
      <c r="O671" s="1">
        <f>VLOOKUP(Table14[[#This Row],[agedays]],BFA_boys_z_exp[[#All],[Day]:[S]],3,FALSE)</f>
        <v>9.017E-2</v>
      </c>
      <c r="P671" s="1">
        <f>VLOOKUP(Table14[[#This Row],[agedays]],BFA_boys_z_exp[[#All],[Day]:[L]],4,FALSE)</f>
        <v>0.26690000000000003</v>
      </c>
      <c r="Q671" s="1">
        <f>(POWER((Table14[[#This Row],[bmi]]/Table14[[#This Row],[bmi_M]]),Table14[[#This Row],[bmi_L]])-1)/(Table14[[#This Row],[bmi_L]]*Table14[[#This Row],[bmi_S]])</f>
        <v>0.60753163529875431</v>
      </c>
    </row>
    <row r="672" spans="1:17" x14ac:dyDescent="0.3">
      <c r="A672" s="1">
        <v>11071</v>
      </c>
      <c r="B672" s="1" t="s">
        <v>9</v>
      </c>
      <c r="C672" s="1">
        <v>52</v>
      </c>
      <c r="D672" s="1">
        <v>290</v>
      </c>
      <c r="E672" s="1">
        <v>57.5</v>
      </c>
      <c r="F672" s="1">
        <v>5.6</v>
      </c>
      <c r="G672" s="1">
        <v>3.3000000000000002E-2</v>
      </c>
      <c r="H672" s="1">
        <v>0.46300000000000002</v>
      </c>
      <c r="I672" s="1">
        <f>IF(Table14[[#This Row],[agedays]]&lt;=730,VLOOKUP(Table14[[#This Row],[htcm]],WFL_boys_z_exp[[#All],[Length]:[M]],2,FALSE),VLOOKUP(Table14[[#This Row],[htcm]],WFH_boys_z_exp[[#All],[Height]:[M]],2,FALSE))</f>
        <v>5.2721</v>
      </c>
      <c r="J672" s="1">
        <f>IF(Table14[[#This Row],[agedays]]&lt;=730,VLOOKUP(Table14[[#This Row],[htcm]],WFL_boys_z_exp[[#All],[Length]:[S]],3,FALSE),VLOOKUP(Table14[[#This Row],[htcm]],WFH_boys_z_exp[[#All],[Height]:[S]],3,FALSE))</f>
        <v>8.455E-2</v>
      </c>
      <c r="K6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2" s="1">
        <f>(POWER((Table14[[#This Row],[wtkg]]/Table14[[#This Row],[wlhz_M]]),Table14[[#This Row],[wlhz_L]])-1)/(Table14[[#This Row],[wlhz_L]]*Table14[[#This Row],[wlhz_S]])</f>
        <v>0.70610775080920163</v>
      </c>
      <c r="M672" s="1">
        <f>Table14[[#This Row],[wtkg]]/(Table14[[#This Row],[htcm]]*Table14[[#This Row],[htcm]]/10000)</f>
        <v>16.937618147448013</v>
      </c>
      <c r="N672" s="1">
        <f>VLOOKUP(Table14[[#This Row],[agedays]],BFA_boys_z_exp[[#All],[Day]:[M]],2,FALSE)</f>
        <v>16.031099999999999</v>
      </c>
      <c r="O672" s="1">
        <f>VLOOKUP(Table14[[#This Row],[agedays]],BFA_boys_z_exp[[#All],[Day]:[S]],3,FALSE)</f>
        <v>8.7529999999999997E-2</v>
      </c>
      <c r="P672" s="1">
        <f>VLOOKUP(Table14[[#This Row],[agedays]],BFA_boys_z_exp[[#All],[Day]:[L]],4,FALSE)</f>
        <v>0.15029999999999999</v>
      </c>
      <c r="Q672" s="1">
        <f>(POWER((Table14[[#This Row],[bmi]]/Table14[[#This Row],[bmi_M]]),Table14[[#This Row],[bmi_L]])-1)/(Table14[[#This Row],[bmi_L]]*Table14[[#This Row],[bmi_S]])</f>
        <v>0.63103506023496181</v>
      </c>
    </row>
    <row r="673" spans="1:17" x14ac:dyDescent="0.3">
      <c r="A673" s="2">
        <v>11071</v>
      </c>
      <c r="B673" s="2" t="s">
        <v>9</v>
      </c>
      <c r="C673" s="2">
        <v>91</v>
      </c>
      <c r="D673" s="2">
        <v>290</v>
      </c>
      <c r="E673" s="2">
        <v>61.5</v>
      </c>
      <c r="F673" s="2">
        <v>6.52</v>
      </c>
      <c r="G673" s="2">
        <v>4.8000000000000001E-2</v>
      </c>
      <c r="H673" s="2">
        <v>0.2</v>
      </c>
      <c r="I673" s="2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673" s="2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6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3" s="1">
        <f>(POWER((Table14[[#This Row],[wtkg]]/Table14[[#This Row],[wlhz_M]]),Table14[[#This Row],[wlhz_L]])-1)/(Table14[[#This Row],[wlhz_L]]*Table14[[#This Row],[wlhz_S]])</f>
        <v>0.2319102341368636</v>
      </c>
      <c r="M673" s="1">
        <f>Table14[[#This Row],[wtkg]]/(Table14[[#This Row],[htcm]]*Table14[[#This Row],[htcm]]/10000)</f>
        <v>17.23841628660189</v>
      </c>
      <c r="N673" s="1">
        <f>VLOOKUP(Table14[[#This Row],[agedays]],BFA_boys_z_exp[[#All],[Day]:[M]],2,FALSE)</f>
        <v>16.895</v>
      </c>
      <c r="O673" s="1">
        <f>VLOOKUP(Table14[[#This Row],[agedays]],BFA_boys_z_exp[[#All],[Day]:[S]],3,FALSE)</f>
        <v>8.4959999999999994E-2</v>
      </c>
      <c r="P673" s="1">
        <f>VLOOKUP(Table14[[#This Row],[agedays]],BFA_boys_z_exp[[#All],[Day]:[L]],4,FALSE)</f>
        <v>7.7000000000000002E-3</v>
      </c>
      <c r="Q673" s="1">
        <f>(POWER((Table14[[#This Row],[bmi]]/Table14[[#This Row],[bmi_M]]),Table14[[#This Row],[bmi_L]])-1)/(Table14[[#This Row],[bmi_L]]*Table14[[#This Row],[bmi_S]])</f>
        <v>0.23686719814552901</v>
      </c>
    </row>
    <row r="674" spans="1:17" x14ac:dyDescent="0.3">
      <c r="A674" s="1">
        <v>11071</v>
      </c>
      <c r="B674" s="1" t="s">
        <v>9</v>
      </c>
      <c r="C674" s="1">
        <v>182</v>
      </c>
      <c r="D674" s="1">
        <v>290</v>
      </c>
      <c r="E674" s="1">
        <v>67.5</v>
      </c>
      <c r="F674" s="1">
        <v>8.0500000000000007</v>
      </c>
      <c r="G674" s="1">
        <v>-4.2000000000000003E-2</v>
      </c>
      <c r="H674" s="1">
        <v>0.14199999999999999</v>
      </c>
      <c r="I674" s="1">
        <f>IF(Table14[[#This Row],[agedays]]&lt;=730,VLOOKUP(Table14[[#This Row],[htcm]],WFL_boys_z_exp[[#All],[Length]:[M]],2,FALSE),VLOOKUP(Table14[[#This Row],[htcm]],WFH_boys_z_exp[[#All],[Height]:[M]],2,FALSE))</f>
        <v>7.8525999999999998</v>
      </c>
      <c r="J674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6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4" s="1">
        <f>(POWER((Table14[[#This Row],[wtkg]]/Table14[[#This Row],[wlhz_M]]),Table14[[#This Row],[wlhz_L]])-1)/(Table14[[#This Row],[wlhz_L]]*Table14[[#This Row],[wlhz_S]])</f>
        <v>0.3010131829272662</v>
      </c>
      <c r="M674" s="1">
        <f>Table14[[#This Row],[wtkg]]/(Table14[[#This Row],[htcm]]*Table14[[#This Row],[htcm]]/10000)</f>
        <v>17.66803840877915</v>
      </c>
      <c r="N674" s="1">
        <f>VLOOKUP(Table14[[#This Row],[agedays]],BFA_boys_z_exp[[#All],[Day]:[M]],2,FALSE)</f>
        <v>17.341899999999999</v>
      </c>
      <c r="O674" s="1">
        <f>VLOOKUP(Table14[[#This Row],[agedays]],BFA_boys_z_exp[[#All],[Day]:[S]],3,FALSE)</f>
        <v>8.2350000000000007E-2</v>
      </c>
      <c r="P674" s="1">
        <f>VLOOKUP(Table14[[#This Row],[agedays]],BFA_boys_z_exp[[#All],[Day]:[L]],4,FALSE)</f>
        <v>-0.1903</v>
      </c>
      <c r="Q674" s="1">
        <f>(POWER((Table14[[#This Row],[bmi]]/Table14[[#This Row],[bmi_M]]),Table14[[#This Row],[bmi_L]])-1)/(Table14[[#This Row],[bmi_L]]*Table14[[#This Row],[bmi_S]])</f>
        <v>0.22584987935482062</v>
      </c>
    </row>
    <row r="675" spans="1:17" x14ac:dyDescent="0.3">
      <c r="A675" s="2">
        <v>11071</v>
      </c>
      <c r="B675" s="2" t="s">
        <v>9</v>
      </c>
      <c r="C675" s="2">
        <v>266</v>
      </c>
      <c r="D675" s="2">
        <v>290</v>
      </c>
      <c r="E675" s="2">
        <v>72</v>
      </c>
      <c r="F675" s="2">
        <v>9.41</v>
      </c>
      <c r="G675" s="2">
        <v>0.17100000000000001</v>
      </c>
      <c r="H675" s="2">
        <v>0.58699999999999997</v>
      </c>
      <c r="I675" s="2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675" s="2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6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5" s="1">
        <f>(POWER((Table14[[#This Row],[wtkg]]/Table14[[#This Row],[wlhz_M]]),Table14[[#This Row],[wlhz_L]])-1)/(Table14[[#This Row],[wlhz_L]]*Table14[[#This Row],[wlhz_S]])</f>
        <v>0.70899751502132091</v>
      </c>
      <c r="M675" s="1">
        <f>Table14[[#This Row],[wtkg]]/(Table14[[#This Row],[htcm]]*Table14[[#This Row],[htcm]]/10000)</f>
        <v>18.152006172839506</v>
      </c>
      <c r="N675" s="1">
        <f>VLOOKUP(Table14[[#This Row],[agedays]],BFA_boys_z_exp[[#All],[Day]:[M]],2,FALSE)</f>
        <v>17.194199999999999</v>
      </c>
      <c r="O675" s="1">
        <f>VLOOKUP(Table14[[#This Row],[agedays]],BFA_boys_z_exp[[#All],[Day]:[S]],3,FALSE)</f>
        <v>8.1110000000000002E-2</v>
      </c>
      <c r="P675" s="1">
        <f>VLOOKUP(Table14[[#This Row],[agedays]],BFA_boys_z_exp[[#All],[Day]:[L]],4,FALSE)</f>
        <v>-0.30819999999999997</v>
      </c>
      <c r="Q675" s="1">
        <f>(POWER((Table14[[#This Row],[bmi]]/Table14[[#This Row],[bmi_M]]),Table14[[#This Row],[bmi_L]])-1)/(Table14[[#This Row],[bmi_L]]*Table14[[#This Row],[bmi_S]])</f>
        <v>0.66278684648166675</v>
      </c>
    </row>
    <row r="676" spans="1:17" x14ac:dyDescent="0.3">
      <c r="A676" s="1">
        <v>11071</v>
      </c>
      <c r="B676" s="1" t="s">
        <v>9</v>
      </c>
      <c r="C676" s="1">
        <v>371</v>
      </c>
      <c r="D676" s="1">
        <v>290</v>
      </c>
      <c r="E676" s="1">
        <v>76.5</v>
      </c>
      <c r="F676" s="1">
        <v>10.54</v>
      </c>
      <c r="G676" s="1">
        <v>0.221</v>
      </c>
      <c r="H676" s="1">
        <v>0.77</v>
      </c>
      <c r="I676" s="1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676" s="1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6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6" s="1">
        <f>(POWER((Table14[[#This Row],[wtkg]]/Table14[[#This Row],[wlhz_M]]),Table14[[#This Row],[wlhz_L]])-1)/(Table14[[#This Row],[wlhz_L]]*Table14[[#This Row],[wlhz_S]])</f>
        <v>0.86392185104312347</v>
      </c>
      <c r="M676" s="1">
        <f>Table14[[#This Row],[wtkg]]/(Table14[[#This Row],[htcm]]*Table14[[#This Row],[htcm]]/10000)</f>
        <v>18.010167029774873</v>
      </c>
      <c r="N676" s="1">
        <f>VLOOKUP(Table14[[#This Row],[agedays]],BFA_boys_z_exp[[#All],[Day]:[M]],2,FALSE)</f>
        <v>16.7745</v>
      </c>
      <c r="O676" s="1">
        <f>VLOOKUP(Table14[[#This Row],[agedays]],BFA_boys_z_exp[[#All],[Day]:[S]],3,FALSE)</f>
        <v>8.0030000000000004E-2</v>
      </c>
      <c r="P676" s="1">
        <f>VLOOKUP(Table14[[#This Row],[agedays]],BFA_boys_z_exp[[#All],[Day]:[L]],4,FALSE)</f>
        <v>-0.41670000000000001</v>
      </c>
      <c r="Q676" s="1">
        <f>(POWER((Table14[[#This Row],[bmi]]/Table14[[#This Row],[bmi_M]]),Table14[[#This Row],[bmi_L]])-1)/(Table14[[#This Row],[bmi_L]]*Table14[[#This Row],[bmi_S]])</f>
        <v>0.87510075759096262</v>
      </c>
    </row>
    <row r="677" spans="1:17" x14ac:dyDescent="0.3">
      <c r="A677" s="2">
        <v>11071</v>
      </c>
      <c r="B677" s="2" t="s">
        <v>9</v>
      </c>
      <c r="C677" s="2">
        <v>462</v>
      </c>
      <c r="D677" s="2">
        <v>290</v>
      </c>
      <c r="E677" s="2">
        <v>80.5</v>
      </c>
      <c r="F677" s="2">
        <v>11.25</v>
      </c>
      <c r="G677" s="2">
        <v>0.45700000000000002</v>
      </c>
      <c r="H677" s="2">
        <v>0.75900000000000001</v>
      </c>
      <c r="I677" s="2">
        <f>IF(Table14[[#This Row],[agedays]]&lt;=730,VLOOKUP(Table14[[#This Row],[htcm]],WFL_boys_z_exp[[#All],[Length]:[M]],2,FALSE),VLOOKUP(Table14[[#This Row],[htcm]],WFH_boys_z_exp[[#All],[Height]:[M]],2,FALSE))</f>
        <v>10.5405</v>
      </c>
      <c r="J677" s="2">
        <f>IF(Table14[[#This Row],[agedays]]&lt;=730,VLOOKUP(Table14[[#This Row],[htcm]],WFL_boys_z_exp[[#All],[Length]:[S]],3,FALSE),VLOOKUP(Table14[[#This Row],[htcm]],WFH_boys_z_exp[[#All],[Height]:[S]],3,FALSE))</f>
        <v>8.301E-2</v>
      </c>
      <c r="K6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7" s="1">
        <f>(POWER((Table14[[#This Row],[wtkg]]/Table14[[#This Row],[wlhz_M]]),Table14[[#This Row],[wlhz_L]])-1)/(Table14[[#This Row],[wlhz_L]]*Table14[[#This Row],[wlhz_S]])</f>
        <v>0.7758310648223361</v>
      </c>
      <c r="M677" s="1">
        <f>Table14[[#This Row],[wtkg]]/(Table14[[#This Row],[htcm]]*Table14[[#This Row],[htcm]]/10000)</f>
        <v>17.360441340997649</v>
      </c>
      <c r="N677" s="1">
        <f>VLOOKUP(Table14[[#This Row],[agedays]],BFA_boys_z_exp[[#All],[Day]:[M]],2,FALSE)</f>
        <v>16.421199999999999</v>
      </c>
      <c r="O677" s="1">
        <f>VLOOKUP(Table14[[#This Row],[agedays]],BFA_boys_z_exp[[#All],[Day]:[S]],3,FALSE)</f>
        <v>7.9310000000000005E-2</v>
      </c>
      <c r="P677" s="1">
        <f>VLOOKUP(Table14[[#This Row],[agedays]],BFA_boys_z_exp[[#All],[Day]:[L]],4,FALSE)</f>
        <v>-0.49030000000000001</v>
      </c>
      <c r="Q677" s="1">
        <f>(POWER((Table14[[#This Row],[bmi]]/Table14[[#This Row],[bmi_M]]),Table14[[#This Row],[bmi_L]])-1)/(Table14[[#This Row],[bmi_L]]*Table14[[#This Row],[bmi_S]])</f>
        <v>0.69183429880386316</v>
      </c>
    </row>
    <row r="678" spans="1:17" x14ac:dyDescent="0.3">
      <c r="A678" s="1">
        <v>11071</v>
      </c>
      <c r="B678" s="1" t="s">
        <v>9</v>
      </c>
      <c r="C678" s="1">
        <v>651</v>
      </c>
      <c r="D678" s="1">
        <v>290</v>
      </c>
      <c r="E678" s="1">
        <v>85</v>
      </c>
      <c r="F678" s="1">
        <v>12.74</v>
      </c>
      <c r="G678" s="1">
        <v>-0.17</v>
      </c>
      <c r="H678" s="1">
        <v>0.81</v>
      </c>
      <c r="I678" s="1">
        <f>IF(Table14[[#This Row],[agedays]]&lt;=730,VLOOKUP(Table14[[#This Row],[htcm]],WFL_boys_z_exp[[#All],[Length]:[M]],2,FALSE),VLOOKUP(Table14[[#This Row],[htcm]],WFH_boys_z_exp[[#All],[Height]:[M]],2,FALSE))</f>
        <v>11.5007</v>
      </c>
      <c r="J678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6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8" s="1">
        <f>(POWER((Table14[[#This Row],[wtkg]]/Table14[[#This Row],[wlhz_M]]),Table14[[#This Row],[wlhz_L]])-1)/(Table14[[#This Row],[wlhz_L]]*Table14[[#This Row],[wlhz_S]])</f>
        <v>1.2286625724624025</v>
      </c>
      <c r="M678" s="1">
        <f>Table14[[#This Row],[wtkg]]/(Table14[[#This Row],[htcm]]*Table14[[#This Row],[htcm]]/10000)</f>
        <v>17.633217993079583</v>
      </c>
      <c r="N678" s="1">
        <f>VLOOKUP(Table14[[#This Row],[agedays]],BFA_boys_z_exp[[#All],[Day]:[M]],2,FALSE)</f>
        <v>15.8787</v>
      </c>
      <c r="O678" s="1">
        <f>VLOOKUP(Table14[[#This Row],[agedays]],BFA_boys_z_exp[[#All],[Day]:[S]],3,FALSE)</f>
        <v>7.8119999999999995E-2</v>
      </c>
      <c r="P678" s="1">
        <f>VLOOKUP(Table14[[#This Row],[agedays]],BFA_boys_z_exp[[#All],[Day]:[L]],4,FALSE)</f>
        <v>-0.60770000000000002</v>
      </c>
      <c r="Q678" s="1">
        <f>(POWER((Table14[[#This Row],[bmi]]/Table14[[#This Row],[bmi_M]]),Table14[[#This Row],[bmi_L]])-1)/(Table14[[#This Row],[bmi_L]]*Table14[[#This Row],[bmi_S]])</f>
        <v>1.2997707394479199</v>
      </c>
    </row>
    <row r="679" spans="1:17" x14ac:dyDescent="0.3">
      <c r="A679" s="2">
        <v>11071</v>
      </c>
      <c r="B679" s="2" t="s">
        <v>9</v>
      </c>
      <c r="C679" s="2">
        <v>827</v>
      </c>
      <c r="D679" s="2">
        <v>290</v>
      </c>
      <c r="E679" s="2">
        <v>90.5</v>
      </c>
      <c r="F679" s="2">
        <v>13.7</v>
      </c>
      <c r="G679" s="2">
        <v>0.22900000000000001</v>
      </c>
      <c r="H679" s="2">
        <v>0.60299999999999998</v>
      </c>
      <c r="I679" s="2">
        <f>IF(Table14[[#This Row],[agedays]]&lt;=730,VLOOKUP(Table14[[#This Row],[htcm]],WFL_boys_z_exp[[#All],[Length]:[M]],2,FALSE),VLOOKUP(Table14[[#This Row],[htcm]],WFH_boys_z_exp[[#All],[Height]:[M]],2,FALSE))</f>
        <v>13.0038</v>
      </c>
      <c r="J679" s="2">
        <f>IF(Table14[[#This Row],[agedays]]&lt;=730,VLOOKUP(Table14[[#This Row],[htcm]],WFL_boys_z_exp[[#All],[Length]:[S]],3,FALSE),VLOOKUP(Table14[[#This Row],[htcm]],WFH_boys_z_exp[[#All],[Height]:[S]],3,FALSE))</f>
        <v>8.0280000000000004E-2</v>
      </c>
      <c r="K6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79" s="1">
        <f>(POWER((Table14[[#This Row],[wtkg]]/Table14[[#This Row],[wlhz_M]]),Table14[[#This Row],[wlhz_L]])-1)/(Table14[[#This Row],[wlhz_L]]*Table14[[#This Row],[wlhz_S]])</f>
        <v>0.64372522862568438</v>
      </c>
      <c r="M679" s="1">
        <f>Table14[[#This Row],[wtkg]]/(Table14[[#This Row],[htcm]]*Table14[[#This Row],[htcm]]/10000)</f>
        <v>16.727206129239033</v>
      </c>
      <c r="N679" s="1">
        <f>VLOOKUP(Table14[[#This Row],[agedays]],BFA_boys_z_exp[[#All],[Day]:[M]],2,FALSE)</f>
        <v>15.8973</v>
      </c>
      <c r="O679" s="1">
        <f>VLOOKUP(Table14[[#This Row],[agedays]],BFA_boys_z_exp[[#All],[Day]:[S]],3,FALSE)</f>
        <v>7.8100000000000003E-2</v>
      </c>
      <c r="P679" s="1">
        <f>VLOOKUP(Table14[[#This Row],[agedays]],BFA_boys_z_exp[[#All],[Day]:[L]],4,FALSE)</f>
        <v>-0.5111</v>
      </c>
      <c r="Q679" s="1">
        <f>(POWER((Table14[[#This Row],[bmi]]/Table14[[#This Row],[bmi_M]]),Table14[[#This Row],[bmi_L]])-1)/(Table14[[#This Row],[bmi_L]]*Table14[[#This Row],[bmi_S]])</f>
        <v>0.64316479851373975</v>
      </c>
    </row>
    <row r="680" spans="1:17" x14ac:dyDescent="0.3">
      <c r="A680" s="1">
        <v>11072</v>
      </c>
      <c r="B680" s="1" t="s">
        <v>9</v>
      </c>
      <c r="C680" s="1">
        <v>0</v>
      </c>
      <c r="D680" s="1">
        <v>283</v>
      </c>
      <c r="E680" s="1">
        <v>56</v>
      </c>
      <c r="F680" s="1">
        <v>4.5</v>
      </c>
      <c r="G680" s="1">
        <v>3.2309999999999999</v>
      </c>
      <c r="H680" s="1">
        <v>2.137</v>
      </c>
      <c r="I680" s="1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680" s="1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6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0" s="1">
        <f>(POWER((Table14[[#This Row],[wtkg]]/Table14[[#This Row],[wlhz_M]]),Table14[[#This Row],[wlhz_L]])-1)/(Table14[[#This Row],[wlhz_L]]*Table14[[#This Row],[wlhz_S]])</f>
        <v>-0.84902798910822996</v>
      </c>
      <c r="M680" s="1">
        <f>Table14[[#This Row],[wtkg]]/(Table14[[#This Row],[htcm]]*Table14[[#This Row],[htcm]]/10000)</f>
        <v>14.349489795918368</v>
      </c>
      <c r="N680" s="1">
        <f>VLOOKUP(Table14[[#This Row],[agedays]],BFA_boys_z_exp[[#All],[Day]:[M]],2,FALSE)</f>
        <v>13.4069</v>
      </c>
      <c r="O680" s="1">
        <f>VLOOKUP(Table14[[#This Row],[agedays]],BFA_boys_z_exp[[#All],[Day]:[S]],3,FALSE)</f>
        <v>9.5600000000000004E-2</v>
      </c>
      <c r="P680" s="1">
        <f>VLOOKUP(Table14[[#This Row],[agedays]],BFA_boys_z_exp[[#All],[Day]:[L]],4,FALSE)</f>
        <v>-0.30530000000000002</v>
      </c>
      <c r="Q680" s="1">
        <f>(POWER((Table14[[#This Row],[bmi]]/Table14[[#This Row],[bmi_M]]),Table14[[#This Row],[bmi_L]])-1)/(Table14[[#This Row],[bmi_L]]*Table14[[#This Row],[bmi_S]])</f>
        <v>0.70339984460332128</v>
      </c>
    </row>
    <row r="681" spans="1:17" x14ac:dyDescent="0.3">
      <c r="A681" s="2">
        <v>11072</v>
      </c>
      <c r="B681" s="2" t="s">
        <v>9</v>
      </c>
      <c r="C681" s="2">
        <v>31</v>
      </c>
      <c r="D681" s="2">
        <v>283</v>
      </c>
      <c r="E681" s="2">
        <v>61.5</v>
      </c>
      <c r="F681" s="2">
        <v>5.9</v>
      </c>
      <c r="G681" s="2">
        <v>3.4390000000000001</v>
      </c>
      <c r="H681" s="2">
        <v>2.0990000000000002</v>
      </c>
      <c r="I681" s="2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681" s="2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6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1" s="1">
        <f>(POWER((Table14[[#This Row],[wtkg]]/Table14[[#This Row],[wlhz_M]]),Table14[[#This Row],[wlhz_L]])-1)/(Table14[[#This Row],[wlhz_L]]*Table14[[#This Row],[wlhz_S]])</f>
        <v>-0.98627566446563852</v>
      </c>
      <c r="M681" s="1">
        <f>Table14[[#This Row],[wtkg]]/(Table14[[#This Row],[htcm]]*Table14[[#This Row],[htcm]]/10000)</f>
        <v>15.599180382047726</v>
      </c>
      <c r="N681" s="1">
        <f>VLOOKUP(Table14[[#This Row],[agedays]],BFA_boys_z_exp[[#All],[Day]:[M]],2,FALSE)</f>
        <v>14.982200000000001</v>
      </c>
      <c r="O681" s="1">
        <f>VLOOKUP(Table14[[#This Row],[agedays]],BFA_boys_z_exp[[#All],[Day]:[S]],3,FALSE)</f>
        <v>9.017E-2</v>
      </c>
      <c r="P681" s="1">
        <f>VLOOKUP(Table14[[#This Row],[agedays]],BFA_boys_z_exp[[#All],[Day]:[L]],4,FALSE)</f>
        <v>0.26690000000000003</v>
      </c>
      <c r="Q681" s="1">
        <f>(POWER((Table14[[#This Row],[bmi]]/Table14[[#This Row],[bmi_M]]),Table14[[#This Row],[bmi_L]])-1)/(Table14[[#This Row],[bmi_L]]*Table14[[#This Row],[bmi_S]])</f>
        <v>0.44996848752494434</v>
      </c>
    </row>
    <row r="682" spans="1:17" x14ac:dyDescent="0.3">
      <c r="A682" s="1">
        <v>11072</v>
      </c>
      <c r="B682" s="1" t="s">
        <v>9</v>
      </c>
      <c r="C682" s="1">
        <v>52</v>
      </c>
      <c r="D682" s="1">
        <v>283</v>
      </c>
      <c r="E682" s="1">
        <v>61.5</v>
      </c>
      <c r="F682" s="1">
        <v>6.8</v>
      </c>
      <c r="G682" s="1">
        <v>2.0470000000000002</v>
      </c>
      <c r="H682" s="1">
        <v>2.0489999999999999</v>
      </c>
      <c r="I682" s="1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682" s="1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6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2" s="1">
        <f>(POWER((Table14[[#This Row],[wtkg]]/Table14[[#This Row],[wlhz_M]]),Table14[[#This Row],[wlhz_L]])-1)/(Table14[[#This Row],[wlhz_L]]*Table14[[#This Row],[wlhz_S]])</f>
        <v>0.73186072013384762</v>
      </c>
      <c r="M682" s="1">
        <f>Table14[[#This Row],[wtkg]]/(Table14[[#This Row],[htcm]]*Table14[[#This Row],[htcm]]/10000)</f>
        <v>17.978716372529579</v>
      </c>
      <c r="N682" s="1">
        <f>VLOOKUP(Table14[[#This Row],[agedays]],BFA_boys_z_exp[[#All],[Day]:[M]],2,FALSE)</f>
        <v>16.031099999999999</v>
      </c>
      <c r="O682" s="1">
        <f>VLOOKUP(Table14[[#This Row],[agedays]],BFA_boys_z_exp[[#All],[Day]:[S]],3,FALSE)</f>
        <v>8.7529999999999997E-2</v>
      </c>
      <c r="P682" s="1">
        <f>VLOOKUP(Table14[[#This Row],[agedays]],BFA_boys_z_exp[[#All],[Day]:[L]],4,FALSE)</f>
        <v>0.15029999999999999</v>
      </c>
      <c r="Q682" s="1">
        <f>(POWER((Table14[[#This Row],[bmi]]/Table14[[#This Row],[bmi_M]]),Table14[[#This Row],[bmi_L]])-1)/(Table14[[#This Row],[bmi_L]]*Table14[[#This Row],[bmi_S]])</f>
        <v>1.3212807693289268</v>
      </c>
    </row>
    <row r="683" spans="1:17" x14ac:dyDescent="0.3">
      <c r="A683" s="2">
        <v>11072</v>
      </c>
      <c r="B683" s="2" t="s">
        <v>9</v>
      </c>
      <c r="C683" s="2">
        <v>101</v>
      </c>
      <c r="D683" s="2">
        <v>283</v>
      </c>
      <c r="E683" s="2">
        <v>68</v>
      </c>
      <c r="F683" s="2">
        <v>8.56</v>
      </c>
      <c r="G683" s="2">
        <v>2.7879999999999998</v>
      </c>
      <c r="H683" s="2">
        <v>2.3079999999999998</v>
      </c>
      <c r="I683" s="2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683" s="2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6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3" s="1">
        <f>(POWER((Table14[[#This Row],[wtkg]]/Table14[[#This Row],[wlhz_M]]),Table14[[#This Row],[wlhz_L]])-1)/(Table14[[#This Row],[wlhz_L]]*Table14[[#This Row],[wlhz_S]])</f>
        <v>0.86247190047151323</v>
      </c>
      <c r="M683" s="1">
        <f>Table14[[#This Row],[wtkg]]/(Table14[[#This Row],[htcm]]*Table14[[#This Row],[htcm]]/10000)</f>
        <v>18.512110726643602</v>
      </c>
      <c r="N683" s="1">
        <f>VLOOKUP(Table14[[#This Row],[agedays]],BFA_boys_z_exp[[#All],[Day]:[M]],2,FALSE)</f>
        <v>17.001799999999999</v>
      </c>
      <c r="O683" s="1">
        <f>VLOOKUP(Table14[[#This Row],[agedays]],BFA_boys_z_exp[[#All],[Day]:[S]],3,FALSE)</f>
        <v>8.4529999999999994E-2</v>
      </c>
      <c r="P683" s="1">
        <f>VLOOKUP(Table14[[#This Row],[agedays]],BFA_boys_z_exp[[#All],[Day]:[L]],4,FALSE)</f>
        <v>-2.06E-2</v>
      </c>
      <c r="Q683" s="1">
        <f>(POWER((Table14[[#This Row],[bmi]]/Table14[[#This Row],[bmi_M]]),Table14[[#This Row],[bmi_L]])-1)/(Table14[[#This Row],[bmi_L]]*Table14[[#This Row],[bmi_S]])</f>
        <v>1.0059312841760268</v>
      </c>
    </row>
    <row r="684" spans="1:17" x14ac:dyDescent="0.3">
      <c r="A684" s="1">
        <v>11072</v>
      </c>
      <c r="B684" s="1" t="s">
        <v>9</v>
      </c>
      <c r="C684" s="1">
        <v>192</v>
      </c>
      <c r="D684" s="1">
        <v>283</v>
      </c>
      <c r="E684" s="1">
        <v>74</v>
      </c>
      <c r="F684" s="1">
        <v>10.050000000000001</v>
      </c>
      <c r="G684" s="1">
        <v>2.738</v>
      </c>
      <c r="H684" s="1">
        <v>2.0550000000000002</v>
      </c>
      <c r="I684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684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6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4" s="1">
        <f>(POWER((Table14[[#This Row],[wtkg]]/Table14[[#This Row],[wlhz_M]]),Table14[[#This Row],[wlhz_L]])-1)/(Table14[[#This Row],[wlhz_L]]*Table14[[#This Row],[wlhz_S]])</f>
        <v>0.92696947833649224</v>
      </c>
      <c r="M684" s="1">
        <f>Table14[[#This Row],[wtkg]]/(Table14[[#This Row],[htcm]]*Table14[[#This Row],[htcm]]/10000)</f>
        <v>18.352812271731192</v>
      </c>
      <c r="N684" s="1">
        <f>VLOOKUP(Table14[[#This Row],[agedays]],BFA_boys_z_exp[[#All],[Day]:[M]],2,FALSE)</f>
        <v>17.3443</v>
      </c>
      <c r="O684" s="1">
        <f>VLOOKUP(Table14[[#This Row],[agedays]],BFA_boys_z_exp[[#All],[Day]:[S]],3,FALSE)</f>
        <v>8.2170000000000007E-2</v>
      </c>
      <c r="P684" s="1">
        <f>VLOOKUP(Table14[[#This Row],[agedays]],BFA_boys_z_exp[[#All],[Day]:[L]],4,FALSE)</f>
        <v>-0.20649999999999999</v>
      </c>
      <c r="Q684" s="1">
        <f>(POWER((Table14[[#This Row],[bmi]]/Table14[[#This Row],[bmi_M]]),Table14[[#This Row],[bmi_L]])-1)/(Table14[[#This Row],[bmi_L]]*Table14[[#This Row],[bmi_S]])</f>
        <v>0.6838305582797426</v>
      </c>
    </row>
    <row r="685" spans="1:17" x14ac:dyDescent="0.3">
      <c r="A685" s="2">
        <v>11072</v>
      </c>
      <c r="B685" s="2" t="s">
        <v>9</v>
      </c>
      <c r="C685" s="2">
        <v>269</v>
      </c>
      <c r="D685" s="2">
        <v>283</v>
      </c>
      <c r="E685" s="2">
        <v>79</v>
      </c>
      <c r="F685" s="2">
        <v>10.68</v>
      </c>
      <c r="G685" s="2">
        <v>3.2410000000000001</v>
      </c>
      <c r="H685" s="2">
        <v>1.736</v>
      </c>
      <c r="I685" s="2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685" s="2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6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5" s="1">
        <f>(POWER((Table14[[#This Row],[wtkg]]/Table14[[#This Row],[wlhz_M]]),Table14[[#This Row],[wlhz_L]])-1)/(Table14[[#This Row],[wlhz_L]]*Table14[[#This Row],[wlhz_S]])</f>
        <v>0.47339033077518861</v>
      </c>
      <c r="M685" s="1">
        <f>Table14[[#This Row],[wtkg]]/(Table14[[#This Row],[htcm]]*Table14[[#This Row],[htcm]]/10000)</f>
        <v>17.112642204774875</v>
      </c>
      <c r="N685" s="1">
        <f>VLOOKUP(Table14[[#This Row],[agedays]],BFA_boys_z_exp[[#All],[Day]:[M]],2,FALSE)</f>
        <v>17.183800000000002</v>
      </c>
      <c r="O685" s="1">
        <f>VLOOKUP(Table14[[#This Row],[agedays]],BFA_boys_z_exp[[#All],[Day]:[S]],3,FALSE)</f>
        <v>8.1079999999999999E-2</v>
      </c>
      <c r="P685" s="1">
        <f>VLOOKUP(Table14[[#This Row],[agedays]],BFA_boys_z_exp[[#All],[Day]:[L]],4,FALSE)</f>
        <v>-0.31180000000000002</v>
      </c>
      <c r="Q685" s="1">
        <f>(POWER((Table14[[#This Row],[bmi]]/Table14[[#This Row],[bmi_M]]),Table14[[#This Row],[bmi_L]])-1)/(Table14[[#This Row],[bmi_L]]*Table14[[#This Row],[bmi_S]])</f>
        <v>-5.1211945632738308E-2</v>
      </c>
    </row>
    <row r="686" spans="1:17" x14ac:dyDescent="0.3">
      <c r="A686" s="1">
        <v>11072</v>
      </c>
      <c r="B686" s="1" t="s">
        <v>9</v>
      </c>
      <c r="C686" s="1">
        <v>360</v>
      </c>
      <c r="D686" s="1">
        <v>283</v>
      </c>
      <c r="E686" s="1">
        <v>83</v>
      </c>
      <c r="F686" s="1">
        <v>12.07</v>
      </c>
      <c r="G686" s="1">
        <v>3.149</v>
      </c>
      <c r="H686" s="1">
        <v>2.105</v>
      </c>
      <c r="I686" s="1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686" s="1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6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6" s="1">
        <f>(POWER((Table14[[#This Row],[wtkg]]/Table14[[#This Row],[wlhz_M]]),Table14[[#This Row],[wlhz_L]])-1)/(Table14[[#This Row],[wlhz_L]]*Table14[[#This Row],[wlhz_S]])</f>
        <v>1.0633055696226512</v>
      </c>
      <c r="M686" s="1">
        <f>Table14[[#This Row],[wtkg]]/(Table14[[#This Row],[htcm]]*Table14[[#This Row],[htcm]]/10000)</f>
        <v>17.520685150239515</v>
      </c>
      <c r="N686" s="1">
        <f>VLOOKUP(Table14[[#This Row],[agedays]],BFA_boys_z_exp[[#All],[Day]:[M]],2,FALSE)</f>
        <v>16.819800000000001</v>
      </c>
      <c r="O686" s="1">
        <f>VLOOKUP(Table14[[#This Row],[agedays]],BFA_boys_z_exp[[#All],[Day]:[S]],3,FALSE)</f>
        <v>8.0130000000000007E-2</v>
      </c>
      <c r="P686" s="1">
        <f>VLOOKUP(Table14[[#This Row],[agedays]],BFA_boys_z_exp[[#All],[Day]:[L]],4,FALSE)</f>
        <v>-0.40670000000000001</v>
      </c>
      <c r="Q686" s="1">
        <f>(POWER((Table14[[#This Row],[bmi]]/Table14[[#This Row],[bmi_M]]),Table14[[#This Row],[bmi_L]])-1)/(Table14[[#This Row],[bmi_L]]*Table14[[#This Row],[bmi_S]])</f>
        <v>0.50528352765518958</v>
      </c>
    </row>
    <row r="687" spans="1:17" x14ac:dyDescent="0.3">
      <c r="A687" s="2">
        <v>11072</v>
      </c>
      <c r="B687" s="2" t="s">
        <v>9</v>
      </c>
      <c r="C687" s="2">
        <v>465</v>
      </c>
      <c r="D687" s="2">
        <v>283</v>
      </c>
      <c r="E687" s="2">
        <v>88.5</v>
      </c>
      <c r="F687" s="2">
        <v>13.9</v>
      </c>
      <c r="G687" s="2">
        <v>3.5579999999999998</v>
      </c>
      <c r="H687" s="2">
        <v>2.6749999999999998</v>
      </c>
      <c r="I687" s="2">
        <f>IF(Table14[[#This Row],[agedays]]&lt;=730,VLOOKUP(Table14[[#This Row],[htcm]],WFL_boys_z_exp[[#All],[Length]:[M]],2,FALSE),VLOOKUP(Table14[[#This Row],[htcm]],WFH_boys_z_exp[[#All],[Height]:[M]],2,FALSE))</f>
        <v>12.360300000000001</v>
      </c>
      <c r="J687" s="2">
        <f>IF(Table14[[#This Row],[agedays]]&lt;=730,VLOOKUP(Table14[[#This Row],[htcm]],WFL_boys_z_exp[[#All],[Length]:[S]],3,FALSE),VLOOKUP(Table14[[#This Row],[htcm]],WFH_boys_z_exp[[#All],[Height]:[S]],3,FALSE))</f>
        <v>8.0689999999999998E-2</v>
      </c>
      <c r="K6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7" s="1">
        <f>(POWER((Table14[[#This Row],[wtkg]]/Table14[[#This Row],[wlhz_M]]),Table14[[#This Row],[wlhz_L]])-1)/(Table14[[#This Row],[wlhz_L]]*Table14[[#This Row],[wlhz_S]])</f>
        <v>1.4252793222310622</v>
      </c>
      <c r="M687" s="1">
        <f>Table14[[#This Row],[wtkg]]/(Table14[[#This Row],[htcm]]*Table14[[#This Row],[htcm]]/10000)</f>
        <v>17.747135242107952</v>
      </c>
      <c r="N687" s="1">
        <f>VLOOKUP(Table14[[#This Row],[agedays]],BFA_boys_z_exp[[#All],[Day]:[M]],2,FALSE)</f>
        <v>16.410399999999999</v>
      </c>
      <c r="O687" s="1">
        <f>VLOOKUP(Table14[[#This Row],[agedays]],BFA_boys_z_exp[[#All],[Day]:[S]],3,FALSE)</f>
        <v>7.9289999999999999E-2</v>
      </c>
      <c r="P687" s="1">
        <f>VLOOKUP(Table14[[#This Row],[agedays]],BFA_boys_z_exp[[#All],[Day]:[L]],4,FALSE)</f>
        <v>-0.49249999999999999</v>
      </c>
      <c r="Q687" s="1">
        <f>(POWER((Table14[[#This Row],[bmi]]/Table14[[#This Row],[bmi_M]]),Table14[[#This Row],[bmi_L]])-1)/(Table14[[#This Row],[bmi_L]]*Table14[[#This Row],[bmi_S]])</f>
        <v>0.96882309346507378</v>
      </c>
    </row>
    <row r="688" spans="1:17" x14ac:dyDescent="0.3">
      <c r="A688" s="1">
        <v>11072</v>
      </c>
      <c r="B688" s="1" t="s">
        <v>9</v>
      </c>
      <c r="C688" s="1">
        <v>564</v>
      </c>
      <c r="D688" s="1">
        <v>283</v>
      </c>
      <c r="E688" s="1">
        <v>91</v>
      </c>
      <c r="F688" s="1">
        <v>14.8</v>
      </c>
      <c r="G688" s="1">
        <v>3.0129999999999999</v>
      </c>
      <c r="H688" s="1">
        <v>2.6320000000000001</v>
      </c>
      <c r="I688" s="1">
        <f>IF(Table14[[#This Row],[agedays]]&lt;=730,VLOOKUP(Table14[[#This Row],[htcm]],WFL_boys_z_exp[[#All],[Length]:[M]],2,FALSE),VLOOKUP(Table14[[#This Row],[htcm]],WFH_boys_z_exp[[#All],[Height]:[M]],2,FALSE))</f>
        <v>12.956899999999999</v>
      </c>
      <c r="J688" s="1">
        <f>IF(Table14[[#This Row],[agedays]]&lt;=730,VLOOKUP(Table14[[#This Row],[htcm]],WFL_boys_z_exp[[#All],[Length]:[S]],3,FALSE),VLOOKUP(Table14[[#This Row],[htcm]],WFH_boys_z_exp[[#All],[Height]:[S]],3,FALSE))</f>
        <v>8.0299999999999996E-2</v>
      </c>
      <c r="K6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8" s="1">
        <f>(POWER((Table14[[#This Row],[wtkg]]/Table14[[#This Row],[wlhz_M]]),Table14[[#This Row],[wlhz_L]])-1)/(Table14[[#This Row],[wlhz_L]]*Table14[[#This Row],[wlhz_S]])</f>
        <v>1.6180905802637184</v>
      </c>
      <c r="M688" s="1">
        <f>Table14[[#This Row],[wtkg]]/(Table14[[#This Row],[htcm]]*Table14[[#This Row],[htcm]]/10000)</f>
        <v>17.872237652457436</v>
      </c>
      <c r="N688" s="1">
        <f>VLOOKUP(Table14[[#This Row],[agedays]],BFA_boys_z_exp[[#All],[Day]:[M]],2,FALSE)</f>
        <v>16.092500000000001</v>
      </c>
      <c r="O688" s="1">
        <f>VLOOKUP(Table14[[#This Row],[agedays]],BFA_boys_z_exp[[#All],[Day]:[S]],3,FALSE)</f>
        <v>7.8630000000000005E-2</v>
      </c>
      <c r="P688" s="1">
        <f>VLOOKUP(Table14[[#This Row],[agedays]],BFA_boys_z_exp[[#All],[Day]:[L]],4,FALSE)</f>
        <v>-0.55830000000000002</v>
      </c>
      <c r="Q688" s="1">
        <f>(POWER((Table14[[#This Row],[bmi]]/Table14[[#This Row],[bmi_M]]),Table14[[#This Row],[bmi_L]])-1)/(Table14[[#This Row],[bmi_L]]*Table14[[#This Row],[bmi_S]])</f>
        <v>1.2957244881427838</v>
      </c>
    </row>
    <row r="689" spans="1:17" x14ac:dyDescent="0.3">
      <c r="A689" s="2">
        <v>11072</v>
      </c>
      <c r="B689" s="2" t="s">
        <v>9</v>
      </c>
      <c r="C689" s="2">
        <v>726</v>
      </c>
      <c r="D689" s="2">
        <v>283</v>
      </c>
      <c r="E689" s="2">
        <v>97</v>
      </c>
      <c r="F689" s="2">
        <v>16</v>
      </c>
      <c r="G689" s="2">
        <v>3.0569999999999999</v>
      </c>
      <c r="H689" s="2">
        <v>2.427</v>
      </c>
      <c r="I689" s="2">
        <f>IF(Table14[[#This Row],[agedays]]&lt;=730,VLOOKUP(Table14[[#This Row],[htcm]],WFL_boys_z_exp[[#All],[Length]:[M]],2,FALSE),VLOOKUP(Table14[[#This Row],[htcm]],WFH_boys_z_exp[[#All],[Height]:[M]],2,FALSE))</f>
        <v>14.3782</v>
      </c>
      <c r="J689" s="2">
        <f>IF(Table14[[#This Row],[agedays]]&lt;=730,VLOOKUP(Table14[[#This Row],[htcm]],WFL_boys_z_exp[[#All],[Length]:[S]],3,FALSE),VLOOKUP(Table14[[#This Row],[htcm]],WFH_boys_z_exp[[#All],[Height]:[S]],3,FALSE))</f>
        <v>8.0920000000000006E-2</v>
      </c>
      <c r="K6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89" s="1">
        <f>(POWER((Table14[[#This Row],[wtkg]]/Table14[[#This Row],[wlhz_M]]),Table14[[#This Row],[wlhz_L]])-1)/(Table14[[#This Row],[wlhz_L]]*Table14[[#This Row],[wlhz_S]])</f>
        <v>1.2962139100262349</v>
      </c>
      <c r="M689" s="1">
        <f>Table14[[#This Row],[wtkg]]/(Table14[[#This Row],[htcm]]*Table14[[#This Row],[htcm]]/10000)</f>
        <v>17.004995217345098</v>
      </c>
      <c r="N689" s="1">
        <f>VLOOKUP(Table14[[#This Row],[agedays]],BFA_boys_z_exp[[#All],[Day]:[M]],2,FALSE)</f>
        <v>15.742000000000001</v>
      </c>
      <c r="O689" s="1">
        <f>VLOOKUP(Table14[[#This Row],[agedays]],BFA_boys_z_exp[[#All],[Day]:[S]],3,FALSE)</f>
        <v>7.7729999999999994E-2</v>
      </c>
      <c r="P689" s="1">
        <f>VLOOKUP(Table14[[#This Row],[agedays]],BFA_boys_z_exp[[#All],[Day]:[L]],4,FALSE)</f>
        <v>-0.64539999999999997</v>
      </c>
      <c r="Q689" s="1">
        <f>(POWER((Table14[[#This Row],[bmi]]/Table14[[#This Row],[bmi_M]]),Table14[[#This Row],[bmi_L]])-1)/(Table14[[#This Row],[bmi_L]]*Table14[[#This Row],[bmi_S]])</f>
        <v>0.96853682907143734</v>
      </c>
    </row>
    <row r="690" spans="1:17" x14ac:dyDescent="0.3">
      <c r="A690" s="1">
        <v>11073</v>
      </c>
      <c r="B690" s="1" t="s">
        <v>9</v>
      </c>
      <c r="C690" s="1">
        <v>0</v>
      </c>
      <c r="D690" s="1">
        <v>276</v>
      </c>
      <c r="E690" s="1">
        <v>51</v>
      </c>
      <c r="F690" s="1">
        <v>3.34</v>
      </c>
      <c r="G690" s="1">
        <v>0.58899999999999997</v>
      </c>
      <c r="H690" s="1">
        <v>-1.2999999999999999E-2</v>
      </c>
      <c r="I690" s="1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690" s="1">
        <f>IF(Table14[[#This Row],[agedays]]&lt;=730,VLOOKUP(Table14[[#This Row],[htcm]],WFL_boys_z_exp[[#All],[Length]:[S]],3,FALSE),VLOOKUP(Table14[[#This Row],[htcm]],WFH_boys_z_exp[[#All],[Height]:[S]],3,FALSE))</f>
        <v>8.831E-2</v>
      </c>
      <c r="K6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0" s="1">
        <f>(POWER((Table14[[#This Row],[wtkg]]/Table14[[#This Row],[wlhz_M]]),Table14[[#This Row],[wlhz_L]])-1)/(Table14[[#This Row],[wlhz_L]]*Table14[[#This Row],[wlhz_S]])</f>
        <v>-0.65749385149015893</v>
      </c>
      <c r="M690" s="1">
        <f>Table14[[#This Row],[wtkg]]/(Table14[[#This Row],[htcm]]*Table14[[#This Row],[htcm]]/10000)</f>
        <v>12.841214917339485</v>
      </c>
      <c r="N690" s="1">
        <f>VLOOKUP(Table14[[#This Row],[agedays]],BFA_boys_z_exp[[#All],[Day]:[M]],2,FALSE)</f>
        <v>13.4069</v>
      </c>
      <c r="O690" s="1">
        <f>VLOOKUP(Table14[[#This Row],[agedays]],BFA_boys_z_exp[[#All],[Day]:[S]],3,FALSE)</f>
        <v>9.5600000000000004E-2</v>
      </c>
      <c r="P690" s="1">
        <f>VLOOKUP(Table14[[#This Row],[agedays]],BFA_boys_z_exp[[#All],[Day]:[L]],4,FALSE)</f>
        <v>-0.30530000000000002</v>
      </c>
      <c r="Q690" s="1">
        <f>(POWER((Table14[[#This Row],[bmi]]/Table14[[#This Row],[bmi_M]]),Table14[[#This Row],[bmi_L]])-1)/(Table14[[#This Row],[bmi_L]]*Table14[[#This Row],[bmi_S]])</f>
        <v>-0.45391762861241225</v>
      </c>
    </row>
    <row r="691" spans="1:17" x14ac:dyDescent="0.3">
      <c r="A691" s="2">
        <v>11073</v>
      </c>
      <c r="B691" s="2" t="s">
        <v>9</v>
      </c>
      <c r="C691" s="2">
        <v>35</v>
      </c>
      <c r="D691" s="2">
        <v>276</v>
      </c>
      <c r="E691" s="2">
        <v>55</v>
      </c>
      <c r="F691" s="2">
        <v>4</v>
      </c>
      <c r="G691" s="2">
        <v>-0.17299999999999999</v>
      </c>
      <c r="H691" s="2">
        <v>-1.135</v>
      </c>
      <c r="I691" s="2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691" s="2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6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1" s="1">
        <f>(POWER((Table14[[#This Row],[wtkg]]/Table14[[#This Row],[wlhz_M]]),Table14[[#This Row],[wlhz_L]])-1)/(Table14[[#This Row],[wlhz_L]]*Table14[[#This Row],[wlhz_S]])</f>
        <v>-1.5251456266542496</v>
      </c>
      <c r="M691" s="1">
        <f>Table14[[#This Row],[wtkg]]/(Table14[[#This Row],[htcm]]*Table14[[#This Row],[htcm]]/10000)</f>
        <v>13.223140495867769</v>
      </c>
      <c r="N691" s="1">
        <f>VLOOKUP(Table14[[#This Row],[agedays]],BFA_boys_z_exp[[#All],[Day]:[M]],2,FALSE)</f>
        <v>15.2355</v>
      </c>
      <c r="O691" s="1">
        <f>VLOOKUP(Table14[[#This Row],[agedays]],BFA_boys_z_exp[[#All],[Day]:[S]],3,FALSE)</f>
        <v>8.9529999999999998E-2</v>
      </c>
      <c r="P691" s="1">
        <f>VLOOKUP(Table14[[#This Row],[agedays]],BFA_boys_z_exp[[#All],[Day]:[L]],4,FALSE)</f>
        <v>0.2409</v>
      </c>
      <c r="Q691" s="1">
        <f>(POWER((Table14[[#This Row],[bmi]]/Table14[[#This Row],[bmi_M]]),Table14[[#This Row],[bmi_L]])-1)/(Table14[[#This Row],[bmi_L]]*Table14[[#This Row],[bmi_S]])</f>
        <v>-1.5555679486703349</v>
      </c>
    </row>
    <row r="692" spans="1:17" x14ac:dyDescent="0.3">
      <c r="A692" s="1">
        <v>11073</v>
      </c>
      <c r="B692" s="1" t="s">
        <v>9</v>
      </c>
      <c r="C692" s="1">
        <v>56</v>
      </c>
      <c r="D692" s="1">
        <v>276</v>
      </c>
      <c r="E692" s="1">
        <v>57.5</v>
      </c>
      <c r="F692" s="1">
        <v>4.55</v>
      </c>
      <c r="G692" s="1">
        <v>-0.19500000000000001</v>
      </c>
      <c r="H692" s="1">
        <v>-1.3660000000000001</v>
      </c>
      <c r="I692" s="1">
        <f>IF(Table14[[#This Row],[agedays]]&lt;=730,VLOOKUP(Table14[[#This Row],[htcm]],WFL_boys_z_exp[[#All],[Length]:[M]],2,FALSE),VLOOKUP(Table14[[#This Row],[htcm]],WFH_boys_z_exp[[#All],[Height]:[M]],2,FALSE))</f>
        <v>5.2721</v>
      </c>
      <c r="J692" s="1">
        <f>IF(Table14[[#This Row],[agedays]]&lt;=730,VLOOKUP(Table14[[#This Row],[htcm]],WFL_boys_z_exp[[#All],[Length]:[S]],3,FALSE),VLOOKUP(Table14[[#This Row],[htcm]],WFH_boys_z_exp[[#All],[Height]:[S]],3,FALSE))</f>
        <v>8.455E-2</v>
      </c>
      <c r="K6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2" s="1">
        <f>(POWER((Table14[[#This Row],[wtkg]]/Table14[[#This Row],[wlhz_M]]),Table14[[#This Row],[wlhz_L]])-1)/(Table14[[#This Row],[wlhz_L]]*Table14[[#This Row],[wlhz_S]])</f>
        <v>-1.7881528577367656</v>
      </c>
      <c r="M692" s="1">
        <f>Table14[[#This Row],[wtkg]]/(Table14[[#This Row],[htcm]]*Table14[[#This Row],[htcm]]/10000)</f>
        <v>13.761814744801512</v>
      </c>
      <c r="N692" s="1">
        <f>VLOOKUP(Table14[[#This Row],[agedays]],BFA_boys_z_exp[[#All],[Day]:[M]],2,FALSE)</f>
        <v>16.169799999999999</v>
      </c>
      <c r="O692" s="1">
        <f>VLOOKUP(Table14[[#This Row],[agedays]],BFA_boys_z_exp[[#All],[Day]:[S]],3,FALSE)</f>
        <v>8.7169999999999997E-2</v>
      </c>
      <c r="P692" s="1">
        <f>VLOOKUP(Table14[[#This Row],[agedays]],BFA_boys_z_exp[[#All],[Day]:[L]],4,FALSE)</f>
        <v>0.13239999999999999</v>
      </c>
      <c r="Q692" s="1">
        <f>(POWER((Table14[[#This Row],[bmi]]/Table14[[#This Row],[bmi_M]]),Table14[[#This Row],[bmi_L]])-1)/(Table14[[#This Row],[bmi_L]]*Table14[[#This Row],[bmi_S]])</f>
        <v>-1.8301999254357755</v>
      </c>
    </row>
    <row r="693" spans="1:17" x14ac:dyDescent="0.3">
      <c r="A693" s="2">
        <v>11073</v>
      </c>
      <c r="B693" s="2" t="s">
        <v>9</v>
      </c>
      <c r="C693" s="2">
        <v>91</v>
      </c>
      <c r="D693" s="2">
        <v>276</v>
      </c>
      <c r="E693" s="2">
        <v>59</v>
      </c>
      <c r="F693" s="2">
        <v>4.9400000000000004</v>
      </c>
      <c r="G693" s="2">
        <v>-1.175</v>
      </c>
      <c r="H693" s="2">
        <v>-2.1190000000000002</v>
      </c>
      <c r="I693" s="2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693" s="2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6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3" s="1">
        <f>(POWER((Table14[[#This Row],[wtkg]]/Table14[[#This Row],[wlhz_M]]),Table14[[#This Row],[wlhz_L]])-1)/(Table14[[#This Row],[wlhz_L]]*Table14[[#This Row],[wlhz_S]])</f>
        <v>-1.7670529624066711</v>
      </c>
      <c r="M693" s="1">
        <f>Table14[[#This Row],[wtkg]]/(Table14[[#This Row],[htcm]]*Table14[[#This Row],[htcm]]/10000)</f>
        <v>14.191324332088481</v>
      </c>
      <c r="N693" s="1">
        <f>VLOOKUP(Table14[[#This Row],[agedays]],BFA_boys_z_exp[[#All],[Day]:[M]],2,FALSE)</f>
        <v>16.895</v>
      </c>
      <c r="O693" s="1">
        <f>VLOOKUP(Table14[[#This Row],[agedays]],BFA_boys_z_exp[[#All],[Day]:[S]],3,FALSE)</f>
        <v>8.4959999999999994E-2</v>
      </c>
      <c r="P693" s="1">
        <f>VLOOKUP(Table14[[#This Row],[agedays]],BFA_boys_z_exp[[#All],[Day]:[L]],4,FALSE)</f>
        <v>7.7000000000000002E-3</v>
      </c>
      <c r="Q693" s="1">
        <f>(POWER((Table14[[#This Row],[bmi]]/Table14[[#This Row],[bmi_M]]),Table14[[#This Row],[bmi_L]])-1)/(Table14[[#This Row],[bmi_L]]*Table14[[#This Row],[bmi_S]])</f>
        <v>-2.0511991011958011</v>
      </c>
    </row>
    <row r="694" spans="1:17" x14ac:dyDescent="0.3">
      <c r="A694" s="1">
        <v>11073</v>
      </c>
      <c r="B694" s="1" t="s">
        <v>9</v>
      </c>
      <c r="C694" s="1">
        <v>189</v>
      </c>
      <c r="D694" s="1">
        <v>276</v>
      </c>
      <c r="E694" s="1">
        <v>64</v>
      </c>
      <c r="F694" s="1">
        <v>5.74</v>
      </c>
      <c r="G694" s="1">
        <v>-1.8440000000000001</v>
      </c>
      <c r="H694" s="1">
        <v>-2.9889999999999999</v>
      </c>
      <c r="I694" s="1">
        <f>IF(Table14[[#This Row],[agedays]]&lt;=730,VLOOKUP(Table14[[#This Row],[htcm]],WFL_boys_z_exp[[#All],[Length]:[M]],2,FALSE),VLOOKUP(Table14[[#This Row],[htcm]],WFH_boys_z_exp[[#All],[Height]:[M]],2,FALSE))</f>
        <v>7.0255000000000001</v>
      </c>
      <c r="J694" s="1">
        <f>IF(Table14[[#This Row],[agedays]]&lt;=730,VLOOKUP(Table14[[#This Row],[htcm]],WFL_boys_z_exp[[#All],[Length]:[S]],3,FALSE),VLOOKUP(Table14[[#This Row],[htcm]],WFH_boys_z_exp[[#All],[Height]:[S]],3,FALSE))</f>
        <v>8.2360000000000003E-2</v>
      </c>
      <c r="K6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4" s="1">
        <f>(POWER((Table14[[#This Row],[wtkg]]/Table14[[#This Row],[wlhz_M]]),Table14[[#This Row],[wlhz_L]])-1)/(Table14[[#This Row],[wlhz_L]]*Table14[[#This Row],[wlhz_S]])</f>
        <v>-2.5431098634794203</v>
      </c>
      <c r="M694" s="1">
        <f>Table14[[#This Row],[wtkg]]/(Table14[[#This Row],[htcm]]*Table14[[#This Row],[htcm]]/10000)</f>
        <v>14.013671875</v>
      </c>
      <c r="N694" s="1">
        <f>VLOOKUP(Table14[[#This Row],[agedays]],BFA_boys_z_exp[[#All],[Day]:[M]],2,FALSE)</f>
        <v>17.3443</v>
      </c>
      <c r="O694" s="1">
        <f>VLOOKUP(Table14[[#This Row],[agedays]],BFA_boys_z_exp[[#All],[Day]:[S]],3,FALSE)</f>
        <v>8.2220000000000001E-2</v>
      </c>
      <c r="P694" s="1">
        <f>VLOOKUP(Table14[[#This Row],[agedays]],BFA_boys_z_exp[[#All],[Day]:[L]],4,FALSE)</f>
        <v>-0.20169999999999999</v>
      </c>
      <c r="Q694" s="1">
        <f>(POWER((Table14[[#This Row],[bmi]]/Table14[[#This Row],[bmi_M]]),Table14[[#This Row],[bmi_L]])-1)/(Table14[[#This Row],[bmi_L]]*Table14[[#This Row],[bmi_S]])</f>
        <v>-2.6499918311587987</v>
      </c>
    </row>
    <row r="695" spans="1:17" x14ac:dyDescent="0.3">
      <c r="A695" s="2">
        <v>11073</v>
      </c>
      <c r="B695" s="2" t="s">
        <v>9</v>
      </c>
      <c r="C695" s="2">
        <v>273</v>
      </c>
      <c r="D695" s="2">
        <v>276</v>
      </c>
      <c r="E695" s="2">
        <v>69</v>
      </c>
      <c r="F695" s="2">
        <v>7.27</v>
      </c>
      <c r="G695" s="2">
        <v>-1.306</v>
      </c>
      <c r="H695" s="2">
        <v>-1.835</v>
      </c>
      <c r="I695" s="2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695" s="2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6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5" s="1">
        <f>(POWER((Table14[[#This Row],[wtkg]]/Table14[[#This Row],[wlhz_M]]),Table14[[#This Row],[wlhz_L]])-1)/(Table14[[#This Row],[wlhz_L]]*Table14[[#This Row],[wlhz_S]])</f>
        <v>-1.4891441672951045</v>
      </c>
      <c r="M695" s="1">
        <f>Table14[[#This Row],[wtkg]]/(Table14[[#This Row],[htcm]]*Table14[[#This Row],[htcm]]/10000)</f>
        <v>15.269901281243435</v>
      </c>
      <c r="N695" s="1">
        <f>VLOOKUP(Table14[[#This Row],[agedays]],BFA_boys_z_exp[[#All],[Day]:[M]],2,FALSE)</f>
        <v>17.169599999999999</v>
      </c>
      <c r="O695" s="1">
        <f>VLOOKUP(Table14[[#This Row],[agedays]],BFA_boys_z_exp[[#All],[Day]:[S]],3,FALSE)</f>
        <v>8.1030000000000005E-2</v>
      </c>
      <c r="P695" s="1">
        <f>VLOOKUP(Table14[[#This Row],[agedays]],BFA_boys_z_exp[[#All],[Day]:[L]],4,FALSE)</f>
        <v>-0.3165</v>
      </c>
      <c r="Q695" s="1">
        <f>(POWER((Table14[[#This Row],[bmi]]/Table14[[#This Row],[bmi_M]]),Table14[[#This Row],[bmi_L]])-1)/(Table14[[#This Row],[bmi_L]]*Table14[[#This Row],[bmi_S]])</f>
        <v>-1.4742649966601051</v>
      </c>
    </row>
    <row r="696" spans="1:17" x14ac:dyDescent="0.3">
      <c r="A696" s="1">
        <v>11073</v>
      </c>
      <c r="B696" s="1" t="s">
        <v>9</v>
      </c>
      <c r="C696" s="1">
        <v>364</v>
      </c>
      <c r="D696" s="1">
        <v>276</v>
      </c>
      <c r="E696" s="1">
        <v>72.5</v>
      </c>
      <c r="F696" s="1">
        <v>8.3699999999999992</v>
      </c>
      <c r="G696" s="1">
        <v>-1.347</v>
      </c>
      <c r="H696" s="1">
        <v>-1.286</v>
      </c>
      <c r="I696" s="1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696" s="1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6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6" s="1">
        <f>(POWER((Table14[[#This Row],[wtkg]]/Table14[[#This Row],[wlhz_M]]),Table14[[#This Row],[wlhz_L]])-1)/(Table14[[#This Row],[wlhz_L]]*Table14[[#This Row],[wlhz_S]])</f>
        <v>-0.86041444998251693</v>
      </c>
      <c r="M696" s="1">
        <f>Table14[[#This Row],[wtkg]]/(Table14[[#This Row],[htcm]]*Table14[[#This Row],[htcm]]/10000)</f>
        <v>15.923900118906062</v>
      </c>
      <c r="N696" s="1">
        <f>VLOOKUP(Table14[[#This Row],[agedays]],BFA_boys_z_exp[[#All],[Day]:[M]],2,FALSE)</f>
        <v>16.8033</v>
      </c>
      <c r="O696" s="1">
        <f>VLOOKUP(Table14[[#This Row],[agedays]],BFA_boys_z_exp[[#All],[Day]:[S]],3,FALSE)</f>
        <v>8.0100000000000005E-2</v>
      </c>
      <c r="P696" s="1">
        <f>VLOOKUP(Table14[[#This Row],[agedays]],BFA_boys_z_exp[[#All],[Day]:[L]],4,FALSE)</f>
        <v>-0.41039999999999999</v>
      </c>
      <c r="Q696" s="1">
        <f>(POWER((Table14[[#This Row],[bmi]]/Table14[[#This Row],[bmi_M]]),Table14[[#This Row],[bmi_L]])-1)/(Table14[[#This Row],[bmi_L]]*Table14[[#This Row],[bmi_S]])</f>
        <v>-0.6785452519371874</v>
      </c>
    </row>
    <row r="697" spans="1:17" x14ac:dyDescent="0.3">
      <c r="A697" s="2">
        <v>11073</v>
      </c>
      <c r="B697" s="2" t="s">
        <v>9</v>
      </c>
      <c r="C697" s="2">
        <v>462</v>
      </c>
      <c r="D697" s="2">
        <v>276</v>
      </c>
      <c r="E697" s="2">
        <v>76.5</v>
      </c>
      <c r="F697" s="2">
        <v>10.029999999999999</v>
      </c>
      <c r="G697" s="2">
        <v>-1.1180000000000001</v>
      </c>
      <c r="H697" s="2">
        <v>-0.28399999999999997</v>
      </c>
      <c r="I697" s="2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697" s="2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6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7" s="1">
        <f>(POWER((Table14[[#This Row],[wtkg]]/Table14[[#This Row],[wlhz_M]]),Table14[[#This Row],[wlhz_L]])-1)/(Table14[[#This Row],[wlhz_L]]*Table14[[#This Row],[wlhz_S]])</f>
        <v>0.27713735135981254</v>
      </c>
      <c r="M697" s="1">
        <f>Table14[[#This Row],[wtkg]]/(Table14[[#This Row],[htcm]]*Table14[[#This Row],[htcm]]/10000)</f>
        <v>17.138707334785764</v>
      </c>
      <c r="N697" s="1">
        <f>VLOOKUP(Table14[[#This Row],[agedays]],BFA_boys_z_exp[[#All],[Day]:[M]],2,FALSE)</f>
        <v>16.421199999999999</v>
      </c>
      <c r="O697" s="1">
        <f>VLOOKUP(Table14[[#This Row],[agedays]],BFA_boys_z_exp[[#All],[Day]:[S]],3,FALSE)</f>
        <v>7.9310000000000005E-2</v>
      </c>
      <c r="P697" s="1">
        <f>VLOOKUP(Table14[[#This Row],[agedays]],BFA_boys_z_exp[[#All],[Day]:[L]],4,FALSE)</f>
        <v>-0.49030000000000001</v>
      </c>
      <c r="Q697" s="1">
        <f>(POWER((Table14[[#This Row],[bmi]]/Table14[[#This Row],[bmi_M]]),Table14[[#This Row],[bmi_L]])-1)/(Table14[[#This Row],[bmi_L]]*Table14[[#This Row],[bmi_S]])</f>
        <v>0.5336156594469933</v>
      </c>
    </row>
    <row r="698" spans="1:17" x14ac:dyDescent="0.3">
      <c r="A698" s="1">
        <v>11073</v>
      </c>
      <c r="B698" s="1" t="s">
        <v>9</v>
      </c>
      <c r="C698" s="1">
        <v>575</v>
      </c>
      <c r="D698" s="1">
        <v>276</v>
      </c>
      <c r="E698" s="1">
        <v>78.5</v>
      </c>
      <c r="F698" s="1">
        <v>11.4</v>
      </c>
      <c r="G698" s="1">
        <v>-1.6870000000000001</v>
      </c>
      <c r="H698" s="1">
        <v>0.222</v>
      </c>
      <c r="I698" s="1">
        <f>IF(Table14[[#This Row],[agedays]]&lt;=730,VLOOKUP(Table14[[#This Row],[htcm]],WFL_boys_z_exp[[#All],[Length]:[M]],2,FALSE),VLOOKUP(Table14[[#This Row],[htcm]],WFH_boys_z_exp[[#All],[Height]:[M]],2,FALSE))</f>
        <v>10.174099999999999</v>
      </c>
      <c r="J698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6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8" s="1">
        <f>(POWER((Table14[[#This Row],[wtkg]]/Table14[[#This Row],[wlhz_M]]),Table14[[#This Row],[wlhz_L]])-1)/(Table14[[#This Row],[wlhz_L]]*Table14[[#This Row],[wlhz_S]])</f>
        <v>1.3407015804667257</v>
      </c>
      <c r="M698" s="1">
        <f>Table14[[#This Row],[wtkg]]/(Table14[[#This Row],[htcm]]*Table14[[#This Row],[htcm]]/10000)</f>
        <v>18.499736297618565</v>
      </c>
      <c r="N698" s="1">
        <f>VLOOKUP(Table14[[#This Row],[agedays]],BFA_boys_z_exp[[#All],[Day]:[M]],2,FALSE)</f>
        <v>16.061800000000002</v>
      </c>
      <c r="O698" s="1">
        <f>VLOOKUP(Table14[[#This Row],[agedays]],BFA_boys_z_exp[[#All],[Day]:[S]],3,FALSE)</f>
        <v>7.8560000000000005E-2</v>
      </c>
      <c r="P698" s="1">
        <f>VLOOKUP(Table14[[#This Row],[agedays]],BFA_boys_z_exp[[#All],[Day]:[L]],4,FALSE)</f>
        <v>-0.56499999999999995</v>
      </c>
      <c r="Q698" s="1">
        <f>(POWER((Table14[[#This Row],[bmi]]/Table14[[#This Row],[bmi_M]]),Table14[[#This Row],[bmi_L]])-1)/(Table14[[#This Row],[bmi_L]]*Table14[[#This Row],[bmi_S]])</f>
        <v>1.7288513587445673</v>
      </c>
    </row>
    <row r="699" spans="1:17" x14ac:dyDescent="0.3">
      <c r="A699" s="2">
        <v>11073</v>
      </c>
      <c r="B699" s="2" t="s">
        <v>9</v>
      </c>
      <c r="C699" s="2">
        <v>827</v>
      </c>
      <c r="D699" s="2">
        <v>276</v>
      </c>
      <c r="E699" s="2">
        <v>91</v>
      </c>
      <c r="F699" s="2">
        <v>13.3</v>
      </c>
      <c r="G699" s="2">
        <v>0.38300000000000001</v>
      </c>
      <c r="H699" s="2">
        <v>0.34799999999999998</v>
      </c>
      <c r="I699" s="2">
        <f>IF(Table14[[#This Row],[agedays]]&lt;=730,VLOOKUP(Table14[[#This Row],[htcm]],WFL_boys_z_exp[[#All],[Length]:[M]],2,FALSE),VLOOKUP(Table14[[#This Row],[htcm]],WFH_boys_z_exp[[#All],[Height]:[M]],2,FALSE))</f>
        <v>13.120900000000001</v>
      </c>
      <c r="J699" s="2">
        <f>IF(Table14[[#This Row],[agedays]]&lt;=730,VLOOKUP(Table14[[#This Row],[htcm]],WFL_boys_z_exp[[#All],[Length]:[S]],3,FALSE),VLOOKUP(Table14[[#This Row],[htcm]],WFH_boys_z_exp[[#All],[Height]:[S]],3,FALSE))</f>
        <v>8.0250000000000002E-2</v>
      </c>
      <c r="K6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699" s="1">
        <f>(POWER((Table14[[#This Row],[wtkg]]/Table14[[#This Row],[wlhz_M]]),Table14[[#This Row],[wlhz_L]])-1)/(Table14[[#This Row],[wlhz_L]]*Table14[[#This Row],[wlhz_S]])</f>
        <v>0.16854016416474391</v>
      </c>
      <c r="M699" s="1">
        <f>Table14[[#This Row],[wtkg]]/(Table14[[#This Row],[htcm]]*Table14[[#This Row],[htcm]]/10000)</f>
        <v>16.060862214708372</v>
      </c>
      <c r="N699" s="1">
        <f>VLOOKUP(Table14[[#This Row],[agedays]],BFA_boys_z_exp[[#All],[Day]:[M]],2,FALSE)</f>
        <v>15.8973</v>
      </c>
      <c r="O699" s="1">
        <f>VLOOKUP(Table14[[#This Row],[agedays]],BFA_boys_z_exp[[#All],[Day]:[S]],3,FALSE)</f>
        <v>7.8100000000000003E-2</v>
      </c>
      <c r="P699" s="1">
        <f>VLOOKUP(Table14[[#This Row],[agedays]],BFA_boys_z_exp[[#All],[Day]:[L]],4,FALSE)</f>
        <v>-0.5111</v>
      </c>
      <c r="Q699" s="1">
        <f>(POWER((Table14[[#This Row],[bmi]]/Table14[[#This Row],[bmi_M]]),Table14[[#This Row],[bmi_L]])-1)/(Table14[[#This Row],[bmi_L]]*Table14[[#This Row],[bmi_S]])</f>
        <v>0.13072191177489725</v>
      </c>
    </row>
    <row r="700" spans="1:17" x14ac:dyDescent="0.3">
      <c r="A700" s="1">
        <v>11074</v>
      </c>
      <c r="B700" s="1" t="s">
        <v>9</v>
      </c>
      <c r="C700" s="1">
        <v>26</v>
      </c>
      <c r="D700" s="1">
        <v>276</v>
      </c>
      <c r="E700" s="1">
        <v>53</v>
      </c>
      <c r="F700" s="1">
        <v>4.0999999999999996</v>
      </c>
      <c r="G700" s="1">
        <v>-0.57199999999999995</v>
      </c>
      <c r="H700" s="1">
        <v>-0.316</v>
      </c>
      <c r="I700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700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7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0" s="1">
        <f>(POWER((Table14[[#This Row],[wtkg]]/Table14[[#This Row],[wlhz_M]]),Table14[[#This Row],[wlhz_L]])-1)/(Table14[[#This Row],[wlhz_L]]*Table14[[#This Row],[wlhz_S]])</f>
        <v>0.26517377744523396</v>
      </c>
      <c r="M700" s="1">
        <f>Table14[[#This Row],[wtkg]]/(Table14[[#This Row],[htcm]]*Table14[[#This Row],[htcm]]/10000)</f>
        <v>14.595941616233535</v>
      </c>
      <c r="N700" s="1">
        <f>VLOOKUP(Table14[[#This Row],[agedays]],BFA_boys_z_exp[[#All],[Day]:[M]],2,FALSE)</f>
        <v>14.6225</v>
      </c>
      <c r="O700" s="1">
        <f>VLOOKUP(Table14[[#This Row],[agedays]],BFA_boys_z_exp[[#All],[Day]:[S]],3,FALSE)</f>
        <v>9.1120000000000007E-2</v>
      </c>
      <c r="P700" s="1">
        <f>VLOOKUP(Table14[[#This Row],[agedays]],BFA_boys_z_exp[[#All],[Day]:[L]],4,FALSE)</f>
        <v>0.30320000000000003</v>
      </c>
      <c r="Q700" s="1">
        <f>(POWER((Table14[[#This Row],[bmi]]/Table14[[#This Row],[bmi_M]]),Table14[[#This Row],[bmi_L]])-1)/(Table14[[#This Row],[bmi_L]]*Table14[[#This Row],[bmi_S]])</f>
        <v>-1.9945333980640748E-2</v>
      </c>
    </row>
    <row r="701" spans="1:17" x14ac:dyDescent="0.3">
      <c r="A701" s="1">
        <v>11074</v>
      </c>
      <c r="B701" s="1" t="s">
        <v>9</v>
      </c>
      <c r="C701" s="1">
        <v>61</v>
      </c>
      <c r="D701" s="1">
        <v>276</v>
      </c>
      <c r="E701" s="1">
        <v>56</v>
      </c>
      <c r="F701" s="1">
        <v>5.0999999999999996</v>
      </c>
      <c r="G701" s="1">
        <v>-1.2190000000000001</v>
      </c>
      <c r="H701" s="1">
        <v>-0.70799999999999996</v>
      </c>
      <c r="I701" s="2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701" s="2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7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1" s="1">
        <f>(POWER((Table14[[#This Row],[wtkg]]/Table14[[#This Row],[wlhz_M]]),Table14[[#This Row],[wlhz_L]])-1)/(Table14[[#This Row],[wlhz_L]]*Table14[[#This Row],[wlhz_S]])</f>
        <v>0.62220118885149467</v>
      </c>
      <c r="M701" s="1">
        <f>Table14[[#This Row],[wtkg]]/(Table14[[#This Row],[htcm]]*Table14[[#This Row],[htcm]]/10000)</f>
        <v>16.262755102040817</v>
      </c>
      <c r="N701" s="1">
        <f>VLOOKUP(Table14[[#This Row],[agedays]],BFA_boys_z_exp[[#All],[Day]:[M]],2,FALSE)</f>
        <v>16.3231</v>
      </c>
      <c r="O701" s="1">
        <f>VLOOKUP(Table14[[#This Row],[agedays]],BFA_boys_z_exp[[#All],[Day]:[S]],3,FALSE)</f>
        <v>8.6760000000000004E-2</v>
      </c>
      <c r="P701" s="1">
        <f>VLOOKUP(Table14[[#This Row],[agedays]],BFA_boys_z_exp[[#All],[Day]:[L]],4,FALSE)</f>
        <v>0.1113</v>
      </c>
      <c r="Q701" s="1">
        <f>(POWER((Table14[[#This Row],[bmi]]/Table14[[#This Row],[bmi_M]]),Table14[[#This Row],[bmi_L]])-1)/(Table14[[#This Row],[bmi_L]]*Table14[[#This Row],[bmi_S]])</f>
        <v>-4.2680831629525344E-2</v>
      </c>
    </row>
    <row r="702" spans="1:17" x14ac:dyDescent="0.3">
      <c r="A702" s="1">
        <v>11074</v>
      </c>
      <c r="B702" s="1" t="s">
        <v>9</v>
      </c>
      <c r="C702" s="1">
        <v>96</v>
      </c>
      <c r="D702" s="1">
        <v>276</v>
      </c>
      <c r="E702" s="1">
        <v>59.5</v>
      </c>
      <c r="F702" s="1">
        <v>5.75</v>
      </c>
      <c r="G702" s="1">
        <v>-1.1419999999999999</v>
      </c>
      <c r="H702" s="1">
        <v>-1.0189999999999999</v>
      </c>
      <c r="I702" s="1">
        <f>IF(Table14[[#This Row],[agedays]]&lt;=730,VLOOKUP(Table14[[#This Row],[htcm]],WFL_boys_z_exp[[#All],[Length]:[M]],2,FALSE),VLOOKUP(Table14[[#This Row],[htcm]],WFH_boys_z_exp[[#All],[Height]:[M]],2,FALSE))</f>
        <v>5.8501000000000003</v>
      </c>
      <c r="J702" s="1">
        <f>IF(Table14[[#This Row],[agedays]]&lt;=730,VLOOKUP(Table14[[#This Row],[htcm]],WFL_boys_z_exp[[#All],[Length]:[S]],3,FALSE),VLOOKUP(Table14[[#This Row],[htcm]],WFH_boys_z_exp[[#All],[Height]:[S]],3,FALSE))</f>
        <v>8.362E-2</v>
      </c>
      <c r="K7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2" s="1">
        <f>(POWER((Table14[[#This Row],[wtkg]]/Table14[[#This Row],[wlhz_M]]),Table14[[#This Row],[wlhz_L]])-1)/(Table14[[#This Row],[wlhz_L]]*Table14[[#This Row],[wlhz_S]])</f>
        <v>-0.20702519302249639</v>
      </c>
      <c r="M702" s="1">
        <f>Table14[[#This Row],[wtkg]]/(Table14[[#This Row],[htcm]]*Table14[[#This Row],[htcm]]/10000)</f>
        <v>16.241790833980652</v>
      </c>
      <c r="N702" s="1">
        <f>VLOOKUP(Table14[[#This Row],[agedays]],BFA_boys_z_exp[[#All],[Day]:[M]],2,FALSE)</f>
        <v>16.951799999999999</v>
      </c>
      <c r="O702" s="1">
        <f>VLOOKUP(Table14[[#This Row],[agedays]],BFA_boys_z_exp[[#All],[Day]:[S]],3,FALSE)</f>
        <v>8.4739999999999996E-2</v>
      </c>
      <c r="P702" s="1">
        <f>VLOOKUP(Table14[[#This Row],[agedays]],BFA_boys_z_exp[[#All],[Day]:[L]],4,FALSE)</f>
        <v>-6.7999999999999996E-3</v>
      </c>
      <c r="Q702" s="1">
        <f>(POWER((Table14[[#This Row],[bmi]]/Table14[[#This Row],[bmi_M]]),Table14[[#This Row],[bmi_L]])-1)/(Table14[[#This Row],[bmi_L]]*Table14[[#This Row],[bmi_S]])</f>
        <v>-0.50498756318782789</v>
      </c>
    </row>
    <row r="703" spans="1:17" x14ac:dyDescent="0.3">
      <c r="A703" s="1">
        <v>11074</v>
      </c>
      <c r="B703" s="1" t="s">
        <v>9</v>
      </c>
      <c r="C703" s="1">
        <v>194</v>
      </c>
      <c r="D703" s="1">
        <v>276</v>
      </c>
      <c r="E703" s="1">
        <v>66</v>
      </c>
      <c r="F703" s="1">
        <v>7.66</v>
      </c>
      <c r="G703" s="1">
        <v>-1.03</v>
      </c>
      <c r="H703" s="1">
        <v>-0.48199999999999998</v>
      </c>
      <c r="I703" s="2">
        <f>IF(Table14[[#This Row],[agedays]]&lt;=730,VLOOKUP(Table14[[#This Row],[htcm]],WFL_boys_z_exp[[#All],[Length]:[M]],2,FALSE),VLOOKUP(Table14[[#This Row],[htcm]],WFH_boys_z_exp[[#All],[Height]:[M]],2,FALSE))</f>
        <v>7.5034000000000001</v>
      </c>
      <c r="J703" s="2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7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3" s="1">
        <f>(POWER((Table14[[#This Row],[wtkg]]/Table14[[#This Row],[wlhz_M]]),Table14[[#This Row],[wlhz_L]])-1)/(Table14[[#This Row],[wlhz_L]]*Table14[[#This Row],[wlhz_S]])</f>
        <v>0.25052709677228707</v>
      </c>
      <c r="M703" s="1">
        <f>Table14[[#This Row],[wtkg]]/(Table14[[#This Row],[htcm]]*Table14[[#This Row],[htcm]]/10000)</f>
        <v>17.584940312213039</v>
      </c>
      <c r="N703" s="1">
        <f>VLOOKUP(Table14[[#This Row],[agedays]],BFA_boys_z_exp[[#All],[Day]:[M]],2,FALSE)</f>
        <v>17.344000000000001</v>
      </c>
      <c r="O703" s="1">
        <f>VLOOKUP(Table14[[#This Row],[agedays]],BFA_boys_z_exp[[#All],[Day]:[S]],3,FALSE)</f>
        <v>8.2140000000000005E-2</v>
      </c>
      <c r="P703" s="1">
        <f>VLOOKUP(Table14[[#This Row],[agedays]],BFA_boys_z_exp[[#All],[Day]:[L]],4,FALSE)</f>
        <v>-0.2097</v>
      </c>
      <c r="Q703" s="1">
        <f>(POWER((Table14[[#This Row],[bmi]]/Table14[[#This Row],[bmi_M]]),Table14[[#This Row],[bmi_L]])-1)/(Table14[[#This Row],[bmi_L]]*Table14[[#This Row],[bmi_S]])</f>
        <v>0.16771741997824616</v>
      </c>
    </row>
    <row r="704" spans="1:17" x14ac:dyDescent="0.3">
      <c r="A704" s="1">
        <v>11074</v>
      </c>
      <c r="B704" s="1" t="s">
        <v>9</v>
      </c>
      <c r="C704" s="1">
        <v>278</v>
      </c>
      <c r="D704" s="1">
        <v>276</v>
      </c>
      <c r="E704" s="1">
        <v>70</v>
      </c>
      <c r="F704" s="1">
        <v>9.32</v>
      </c>
      <c r="G704" s="1">
        <v>-0.95499999999999996</v>
      </c>
      <c r="H704" s="1">
        <v>0.38600000000000001</v>
      </c>
      <c r="I704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704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7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4" s="1">
        <f>(POWER((Table14[[#This Row],[wtkg]]/Table14[[#This Row],[wlhz_M]]),Table14[[#This Row],[wlhz_L]])-1)/(Table14[[#This Row],[wlhz_L]]*Table14[[#This Row],[wlhz_S]])</f>
        <v>1.2085220581307328</v>
      </c>
      <c r="M704" s="1">
        <f>Table14[[#This Row],[wtkg]]/(Table14[[#This Row],[htcm]]*Table14[[#This Row],[htcm]]/10000)</f>
        <v>19.020408163265309</v>
      </c>
      <c r="N704" s="1">
        <f>VLOOKUP(Table14[[#This Row],[agedays]],BFA_boys_z_exp[[#All],[Day]:[M]],2,FALSE)</f>
        <v>17.151299999999999</v>
      </c>
      <c r="O704" s="1">
        <f>VLOOKUP(Table14[[#This Row],[agedays]],BFA_boys_z_exp[[#All],[Day]:[S]],3,FALSE)</f>
        <v>8.097E-2</v>
      </c>
      <c r="P704" s="1">
        <f>VLOOKUP(Table14[[#This Row],[agedays]],BFA_boys_z_exp[[#All],[Day]:[L]],4,FALSE)</f>
        <v>-0.32229999999999998</v>
      </c>
      <c r="Q704" s="1">
        <f>(POWER((Table14[[#This Row],[bmi]]/Table14[[#This Row],[bmi_M]]),Table14[[#This Row],[bmi_L]])-1)/(Table14[[#This Row],[bmi_L]]*Table14[[#This Row],[bmi_S]])</f>
        <v>1.2564322184721597</v>
      </c>
    </row>
    <row r="705" spans="1:17" x14ac:dyDescent="0.3">
      <c r="A705" s="1">
        <v>11074</v>
      </c>
      <c r="B705" s="1" t="s">
        <v>9</v>
      </c>
      <c r="C705" s="1">
        <v>369</v>
      </c>
      <c r="D705" s="1">
        <v>276</v>
      </c>
      <c r="E705" s="1">
        <v>75</v>
      </c>
      <c r="F705" s="1">
        <v>11.06</v>
      </c>
      <c r="G705" s="1">
        <v>-0.376</v>
      </c>
      <c r="H705" s="1">
        <v>1.228</v>
      </c>
      <c r="I705" s="2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705" s="2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7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5" s="1">
        <f>(POWER((Table14[[#This Row],[wtkg]]/Table14[[#This Row],[wlhz_M]]),Table14[[#This Row],[wlhz_L]])-1)/(Table14[[#This Row],[wlhz_L]]*Table14[[#This Row],[wlhz_S]])</f>
        <v>1.7809022286034202</v>
      </c>
      <c r="M705" s="1">
        <f>Table14[[#This Row],[wtkg]]/(Table14[[#This Row],[htcm]]*Table14[[#This Row],[htcm]]/10000)</f>
        <v>19.662222222222223</v>
      </c>
      <c r="N705" s="1">
        <f>VLOOKUP(Table14[[#This Row],[agedays]],BFA_boys_z_exp[[#All],[Day]:[M]],2,FALSE)</f>
        <v>16.782699999999998</v>
      </c>
      <c r="O705" s="1">
        <f>VLOOKUP(Table14[[#This Row],[agedays]],BFA_boys_z_exp[[#All],[Day]:[S]],3,FALSE)</f>
        <v>8.0049999999999996E-2</v>
      </c>
      <c r="P705" s="1">
        <f>VLOOKUP(Table14[[#This Row],[agedays]],BFA_boys_z_exp[[#All],[Day]:[L]],4,FALSE)</f>
        <v>-0.41489999999999999</v>
      </c>
      <c r="Q705" s="1">
        <f>(POWER((Table14[[#This Row],[bmi]]/Table14[[#This Row],[bmi_M]]),Table14[[#This Row],[bmi_L]])-1)/(Table14[[#This Row],[bmi_L]]*Table14[[#This Row],[bmi_S]])</f>
        <v>1.9145637935441777</v>
      </c>
    </row>
    <row r="706" spans="1:17" x14ac:dyDescent="0.3">
      <c r="A706" s="1">
        <v>11074</v>
      </c>
      <c r="B706" s="1" t="s">
        <v>9</v>
      </c>
      <c r="C706" s="1">
        <v>453</v>
      </c>
      <c r="D706" s="1">
        <v>276</v>
      </c>
      <c r="E706" s="1">
        <v>78</v>
      </c>
      <c r="F706" s="1">
        <v>11.45</v>
      </c>
      <c r="G706" s="1">
        <v>-0.40400000000000003</v>
      </c>
      <c r="H706" s="1">
        <v>0.97699999999999998</v>
      </c>
      <c r="I706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706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7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6" s="1">
        <f>(POWER((Table14[[#This Row],[wtkg]]/Table14[[#This Row],[wlhz_M]]),Table14[[#This Row],[wlhz_L]])-1)/(Table14[[#This Row],[wlhz_L]]*Table14[[#This Row],[wlhz_S]])</f>
        <v>1.4951143451810087</v>
      </c>
      <c r="M706" s="1">
        <f>Table14[[#This Row],[wtkg]]/(Table14[[#This Row],[htcm]]*Table14[[#This Row],[htcm]]/10000)</f>
        <v>18.819855358316893</v>
      </c>
      <c r="N706" s="1">
        <f>VLOOKUP(Table14[[#This Row],[agedays]],BFA_boys_z_exp[[#All],[Day]:[M]],2,FALSE)</f>
        <v>16.453900000000001</v>
      </c>
      <c r="O706" s="1">
        <f>VLOOKUP(Table14[[#This Row],[agedays]],BFA_boys_z_exp[[#All],[Day]:[S]],3,FALSE)</f>
        <v>7.9369999999999996E-2</v>
      </c>
      <c r="P706" s="1">
        <f>VLOOKUP(Table14[[#This Row],[agedays]],BFA_boys_z_exp[[#All],[Day]:[L]],4,FALSE)</f>
        <v>-0.48370000000000002</v>
      </c>
      <c r="Q706" s="1">
        <f>(POWER((Table14[[#This Row],[bmi]]/Table14[[#This Row],[bmi_M]]),Table14[[#This Row],[bmi_L]])-1)/(Table14[[#This Row],[bmi_L]]*Table14[[#This Row],[bmi_S]])</f>
        <v>1.63887607092537</v>
      </c>
    </row>
    <row r="707" spans="1:17" x14ac:dyDescent="0.3">
      <c r="A707" s="1">
        <v>11074</v>
      </c>
      <c r="B707" s="1" t="s">
        <v>9</v>
      </c>
      <c r="C707" s="1">
        <v>542</v>
      </c>
      <c r="D707" s="1">
        <v>276</v>
      </c>
      <c r="E707" s="1">
        <v>79</v>
      </c>
      <c r="F707" s="1">
        <v>12.8</v>
      </c>
      <c r="G707" s="1">
        <v>-1.141</v>
      </c>
      <c r="H707" s="1">
        <v>1.45</v>
      </c>
      <c r="I707" s="2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707" s="2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7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7" s="1">
        <f>(POWER((Table14[[#This Row],[wtkg]]/Table14[[#This Row],[wlhz_M]]),Table14[[#This Row],[wlhz_L]])-1)/(Table14[[#This Row],[wlhz_L]]*Table14[[#This Row],[wlhz_S]])</f>
        <v>2.5535893767258333</v>
      </c>
      <c r="M707" s="1">
        <f>Table14[[#This Row],[wtkg]]/(Table14[[#This Row],[htcm]]*Table14[[#This Row],[htcm]]/10000)</f>
        <v>20.509533728569142</v>
      </c>
      <c r="N707" s="1">
        <f>VLOOKUP(Table14[[#This Row],[agedays]],BFA_boys_z_exp[[#All],[Day]:[M]],2,FALSE)</f>
        <v>16.156700000000001</v>
      </c>
      <c r="O707" s="1">
        <f>VLOOKUP(Table14[[#This Row],[agedays]],BFA_boys_z_exp[[#All],[Day]:[S]],3,FALSE)</f>
        <v>7.8759999999999997E-2</v>
      </c>
      <c r="P707" s="1">
        <f>VLOOKUP(Table14[[#This Row],[agedays]],BFA_boys_z_exp[[#All],[Day]:[L]],4,FALSE)</f>
        <v>-0.54469999999999996</v>
      </c>
      <c r="Q707" s="1">
        <f>(POWER((Table14[[#This Row],[bmi]]/Table14[[#This Row],[bmi_M]]),Table14[[#This Row],[bmi_L]])-1)/(Table14[[#This Row],[bmi_L]]*Table14[[#This Row],[bmi_S]])</f>
        <v>2.8403510820038735</v>
      </c>
    </row>
    <row r="708" spans="1:17" x14ac:dyDescent="0.3">
      <c r="A708" s="1">
        <v>11074</v>
      </c>
      <c r="B708" s="1" t="s">
        <v>9</v>
      </c>
      <c r="C708" s="1">
        <v>739</v>
      </c>
      <c r="D708" s="1">
        <v>276</v>
      </c>
      <c r="E708" s="1">
        <v>87</v>
      </c>
      <c r="F708" s="1">
        <v>13.8</v>
      </c>
      <c r="G708" s="1">
        <v>-0.11600000000000001</v>
      </c>
      <c r="H708" s="1">
        <v>1.071</v>
      </c>
      <c r="I708" s="1">
        <f>IF(Table14[[#This Row],[agedays]]&lt;=730,VLOOKUP(Table14[[#This Row],[htcm]],WFL_boys_z_exp[[#All],[Length]:[M]],2,FALSE),VLOOKUP(Table14[[#This Row],[htcm]],WFH_boys_z_exp[[#All],[Height]:[M]],2,FALSE))</f>
        <v>12.1645</v>
      </c>
      <c r="J708" s="1">
        <f>IF(Table14[[#This Row],[agedays]]&lt;=730,VLOOKUP(Table14[[#This Row],[htcm]],WFL_boys_z_exp[[#All],[Length]:[S]],3,FALSE),VLOOKUP(Table14[[#This Row],[htcm]],WFH_boys_z_exp[[#All],[Height]:[S]],3,FALSE))</f>
        <v>8.09E-2</v>
      </c>
      <c r="K7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8" s="1">
        <f>(POWER((Table14[[#This Row],[wtkg]]/Table14[[#This Row],[wlhz_M]]),Table14[[#This Row],[wlhz_L]])-1)/(Table14[[#This Row],[wlhz_L]]*Table14[[#This Row],[wlhz_S]])</f>
        <v>1.5251700399122619</v>
      </c>
      <c r="M708" s="1">
        <f>Table14[[#This Row],[wtkg]]/(Table14[[#This Row],[htcm]]*Table14[[#This Row],[htcm]]/10000)</f>
        <v>18.232263178755449</v>
      </c>
      <c r="N708" s="1">
        <f>VLOOKUP(Table14[[#This Row],[agedays]],BFA_boys_z_exp[[#All],[Day]:[M]],2,FALSE)</f>
        <v>16.008400000000002</v>
      </c>
      <c r="O708" s="1">
        <f>VLOOKUP(Table14[[#This Row],[agedays]],BFA_boys_z_exp[[#All],[Day]:[S]],3,FALSE)</f>
        <v>7.7869999999999995E-2</v>
      </c>
      <c r="P708" s="1">
        <f>VLOOKUP(Table14[[#This Row],[agedays]],BFA_boys_z_exp[[#All],[Day]:[L]],4,FALSE)</f>
        <v>-0.60940000000000005</v>
      </c>
      <c r="Q708" s="1">
        <f>(POWER((Table14[[#This Row],[bmi]]/Table14[[#This Row],[bmi_M]]),Table14[[#This Row],[bmi_L]])-1)/(Table14[[#This Row],[bmi_L]]*Table14[[#This Row],[bmi_S]])</f>
        <v>1.6059716748820827</v>
      </c>
    </row>
    <row r="709" spans="1:17" x14ac:dyDescent="0.3">
      <c r="A709" s="1">
        <v>11076</v>
      </c>
      <c r="B709" s="1" t="s">
        <v>9</v>
      </c>
      <c r="C709" s="1">
        <v>0</v>
      </c>
      <c r="D709" s="1">
        <v>248</v>
      </c>
      <c r="E709" s="1">
        <v>48</v>
      </c>
      <c r="F709" s="1">
        <v>2.31</v>
      </c>
      <c r="G709" s="1">
        <v>-0.995</v>
      </c>
      <c r="H709" s="1">
        <v>-2.3809999999999998</v>
      </c>
      <c r="I709" s="2">
        <f>IF(Table14[[#This Row],[agedays]]&lt;=730,VLOOKUP(Table14[[#This Row],[htcm]],WFL_boys_z_exp[[#All],[Length]:[M]],2,FALSE),VLOOKUP(Table14[[#This Row],[htcm]],WFH_boys_z_exp[[#All],[Height]:[M]],2,FALSE))</f>
        <v>2.948</v>
      </c>
      <c r="J709" s="2">
        <f>IF(Table14[[#This Row],[agedays]]&lt;=730,VLOOKUP(Table14[[#This Row],[htcm]],WFL_boys_z_exp[[#All],[Length]:[S]],3,FALSE),VLOOKUP(Table14[[#This Row],[htcm]],WFH_boys_z_exp[[#All],[Height]:[S]],3,FALSE))</f>
        <v>9.0069999999999997E-2</v>
      </c>
      <c r="K7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09" s="1">
        <f>(POWER((Table14[[#This Row],[wtkg]]/Table14[[#This Row],[wlhz_M]]),Table14[[#This Row],[wlhz_L]])-1)/(Table14[[#This Row],[wlhz_L]]*Table14[[#This Row],[wlhz_S]])</f>
        <v>-2.827319508948416</v>
      </c>
      <c r="M709" s="1">
        <f>Table14[[#This Row],[wtkg]]/(Table14[[#This Row],[htcm]]*Table14[[#This Row],[htcm]]/10000)</f>
        <v>10.026041666666668</v>
      </c>
      <c r="N709" s="1">
        <f>VLOOKUP(Table14[[#This Row],[agedays]],BFA_boys_z_exp[[#All],[Day]:[M]],2,FALSE)</f>
        <v>13.4069</v>
      </c>
      <c r="O709" s="1">
        <f>VLOOKUP(Table14[[#This Row],[agedays]],BFA_boys_z_exp[[#All],[Day]:[S]],3,FALSE)</f>
        <v>9.5600000000000004E-2</v>
      </c>
      <c r="P709" s="1">
        <f>VLOOKUP(Table14[[#This Row],[agedays]],BFA_boys_z_exp[[#All],[Day]:[L]],4,FALSE)</f>
        <v>-0.30530000000000002</v>
      </c>
      <c r="Q709" s="1">
        <f>(POWER((Table14[[#This Row],[bmi]]/Table14[[#This Row],[bmi_M]]),Table14[[#This Row],[bmi_L]])-1)/(Table14[[#This Row],[bmi_L]]*Table14[[#This Row],[bmi_S]])</f>
        <v>-3.1784831382215981</v>
      </c>
    </row>
    <row r="710" spans="1:17" x14ac:dyDescent="0.3">
      <c r="A710" s="1">
        <v>11076</v>
      </c>
      <c r="B710" s="1" t="s">
        <v>9</v>
      </c>
      <c r="C710" s="1">
        <v>35</v>
      </c>
      <c r="D710" s="1">
        <v>248</v>
      </c>
      <c r="E710" s="1">
        <v>52</v>
      </c>
      <c r="F710" s="1">
        <v>3.34</v>
      </c>
      <c r="G710" s="1">
        <v>-1.7070000000000001</v>
      </c>
      <c r="H710" s="1">
        <v>-2.427</v>
      </c>
      <c r="I710" s="1">
        <f>IF(Table14[[#This Row],[agedays]]&lt;=730,VLOOKUP(Table14[[#This Row],[htcm]],WFL_boys_z_exp[[#All],[Length]:[M]],2,FALSE),VLOOKUP(Table14[[#This Row],[htcm]],WFH_boys_z_exp[[#All],[Height]:[M]],2,FALSE))</f>
        <v>3.762</v>
      </c>
      <c r="J710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7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0" s="1">
        <f>(POWER((Table14[[#This Row],[wtkg]]/Table14[[#This Row],[wlhz_M]]),Table14[[#This Row],[wlhz_L]])-1)/(Table14[[#This Row],[wlhz_L]]*Table14[[#This Row],[wlhz_S]])</f>
        <v>-1.3853300216441711</v>
      </c>
      <c r="M710" s="1">
        <f>Table14[[#This Row],[wtkg]]/(Table14[[#This Row],[htcm]]*Table14[[#This Row],[htcm]]/10000)</f>
        <v>12.352071005917161</v>
      </c>
      <c r="N710" s="1">
        <f>VLOOKUP(Table14[[#This Row],[agedays]],BFA_boys_z_exp[[#All],[Day]:[M]],2,FALSE)</f>
        <v>15.2355</v>
      </c>
      <c r="O710" s="1">
        <f>VLOOKUP(Table14[[#This Row],[agedays]],BFA_boys_z_exp[[#All],[Day]:[S]],3,FALSE)</f>
        <v>8.9529999999999998E-2</v>
      </c>
      <c r="P710" s="1">
        <f>VLOOKUP(Table14[[#This Row],[agedays]],BFA_boys_z_exp[[#All],[Day]:[L]],4,FALSE)</f>
        <v>0.2409</v>
      </c>
      <c r="Q710" s="1">
        <f>(POWER((Table14[[#This Row],[bmi]]/Table14[[#This Row],[bmi_M]]),Table14[[#This Row],[bmi_L]])-1)/(Table14[[#This Row],[bmi_L]]*Table14[[#This Row],[bmi_S]])</f>
        <v>-2.2851640423667168</v>
      </c>
    </row>
    <row r="711" spans="1:17" x14ac:dyDescent="0.3">
      <c r="A711" s="1">
        <v>11076</v>
      </c>
      <c r="B711" s="1" t="s">
        <v>9</v>
      </c>
      <c r="C711" s="1">
        <v>63</v>
      </c>
      <c r="D711" s="1">
        <v>248</v>
      </c>
      <c r="E711" s="1">
        <v>53.5</v>
      </c>
      <c r="F711" s="1">
        <v>4.57</v>
      </c>
      <c r="G711" s="1">
        <v>-2.5720000000000001</v>
      </c>
      <c r="H711" s="1">
        <v>-1.66</v>
      </c>
      <c r="I711" s="2">
        <f>IF(Table14[[#This Row],[agedays]]&lt;=730,VLOOKUP(Table14[[#This Row],[htcm]],WFL_boys_z_exp[[#All],[Length]:[M]],2,FALSE),VLOOKUP(Table14[[#This Row],[htcm]],WFH_boys_z_exp[[#All],[Height]:[M]],2,FALSE))</f>
        <v>4.1353999999999997</v>
      </c>
      <c r="J711" s="2">
        <f>IF(Table14[[#This Row],[agedays]]&lt;=730,VLOOKUP(Table14[[#This Row],[htcm]],WFL_boys_z_exp[[#All],[Length]:[S]],3,FALSE),VLOOKUP(Table14[[#This Row],[htcm]],WFH_boys_z_exp[[#All],[Height]:[S]],3,FALSE))</f>
        <v>8.6809999999999998E-2</v>
      </c>
      <c r="K7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1" s="1">
        <f>(POWER((Table14[[#This Row],[wtkg]]/Table14[[#This Row],[wlhz_M]]),Table14[[#This Row],[wlhz_L]])-1)/(Table14[[#This Row],[wlhz_L]]*Table14[[#This Row],[wlhz_S]])</f>
        <v>1.1311090683693386</v>
      </c>
      <c r="M711" s="1">
        <f>Table14[[#This Row],[wtkg]]/(Table14[[#This Row],[htcm]]*Table14[[#This Row],[htcm]]/10000)</f>
        <v>15.96645995283431</v>
      </c>
      <c r="N711" s="1">
        <f>VLOOKUP(Table14[[#This Row],[agedays]],BFA_boys_z_exp[[#All],[Day]:[M]],2,FALSE)</f>
        <v>16.378699999999998</v>
      </c>
      <c r="O711" s="1">
        <f>VLOOKUP(Table14[[#This Row],[agedays]],BFA_boys_z_exp[[#All],[Day]:[S]],3,FALSE)</f>
        <v>8.6610000000000006E-2</v>
      </c>
      <c r="P711" s="1">
        <f>VLOOKUP(Table14[[#This Row],[agedays]],BFA_boys_z_exp[[#All],[Day]:[L]],4,FALSE)</f>
        <v>0.1032</v>
      </c>
      <c r="Q711" s="1">
        <f>(POWER((Table14[[#This Row],[bmi]]/Table14[[#This Row],[bmi_M]]),Table14[[#This Row],[bmi_L]])-1)/(Table14[[#This Row],[bmi_L]]*Table14[[#This Row],[bmi_S]])</f>
        <v>-0.29393765293885027</v>
      </c>
    </row>
    <row r="712" spans="1:17" x14ac:dyDescent="0.3">
      <c r="A712" s="1">
        <v>11076</v>
      </c>
      <c r="B712" s="1" t="s">
        <v>9</v>
      </c>
      <c r="C712" s="1">
        <v>84</v>
      </c>
      <c r="D712" s="1">
        <v>248</v>
      </c>
      <c r="E712" s="1">
        <v>57</v>
      </c>
      <c r="F712" s="1">
        <v>5.35</v>
      </c>
      <c r="G712" s="1">
        <v>-1.849</v>
      </c>
      <c r="H712" s="1">
        <v>-1.23</v>
      </c>
      <c r="I712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712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7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2" s="1">
        <f>(POWER((Table14[[#This Row],[wtkg]]/Table14[[#This Row],[wlhz_M]]),Table14[[#This Row],[wlhz_L]])-1)/(Table14[[#This Row],[wlhz_L]]*Table14[[#This Row],[wlhz_S]])</f>
        <v>0.50076291670988882</v>
      </c>
      <c r="M712" s="1">
        <f>Table14[[#This Row],[wtkg]]/(Table14[[#This Row],[htcm]]*Table14[[#This Row],[htcm]]/10000)</f>
        <v>16.466605109264385</v>
      </c>
      <c r="N712" s="1">
        <f>VLOOKUP(Table14[[#This Row],[agedays]],BFA_boys_z_exp[[#All],[Day]:[M]],2,FALSE)</f>
        <v>16.801600000000001</v>
      </c>
      <c r="O712" s="1">
        <f>VLOOKUP(Table14[[#This Row],[agedays]],BFA_boys_z_exp[[#All],[Day]:[S]],3,FALSE)</f>
        <v>8.5309999999999997E-2</v>
      </c>
      <c r="P712" s="1">
        <f>VLOOKUP(Table14[[#This Row],[agedays]],BFA_boys_z_exp[[#All],[Day]:[L]],4,FALSE)</f>
        <v>2.9100000000000001E-2</v>
      </c>
      <c r="Q712" s="1">
        <f>(POWER((Table14[[#This Row],[bmi]]/Table14[[#This Row],[bmi_M]]),Table14[[#This Row],[bmi_L]])-1)/(Table14[[#This Row],[bmi_L]]*Table14[[#This Row],[bmi_S]])</f>
        <v>-0.23600776350535441</v>
      </c>
    </row>
    <row r="713" spans="1:17" x14ac:dyDescent="0.3">
      <c r="A713" s="1">
        <v>11076</v>
      </c>
      <c r="B713" s="1" t="s">
        <v>9</v>
      </c>
      <c r="C713" s="1">
        <v>175</v>
      </c>
      <c r="D713" s="1">
        <v>248</v>
      </c>
      <c r="E713" s="1">
        <v>67</v>
      </c>
      <c r="F713" s="1">
        <v>7.05</v>
      </c>
      <c r="G713" s="1">
        <v>-0.1</v>
      </c>
      <c r="H713" s="1">
        <v>-0.95399999999999996</v>
      </c>
      <c r="I713" s="2">
        <f>IF(Table14[[#This Row],[agedays]]&lt;=730,VLOOKUP(Table14[[#This Row],[htcm]],WFL_boys_z_exp[[#All],[Length]:[M]],2,FALSE),VLOOKUP(Table14[[#This Row],[htcm]],WFH_boys_z_exp[[#All],[Height]:[M]],2,FALSE))</f>
        <v>7.7370000000000001</v>
      </c>
      <c r="J713" s="2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7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3" s="1">
        <f>(POWER((Table14[[#This Row],[wtkg]]/Table14[[#This Row],[wlhz_M]]),Table14[[#This Row],[wlhz_L]])-1)/(Table14[[#This Row],[wlhz_L]]*Table14[[#This Row],[wlhz_S]])</f>
        <v>-1.1510638014726842</v>
      </c>
      <c r="M713" s="1">
        <f>Table14[[#This Row],[wtkg]]/(Table14[[#This Row],[htcm]]*Table14[[#This Row],[htcm]]/10000)</f>
        <v>15.705056805524615</v>
      </c>
      <c r="N713" s="1">
        <f>VLOOKUP(Table14[[#This Row],[agedays]],BFA_boys_z_exp[[#All],[Day]:[M]],2,FALSE)</f>
        <v>17.336099999999998</v>
      </c>
      <c r="O713" s="1">
        <f>VLOOKUP(Table14[[#This Row],[agedays]],BFA_boys_z_exp[[#All],[Day]:[S]],3,FALSE)</f>
        <v>8.2479999999999998E-2</v>
      </c>
      <c r="P713" s="1">
        <f>VLOOKUP(Table14[[#This Row],[agedays]],BFA_boys_z_exp[[#All],[Day]:[L]],4,FALSE)</f>
        <v>-0.17849999999999999</v>
      </c>
      <c r="Q713" s="1">
        <f>(POWER((Table14[[#This Row],[bmi]]/Table14[[#This Row],[bmi_M]]),Table14[[#This Row],[bmi_L]])-1)/(Table14[[#This Row],[bmi_L]]*Table14[[#This Row],[bmi_S]])</f>
        <v>-1.208593387246709</v>
      </c>
    </row>
    <row r="714" spans="1:17" x14ac:dyDescent="0.3">
      <c r="A714" s="1">
        <v>11076</v>
      </c>
      <c r="B714" s="1" t="s">
        <v>9</v>
      </c>
      <c r="C714" s="1">
        <v>273</v>
      </c>
      <c r="D714" s="1">
        <v>248</v>
      </c>
      <c r="E714" s="1">
        <v>74</v>
      </c>
      <c r="F714" s="1">
        <v>8.3800000000000008</v>
      </c>
      <c r="G714" s="1">
        <v>0.92400000000000004</v>
      </c>
      <c r="H714" s="1">
        <v>-0.54400000000000004</v>
      </c>
      <c r="I714" s="1">
        <f>IF(Table14[[#This Row],[agedays]]&lt;=730,VLOOKUP(Table14[[#This Row],[htcm]],WFL_boys_z_exp[[#All],[Length]:[M]],2,FALSE),VLOOKUP(Table14[[#This Row],[htcm]],WFH_boys_z_exp[[#All],[Height]:[M]],2,FALSE))</f>
        <v>9.2973999999999997</v>
      </c>
      <c r="J714" s="1">
        <f>IF(Table14[[#This Row],[agedays]]&lt;=730,VLOOKUP(Table14[[#This Row],[htcm]],WFL_boys_z_exp[[#All],[Length]:[S]],3,FALSE),VLOOKUP(Table14[[#This Row],[htcm]],WFH_boys_z_exp[[#All],[Height]:[S]],3,FALSE))</f>
        <v>8.2830000000000001E-2</v>
      </c>
      <c r="K7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4" s="1">
        <f>(POWER((Table14[[#This Row],[wtkg]]/Table14[[#This Row],[wlhz_M]]),Table14[[#This Row],[wlhz_L]])-1)/(Table14[[#This Row],[wlhz_L]]*Table14[[#This Row],[wlhz_S]])</f>
        <v>-1.2774390122434627</v>
      </c>
      <c r="M714" s="1">
        <f>Table14[[#This Row],[wtkg]]/(Table14[[#This Row],[htcm]]*Table14[[#This Row],[htcm]]/10000)</f>
        <v>15.303140978816657</v>
      </c>
      <c r="N714" s="1">
        <f>VLOOKUP(Table14[[#This Row],[agedays]],BFA_boys_z_exp[[#All],[Day]:[M]],2,FALSE)</f>
        <v>17.169599999999999</v>
      </c>
      <c r="O714" s="1">
        <f>VLOOKUP(Table14[[#This Row],[agedays]],BFA_boys_z_exp[[#All],[Day]:[S]],3,FALSE)</f>
        <v>8.1030000000000005E-2</v>
      </c>
      <c r="P714" s="1">
        <f>VLOOKUP(Table14[[#This Row],[agedays]],BFA_boys_z_exp[[#All],[Day]:[L]],4,FALSE)</f>
        <v>-0.3165</v>
      </c>
      <c r="Q714" s="1">
        <f>(POWER((Table14[[#This Row],[bmi]]/Table14[[#This Row],[bmi_M]]),Table14[[#This Row],[bmi_L]])-1)/(Table14[[#This Row],[bmi_L]]*Table14[[#This Row],[bmi_S]])</f>
        <v>-1.446424900575545</v>
      </c>
    </row>
    <row r="715" spans="1:17" x14ac:dyDescent="0.3">
      <c r="A715" s="1">
        <v>11076</v>
      </c>
      <c r="B715" s="1" t="s">
        <v>9</v>
      </c>
      <c r="C715" s="1">
        <v>364</v>
      </c>
      <c r="D715" s="1">
        <v>248</v>
      </c>
      <c r="E715" s="1">
        <v>77</v>
      </c>
      <c r="F715" s="1">
        <v>9.4700000000000006</v>
      </c>
      <c r="G715" s="1">
        <v>0.54700000000000004</v>
      </c>
      <c r="H715" s="1">
        <v>-0.161</v>
      </c>
      <c r="I715" s="2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715" s="2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7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5" s="1">
        <f>(POWER((Table14[[#This Row],[wtkg]]/Table14[[#This Row],[wlhz_M]]),Table14[[#This Row],[wlhz_L]])-1)/(Table14[[#This Row],[wlhz_L]]*Table14[[#This Row],[wlhz_S]])</f>
        <v>-0.53373999186006904</v>
      </c>
      <c r="M715" s="1">
        <f>Table14[[#This Row],[wtkg]]/(Table14[[#This Row],[htcm]]*Table14[[#This Row],[htcm]]/10000)</f>
        <v>15.972339348962727</v>
      </c>
      <c r="N715" s="1">
        <f>VLOOKUP(Table14[[#This Row],[agedays]],BFA_boys_z_exp[[#All],[Day]:[M]],2,FALSE)</f>
        <v>16.8033</v>
      </c>
      <c r="O715" s="1">
        <f>VLOOKUP(Table14[[#This Row],[agedays]],BFA_boys_z_exp[[#All],[Day]:[S]],3,FALSE)</f>
        <v>8.0100000000000005E-2</v>
      </c>
      <c r="P715" s="1">
        <f>VLOOKUP(Table14[[#This Row],[agedays]],BFA_boys_z_exp[[#All],[Day]:[L]],4,FALSE)</f>
        <v>-0.41039999999999999</v>
      </c>
      <c r="Q715" s="1">
        <f>(POWER((Table14[[#This Row],[bmi]]/Table14[[#This Row],[bmi_M]]),Table14[[#This Row],[bmi_L]])-1)/(Table14[[#This Row],[bmi_L]]*Table14[[#This Row],[bmi_S]])</f>
        <v>-0.6398047041147874</v>
      </c>
    </row>
    <row r="716" spans="1:17" x14ac:dyDescent="0.3">
      <c r="A716" s="1">
        <v>11076</v>
      </c>
      <c r="B716" s="1" t="s">
        <v>9</v>
      </c>
      <c r="C716" s="1">
        <v>455</v>
      </c>
      <c r="D716" s="1">
        <v>248</v>
      </c>
      <c r="E716" s="1">
        <v>82.5</v>
      </c>
      <c r="F716" s="1">
        <v>10.25</v>
      </c>
      <c r="G716" s="1">
        <v>1.349</v>
      </c>
      <c r="H716" s="1">
        <v>-4.3999999999999997E-2</v>
      </c>
      <c r="I716" s="1">
        <f>IF(Table14[[#This Row],[agedays]]&lt;=730,VLOOKUP(Table14[[#This Row],[htcm]],WFL_boys_z_exp[[#All],[Length]:[M]],2,FALSE),VLOOKUP(Table14[[#This Row],[htcm]],WFH_boys_z_exp[[#All],[Height]:[M]],2,FALSE))</f>
        <v>10.935</v>
      </c>
      <c r="J716" s="1">
        <f>IF(Table14[[#This Row],[agedays]]&lt;=730,VLOOKUP(Table14[[#This Row],[htcm]],WFL_boys_z_exp[[#All],[Length]:[S]],3,FALSE),VLOOKUP(Table14[[#This Row],[htcm]],WFH_boys_z_exp[[#All],[Height]:[S]],3,FALSE))</f>
        <v>8.2600000000000007E-2</v>
      </c>
      <c r="K7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6" s="1">
        <f>(POWER((Table14[[#This Row],[wtkg]]/Table14[[#This Row],[wlhz_M]]),Table14[[#This Row],[wlhz_L]])-1)/(Table14[[#This Row],[wlhz_L]]*Table14[[#This Row],[wlhz_S]])</f>
        <v>-0.79217105762232864</v>
      </c>
      <c r="M716" s="1">
        <f>Table14[[#This Row],[wtkg]]/(Table14[[#This Row],[htcm]]*Table14[[#This Row],[htcm]]/10000)</f>
        <v>15.059687786960513</v>
      </c>
      <c r="N716" s="1">
        <f>VLOOKUP(Table14[[#This Row],[agedays]],BFA_boys_z_exp[[#All],[Day]:[M]],2,FALSE)</f>
        <v>16.4466</v>
      </c>
      <c r="O716" s="1">
        <f>VLOOKUP(Table14[[#This Row],[agedays]],BFA_boys_z_exp[[#All],[Day]:[S]],3,FALSE)</f>
        <v>7.936E-2</v>
      </c>
      <c r="P716" s="1">
        <f>VLOOKUP(Table14[[#This Row],[agedays]],BFA_boys_z_exp[[#All],[Day]:[L]],4,FALSE)</f>
        <v>-0.48520000000000002</v>
      </c>
      <c r="Q716" s="1">
        <f>(POWER((Table14[[#This Row],[bmi]]/Table14[[#This Row],[bmi_M]]),Table14[[#This Row],[bmi_L]])-1)/(Table14[[#This Row],[bmi_L]]*Table14[[#This Row],[bmi_S]])</f>
        <v>-1.1341638706710633</v>
      </c>
    </row>
    <row r="717" spans="1:17" x14ac:dyDescent="0.3">
      <c r="A717" s="1">
        <v>11076</v>
      </c>
      <c r="B717" s="1" t="s">
        <v>9</v>
      </c>
      <c r="C717" s="1">
        <v>590</v>
      </c>
      <c r="D717" s="1">
        <v>248</v>
      </c>
      <c r="E717" s="1">
        <v>86</v>
      </c>
      <c r="F717" s="1">
        <v>11</v>
      </c>
      <c r="G717" s="1">
        <v>0.86</v>
      </c>
      <c r="H717" s="1">
        <v>-0.17799999999999999</v>
      </c>
      <c r="I717" s="2">
        <f>IF(Table14[[#This Row],[agedays]]&lt;=730,VLOOKUP(Table14[[#This Row],[htcm]],WFL_boys_z_exp[[#All],[Length]:[M]],2,FALSE),VLOOKUP(Table14[[#This Row],[htcm]],WFH_boys_z_exp[[#All],[Height]:[M]],2,FALSE))</f>
        <v>11.744400000000001</v>
      </c>
      <c r="J717" s="2">
        <f>IF(Table14[[#This Row],[agedays]]&lt;=730,VLOOKUP(Table14[[#This Row],[htcm]],WFL_boys_z_exp[[#All],[Length]:[S]],3,FALSE),VLOOKUP(Table14[[#This Row],[htcm]],WFH_boys_z_exp[[#All],[Height]:[S]],3,FALSE))</f>
        <v>8.1449999999999995E-2</v>
      </c>
      <c r="K7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7" s="1">
        <f>(POWER((Table14[[#This Row],[wtkg]]/Table14[[#This Row],[wlhz_M]]),Table14[[#This Row],[wlhz_L]])-1)/(Table14[[#This Row],[wlhz_L]]*Table14[[#This Row],[wlhz_S]])</f>
        <v>-0.81328372948461913</v>
      </c>
      <c r="M717" s="1">
        <f>Table14[[#This Row],[wtkg]]/(Table14[[#This Row],[htcm]]*Table14[[#This Row],[htcm]]/10000)</f>
        <v>14.872904272579772</v>
      </c>
      <c r="N717" s="1">
        <f>VLOOKUP(Table14[[#This Row],[agedays]],BFA_boys_z_exp[[#All],[Day]:[M]],2,FALSE)</f>
        <v>16.021699999999999</v>
      </c>
      <c r="O717" s="1">
        <f>VLOOKUP(Table14[[#This Row],[agedays]],BFA_boys_z_exp[[#All],[Day]:[S]],3,FALSE)</f>
        <v>7.8469999999999998E-2</v>
      </c>
      <c r="P717" s="1">
        <f>VLOOKUP(Table14[[#This Row],[agedays]],BFA_boys_z_exp[[#All],[Day]:[L]],4,FALSE)</f>
        <v>-0.57379999999999998</v>
      </c>
      <c r="Q717" s="1">
        <f>(POWER((Table14[[#This Row],[bmi]]/Table14[[#This Row],[bmi_M]]),Table14[[#This Row],[bmi_L]])-1)/(Table14[[#This Row],[bmi_L]]*Table14[[#This Row],[bmi_S]])</f>
        <v>-0.96870229401328511</v>
      </c>
    </row>
    <row r="718" spans="1:17" x14ac:dyDescent="0.3">
      <c r="A718" s="1">
        <v>11076</v>
      </c>
      <c r="B718" s="1" t="s">
        <v>9</v>
      </c>
      <c r="C718" s="1">
        <v>813</v>
      </c>
      <c r="D718" s="1">
        <v>248</v>
      </c>
      <c r="E718" s="1">
        <v>93.5</v>
      </c>
      <c r="F718" s="1">
        <v>12.9</v>
      </c>
      <c r="G718" s="1">
        <v>1.278</v>
      </c>
      <c r="H718" s="1">
        <v>0.14499999999999999</v>
      </c>
      <c r="I718" s="1">
        <f>IF(Table14[[#This Row],[agedays]]&lt;=730,VLOOKUP(Table14[[#This Row],[htcm]],WFL_boys_z_exp[[#All],[Length]:[M]],2,FALSE),VLOOKUP(Table14[[#This Row],[htcm]],WFH_boys_z_exp[[#All],[Height]:[M]],2,FALSE))</f>
        <v>13.7041</v>
      </c>
      <c r="J718" s="1">
        <f>IF(Table14[[#This Row],[agedays]]&lt;=730,VLOOKUP(Table14[[#This Row],[htcm]],WFL_boys_z_exp[[#All],[Length]:[S]],3,FALSE),VLOOKUP(Table14[[#This Row],[htcm]],WFH_boys_z_exp[[#All],[Height]:[S]],3,FALSE))</f>
        <v>8.0360000000000001E-2</v>
      </c>
      <c r="K7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8" s="1">
        <f>(POWER((Table14[[#This Row],[wtkg]]/Table14[[#This Row],[wlhz_M]]),Table14[[#This Row],[wlhz_L]])-1)/(Table14[[#This Row],[wlhz_L]]*Table14[[#This Row],[wlhz_S]])</f>
        <v>-0.76052811841979873</v>
      </c>
      <c r="M718" s="1">
        <f>Table14[[#This Row],[wtkg]]/(Table14[[#This Row],[htcm]]*Table14[[#This Row],[htcm]]/10000)</f>
        <v>14.755926677914724</v>
      </c>
      <c r="N718" s="1">
        <f>VLOOKUP(Table14[[#This Row],[agedays]],BFA_boys_z_exp[[#All],[Day]:[M]],2,FALSE)</f>
        <v>15.9145</v>
      </c>
      <c r="O718" s="1">
        <f>VLOOKUP(Table14[[#This Row],[agedays]],BFA_boys_z_exp[[#All],[Day]:[S]],3,FALSE)</f>
        <v>7.8060000000000004E-2</v>
      </c>
      <c r="P718" s="1">
        <f>VLOOKUP(Table14[[#This Row],[agedays]],BFA_boys_z_exp[[#All],[Day]:[L]],4,FALSE)</f>
        <v>-0.52600000000000002</v>
      </c>
      <c r="Q718" s="1">
        <f>(POWER((Table14[[#This Row],[bmi]]/Table14[[#This Row],[bmi_M]]),Table14[[#This Row],[bmi_L]])-1)/(Table14[[#This Row],[bmi_L]]*Table14[[#This Row],[bmi_S]])</f>
        <v>-0.9878109360862759</v>
      </c>
    </row>
    <row r="719" spans="1:17" x14ac:dyDescent="0.3">
      <c r="A719" s="1">
        <v>11080</v>
      </c>
      <c r="B719" s="1" t="s">
        <v>9</v>
      </c>
      <c r="C719" s="1">
        <v>0</v>
      </c>
      <c r="D719" s="1">
        <v>290</v>
      </c>
      <c r="E719" s="1">
        <v>52</v>
      </c>
      <c r="F719" s="1">
        <v>4.33</v>
      </c>
      <c r="G719" s="1">
        <v>1.1180000000000001</v>
      </c>
      <c r="H719" s="1">
        <v>1.8460000000000001</v>
      </c>
      <c r="I719" s="2">
        <f>IF(Table14[[#This Row],[agedays]]&lt;=730,VLOOKUP(Table14[[#This Row],[htcm]],WFL_boys_z_exp[[#All],[Length]:[M]],2,FALSE),VLOOKUP(Table14[[#This Row],[htcm]],WFH_boys_z_exp[[#All],[Height]:[M]],2,FALSE))</f>
        <v>3.762</v>
      </c>
      <c r="J719" s="2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7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19" s="1">
        <f>(POWER((Table14[[#This Row],[wtkg]]/Table14[[#This Row],[wlhz_M]]),Table14[[#This Row],[wlhz_L]])-1)/(Table14[[#This Row],[wlhz_L]]*Table14[[#This Row],[wlhz_S]])</f>
        <v>1.5641603611279549</v>
      </c>
      <c r="M719" s="1">
        <f>Table14[[#This Row],[wtkg]]/(Table14[[#This Row],[htcm]]*Table14[[#This Row],[htcm]]/10000)</f>
        <v>16.013313609467456</v>
      </c>
      <c r="N719" s="1">
        <f>VLOOKUP(Table14[[#This Row],[agedays]],BFA_boys_z_exp[[#All],[Day]:[M]],2,FALSE)</f>
        <v>13.4069</v>
      </c>
      <c r="O719" s="1">
        <f>VLOOKUP(Table14[[#This Row],[agedays]],BFA_boys_z_exp[[#All],[Day]:[S]],3,FALSE)</f>
        <v>9.5600000000000004E-2</v>
      </c>
      <c r="P719" s="1">
        <f>VLOOKUP(Table14[[#This Row],[agedays]],BFA_boys_z_exp[[#All],[Day]:[L]],4,FALSE)</f>
        <v>-0.30530000000000002</v>
      </c>
      <c r="Q719" s="1">
        <f>(POWER((Table14[[#This Row],[bmi]]/Table14[[#This Row],[bmi_M]]),Table14[[#This Row],[bmi_L]])-1)/(Table14[[#This Row],[bmi_L]]*Table14[[#This Row],[bmi_S]])</f>
        <v>1.8087792054734912</v>
      </c>
    </row>
    <row r="720" spans="1:17" x14ac:dyDescent="0.3">
      <c r="A720" s="1">
        <v>11080</v>
      </c>
      <c r="B720" s="1" t="s">
        <v>9</v>
      </c>
      <c r="C720" s="1">
        <v>28</v>
      </c>
      <c r="D720" s="1">
        <v>290</v>
      </c>
      <c r="E720" s="1">
        <v>56.5</v>
      </c>
      <c r="F720" s="1">
        <v>4.2699999999999996</v>
      </c>
      <c r="G720" s="1">
        <v>1.0880000000000001</v>
      </c>
      <c r="H720" s="1">
        <v>-0.16600000000000001</v>
      </c>
      <c r="I720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720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7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0" s="1">
        <f>(POWER((Table14[[#This Row],[wtkg]]/Table14[[#This Row],[wlhz_M]]),Table14[[#This Row],[wlhz_L]])-1)/(Table14[[#This Row],[wlhz_L]]*Table14[[#This Row],[wlhz_S]])</f>
        <v>-1.8569734109747422</v>
      </c>
      <c r="M720" s="1">
        <f>Table14[[#This Row],[wtkg]]/(Table14[[#This Row],[htcm]]*Table14[[#This Row],[htcm]]/10000)</f>
        <v>13.376145352024434</v>
      </c>
      <c r="N720" s="1">
        <f>VLOOKUP(Table14[[#This Row],[agedays]],BFA_boys_z_exp[[#All],[Day]:[M]],2,FALSE)</f>
        <v>14.7714</v>
      </c>
      <c r="O720" s="1">
        <f>VLOOKUP(Table14[[#This Row],[agedays]],BFA_boys_z_exp[[#All],[Day]:[S]],3,FALSE)</f>
        <v>9.0719999999999995E-2</v>
      </c>
      <c r="P720" s="1">
        <f>VLOOKUP(Table14[[#This Row],[agedays]],BFA_boys_z_exp[[#All],[Day]:[L]],4,FALSE)</f>
        <v>0.28810000000000002</v>
      </c>
      <c r="Q720" s="1">
        <f>(POWER((Table14[[#This Row],[bmi]]/Table14[[#This Row],[bmi_M]]),Table14[[#This Row],[bmi_L]])-1)/(Table14[[#This Row],[bmi_L]]*Table14[[#This Row],[bmi_S]])</f>
        <v>-1.0782105122573677</v>
      </c>
    </row>
    <row r="721" spans="1:17" x14ac:dyDescent="0.3">
      <c r="A721" s="1">
        <v>11080</v>
      </c>
      <c r="B721" s="1" t="s">
        <v>9</v>
      </c>
      <c r="C721" s="1">
        <v>63</v>
      </c>
      <c r="D721" s="1">
        <v>290</v>
      </c>
      <c r="E721" s="1">
        <v>58.5</v>
      </c>
      <c r="F721" s="1">
        <v>5.13</v>
      </c>
      <c r="G721" s="1">
        <v>-7.6999999999999999E-2</v>
      </c>
      <c r="H721" s="1">
        <v>-0.75</v>
      </c>
      <c r="I721" s="2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721" s="2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7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1" s="1">
        <f>(POWER((Table14[[#This Row],[wtkg]]/Table14[[#This Row],[wlhz_M]]),Table14[[#This Row],[wlhz_L]])-1)/(Table14[[#This Row],[wlhz_L]]*Table14[[#This Row],[wlhz_S]])</f>
        <v>-0.97830013955251416</v>
      </c>
      <c r="M721" s="1">
        <f>Table14[[#This Row],[wtkg]]/(Table14[[#This Row],[htcm]]*Table14[[#This Row],[htcm]]/10000)</f>
        <v>14.990138067061144</v>
      </c>
      <c r="N721" s="1">
        <f>VLOOKUP(Table14[[#This Row],[agedays]],BFA_boys_z_exp[[#All],[Day]:[M]],2,FALSE)</f>
        <v>16.378699999999998</v>
      </c>
      <c r="O721" s="1">
        <f>VLOOKUP(Table14[[#This Row],[agedays]],BFA_boys_z_exp[[#All],[Day]:[S]],3,FALSE)</f>
        <v>8.6610000000000006E-2</v>
      </c>
      <c r="P721" s="1">
        <f>VLOOKUP(Table14[[#This Row],[agedays]],BFA_boys_z_exp[[#All],[Day]:[L]],4,FALSE)</f>
        <v>0.1032</v>
      </c>
      <c r="Q721" s="1">
        <f>(POWER((Table14[[#This Row],[bmi]]/Table14[[#This Row],[bmi_M]]),Table14[[#This Row],[bmi_L]])-1)/(Table14[[#This Row],[bmi_L]]*Table14[[#This Row],[bmi_S]])</f>
        <v>-1.0181902750172798</v>
      </c>
    </row>
    <row r="722" spans="1:17" x14ac:dyDescent="0.3">
      <c r="A722" s="1">
        <v>11080</v>
      </c>
      <c r="B722" s="1" t="s">
        <v>9</v>
      </c>
      <c r="C722" s="1">
        <v>91</v>
      </c>
      <c r="D722" s="1">
        <v>290</v>
      </c>
      <c r="E722" s="1">
        <v>62.5</v>
      </c>
      <c r="F722" s="1">
        <v>5.67</v>
      </c>
      <c r="G722" s="1">
        <v>0.53800000000000003</v>
      </c>
      <c r="H722" s="1">
        <v>-0.98099999999999998</v>
      </c>
      <c r="I722" s="1">
        <f>IF(Table14[[#This Row],[agedays]]&lt;=730,VLOOKUP(Table14[[#This Row],[htcm]],WFL_boys_z_exp[[#All],[Length]:[M]],2,FALSE),VLOOKUP(Table14[[#This Row],[htcm]],WFH_boys_z_exp[[#All],[Height]:[M]],2,FALSE))</f>
        <v>6.6527000000000003</v>
      </c>
      <c r="J722" s="1">
        <f>IF(Table14[[#This Row],[agedays]]&lt;=730,VLOOKUP(Table14[[#This Row],[htcm]],WFL_boys_z_exp[[#All],[Length]:[S]],3,FALSE),VLOOKUP(Table14[[#This Row],[htcm]],WFH_boys_z_exp[[#All],[Height]:[S]],3,FALSE))</f>
        <v>8.2659999999999997E-2</v>
      </c>
      <c r="K7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2" s="1">
        <f>(POWER((Table14[[#This Row],[wtkg]]/Table14[[#This Row],[wlhz_M]]),Table14[[#This Row],[wlhz_L]])-1)/(Table14[[#This Row],[wlhz_L]]*Table14[[#This Row],[wlhz_S]])</f>
        <v>-1.9890727568516451</v>
      </c>
      <c r="M722" s="1">
        <f>Table14[[#This Row],[wtkg]]/(Table14[[#This Row],[htcm]]*Table14[[#This Row],[htcm]]/10000)</f>
        <v>14.5152</v>
      </c>
      <c r="N722" s="1">
        <f>VLOOKUP(Table14[[#This Row],[agedays]],BFA_boys_z_exp[[#All],[Day]:[M]],2,FALSE)</f>
        <v>16.895</v>
      </c>
      <c r="O722" s="1">
        <f>VLOOKUP(Table14[[#This Row],[agedays]],BFA_boys_z_exp[[#All],[Day]:[S]],3,FALSE)</f>
        <v>8.4959999999999994E-2</v>
      </c>
      <c r="P722" s="1">
        <f>VLOOKUP(Table14[[#This Row],[agedays]],BFA_boys_z_exp[[#All],[Day]:[L]],4,FALSE)</f>
        <v>7.7000000000000002E-3</v>
      </c>
      <c r="Q722" s="1">
        <f>(POWER((Table14[[#This Row],[bmi]]/Table14[[#This Row],[bmi_M]]),Table14[[#This Row],[bmi_L]])-1)/(Table14[[#This Row],[bmi_L]]*Table14[[#This Row],[bmi_S]])</f>
        <v>-1.7859302857990529</v>
      </c>
    </row>
    <row r="723" spans="1:17" x14ac:dyDescent="0.3">
      <c r="A723" s="1">
        <v>11080</v>
      </c>
      <c r="B723" s="1" t="s">
        <v>9</v>
      </c>
      <c r="C723" s="1">
        <v>189</v>
      </c>
      <c r="D723" s="1">
        <v>290</v>
      </c>
      <c r="E723" s="1">
        <v>69</v>
      </c>
      <c r="F723" s="1">
        <v>7.8</v>
      </c>
      <c r="G723" s="1">
        <v>0.48499999999999999</v>
      </c>
      <c r="H723" s="1">
        <v>-0.248</v>
      </c>
      <c r="I723" s="2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723" s="2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7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3" s="1">
        <f>(POWER((Table14[[#This Row],[wtkg]]/Table14[[#This Row],[wlhz_M]]),Table14[[#This Row],[wlhz_L]])-1)/(Table14[[#This Row],[wlhz_L]]*Table14[[#This Row],[wlhz_S]])</f>
        <v>-0.60706529011410382</v>
      </c>
      <c r="M723" s="1">
        <f>Table14[[#This Row],[wtkg]]/(Table14[[#This Row],[htcm]]*Table14[[#This Row],[htcm]]/10000)</f>
        <v>16.383112791430371</v>
      </c>
      <c r="N723" s="1">
        <f>VLOOKUP(Table14[[#This Row],[agedays]],BFA_boys_z_exp[[#All],[Day]:[M]],2,FALSE)</f>
        <v>17.3443</v>
      </c>
      <c r="O723" s="1">
        <f>VLOOKUP(Table14[[#This Row],[agedays]],BFA_boys_z_exp[[#All],[Day]:[S]],3,FALSE)</f>
        <v>8.2220000000000001E-2</v>
      </c>
      <c r="P723" s="1">
        <f>VLOOKUP(Table14[[#This Row],[agedays]],BFA_boys_z_exp[[#All],[Day]:[L]],4,FALSE)</f>
        <v>-0.20169999999999999</v>
      </c>
      <c r="Q723" s="1">
        <f>(POWER((Table14[[#This Row],[bmi]]/Table14[[#This Row],[bmi_M]]),Table14[[#This Row],[bmi_L]])-1)/(Table14[[#This Row],[bmi_L]]*Table14[[#This Row],[bmi_S]])</f>
        <v>-0.69742027446898713</v>
      </c>
    </row>
    <row r="724" spans="1:17" x14ac:dyDescent="0.3">
      <c r="A724" s="1">
        <v>11080</v>
      </c>
      <c r="B724" s="1" t="s">
        <v>9</v>
      </c>
      <c r="C724" s="1">
        <v>273</v>
      </c>
      <c r="D724" s="1">
        <v>290</v>
      </c>
      <c r="E724" s="1">
        <v>73.5</v>
      </c>
      <c r="F724" s="1">
        <v>9.2200000000000006</v>
      </c>
      <c r="G724" s="1">
        <v>0.70099999999999996</v>
      </c>
      <c r="H724" s="1">
        <v>0.33300000000000002</v>
      </c>
      <c r="I724" s="1">
        <f>IF(Table14[[#This Row],[agedays]]&lt;=730,VLOOKUP(Table14[[#This Row],[htcm]],WFL_boys_z_exp[[#All],[Length]:[M]],2,FALSE),VLOOKUP(Table14[[#This Row],[htcm]],WFH_boys_z_exp[[#All],[Height]:[M]],2,FALSE))</f>
        <v>9.1927000000000003</v>
      </c>
      <c r="J724" s="1">
        <f>IF(Table14[[#This Row],[agedays]]&lt;=730,VLOOKUP(Table14[[#This Row],[htcm]],WFL_boys_z_exp[[#All],[Length]:[S]],3,FALSE),VLOOKUP(Table14[[#This Row],[htcm]],WFH_boys_z_exp[[#All],[Height]:[S]],3,FALSE))</f>
        <v>8.276E-2</v>
      </c>
      <c r="K7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4" s="1">
        <f>(POWER((Table14[[#This Row],[wtkg]]/Table14[[#This Row],[wlhz_M]]),Table14[[#This Row],[wlhz_L]])-1)/(Table14[[#This Row],[wlhz_L]]*Table14[[#This Row],[wlhz_S]])</f>
        <v>3.5811977118615571E-2</v>
      </c>
      <c r="M724" s="1">
        <f>Table14[[#This Row],[wtkg]]/(Table14[[#This Row],[htcm]]*Table14[[#This Row],[htcm]]/10000)</f>
        <v>17.066962839557593</v>
      </c>
      <c r="N724" s="1">
        <f>VLOOKUP(Table14[[#This Row],[agedays]],BFA_boys_z_exp[[#All],[Day]:[M]],2,FALSE)</f>
        <v>17.169599999999999</v>
      </c>
      <c r="O724" s="1">
        <f>VLOOKUP(Table14[[#This Row],[agedays]],BFA_boys_z_exp[[#All],[Day]:[S]],3,FALSE)</f>
        <v>8.1030000000000005E-2</v>
      </c>
      <c r="P724" s="1">
        <f>VLOOKUP(Table14[[#This Row],[agedays]],BFA_boys_z_exp[[#All],[Day]:[L]],4,FALSE)</f>
        <v>-0.3165</v>
      </c>
      <c r="Q724" s="1">
        <f>(POWER((Table14[[#This Row],[bmi]]/Table14[[#This Row],[bmi_M]]),Table14[[#This Row],[bmi_L]])-1)/(Table14[[#This Row],[bmi_L]]*Table14[[#This Row],[bmi_S]])</f>
        <v>-7.4064836172084189E-2</v>
      </c>
    </row>
    <row r="725" spans="1:17" x14ac:dyDescent="0.3">
      <c r="A725" s="1">
        <v>11080</v>
      </c>
      <c r="B725" s="1" t="s">
        <v>9</v>
      </c>
      <c r="C725" s="1">
        <v>336</v>
      </c>
      <c r="D725" s="1">
        <v>290</v>
      </c>
      <c r="E725" s="1">
        <v>76</v>
      </c>
      <c r="F725" s="1">
        <v>10.220000000000001</v>
      </c>
      <c r="G725" s="1">
        <v>0.60599999999999998</v>
      </c>
      <c r="H725" s="1">
        <v>0.748</v>
      </c>
      <c r="I725" s="2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725" s="2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7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5" s="1">
        <f>(POWER((Table14[[#This Row],[wtkg]]/Table14[[#This Row],[wlhz_M]]),Table14[[#This Row],[wlhz_L]])-1)/(Table14[[#This Row],[wlhz_L]]*Table14[[#This Row],[wlhz_S]])</f>
        <v>0.61887045187839951</v>
      </c>
      <c r="M725" s="1">
        <f>Table14[[#This Row],[wtkg]]/(Table14[[#This Row],[htcm]]*Table14[[#This Row],[htcm]]/10000)</f>
        <v>17.693905817174517</v>
      </c>
      <c r="N725" s="1">
        <f>VLOOKUP(Table14[[#This Row],[agedays]],BFA_boys_z_exp[[#All],[Day]:[M]],2,FALSE)</f>
        <v>16.919</v>
      </c>
      <c r="O725" s="1">
        <f>VLOOKUP(Table14[[#This Row],[agedays]],BFA_boys_z_exp[[#All],[Day]:[S]],3,FALSE)</f>
        <v>8.0360000000000001E-2</v>
      </c>
      <c r="P725" s="1">
        <f>VLOOKUP(Table14[[#This Row],[agedays]],BFA_boys_z_exp[[#All],[Day]:[L]],4,FALSE)</f>
        <v>-0.38390000000000002</v>
      </c>
      <c r="Q725" s="1">
        <f>(POWER((Table14[[#This Row],[bmi]]/Table14[[#This Row],[bmi_M]]),Table14[[#This Row],[bmi_L]])-1)/(Table14[[#This Row],[bmi_L]]*Table14[[#This Row],[bmi_S]])</f>
        <v>0.55251695633884901</v>
      </c>
    </row>
    <row r="726" spans="1:17" x14ac:dyDescent="0.3">
      <c r="A726" s="1">
        <v>11080</v>
      </c>
      <c r="B726" s="1" t="s">
        <v>9</v>
      </c>
      <c r="C726" s="1">
        <v>504</v>
      </c>
      <c r="D726" s="1">
        <v>290</v>
      </c>
      <c r="E726" s="1">
        <v>82</v>
      </c>
      <c r="F726" s="1">
        <v>12</v>
      </c>
      <c r="G726" s="1">
        <v>0.46100000000000002</v>
      </c>
      <c r="H726" s="1">
        <v>1.089</v>
      </c>
      <c r="I726" s="1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726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7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6" s="1">
        <f>(POWER((Table14[[#This Row],[wtkg]]/Table14[[#This Row],[wlhz_M]]),Table14[[#This Row],[wlhz_L]])-1)/(Table14[[#This Row],[wlhz_L]]*Table14[[#This Row],[wlhz_S]])</f>
        <v>1.2156283051819767</v>
      </c>
      <c r="M726" s="1">
        <f>Table14[[#This Row],[wtkg]]/(Table14[[#This Row],[htcm]]*Table14[[#This Row],[htcm]]/10000)</f>
        <v>17.846519928613919</v>
      </c>
      <c r="N726" s="1">
        <f>VLOOKUP(Table14[[#This Row],[agedays]],BFA_boys_z_exp[[#All],[Day]:[M]],2,FALSE)</f>
        <v>16.276499999999999</v>
      </c>
      <c r="O726" s="1">
        <f>VLOOKUP(Table14[[#This Row],[agedays]],BFA_boys_z_exp[[#All],[Day]:[S]],3,FALSE)</f>
        <v>7.9009999999999997E-2</v>
      </c>
      <c r="P726" s="1">
        <f>VLOOKUP(Table14[[#This Row],[agedays]],BFA_boys_z_exp[[#All],[Day]:[L]],4,FALSE)</f>
        <v>-0.51990000000000003</v>
      </c>
      <c r="Q726" s="1">
        <f>(POWER((Table14[[#This Row],[bmi]]/Table14[[#This Row],[bmi_M]]),Table14[[#This Row],[bmi_L]])-1)/(Table14[[#This Row],[bmi_L]]*Table14[[#This Row],[bmi_S]])</f>
        <v>1.1380407267993342</v>
      </c>
    </row>
    <row r="727" spans="1:17" x14ac:dyDescent="0.3">
      <c r="A727" s="1">
        <v>11080</v>
      </c>
      <c r="B727" s="1" t="s">
        <v>9</v>
      </c>
      <c r="C727" s="1">
        <v>568</v>
      </c>
      <c r="D727" s="1">
        <v>290</v>
      </c>
      <c r="E727" s="1">
        <v>85</v>
      </c>
      <c r="F727" s="1">
        <v>12.7</v>
      </c>
      <c r="G727" s="1">
        <v>0.76300000000000001</v>
      </c>
      <c r="H727" s="1">
        <v>1.23</v>
      </c>
      <c r="I727" s="2">
        <f>IF(Table14[[#This Row],[agedays]]&lt;=730,VLOOKUP(Table14[[#This Row],[htcm]],WFL_boys_z_exp[[#All],[Length]:[M]],2,FALSE),VLOOKUP(Table14[[#This Row],[htcm]],WFH_boys_z_exp[[#All],[Height]:[M]],2,FALSE))</f>
        <v>11.5007</v>
      </c>
      <c r="J727" s="2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7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7" s="1">
        <f>(POWER((Table14[[#This Row],[wtkg]]/Table14[[#This Row],[wlhz_M]]),Table14[[#This Row],[wlhz_L]])-1)/(Table14[[#This Row],[wlhz_L]]*Table14[[#This Row],[wlhz_S]])</f>
        <v>1.1915639177149353</v>
      </c>
      <c r="M727" s="1">
        <f>Table14[[#This Row],[wtkg]]/(Table14[[#This Row],[htcm]]*Table14[[#This Row],[htcm]]/10000)</f>
        <v>17.577854671280274</v>
      </c>
      <c r="N727" s="1">
        <f>VLOOKUP(Table14[[#This Row],[agedays]],BFA_boys_z_exp[[#All],[Day]:[M]],2,FALSE)</f>
        <v>16.081199999999999</v>
      </c>
      <c r="O727" s="1">
        <f>VLOOKUP(Table14[[#This Row],[agedays]],BFA_boys_z_exp[[#All],[Day]:[S]],3,FALSE)</f>
        <v>7.8600000000000003E-2</v>
      </c>
      <c r="P727" s="1">
        <f>VLOOKUP(Table14[[#This Row],[agedays]],BFA_boys_z_exp[[#All],[Day]:[L]],4,FALSE)</f>
        <v>-0.56079999999999997</v>
      </c>
      <c r="Q727" s="1">
        <f>(POWER((Table14[[#This Row],[bmi]]/Table14[[#This Row],[bmi_M]]),Table14[[#This Row],[bmi_L]])-1)/(Table14[[#This Row],[bmi_L]]*Table14[[#This Row],[bmi_S]])</f>
        <v>1.1043886600938266</v>
      </c>
    </row>
    <row r="728" spans="1:17" x14ac:dyDescent="0.3">
      <c r="A728" s="1">
        <v>11080</v>
      </c>
      <c r="B728" s="1" t="s">
        <v>9</v>
      </c>
      <c r="C728" s="1">
        <v>708</v>
      </c>
      <c r="D728" s="1">
        <v>290</v>
      </c>
      <c r="E728" s="1">
        <v>88</v>
      </c>
      <c r="F728" s="1">
        <v>14.1</v>
      </c>
      <c r="G728" s="1">
        <v>0.27500000000000002</v>
      </c>
      <c r="H728" s="1">
        <v>1.413</v>
      </c>
      <c r="I728" s="1">
        <f>IF(Table14[[#This Row],[agedays]]&lt;=730,VLOOKUP(Table14[[#This Row],[htcm]],WFL_boys_z_exp[[#All],[Length]:[M]],2,FALSE),VLOOKUP(Table14[[#This Row],[htcm]],WFH_boys_z_exp[[#All],[Height]:[M]],2,FALSE))</f>
        <v>12.238200000000001</v>
      </c>
      <c r="J728" s="1">
        <f>IF(Table14[[#This Row],[agedays]]&lt;=730,VLOOKUP(Table14[[#This Row],[htcm]],WFL_boys_z_exp[[#All],[Length]:[S]],3,FALSE),VLOOKUP(Table14[[#This Row],[htcm]],WFH_boys_z_exp[[#All],[Height]:[S]],3,FALSE))</f>
        <v>8.0820000000000003E-2</v>
      </c>
      <c r="K7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8" s="1">
        <f>(POWER((Table14[[#This Row],[wtkg]]/Table14[[#This Row],[wlhz_M]]),Table14[[#This Row],[wlhz_L]])-1)/(Table14[[#This Row],[wlhz_L]]*Table14[[#This Row],[wlhz_S]])</f>
        <v>1.7092305912848038</v>
      </c>
      <c r="M728" s="1">
        <f>Table14[[#This Row],[wtkg]]/(Table14[[#This Row],[htcm]]*Table14[[#This Row],[htcm]]/10000)</f>
        <v>18.207644628099175</v>
      </c>
      <c r="N728" s="1">
        <f>VLOOKUP(Table14[[#This Row],[agedays]],BFA_boys_z_exp[[#All],[Day]:[M]],2,FALSE)</f>
        <v>15.771599999999999</v>
      </c>
      <c r="O728" s="1">
        <f>VLOOKUP(Table14[[#This Row],[agedays]],BFA_boys_z_exp[[#All],[Day]:[S]],3,FALSE)</f>
        <v>7.782E-2</v>
      </c>
      <c r="P728" s="1">
        <f>VLOOKUP(Table14[[#This Row],[agedays]],BFA_boys_z_exp[[#All],[Day]:[L]],4,FALSE)</f>
        <v>-0.63670000000000004</v>
      </c>
      <c r="Q728" s="1">
        <f>(POWER((Table14[[#This Row],[bmi]]/Table14[[#This Row],[bmi_M]]),Table14[[#This Row],[bmi_L]])-1)/(Table14[[#This Row],[bmi_L]]*Table14[[#This Row],[bmi_S]])</f>
        <v>1.7637998097268157</v>
      </c>
    </row>
    <row r="729" spans="1:17" x14ac:dyDescent="0.3">
      <c r="A729" s="1">
        <v>11083</v>
      </c>
      <c r="B729" s="1" t="s">
        <v>9</v>
      </c>
      <c r="C729" s="1">
        <v>0</v>
      </c>
      <c r="D729" s="1">
        <v>283</v>
      </c>
      <c r="E729" s="1">
        <v>51</v>
      </c>
      <c r="F729" s="1">
        <v>3.52</v>
      </c>
      <c r="G729" s="1">
        <v>0.58899999999999997</v>
      </c>
      <c r="H729" s="1">
        <v>0.34899999999999998</v>
      </c>
      <c r="I729" s="2">
        <f>IF(Table14[[#This Row],[agedays]]&lt;=730,VLOOKUP(Table14[[#This Row],[htcm]],WFL_boys_z_exp[[#All],[Length]:[M]],2,FALSE),VLOOKUP(Table14[[#This Row],[htcm]],WFH_boys_z_exp[[#All],[Height]:[M]],2,FALSE))</f>
        <v>3.5375999999999999</v>
      </c>
      <c r="J729" s="2">
        <f>IF(Table14[[#This Row],[agedays]]&lt;=730,VLOOKUP(Table14[[#This Row],[htcm]],WFL_boys_z_exp[[#All],[Length]:[S]],3,FALSE),VLOOKUP(Table14[[#This Row],[htcm]],WFH_boys_z_exp[[#All],[Height]:[S]],3,FALSE))</f>
        <v>8.831E-2</v>
      </c>
      <c r="K7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29" s="1">
        <f>(POWER((Table14[[#This Row],[wtkg]]/Table14[[#This Row],[wlhz_M]]),Table14[[#This Row],[wlhz_L]])-1)/(Table14[[#This Row],[wlhz_L]]*Table14[[#This Row],[wlhz_S]])</f>
        <v>-5.6527272334527139E-2</v>
      </c>
      <c r="M729" s="1">
        <f>Table14[[#This Row],[wtkg]]/(Table14[[#This Row],[htcm]]*Table14[[#This Row],[htcm]]/10000)</f>
        <v>13.533256439830835</v>
      </c>
      <c r="N729" s="1">
        <f>VLOOKUP(Table14[[#This Row],[agedays]],BFA_boys_z_exp[[#All],[Day]:[M]],2,FALSE)</f>
        <v>13.4069</v>
      </c>
      <c r="O729" s="1">
        <f>VLOOKUP(Table14[[#This Row],[agedays]],BFA_boys_z_exp[[#All],[Day]:[S]],3,FALSE)</f>
        <v>9.5600000000000004E-2</v>
      </c>
      <c r="P729" s="1">
        <f>VLOOKUP(Table14[[#This Row],[agedays]],BFA_boys_z_exp[[#All],[Day]:[L]],4,FALSE)</f>
        <v>-0.30530000000000002</v>
      </c>
      <c r="Q729" s="1">
        <f>(POWER((Table14[[#This Row],[bmi]]/Table14[[#This Row],[bmi_M]]),Table14[[#This Row],[bmi_L]])-1)/(Table14[[#This Row],[bmi_L]]*Table14[[#This Row],[bmi_S]])</f>
        <v>9.7983019075394931E-2</v>
      </c>
    </row>
    <row r="730" spans="1:17" x14ac:dyDescent="0.3">
      <c r="A730" s="1">
        <v>11083</v>
      </c>
      <c r="B730" s="1" t="s">
        <v>9</v>
      </c>
      <c r="C730" s="1">
        <v>34</v>
      </c>
      <c r="D730" s="1">
        <v>283</v>
      </c>
      <c r="E730" s="1">
        <v>55.5</v>
      </c>
      <c r="F730" s="1">
        <v>4.67</v>
      </c>
      <c r="G730" s="1">
        <v>0.151</v>
      </c>
      <c r="H730" s="1">
        <v>8.4000000000000005E-2</v>
      </c>
      <c r="I730" s="1">
        <f>IF(Table14[[#This Row],[agedays]]&lt;=730,VLOOKUP(Table14[[#This Row],[htcm]],WFL_boys_z_exp[[#All],[Length]:[M]],2,FALSE),VLOOKUP(Table14[[#This Row],[htcm]],WFH_boys_z_exp[[#All],[Height]:[M]],2,FALSE))</f>
        <v>4.6891999999999996</v>
      </c>
      <c r="J730" s="1">
        <f>IF(Table14[[#This Row],[agedays]]&lt;=730,VLOOKUP(Table14[[#This Row],[htcm]],WFL_boys_z_exp[[#All],[Length]:[S]],3,FALSE),VLOOKUP(Table14[[#This Row],[htcm]],WFH_boys_z_exp[[#All],[Height]:[S]],3,FALSE))</f>
        <v>8.5629999999999998E-2</v>
      </c>
      <c r="K7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0" s="1">
        <f>(POWER((Table14[[#This Row],[wtkg]]/Table14[[#This Row],[wlhz_M]]),Table14[[#This Row],[wlhz_L]])-1)/(Table14[[#This Row],[wlhz_L]]*Table14[[#This Row],[wlhz_S]])</f>
        <v>-4.794914843488661E-2</v>
      </c>
      <c r="M730" s="1">
        <f>Table14[[#This Row],[wtkg]]/(Table14[[#This Row],[htcm]]*Table14[[#This Row],[htcm]]/10000)</f>
        <v>15.161107052998945</v>
      </c>
      <c r="N730" s="1">
        <f>VLOOKUP(Table14[[#This Row],[agedays]],BFA_boys_z_exp[[#All],[Day]:[M]],2,FALSE)</f>
        <v>15.175000000000001</v>
      </c>
      <c r="O730" s="1">
        <f>VLOOKUP(Table14[[#This Row],[agedays]],BFA_boys_z_exp[[#All],[Day]:[S]],3,FALSE)</f>
        <v>8.9679999999999996E-2</v>
      </c>
      <c r="P730" s="1">
        <f>VLOOKUP(Table14[[#This Row],[agedays]],BFA_boys_z_exp[[#All],[Day]:[L]],4,FALSE)</f>
        <v>0.2472</v>
      </c>
      <c r="Q730" s="1">
        <f>(POWER((Table14[[#This Row],[bmi]]/Table14[[#This Row],[bmi_M]]),Table14[[#This Row],[bmi_L]])-1)/(Table14[[#This Row],[bmi_L]]*Table14[[#This Row],[bmi_S]])</f>
        <v>-1.0212211291473889E-2</v>
      </c>
    </row>
    <row r="731" spans="1:17" x14ac:dyDescent="0.3">
      <c r="A731" s="1">
        <v>11083</v>
      </c>
      <c r="B731" s="1" t="s">
        <v>9</v>
      </c>
      <c r="C731" s="1">
        <v>62</v>
      </c>
      <c r="D731" s="1">
        <v>283</v>
      </c>
      <c r="E731" s="1">
        <v>59</v>
      </c>
      <c r="F731" s="1">
        <v>5.48</v>
      </c>
      <c r="G731" s="1">
        <v>0.22700000000000001</v>
      </c>
      <c r="H731" s="1">
        <v>-0.17799999999999999</v>
      </c>
      <c r="I731" s="2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731" s="2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7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1" s="1">
        <f>(POWER((Table14[[#This Row],[wtkg]]/Table14[[#This Row],[wlhz_M]]),Table14[[#This Row],[wlhz_L]])-1)/(Table14[[#This Row],[wlhz_L]]*Table14[[#This Row],[wlhz_S]])</f>
        <v>-0.48849936300145919</v>
      </c>
      <c r="M731" s="1">
        <f>Table14[[#This Row],[wtkg]]/(Table14[[#This Row],[htcm]]*Table14[[#This Row],[htcm]]/10000)</f>
        <v>15.742602700373457</v>
      </c>
      <c r="N731" s="1">
        <f>VLOOKUP(Table14[[#This Row],[agedays]],BFA_boys_z_exp[[#All],[Day]:[M]],2,FALSE)</f>
        <v>16.351299999999998</v>
      </c>
      <c r="O731" s="1">
        <f>VLOOKUP(Table14[[#This Row],[agedays]],BFA_boys_z_exp[[#All],[Day]:[S]],3,FALSE)</f>
        <v>8.6690000000000003E-2</v>
      </c>
      <c r="P731" s="1">
        <f>VLOOKUP(Table14[[#This Row],[agedays]],BFA_boys_z_exp[[#All],[Day]:[L]],4,FALSE)</f>
        <v>0.1072</v>
      </c>
      <c r="Q731" s="1">
        <f>(POWER((Table14[[#This Row],[bmi]]/Table14[[#This Row],[bmi_M]]),Table14[[#This Row],[bmi_L]])-1)/(Table14[[#This Row],[bmi_L]]*Table14[[#This Row],[bmi_S]])</f>
        <v>-0.43672606973520162</v>
      </c>
    </row>
    <row r="732" spans="1:17" x14ac:dyDescent="0.3">
      <c r="A732" s="1">
        <v>11083</v>
      </c>
      <c r="B732" s="1" t="s">
        <v>9</v>
      </c>
      <c r="C732" s="1">
        <v>97</v>
      </c>
      <c r="D732" s="1">
        <v>283</v>
      </c>
      <c r="E732" s="1">
        <v>61.5</v>
      </c>
      <c r="F732" s="1">
        <v>6.58</v>
      </c>
      <c r="G732" s="1">
        <v>-0.20799999999999999</v>
      </c>
      <c r="H732" s="1">
        <v>9.9000000000000005E-2</v>
      </c>
      <c r="I732" s="1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732" s="1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7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2" s="1">
        <f>(POWER((Table14[[#This Row],[wtkg]]/Table14[[#This Row],[wlhz_M]]),Table14[[#This Row],[wlhz_L]])-1)/(Table14[[#This Row],[wlhz_L]]*Table14[[#This Row],[wlhz_S]])</f>
        <v>0.34145785394901595</v>
      </c>
      <c r="M732" s="1">
        <f>Table14[[#This Row],[wtkg]]/(Table14[[#This Row],[htcm]]*Table14[[#This Row],[htcm]]/10000)</f>
        <v>17.397052019300681</v>
      </c>
      <c r="N732" s="1">
        <f>VLOOKUP(Table14[[#This Row],[agedays]],BFA_boys_z_exp[[#All],[Day]:[M]],2,FALSE)</f>
        <v>16.962299999999999</v>
      </c>
      <c r="O732" s="1">
        <f>VLOOKUP(Table14[[#This Row],[agedays]],BFA_boys_z_exp[[#All],[Day]:[S]],3,FALSE)</f>
        <v>8.4699999999999998E-2</v>
      </c>
      <c r="P732" s="1">
        <f>VLOOKUP(Table14[[#This Row],[agedays]],BFA_boys_z_exp[[#All],[Day]:[L]],4,FALSE)</f>
        <v>-9.5999999999999992E-3</v>
      </c>
      <c r="Q732" s="1">
        <f>(POWER((Table14[[#This Row],[bmi]]/Table14[[#This Row],[bmi_M]]),Table14[[#This Row],[bmi_L]])-1)/(Table14[[#This Row],[bmi_L]]*Table14[[#This Row],[bmi_S]])</f>
        <v>0.29875394685705536</v>
      </c>
    </row>
    <row r="733" spans="1:17" x14ac:dyDescent="0.3">
      <c r="A733" s="1">
        <v>11083</v>
      </c>
      <c r="B733" s="1" t="s">
        <v>9</v>
      </c>
      <c r="C733" s="1">
        <v>188</v>
      </c>
      <c r="D733" s="1">
        <v>283</v>
      </c>
      <c r="E733" s="1">
        <v>68</v>
      </c>
      <c r="F733" s="1">
        <v>8.8000000000000007</v>
      </c>
      <c r="G733" s="1">
        <v>4.3999999999999997E-2</v>
      </c>
      <c r="H733" s="1">
        <v>0.874</v>
      </c>
      <c r="I733" s="2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733" s="2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7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3" s="1">
        <f>(POWER((Table14[[#This Row],[wtkg]]/Table14[[#This Row],[wlhz_M]]),Table14[[#This Row],[wlhz_L]])-1)/(Table14[[#This Row],[wlhz_L]]*Table14[[#This Row],[wlhz_S]])</f>
        <v>1.1891211056701327</v>
      </c>
      <c r="M733" s="1">
        <f>Table14[[#This Row],[wtkg]]/(Table14[[#This Row],[htcm]]*Table14[[#This Row],[htcm]]/10000)</f>
        <v>19.031141868512112</v>
      </c>
      <c r="N733" s="1">
        <f>VLOOKUP(Table14[[#This Row],[agedays]],BFA_boys_z_exp[[#All],[Day]:[M]],2,FALSE)</f>
        <v>17.344100000000001</v>
      </c>
      <c r="O733" s="1">
        <f>VLOOKUP(Table14[[#This Row],[agedays]],BFA_boys_z_exp[[#All],[Day]:[S]],3,FALSE)</f>
        <v>8.2239999999999994E-2</v>
      </c>
      <c r="P733" s="1">
        <f>VLOOKUP(Table14[[#This Row],[agedays]],BFA_boys_z_exp[[#All],[Day]:[L]],4,FALSE)</f>
        <v>-0.2001</v>
      </c>
      <c r="Q733" s="1">
        <f>(POWER((Table14[[#This Row],[bmi]]/Table14[[#This Row],[bmi_M]]),Table14[[#This Row],[bmi_L]])-1)/(Table14[[#This Row],[bmi_L]]*Table14[[#This Row],[bmi_S]])</f>
        <v>1.1182823337761469</v>
      </c>
    </row>
    <row r="734" spans="1:17" x14ac:dyDescent="0.3">
      <c r="A734" s="1">
        <v>11083</v>
      </c>
      <c r="B734" s="1" t="s">
        <v>9</v>
      </c>
      <c r="C734" s="1">
        <v>272</v>
      </c>
      <c r="D734" s="1">
        <v>283</v>
      </c>
      <c r="E734" s="1">
        <v>73</v>
      </c>
      <c r="F734" s="1">
        <v>10.07</v>
      </c>
      <c r="G734" s="1">
        <v>0.498</v>
      </c>
      <c r="H734" s="1">
        <v>1.1579999999999999</v>
      </c>
      <c r="I734" s="1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734" s="1">
        <f>IF(Table14[[#This Row],[agedays]]&lt;=730,VLOOKUP(Table14[[#This Row],[htcm]],WFL_boys_z_exp[[#All],[Length]:[S]],3,FALSE),VLOOKUP(Table14[[#This Row],[htcm]],WFH_boys_z_exp[[#All],[Height]:[S]],3,FALSE))</f>
        <v>8.269E-2</v>
      </c>
      <c r="K7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4" s="1">
        <f>(POWER((Table14[[#This Row],[wtkg]]/Table14[[#This Row],[wlhz_M]]),Table14[[#This Row],[wlhz_L]])-1)/(Table14[[#This Row],[wlhz_L]]*Table14[[#This Row],[wlhz_S]])</f>
        <v>1.2206279153071331</v>
      </c>
      <c r="M734" s="1">
        <f>Table14[[#This Row],[wtkg]]/(Table14[[#This Row],[htcm]]*Table14[[#This Row],[htcm]]/10000)</f>
        <v>18.896603490335895</v>
      </c>
      <c r="N734" s="1">
        <f>VLOOKUP(Table14[[#This Row],[agedays]],BFA_boys_z_exp[[#All],[Day]:[M]],2,FALSE)</f>
        <v>17.173100000000002</v>
      </c>
      <c r="O734" s="1">
        <f>VLOOKUP(Table14[[#This Row],[agedays]],BFA_boys_z_exp[[#All],[Day]:[S]],3,FALSE)</f>
        <v>8.1040000000000001E-2</v>
      </c>
      <c r="P734" s="1">
        <f>VLOOKUP(Table14[[#This Row],[agedays]],BFA_boys_z_exp[[#All],[Day]:[L]],4,FALSE)</f>
        <v>-0.31530000000000002</v>
      </c>
      <c r="Q734" s="1">
        <f>(POWER((Table14[[#This Row],[bmi]]/Table14[[#This Row],[bmi_M]]),Table14[[#This Row],[bmi_L]])-1)/(Table14[[#This Row],[bmi_L]]*Table14[[#This Row],[bmi_S]])</f>
        <v>1.1625174019136117</v>
      </c>
    </row>
    <row r="735" spans="1:17" x14ac:dyDescent="0.3">
      <c r="A735" s="1">
        <v>11083</v>
      </c>
      <c r="B735" s="1" t="s">
        <v>9</v>
      </c>
      <c r="C735" s="1">
        <v>363</v>
      </c>
      <c r="D735" s="1">
        <v>283</v>
      </c>
      <c r="E735" s="1">
        <v>77.5</v>
      </c>
      <c r="F735" s="1">
        <v>11.22</v>
      </c>
      <c r="G735" s="1">
        <v>0.77500000000000002</v>
      </c>
      <c r="H735" s="1">
        <v>1.405</v>
      </c>
      <c r="I735" s="2">
        <f>IF(Table14[[#This Row],[agedays]]&lt;=730,VLOOKUP(Table14[[#This Row],[htcm]],WFL_boys_z_exp[[#All],[Length]:[M]],2,FALSE),VLOOKUP(Table14[[#This Row],[htcm]],WFH_boys_z_exp[[#All],[Height]:[M]],2,FALSE))</f>
        <v>9.9901999999999997</v>
      </c>
      <c r="J735" s="2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7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5" s="1">
        <f>(POWER((Table14[[#This Row],[wtkg]]/Table14[[#This Row],[wlhz_M]]),Table14[[#This Row],[wlhz_L]])-1)/(Table14[[#This Row],[wlhz_L]]*Table14[[#This Row],[wlhz_S]])</f>
        <v>1.3677113035440955</v>
      </c>
      <c r="M735" s="1">
        <f>Table14[[#This Row],[wtkg]]/(Table14[[#This Row],[htcm]]*Table14[[#This Row],[htcm]]/10000)</f>
        <v>18.680541103017692</v>
      </c>
      <c r="N735" s="1">
        <f>VLOOKUP(Table14[[#This Row],[agedays]],BFA_boys_z_exp[[#All],[Day]:[M]],2,FALSE)</f>
        <v>16.807400000000001</v>
      </c>
      <c r="O735" s="1">
        <f>VLOOKUP(Table14[[#This Row],[agedays]],BFA_boys_z_exp[[#All],[Day]:[S]],3,FALSE)</f>
        <v>8.0110000000000001E-2</v>
      </c>
      <c r="P735" s="1">
        <f>VLOOKUP(Table14[[#This Row],[agedays]],BFA_boys_z_exp[[#All],[Day]:[L]],4,FALSE)</f>
        <v>-0.40949999999999998</v>
      </c>
      <c r="Q735" s="1">
        <f>(POWER((Table14[[#This Row],[bmi]]/Table14[[#This Row],[bmi_M]]),Table14[[#This Row],[bmi_L]])-1)/(Table14[[#This Row],[bmi_L]]*Table14[[#This Row],[bmi_S]])</f>
        <v>1.2908473209127709</v>
      </c>
    </row>
    <row r="736" spans="1:17" x14ac:dyDescent="0.3">
      <c r="A736" s="1">
        <v>11083</v>
      </c>
      <c r="B736" s="1" t="s">
        <v>9</v>
      </c>
      <c r="C736" s="1">
        <v>454</v>
      </c>
      <c r="D736" s="1">
        <v>283</v>
      </c>
      <c r="E736" s="1">
        <v>80.5</v>
      </c>
      <c r="F736" s="1">
        <v>12.14</v>
      </c>
      <c r="G736" s="1">
        <v>0.57199999999999995</v>
      </c>
      <c r="H736" s="1">
        <v>1.5049999999999999</v>
      </c>
      <c r="I736" s="1">
        <f>IF(Table14[[#This Row],[agedays]]&lt;=730,VLOOKUP(Table14[[#This Row],[htcm]],WFL_boys_z_exp[[#All],[Length]:[M]],2,FALSE),VLOOKUP(Table14[[#This Row],[htcm]],WFH_boys_z_exp[[#All],[Height]:[M]],2,FALSE))</f>
        <v>10.5405</v>
      </c>
      <c r="J736" s="1">
        <f>IF(Table14[[#This Row],[agedays]]&lt;=730,VLOOKUP(Table14[[#This Row],[htcm]],WFL_boys_z_exp[[#All],[Length]:[S]],3,FALSE),VLOOKUP(Table14[[#This Row],[htcm]],WFH_boys_z_exp[[#All],[Height]:[S]],3,FALSE))</f>
        <v>8.301E-2</v>
      </c>
      <c r="K7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6" s="1">
        <f>(POWER((Table14[[#This Row],[wtkg]]/Table14[[#This Row],[wlhz_M]]),Table14[[#This Row],[wlhz_L]])-1)/(Table14[[#This Row],[wlhz_L]]*Table14[[#This Row],[wlhz_S]])</f>
        <v>1.6603343094888598</v>
      </c>
      <c r="M736" s="1">
        <f>Table14[[#This Row],[wtkg]]/(Table14[[#This Row],[htcm]]*Table14[[#This Row],[htcm]]/10000)</f>
        <v>18.733845144863242</v>
      </c>
      <c r="N736" s="1">
        <f>VLOOKUP(Table14[[#This Row],[agedays]],BFA_boys_z_exp[[#All],[Day]:[M]],2,FALSE)</f>
        <v>16.450199999999999</v>
      </c>
      <c r="O736" s="1">
        <f>VLOOKUP(Table14[[#This Row],[agedays]],BFA_boys_z_exp[[#All],[Day]:[S]],3,FALSE)</f>
        <v>7.9369999999999996E-2</v>
      </c>
      <c r="P736" s="1">
        <f>VLOOKUP(Table14[[#This Row],[agedays]],BFA_boys_z_exp[[#All],[Day]:[L]],4,FALSE)</f>
        <v>-0.4844</v>
      </c>
      <c r="Q736" s="1">
        <f>(POWER((Table14[[#This Row],[bmi]]/Table14[[#This Row],[bmi_M]]),Table14[[#This Row],[bmi_L]])-1)/(Table14[[#This Row],[bmi_L]]*Table14[[#This Row],[bmi_S]])</f>
        <v>1.5873240920598379</v>
      </c>
    </row>
    <row r="737" spans="1:17" x14ac:dyDescent="0.3">
      <c r="A737" s="1">
        <v>11083</v>
      </c>
      <c r="B737" s="1" t="s">
        <v>9</v>
      </c>
      <c r="C737" s="1">
        <v>540</v>
      </c>
      <c r="D737" s="1">
        <v>283</v>
      </c>
      <c r="E737" s="1">
        <v>85</v>
      </c>
      <c r="F737" s="1">
        <v>13.4</v>
      </c>
      <c r="G737" s="1">
        <v>1.1180000000000001</v>
      </c>
      <c r="H737" s="1">
        <v>1.8759999999999999</v>
      </c>
      <c r="I737" s="2">
        <f>IF(Table14[[#This Row],[agedays]]&lt;=730,VLOOKUP(Table14[[#This Row],[htcm]],WFL_boys_z_exp[[#All],[Length]:[M]],2,FALSE),VLOOKUP(Table14[[#This Row],[htcm]],WFH_boys_z_exp[[#All],[Height]:[M]],2,FALSE))</f>
        <v>11.5007</v>
      </c>
      <c r="J737" s="2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7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7" s="1">
        <f>(POWER((Table14[[#This Row],[wtkg]]/Table14[[#This Row],[wlhz_M]]),Table14[[#This Row],[wlhz_L]])-1)/(Table14[[#This Row],[wlhz_L]]*Table14[[#This Row],[wlhz_S]])</f>
        <v>1.8189304238959347</v>
      </c>
      <c r="M737" s="1">
        <f>Table14[[#This Row],[wtkg]]/(Table14[[#This Row],[htcm]]*Table14[[#This Row],[htcm]]/10000)</f>
        <v>18.546712802768166</v>
      </c>
      <c r="N737" s="1">
        <f>VLOOKUP(Table14[[#This Row],[agedays]],BFA_boys_z_exp[[#All],[Day]:[M]],2,FALSE)</f>
        <v>16.162700000000001</v>
      </c>
      <c r="O737" s="1">
        <f>VLOOKUP(Table14[[#This Row],[agedays]],BFA_boys_z_exp[[#All],[Day]:[S]],3,FALSE)</f>
        <v>7.8780000000000003E-2</v>
      </c>
      <c r="P737" s="1">
        <f>VLOOKUP(Table14[[#This Row],[agedays]],BFA_boys_z_exp[[#All],[Day]:[L]],4,FALSE)</f>
        <v>-0.54339999999999999</v>
      </c>
      <c r="Q737" s="1">
        <f>(POWER((Table14[[#This Row],[bmi]]/Table14[[#This Row],[bmi_M]]),Table14[[#This Row],[bmi_L]])-1)/(Table14[[#This Row],[bmi_L]]*Table14[[#This Row],[bmi_S]])</f>
        <v>1.6827745154822278</v>
      </c>
    </row>
    <row r="738" spans="1:17" x14ac:dyDescent="0.3">
      <c r="A738" s="1">
        <v>11083</v>
      </c>
      <c r="B738" s="1" t="s">
        <v>9</v>
      </c>
      <c r="C738" s="1">
        <v>722</v>
      </c>
      <c r="D738" s="1">
        <v>283</v>
      </c>
      <c r="E738" s="1">
        <v>88</v>
      </c>
      <c r="F738" s="1">
        <v>14.49</v>
      </c>
      <c r="G738" s="1">
        <v>0.14000000000000001</v>
      </c>
      <c r="H738" s="1">
        <v>1.581</v>
      </c>
      <c r="I738" s="1">
        <f>IF(Table14[[#This Row],[agedays]]&lt;=730,VLOOKUP(Table14[[#This Row],[htcm]],WFL_boys_z_exp[[#All],[Length]:[M]],2,FALSE),VLOOKUP(Table14[[#This Row],[htcm]],WFH_boys_z_exp[[#All],[Height]:[M]],2,FALSE))</f>
        <v>12.238200000000001</v>
      </c>
      <c r="J738" s="1">
        <f>IF(Table14[[#This Row],[agedays]]&lt;=730,VLOOKUP(Table14[[#This Row],[htcm]],WFL_boys_z_exp[[#All],[Length]:[S]],3,FALSE),VLOOKUP(Table14[[#This Row],[htcm]],WFH_boys_z_exp[[#All],[Height]:[S]],3,FALSE))</f>
        <v>8.0820000000000003E-2</v>
      </c>
      <c r="K7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8" s="1">
        <f>(POWER((Table14[[#This Row],[wtkg]]/Table14[[#This Row],[wlhz_M]]),Table14[[#This Row],[wlhz_L]])-1)/(Table14[[#This Row],[wlhz_L]]*Table14[[#This Row],[wlhz_S]])</f>
        <v>2.0288619973900461</v>
      </c>
      <c r="M738" s="1">
        <f>Table14[[#This Row],[wtkg]]/(Table14[[#This Row],[htcm]]*Table14[[#This Row],[htcm]]/10000)</f>
        <v>18.711260330578511</v>
      </c>
      <c r="N738" s="1">
        <f>VLOOKUP(Table14[[#This Row],[agedays]],BFA_boys_z_exp[[#All],[Day]:[M]],2,FALSE)</f>
        <v>15.7484</v>
      </c>
      <c r="O738" s="1">
        <f>VLOOKUP(Table14[[#This Row],[agedays]],BFA_boys_z_exp[[#All],[Day]:[S]],3,FALSE)</f>
        <v>7.775E-2</v>
      </c>
      <c r="P738" s="1">
        <f>VLOOKUP(Table14[[#This Row],[agedays]],BFA_boys_z_exp[[#All],[Day]:[L]],4,FALSE)</f>
        <v>-0.64349999999999996</v>
      </c>
      <c r="Q738" s="1">
        <f>(POWER((Table14[[#This Row],[bmi]]/Table14[[#This Row],[bmi_M]]),Table14[[#This Row],[bmi_L]])-1)/(Table14[[#This Row],[bmi_L]]*Table14[[#This Row],[bmi_S]])</f>
        <v>2.098639055432574</v>
      </c>
    </row>
    <row r="739" spans="1:17" x14ac:dyDescent="0.3">
      <c r="A739" s="1">
        <v>11085</v>
      </c>
      <c r="B739" s="1" t="s">
        <v>9</v>
      </c>
      <c r="C739" s="1">
        <v>0</v>
      </c>
      <c r="D739" s="1">
        <v>290</v>
      </c>
      <c r="E739" s="1">
        <v>52</v>
      </c>
      <c r="F739" s="1">
        <v>4.0999999999999996</v>
      </c>
      <c r="G739" s="1">
        <v>1.1180000000000001</v>
      </c>
      <c r="H739" s="1">
        <v>1.4410000000000001</v>
      </c>
      <c r="I739" s="2">
        <f>IF(Table14[[#This Row],[agedays]]&lt;=730,VLOOKUP(Table14[[#This Row],[htcm]],WFL_boys_z_exp[[#All],[Length]:[M]],2,FALSE),VLOOKUP(Table14[[#This Row],[htcm]],WFH_boys_z_exp[[#All],[Height]:[M]],2,FALSE))</f>
        <v>3.762</v>
      </c>
      <c r="J739" s="2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7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39" s="1">
        <f>(POWER((Table14[[#This Row],[wtkg]]/Table14[[#This Row],[wlhz_M]]),Table14[[#This Row],[wlhz_L]])-1)/(Table14[[#This Row],[wlhz_L]]*Table14[[#This Row],[wlhz_S]])</f>
        <v>0.96620840674392228</v>
      </c>
      <c r="M739" s="1">
        <f>Table14[[#This Row],[wtkg]]/(Table14[[#This Row],[htcm]]*Table14[[#This Row],[htcm]]/10000)</f>
        <v>15.162721893491124</v>
      </c>
      <c r="N739" s="1">
        <f>VLOOKUP(Table14[[#This Row],[agedays]],BFA_boys_z_exp[[#All],[Day]:[M]],2,FALSE)</f>
        <v>13.4069</v>
      </c>
      <c r="O739" s="1">
        <f>VLOOKUP(Table14[[#This Row],[agedays]],BFA_boys_z_exp[[#All],[Day]:[S]],3,FALSE)</f>
        <v>9.5600000000000004E-2</v>
      </c>
      <c r="P739" s="1">
        <f>VLOOKUP(Table14[[#This Row],[agedays]],BFA_boys_z_exp[[#All],[Day]:[L]],4,FALSE)</f>
        <v>-0.30530000000000002</v>
      </c>
      <c r="Q739" s="1">
        <f>(POWER((Table14[[#This Row],[bmi]]/Table14[[#This Row],[bmi_M]]),Table14[[#This Row],[bmi_L]])-1)/(Table14[[#This Row],[bmi_L]]*Table14[[#This Row],[bmi_S]])</f>
        <v>1.2634624456518482</v>
      </c>
    </row>
    <row r="740" spans="1:17" x14ac:dyDescent="0.3">
      <c r="A740" s="1">
        <v>11085</v>
      </c>
      <c r="B740" s="1" t="s">
        <v>9</v>
      </c>
      <c r="C740" s="1">
        <v>29</v>
      </c>
      <c r="D740" s="1">
        <v>290</v>
      </c>
      <c r="E740" s="1">
        <v>56.5</v>
      </c>
      <c r="F740" s="1">
        <v>5.03</v>
      </c>
      <c r="G740" s="1">
        <v>1.0149999999999999</v>
      </c>
      <c r="H740" s="1">
        <v>0.99299999999999999</v>
      </c>
      <c r="I740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740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7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0" s="1">
        <f>(POWER((Table14[[#This Row],[wtkg]]/Table14[[#This Row],[wlhz_M]]),Table14[[#This Row],[wlhz_L]])-1)/(Table14[[#This Row],[wlhz_L]]*Table14[[#This Row],[wlhz_S]])</f>
        <v>0.1181683890461326</v>
      </c>
      <c r="M740" s="1">
        <f>Table14[[#This Row],[wtkg]]/(Table14[[#This Row],[htcm]]*Table14[[#This Row],[htcm]]/10000)</f>
        <v>15.756911269480776</v>
      </c>
      <c r="N740" s="1">
        <f>VLOOKUP(Table14[[#This Row],[agedays]],BFA_boys_z_exp[[#All],[Day]:[M]],2,FALSE)</f>
        <v>14.8436</v>
      </c>
      <c r="O740" s="1">
        <f>VLOOKUP(Table14[[#This Row],[agedays]],BFA_boys_z_exp[[#All],[Day]:[S]],3,FALSE)</f>
        <v>9.0529999999999999E-2</v>
      </c>
      <c r="P740" s="1">
        <f>VLOOKUP(Table14[[#This Row],[agedays]],BFA_boys_z_exp[[#All],[Day]:[L]],4,FALSE)</f>
        <v>0.28089999999999998</v>
      </c>
      <c r="Q740" s="1">
        <f>(POWER((Table14[[#This Row],[bmi]]/Table14[[#This Row],[bmi_M]]),Table14[[#This Row],[bmi_L]])-1)/(Table14[[#This Row],[bmi_L]]*Table14[[#This Row],[bmi_S]])</f>
        <v>0.66512586079275493</v>
      </c>
    </row>
    <row r="741" spans="1:17" x14ac:dyDescent="0.3">
      <c r="A741" s="1">
        <v>11085</v>
      </c>
      <c r="B741" s="1" t="s">
        <v>9</v>
      </c>
      <c r="C741" s="1">
        <v>64</v>
      </c>
      <c r="D741" s="1">
        <v>290</v>
      </c>
      <c r="E741" s="1">
        <v>60.5</v>
      </c>
      <c r="F741" s="1">
        <v>6.18</v>
      </c>
      <c r="G741" s="1">
        <v>0.86799999999999999</v>
      </c>
      <c r="H741" s="1">
        <v>0.71799999999999997</v>
      </c>
      <c r="I741" s="2">
        <f>IF(Table14[[#This Row],[agedays]]&lt;=730,VLOOKUP(Table14[[#This Row],[htcm]],WFL_boys_z_exp[[#All],[Length]:[M]],2,FALSE),VLOOKUP(Table14[[#This Row],[htcm]],WFH_boys_z_exp[[#All],[Height]:[M]],2,FALSE))</f>
        <v>6.1284000000000001</v>
      </c>
      <c r="J741" s="2">
        <f>IF(Table14[[#This Row],[agedays]]&lt;=730,VLOOKUP(Table14[[#This Row],[htcm]],WFL_boys_z_exp[[#All],[Length]:[S]],3,FALSE),VLOOKUP(Table14[[#This Row],[htcm]],WFH_boys_z_exp[[#All],[Height]:[S]],3,FALSE))</f>
        <v>8.3239999999999995E-2</v>
      </c>
      <c r="K7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1" s="1">
        <f>(POWER((Table14[[#This Row],[wtkg]]/Table14[[#This Row],[wlhz_M]]),Table14[[#This Row],[wlhz_L]])-1)/(Table14[[#This Row],[wlhz_L]]*Table14[[#This Row],[wlhz_S]])</f>
        <v>0.10057908091977566</v>
      </c>
      <c r="M741" s="1">
        <f>Table14[[#This Row],[wtkg]]/(Table14[[#This Row],[htcm]]*Table14[[#This Row],[htcm]]/10000)</f>
        <v>16.884092616624546</v>
      </c>
      <c r="N741" s="1">
        <f>VLOOKUP(Table14[[#This Row],[agedays]],BFA_boys_z_exp[[#All],[Day]:[M]],2,FALSE)</f>
        <v>16.4053</v>
      </c>
      <c r="O741" s="1">
        <f>VLOOKUP(Table14[[#This Row],[agedays]],BFA_boys_z_exp[[#All],[Day]:[S]],3,FALSE)</f>
        <v>8.6540000000000006E-2</v>
      </c>
      <c r="P741" s="1">
        <f>VLOOKUP(Table14[[#This Row],[agedays]],BFA_boys_z_exp[[#All],[Day]:[L]],4,FALSE)</f>
        <v>9.9299999999999999E-2</v>
      </c>
      <c r="Q741" s="1">
        <f>(POWER((Table14[[#This Row],[bmi]]/Table14[[#This Row],[bmi_M]]),Table14[[#This Row],[bmi_L]])-1)/(Table14[[#This Row],[bmi_L]]*Table14[[#This Row],[bmi_S]])</f>
        <v>0.33289331940029931</v>
      </c>
    </row>
    <row r="742" spans="1:17" x14ac:dyDescent="0.3">
      <c r="A742" s="1">
        <v>11085</v>
      </c>
      <c r="B742" s="1" t="s">
        <v>9</v>
      </c>
      <c r="C742" s="1">
        <v>92</v>
      </c>
      <c r="D742" s="1">
        <v>290</v>
      </c>
      <c r="E742" s="1">
        <v>63</v>
      </c>
      <c r="F742" s="1">
        <v>6.72</v>
      </c>
      <c r="G742" s="1">
        <v>0.73799999999999999</v>
      </c>
      <c r="H742" s="1">
        <v>0.42899999999999999</v>
      </c>
      <c r="I742" s="1">
        <f>IF(Table14[[#This Row],[agedays]]&lt;=730,VLOOKUP(Table14[[#This Row],[htcm]],WFL_boys_z_exp[[#All],[Length]:[M]],2,FALSE),VLOOKUP(Table14[[#This Row],[htcm]],WFH_boys_z_exp[[#All],[Height]:[M]],2,FALSE))</f>
        <v>6.7786</v>
      </c>
      <c r="J742" s="1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7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2" s="1">
        <f>(POWER((Table14[[#This Row],[wtkg]]/Table14[[#This Row],[wlhz_M]]),Table14[[#This Row],[wlhz_L]])-1)/(Table14[[#This Row],[wlhz_L]]*Table14[[#This Row],[wlhz_S]])</f>
        <v>-0.10533884228925711</v>
      </c>
      <c r="M742" s="1">
        <f>Table14[[#This Row],[wtkg]]/(Table14[[#This Row],[htcm]]*Table14[[#This Row],[htcm]]/10000)</f>
        <v>16.93121693121693</v>
      </c>
      <c r="N742" s="1">
        <f>VLOOKUP(Table14[[#This Row],[agedays]],BFA_boys_z_exp[[#All],[Day]:[M]],2,FALSE)</f>
        <v>16.9069</v>
      </c>
      <c r="O742" s="1">
        <f>VLOOKUP(Table14[[#This Row],[agedays]],BFA_boys_z_exp[[#All],[Day]:[S]],3,FALSE)</f>
        <v>8.4919999999999995E-2</v>
      </c>
      <c r="P742" s="1">
        <f>VLOOKUP(Table14[[#This Row],[agedays]],BFA_boys_z_exp[[#All],[Day]:[L]],4,FALSE)</f>
        <v>4.7999999999999996E-3</v>
      </c>
      <c r="Q742" s="1">
        <f>(POWER((Table14[[#This Row],[bmi]]/Table14[[#This Row],[bmi_M]]),Table14[[#This Row],[bmi_L]])-1)/(Table14[[#This Row],[bmi_L]]*Table14[[#This Row],[bmi_S]])</f>
        <v>1.6924824050641586E-2</v>
      </c>
    </row>
    <row r="743" spans="1:17" x14ac:dyDescent="0.3">
      <c r="A743" s="1">
        <v>11085</v>
      </c>
      <c r="B743" s="1" t="s">
        <v>9</v>
      </c>
      <c r="C743" s="1">
        <v>183</v>
      </c>
      <c r="D743" s="1">
        <v>290</v>
      </c>
      <c r="E743" s="1">
        <v>68</v>
      </c>
      <c r="F743" s="1">
        <v>8.4499999999999993</v>
      </c>
      <c r="G743" s="1">
        <v>0.16700000000000001</v>
      </c>
      <c r="H743" s="1">
        <v>0.57199999999999995</v>
      </c>
      <c r="I743" s="2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743" s="2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7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3" s="1">
        <f>(POWER((Table14[[#This Row],[wtkg]]/Table14[[#This Row],[wlhz_M]]),Table14[[#This Row],[wlhz_L]])-1)/(Table14[[#This Row],[wlhz_L]]*Table14[[#This Row],[wlhz_S]])</f>
        <v>0.70858964240391953</v>
      </c>
      <c r="M743" s="1">
        <f>Table14[[#This Row],[wtkg]]/(Table14[[#This Row],[htcm]]*Table14[[#This Row],[htcm]]/10000)</f>
        <v>18.274221453287197</v>
      </c>
      <c r="N743" s="1">
        <f>VLOOKUP(Table14[[#This Row],[agedays]],BFA_boys_z_exp[[#All],[Day]:[M]],2,FALSE)</f>
        <v>17.342400000000001</v>
      </c>
      <c r="O743" s="1">
        <f>VLOOKUP(Table14[[#This Row],[agedays]],BFA_boys_z_exp[[#All],[Day]:[S]],3,FALSE)</f>
        <v>8.233E-2</v>
      </c>
      <c r="P743" s="1">
        <f>VLOOKUP(Table14[[#This Row],[agedays]],BFA_boys_z_exp[[#All],[Day]:[L]],4,FALSE)</f>
        <v>-0.19189999999999999</v>
      </c>
      <c r="Q743" s="1">
        <f>(POWER((Table14[[#This Row],[bmi]]/Table14[[#This Row],[bmi_M]]),Table14[[#This Row],[bmi_L]])-1)/(Table14[[#This Row],[bmi_L]]*Table14[[#This Row],[bmi_S]])</f>
        <v>0.63251655181470101</v>
      </c>
    </row>
    <row r="744" spans="1:17" x14ac:dyDescent="0.3">
      <c r="A744" s="1">
        <v>11085</v>
      </c>
      <c r="B744" s="1" t="s">
        <v>9</v>
      </c>
      <c r="C744" s="1">
        <v>274</v>
      </c>
      <c r="D744" s="1">
        <v>290</v>
      </c>
      <c r="E744" s="1">
        <v>71</v>
      </c>
      <c r="F744" s="1">
        <v>9.58</v>
      </c>
      <c r="G744" s="1">
        <v>-0.433</v>
      </c>
      <c r="H744" s="1">
        <v>0.67700000000000005</v>
      </c>
      <c r="I744" s="1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744" s="1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7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4" s="1">
        <f>(POWER((Table14[[#This Row],[wtkg]]/Table14[[#This Row],[wlhz_M]]),Table14[[#This Row],[wlhz_L]])-1)/(Table14[[#This Row],[wlhz_L]]*Table14[[#This Row],[wlhz_S]])</f>
        <v>1.2198430850280697</v>
      </c>
      <c r="M744" s="1">
        <f>Table14[[#This Row],[wtkg]]/(Table14[[#This Row],[htcm]]*Table14[[#This Row],[htcm]]/10000)</f>
        <v>19.004165840111089</v>
      </c>
      <c r="N744" s="1">
        <f>VLOOKUP(Table14[[#This Row],[agedays]],BFA_boys_z_exp[[#All],[Day]:[M]],2,FALSE)</f>
        <v>17.165900000000001</v>
      </c>
      <c r="O744" s="1">
        <f>VLOOKUP(Table14[[#This Row],[agedays]],BFA_boys_z_exp[[#All],[Day]:[S]],3,FALSE)</f>
        <v>8.1019999999999995E-2</v>
      </c>
      <c r="P744" s="1">
        <f>VLOOKUP(Table14[[#This Row],[agedays]],BFA_boys_z_exp[[#All],[Day]:[L]],4,FALSE)</f>
        <v>-0.31769999999999998</v>
      </c>
      <c r="Q744" s="1">
        <f>(POWER((Table14[[#This Row],[bmi]]/Table14[[#This Row],[bmi_M]]),Table14[[#This Row],[bmi_L]])-1)/(Table14[[#This Row],[bmi_L]]*Table14[[#This Row],[bmi_S]])</f>
        <v>1.235582278907202</v>
      </c>
    </row>
    <row r="745" spans="1:17" x14ac:dyDescent="0.3">
      <c r="A745" s="1">
        <v>11085</v>
      </c>
      <c r="B745" s="1" t="s">
        <v>9</v>
      </c>
      <c r="C745" s="1">
        <v>358</v>
      </c>
      <c r="D745" s="1">
        <v>290</v>
      </c>
      <c r="E745" s="1">
        <v>75</v>
      </c>
      <c r="F745" s="1">
        <v>10.16</v>
      </c>
      <c r="G745" s="1">
        <v>-0.19600000000000001</v>
      </c>
      <c r="H745" s="1">
        <v>0.52700000000000002</v>
      </c>
      <c r="I745" s="2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745" s="2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7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5" s="1">
        <f>(POWER((Table14[[#This Row],[wtkg]]/Table14[[#This Row],[wlhz_M]]),Table14[[#This Row],[wlhz_L]])-1)/(Table14[[#This Row],[wlhz_L]]*Table14[[#This Row],[wlhz_S]])</f>
        <v>0.79625930715103721</v>
      </c>
      <c r="M745" s="1">
        <f>Table14[[#This Row],[wtkg]]/(Table14[[#This Row],[htcm]]*Table14[[#This Row],[htcm]]/10000)</f>
        <v>18.062222222222221</v>
      </c>
      <c r="N745" s="1">
        <f>VLOOKUP(Table14[[#This Row],[agedays]],BFA_boys_z_exp[[#All],[Day]:[M]],2,FALSE)</f>
        <v>16.827999999999999</v>
      </c>
      <c r="O745" s="1">
        <f>VLOOKUP(Table14[[#This Row],[agedays]],BFA_boys_z_exp[[#All],[Day]:[S]],3,FALSE)</f>
        <v>8.0149999999999999E-2</v>
      </c>
      <c r="P745" s="1">
        <f>VLOOKUP(Table14[[#This Row],[agedays]],BFA_boys_z_exp[[#All],[Day]:[L]],4,FALSE)</f>
        <v>-0.40489999999999998</v>
      </c>
      <c r="Q745" s="1">
        <f>(POWER((Table14[[#This Row],[bmi]]/Table14[[#This Row],[bmi_M]]),Table14[[#This Row],[bmi_L]])-1)/(Table14[[#This Row],[bmi_L]]*Table14[[#This Row],[bmi_S]])</f>
        <v>0.87054086246477536</v>
      </c>
    </row>
    <row r="746" spans="1:17" x14ac:dyDescent="0.3">
      <c r="A746" s="1">
        <v>11085</v>
      </c>
      <c r="B746" s="1" t="s">
        <v>9</v>
      </c>
      <c r="C746" s="1">
        <v>456</v>
      </c>
      <c r="D746" s="1">
        <v>290</v>
      </c>
      <c r="E746" s="1">
        <v>77</v>
      </c>
      <c r="F746" s="1">
        <v>11.31</v>
      </c>
      <c r="G746" s="1">
        <v>-0.84099999999999997</v>
      </c>
      <c r="H746" s="1">
        <v>0.84499999999999997</v>
      </c>
      <c r="I746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746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7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6" s="1">
        <f>(POWER((Table14[[#This Row],[wtkg]]/Table14[[#This Row],[wlhz_M]]),Table14[[#This Row],[wlhz_L]])-1)/(Table14[[#This Row],[wlhz_L]]*Table14[[#This Row],[wlhz_S]])</f>
        <v>1.5688731371580185</v>
      </c>
      <c r="M746" s="1">
        <f>Table14[[#This Row],[wtkg]]/(Table14[[#This Row],[htcm]]*Table14[[#This Row],[htcm]]/10000)</f>
        <v>19.075729465339855</v>
      </c>
      <c r="N746" s="1">
        <f>VLOOKUP(Table14[[#This Row],[agedays]],BFA_boys_z_exp[[#All],[Day]:[M]],2,FALSE)</f>
        <v>16.442900000000002</v>
      </c>
      <c r="O746" s="1">
        <f>VLOOKUP(Table14[[#This Row],[agedays]],BFA_boys_z_exp[[#All],[Day]:[S]],3,FALSE)</f>
        <v>7.9350000000000004E-2</v>
      </c>
      <c r="P746" s="1">
        <f>VLOOKUP(Table14[[#This Row],[agedays]],BFA_boys_z_exp[[#All],[Day]:[L]],4,FALSE)</f>
        <v>-0.4859</v>
      </c>
      <c r="Q746" s="1">
        <f>(POWER((Table14[[#This Row],[bmi]]/Table14[[#This Row],[bmi_M]]),Table14[[#This Row],[bmi_L]])-1)/(Table14[[#This Row],[bmi_L]]*Table14[[#This Row],[bmi_S]])</f>
        <v>1.8058023502766989</v>
      </c>
    </row>
    <row r="747" spans="1:17" x14ac:dyDescent="0.3">
      <c r="A747" s="1">
        <v>11085</v>
      </c>
      <c r="B747" s="1" t="s">
        <v>9</v>
      </c>
      <c r="C747" s="1">
        <v>538</v>
      </c>
      <c r="D747" s="1">
        <v>290</v>
      </c>
      <c r="E747" s="1">
        <v>80</v>
      </c>
      <c r="F747" s="1">
        <v>12</v>
      </c>
      <c r="G747" s="1">
        <v>-0.72199999999999998</v>
      </c>
      <c r="H747" s="1">
        <v>0.89</v>
      </c>
      <c r="I747" s="2">
        <f>IF(Table14[[#This Row],[agedays]]&lt;=730,VLOOKUP(Table14[[#This Row],[htcm]],WFL_boys_z_exp[[#All],[Length]:[M]],2,FALSE),VLOOKUP(Table14[[#This Row],[htcm]],WFH_boys_z_exp[[#All],[Height]:[M]],2,FALSE))</f>
        <v>10.4475</v>
      </c>
      <c r="J747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7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7" s="1">
        <f>(POWER((Table14[[#This Row],[wtkg]]/Table14[[#This Row],[wlhz_M]]),Table14[[#This Row],[wlhz_L]])-1)/(Table14[[#This Row],[wlhz_L]]*Table14[[#This Row],[wlhz_S]])</f>
        <v>1.6275763096253251</v>
      </c>
      <c r="M747" s="1">
        <f>Table14[[#This Row],[wtkg]]/(Table14[[#This Row],[htcm]]*Table14[[#This Row],[htcm]]/10000)</f>
        <v>18.75</v>
      </c>
      <c r="N747" s="1">
        <f>VLOOKUP(Table14[[#This Row],[agedays]],BFA_boys_z_exp[[#All],[Day]:[M]],2,FALSE)</f>
        <v>16.168800000000001</v>
      </c>
      <c r="O747" s="1">
        <f>VLOOKUP(Table14[[#This Row],[agedays]],BFA_boys_z_exp[[#All],[Day]:[S]],3,FALSE)</f>
        <v>7.8789999999999999E-2</v>
      </c>
      <c r="P747" s="1">
        <f>VLOOKUP(Table14[[#This Row],[agedays]],BFA_boys_z_exp[[#All],[Day]:[L]],4,FALSE)</f>
        <v>-0.54220000000000002</v>
      </c>
      <c r="Q747" s="1">
        <f>(POWER((Table14[[#This Row],[bmi]]/Table14[[#This Row],[bmi_M]]),Table14[[#This Row],[bmi_L]])-1)/(Table14[[#This Row],[bmi_L]]*Table14[[#This Row],[bmi_S]])</f>
        <v>1.8063118710682851</v>
      </c>
    </row>
    <row r="748" spans="1:17" x14ac:dyDescent="0.3">
      <c r="A748" s="1">
        <v>11085</v>
      </c>
      <c r="B748" s="1" t="s">
        <v>9</v>
      </c>
      <c r="C748" s="1">
        <v>756</v>
      </c>
      <c r="D748" s="1">
        <v>290</v>
      </c>
      <c r="E748" s="1">
        <v>86</v>
      </c>
      <c r="F748" s="1">
        <v>13.6</v>
      </c>
      <c r="G748" s="1">
        <v>-0.59099999999999997</v>
      </c>
      <c r="H748" s="1">
        <v>0.86199999999999999</v>
      </c>
      <c r="I748" s="1">
        <f>IF(Table14[[#This Row],[agedays]]&lt;=730,VLOOKUP(Table14[[#This Row],[htcm]],WFL_boys_z_exp[[#All],[Length]:[M]],2,FALSE),VLOOKUP(Table14[[#This Row],[htcm]],WFH_boys_z_exp[[#All],[Height]:[M]],2,FALSE))</f>
        <v>11.917299999999999</v>
      </c>
      <c r="J748" s="1">
        <f>IF(Table14[[#This Row],[agedays]]&lt;=730,VLOOKUP(Table14[[#This Row],[htcm]],WFL_boys_z_exp[[#All],[Length]:[S]],3,FALSE),VLOOKUP(Table14[[#This Row],[htcm]],WFH_boys_z_exp[[#All],[Height]:[S]],3,FALSE))</f>
        <v>8.1210000000000004E-2</v>
      </c>
      <c r="K7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8" s="1">
        <f>(POWER((Table14[[#This Row],[wtkg]]/Table14[[#This Row],[wlhz_M]]),Table14[[#This Row],[wlhz_L]])-1)/(Table14[[#This Row],[wlhz_L]]*Table14[[#This Row],[wlhz_S]])</f>
        <v>1.5891463343541432</v>
      </c>
      <c r="M748" s="1">
        <f>Table14[[#This Row],[wtkg]]/(Table14[[#This Row],[htcm]]*Table14[[#This Row],[htcm]]/10000)</f>
        <v>18.388318009734991</v>
      </c>
      <c r="N748" s="1">
        <f>VLOOKUP(Table14[[#This Row],[agedays]],BFA_boys_z_exp[[#All],[Day]:[M]],2,FALSE)</f>
        <v>15.9863</v>
      </c>
      <c r="O748" s="1">
        <f>VLOOKUP(Table14[[#This Row],[agedays]],BFA_boys_z_exp[[#All],[Day]:[S]],3,FALSE)</f>
        <v>7.7899999999999997E-2</v>
      </c>
      <c r="P748" s="1">
        <f>VLOOKUP(Table14[[#This Row],[agedays]],BFA_boys_z_exp[[#All],[Day]:[L]],4,FALSE)</f>
        <v>-0.5897</v>
      </c>
      <c r="Q748" s="1">
        <f>(POWER((Table14[[#This Row],[bmi]]/Table14[[#This Row],[bmi_M]]),Table14[[#This Row],[bmi_L]])-1)/(Table14[[#This Row],[bmi_L]]*Table14[[#This Row],[bmi_S]])</f>
        <v>1.724794913136229</v>
      </c>
    </row>
    <row r="749" spans="1:17" x14ac:dyDescent="0.3">
      <c r="A749" s="1">
        <v>11086</v>
      </c>
      <c r="B749" s="1" t="s">
        <v>9</v>
      </c>
      <c r="C749" s="1">
        <v>0</v>
      </c>
      <c r="D749" s="1">
        <v>276</v>
      </c>
      <c r="E749" s="1">
        <v>47</v>
      </c>
      <c r="F749" s="1">
        <v>3.15</v>
      </c>
      <c r="G749" s="1">
        <v>-1.524</v>
      </c>
      <c r="H749" s="1">
        <v>-0.41</v>
      </c>
      <c r="I749" s="2">
        <f>IF(Table14[[#This Row],[agedays]]&lt;=730,VLOOKUP(Table14[[#This Row],[htcm]],WFL_boys_z_exp[[#All],[Length]:[M]],2,FALSE),VLOOKUP(Table14[[#This Row],[htcm]],WFH_boys_z_exp[[#All],[Height]:[M]],2,FALSE))</f>
        <v>2.7755000000000001</v>
      </c>
      <c r="J749" s="2">
        <f>IF(Table14[[#This Row],[agedays]]&lt;=730,VLOOKUP(Table14[[#This Row],[htcm]],WFL_boys_z_exp[[#All],[Length]:[S]],3,FALSE),VLOOKUP(Table14[[#This Row],[htcm]],WFH_boys_z_exp[[#All],[Height]:[S]],3,FALSE))</f>
        <v>9.0649999999999994E-2</v>
      </c>
      <c r="K7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49" s="1">
        <f>(POWER((Table14[[#This Row],[wtkg]]/Table14[[#This Row],[wlhz_M]]),Table14[[#This Row],[wlhz_L]])-1)/(Table14[[#This Row],[wlhz_L]]*Table14[[#This Row],[wlhz_S]])</f>
        <v>1.3656105138341317</v>
      </c>
      <c r="M749" s="1">
        <f>Table14[[#This Row],[wtkg]]/(Table14[[#This Row],[htcm]]*Table14[[#This Row],[htcm]]/10000)</f>
        <v>14.259846084200994</v>
      </c>
      <c r="N749" s="1">
        <f>VLOOKUP(Table14[[#This Row],[agedays]],BFA_boys_z_exp[[#All],[Day]:[M]],2,FALSE)</f>
        <v>13.4069</v>
      </c>
      <c r="O749" s="1">
        <f>VLOOKUP(Table14[[#This Row],[agedays]],BFA_boys_z_exp[[#All],[Day]:[S]],3,FALSE)</f>
        <v>9.5600000000000004E-2</v>
      </c>
      <c r="P749" s="1">
        <f>VLOOKUP(Table14[[#This Row],[agedays]],BFA_boys_z_exp[[#All],[Day]:[L]],4,FALSE)</f>
        <v>-0.30530000000000002</v>
      </c>
      <c r="Q749" s="1">
        <f>(POWER((Table14[[#This Row],[bmi]]/Table14[[#This Row],[bmi_M]]),Table14[[#This Row],[bmi_L]])-1)/(Table14[[#This Row],[bmi_L]]*Table14[[#This Row],[bmi_S]])</f>
        <v>0.63913221521964658</v>
      </c>
    </row>
    <row r="750" spans="1:17" x14ac:dyDescent="0.3">
      <c r="A750" s="1">
        <v>11086</v>
      </c>
      <c r="B750" s="1" t="s">
        <v>9</v>
      </c>
      <c r="C750" s="1">
        <v>30</v>
      </c>
      <c r="D750" s="1">
        <v>276</v>
      </c>
      <c r="E750" s="1">
        <v>52.5</v>
      </c>
      <c r="F750" s="1">
        <v>3.83</v>
      </c>
      <c r="G750" s="1">
        <v>-1.113</v>
      </c>
      <c r="H750" s="1">
        <v>-1.1040000000000001</v>
      </c>
      <c r="I750" s="1">
        <f>IF(Table14[[#This Row],[agedays]]&lt;=730,VLOOKUP(Table14[[#This Row],[htcm]],WFL_boys_z_exp[[#All],[Length]:[M]],2,FALSE),VLOOKUP(Table14[[#This Row],[htcm]],WFH_boys_z_exp[[#All],[Height]:[M]],2,FALSE))</f>
        <v>3.8814000000000002</v>
      </c>
      <c r="J750" s="1">
        <f>IF(Table14[[#This Row],[agedays]]&lt;=730,VLOOKUP(Table14[[#This Row],[htcm]],WFL_boys_z_exp[[#All],[Length]:[S]],3,FALSE),VLOOKUP(Table14[[#This Row],[htcm]],WFH_boys_z_exp[[#All],[Height]:[S]],3,FALSE))</f>
        <v>8.7410000000000002E-2</v>
      </c>
      <c r="K7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0" s="1">
        <f>(POWER((Table14[[#This Row],[wtkg]]/Table14[[#This Row],[wlhz_M]]),Table14[[#This Row],[wlhz_L]])-1)/(Table14[[#This Row],[wlhz_L]]*Table14[[#This Row],[wlhz_S]])</f>
        <v>-0.15287091242621187</v>
      </c>
      <c r="M750" s="1">
        <f>Table14[[#This Row],[wtkg]]/(Table14[[#This Row],[htcm]]*Table14[[#This Row],[htcm]]/10000)</f>
        <v>13.895691609977325</v>
      </c>
      <c r="N750" s="1">
        <f>VLOOKUP(Table14[[#This Row],[agedays]],BFA_boys_z_exp[[#All],[Day]:[M]],2,FALSE)</f>
        <v>14.914</v>
      </c>
      <c r="O750" s="1">
        <f>VLOOKUP(Table14[[#This Row],[agedays]],BFA_boys_z_exp[[#All],[Day]:[S]],3,FALSE)</f>
        <v>9.035E-2</v>
      </c>
      <c r="P750" s="1">
        <f>VLOOKUP(Table14[[#This Row],[agedays]],BFA_boys_z_exp[[#All],[Day]:[L]],4,FALSE)</f>
        <v>0.27379999999999999</v>
      </c>
      <c r="Q750" s="1">
        <f>(POWER((Table14[[#This Row],[bmi]]/Table14[[#This Row],[bmi_M]]),Table14[[#This Row],[bmi_L]])-1)/(Table14[[#This Row],[bmi_L]]*Table14[[#This Row],[bmi_S]])</f>
        <v>-0.77522104189427654</v>
      </c>
    </row>
    <row r="751" spans="1:17" x14ac:dyDescent="0.3">
      <c r="A751" s="1">
        <v>11086</v>
      </c>
      <c r="B751" s="1" t="s">
        <v>9</v>
      </c>
      <c r="C751" s="1">
        <v>58</v>
      </c>
      <c r="D751" s="1">
        <v>276</v>
      </c>
      <c r="E751" s="1">
        <v>57</v>
      </c>
      <c r="F751" s="1">
        <v>4.33</v>
      </c>
      <c r="G751" s="1">
        <v>-0.55700000000000005</v>
      </c>
      <c r="H751" s="1">
        <v>-1.8440000000000001</v>
      </c>
      <c r="I751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751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7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1" s="1">
        <f>(POWER((Table14[[#This Row],[wtkg]]/Table14[[#This Row],[wlhz_M]]),Table14[[#This Row],[wlhz_L]])-1)/(Table14[[#This Row],[wlhz_L]]*Table14[[#This Row],[wlhz_S]])</f>
        <v>-2.0498993167167425</v>
      </c>
      <c r="M751" s="1">
        <f>Table14[[#This Row],[wtkg]]/(Table14[[#This Row],[htcm]]*Table14[[#This Row],[htcm]]/10000)</f>
        <v>13.327177593105571</v>
      </c>
      <c r="N751" s="1">
        <f>VLOOKUP(Table14[[#This Row],[agedays]],BFA_boys_z_exp[[#All],[Day]:[M]],2,FALSE)</f>
        <v>16.233599999999999</v>
      </c>
      <c r="O751" s="1">
        <f>VLOOKUP(Table14[[#This Row],[agedays]],BFA_boys_z_exp[[#All],[Day]:[S]],3,FALSE)</f>
        <v>8.6999999999999994E-2</v>
      </c>
      <c r="P751" s="1">
        <f>VLOOKUP(Table14[[#This Row],[agedays]],BFA_boys_z_exp[[#All],[Day]:[L]],4,FALSE)</f>
        <v>0.12379999999999999</v>
      </c>
      <c r="Q751" s="1">
        <f>(POWER((Table14[[#This Row],[bmi]]/Table14[[#This Row],[bmi_M]]),Table14[[#This Row],[bmi_L]])-1)/(Table14[[#This Row],[bmi_L]]*Table14[[#This Row],[bmi_S]])</f>
        <v>-2.2400945544907667</v>
      </c>
    </row>
    <row r="752" spans="1:17" x14ac:dyDescent="0.3">
      <c r="A752" s="1">
        <v>11086</v>
      </c>
      <c r="B752" s="1" t="s">
        <v>9</v>
      </c>
      <c r="C752" s="1">
        <v>86</v>
      </c>
      <c r="D752" s="1">
        <v>276</v>
      </c>
      <c r="E752" s="1">
        <v>60</v>
      </c>
      <c r="F752" s="1">
        <v>4.99</v>
      </c>
      <c r="G752" s="1">
        <v>-0.46500000000000002</v>
      </c>
      <c r="H752" s="1">
        <v>-1.8680000000000001</v>
      </c>
      <c r="I752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752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7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2" s="1">
        <f>(POWER((Table14[[#This Row],[wtkg]]/Table14[[#This Row],[wlhz_M]]),Table14[[#This Row],[wlhz_L]])-1)/(Table14[[#This Row],[wlhz_L]]*Table14[[#This Row],[wlhz_S]])</f>
        <v>-2.263026251550762</v>
      </c>
      <c r="M752" s="1">
        <f>Table14[[#This Row],[wtkg]]/(Table14[[#This Row],[htcm]]*Table14[[#This Row],[htcm]]/10000)</f>
        <v>13.861111111111112</v>
      </c>
      <c r="N752" s="1">
        <f>VLOOKUP(Table14[[#This Row],[agedays]],BFA_boys_z_exp[[#All],[Day]:[M]],2,FALSE)</f>
        <v>16.830100000000002</v>
      </c>
      <c r="O752" s="1">
        <f>VLOOKUP(Table14[[#This Row],[agedays]],BFA_boys_z_exp[[#All],[Day]:[S]],3,FALSE)</f>
        <v>8.5209999999999994E-2</v>
      </c>
      <c r="P752" s="1">
        <f>VLOOKUP(Table14[[#This Row],[agedays]],BFA_boys_z_exp[[#All],[Day]:[L]],4,FALSE)</f>
        <v>2.2800000000000001E-2</v>
      </c>
      <c r="Q752" s="1">
        <f>(POWER((Table14[[#This Row],[bmi]]/Table14[[#This Row],[bmi_M]]),Table14[[#This Row],[bmi_L]])-1)/(Table14[[#This Row],[bmi_L]]*Table14[[#This Row],[bmi_S]])</f>
        <v>-2.2726559452063309</v>
      </c>
    </row>
    <row r="753" spans="1:17" x14ac:dyDescent="0.3">
      <c r="A753" s="1">
        <v>11086</v>
      </c>
      <c r="B753" s="1" t="s">
        <v>9</v>
      </c>
      <c r="C753" s="1">
        <v>184</v>
      </c>
      <c r="D753" s="1">
        <v>276</v>
      </c>
      <c r="E753" s="1">
        <v>68</v>
      </c>
      <c r="F753" s="1">
        <v>7.4</v>
      </c>
      <c r="G753" s="1">
        <v>0.14199999999999999</v>
      </c>
      <c r="H753" s="1">
        <v>-0.65300000000000002</v>
      </c>
      <c r="I753" s="1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753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7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3" s="1">
        <f>(POWER((Table14[[#This Row],[wtkg]]/Table14[[#This Row],[wlhz_M]]),Table14[[#This Row],[wlhz_L]])-1)/(Table14[[#This Row],[wlhz_L]]*Table14[[#This Row],[wlhz_S]])</f>
        <v>-0.91121842474286296</v>
      </c>
      <c r="M753" s="1">
        <f>Table14[[#This Row],[wtkg]]/(Table14[[#This Row],[htcm]]*Table14[[#This Row],[htcm]]/10000)</f>
        <v>16.003460207612459</v>
      </c>
      <c r="N753" s="1">
        <f>VLOOKUP(Table14[[#This Row],[agedays]],BFA_boys_z_exp[[#All],[Day]:[M]],2,FALSE)</f>
        <v>17.3429</v>
      </c>
      <c r="O753" s="1">
        <f>VLOOKUP(Table14[[#This Row],[agedays]],BFA_boys_z_exp[[#All],[Day]:[S]],3,FALSE)</f>
        <v>8.2309999999999994E-2</v>
      </c>
      <c r="P753" s="1">
        <f>VLOOKUP(Table14[[#This Row],[agedays]],BFA_boys_z_exp[[#All],[Day]:[L]],4,FALSE)</f>
        <v>-0.19359999999999999</v>
      </c>
      <c r="Q753" s="1">
        <f>(POWER((Table14[[#This Row],[bmi]]/Table14[[#This Row],[bmi_M]]),Table14[[#This Row],[bmi_L]])-1)/(Table14[[#This Row],[bmi_L]]*Table14[[#This Row],[bmi_S]])</f>
        <v>-0.98416823630752404</v>
      </c>
    </row>
    <row r="754" spans="1:17" x14ac:dyDescent="0.3">
      <c r="A754" s="1">
        <v>11086</v>
      </c>
      <c r="B754" s="1" t="s">
        <v>9</v>
      </c>
      <c r="C754" s="1">
        <v>282</v>
      </c>
      <c r="D754" s="1">
        <v>276</v>
      </c>
      <c r="E754" s="1">
        <v>72.5</v>
      </c>
      <c r="F754" s="1">
        <v>8.8000000000000007</v>
      </c>
      <c r="G754" s="1">
        <v>7.9000000000000001E-2</v>
      </c>
      <c r="H754" s="1">
        <v>-0.17899999999999999</v>
      </c>
      <c r="I754" s="1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754" s="1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7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4" s="1">
        <f>(POWER((Table14[[#This Row],[wtkg]]/Table14[[#This Row],[wlhz_M]]),Table14[[#This Row],[wlhz_L]])-1)/(Table14[[#This Row],[wlhz_L]]*Table14[[#This Row],[wlhz_S]])</f>
        <v>-0.24432242597938206</v>
      </c>
      <c r="M754" s="1">
        <f>Table14[[#This Row],[wtkg]]/(Table14[[#This Row],[htcm]]*Table14[[#This Row],[htcm]]/10000)</f>
        <v>16.741973840665874</v>
      </c>
      <c r="N754" s="1">
        <f>VLOOKUP(Table14[[#This Row],[agedays]],BFA_boys_z_exp[[#All],[Day]:[M]],2,FALSE)</f>
        <v>17.136399999999998</v>
      </c>
      <c r="O754" s="1">
        <f>VLOOKUP(Table14[[#This Row],[agedays]],BFA_boys_z_exp[[#All],[Day]:[S]],3,FALSE)</f>
        <v>8.0930000000000002E-2</v>
      </c>
      <c r="P754" s="1">
        <f>VLOOKUP(Table14[[#This Row],[agedays]],BFA_boys_z_exp[[#All],[Day]:[L]],4,FALSE)</f>
        <v>-0.32690000000000002</v>
      </c>
      <c r="Q754" s="1">
        <f>(POWER((Table14[[#This Row],[bmi]]/Table14[[#This Row],[bmi_M]]),Table14[[#This Row],[bmi_L]])-1)/(Table14[[#This Row],[bmi_L]]*Table14[[#This Row],[bmi_S]])</f>
        <v>-0.28882663510164441</v>
      </c>
    </row>
    <row r="755" spans="1:17" x14ac:dyDescent="0.3">
      <c r="A755" s="1">
        <v>11086</v>
      </c>
      <c r="B755" s="1" t="s">
        <v>9</v>
      </c>
      <c r="C755" s="1">
        <v>366</v>
      </c>
      <c r="D755" s="1">
        <v>276</v>
      </c>
      <c r="E755" s="1">
        <v>76.5</v>
      </c>
      <c r="F755" s="1">
        <v>9.4499999999999993</v>
      </c>
      <c r="G755" s="1">
        <v>0.30399999999999999</v>
      </c>
      <c r="H755" s="1">
        <v>-0.19500000000000001</v>
      </c>
      <c r="I755" s="1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755" s="1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7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5" s="1">
        <f>(POWER((Table14[[#This Row],[wtkg]]/Table14[[#This Row],[wlhz_M]]),Table14[[#This Row],[wlhz_L]])-1)/(Table14[[#This Row],[wlhz_L]]*Table14[[#This Row],[wlhz_S]])</f>
        <v>-0.44126860009246321</v>
      </c>
      <c r="M755" s="1">
        <f>Table14[[#This Row],[wtkg]]/(Table14[[#This Row],[htcm]]*Table14[[#This Row],[htcm]]/10000)</f>
        <v>16.147635524798154</v>
      </c>
      <c r="N755" s="1">
        <f>VLOOKUP(Table14[[#This Row],[agedays]],BFA_boys_z_exp[[#All],[Day]:[M]],2,FALSE)</f>
        <v>16.795100000000001</v>
      </c>
      <c r="O755" s="1">
        <f>VLOOKUP(Table14[[#This Row],[agedays]],BFA_boys_z_exp[[#All],[Day]:[S]],3,FALSE)</f>
        <v>8.0079999999999998E-2</v>
      </c>
      <c r="P755" s="1">
        <f>VLOOKUP(Table14[[#This Row],[agedays]],BFA_boys_z_exp[[#All],[Day]:[L]],4,FALSE)</f>
        <v>-0.41220000000000001</v>
      </c>
      <c r="Q755" s="1">
        <f>(POWER((Table14[[#This Row],[bmi]]/Table14[[#This Row],[bmi_M]]),Table14[[#This Row],[bmi_L]])-1)/(Table14[[#This Row],[bmi_L]]*Table14[[#This Row],[bmi_S]])</f>
        <v>-0.49492772073122893</v>
      </c>
    </row>
    <row r="756" spans="1:17" x14ac:dyDescent="0.3">
      <c r="A756" s="1">
        <v>11086</v>
      </c>
      <c r="B756" s="1" t="s">
        <v>9</v>
      </c>
      <c r="C756" s="1">
        <v>457</v>
      </c>
      <c r="D756" s="1">
        <v>276</v>
      </c>
      <c r="E756" s="1">
        <v>80</v>
      </c>
      <c r="F756" s="1">
        <v>10.23</v>
      </c>
      <c r="G756" s="1">
        <v>0.33100000000000002</v>
      </c>
      <c r="H756" s="1">
        <v>-7.3999999999999996E-2</v>
      </c>
      <c r="I756" s="1">
        <f>IF(Table14[[#This Row],[agedays]]&lt;=730,VLOOKUP(Table14[[#This Row],[htcm]],WFL_boys_z_exp[[#All],[Length]:[M]],2,FALSE),VLOOKUP(Table14[[#This Row],[htcm]],WFH_boys_z_exp[[#All],[Height]:[M]],2,FALSE))</f>
        <v>10.4475</v>
      </c>
      <c r="J756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7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6" s="1">
        <f>(POWER((Table14[[#This Row],[wtkg]]/Table14[[#This Row],[wlhz_M]]),Table14[[#This Row],[wlhz_L]])-1)/(Table14[[#This Row],[wlhz_L]]*Table14[[#This Row],[wlhz_S]])</f>
        <v>-0.25416765063700769</v>
      </c>
      <c r="M756" s="1">
        <f>Table14[[#This Row],[wtkg]]/(Table14[[#This Row],[htcm]]*Table14[[#This Row],[htcm]]/10000)</f>
        <v>15.984375</v>
      </c>
      <c r="N756" s="1">
        <f>VLOOKUP(Table14[[#This Row],[agedays]],BFA_boys_z_exp[[#All],[Day]:[M]],2,FALSE)</f>
        <v>16.439299999999999</v>
      </c>
      <c r="O756" s="1">
        <f>VLOOKUP(Table14[[#This Row],[agedays]],BFA_boys_z_exp[[#All],[Day]:[S]],3,FALSE)</f>
        <v>7.9339999999999994E-2</v>
      </c>
      <c r="P756" s="1">
        <f>VLOOKUP(Table14[[#This Row],[agedays]],BFA_boys_z_exp[[#All],[Day]:[L]],4,FALSE)</f>
        <v>-0.48670000000000002</v>
      </c>
      <c r="Q756" s="1">
        <f>(POWER((Table14[[#This Row],[bmi]]/Table14[[#This Row],[bmi_M]]),Table14[[#This Row],[bmi_L]])-1)/(Table14[[#This Row],[bmi_L]]*Table14[[#This Row],[bmi_S]])</f>
        <v>-0.35613373090660938</v>
      </c>
    </row>
    <row r="757" spans="1:17" x14ac:dyDescent="0.3">
      <c r="A757" s="1">
        <v>11086</v>
      </c>
      <c r="B757" s="1" t="s">
        <v>9</v>
      </c>
      <c r="C757" s="1">
        <v>560</v>
      </c>
      <c r="D757" s="1">
        <v>276</v>
      </c>
      <c r="E757" s="1">
        <v>85</v>
      </c>
      <c r="F757" s="1">
        <v>11.2</v>
      </c>
      <c r="G757" s="1">
        <v>0.86299999999999999</v>
      </c>
      <c r="H757" s="1">
        <v>0.14499999999999999</v>
      </c>
      <c r="I757" s="1">
        <f>IF(Table14[[#This Row],[agedays]]&lt;=730,VLOOKUP(Table14[[#This Row],[htcm]],WFL_boys_z_exp[[#All],[Length]:[M]],2,FALSE),VLOOKUP(Table14[[#This Row],[htcm]],WFH_boys_z_exp[[#All],[Height]:[M]],2,FALSE))</f>
        <v>11.5007</v>
      </c>
      <c r="J757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7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7" s="1">
        <f>(POWER((Table14[[#This Row],[wtkg]]/Table14[[#This Row],[wlhz_M]]),Table14[[#This Row],[wlhz_L]])-1)/(Table14[[#This Row],[wlhz_L]]*Table14[[#This Row],[wlhz_S]])</f>
        <v>-0.32536470164461434</v>
      </c>
      <c r="M757" s="1">
        <f>Table14[[#This Row],[wtkg]]/(Table14[[#This Row],[htcm]]*Table14[[#This Row],[htcm]]/10000)</f>
        <v>15.501730103806226</v>
      </c>
      <c r="N757" s="1">
        <f>VLOOKUP(Table14[[#This Row],[agedays]],BFA_boys_z_exp[[#All],[Day]:[M]],2,FALSE)</f>
        <v>16.103899999999999</v>
      </c>
      <c r="O757" s="1">
        <f>VLOOKUP(Table14[[#This Row],[agedays]],BFA_boys_z_exp[[#All],[Day]:[S]],3,FALSE)</f>
        <v>7.8649999999999998E-2</v>
      </c>
      <c r="P757" s="1">
        <f>VLOOKUP(Table14[[#This Row],[agedays]],BFA_boys_z_exp[[#All],[Day]:[L]],4,FALSE)</f>
        <v>-0.55589999999999995</v>
      </c>
      <c r="Q757" s="1">
        <f>(POWER((Table14[[#This Row],[bmi]]/Table14[[#This Row],[bmi_M]]),Table14[[#This Row],[bmi_L]])-1)/(Table14[[#This Row],[bmi_L]]*Table14[[#This Row],[bmi_S]])</f>
        <v>-0.48971889033395749</v>
      </c>
    </row>
    <row r="758" spans="1:17" x14ac:dyDescent="0.3">
      <c r="A758" s="1">
        <v>11086</v>
      </c>
      <c r="B758" s="1" t="s">
        <v>9</v>
      </c>
      <c r="C758" s="1">
        <v>798</v>
      </c>
      <c r="D758" s="1">
        <v>276</v>
      </c>
      <c r="E758" s="1">
        <v>90</v>
      </c>
      <c r="F758" s="1">
        <v>12.6</v>
      </c>
      <c r="G758" s="1">
        <v>0.318</v>
      </c>
      <c r="H758" s="1">
        <v>8.0000000000000002E-3</v>
      </c>
      <c r="I758" s="1">
        <f>IF(Table14[[#This Row],[agedays]]&lt;=730,VLOOKUP(Table14[[#This Row],[htcm]],WFL_boys_z_exp[[#All],[Length]:[M]],2,FALSE),VLOOKUP(Table14[[#This Row],[htcm]],WFH_boys_z_exp[[#All],[Height]:[M]],2,FALSE))</f>
        <v>12.8864</v>
      </c>
      <c r="J758" s="1">
        <f>IF(Table14[[#This Row],[agedays]]&lt;=730,VLOOKUP(Table14[[#This Row],[htcm]],WFL_boys_z_exp[[#All],[Length]:[S]],3,FALSE),VLOOKUP(Table14[[#This Row],[htcm]],WFH_boys_z_exp[[#All],[Height]:[S]],3,FALSE))</f>
        <v>8.0320000000000003E-2</v>
      </c>
      <c r="K7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8" s="1">
        <f>(POWER((Table14[[#This Row],[wtkg]]/Table14[[#This Row],[wlhz_M]]),Table14[[#This Row],[wlhz_L]])-1)/(Table14[[#This Row],[wlhz_L]]*Table14[[#This Row],[wlhz_S]])</f>
        <v>-0.28093682155266092</v>
      </c>
      <c r="M758" s="1">
        <f>Table14[[#This Row],[wtkg]]/(Table14[[#This Row],[htcm]]*Table14[[#This Row],[htcm]]/10000)</f>
        <v>15.555555555555554</v>
      </c>
      <c r="N758" s="1">
        <f>VLOOKUP(Table14[[#This Row],[agedays]],BFA_boys_z_exp[[#All],[Day]:[M]],2,FALSE)</f>
        <v>15.9331</v>
      </c>
      <c r="O758" s="1">
        <f>VLOOKUP(Table14[[#This Row],[agedays]],BFA_boys_z_exp[[#All],[Day]:[S]],3,FALSE)</f>
        <v>7.8009999999999996E-2</v>
      </c>
      <c r="P758" s="1">
        <f>VLOOKUP(Table14[[#This Row],[agedays]],BFA_boys_z_exp[[#All],[Day]:[L]],4,FALSE)</f>
        <v>-0.54239999999999999</v>
      </c>
      <c r="Q758" s="1">
        <f>(POWER((Table14[[#This Row],[bmi]]/Table14[[#This Row],[bmi_M]]),Table14[[#This Row],[bmi_L]])-1)/(Table14[[#This Row],[bmi_L]]*Table14[[#This Row],[bmi_S]])</f>
        <v>-0.30941548096702248</v>
      </c>
    </row>
    <row r="759" spans="1:17" x14ac:dyDescent="0.3">
      <c r="A759" s="1">
        <v>11089</v>
      </c>
      <c r="B759" s="1" t="s">
        <v>9</v>
      </c>
      <c r="C759" s="1">
        <v>0</v>
      </c>
      <c r="D759" s="1">
        <v>297</v>
      </c>
      <c r="E759" s="1">
        <v>54</v>
      </c>
      <c r="F759" s="1">
        <v>5.0999999999999996</v>
      </c>
      <c r="G759" s="1">
        <v>2.1739999999999999</v>
      </c>
      <c r="H759" s="1">
        <v>3.1080000000000001</v>
      </c>
      <c r="I759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759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7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59" s="1">
        <f>(POWER((Table14[[#This Row],[wtkg]]/Table14[[#This Row],[wlhz_M]]),Table14[[#This Row],[wlhz_L]])-1)/(Table14[[#This Row],[wlhz_L]]*Table14[[#This Row],[wlhz_S]])</f>
        <v>1.9921411391229416</v>
      </c>
      <c r="M759" s="1">
        <f>Table14[[#This Row],[wtkg]]/(Table14[[#This Row],[htcm]]*Table14[[#This Row],[htcm]]/10000)</f>
        <v>17.489711934156375</v>
      </c>
      <c r="N759" s="1">
        <f>VLOOKUP(Table14[[#This Row],[agedays]],BFA_boys_z_exp[[#All],[Day]:[M]],2,FALSE)</f>
        <v>13.4069</v>
      </c>
      <c r="O759" s="1">
        <f>VLOOKUP(Table14[[#This Row],[agedays]],BFA_boys_z_exp[[#All],[Day]:[S]],3,FALSE)</f>
        <v>9.5600000000000004E-2</v>
      </c>
      <c r="P759" s="1">
        <f>VLOOKUP(Table14[[#This Row],[agedays]],BFA_boys_z_exp[[#All],[Day]:[L]],4,FALSE)</f>
        <v>-0.30530000000000002</v>
      </c>
      <c r="Q759" s="1">
        <f>(POWER((Table14[[#This Row],[bmi]]/Table14[[#This Row],[bmi_M]]),Table14[[#This Row],[bmi_L]])-1)/(Table14[[#This Row],[bmi_L]]*Table14[[#This Row],[bmi_S]])</f>
        <v>2.6709327599645722</v>
      </c>
    </row>
    <row r="760" spans="1:17" x14ac:dyDescent="0.3">
      <c r="A760" s="1">
        <v>11089</v>
      </c>
      <c r="B760" s="1" t="s">
        <v>9</v>
      </c>
      <c r="C760" s="1">
        <v>26</v>
      </c>
      <c r="D760" s="1">
        <v>297</v>
      </c>
      <c r="E760" s="1">
        <v>59</v>
      </c>
      <c r="F760" s="1">
        <v>5.39</v>
      </c>
      <c r="G760" s="1">
        <v>2.5249999999999999</v>
      </c>
      <c r="H760" s="1">
        <v>1.744</v>
      </c>
      <c r="I760" s="1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760" s="1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7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0" s="1">
        <f>(POWER((Table14[[#This Row],[wtkg]]/Table14[[#This Row],[wlhz_M]]),Table14[[#This Row],[wlhz_L]])-1)/(Table14[[#This Row],[wlhz_L]]*Table14[[#This Row],[wlhz_S]])</f>
        <v>-0.6894722375002349</v>
      </c>
      <c r="M760" s="1">
        <f>Table14[[#This Row],[wtkg]]/(Table14[[#This Row],[htcm]]*Table14[[#This Row],[htcm]]/10000)</f>
        <v>15.484056305659292</v>
      </c>
      <c r="N760" s="1">
        <f>VLOOKUP(Table14[[#This Row],[agedays]],BFA_boys_z_exp[[#All],[Day]:[M]],2,FALSE)</f>
        <v>14.6225</v>
      </c>
      <c r="O760" s="1">
        <f>VLOOKUP(Table14[[#This Row],[agedays]],BFA_boys_z_exp[[#All],[Day]:[S]],3,FALSE)</f>
        <v>9.1120000000000007E-2</v>
      </c>
      <c r="P760" s="1">
        <f>VLOOKUP(Table14[[#This Row],[agedays]],BFA_boys_z_exp[[#All],[Day]:[L]],4,FALSE)</f>
        <v>0.30320000000000003</v>
      </c>
      <c r="Q760" s="1">
        <f>(POWER((Table14[[#This Row],[bmi]]/Table14[[#This Row],[bmi_M]]),Table14[[#This Row],[bmi_L]])-1)/(Table14[[#This Row],[bmi_L]]*Table14[[#This Row],[bmi_S]])</f>
        <v>0.6337707062089275</v>
      </c>
    </row>
    <row r="761" spans="1:17" x14ac:dyDescent="0.3">
      <c r="A761" s="1">
        <v>11089</v>
      </c>
      <c r="B761" s="1" t="s">
        <v>9</v>
      </c>
      <c r="C761" s="1">
        <v>54</v>
      </c>
      <c r="D761" s="1">
        <v>297</v>
      </c>
      <c r="E761" s="1">
        <v>62.5</v>
      </c>
      <c r="F761" s="1">
        <v>5.92</v>
      </c>
      <c r="G761" s="1">
        <v>2.431</v>
      </c>
      <c r="H761" s="1">
        <v>0.81299999999999994</v>
      </c>
      <c r="I761" s="1">
        <f>IF(Table14[[#This Row],[agedays]]&lt;=730,VLOOKUP(Table14[[#This Row],[htcm]],WFL_boys_z_exp[[#All],[Length]:[M]],2,FALSE),VLOOKUP(Table14[[#This Row],[htcm]],WFH_boys_z_exp[[#All],[Height]:[M]],2,FALSE))</f>
        <v>6.6527000000000003</v>
      </c>
      <c r="J761" s="1">
        <f>IF(Table14[[#This Row],[agedays]]&lt;=730,VLOOKUP(Table14[[#This Row],[htcm]],WFL_boys_z_exp[[#All],[Length]:[S]],3,FALSE),VLOOKUP(Table14[[#This Row],[htcm]],WFH_boys_z_exp[[#All],[Height]:[S]],3,FALSE))</f>
        <v>8.2659999999999997E-2</v>
      </c>
      <c r="K7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1" s="1">
        <f>(POWER((Table14[[#This Row],[wtkg]]/Table14[[#This Row],[wlhz_M]]),Table14[[#This Row],[wlhz_L]])-1)/(Table14[[#This Row],[wlhz_L]]*Table14[[#This Row],[wlhz_S]])</f>
        <v>-1.4410422256424289</v>
      </c>
      <c r="M761" s="1">
        <f>Table14[[#This Row],[wtkg]]/(Table14[[#This Row],[htcm]]*Table14[[#This Row],[htcm]]/10000)</f>
        <v>15.155200000000001</v>
      </c>
      <c r="N761" s="1">
        <f>VLOOKUP(Table14[[#This Row],[agedays]],BFA_boys_z_exp[[#All],[Day]:[M]],2,FALSE)</f>
        <v>16.1023</v>
      </c>
      <c r="O761" s="1">
        <f>VLOOKUP(Table14[[#This Row],[agedays]],BFA_boys_z_exp[[#All],[Day]:[S]],3,FALSE)</f>
        <v>8.7340000000000001E-2</v>
      </c>
      <c r="P761" s="1">
        <f>VLOOKUP(Table14[[#This Row],[agedays]],BFA_boys_z_exp[[#All],[Day]:[L]],4,FALSE)</f>
        <v>0.14119999999999999</v>
      </c>
      <c r="Q761" s="1">
        <f>(POWER((Table14[[#This Row],[bmi]]/Table14[[#This Row],[bmi_M]]),Table14[[#This Row],[bmi_L]])-1)/(Table14[[#This Row],[bmi_L]]*Table14[[#This Row],[bmi_S]])</f>
        <v>-0.69108912239345222</v>
      </c>
    </row>
    <row r="762" spans="1:17" x14ac:dyDescent="0.3">
      <c r="A762" s="1">
        <v>11089</v>
      </c>
      <c r="B762" s="1" t="s">
        <v>9</v>
      </c>
      <c r="C762" s="1">
        <v>96</v>
      </c>
      <c r="D762" s="1">
        <v>297</v>
      </c>
      <c r="E762" s="1">
        <v>67</v>
      </c>
      <c r="F762" s="1">
        <v>6.61</v>
      </c>
      <c r="G762" s="1">
        <v>2.516</v>
      </c>
      <c r="H762" s="1">
        <v>0.16800000000000001</v>
      </c>
      <c r="I762" s="1">
        <f>IF(Table14[[#This Row],[agedays]]&lt;=730,VLOOKUP(Table14[[#This Row],[htcm]],WFL_boys_z_exp[[#All],[Length]:[M]],2,FALSE),VLOOKUP(Table14[[#This Row],[htcm]],WFH_boys_z_exp[[#All],[Height]:[M]],2,FALSE))</f>
        <v>7.7370000000000001</v>
      </c>
      <c r="J762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7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2" s="1">
        <f>(POWER((Table14[[#This Row],[wtkg]]/Table14[[#This Row],[wlhz_M]]),Table14[[#This Row],[wlhz_L]])-1)/(Table14[[#This Row],[wlhz_L]]*Table14[[#This Row],[wlhz_S]])</f>
        <v>-1.9712054481209285</v>
      </c>
      <c r="M762" s="1">
        <f>Table14[[#This Row],[wtkg]]/(Table14[[#This Row],[htcm]]*Table14[[#This Row],[htcm]]/10000)</f>
        <v>14.724883047449321</v>
      </c>
      <c r="N762" s="1">
        <f>VLOOKUP(Table14[[#This Row],[agedays]],BFA_boys_z_exp[[#All],[Day]:[M]],2,FALSE)</f>
        <v>16.951799999999999</v>
      </c>
      <c r="O762" s="1">
        <f>VLOOKUP(Table14[[#This Row],[agedays]],BFA_boys_z_exp[[#All],[Day]:[S]],3,FALSE)</f>
        <v>8.4739999999999996E-2</v>
      </c>
      <c r="P762" s="1">
        <f>VLOOKUP(Table14[[#This Row],[agedays]],BFA_boys_z_exp[[#All],[Day]:[L]],4,FALSE)</f>
        <v>-6.7999999999999996E-3</v>
      </c>
      <c r="Q762" s="1">
        <f>(POWER((Table14[[#This Row],[bmi]]/Table14[[#This Row],[bmi_M]]),Table14[[#This Row],[bmi_L]])-1)/(Table14[[#This Row],[bmi_L]]*Table14[[#This Row],[bmi_S]])</f>
        <v>-1.6627648674774476</v>
      </c>
    </row>
    <row r="763" spans="1:17" x14ac:dyDescent="0.3">
      <c r="A763" s="1">
        <v>11089</v>
      </c>
      <c r="B763" s="1" t="s">
        <v>9</v>
      </c>
      <c r="C763" s="1">
        <v>187</v>
      </c>
      <c r="D763" s="1">
        <v>297</v>
      </c>
      <c r="E763" s="1">
        <v>74.5</v>
      </c>
      <c r="F763" s="1">
        <v>9.0399999999999991</v>
      </c>
      <c r="G763" s="1">
        <v>3.0990000000000002</v>
      </c>
      <c r="H763" s="1">
        <v>1.137</v>
      </c>
      <c r="I763" s="1">
        <f>IF(Table14[[#This Row],[agedays]]&lt;=730,VLOOKUP(Table14[[#This Row],[htcm]],WFL_boys_z_exp[[#All],[Length]:[M]],2,FALSE),VLOOKUP(Table14[[#This Row],[htcm]],WFH_boys_z_exp[[#All],[Height]:[M]],2,FALSE))</f>
        <v>9.4009999999999998</v>
      </c>
      <c r="J763" s="1">
        <f>IF(Table14[[#This Row],[agedays]]&lt;=730,VLOOKUP(Table14[[#This Row],[htcm]],WFL_boys_z_exp[[#All],[Length]:[S]],3,FALSE),VLOOKUP(Table14[[#This Row],[htcm]],WFH_boys_z_exp[[#All],[Height]:[S]],3,FALSE))</f>
        <v>8.2890000000000005E-2</v>
      </c>
      <c r="K7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3" s="1">
        <f>(POWER((Table14[[#This Row],[wtkg]]/Table14[[#This Row],[wlhz_M]]),Table14[[#This Row],[wlhz_L]])-1)/(Table14[[#This Row],[wlhz_L]]*Table14[[#This Row],[wlhz_S]])</f>
        <v>-0.47566736417118227</v>
      </c>
      <c r="M763" s="1">
        <f>Table14[[#This Row],[wtkg]]/(Table14[[#This Row],[htcm]]*Table14[[#This Row],[htcm]]/10000)</f>
        <v>16.287554614656997</v>
      </c>
      <c r="N763" s="1">
        <f>VLOOKUP(Table14[[#This Row],[agedays]],BFA_boys_z_exp[[#All],[Day]:[M]],2,FALSE)</f>
        <v>17.343900000000001</v>
      </c>
      <c r="O763" s="1">
        <f>VLOOKUP(Table14[[#This Row],[agedays]],BFA_boys_z_exp[[#All],[Day]:[S]],3,FALSE)</f>
        <v>8.226E-2</v>
      </c>
      <c r="P763" s="1">
        <f>VLOOKUP(Table14[[#This Row],[agedays]],BFA_boys_z_exp[[#All],[Day]:[L]],4,FALSE)</f>
        <v>-0.19850000000000001</v>
      </c>
      <c r="Q763" s="1">
        <f>(POWER((Table14[[#This Row],[bmi]]/Table14[[#This Row],[bmi_M]]),Table14[[#This Row],[bmi_L]])-1)/(Table14[[#This Row],[bmi_L]]*Table14[[#This Row],[bmi_S]])</f>
        <v>-0.76869825031080852</v>
      </c>
    </row>
    <row r="764" spans="1:17" x14ac:dyDescent="0.3">
      <c r="A764" s="1">
        <v>11089</v>
      </c>
      <c r="B764" s="1" t="s">
        <v>9</v>
      </c>
      <c r="C764" s="1">
        <v>271</v>
      </c>
      <c r="D764" s="1">
        <v>297</v>
      </c>
      <c r="E764" s="1">
        <v>74.5</v>
      </c>
      <c r="F764" s="1">
        <v>9.9499999999999993</v>
      </c>
      <c r="G764" s="1">
        <v>1.1879999999999999</v>
      </c>
      <c r="H764" s="1">
        <v>1.0569999999999999</v>
      </c>
      <c r="I764" s="1">
        <f>IF(Table14[[#This Row],[agedays]]&lt;=730,VLOOKUP(Table14[[#This Row],[htcm]],WFL_boys_z_exp[[#All],[Length]:[M]],2,FALSE),VLOOKUP(Table14[[#This Row],[htcm]],WFH_boys_z_exp[[#All],[Height]:[M]],2,FALSE))</f>
        <v>9.4009999999999998</v>
      </c>
      <c r="J764" s="1">
        <f>IF(Table14[[#This Row],[agedays]]&lt;=730,VLOOKUP(Table14[[#This Row],[htcm]],WFL_boys_z_exp[[#All],[Length]:[S]],3,FALSE),VLOOKUP(Table14[[#This Row],[htcm]],WFH_boys_z_exp[[#All],[Height]:[S]],3,FALSE))</f>
        <v>8.2890000000000005E-2</v>
      </c>
      <c r="K76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4" s="1">
        <f>(POWER((Table14[[#This Row],[wtkg]]/Table14[[#This Row],[wlhz_M]]),Table14[[#This Row],[wlhz_L]])-1)/(Table14[[#This Row],[wlhz_L]]*Table14[[#This Row],[wlhz_S]])</f>
        <v>0.67792416293868485</v>
      </c>
      <c r="M764" s="1">
        <f>Table14[[#This Row],[wtkg]]/(Table14[[#This Row],[htcm]]*Table14[[#This Row],[htcm]]/10000)</f>
        <v>17.92712039998198</v>
      </c>
      <c r="N764" s="1">
        <f>VLOOKUP(Table14[[#This Row],[agedays]],BFA_boys_z_exp[[#All],[Day]:[M]],2,FALSE)</f>
        <v>17.1767</v>
      </c>
      <c r="O764" s="1">
        <f>VLOOKUP(Table14[[#This Row],[agedays]],BFA_boys_z_exp[[#All],[Day]:[S]],3,FALSE)</f>
        <v>8.1049999999999997E-2</v>
      </c>
      <c r="P764" s="1">
        <f>VLOOKUP(Table14[[#This Row],[agedays]],BFA_boys_z_exp[[#All],[Day]:[L]],4,FALSE)</f>
        <v>-0.31419999999999998</v>
      </c>
      <c r="Q764" s="1">
        <f>(POWER((Table14[[#This Row],[bmi]]/Table14[[#This Row],[bmi_M]]),Table14[[#This Row],[bmi_L]])-1)/(Table14[[#This Row],[bmi_L]]*Table14[[#This Row],[bmi_S]])</f>
        <v>0.5240577954011556</v>
      </c>
    </row>
    <row r="765" spans="1:17" x14ac:dyDescent="0.3">
      <c r="A765" s="1">
        <v>11089</v>
      </c>
      <c r="B765" s="1" t="s">
        <v>9</v>
      </c>
      <c r="C765" s="1">
        <v>369</v>
      </c>
      <c r="D765" s="1">
        <v>297</v>
      </c>
      <c r="E765" s="1">
        <v>82.5</v>
      </c>
      <c r="F765" s="1">
        <v>11.73</v>
      </c>
      <c r="G765" s="1">
        <v>2.7719999999999998</v>
      </c>
      <c r="H765" s="1">
        <v>1.772</v>
      </c>
      <c r="I765" s="1">
        <f>IF(Table14[[#This Row],[agedays]]&lt;=730,VLOOKUP(Table14[[#This Row],[htcm]],WFL_boys_z_exp[[#All],[Length]:[M]],2,FALSE),VLOOKUP(Table14[[#This Row],[htcm]],WFH_boys_z_exp[[#All],[Height]:[M]],2,FALSE))</f>
        <v>10.935</v>
      </c>
      <c r="J765" s="1">
        <f>IF(Table14[[#This Row],[agedays]]&lt;=730,VLOOKUP(Table14[[#This Row],[htcm]],WFL_boys_z_exp[[#All],[Length]:[S]],3,FALSE),VLOOKUP(Table14[[#This Row],[htcm]],WFH_boys_z_exp[[#All],[Height]:[S]],3,FALSE))</f>
        <v>8.2600000000000007E-2</v>
      </c>
      <c r="K7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5" s="1">
        <f>(POWER((Table14[[#This Row],[wtkg]]/Table14[[#This Row],[wlhz_M]]),Table14[[#This Row],[wlhz_L]])-1)/(Table14[[#This Row],[wlhz_L]]*Table14[[#This Row],[wlhz_S]])</f>
        <v>0.83923722603369033</v>
      </c>
      <c r="M765" s="1">
        <f>Table14[[#This Row],[wtkg]]/(Table14[[#This Row],[htcm]]*Table14[[#This Row],[htcm]]/10000)</f>
        <v>17.234159779614323</v>
      </c>
      <c r="N765" s="1">
        <f>VLOOKUP(Table14[[#This Row],[agedays]],BFA_boys_z_exp[[#All],[Day]:[M]],2,FALSE)</f>
        <v>16.782699999999998</v>
      </c>
      <c r="O765" s="1">
        <f>VLOOKUP(Table14[[#This Row],[agedays]],BFA_boys_z_exp[[#All],[Day]:[S]],3,FALSE)</f>
        <v>8.0049999999999996E-2</v>
      </c>
      <c r="P765" s="1">
        <f>VLOOKUP(Table14[[#This Row],[agedays]],BFA_boys_z_exp[[#All],[Day]:[L]],4,FALSE)</f>
        <v>-0.41489999999999999</v>
      </c>
      <c r="Q765" s="1">
        <f>(POWER((Table14[[#This Row],[bmi]]/Table14[[#This Row],[bmi_M]]),Table14[[#This Row],[bmi_L]])-1)/(Table14[[#This Row],[bmi_L]]*Table14[[#This Row],[bmi_S]])</f>
        <v>0.32978405795834126</v>
      </c>
    </row>
    <row r="766" spans="1:17" x14ac:dyDescent="0.3">
      <c r="A766" s="1">
        <v>11089</v>
      </c>
      <c r="B766" s="1" t="s">
        <v>9</v>
      </c>
      <c r="C766" s="1">
        <v>453</v>
      </c>
      <c r="D766" s="1">
        <v>297</v>
      </c>
      <c r="E766" s="1">
        <v>85</v>
      </c>
      <c r="F766" s="1">
        <v>12.26</v>
      </c>
      <c r="G766" s="1">
        <v>2.37</v>
      </c>
      <c r="H766" s="1">
        <v>1.6020000000000001</v>
      </c>
      <c r="I766" s="1">
        <f>IF(Table14[[#This Row],[agedays]]&lt;=730,VLOOKUP(Table14[[#This Row],[htcm]],WFL_boys_z_exp[[#All],[Length]:[M]],2,FALSE),VLOOKUP(Table14[[#This Row],[htcm]],WFH_boys_z_exp[[#All],[Height]:[M]],2,FALSE))</f>
        <v>11.5007</v>
      </c>
      <c r="J766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7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6" s="1">
        <f>(POWER((Table14[[#This Row],[wtkg]]/Table14[[#This Row],[wlhz_M]]),Table14[[#This Row],[wlhz_L]])-1)/(Table14[[#This Row],[wlhz_L]]*Table14[[#This Row],[wlhz_S]])</f>
        <v>0.77276350141945327</v>
      </c>
      <c r="M766" s="1">
        <f>Table14[[#This Row],[wtkg]]/(Table14[[#This Row],[htcm]]*Table14[[#This Row],[htcm]]/10000)</f>
        <v>16.968858131487888</v>
      </c>
      <c r="N766" s="1">
        <f>VLOOKUP(Table14[[#This Row],[agedays]],BFA_boys_z_exp[[#All],[Day]:[M]],2,FALSE)</f>
        <v>16.453900000000001</v>
      </c>
      <c r="O766" s="1">
        <f>VLOOKUP(Table14[[#This Row],[agedays]],BFA_boys_z_exp[[#All],[Day]:[S]],3,FALSE)</f>
        <v>7.9369999999999996E-2</v>
      </c>
      <c r="P766" s="1">
        <f>VLOOKUP(Table14[[#This Row],[agedays]],BFA_boys_z_exp[[#All],[Day]:[L]],4,FALSE)</f>
        <v>-0.48370000000000002</v>
      </c>
      <c r="Q766" s="1">
        <f>(POWER((Table14[[#This Row],[bmi]]/Table14[[#This Row],[bmi_M]]),Table14[[#This Row],[bmi_L]])-1)/(Table14[[#This Row],[bmi_L]]*Table14[[#This Row],[bmi_S]])</f>
        <v>0.38539384616703032</v>
      </c>
    </row>
    <row r="767" spans="1:17" x14ac:dyDescent="0.3">
      <c r="A767" s="1">
        <v>11089</v>
      </c>
      <c r="B767" s="1" t="s">
        <v>9</v>
      </c>
      <c r="C767" s="1">
        <v>546</v>
      </c>
      <c r="D767" s="1">
        <v>297</v>
      </c>
      <c r="E767" s="1">
        <v>87</v>
      </c>
      <c r="F767" s="1">
        <v>12.29</v>
      </c>
      <c r="G767" s="1">
        <v>1.7829999999999999</v>
      </c>
      <c r="H767" s="1">
        <v>1.06</v>
      </c>
      <c r="I767" s="1">
        <f>IF(Table14[[#This Row],[agedays]]&lt;=730,VLOOKUP(Table14[[#This Row],[htcm]],WFL_boys_z_exp[[#All],[Length]:[M]],2,FALSE),VLOOKUP(Table14[[#This Row],[htcm]],WFH_boys_z_exp[[#All],[Height]:[M]],2,FALSE))</f>
        <v>11.9916</v>
      </c>
      <c r="J767" s="1">
        <f>IF(Table14[[#This Row],[agedays]]&lt;=730,VLOOKUP(Table14[[#This Row],[htcm]],WFL_boys_z_exp[[#All],[Length]:[S]],3,FALSE),VLOOKUP(Table14[[#This Row],[htcm]],WFH_boys_z_exp[[#All],[Height]:[S]],3,FALSE))</f>
        <v>8.1110000000000002E-2</v>
      </c>
      <c r="K7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7" s="1">
        <f>(POWER((Table14[[#This Row],[wtkg]]/Table14[[#This Row],[wlhz_M]]),Table14[[#This Row],[wlhz_L]])-1)/(Table14[[#This Row],[wlhz_L]]*Table14[[#This Row],[wlhz_S]])</f>
        <v>0.30173177144934671</v>
      </c>
      <c r="M767" s="1">
        <f>Table14[[#This Row],[wtkg]]/(Table14[[#This Row],[htcm]]*Table14[[#This Row],[htcm]]/10000)</f>
        <v>16.237283657022061</v>
      </c>
      <c r="N767" s="1">
        <f>VLOOKUP(Table14[[#This Row],[agedays]],BFA_boys_z_exp[[#All],[Day]:[M]],2,FALSE)</f>
        <v>16.1447</v>
      </c>
      <c r="O767" s="1">
        <f>VLOOKUP(Table14[[#This Row],[agedays]],BFA_boys_z_exp[[#All],[Day]:[S]],3,FALSE)</f>
        <v>7.8740000000000004E-2</v>
      </c>
      <c r="P767" s="1">
        <f>VLOOKUP(Table14[[#This Row],[agedays]],BFA_boys_z_exp[[#All],[Day]:[L]],4,FALSE)</f>
        <v>-0.54720000000000002</v>
      </c>
      <c r="Q767" s="1">
        <f>(POWER((Table14[[#This Row],[bmi]]/Table14[[#This Row],[bmi_M]]),Table14[[#This Row],[bmi_L]])-1)/(Table14[[#This Row],[bmi_L]]*Table14[[#This Row],[bmi_S]])</f>
        <v>7.2508241072444232E-2</v>
      </c>
    </row>
    <row r="768" spans="1:17" x14ac:dyDescent="0.3">
      <c r="A768" s="1">
        <v>11089</v>
      </c>
      <c r="B768" s="1" t="s">
        <v>9</v>
      </c>
      <c r="C768" s="1">
        <v>755</v>
      </c>
      <c r="D768" s="1">
        <v>297</v>
      </c>
      <c r="E768" s="1">
        <v>92</v>
      </c>
      <c r="F768" s="1">
        <v>13.94</v>
      </c>
      <c r="G768" s="1">
        <v>1.351</v>
      </c>
      <c r="H768" s="1">
        <v>1.0820000000000001</v>
      </c>
      <c r="I768" s="1">
        <f>IF(Table14[[#This Row],[agedays]]&lt;=730,VLOOKUP(Table14[[#This Row],[htcm]],WFL_boys_z_exp[[#All],[Length]:[M]],2,FALSE),VLOOKUP(Table14[[#This Row],[htcm]],WFH_boys_z_exp[[#All],[Height]:[M]],2,FALSE))</f>
        <v>13.354100000000001</v>
      </c>
      <c r="J768" s="1">
        <f>IF(Table14[[#This Row],[agedays]]&lt;=730,VLOOKUP(Table14[[#This Row],[htcm]],WFL_boys_z_exp[[#All],[Length]:[S]],3,FALSE),VLOOKUP(Table14[[#This Row],[htcm]],WFH_boys_z_exp[[#All],[Height]:[S]],3,FALSE))</f>
        <v>8.0250000000000002E-2</v>
      </c>
      <c r="K7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8" s="1">
        <f>(POWER((Table14[[#This Row],[wtkg]]/Table14[[#This Row],[wlhz_M]]),Table14[[#This Row],[wlhz_L]])-1)/(Table14[[#This Row],[wlhz_L]]*Table14[[#This Row],[wlhz_S]])</f>
        <v>0.53104035354467505</v>
      </c>
      <c r="M768" s="1">
        <f>Table14[[#This Row],[wtkg]]/(Table14[[#This Row],[htcm]]*Table14[[#This Row],[htcm]]/10000)</f>
        <v>16.469754253308128</v>
      </c>
      <c r="N768" s="1">
        <f>VLOOKUP(Table14[[#This Row],[agedays]],BFA_boys_z_exp[[#All],[Day]:[M]],2,FALSE)</f>
        <v>15.9876</v>
      </c>
      <c r="O768" s="1">
        <f>VLOOKUP(Table14[[#This Row],[agedays]],BFA_boys_z_exp[[#All],[Day]:[S]],3,FALSE)</f>
        <v>7.7899999999999997E-2</v>
      </c>
      <c r="P768" s="1">
        <f>VLOOKUP(Table14[[#This Row],[agedays]],BFA_boys_z_exp[[#All],[Day]:[L]],4,FALSE)</f>
        <v>-0.59089999999999998</v>
      </c>
      <c r="Q768" s="1">
        <f>(POWER((Table14[[#This Row],[bmi]]/Table14[[#This Row],[bmi_M]]),Table14[[#This Row],[bmi_L]])-1)/(Table14[[#This Row],[bmi_L]]*Table14[[#This Row],[bmi_S]])</f>
        <v>0.37808592478511915</v>
      </c>
    </row>
    <row r="769" spans="1:17" x14ac:dyDescent="0.3">
      <c r="A769" s="2">
        <v>11091</v>
      </c>
      <c r="B769" s="2" t="s">
        <v>9</v>
      </c>
      <c r="C769" s="2">
        <v>35</v>
      </c>
      <c r="D769" s="2">
        <v>297</v>
      </c>
      <c r="E769" s="2">
        <v>55</v>
      </c>
      <c r="F769" s="2">
        <v>4.33</v>
      </c>
      <c r="G769" s="2">
        <v>-0.17299999999999999</v>
      </c>
      <c r="H769" s="2">
        <v>-0.55000000000000004</v>
      </c>
      <c r="I769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769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7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69" s="1">
        <f>(POWER((Table14[[#This Row],[wtkg]]/Table14[[#This Row],[wlhz_M]]),Table14[[#This Row],[wlhz_L]])-1)/(Table14[[#This Row],[wlhz_L]]*Table14[[#This Row],[wlhz_S]])</f>
        <v>-0.57328223145845147</v>
      </c>
      <c r="M769" s="1">
        <f>Table14[[#This Row],[wtkg]]/(Table14[[#This Row],[htcm]]*Table14[[#This Row],[htcm]]/10000)</f>
        <v>14.314049586776861</v>
      </c>
      <c r="N769" s="1">
        <f>VLOOKUP(Table14[[#This Row],[agedays]],BFA_boys_z_exp[[#All],[Day]:[M]],2,FALSE)</f>
        <v>15.2355</v>
      </c>
      <c r="O769" s="1">
        <f>VLOOKUP(Table14[[#This Row],[agedays]],BFA_boys_z_exp[[#All],[Day]:[S]],3,FALSE)</f>
        <v>8.9529999999999998E-2</v>
      </c>
      <c r="P769" s="1">
        <f>VLOOKUP(Table14[[#This Row],[agedays]],BFA_boys_z_exp[[#All],[Day]:[L]],4,FALSE)</f>
        <v>0.2409</v>
      </c>
      <c r="Q769" s="1">
        <f>(POWER((Table14[[#This Row],[bmi]]/Table14[[#This Row],[bmi_M]]),Table14[[#This Row],[bmi_L]])-1)/(Table14[[#This Row],[bmi_L]]*Table14[[#This Row],[bmi_S]])</f>
        <v>-0.69161425203751725</v>
      </c>
    </row>
    <row r="770" spans="1:17" x14ac:dyDescent="0.3">
      <c r="A770" s="1">
        <v>11091</v>
      </c>
      <c r="B770" s="1" t="s">
        <v>9</v>
      </c>
      <c r="C770" s="1">
        <v>56</v>
      </c>
      <c r="D770" s="1">
        <v>297</v>
      </c>
      <c r="E770" s="1">
        <v>56.5</v>
      </c>
      <c r="F770" s="1">
        <v>4.66</v>
      </c>
      <c r="G770" s="1">
        <v>-0.69699999999999995</v>
      </c>
      <c r="H770" s="1">
        <v>-1.181</v>
      </c>
      <c r="I770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770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7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0" s="1">
        <f>(POWER((Table14[[#This Row],[wtkg]]/Table14[[#This Row],[wlhz_M]]),Table14[[#This Row],[wlhz_L]])-1)/(Table14[[#This Row],[wlhz_L]]*Table14[[#This Row],[wlhz_S]])</f>
        <v>-0.78893667213228325</v>
      </c>
      <c r="M770" s="1">
        <f>Table14[[#This Row],[wtkg]]/(Table14[[#This Row],[htcm]]*Table14[[#This Row],[htcm]]/10000)</f>
        <v>14.597854178087557</v>
      </c>
      <c r="N770" s="1">
        <f>VLOOKUP(Table14[[#This Row],[agedays]],BFA_boys_z_exp[[#All],[Day]:[M]],2,FALSE)</f>
        <v>16.169799999999999</v>
      </c>
      <c r="O770" s="1">
        <f>VLOOKUP(Table14[[#This Row],[agedays]],BFA_boys_z_exp[[#All],[Day]:[S]],3,FALSE)</f>
        <v>8.7169999999999997E-2</v>
      </c>
      <c r="P770" s="1">
        <f>VLOOKUP(Table14[[#This Row],[agedays]],BFA_boys_z_exp[[#All],[Day]:[L]],4,FALSE)</f>
        <v>0.13239999999999999</v>
      </c>
      <c r="Q770" s="1">
        <f>(POWER((Table14[[#This Row],[bmi]]/Table14[[#This Row],[bmi_M]]),Table14[[#This Row],[bmi_L]])-1)/(Table14[[#This Row],[bmi_L]]*Table14[[#This Row],[bmi_S]])</f>
        <v>-1.165326024445025</v>
      </c>
    </row>
    <row r="771" spans="1:17" x14ac:dyDescent="0.3">
      <c r="A771" s="2">
        <v>11091</v>
      </c>
      <c r="B771" s="2" t="s">
        <v>9</v>
      </c>
      <c r="C771" s="2">
        <v>91</v>
      </c>
      <c r="D771" s="2">
        <v>297</v>
      </c>
      <c r="E771" s="2">
        <v>59</v>
      </c>
      <c r="F771" s="2">
        <v>5.09</v>
      </c>
      <c r="G771" s="2">
        <v>-1.175</v>
      </c>
      <c r="H771" s="2">
        <v>-1.8740000000000001</v>
      </c>
      <c r="I771" s="1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771" s="1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7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1" s="1">
        <f>(POWER((Table14[[#This Row],[wtkg]]/Table14[[#This Row],[wlhz_M]]),Table14[[#This Row],[wlhz_L]])-1)/(Table14[[#This Row],[wlhz_L]]*Table14[[#This Row],[wlhz_S]])</f>
        <v>-1.3935888476870573</v>
      </c>
      <c r="M771" s="1">
        <f>Table14[[#This Row],[wtkg]]/(Table14[[#This Row],[htcm]]*Table14[[#This Row],[htcm]]/10000)</f>
        <v>14.622234989945417</v>
      </c>
      <c r="N771" s="1">
        <f>VLOOKUP(Table14[[#This Row],[agedays]],BFA_boys_z_exp[[#All],[Day]:[M]],2,FALSE)</f>
        <v>16.895</v>
      </c>
      <c r="O771" s="1">
        <f>VLOOKUP(Table14[[#This Row],[agedays]],BFA_boys_z_exp[[#All],[Day]:[S]],3,FALSE)</f>
        <v>8.4959999999999994E-2</v>
      </c>
      <c r="P771" s="1">
        <f>VLOOKUP(Table14[[#This Row],[agedays]],BFA_boys_z_exp[[#All],[Day]:[L]],4,FALSE)</f>
        <v>7.7000000000000002E-3</v>
      </c>
      <c r="Q771" s="1">
        <f>(POWER((Table14[[#This Row],[bmi]]/Table14[[#This Row],[bmi_M]]),Table14[[#This Row],[bmi_L]])-1)/(Table14[[#This Row],[bmi_L]]*Table14[[#This Row],[bmi_S]])</f>
        <v>-1.699553610435953</v>
      </c>
    </row>
    <row r="772" spans="1:17" x14ac:dyDescent="0.3">
      <c r="A772" s="1">
        <v>11091</v>
      </c>
      <c r="B772" s="1" t="s">
        <v>9</v>
      </c>
      <c r="C772" s="1">
        <v>182</v>
      </c>
      <c r="D772" s="1">
        <v>297</v>
      </c>
      <c r="E772" s="1">
        <v>66</v>
      </c>
      <c r="F772" s="1">
        <v>6.65</v>
      </c>
      <c r="G772" s="1">
        <v>-0.74299999999999999</v>
      </c>
      <c r="H772" s="1">
        <v>-1.5840000000000001</v>
      </c>
      <c r="I772" s="1">
        <f>IF(Table14[[#This Row],[agedays]]&lt;=730,VLOOKUP(Table14[[#This Row],[htcm]],WFL_boys_z_exp[[#All],[Length]:[M]],2,FALSE),VLOOKUP(Table14[[#This Row],[htcm]],WFH_boys_z_exp[[#All],[Height]:[M]],2,FALSE))</f>
        <v>7.5034000000000001</v>
      </c>
      <c r="J772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7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2" s="1">
        <f>(POWER((Table14[[#This Row],[wtkg]]/Table14[[#This Row],[wlhz_M]]),Table14[[#This Row],[wlhz_L]])-1)/(Table14[[#This Row],[wlhz_L]]*Table14[[#This Row],[wlhz_S]])</f>
        <v>-1.5014316768463769</v>
      </c>
      <c r="M772" s="1">
        <f>Table14[[#This Row],[wtkg]]/(Table14[[#This Row],[htcm]]*Table14[[#This Row],[htcm]]/10000)</f>
        <v>15.26629935720845</v>
      </c>
      <c r="N772" s="1">
        <f>VLOOKUP(Table14[[#This Row],[agedays]],BFA_boys_z_exp[[#All],[Day]:[M]],2,FALSE)</f>
        <v>17.341899999999999</v>
      </c>
      <c r="O772" s="1">
        <f>VLOOKUP(Table14[[#This Row],[agedays]],BFA_boys_z_exp[[#All],[Day]:[S]],3,FALSE)</f>
        <v>8.2350000000000007E-2</v>
      </c>
      <c r="P772" s="1">
        <f>VLOOKUP(Table14[[#This Row],[agedays]],BFA_boys_z_exp[[#All],[Day]:[L]],4,FALSE)</f>
        <v>-0.1903</v>
      </c>
      <c r="Q772" s="1">
        <f>(POWER((Table14[[#This Row],[bmi]]/Table14[[#This Row],[bmi_M]]),Table14[[#This Row],[bmi_L]])-1)/(Table14[[#This Row],[bmi_L]]*Table14[[#This Row],[bmi_S]])</f>
        <v>-1.566929194239489</v>
      </c>
    </row>
    <row r="773" spans="1:17" x14ac:dyDescent="0.3">
      <c r="A773" s="2">
        <v>11091</v>
      </c>
      <c r="B773" s="2" t="s">
        <v>9</v>
      </c>
      <c r="C773" s="2">
        <v>273</v>
      </c>
      <c r="D773" s="2">
        <v>297</v>
      </c>
      <c r="E773" s="2">
        <v>70</v>
      </c>
      <c r="F773" s="2">
        <v>7.05</v>
      </c>
      <c r="G773" s="2">
        <v>-0.86</v>
      </c>
      <c r="H773" s="2">
        <v>-2.1120000000000001</v>
      </c>
      <c r="I773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773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7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3" s="1">
        <f>(POWER((Table14[[#This Row],[wtkg]]/Table14[[#This Row],[wlhz_M]]),Table14[[#This Row],[wlhz_L]])-1)/(Table14[[#This Row],[wlhz_L]]*Table14[[#This Row],[wlhz_S]])</f>
        <v>-2.2310473893032561</v>
      </c>
      <c r="M773" s="1">
        <f>Table14[[#This Row],[wtkg]]/(Table14[[#This Row],[htcm]]*Table14[[#This Row],[htcm]]/10000)</f>
        <v>14.387755102040817</v>
      </c>
      <c r="N773" s="1">
        <f>VLOOKUP(Table14[[#This Row],[agedays]],BFA_boys_z_exp[[#All],[Day]:[M]],2,FALSE)</f>
        <v>17.169599999999999</v>
      </c>
      <c r="O773" s="1">
        <f>VLOOKUP(Table14[[#This Row],[agedays]],BFA_boys_z_exp[[#All],[Day]:[S]],3,FALSE)</f>
        <v>8.1030000000000005E-2</v>
      </c>
      <c r="P773" s="1">
        <f>VLOOKUP(Table14[[#This Row],[agedays]],BFA_boys_z_exp[[#All],[Day]:[L]],4,FALSE)</f>
        <v>-0.3165</v>
      </c>
      <c r="Q773" s="1">
        <f>(POWER((Table14[[#This Row],[bmi]]/Table14[[#This Row],[bmi_M]]),Table14[[#This Row],[bmi_L]])-1)/(Table14[[#This Row],[bmi_L]]*Table14[[#This Row],[bmi_S]])</f>
        <v>-2.2436248928796023</v>
      </c>
    </row>
    <row r="774" spans="1:17" x14ac:dyDescent="0.3">
      <c r="A774" s="1">
        <v>11091</v>
      </c>
      <c r="B774" s="1" t="s">
        <v>9</v>
      </c>
      <c r="C774" s="1">
        <v>363</v>
      </c>
      <c r="D774" s="1">
        <v>297</v>
      </c>
      <c r="E774" s="1">
        <v>72</v>
      </c>
      <c r="F774" s="1">
        <v>7.37</v>
      </c>
      <c r="G774" s="1">
        <v>-1.5429999999999999</v>
      </c>
      <c r="H774" s="1">
        <v>-2.4279999999999999</v>
      </c>
      <c r="I774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774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7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4" s="1">
        <f>(POWER((Table14[[#This Row],[wtkg]]/Table14[[#This Row],[wlhz_M]]),Table14[[#This Row],[wlhz_L]])-1)/(Table14[[#This Row],[wlhz_L]]*Table14[[#This Row],[wlhz_S]])</f>
        <v>-2.3188345145912961</v>
      </c>
      <c r="M774" s="1">
        <f>Table14[[#This Row],[wtkg]]/(Table14[[#This Row],[htcm]]*Table14[[#This Row],[htcm]]/10000)</f>
        <v>14.216820987654321</v>
      </c>
      <c r="N774" s="1">
        <f>VLOOKUP(Table14[[#This Row],[agedays]],BFA_boys_z_exp[[#All],[Day]:[M]],2,FALSE)</f>
        <v>16.807400000000001</v>
      </c>
      <c r="O774" s="1">
        <f>VLOOKUP(Table14[[#This Row],[agedays]],BFA_boys_z_exp[[#All],[Day]:[S]],3,FALSE)</f>
        <v>8.0110000000000001E-2</v>
      </c>
      <c r="P774" s="1">
        <f>VLOOKUP(Table14[[#This Row],[agedays]],BFA_boys_z_exp[[#All],[Day]:[L]],4,FALSE)</f>
        <v>-0.40949999999999998</v>
      </c>
      <c r="Q774" s="1">
        <f>(POWER((Table14[[#This Row],[bmi]]/Table14[[#This Row],[bmi_M]]),Table14[[#This Row],[bmi_L]])-1)/(Table14[[#This Row],[bmi_L]]*Table14[[#This Row],[bmi_S]])</f>
        <v>-2.1628261541410909</v>
      </c>
    </row>
    <row r="775" spans="1:17" x14ac:dyDescent="0.3">
      <c r="A775" s="2">
        <v>11091</v>
      </c>
      <c r="B775" s="2" t="s">
        <v>9</v>
      </c>
      <c r="C775" s="2">
        <v>455</v>
      </c>
      <c r="D775" s="2">
        <v>297</v>
      </c>
      <c r="E775" s="2">
        <v>73</v>
      </c>
      <c r="F775" s="2">
        <v>8.43</v>
      </c>
      <c r="G775" s="2">
        <v>-2.4089999999999998</v>
      </c>
      <c r="H775" s="2">
        <v>-1.8129999999999999</v>
      </c>
      <c r="I775" s="1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775" s="1">
        <f>IF(Table14[[#This Row],[agedays]]&lt;=730,VLOOKUP(Table14[[#This Row],[htcm]],WFL_boys_z_exp[[#All],[Length]:[S]],3,FALSE),VLOOKUP(Table14[[#This Row],[htcm]],WFH_boys_z_exp[[#All],[Height]:[S]],3,FALSE))</f>
        <v>8.269E-2</v>
      </c>
      <c r="K7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5" s="1">
        <f>(POWER((Table14[[#This Row],[wtkg]]/Table14[[#This Row],[wlhz_M]]),Table14[[#This Row],[wlhz_L]])-1)/(Table14[[#This Row],[wlhz_L]]*Table14[[#This Row],[wlhz_S]])</f>
        <v>-0.91899737456848074</v>
      </c>
      <c r="M775" s="1">
        <f>Table14[[#This Row],[wtkg]]/(Table14[[#This Row],[htcm]]*Table14[[#This Row],[htcm]]/10000)</f>
        <v>15.819103021204727</v>
      </c>
      <c r="N775" s="1">
        <f>VLOOKUP(Table14[[#This Row],[agedays]],BFA_boys_z_exp[[#All],[Day]:[M]],2,FALSE)</f>
        <v>16.4466</v>
      </c>
      <c r="O775" s="1">
        <f>VLOOKUP(Table14[[#This Row],[agedays]],BFA_boys_z_exp[[#All],[Day]:[S]],3,FALSE)</f>
        <v>7.936E-2</v>
      </c>
      <c r="P775" s="1">
        <f>VLOOKUP(Table14[[#This Row],[agedays]],BFA_boys_z_exp[[#All],[Day]:[L]],4,FALSE)</f>
        <v>-0.48520000000000002</v>
      </c>
      <c r="Q775" s="1">
        <f>(POWER((Table14[[#This Row],[bmi]]/Table14[[#This Row],[bmi_M]]),Table14[[#This Row],[bmi_L]])-1)/(Table14[[#This Row],[bmi_L]]*Table14[[#This Row],[bmi_S]])</f>
        <v>-0.49483294087524732</v>
      </c>
    </row>
    <row r="776" spans="1:17" x14ac:dyDescent="0.3">
      <c r="A776" s="1">
        <v>11091</v>
      </c>
      <c r="B776" s="1" t="s">
        <v>9</v>
      </c>
      <c r="C776" s="1">
        <v>600</v>
      </c>
      <c r="D776" s="1">
        <v>297</v>
      </c>
      <c r="E776" s="1">
        <v>78.5</v>
      </c>
      <c r="F776" s="1">
        <v>9.0500000000000007</v>
      </c>
      <c r="G776" s="1">
        <v>-1.94</v>
      </c>
      <c r="H776" s="1">
        <v>-1.9710000000000001</v>
      </c>
      <c r="I776" s="1">
        <f>IF(Table14[[#This Row],[agedays]]&lt;=730,VLOOKUP(Table14[[#This Row],[htcm]],WFL_boys_z_exp[[#All],[Length]:[M]],2,FALSE),VLOOKUP(Table14[[#This Row],[htcm]],WFH_boys_z_exp[[#All],[Height]:[M]],2,FALSE))</f>
        <v>10.174099999999999</v>
      </c>
      <c r="J776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7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6" s="1">
        <f>(POWER((Table14[[#This Row],[wtkg]]/Table14[[#This Row],[wlhz_M]]),Table14[[#This Row],[wlhz_L]])-1)/(Table14[[#This Row],[wlhz_L]]*Table14[[#This Row],[wlhz_S]])</f>
        <v>-1.4369715115228183</v>
      </c>
      <c r="M776" s="1">
        <f>Table14[[#This Row],[wtkg]]/(Table14[[#This Row],[htcm]]*Table14[[#This Row],[htcm]]/10000)</f>
        <v>14.686194166091932</v>
      </c>
      <c r="N776" s="1">
        <f>VLOOKUP(Table14[[#This Row],[agedays]],BFA_boys_z_exp[[#All],[Day]:[M]],2,FALSE)</f>
        <v>15.996</v>
      </c>
      <c r="O776" s="1">
        <f>VLOOKUP(Table14[[#This Row],[agedays]],BFA_boys_z_exp[[#All],[Day]:[S]],3,FALSE)</f>
        <v>7.8409999999999994E-2</v>
      </c>
      <c r="P776" s="1">
        <f>VLOOKUP(Table14[[#This Row],[agedays]],BFA_boys_z_exp[[#All],[Day]:[L]],4,FALSE)</f>
        <v>-0.5796</v>
      </c>
      <c r="Q776" s="1">
        <f>(POWER((Table14[[#This Row],[bmi]]/Table14[[#This Row],[bmi_M]]),Table14[[#This Row],[bmi_L]])-1)/(Table14[[#This Row],[bmi_L]]*Table14[[#This Row],[bmi_S]])</f>
        <v>-1.1169651879818443</v>
      </c>
    </row>
    <row r="777" spans="1:17" x14ac:dyDescent="0.3">
      <c r="A777" s="2">
        <v>11091</v>
      </c>
      <c r="B777" s="2" t="s">
        <v>9</v>
      </c>
      <c r="C777" s="2">
        <v>728</v>
      </c>
      <c r="D777" s="2">
        <v>297</v>
      </c>
      <c r="E777" s="2">
        <v>83.5</v>
      </c>
      <c r="F777" s="2">
        <v>10</v>
      </c>
      <c r="G777" s="2">
        <v>-1.391</v>
      </c>
      <c r="H777" s="2">
        <v>-1.6970000000000001</v>
      </c>
      <c r="I777" s="1">
        <f>IF(Table14[[#This Row],[agedays]]&lt;=730,VLOOKUP(Table14[[#This Row],[htcm]],WFL_boys_z_exp[[#All],[Length]:[M]],2,FALSE),VLOOKUP(Table14[[#This Row],[htcm]],WFH_boys_z_exp[[#All],[Height]:[M]],2,FALSE))</f>
        <v>11.1516</v>
      </c>
      <c r="J777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7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7" s="1">
        <f>(POWER((Table14[[#This Row],[wtkg]]/Table14[[#This Row],[wlhz_M]]),Table14[[#This Row],[wlhz_L]])-1)/(Table14[[#This Row],[wlhz_L]]*Table14[[#This Row],[wlhz_S]])</f>
        <v>-1.3499754233707464</v>
      </c>
      <c r="M777" s="1">
        <f>Table14[[#This Row],[wtkg]]/(Table14[[#This Row],[htcm]]*Table14[[#This Row],[htcm]]/10000)</f>
        <v>14.342572340349243</v>
      </c>
      <c r="N777" s="1">
        <f>VLOOKUP(Table14[[#This Row],[agedays]],BFA_boys_z_exp[[#All],[Day]:[M]],2,FALSE)</f>
        <v>15.738799999999999</v>
      </c>
      <c r="O777" s="1">
        <f>VLOOKUP(Table14[[#This Row],[agedays]],BFA_boys_z_exp[[#All],[Day]:[S]],3,FALSE)</f>
        <v>7.7719999999999997E-2</v>
      </c>
      <c r="P777" s="1">
        <f>VLOOKUP(Table14[[#This Row],[agedays]],BFA_boys_z_exp[[#All],[Day]:[L]],4,FALSE)</f>
        <v>-0.64639999999999997</v>
      </c>
      <c r="Q777" s="1">
        <f>(POWER((Table14[[#This Row],[bmi]]/Table14[[#This Row],[bmi_M]]),Table14[[#This Row],[bmi_L]])-1)/(Table14[[#This Row],[bmi_L]]*Table14[[#This Row],[bmi_S]])</f>
        <v>-1.231891826711353</v>
      </c>
    </row>
    <row r="778" spans="1:17" x14ac:dyDescent="0.3">
      <c r="A778" s="1">
        <v>11096</v>
      </c>
      <c r="B778" s="1" t="s">
        <v>9</v>
      </c>
      <c r="C778" s="1">
        <v>0</v>
      </c>
      <c r="D778" s="1">
        <v>283</v>
      </c>
      <c r="E778" s="1">
        <v>53</v>
      </c>
      <c r="F778" s="1">
        <v>3.5</v>
      </c>
      <c r="G778" s="1">
        <v>1.6459999999999999</v>
      </c>
      <c r="H778" s="1">
        <v>0.31</v>
      </c>
      <c r="I778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778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7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8" s="1">
        <f>(POWER((Table14[[#This Row],[wtkg]]/Table14[[#This Row],[wlhz_M]]),Table14[[#This Row],[wlhz_L]])-1)/(Table14[[#This Row],[wlhz_L]]*Table14[[#This Row],[wlhz_S]])</f>
        <v>-1.5875525296066519</v>
      </c>
      <c r="M778" s="1">
        <f>Table14[[#This Row],[wtkg]]/(Table14[[#This Row],[htcm]]*Table14[[#This Row],[htcm]]/10000)</f>
        <v>12.459950160199361</v>
      </c>
      <c r="N778" s="1">
        <f>VLOOKUP(Table14[[#This Row],[agedays]],BFA_boys_z_exp[[#All],[Day]:[M]],2,FALSE)</f>
        <v>13.4069</v>
      </c>
      <c r="O778" s="1">
        <f>VLOOKUP(Table14[[#This Row],[agedays]],BFA_boys_z_exp[[#All],[Day]:[S]],3,FALSE)</f>
        <v>9.5600000000000004E-2</v>
      </c>
      <c r="P778" s="1">
        <f>VLOOKUP(Table14[[#This Row],[agedays]],BFA_boys_z_exp[[#All],[Day]:[L]],4,FALSE)</f>
        <v>-0.30530000000000002</v>
      </c>
      <c r="Q778" s="1">
        <f>(POWER((Table14[[#This Row],[bmi]]/Table14[[#This Row],[bmi_M]]),Table14[[#This Row],[bmi_L]])-1)/(Table14[[#This Row],[bmi_L]]*Table14[[#This Row],[bmi_S]])</f>
        <v>-0.77484496953497961</v>
      </c>
    </row>
    <row r="779" spans="1:17" x14ac:dyDescent="0.3">
      <c r="A779" s="2">
        <v>11096</v>
      </c>
      <c r="B779" s="2" t="s">
        <v>9</v>
      </c>
      <c r="C779" s="2">
        <v>33</v>
      </c>
      <c r="D779" s="2">
        <v>283</v>
      </c>
      <c r="E779" s="2">
        <v>54</v>
      </c>
      <c r="F779" s="2">
        <v>3.96</v>
      </c>
      <c r="G779" s="2">
        <v>-0.54900000000000004</v>
      </c>
      <c r="H779" s="2">
        <v>-1.073</v>
      </c>
      <c r="I779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779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7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79" s="1">
        <f>(POWER((Table14[[#This Row],[wtkg]]/Table14[[#This Row],[wlhz_M]]),Table14[[#This Row],[wlhz_L]])-1)/(Table14[[#This Row],[wlhz_L]]*Table14[[#This Row],[wlhz_S]])</f>
        <v>-0.88094354789853124</v>
      </c>
      <c r="M779" s="1">
        <f>Table14[[#This Row],[wtkg]]/(Table14[[#This Row],[htcm]]*Table14[[#This Row],[htcm]]/10000)</f>
        <v>13.580246913580245</v>
      </c>
      <c r="N779" s="1">
        <f>VLOOKUP(Table14[[#This Row],[agedays]],BFA_boys_z_exp[[#All],[Day]:[M]],2,FALSE)</f>
        <v>15.1127</v>
      </c>
      <c r="O779" s="1">
        <f>VLOOKUP(Table14[[#This Row],[agedays]],BFA_boys_z_exp[[#All],[Day]:[S]],3,FALSE)</f>
        <v>8.9840000000000003E-2</v>
      </c>
      <c r="P779" s="1">
        <f>VLOOKUP(Table14[[#This Row],[agedays]],BFA_boys_z_exp[[#All],[Day]:[L]],4,FALSE)</f>
        <v>0.25359999999999999</v>
      </c>
      <c r="Q779" s="1">
        <f>(POWER((Table14[[#This Row],[bmi]]/Table14[[#This Row],[bmi_M]]),Table14[[#This Row],[bmi_L]])-1)/(Table14[[#This Row],[bmi_L]]*Table14[[#This Row],[bmi_S]])</f>
        <v>-1.1741164150881527</v>
      </c>
    </row>
    <row r="780" spans="1:17" x14ac:dyDescent="0.3">
      <c r="A780" s="1">
        <v>11096</v>
      </c>
      <c r="B780" s="1" t="s">
        <v>9</v>
      </c>
      <c r="C780" s="1">
        <v>89</v>
      </c>
      <c r="D780" s="1">
        <v>283</v>
      </c>
      <c r="E780" s="1">
        <v>59.5</v>
      </c>
      <c r="F780" s="1">
        <v>5.4</v>
      </c>
      <c r="G780" s="1">
        <v>-0.84299999999999997</v>
      </c>
      <c r="H780" s="1">
        <v>-1.3220000000000001</v>
      </c>
      <c r="I780" s="1">
        <f>IF(Table14[[#This Row],[agedays]]&lt;=730,VLOOKUP(Table14[[#This Row],[htcm]],WFL_boys_z_exp[[#All],[Length]:[M]],2,FALSE),VLOOKUP(Table14[[#This Row],[htcm]],WFH_boys_z_exp[[#All],[Height]:[M]],2,FALSE))</f>
        <v>5.8501000000000003</v>
      </c>
      <c r="J780" s="1">
        <f>IF(Table14[[#This Row],[agedays]]&lt;=730,VLOOKUP(Table14[[#This Row],[htcm]],WFL_boys_z_exp[[#All],[Length]:[S]],3,FALSE),VLOOKUP(Table14[[#This Row],[htcm]],WFH_boys_z_exp[[#All],[Height]:[S]],3,FALSE))</f>
        <v>8.362E-2</v>
      </c>
      <c r="K7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0" s="1">
        <f>(POWER((Table14[[#This Row],[wtkg]]/Table14[[#This Row],[wlhz_M]]),Table14[[#This Row],[wlhz_L]])-1)/(Table14[[#This Row],[wlhz_L]]*Table14[[#This Row],[wlhz_S]])</f>
        <v>-0.97104621741697894</v>
      </c>
      <c r="M780" s="1">
        <f>Table14[[#This Row],[wtkg]]/(Table14[[#This Row],[htcm]]*Table14[[#This Row],[htcm]]/10000)</f>
        <v>15.253160087564439</v>
      </c>
      <c r="N780" s="1">
        <f>VLOOKUP(Table14[[#This Row],[agedays]],BFA_boys_z_exp[[#All],[Day]:[M]],2,FALSE)</f>
        <v>16.870100000000001</v>
      </c>
      <c r="O780" s="1">
        <f>VLOOKUP(Table14[[#This Row],[agedays]],BFA_boys_z_exp[[#All],[Day]:[S]],3,FALSE)</f>
        <v>8.5059999999999997E-2</v>
      </c>
      <c r="P780" s="1">
        <f>VLOOKUP(Table14[[#This Row],[agedays]],BFA_boys_z_exp[[#All],[Day]:[L]],4,FALSE)</f>
        <v>1.37E-2</v>
      </c>
      <c r="Q780" s="1">
        <f>(POWER((Table14[[#This Row],[bmi]]/Table14[[#This Row],[bmi_M]]),Table14[[#This Row],[bmi_L]])-1)/(Table14[[#This Row],[bmi_L]]*Table14[[#This Row],[bmi_S]])</f>
        <v>-1.1837128610281129</v>
      </c>
    </row>
    <row r="781" spans="1:17" x14ac:dyDescent="0.3">
      <c r="A781" s="2">
        <v>11096</v>
      </c>
      <c r="B781" s="2" t="s">
        <v>9</v>
      </c>
      <c r="C781" s="2">
        <v>180</v>
      </c>
      <c r="D781" s="2">
        <v>283</v>
      </c>
      <c r="E781" s="2">
        <v>65</v>
      </c>
      <c r="F781" s="2">
        <v>6.89</v>
      </c>
      <c r="G781" s="2">
        <v>-1.1619999999999999</v>
      </c>
      <c r="H781" s="2">
        <v>-1.2370000000000001</v>
      </c>
      <c r="I781" s="1">
        <f>IF(Table14[[#This Row],[agedays]]&lt;=730,VLOOKUP(Table14[[#This Row],[htcm]],WFL_boys_z_exp[[#All],[Length]:[M]],2,FALSE),VLOOKUP(Table14[[#This Row],[htcm]],WFH_boys_z_exp[[#All],[Height]:[M]],2,FALSE))</f>
        <v>7.2666000000000004</v>
      </c>
      <c r="J781" s="1">
        <f>IF(Table14[[#This Row],[agedays]]&lt;=730,VLOOKUP(Table14[[#This Row],[htcm]],WFL_boys_z_exp[[#All],[Length]:[S]],3,FALSE),VLOOKUP(Table14[[#This Row],[htcm]],WFH_boys_z_exp[[#All],[Height]:[S]],3,FALSE))</f>
        <v>8.2229999999999998E-2</v>
      </c>
      <c r="K7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1" s="1">
        <f>(POWER((Table14[[#This Row],[wtkg]]/Table14[[#This Row],[wlhz_M]]),Table14[[#This Row],[wlhz_L]])-1)/(Table14[[#This Row],[wlhz_L]]*Table14[[#This Row],[wlhz_S]])</f>
        <v>-0.65327910379365273</v>
      </c>
      <c r="M781" s="1">
        <f>Table14[[#This Row],[wtkg]]/(Table14[[#This Row],[htcm]]*Table14[[#This Row],[htcm]]/10000)</f>
        <v>16.307692307692307</v>
      </c>
      <c r="N781" s="1">
        <f>VLOOKUP(Table14[[#This Row],[agedays]],BFA_boys_z_exp[[#All],[Day]:[M]],2,FALSE)</f>
        <v>17.340599999999998</v>
      </c>
      <c r="O781" s="1">
        <f>VLOOKUP(Table14[[#This Row],[agedays]],BFA_boys_z_exp[[#All],[Day]:[S]],3,FALSE)</f>
        <v>8.2390000000000005E-2</v>
      </c>
      <c r="P781" s="1">
        <f>VLOOKUP(Table14[[#This Row],[agedays]],BFA_boys_z_exp[[#All],[Day]:[L]],4,FALSE)</f>
        <v>-0.187</v>
      </c>
      <c r="Q781" s="1">
        <f>(POWER((Table14[[#This Row],[bmi]]/Table14[[#This Row],[bmi_M]]),Table14[[#This Row],[bmi_L]])-1)/(Table14[[#This Row],[bmi_L]]*Table14[[#This Row],[bmi_S]])</f>
        <v>-0.74969847737748929</v>
      </c>
    </row>
    <row r="782" spans="1:17" x14ac:dyDescent="0.3">
      <c r="A782" s="1">
        <v>11096</v>
      </c>
      <c r="B782" s="1" t="s">
        <v>9</v>
      </c>
      <c r="C782" s="1">
        <v>271</v>
      </c>
      <c r="D782" s="1">
        <v>283</v>
      </c>
      <c r="E782" s="1">
        <v>70</v>
      </c>
      <c r="F782" s="1">
        <v>8.48</v>
      </c>
      <c r="G782" s="1">
        <v>-0.82099999999999995</v>
      </c>
      <c r="H782" s="1">
        <v>-0.41699999999999998</v>
      </c>
      <c r="I782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782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7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2" s="1">
        <f>(POWER((Table14[[#This Row],[wtkg]]/Table14[[#This Row],[wlhz_M]]),Table14[[#This Row],[wlhz_L]])-1)/(Table14[[#This Row],[wlhz_L]]*Table14[[#This Row],[wlhz_S]])</f>
        <v>8.2293371598500101E-2</v>
      </c>
      <c r="M782" s="1">
        <f>Table14[[#This Row],[wtkg]]/(Table14[[#This Row],[htcm]]*Table14[[#This Row],[htcm]]/10000)</f>
        <v>17.306122448979593</v>
      </c>
      <c r="N782" s="1">
        <f>VLOOKUP(Table14[[#This Row],[agedays]],BFA_boys_z_exp[[#All],[Day]:[M]],2,FALSE)</f>
        <v>17.1767</v>
      </c>
      <c r="O782" s="1">
        <f>VLOOKUP(Table14[[#This Row],[agedays]],BFA_boys_z_exp[[#All],[Day]:[S]],3,FALSE)</f>
        <v>8.1049999999999997E-2</v>
      </c>
      <c r="P782" s="1">
        <f>VLOOKUP(Table14[[#This Row],[agedays]],BFA_boys_z_exp[[#All],[Day]:[L]],4,FALSE)</f>
        <v>-0.31419999999999998</v>
      </c>
      <c r="Q782" s="1">
        <f>(POWER((Table14[[#This Row],[bmi]]/Table14[[#This Row],[bmi_M]]),Table14[[#This Row],[bmi_L]])-1)/(Table14[[#This Row],[bmi_L]]*Table14[[#This Row],[bmi_S]])</f>
        <v>9.250682412521391E-2</v>
      </c>
    </row>
    <row r="783" spans="1:17" x14ac:dyDescent="0.3">
      <c r="A783" s="2">
        <v>11096</v>
      </c>
      <c r="B783" s="2" t="s">
        <v>9</v>
      </c>
      <c r="C783" s="2">
        <v>362</v>
      </c>
      <c r="D783" s="2">
        <v>283</v>
      </c>
      <c r="E783" s="2">
        <v>75</v>
      </c>
      <c r="F783" s="2">
        <v>9.68</v>
      </c>
      <c r="G783" s="2">
        <v>-0.26200000000000001</v>
      </c>
      <c r="H783" s="2">
        <v>5.3999999999999999E-2</v>
      </c>
      <c r="I783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783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7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3" s="1">
        <f>(POWER((Table14[[#This Row],[wtkg]]/Table14[[#This Row],[wlhz_M]]),Table14[[#This Row],[wlhz_L]])-1)/(Table14[[#This Row],[wlhz_L]]*Table14[[#This Row],[wlhz_S]])</f>
        <v>0.22150243482073129</v>
      </c>
      <c r="M783" s="1">
        <f>Table14[[#This Row],[wtkg]]/(Table14[[#This Row],[htcm]]*Table14[[#This Row],[htcm]]/10000)</f>
        <v>17.20888888888889</v>
      </c>
      <c r="N783" s="1">
        <f>VLOOKUP(Table14[[#This Row],[agedays]],BFA_boys_z_exp[[#All],[Day]:[M]],2,FALSE)</f>
        <v>16.811499999999999</v>
      </c>
      <c r="O783" s="1">
        <f>VLOOKUP(Table14[[#This Row],[agedays]],BFA_boys_z_exp[[#All],[Day]:[S]],3,FALSE)</f>
        <v>8.0110000000000001E-2</v>
      </c>
      <c r="P783" s="1">
        <f>VLOOKUP(Table14[[#This Row],[agedays]],BFA_boys_z_exp[[#All],[Day]:[L]],4,FALSE)</f>
        <v>-0.40849999999999997</v>
      </c>
      <c r="Q783" s="1">
        <f>(POWER((Table14[[#This Row],[bmi]]/Table14[[#This Row],[bmi_M]]),Table14[[#This Row],[bmi_L]])-1)/(Table14[[#This Row],[bmi_L]]*Table14[[#This Row],[bmi_S]])</f>
        <v>0.29024765293456439</v>
      </c>
    </row>
    <row r="784" spans="1:17" x14ac:dyDescent="0.3">
      <c r="A784" s="1">
        <v>11096</v>
      </c>
      <c r="B784" s="1" t="s">
        <v>9</v>
      </c>
      <c r="C784" s="1">
        <v>453</v>
      </c>
      <c r="D784" s="1">
        <v>283</v>
      </c>
      <c r="E784" s="1">
        <v>78.5</v>
      </c>
      <c r="F784" s="1">
        <v>9.9700000000000006</v>
      </c>
      <c r="G784" s="1">
        <v>-0.20599999999999999</v>
      </c>
      <c r="H784" s="1">
        <v>-0.28299999999999997</v>
      </c>
      <c r="I784" s="1">
        <f>IF(Table14[[#This Row],[agedays]]&lt;=730,VLOOKUP(Table14[[#This Row],[htcm]],WFL_boys_z_exp[[#All],[Length]:[M]],2,FALSE),VLOOKUP(Table14[[#This Row],[htcm]],WFH_boys_z_exp[[#All],[Height]:[M]],2,FALSE))</f>
        <v>10.174099999999999</v>
      </c>
      <c r="J784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7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4" s="1">
        <f>(POWER((Table14[[#This Row],[wtkg]]/Table14[[#This Row],[wlhz_M]]),Table14[[#This Row],[wlhz_L]])-1)/(Table14[[#This Row],[wlhz_L]]*Table14[[#This Row],[wlhz_S]])</f>
        <v>-0.24449579107714536</v>
      </c>
      <c r="M784" s="1">
        <f>Table14[[#This Row],[wtkg]]/(Table14[[#This Row],[htcm]]*Table14[[#This Row],[htcm]]/10000)</f>
        <v>16.179155340987464</v>
      </c>
      <c r="N784" s="1">
        <f>VLOOKUP(Table14[[#This Row],[agedays]],BFA_boys_z_exp[[#All],[Day]:[M]],2,FALSE)</f>
        <v>16.453900000000001</v>
      </c>
      <c r="O784" s="1">
        <f>VLOOKUP(Table14[[#This Row],[agedays]],BFA_boys_z_exp[[#All],[Day]:[S]],3,FALSE)</f>
        <v>7.9369999999999996E-2</v>
      </c>
      <c r="P784" s="1">
        <f>VLOOKUP(Table14[[#This Row],[agedays]],BFA_boys_z_exp[[#All],[Day]:[L]],4,FALSE)</f>
        <v>-0.48370000000000002</v>
      </c>
      <c r="Q784" s="1">
        <f>(POWER((Table14[[#This Row],[bmi]]/Table14[[#This Row],[bmi_M]]),Table14[[#This Row],[bmi_L]])-1)/(Table14[[#This Row],[bmi_L]]*Table14[[#This Row],[bmi_S]])</f>
        <v>-0.21302238845641835</v>
      </c>
    </row>
    <row r="785" spans="1:17" x14ac:dyDescent="0.3">
      <c r="A785" s="2">
        <v>11096</v>
      </c>
      <c r="B785" s="2" t="s">
        <v>9</v>
      </c>
      <c r="C785" s="2">
        <v>564</v>
      </c>
      <c r="D785" s="2">
        <v>283</v>
      </c>
      <c r="E785" s="2">
        <v>83</v>
      </c>
      <c r="F785" s="2">
        <v>11.5</v>
      </c>
      <c r="G785" s="2">
        <v>0.08</v>
      </c>
      <c r="H785" s="2">
        <v>0.36099999999999999</v>
      </c>
      <c r="I785" s="2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785" s="2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7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5" s="1">
        <f>(POWER((Table14[[#This Row],[wtkg]]/Table14[[#This Row],[wlhz_M]]),Table14[[#This Row],[wlhz_L]])-1)/(Table14[[#This Row],[wlhz_L]]*Table14[[#This Row],[wlhz_S]])</f>
        <v>0.48988715059695936</v>
      </c>
      <c r="M785" s="1">
        <f>Table14[[#This Row],[wtkg]]/(Table14[[#This Row],[htcm]]*Table14[[#This Row],[htcm]]/10000)</f>
        <v>16.693279140659023</v>
      </c>
      <c r="N785" s="1">
        <f>VLOOKUP(Table14[[#This Row],[agedays]],BFA_boys_z_exp[[#All],[Day]:[M]],2,FALSE)</f>
        <v>16.092500000000001</v>
      </c>
      <c r="O785" s="1">
        <f>VLOOKUP(Table14[[#This Row],[agedays]],BFA_boys_z_exp[[#All],[Day]:[S]],3,FALSE)</f>
        <v>7.8630000000000005E-2</v>
      </c>
      <c r="P785" s="1">
        <f>VLOOKUP(Table14[[#This Row],[agedays]],BFA_boys_z_exp[[#All],[Day]:[L]],4,FALSE)</f>
        <v>-0.55830000000000002</v>
      </c>
      <c r="Q785" s="1">
        <f>(POWER((Table14[[#This Row],[bmi]]/Table14[[#This Row],[bmi_M]]),Table14[[#This Row],[bmi_L]])-1)/(Table14[[#This Row],[bmi_L]]*Table14[[#This Row],[bmi_S]])</f>
        <v>0.46140649363587333</v>
      </c>
    </row>
    <row r="786" spans="1:17" x14ac:dyDescent="0.3">
      <c r="A786" s="1">
        <v>11096</v>
      </c>
      <c r="B786" s="1" t="s">
        <v>9</v>
      </c>
      <c r="C786" s="1">
        <v>718</v>
      </c>
      <c r="D786" s="1">
        <v>283</v>
      </c>
      <c r="E786" s="1">
        <v>87.5</v>
      </c>
      <c r="F786" s="1">
        <v>12.2</v>
      </c>
      <c r="G786" s="1">
        <v>1.4E-2</v>
      </c>
      <c r="H786" s="1">
        <v>9.4E-2</v>
      </c>
      <c r="I786" s="1">
        <f>IF(Table14[[#This Row],[agedays]]&lt;=730,VLOOKUP(Table14[[#This Row],[htcm]],WFL_boys_z_exp[[#All],[Length]:[M]],2,FALSE),VLOOKUP(Table14[[#This Row],[htcm]],WFH_boys_z_exp[[#All],[Height]:[M]],2,FALSE))</f>
        <v>12.1152</v>
      </c>
      <c r="J786" s="1">
        <f>IF(Table14[[#This Row],[agedays]]&lt;=730,VLOOKUP(Table14[[#This Row],[htcm]],WFL_boys_z_exp[[#All],[Length]:[S]],3,FALSE),VLOOKUP(Table14[[#This Row],[htcm]],WFH_boys_z_exp[[#All],[Height]:[S]],3,FALSE))</f>
        <v>8.0960000000000004E-2</v>
      </c>
      <c r="K7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6" s="1">
        <f>(POWER((Table14[[#This Row],[wtkg]]/Table14[[#This Row],[wlhz_M]]),Table14[[#This Row],[wlhz_L]])-1)/(Table14[[#This Row],[wlhz_L]]*Table14[[#This Row],[wlhz_S]])</f>
        <v>8.6049048819635779E-2</v>
      </c>
      <c r="M786" s="1">
        <f>Table14[[#This Row],[wtkg]]/(Table14[[#This Row],[htcm]]*Table14[[#This Row],[htcm]]/10000)</f>
        <v>15.93469387755102</v>
      </c>
      <c r="N786" s="1">
        <f>VLOOKUP(Table14[[#This Row],[agedays]],BFA_boys_z_exp[[#All],[Day]:[M]],2,FALSE)</f>
        <v>15.754899999999999</v>
      </c>
      <c r="O786" s="1">
        <f>VLOOKUP(Table14[[#This Row],[agedays]],BFA_boys_z_exp[[#All],[Day]:[S]],3,FALSE)</f>
        <v>7.7770000000000006E-2</v>
      </c>
      <c r="P786" s="1">
        <f>VLOOKUP(Table14[[#This Row],[agedays]],BFA_boys_z_exp[[#All],[Day]:[L]],4,FALSE)</f>
        <v>-0.64159999999999995</v>
      </c>
      <c r="Q786" s="1">
        <f>(POWER((Table14[[#This Row],[bmi]]/Table14[[#This Row],[bmi_M]]),Table14[[#This Row],[bmi_L]])-1)/(Table14[[#This Row],[bmi_L]]*Table14[[#This Row],[bmi_S]])</f>
        <v>0.14537871142923789</v>
      </c>
    </row>
    <row r="787" spans="1:17" x14ac:dyDescent="0.3">
      <c r="A787" s="2">
        <v>11098</v>
      </c>
      <c r="B787" s="2" t="s">
        <v>9</v>
      </c>
      <c r="C787" s="2">
        <v>0</v>
      </c>
      <c r="D787" s="2">
        <v>283</v>
      </c>
      <c r="E787" s="2">
        <v>53</v>
      </c>
      <c r="F787" s="2">
        <v>3.9</v>
      </c>
      <c r="G787" s="2">
        <v>1.6459999999999999</v>
      </c>
      <c r="H787" s="2">
        <v>1.077</v>
      </c>
      <c r="I787" s="2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787" s="2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7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7" s="1">
        <f>(POWER((Table14[[#This Row],[wtkg]]/Table14[[#This Row],[wlhz_M]]),Table14[[#This Row],[wlhz_L]])-1)/(Table14[[#This Row],[wlhz_L]]*Table14[[#This Row],[wlhz_S]])</f>
        <v>-0.30930647638267739</v>
      </c>
      <c r="M787" s="1">
        <f>Table14[[#This Row],[wtkg]]/(Table14[[#This Row],[htcm]]*Table14[[#This Row],[htcm]]/10000)</f>
        <v>13.883944464222143</v>
      </c>
      <c r="N787" s="1">
        <f>VLOOKUP(Table14[[#This Row],[agedays]],BFA_boys_z_exp[[#All],[Day]:[M]],2,FALSE)</f>
        <v>13.4069</v>
      </c>
      <c r="O787" s="1">
        <f>VLOOKUP(Table14[[#This Row],[agedays]],BFA_boys_z_exp[[#All],[Day]:[S]],3,FALSE)</f>
        <v>9.5600000000000004E-2</v>
      </c>
      <c r="P787" s="1">
        <f>VLOOKUP(Table14[[#This Row],[agedays]],BFA_boys_z_exp[[#All],[Day]:[L]],4,FALSE)</f>
        <v>-0.30530000000000002</v>
      </c>
      <c r="Q787" s="1">
        <f>(POWER((Table14[[#This Row],[bmi]]/Table14[[#This Row],[bmi_M]]),Table14[[#This Row],[bmi_L]])-1)/(Table14[[#This Row],[bmi_L]]*Table14[[#This Row],[bmi_S]])</f>
        <v>0.36378298044528518</v>
      </c>
    </row>
    <row r="788" spans="1:17" x14ac:dyDescent="0.3">
      <c r="A788" s="1">
        <v>11098</v>
      </c>
      <c r="B788" s="1" t="s">
        <v>9</v>
      </c>
      <c r="C788" s="1">
        <v>33</v>
      </c>
      <c r="D788" s="1">
        <v>283</v>
      </c>
      <c r="E788" s="1">
        <v>57</v>
      </c>
      <c r="F788" s="1">
        <v>4.6500000000000004</v>
      </c>
      <c r="G788" s="1">
        <v>0.98799999999999999</v>
      </c>
      <c r="H788" s="1">
        <v>0.11799999999999999</v>
      </c>
      <c r="I788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788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7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8" s="1">
        <f>(POWER((Table14[[#This Row],[wtkg]]/Table14[[#This Row],[wlhz_M]]),Table14[[#This Row],[wlhz_L]])-1)/(Table14[[#This Row],[wlhz_L]]*Table14[[#This Row],[wlhz_S]])</f>
        <v>-1.1688439856134738</v>
      </c>
      <c r="M788" s="1">
        <f>Table14[[#This Row],[wtkg]]/(Table14[[#This Row],[htcm]]*Table14[[#This Row],[htcm]]/10000)</f>
        <v>14.312096029547552</v>
      </c>
      <c r="N788" s="1">
        <f>VLOOKUP(Table14[[#This Row],[agedays]],BFA_boys_z_exp[[#All],[Day]:[M]],2,FALSE)</f>
        <v>15.1127</v>
      </c>
      <c r="O788" s="1">
        <f>VLOOKUP(Table14[[#This Row],[agedays]],BFA_boys_z_exp[[#All],[Day]:[S]],3,FALSE)</f>
        <v>8.9840000000000003E-2</v>
      </c>
      <c r="P788" s="1">
        <f>VLOOKUP(Table14[[#This Row],[agedays]],BFA_boys_z_exp[[#All],[Day]:[L]],4,FALSE)</f>
        <v>0.25359999999999999</v>
      </c>
      <c r="Q788" s="1">
        <f>(POWER((Table14[[#This Row],[bmi]]/Table14[[#This Row],[bmi_M]]),Table14[[#This Row],[bmi_L]])-1)/(Table14[[#This Row],[bmi_L]]*Table14[[#This Row],[bmi_S]])</f>
        <v>-0.60169690905157569</v>
      </c>
    </row>
    <row r="789" spans="1:17" x14ac:dyDescent="0.3">
      <c r="A789" s="2">
        <v>11098</v>
      </c>
      <c r="B789" s="2" t="s">
        <v>9</v>
      </c>
      <c r="C789" s="2">
        <v>61</v>
      </c>
      <c r="D789" s="2">
        <v>283</v>
      </c>
      <c r="E789" s="2">
        <v>59</v>
      </c>
      <c r="F789" s="2">
        <v>5.77</v>
      </c>
      <c r="G789" s="2">
        <v>0.28100000000000003</v>
      </c>
      <c r="H789" s="2">
        <v>0.28399999999999997</v>
      </c>
      <c r="I789" s="2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789" s="2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7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89" s="1">
        <f>(POWER((Table14[[#This Row],[wtkg]]/Table14[[#This Row],[wlhz_M]]),Table14[[#This Row],[wlhz_L]])-1)/(Table14[[#This Row],[wlhz_L]]*Table14[[#This Row],[wlhz_S]])</f>
        <v>0.12987689025163143</v>
      </c>
      <c r="M789" s="1">
        <f>Table14[[#This Row],[wtkg]]/(Table14[[#This Row],[htcm]]*Table14[[#This Row],[htcm]]/10000)</f>
        <v>16.575696638896865</v>
      </c>
      <c r="N789" s="1">
        <f>VLOOKUP(Table14[[#This Row],[agedays]],BFA_boys_z_exp[[#All],[Day]:[M]],2,FALSE)</f>
        <v>16.3231</v>
      </c>
      <c r="O789" s="1">
        <f>VLOOKUP(Table14[[#This Row],[agedays]],BFA_boys_z_exp[[#All],[Day]:[S]],3,FALSE)</f>
        <v>8.6760000000000004E-2</v>
      </c>
      <c r="P789" s="1">
        <f>VLOOKUP(Table14[[#This Row],[agedays]],BFA_boys_z_exp[[#All],[Day]:[L]],4,FALSE)</f>
        <v>0.1113</v>
      </c>
      <c r="Q789" s="1">
        <f>(POWER((Table14[[#This Row],[bmi]]/Table14[[#This Row],[bmi_M]]),Table14[[#This Row],[bmi_L]])-1)/(Table14[[#This Row],[bmi_L]]*Table14[[#This Row],[bmi_S]])</f>
        <v>0.17714860320043935</v>
      </c>
    </row>
    <row r="790" spans="1:17" x14ac:dyDescent="0.3">
      <c r="A790" s="1">
        <v>11098</v>
      </c>
      <c r="B790" s="1" t="s">
        <v>9</v>
      </c>
      <c r="C790" s="1">
        <v>96</v>
      </c>
      <c r="D790" s="1">
        <v>283</v>
      </c>
      <c r="E790" s="1">
        <v>64</v>
      </c>
      <c r="F790" s="1">
        <v>6.95</v>
      </c>
      <c r="G790" s="1">
        <v>1.0529999999999999</v>
      </c>
      <c r="H790" s="1">
        <v>0.60099999999999998</v>
      </c>
      <c r="I790" s="1">
        <f>IF(Table14[[#This Row],[agedays]]&lt;=730,VLOOKUP(Table14[[#This Row],[htcm]],WFL_boys_z_exp[[#All],[Length]:[M]],2,FALSE),VLOOKUP(Table14[[#This Row],[htcm]],WFH_boys_z_exp[[#All],[Height]:[M]],2,FALSE))</f>
        <v>7.0255000000000001</v>
      </c>
      <c r="J790" s="1">
        <f>IF(Table14[[#This Row],[agedays]]&lt;=730,VLOOKUP(Table14[[#This Row],[htcm]],WFL_boys_z_exp[[#All],[Length]:[S]],3,FALSE),VLOOKUP(Table14[[#This Row],[htcm]],WFH_boys_z_exp[[#All],[Height]:[S]],3,FALSE))</f>
        <v>8.2360000000000003E-2</v>
      </c>
      <c r="K7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0" s="1">
        <f>(POWER((Table14[[#This Row],[wtkg]]/Table14[[#This Row],[wlhz_M]]),Table14[[#This Row],[wlhz_L]])-1)/(Table14[[#This Row],[wlhz_L]]*Table14[[#This Row],[wlhz_S]])</f>
        <v>-0.13143887843967564</v>
      </c>
      <c r="M790" s="1">
        <f>Table14[[#This Row],[wtkg]]/(Table14[[#This Row],[htcm]]*Table14[[#This Row],[htcm]]/10000)</f>
        <v>16.9677734375</v>
      </c>
      <c r="N790" s="1">
        <f>VLOOKUP(Table14[[#This Row],[agedays]],BFA_boys_z_exp[[#All],[Day]:[M]],2,FALSE)</f>
        <v>16.951799999999999</v>
      </c>
      <c r="O790" s="1">
        <f>VLOOKUP(Table14[[#This Row],[agedays]],BFA_boys_z_exp[[#All],[Day]:[S]],3,FALSE)</f>
        <v>8.4739999999999996E-2</v>
      </c>
      <c r="P790" s="1">
        <f>VLOOKUP(Table14[[#This Row],[agedays]],BFA_boys_z_exp[[#All],[Day]:[L]],4,FALSE)</f>
        <v>-6.7999999999999996E-3</v>
      </c>
      <c r="Q790" s="1">
        <f>(POWER((Table14[[#This Row],[bmi]]/Table14[[#This Row],[bmi_M]]),Table14[[#This Row],[bmi_L]])-1)/(Table14[[#This Row],[bmi_L]]*Table14[[#This Row],[bmi_S]])</f>
        <v>1.111445526368994E-2</v>
      </c>
    </row>
    <row r="791" spans="1:17" x14ac:dyDescent="0.3">
      <c r="A791" s="2">
        <v>11098</v>
      </c>
      <c r="B791" s="2" t="s">
        <v>9</v>
      </c>
      <c r="C791" s="2">
        <v>180</v>
      </c>
      <c r="D791" s="2">
        <v>283</v>
      </c>
      <c r="E791" s="2">
        <v>69</v>
      </c>
      <c r="F791" s="2">
        <v>8.6999999999999993</v>
      </c>
      <c r="G791" s="2">
        <v>0.70899999999999996</v>
      </c>
      <c r="H791" s="2">
        <v>0.88500000000000001</v>
      </c>
      <c r="I791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791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7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1" s="1">
        <f>(POWER((Table14[[#This Row],[wtkg]]/Table14[[#This Row],[wlhz_M]]),Table14[[#This Row],[wlhz_L]])-1)/(Table14[[#This Row],[wlhz_L]]*Table14[[#This Row],[wlhz_S]])</f>
        <v>0.71923508155155003</v>
      </c>
      <c r="M791" s="1">
        <f>Table14[[#This Row],[wtkg]]/(Table14[[#This Row],[htcm]]*Table14[[#This Row],[htcm]]/10000)</f>
        <v>18.273471959672335</v>
      </c>
      <c r="N791" s="1">
        <f>VLOOKUP(Table14[[#This Row],[agedays]],BFA_boys_z_exp[[#All],[Day]:[M]],2,FALSE)</f>
        <v>17.340599999999998</v>
      </c>
      <c r="O791" s="1">
        <f>VLOOKUP(Table14[[#This Row],[agedays]],BFA_boys_z_exp[[#All],[Day]:[S]],3,FALSE)</f>
        <v>8.2390000000000005E-2</v>
      </c>
      <c r="P791" s="1">
        <f>VLOOKUP(Table14[[#This Row],[agedays]],BFA_boys_z_exp[[#All],[Day]:[L]],4,FALSE)</f>
        <v>-0.187</v>
      </c>
      <c r="Q791" s="1">
        <f>(POWER((Table14[[#This Row],[bmi]]/Table14[[#This Row],[bmi_M]]),Table14[[#This Row],[bmi_L]])-1)/(Table14[[#This Row],[bmi_L]]*Table14[[#This Row],[bmi_S]])</f>
        <v>0.63289143517474344</v>
      </c>
    </row>
    <row r="792" spans="1:17" x14ac:dyDescent="0.3">
      <c r="A792" s="1">
        <v>11098</v>
      </c>
      <c r="B792" s="1" t="s">
        <v>9</v>
      </c>
      <c r="C792" s="1">
        <v>271</v>
      </c>
      <c r="D792" s="1">
        <v>283</v>
      </c>
      <c r="E792" s="1">
        <v>72.5</v>
      </c>
      <c r="F792" s="1">
        <v>9.8800000000000008</v>
      </c>
      <c r="G792" s="1">
        <v>0.29499999999999998</v>
      </c>
      <c r="H792" s="1">
        <v>0.99099999999999999</v>
      </c>
      <c r="I792" s="1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792" s="1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7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2" s="1">
        <f>(POWER((Table14[[#This Row],[wtkg]]/Table14[[#This Row],[wlhz_M]]),Table14[[#This Row],[wlhz_L]])-1)/(Table14[[#This Row],[wlhz_L]]*Table14[[#This Row],[wlhz_S]])</f>
        <v>1.138388462381279</v>
      </c>
      <c r="M792" s="1">
        <f>Table14[[#This Row],[wtkg]]/(Table14[[#This Row],[htcm]]*Table14[[#This Row],[htcm]]/10000)</f>
        <v>18.79667063020214</v>
      </c>
      <c r="N792" s="1">
        <f>VLOOKUP(Table14[[#This Row],[agedays]],BFA_boys_z_exp[[#All],[Day]:[M]],2,FALSE)</f>
        <v>17.1767</v>
      </c>
      <c r="O792" s="1">
        <f>VLOOKUP(Table14[[#This Row],[agedays]],BFA_boys_z_exp[[#All],[Day]:[S]],3,FALSE)</f>
        <v>8.1049999999999997E-2</v>
      </c>
      <c r="P792" s="1">
        <f>VLOOKUP(Table14[[#This Row],[agedays]],BFA_boys_z_exp[[#All],[Day]:[L]],4,FALSE)</f>
        <v>-0.31419999999999998</v>
      </c>
      <c r="Q792" s="1">
        <f>(POWER((Table14[[#This Row],[bmi]]/Table14[[#This Row],[bmi_M]]),Table14[[#This Row],[bmi_L]])-1)/(Table14[[#This Row],[bmi_L]]*Table14[[#This Row],[bmi_S]])</f>
        <v>1.0963828754662379</v>
      </c>
    </row>
    <row r="793" spans="1:17" x14ac:dyDescent="0.3">
      <c r="A793" s="2">
        <v>11098</v>
      </c>
      <c r="B793" s="2" t="s">
        <v>9</v>
      </c>
      <c r="C793" s="2">
        <v>376</v>
      </c>
      <c r="D793" s="2">
        <v>283</v>
      </c>
      <c r="E793" s="2">
        <v>77.5</v>
      </c>
      <c r="F793" s="2">
        <v>10.39</v>
      </c>
      <c r="G793" s="2">
        <v>0.55700000000000005</v>
      </c>
      <c r="H793" s="2">
        <v>0.60299999999999998</v>
      </c>
      <c r="I793" s="1">
        <f>IF(Table14[[#This Row],[agedays]]&lt;=730,VLOOKUP(Table14[[#This Row],[htcm]],WFL_boys_z_exp[[#All],[Length]:[M]],2,FALSE),VLOOKUP(Table14[[#This Row],[htcm]],WFH_boys_z_exp[[#All],[Height]:[M]],2,FALSE))</f>
        <v>9.9901999999999997</v>
      </c>
      <c r="J793" s="1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7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3" s="1">
        <f>(POWER((Table14[[#This Row],[wtkg]]/Table14[[#This Row],[wlhz_M]]),Table14[[#This Row],[wlhz_L]])-1)/(Table14[[#This Row],[wlhz_L]]*Table14[[#This Row],[wlhz_S]])</f>
        <v>0.46855079959942725</v>
      </c>
      <c r="M793" s="1">
        <f>Table14[[#This Row],[wtkg]]/(Table14[[#This Row],[htcm]]*Table14[[#This Row],[htcm]]/10000)</f>
        <v>17.298647242455779</v>
      </c>
      <c r="N793" s="1">
        <f>VLOOKUP(Table14[[#This Row],[agedays]],BFA_boys_z_exp[[#All],[Day]:[M]],2,FALSE)</f>
        <v>16.754100000000001</v>
      </c>
      <c r="O793" s="1">
        <f>VLOOKUP(Table14[[#This Row],[agedays]],BFA_boys_z_exp[[#All],[Day]:[S]],3,FALSE)</f>
        <v>7.9990000000000006E-2</v>
      </c>
      <c r="P793" s="1">
        <f>VLOOKUP(Table14[[#This Row],[agedays]],BFA_boys_z_exp[[#All],[Day]:[L]],4,FALSE)</f>
        <v>-0.42109999999999997</v>
      </c>
      <c r="Q793" s="1">
        <f>(POWER((Table14[[#This Row],[bmi]]/Table14[[#This Row],[bmi_M]]),Table14[[#This Row],[bmi_L]])-1)/(Table14[[#This Row],[bmi_L]]*Table14[[#This Row],[bmi_S]])</f>
        <v>0.39718538095076306</v>
      </c>
    </row>
    <row r="794" spans="1:17" x14ac:dyDescent="0.3">
      <c r="A794" s="1">
        <v>11098</v>
      </c>
      <c r="B794" s="1" t="s">
        <v>9</v>
      </c>
      <c r="C794" s="1">
        <v>453</v>
      </c>
      <c r="D794" s="1">
        <v>283</v>
      </c>
      <c r="E794" s="1">
        <v>80</v>
      </c>
      <c r="F794" s="1">
        <v>10.84</v>
      </c>
      <c r="G794" s="1">
        <v>0.38900000000000001</v>
      </c>
      <c r="H794" s="1">
        <v>0.47699999999999998</v>
      </c>
      <c r="I794" s="1">
        <f>IF(Table14[[#This Row],[agedays]]&lt;=730,VLOOKUP(Table14[[#This Row],[htcm]],WFL_boys_z_exp[[#All],[Length]:[M]],2,FALSE),VLOOKUP(Table14[[#This Row],[htcm]],WFH_boys_z_exp[[#All],[Height]:[M]],2,FALSE))</f>
        <v>10.4475</v>
      </c>
      <c r="J794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7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4" s="1">
        <f>(POWER((Table14[[#This Row],[wtkg]]/Table14[[#This Row],[wlhz_M]]),Table14[[#This Row],[wlhz_L]])-1)/(Table14[[#This Row],[wlhz_L]]*Table14[[#This Row],[wlhz_S]])</f>
        <v>0.44104307288999334</v>
      </c>
      <c r="M794" s="1">
        <f>Table14[[#This Row],[wtkg]]/(Table14[[#This Row],[htcm]]*Table14[[#This Row],[htcm]]/10000)</f>
        <v>16.9375</v>
      </c>
      <c r="N794" s="1">
        <f>VLOOKUP(Table14[[#This Row],[agedays]],BFA_boys_z_exp[[#All],[Day]:[M]],2,FALSE)</f>
        <v>16.453900000000001</v>
      </c>
      <c r="O794" s="1">
        <f>VLOOKUP(Table14[[#This Row],[agedays]],BFA_boys_z_exp[[#All],[Day]:[S]],3,FALSE)</f>
        <v>7.9369999999999996E-2</v>
      </c>
      <c r="P794" s="1">
        <f>VLOOKUP(Table14[[#This Row],[agedays]],BFA_boys_z_exp[[#All],[Day]:[L]],4,FALSE)</f>
        <v>-0.48370000000000002</v>
      </c>
      <c r="Q794" s="1">
        <f>(POWER((Table14[[#This Row],[bmi]]/Table14[[#This Row],[bmi_M]]),Table14[[#This Row],[bmi_L]])-1)/(Table14[[#This Row],[bmi_L]]*Table14[[#This Row],[bmi_S]])</f>
        <v>0.36242372220133917</v>
      </c>
    </row>
    <row r="795" spans="1:17" x14ac:dyDescent="0.3">
      <c r="A795" s="2">
        <v>11098</v>
      </c>
      <c r="B795" s="2" t="s">
        <v>9</v>
      </c>
      <c r="C795" s="2">
        <v>558</v>
      </c>
      <c r="D795" s="2">
        <v>283</v>
      </c>
      <c r="E795" s="2">
        <v>84</v>
      </c>
      <c r="F795" s="2">
        <v>11.8</v>
      </c>
      <c r="G795" s="2">
        <v>0.52</v>
      </c>
      <c r="H795" s="2">
        <v>0.625</v>
      </c>
      <c r="I795" s="1">
        <f>IF(Table14[[#This Row],[agedays]]&lt;=730,VLOOKUP(Table14[[#This Row],[htcm]],WFL_boys_z_exp[[#All],[Length]:[M]],2,FALSE),VLOOKUP(Table14[[#This Row],[htcm]],WFH_boys_z_exp[[#All],[Height]:[M]],2,FALSE))</f>
        <v>11.2651</v>
      </c>
      <c r="J795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7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5" s="1">
        <f>(POWER((Table14[[#This Row],[wtkg]]/Table14[[#This Row],[wlhz_M]]),Table14[[#This Row],[wlhz_L]])-1)/(Table14[[#This Row],[wlhz_L]]*Table14[[#This Row],[wlhz_S]])</f>
        <v>0.56011282296124676</v>
      </c>
      <c r="M795" s="1">
        <f>Table14[[#This Row],[wtkg]]/(Table14[[#This Row],[htcm]]*Table14[[#This Row],[htcm]]/10000)</f>
        <v>16.723356009070297</v>
      </c>
      <c r="N795" s="1">
        <f>VLOOKUP(Table14[[#This Row],[agedays]],BFA_boys_z_exp[[#All],[Day]:[M]],2,FALSE)</f>
        <v>16.1096</v>
      </c>
      <c r="O795" s="1">
        <f>VLOOKUP(Table14[[#This Row],[agedays]],BFA_boys_z_exp[[#All],[Day]:[S]],3,FALSE)</f>
        <v>7.8659999999999994E-2</v>
      </c>
      <c r="P795" s="1">
        <f>VLOOKUP(Table14[[#This Row],[agedays]],BFA_boys_z_exp[[#All],[Day]:[L]],4,FALSE)</f>
        <v>-0.55469999999999997</v>
      </c>
      <c r="Q795" s="1">
        <f>(POWER((Table14[[#This Row],[bmi]]/Table14[[#This Row],[bmi_M]]),Table14[[#This Row],[bmi_L]])-1)/(Table14[[#This Row],[bmi_L]]*Table14[[#This Row],[bmi_S]])</f>
        <v>0.47045317849449669</v>
      </c>
    </row>
    <row r="796" spans="1:17" x14ac:dyDescent="0.3">
      <c r="A796" s="1">
        <v>11098</v>
      </c>
      <c r="B796" s="1" t="s">
        <v>9</v>
      </c>
      <c r="C796" s="1">
        <v>717</v>
      </c>
      <c r="D796" s="1">
        <v>283</v>
      </c>
      <c r="E796" s="1">
        <v>88</v>
      </c>
      <c r="F796" s="1">
        <v>13</v>
      </c>
      <c r="G796" s="1">
        <v>0.188</v>
      </c>
      <c r="H796" s="1">
        <v>0.65600000000000003</v>
      </c>
      <c r="I796" s="1">
        <f>IF(Table14[[#This Row],[agedays]]&lt;=730,VLOOKUP(Table14[[#This Row],[htcm]],WFL_boys_z_exp[[#All],[Length]:[M]],2,FALSE),VLOOKUP(Table14[[#This Row],[htcm]],WFH_boys_z_exp[[#All],[Height]:[M]],2,FALSE))</f>
        <v>12.238200000000001</v>
      </c>
      <c r="J796" s="1">
        <f>IF(Table14[[#This Row],[agedays]]&lt;=730,VLOOKUP(Table14[[#This Row],[htcm]],WFL_boys_z_exp[[#All],[Length]:[S]],3,FALSE),VLOOKUP(Table14[[#This Row],[htcm]],WFH_boys_z_exp[[#All],[Height]:[S]],3,FALSE))</f>
        <v>8.0820000000000003E-2</v>
      </c>
      <c r="K7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6" s="1">
        <f>(POWER((Table14[[#This Row],[wtkg]]/Table14[[#This Row],[wlhz_M]]),Table14[[#This Row],[wlhz_L]])-1)/(Table14[[#This Row],[wlhz_L]]*Table14[[#This Row],[wlhz_S]])</f>
        <v>0.7392933759527518</v>
      </c>
      <c r="M796" s="1">
        <f>Table14[[#This Row],[wtkg]]/(Table14[[#This Row],[htcm]]*Table14[[#This Row],[htcm]]/10000)</f>
        <v>16.787190082644628</v>
      </c>
      <c r="N796" s="1">
        <f>VLOOKUP(Table14[[#This Row],[agedays]],BFA_boys_z_exp[[#All],[Day]:[M]],2,FALSE)</f>
        <v>15.756600000000001</v>
      </c>
      <c r="O796" s="1">
        <f>VLOOKUP(Table14[[#This Row],[agedays]],BFA_boys_z_exp[[#All],[Day]:[S]],3,FALSE)</f>
        <v>7.7770000000000006E-2</v>
      </c>
      <c r="P796" s="1">
        <f>VLOOKUP(Table14[[#This Row],[agedays]],BFA_boys_z_exp[[#All],[Day]:[L]],4,FALSE)</f>
        <v>-0.6411</v>
      </c>
      <c r="Q796" s="1">
        <f>(POWER((Table14[[#This Row],[bmi]]/Table14[[#This Row],[bmi_M]]),Table14[[#This Row],[bmi_L]])-1)/(Table14[[#This Row],[bmi_L]]*Table14[[#This Row],[bmi_S]])</f>
        <v>0.79834521650313273</v>
      </c>
    </row>
    <row r="797" spans="1:17" x14ac:dyDescent="0.3">
      <c r="A797" s="1">
        <v>11099</v>
      </c>
      <c r="B797" s="1" t="s">
        <v>9</v>
      </c>
      <c r="C797" s="1">
        <v>34</v>
      </c>
      <c r="D797" s="1">
        <v>276</v>
      </c>
      <c r="E797" s="1">
        <v>54</v>
      </c>
      <c r="F797" s="1">
        <v>4.6500000000000004</v>
      </c>
      <c r="G797" s="1">
        <v>-0.61699999999999999</v>
      </c>
      <c r="H797" s="1">
        <v>5.0999999999999997E-2</v>
      </c>
      <c r="I797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797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7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7" s="1">
        <f>(POWER((Table14[[#This Row],[wtkg]]/Table14[[#This Row],[wlhz_M]]),Table14[[#This Row],[wlhz_L]])-1)/(Table14[[#This Row],[wlhz_L]]*Table14[[#This Row],[wlhz_S]])</f>
        <v>0.97266950442054234</v>
      </c>
      <c r="M797" s="1">
        <f>Table14[[#This Row],[wtkg]]/(Table14[[#This Row],[htcm]]*Table14[[#This Row],[htcm]]/10000)</f>
        <v>15.946502057613168</v>
      </c>
      <c r="N797" s="1">
        <f>VLOOKUP(Table14[[#This Row],[agedays]],BFA_boys_z_exp[[#All],[Day]:[M]],2,FALSE)</f>
        <v>15.175000000000001</v>
      </c>
      <c r="O797" s="1">
        <f>VLOOKUP(Table14[[#This Row],[agedays]],BFA_boys_z_exp[[#All],[Day]:[S]],3,FALSE)</f>
        <v>8.9679999999999996E-2</v>
      </c>
      <c r="P797" s="1">
        <f>VLOOKUP(Table14[[#This Row],[agedays]],BFA_boys_z_exp[[#All],[Day]:[L]],4,FALSE)</f>
        <v>0.2472</v>
      </c>
      <c r="Q797" s="1">
        <f>(POWER((Table14[[#This Row],[bmi]]/Table14[[#This Row],[bmi_M]]),Table14[[#This Row],[bmi_L]])-1)/(Table14[[#This Row],[bmi_L]]*Table14[[#This Row],[bmi_S]])</f>
        <v>0.55637112516197929</v>
      </c>
    </row>
    <row r="798" spans="1:17" x14ac:dyDescent="0.3">
      <c r="A798" s="1">
        <v>11099</v>
      </c>
      <c r="B798" s="1" t="s">
        <v>9</v>
      </c>
      <c r="C798" s="1">
        <v>62</v>
      </c>
      <c r="D798" s="1">
        <v>276</v>
      </c>
      <c r="E798" s="1">
        <v>58</v>
      </c>
      <c r="F798" s="1">
        <v>5.61</v>
      </c>
      <c r="G798" s="1">
        <v>-0.27300000000000002</v>
      </c>
      <c r="H798" s="1">
        <v>1.2E-2</v>
      </c>
      <c r="I798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798" s="1">
        <f>IF(Table14[[#This Row],[agedays]]&lt;=730,VLOOKUP(Table14[[#This Row],[htcm]],WFL_boys_z_exp[[#All],[Length]:[S]],3,FALSE),VLOOKUP(Table14[[#This Row],[htcm]],WFH_boys_z_exp[[#All],[Height]:[S]],3,FALSE))</f>
        <v>8.43E-2</v>
      </c>
      <c r="K7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8" s="1">
        <f>(POWER((Table14[[#This Row],[wtkg]]/Table14[[#This Row],[wlhz_M]]),Table14[[#This Row],[wlhz_L]])-1)/(Table14[[#This Row],[wlhz_L]]*Table14[[#This Row],[wlhz_S]])</f>
        <v>0.4105735270845261</v>
      </c>
      <c r="M798" s="1">
        <f>Table14[[#This Row],[wtkg]]/(Table14[[#This Row],[htcm]]*Table14[[#This Row],[htcm]]/10000)</f>
        <v>16.676575505350776</v>
      </c>
      <c r="N798" s="1">
        <f>VLOOKUP(Table14[[#This Row],[agedays]],BFA_boys_z_exp[[#All],[Day]:[M]],2,FALSE)</f>
        <v>16.351299999999998</v>
      </c>
      <c r="O798" s="1">
        <f>VLOOKUP(Table14[[#This Row],[agedays]],BFA_boys_z_exp[[#All],[Day]:[S]],3,FALSE)</f>
        <v>8.6690000000000003E-2</v>
      </c>
      <c r="P798" s="1">
        <f>VLOOKUP(Table14[[#This Row],[agedays]],BFA_boys_z_exp[[#All],[Day]:[L]],4,FALSE)</f>
        <v>0.1072</v>
      </c>
      <c r="Q798" s="1">
        <f>(POWER((Table14[[#This Row],[bmi]]/Table14[[#This Row],[bmi_M]]),Table14[[#This Row],[bmi_L]])-1)/(Table14[[#This Row],[bmi_L]]*Table14[[#This Row],[bmi_S]])</f>
        <v>0.2274596478505132</v>
      </c>
    </row>
    <row r="799" spans="1:17" x14ac:dyDescent="0.3">
      <c r="A799" s="1">
        <v>11099</v>
      </c>
      <c r="B799" s="1" t="s">
        <v>9</v>
      </c>
      <c r="C799" s="1">
        <v>97</v>
      </c>
      <c r="D799" s="1">
        <v>276</v>
      </c>
      <c r="E799" s="1">
        <v>62</v>
      </c>
      <c r="F799" s="1">
        <v>6.66</v>
      </c>
      <c r="G799" s="1">
        <v>3.5000000000000003E-2</v>
      </c>
      <c r="H799" s="1">
        <v>0.20300000000000001</v>
      </c>
      <c r="I799" s="2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799" s="2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7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799" s="1">
        <f>(POWER((Table14[[#This Row],[wtkg]]/Table14[[#This Row],[wlhz_M]]),Table14[[#This Row],[wlhz_L]])-1)/(Table14[[#This Row],[wlhz_L]]*Table14[[#This Row],[wlhz_S]])</f>
        <v>0.24628171102817528</v>
      </c>
      <c r="M799" s="1">
        <f>Table14[[#This Row],[wtkg]]/(Table14[[#This Row],[htcm]]*Table14[[#This Row],[htcm]]/10000)</f>
        <v>17.325702393340269</v>
      </c>
      <c r="N799" s="1">
        <f>VLOOKUP(Table14[[#This Row],[agedays]],BFA_boys_z_exp[[#All],[Day]:[M]],2,FALSE)</f>
        <v>16.962299999999999</v>
      </c>
      <c r="O799" s="1">
        <f>VLOOKUP(Table14[[#This Row],[agedays]],BFA_boys_z_exp[[#All],[Day]:[S]],3,FALSE)</f>
        <v>8.4699999999999998E-2</v>
      </c>
      <c r="P799" s="1">
        <f>VLOOKUP(Table14[[#This Row],[agedays]],BFA_boys_z_exp[[#All],[Day]:[L]],4,FALSE)</f>
        <v>-9.5999999999999992E-3</v>
      </c>
      <c r="Q799" s="1">
        <f>(POWER((Table14[[#This Row],[bmi]]/Table14[[#This Row],[bmi_M]]),Table14[[#This Row],[bmi_L]])-1)/(Table14[[#This Row],[bmi_L]]*Table14[[#This Row],[bmi_S]])</f>
        <v>0.25024433687195208</v>
      </c>
    </row>
    <row r="800" spans="1:17" x14ac:dyDescent="0.3">
      <c r="A800" s="1">
        <v>11099</v>
      </c>
      <c r="B800" s="1" t="s">
        <v>9</v>
      </c>
      <c r="C800" s="1">
        <v>181</v>
      </c>
      <c r="D800" s="1">
        <v>276</v>
      </c>
      <c r="E800" s="1">
        <v>67</v>
      </c>
      <c r="F800" s="1">
        <v>8</v>
      </c>
      <c r="G800" s="1">
        <v>-0.251</v>
      </c>
      <c r="H800" s="1">
        <v>0.1</v>
      </c>
      <c r="I800" s="1">
        <f>IF(Table14[[#This Row],[agedays]]&lt;=730,VLOOKUP(Table14[[#This Row],[htcm]],WFL_boys_z_exp[[#All],[Length]:[M]],2,FALSE),VLOOKUP(Table14[[#This Row],[htcm]],WFH_boys_z_exp[[#All],[Height]:[M]],2,FALSE))</f>
        <v>7.7370000000000001</v>
      </c>
      <c r="J800" s="1">
        <f>IF(Table14[[#This Row],[agedays]]&lt;=730,VLOOKUP(Table14[[#This Row],[htcm]],WFL_boys_z_exp[[#All],[Length]:[S]],3,FALSE),VLOOKUP(Table14[[#This Row],[htcm]],WFH_boys_z_exp[[#All],[Height]:[S]],3,FALSE))</f>
        <v>8.2119999999999999E-2</v>
      </c>
      <c r="K8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0" s="1">
        <f>(POWER((Table14[[#This Row],[wtkg]]/Table14[[#This Row],[wlhz_M]]),Table14[[#This Row],[wlhz_L]])-1)/(Table14[[#This Row],[wlhz_L]]*Table14[[#This Row],[wlhz_S]])</f>
        <v>0.40467093819505107</v>
      </c>
      <c r="M800" s="1">
        <f>Table14[[#This Row],[wtkg]]/(Table14[[#This Row],[htcm]]*Table14[[#This Row],[htcm]]/10000)</f>
        <v>17.821341055914456</v>
      </c>
      <c r="N800" s="1">
        <f>VLOOKUP(Table14[[#This Row],[agedays]],BFA_boys_z_exp[[#All],[Day]:[M]],2,FALSE)</f>
        <v>17.341200000000001</v>
      </c>
      <c r="O800" s="1">
        <f>VLOOKUP(Table14[[#This Row],[agedays]],BFA_boys_z_exp[[#All],[Day]:[S]],3,FALSE)</f>
        <v>8.2369999999999999E-2</v>
      </c>
      <c r="P800" s="1">
        <f>VLOOKUP(Table14[[#This Row],[agedays]],BFA_boys_z_exp[[#All],[Day]:[L]],4,FALSE)</f>
        <v>-0.18859999999999999</v>
      </c>
      <c r="Q800" s="1">
        <f>(POWER((Table14[[#This Row],[bmi]]/Table14[[#This Row],[bmi_M]]),Table14[[#This Row],[bmi_L]])-1)/(Table14[[#This Row],[bmi_L]]*Table14[[#This Row],[bmi_S]])</f>
        <v>0.33071849340505144</v>
      </c>
    </row>
    <row r="801" spans="1:17" x14ac:dyDescent="0.3">
      <c r="A801" s="1">
        <v>11099</v>
      </c>
      <c r="B801" s="1" t="s">
        <v>9</v>
      </c>
      <c r="C801" s="1">
        <v>272</v>
      </c>
      <c r="D801" s="1">
        <v>276</v>
      </c>
      <c r="E801" s="1">
        <v>71.5</v>
      </c>
      <c r="F801" s="1">
        <v>9.02</v>
      </c>
      <c r="G801" s="1">
        <v>-0.17100000000000001</v>
      </c>
      <c r="H801" s="1">
        <v>0.14000000000000001</v>
      </c>
      <c r="I801" s="2">
        <f>IF(Table14[[#This Row],[agedays]]&lt;=730,VLOOKUP(Table14[[#This Row],[htcm]],WFL_boys_z_exp[[#All],[Length]:[M]],2,FALSE),VLOOKUP(Table14[[#This Row],[htcm]],WFH_boys_z_exp[[#All],[Height]:[M]],2,FALSE))</f>
        <v>8.7593999999999994</v>
      </c>
      <c r="J801" s="2">
        <f>IF(Table14[[#This Row],[agedays]]&lt;=730,VLOOKUP(Table14[[#This Row],[htcm]],WFL_boys_z_exp[[#All],[Length]:[S]],3,FALSE),VLOOKUP(Table14[[#This Row],[htcm]],WFH_boys_z_exp[[#All],[Height]:[S]],3,FALSE))</f>
        <v>8.2479999999999998E-2</v>
      </c>
      <c r="K8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1" s="1">
        <f>(POWER((Table14[[#This Row],[wtkg]]/Table14[[#This Row],[wlhz_M]]),Table14[[#This Row],[wlhz_L]])-1)/(Table14[[#This Row],[wlhz_L]]*Table14[[#This Row],[wlhz_S]])</f>
        <v>0.35361459871209888</v>
      </c>
      <c r="M801" s="1">
        <f>Table14[[#This Row],[wtkg]]/(Table14[[#This Row],[htcm]]*Table14[[#This Row],[htcm]]/10000)</f>
        <v>17.643894566971486</v>
      </c>
      <c r="N801" s="1">
        <f>VLOOKUP(Table14[[#This Row],[agedays]],BFA_boys_z_exp[[#All],[Day]:[M]],2,FALSE)</f>
        <v>17.173100000000002</v>
      </c>
      <c r="O801" s="1">
        <f>VLOOKUP(Table14[[#This Row],[agedays]],BFA_boys_z_exp[[#All],[Day]:[S]],3,FALSE)</f>
        <v>8.1040000000000001E-2</v>
      </c>
      <c r="P801" s="1">
        <f>VLOOKUP(Table14[[#This Row],[agedays]],BFA_boys_z_exp[[#All],[Day]:[L]],4,FALSE)</f>
        <v>-0.31530000000000002</v>
      </c>
      <c r="Q801" s="1">
        <f>(POWER((Table14[[#This Row],[bmi]]/Table14[[#This Row],[bmi_M]]),Table14[[#This Row],[bmi_L]])-1)/(Table14[[#This Row],[bmi_L]]*Table14[[#This Row],[bmi_S]])</f>
        <v>0.3323125897963754</v>
      </c>
    </row>
    <row r="802" spans="1:17" x14ac:dyDescent="0.3">
      <c r="A802" s="1">
        <v>11099</v>
      </c>
      <c r="B802" s="1" t="s">
        <v>9</v>
      </c>
      <c r="C802" s="1">
        <v>370</v>
      </c>
      <c r="D802" s="1">
        <v>276</v>
      </c>
      <c r="E802" s="1">
        <v>75</v>
      </c>
      <c r="F802" s="1">
        <v>9.57</v>
      </c>
      <c r="G802" s="1">
        <v>-0.39200000000000002</v>
      </c>
      <c r="H802" s="1">
        <v>-0.108</v>
      </c>
      <c r="I802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802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8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2" s="1">
        <f>(POWER((Table14[[#This Row],[wtkg]]/Table14[[#This Row],[wlhz_M]]),Table14[[#This Row],[wlhz_L]])-1)/(Table14[[#This Row],[wlhz_L]]*Table14[[#This Row],[wlhz_S]])</f>
        <v>8.4339852010160213E-2</v>
      </c>
      <c r="M802" s="1">
        <f>Table14[[#This Row],[wtkg]]/(Table14[[#This Row],[htcm]]*Table14[[#This Row],[htcm]]/10000)</f>
        <v>17.013333333333335</v>
      </c>
      <c r="N802" s="1">
        <f>VLOOKUP(Table14[[#This Row],[agedays]],BFA_boys_z_exp[[#All],[Day]:[M]],2,FALSE)</f>
        <v>16.778600000000001</v>
      </c>
      <c r="O802" s="1">
        <f>VLOOKUP(Table14[[#This Row],[agedays]],BFA_boys_z_exp[[#All],[Day]:[S]],3,FALSE)</f>
        <v>8.004E-2</v>
      </c>
      <c r="P802" s="1">
        <f>VLOOKUP(Table14[[#This Row],[agedays]],BFA_boys_z_exp[[#All],[Day]:[L]],4,FALSE)</f>
        <v>-0.4158</v>
      </c>
      <c r="Q802" s="1">
        <f>(POWER((Table14[[#This Row],[bmi]]/Table14[[#This Row],[bmi_M]]),Table14[[#This Row],[bmi_L]])-1)/(Table14[[#This Row],[bmi_L]]*Table14[[#This Row],[bmi_S]])</f>
        <v>0.17307638957362581</v>
      </c>
    </row>
    <row r="803" spans="1:17" x14ac:dyDescent="0.3">
      <c r="A803" s="1">
        <v>11099</v>
      </c>
      <c r="B803" s="1" t="s">
        <v>9</v>
      </c>
      <c r="C803" s="1">
        <v>454</v>
      </c>
      <c r="D803" s="1">
        <v>276</v>
      </c>
      <c r="E803" s="1">
        <v>77</v>
      </c>
      <c r="F803" s="1">
        <v>10.24</v>
      </c>
      <c r="G803" s="1">
        <v>-0.81299999999999994</v>
      </c>
      <c r="H803" s="1">
        <v>-4.7E-2</v>
      </c>
      <c r="I803" s="2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803" s="2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8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3" s="1">
        <f>(POWER((Table14[[#This Row],[wtkg]]/Table14[[#This Row],[wlhz_M]]),Table14[[#This Row],[wlhz_L]])-1)/(Table14[[#This Row],[wlhz_L]]*Table14[[#This Row],[wlhz_S]])</f>
        <v>0.40818244138255799</v>
      </c>
      <c r="M803" s="1">
        <f>Table14[[#This Row],[wtkg]]/(Table14[[#This Row],[htcm]]*Table14[[#This Row],[htcm]]/10000)</f>
        <v>17.271040647664027</v>
      </c>
      <c r="N803" s="1">
        <f>VLOOKUP(Table14[[#This Row],[agedays]],BFA_boys_z_exp[[#All],[Day]:[M]],2,FALSE)</f>
        <v>16.450199999999999</v>
      </c>
      <c r="O803" s="1">
        <f>VLOOKUP(Table14[[#This Row],[agedays]],BFA_boys_z_exp[[#All],[Day]:[S]],3,FALSE)</f>
        <v>7.9369999999999996E-2</v>
      </c>
      <c r="P803" s="1">
        <f>VLOOKUP(Table14[[#This Row],[agedays]],BFA_boys_z_exp[[#All],[Day]:[L]],4,FALSE)</f>
        <v>-0.4844</v>
      </c>
      <c r="Q803" s="1">
        <f>(POWER((Table14[[#This Row],[bmi]]/Table14[[#This Row],[bmi_M]]),Table14[[#This Row],[bmi_L]])-1)/(Table14[[#This Row],[bmi_L]]*Table14[[#This Row],[bmi_S]])</f>
        <v>0.60632141903037939</v>
      </c>
    </row>
    <row r="804" spans="1:17" x14ac:dyDescent="0.3">
      <c r="A804" s="1">
        <v>11099</v>
      </c>
      <c r="B804" s="1" t="s">
        <v>9</v>
      </c>
      <c r="C804" s="1">
        <v>552</v>
      </c>
      <c r="D804" s="1">
        <v>276</v>
      </c>
      <c r="E804" s="1">
        <v>78</v>
      </c>
      <c r="F804" s="1">
        <v>10.8</v>
      </c>
      <c r="G804" s="1">
        <v>-1.6240000000000001</v>
      </c>
      <c r="H804" s="1">
        <v>-0.13700000000000001</v>
      </c>
      <c r="I804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804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8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4" s="1">
        <f>(POWER((Table14[[#This Row],[wtkg]]/Table14[[#This Row],[wlhz_M]]),Table14[[#This Row],[wlhz_L]])-1)/(Table14[[#This Row],[wlhz_L]]*Table14[[#This Row],[wlhz_S]])</f>
        <v>0.81630451209537214</v>
      </c>
      <c r="M804" s="1">
        <f>Table14[[#This Row],[wtkg]]/(Table14[[#This Row],[htcm]]*Table14[[#This Row],[htcm]]/10000)</f>
        <v>17.751479289940828</v>
      </c>
      <c r="N804" s="1">
        <f>VLOOKUP(Table14[[#This Row],[agedays]],BFA_boys_z_exp[[#All],[Day]:[M]],2,FALSE)</f>
        <v>16.126999999999999</v>
      </c>
      <c r="O804" s="1">
        <f>VLOOKUP(Table14[[#This Row],[agedays]],BFA_boys_z_exp[[#All],[Day]:[S]],3,FALSE)</f>
        <v>7.8700000000000006E-2</v>
      </c>
      <c r="P804" s="1">
        <f>VLOOKUP(Table14[[#This Row],[agedays]],BFA_boys_z_exp[[#All],[Day]:[L]],4,FALSE)</f>
        <v>-0.55100000000000005</v>
      </c>
      <c r="Q804" s="1">
        <f>(POWER((Table14[[#This Row],[bmi]]/Table14[[#This Row],[bmi_M]]),Table14[[#This Row],[bmi_L]])-1)/(Table14[[#This Row],[bmi_L]]*Table14[[#This Row],[bmi_S]])</f>
        <v>1.1878079010037648</v>
      </c>
    </row>
    <row r="805" spans="1:17" x14ac:dyDescent="0.3">
      <c r="A805" s="1">
        <v>11099</v>
      </c>
      <c r="B805" s="1" t="s">
        <v>9</v>
      </c>
      <c r="C805" s="1">
        <v>725</v>
      </c>
      <c r="D805" s="1">
        <v>276</v>
      </c>
      <c r="E805" s="1">
        <v>84.5</v>
      </c>
      <c r="F805" s="1">
        <v>11.5</v>
      </c>
      <c r="G805" s="1">
        <v>-1.038</v>
      </c>
      <c r="H805" s="1">
        <v>-0.45700000000000002</v>
      </c>
      <c r="I805" s="2">
        <f>IF(Table14[[#This Row],[agedays]]&lt;=730,VLOOKUP(Table14[[#This Row],[htcm]],WFL_boys_z_exp[[#All],[Length]:[M]],2,FALSE),VLOOKUP(Table14[[#This Row],[htcm]],WFH_boys_z_exp[[#All],[Height]:[M]],2,FALSE))</f>
        <v>11.3817</v>
      </c>
      <c r="J805" s="2">
        <f>IF(Table14[[#This Row],[agedays]]&lt;=730,VLOOKUP(Table14[[#This Row],[htcm]],WFL_boys_z_exp[[#All],[Length]:[S]],3,FALSE),VLOOKUP(Table14[[#This Row],[htcm]],WFH_boys_z_exp[[#All],[Height]:[S]],3,FALSE))</f>
        <v>8.1979999999999997E-2</v>
      </c>
      <c r="K8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5" s="1">
        <f>(POWER((Table14[[#This Row],[wtkg]]/Table14[[#This Row],[wlhz_M]]),Table14[[#This Row],[wlhz_L]])-1)/(Table14[[#This Row],[wlhz_L]]*Table14[[#This Row],[wlhz_S]])</f>
        <v>0.12590183490855178</v>
      </c>
      <c r="M805" s="1">
        <f>Table14[[#This Row],[wtkg]]/(Table14[[#This Row],[htcm]]*Table14[[#This Row],[htcm]]/10000)</f>
        <v>16.105878645705683</v>
      </c>
      <c r="N805" s="1">
        <f>VLOOKUP(Table14[[#This Row],[agedays]],BFA_boys_z_exp[[#All],[Day]:[M]],2,FALSE)</f>
        <v>15.743600000000001</v>
      </c>
      <c r="O805" s="1">
        <f>VLOOKUP(Table14[[#This Row],[agedays]],BFA_boys_z_exp[[#All],[Day]:[S]],3,FALSE)</f>
        <v>7.7729999999999994E-2</v>
      </c>
      <c r="P805" s="1">
        <f>VLOOKUP(Table14[[#This Row],[agedays]],BFA_boys_z_exp[[#All],[Day]:[L]],4,FALSE)</f>
        <v>-0.64490000000000003</v>
      </c>
      <c r="Q805" s="1">
        <f>(POWER((Table14[[#This Row],[bmi]]/Table14[[#This Row],[bmi_M]]),Table14[[#This Row],[bmi_L]])-1)/(Table14[[#This Row],[bmi_L]]*Table14[[#This Row],[bmi_S]])</f>
        <v>0.29054836468555578</v>
      </c>
    </row>
    <row r="806" spans="1:17" x14ac:dyDescent="0.3">
      <c r="A806" s="1">
        <v>11102</v>
      </c>
      <c r="B806" s="1" t="s">
        <v>9</v>
      </c>
      <c r="C806" s="1">
        <v>0</v>
      </c>
      <c r="D806" s="1">
        <v>290</v>
      </c>
      <c r="E806" s="1">
        <v>52</v>
      </c>
      <c r="F806" s="1">
        <v>3.83</v>
      </c>
      <c r="G806" s="1">
        <v>1.1180000000000001</v>
      </c>
      <c r="H806" s="1">
        <v>0.94599999999999995</v>
      </c>
      <c r="I806" s="1">
        <f>IF(Table14[[#This Row],[agedays]]&lt;=730,VLOOKUP(Table14[[#This Row],[htcm]],WFL_boys_z_exp[[#All],[Length]:[M]],2,FALSE),VLOOKUP(Table14[[#This Row],[htcm]],WFH_boys_z_exp[[#All],[Height]:[M]],2,FALSE))</f>
        <v>3.762</v>
      </c>
      <c r="J806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8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6" s="1">
        <f>(POWER((Table14[[#This Row],[wtkg]]/Table14[[#This Row],[wlhz_M]]),Table14[[#This Row],[wlhz_L]])-1)/(Table14[[#This Row],[wlhz_L]]*Table14[[#This Row],[wlhz_S]])</f>
        <v>0.20359929318032721</v>
      </c>
      <c r="M806" s="1">
        <f>Table14[[#This Row],[wtkg]]/(Table14[[#This Row],[htcm]]*Table14[[#This Row],[htcm]]/10000)</f>
        <v>14.164201183431954</v>
      </c>
      <c r="N806" s="1">
        <f>VLOOKUP(Table14[[#This Row],[agedays]],BFA_boys_z_exp[[#All],[Day]:[M]],2,FALSE)</f>
        <v>13.4069</v>
      </c>
      <c r="O806" s="1">
        <f>VLOOKUP(Table14[[#This Row],[agedays]],BFA_boys_z_exp[[#All],[Day]:[S]],3,FALSE)</f>
        <v>9.5600000000000004E-2</v>
      </c>
      <c r="P806" s="1">
        <f>VLOOKUP(Table14[[#This Row],[agedays]],BFA_boys_z_exp[[#All],[Day]:[L]],4,FALSE)</f>
        <v>-0.30530000000000002</v>
      </c>
      <c r="Q806" s="1">
        <f>(POWER((Table14[[#This Row],[bmi]]/Table14[[#This Row],[bmi_M]]),Table14[[#This Row],[bmi_L]])-1)/(Table14[[#This Row],[bmi_L]]*Table14[[#This Row],[bmi_S]])</f>
        <v>0.56997810902871837</v>
      </c>
    </row>
    <row r="807" spans="1:17" x14ac:dyDescent="0.3">
      <c r="A807" s="1">
        <v>11102</v>
      </c>
      <c r="B807" s="1" t="s">
        <v>9</v>
      </c>
      <c r="C807" s="1">
        <v>30</v>
      </c>
      <c r="D807" s="1">
        <v>290</v>
      </c>
      <c r="E807" s="1">
        <v>55</v>
      </c>
      <c r="F807" s="1">
        <v>5.0199999999999996</v>
      </c>
      <c r="G807" s="1">
        <v>0.17199999999999999</v>
      </c>
      <c r="H807" s="1">
        <v>0.90700000000000003</v>
      </c>
      <c r="I807" s="2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807" s="2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8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7" s="1">
        <f>(POWER((Table14[[#This Row],[wtkg]]/Table14[[#This Row],[wlhz_M]]),Table14[[#This Row],[wlhz_L]])-1)/(Table14[[#This Row],[wlhz_L]]*Table14[[#This Row],[wlhz_S]])</f>
        <v>1.1327011201587034</v>
      </c>
      <c r="M807" s="1">
        <f>Table14[[#This Row],[wtkg]]/(Table14[[#This Row],[htcm]]*Table14[[#This Row],[htcm]]/10000)</f>
        <v>16.595041322314049</v>
      </c>
      <c r="N807" s="1">
        <f>VLOOKUP(Table14[[#This Row],[agedays]],BFA_boys_z_exp[[#All],[Day]:[M]],2,FALSE)</f>
        <v>14.914</v>
      </c>
      <c r="O807" s="1">
        <f>VLOOKUP(Table14[[#This Row],[agedays]],BFA_boys_z_exp[[#All],[Day]:[S]],3,FALSE)</f>
        <v>9.035E-2</v>
      </c>
      <c r="P807" s="1">
        <f>VLOOKUP(Table14[[#This Row],[agedays]],BFA_boys_z_exp[[#All],[Day]:[L]],4,FALSE)</f>
        <v>0.27379999999999999</v>
      </c>
      <c r="Q807" s="1">
        <f>(POWER((Table14[[#This Row],[bmi]]/Table14[[#This Row],[bmi_M]]),Table14[[#This Row],[bmi_L]])-1)/(Table14[[#This Row],[bmi_L]]*Table14[[#This Row],[bmi_S]])</f>
        <v>1.1995630172596234</v>
      </c>
    </row>
    <row r="808" spans="1:17" x14ac:dyDescent="0.3">
      <c r="A808" s="1">
        <v>11102</v>
      </c>
      <c r="B808" s="1" t="s">
        <v>9</v>
      </c>
      <c r="C808" s="1">
        <v>58</v>
      </c>
      <c r="D808" s="1">
        <v>290</v>
      </c>
      <c r="E808" s="1">
        <v>60</v>
      </c>
      <c r="F808" s="1">
        <v>6.38</v>
      </c>
      <c r="G808" s="1">
        <v>0.94699999999999995</v>
      </c>
      <c r="H808" s="1">
        <v>1.2410000000000001</v>
      </c>
      <c r="I808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808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8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8" s="1">
        <f>(POWER((Table14[[#This Row],[wtkg]]/Table14[[#This Row],[wlhz_M]]),Table14[[#This Row],[wlhz_L]])-1)/(Table14[[#This Row],[wlhz_L]]*Table14[[#This Row],[wlhz_S]])</f>
        <v>0.74642899999089241</v>
      </c>
      <c r="M808" s="1">
        <f>Table14[[#This Row],[wtkg]]/(Table14[[#This Row],[htcm]]*Table14[[#This Row],[htcm]]/10000)</f>
        <v>17.722222222222221</v>
      </c>
      <c r="N808" s="1">
        <f>VLOOKUP(Table14[[#This Row],[agedays]],BFA_boys_z_exp[[#All],[Day]:[M]],2,FALSE)</f>
        <v>16.233599999999999</v>
      </c>
      <c r="O808" s="1">
        <f>VLOOKUP(Table14[[#This Row],[agedays]],BFA_boys_z_exp[[#All],[Day]:[S]],3,FALSE)</f>
        <v>8.6999999999999994E-2</v>
      </c>
      <c r="P808" s="1">
        <f>VLOOKUP(Table14[[#This Row],[agedays]],BFA_boys_z_exp[[#All],[Day]:[L]],4,FALSE)</f>
        <v>0.12379999999999999</v>
      </c>
      <c r="Q808" s="1">
        <f>(POWER((Table14[[#This Row],[bmi]]/Table14[[#This Row],[bmi_M]]),Table14[[#This Row],[bmi_L]])-1)/(Table14[[#This Row],[bmi_L]]*Table14[[#This Row],[bmi_S]])</f>
        <v>1.0139585063218501</v>
      </c>
    </row>
    <row r="809" spans="1:17" x14ac:dyDescent="0.3">
      <c r="A809" s="1">
        <v>11102</v>
      </c>
      <c r="B809" s="1" t="s">
        <v>9</v>
      </c>
      <c r="C809" s="1">
        <v>93</v>
      </c>
      <c r="D809" s="1">
        <v>290</v>
      </c>
      <c r="E809" s="1">
        <v>63</v>
      </c>
      <c r="F809" s="1">
        <v>7.36</v>
      </c>
      <c r="G809" s="1">
        <v>0.69399999999999995</v>
      </c>
      <c r="H809" s="1">
        <v>1.1890000000000001</v>
      </c>
      <c r="I809" s="2">
        <f>IF(Table14[[#This Row],[agedays]]&lt;=730,VLOOKUP(Table14[[#This Row],[htcm]],WFL_boys_z_exp[[#All],[Length]:[M]],2,FALSE),VLOOKUP(Table14[[#This Row],[htcm]],WFH_boys_z_exp[[#All],[Height]:[M]],2,FALSE))</f>
        <v>6.7786</v>
      </c>
      <c r="J809" s="2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8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09" s="1">
        <f>(POWER((Table14[[#This Row],[wtkg]]/Table14[[#This Row],[wlhz_M]]),Table14[[#This Row],[wlhz_L]])-1)/(Table14[[#This Row],[wlhz_L]]*Table14[[#This Row],[wlhz_S]])</f>
        <v>0.9825395954764341</v>
      </c>
      <c r="M809" s="1">
        <f>Table14[[#This Row],[wtkg]]/(Table14[[#This Row],[htcm]]*Table14[[#This Row],[htcm]]/10000)</f>
        <v>18.543713781809021</v>
      </c>
      <c r="N809" s="1">
        <f>VLOOKUP(Table14[[#This Row],[agedays]],BFA_boys_z_exp[[#All],[Day]:[M]],2,FALSE)</f>
        <v>16.918600000000001</v>
      </c>
      <c r="O809" s="1">
        <f>VLOOKUP(Table14[[#This Row],[agedays]],BFA_boys_z_exp[[#All],[Day]:[S]],3,FALSE)</f>
        <v>8.4870000000000001E-2</v>
      </c>
      <c r="P809" s="1">
        <f>VLOOKUP(Table14[[#This Row],[agedays]],BFA_boys_z_exp[[#All],[Day]:[L]],4,FALSE)</f>
        <v>1.8E-3</v>
      </c>
      <c r="Q809" s="1">
        <f>(POWER((Table14[[#This Row],[bmi]]/Table14[[#This Row],[bmi_M]]),Table14[[#This Row],[bmi_L]])-1)/(Table14[[#This Row],[bmi_L]]*Table14[[#This Row],[bmi_S]])</f>
        <v>1.0807684076826649</v>
      </c>
    </row>
    <row r="810" spans="1:17" x14ac:dyDescent="0.3">
      <c r="A810" s="1">
        <v>11102</v>
      </c>
      <c r="B810" s="1" t="s">
        <v>9</v>
      </c>
      <c r="C810" s="1">
        <v>184</v>
      </c>
      <c r="D810" s="1">
        <v>290</v>
      </c>
      <c r="E810" s="1">
        <v>69</v>
      </c>
      <c r="F810" s="1">
        <v>8.4499999999999993</v>
      </c>
      <c r="G810" s="1">
        <v>0.60899999999999999</v>
      </c>
      <c r="H810" s="1">
        <v>0.55700000000000005</v>
      </c>
      <c r="I810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810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8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0" s="1">
        <f>(POWER((Table14[[#This Row],[wtkg]]/Table14[[#This Row],[wlhz_M]]),Table14[[#This Row],[wlhz_L]])-1)/(Table14[[#This Row],[wlhz_L]]*Table14[[#This Row],[wlhz_S]])</f>
        <v>0.37008351011692109</v>
      </c>
      <c r="M810" s="1">
        <f>Table14[[#This Row],[wtkg]]/(Table14[[#This Row],[htcm]]*Table14[[#This Row],[htcm]]/10000)</f>
        <v>17.748372190716232</v>
      </c>
      <c r="N810" s="1">
        <f>VLOOKUP(Table14[[#This Row],[agedays]],BFA_boys_z_exp[[#All],[Day]:[M]],2,FALSE)</f>
        <v>17.3429</v>
      </c>
      <c r="O810" s="1">
        <f>VLOOKUP(Table14[[#This Row],[agedays]],BFA_boys_z_exp[[#All],[Day]:[S]],3,FALSE)</f>
        <v>8.2309999999999994E-2</v>
      </c>
      <c r="P810" s="1">
        <f>VLOOKUP(Table14[[#This Row],[agedays]],BFA_boys_z_exp[[#All],[Day]:[L]],4,FALSE)</f>
        <v>-0.19359999999999999</v>
      </c>
      <c r="Q810" s="1">
        <f>(POWER((Table14[[#This Row],[bmi]]/Table14[[#This Row],[bmi_M]]),Table14[[#This Row],[bmi_L]])-1)/(Table14[[#This Row],[bmi_L]]*Table14[[#This Row],[bmi_S]])</f>
        <v>0.28014797176189793</v>
      </c>
    </row>
    <row r="811" spans="1:17" x14ac:dyDescent="0.3">
      <c r="A811" s="1">
        <v>11102</v>
      </c>
      <c r="B811" s="1" t="s">
        <v>9</v>
      </c>
      <c r="C811" s="1">
        <v>282</v>
      </c>
      <c r="D811" s="1">
        <v>290</v>
      </c>
      <c r="E811" s="1">
        <v>73.5</v>
      </c>
      <c r="F811" s="1">
        <v>9.56</v>
      </c>
      <c r="G811" s="1">
        <v>0.52300000000000002</v>
      </c>
      <c r="H811" s="1">
        <v>0.58399999999999996</v>
      </c>
      <c r="I811" s="2">
        <f>IF(Table14[[#This Row],[agedays]]&lt;=730,VLOOKUP(Table14[[#This Row],[htcm]],WFL_boys_z_exp[[#All],[Length]:[M]],2,FALSE),VLOOKUP(Table14[[#This Row],[htcm]],WFH_boys_z_exp[[#All],[Height]:[M]],2,FALSE))</f>
        <v>9.1927000000000003</v>
      </c>
      <c r="J811" s="2">
        <f>IF(Table14[[#This Row],[agedays]]&lt;=730,VLOOKUP(Table14[[#This Row],[htcm]],WFL_boys_z_exp[[#All],[Length]:[S]],3,FALSE),VLOOKUP(Table14[[#This Row],[htcm]],WFH_boys_z_exp[[#All],[Height]:[S]],3,FALSE))</f>
        <v>8.276E-2</v>
      </c>
      <c r="K8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1" s="1">
        <f>(POWER((Table14[[#This Row],[wtkg]]/Table14[[#This Row],[wlhz_M]]),Table14[[#This Row],[wlhz_L]])-1)/(Table14[[#This Row],[wlhz_L]]*Table14[[#This Row],[wlhz_S]])</f>
        <v>0.47014321043732626</v>
      </c>
      <c r="M811" s="1">
        <f>Table14[[#This Row],[wtkg]]/(Table14[[#This Row],[htcm]]*Table14[[#This Row],[htcm]]/10000)</f>
        <v>17.696330232773384</v>
      </c>
      <c r="N811" s="1">
        <f>VLOOKUP(Table14[[#This Row],[agedays]],BFA_boys_z_exp[[#All],[Day]:[M]],2,FALSE)</f>
        <v>17.136399999999998</v>
      </c>
      <c r="O811" s="1">
        <f>VLOOKUP(Table14[[#This Row],[agedays]],BFA_boys_z_exp[[#All],[Day]:[S]],3,FALSE)</f>
        <v>8.0930000000000002E-2</v>
      </c>
      <c r="P811" s="1">
        <f>VLOOKUP(Table14[[#This Row],[agedays]],BFA_boys_z_exp[[#All],[Day]:[L]],4,FALSE)</f>
        <v>-0.32690000000000002</v>
      </c>
      <c r="Q811" s="1">
        <f>(POWER((Table14[[#This Row],[bmi]]/Table14[[#This Row],[bmi_M]]),Table14[[#This Row],[bmi_L]])-1)/(Table14[[#This Row],[bmi_L]]*Table14[[#This Row],[bmi_S]])</f>
        <v>0.39520634871140797</v>
      </c>
    </row>
    <row r="812" spans="1:17" x14ac:dyDescent="0.3">
      <c r="A812" s="1">
        <v>11102</v>
      </c>
      <c r="B812" s="1" t="s">
        <v>9</v>
      </c>
      <c r="C812" s="1">
        <v>366</v>
      </c>
      <c r="D812" s="1">
        <v>290</v>
      </c>
      <c r="E812" s="1">
        <v>76.5</v>
      </c>
      <c r="F812" s="1">
        <v>10.68</v>
      </c>
      <c r="G812" s="1">
        <v>0.30399999999999999</v>
      </c>
      <c r="H812" s="1">
        <v>0.92800000000000005</v>
      </c>
      <c r="I812" s="1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812" s="1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8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2" s="1">
        <f>(POWER((Table14[[#This Row],[wtkg]]/Table14[[#This Row],[wlhz_M]]),Table14[[#This Row],[wlhz_L]])-1)/(Table14[[#This Row],[wlhz_L]]*Table14[[#This Row],[wlhz_S]])</f>
        <v>1.0183180577913546</v>
      </c>
      <c r="M812" s="1">
        <f>Table14[[#This Row],[wtkg]]/(Table14[[#This Row],[htcm]]*Table14[[#This Row],[htcm]]/10000)</f>
        <v>18.249391259771883</v>
      </c>
      <c r="N812" s="1">
        <f>VLOOKUP(Table14[[#This Row],[agedays]],BFA_boys_z_exp[[#All],[Day]:[M]],2,FALSE)</f>
        <v>16.795100000000001</v>
      </c>
      <c r="O812" s="1">
        <f>VLOOKUP(Table14[[#This Row],[agedays]],BFA_boys_z_exp[[#All],[Day]:[S]],3,FALSE)</f>
        <v>8.0079999999999998E-2</v>
      </c>
      <c r="P812" s="1">
        <f>VLOOKUP(Table14[[#This Row],[agedays]],BFA_boys_z_exp[[#All],[Day]:[L]],4,FALSE)</f>
        <v>-0.41220000000000001</v>
      </c>
      <c r="Q812" s="1">
        <f>(POWER((Table14[[#This Row],[bmi]]/Table14[[#This Row],[bmi_M]]),Table14[[#This Row],[bmi_L]])-1)/(Table14[[#This Row],[bmi_L]]*Table14[[#This Row],[bmi_S]])</f>
        <v>1.0194715217606147</v>
      </c>
    </row>
    <row r="813" spans="1:17" x14ac:dyDescent="0.3">
      <c r="A813" s="1">
        <v>11102</v>
      </c>
      <c r="B813" s="1" t="s">
        <v>9</v>
      </c>
      <c r="C813" s="1">
        <v>457</v>
      </c>
      <c r="D813" s="1">
        <v>290</v>
      </c>
      <c r="E813" s="1">
        <v>82</v>
      </c>
      <c r="F813" s="1">
        <v>11.64</v>
      </c>
      <c r="G813" s="1">
        <v>1.1220000000000001</v>
      </c>
      <c r="H813" s="1">
        <v>1.1020000000000001</v>
      </c>
      <c r="I813" s="2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813" s="2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8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3" s="1">
        <f>(POWER((Table14[[#This Row],[wtkg]]/Table14[[#This Row],[wlhz_M]]),Table14[[#This Row],[wlhz_L]])-1)/(Table14[[#This Row],[wlhz_L]]*Table14[[#This Row],[wlhz_S]])</f>
        <v>0.85857825079505867</v>
      </c>
      <c r="M813" s="1">
        <f>Table14[[#This Row],[wtkg]]/(Table14[[#This Row],[htcm]]*Table14[[#This Row],[htcm]]/10000)</f>
        <v>17.311124330755504</v>
      </c>
      <c r="N813" s="1">
        <f>VLOOKUP(Table14[[#This Row],[agedays]],BFA_boys_z_exp[[#All],[Day]:[M]],2,FALSE)</f>
        <v>16.439299999999999</v>
      </c>
      <c r="O813" s="1">
        <f>VLOOKUP(Table14[[#This Row],[agedays]],BFA_boys_z_exp[[#All],[Day]:[S]],3,FALSE)</f>
        <v>7.9339999999999994E-2</v>
      </c>
      <c r="P813" s="1">
        <f>VLOOKUP(Table14[[#This Row],[agedays]],BFA_boys_z_exp[[#All],[Day]:[L]],4,FALSE)</f>
        <v>-0.48670000000000002</v>
      </c>
      <c r="Q813" s="1">
        <f>(POWER((Table14[[#This Row],[bmi]]/Table14[[#This Row],[bmi_M]]),Table14[[#This Row],[bmi_L]])-1)/(Table14[[#This Row],[bmi_L]]*Table14[[#This Row],[bmi_S]])</f>
        <v>0.64318272011089117</v>
      </c>
    </row>
    <row r="814" spans="1:17" x14ac:dyDescent="0.3">
      <c r="A814" s="1">
        <v>11102</v>
      </c>
      <c r="B814" s="1" t="s">
        <v>9</v>
      </c>
      <c r="C814" s="1">
        <v>532</v>
      </c>
      <c r="D814" s="1">
        <v>290</v>
      </c>
      <c r="E814" s="1">
        <v>84</v>
      </c>
      <c r="F814" s="1">
        <v>12.9</v>
      </c>
      <c r="G814" s="1">
        <v>0.84899999999999998</v>
      </c>
      <c r="H814" s="1">
        <v>1.579</v>
      </c>
      <c r="I814" s="1">
        <f>IF(Table14[[#This Row],[agedays]]&lt;=730,VLOOKUP(Table14[[#This Row],[htcm]],WFL_boys_z_exp[[#All],[Length]:[M]],2,FALSE),VLOOKUP(Table14[[#This Row],[htcm]],WFH_boys_z_exp[[#All],[Height]:[M]],2,FALSE))</f>
        <v>11.2651</v>
      </c>
      <c r="J814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8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4" s="1">
        <f>(POWER((Table14[[#This Row],[wtkg]]/Table14[[#This Row],[wlhz_M]]),Table14[[#This Row],[wlhz_L]])-1)/(Table14[[#This Row],[wlhz_L]]*Table14[[#This Row],[wlhz_S]])</f>
        <v>1.6109008300947163</v>
      </c>
      <c r="M814" s="1">
        <f>Table14[[#This Row],[wtkg]]/(Table14[[#This Row],[htcm]]*Table14[[#This Row],[htcm]]/10000)</f>
        <v>18.282312925170068</v>
      </c>
      <c r="N814" s="1">
        <f>VLOOKUP(Table14[[#This Row],[agedays]],BFA_boys_z_exp[[#All],[Day]:[M]],2,FALSE)</f>
        <v>16.187200000000001</v>
      </c>
      <c r="O814" s="1">
        <f>VLOOKUP(Table14[[#This Row],[agedays]],BFA_boys_z_exp[[#All],[Day]:[S]],3,FALSE)</f>
        <v>7.8829999999999997E-2</v>
      </c>
      <c r="P814" s="1">
        <f>VLOOKUP(Table14[[#This Row],[agedays]],BFA_boys_z_exp[[#All],[Day]:[L]],4,FALSE)</f>
        <v>-0.5383</v>
      </c>
      <c r="Q814" s="1">
        <f>(POWER((Table14[[#This Row],[bmi]]/Table14[[#This Row],[bmi_M]]),Table14[[#This Row],[bmi_L]])-1)/(Table14[[#This Row],[bmi_L]]*Table14[[#This Row],[bmi_S]])</f>
        <v>1.4945037286927267</v>
      </c>
    </row>
    <row r="815" spans="1:17" x14ac:dyDescent="0.3">
      <c r="A815" s="1">
        <v>11102</v>
      </c>
      <c r="B815" s="1" t="s">
        <v>9</v>
      </c>
      <c r="C815" s="1">
        <v>721</v>
      </c>
      <c r="D815" s="1">
        <v>290</v>
      </c>
      <c r="E815" s="1">
        <v>92</v>
      </c>
      <c r="F815" s="1">
        <v>14.9</v>
      </c>
      <c r="G815" s="1">
        <v>1.4670000000000001</v>
      </c>
      <c r="H815" s="1">
        <v>1.83</v>
      </c>
      <c r="I815" s="2">
        <f>IF(Table14[[#This Row],[agedays]]&lt;=730,VLOOKUP(Table14[[#This Row],[htcm]],WFL_boys_z_exp[[#All],[Length]:[M]],2,FALSE),VLOOKUP(Table14[[#This Row],[htcm]],WFH_boys_z_exp[[#All],[Height]:[M]],2,FALSE))</f>
        <v>13.191000000000001</v>
      </c>
      <c r="J815" s="2">
        <f>IF(Table14[[#This Row],[agedays]]&lt;=730,VLOOKUP(Table14[[#This Row],[htcm]],WFL_boys_z_exp[[#All],[Length]:[S]],3,FALSE),VLOOKUP(Table14[[#This Row],[htcm]],WFH_boys_z_exp[[#All],[Height]:[S]],3,FALSE))</f>
        <v>8.0250000000000002E-2</v>
      </c>
      <c r="K8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5" s="1">
        <f>(POWER((Table14[[#This Row],[wtkg]]/Table14[[#This Row],[wlhz_M]]),Table14[[#This Row],[wlhz_L]])-1)/(Table14[[#This Row],[wlhz_L]]*Table14[[#This Row],[wlhz_S]])</f>
        <v>1.4859877752108674</v>
      </c>
      <c r="M815" s="1">
        <f>Table14[[#This Row],[wtkg]]/(Table14[[#This Row],[htcm]]*Table14[[#This Row],[htcm]]/10000)</f>
        <v>17.603969754253306</v>
      </c>
      <c r="N815" s="1">
        <f>VLOOKUP(Table14[[#This Row],[agedays]],BFA_boys_z_exp[[#All],[Day]:[M]],2,FALSE)</f>
        <v>15.75</v>
      </c>
      <c r="O815" s="1">
        <f>VLOOKUP(Table14[[#This Row],[agedays]],BFA_boys_z_exp[[#All],[Day]:[S]],3,FALSE)</f>
        <v>7.775E-2</v>
      </c>
      <c r="P815" s="1">
        <f>VLOOKUP(Table14[[#This Row],[agedays]],BFA_boys_z_exp[[#All],[Day]:[L]],4,FALSE)</f>
        <v>-0.64300000000000002</v>
      </c>
      <c r="Q815" s="1">
        <f>(POWER((Table14[[#This Row],[bmi]]/Table14[[#This Row],[bmi_M]]),Table14[[#This Row],[bmi_L]])-1)/(Table14[[#This Row],[bmi_L]]*Table14[[#This Row],[bmi_S]])</f>
        <v>1.3812971705835748</v>
      </c>
    </row>
    <row r="816" spans="1:17" x14ac:dyDescent="0.3">
      <c r="A816" s="1">
        <v>11103</v>
      </c>
      <c r="B816" s="1" t="s">
        <v>9</v>
      </c>
      <c r="C816" s="1">
        <v>0</v>
      </c>
      <c r="D816" s="1">
        <v>283</v>
      </c>
      <c r="E816" s="1">
        <v>53</v>
      </c>
      <c r="F816" s="1">
        <v>3.65</v>
      </c>
      <c r="G816" s="1">
        <v>1.6459999999999999</v>
      </c>
      <c r="H816" s="1">
        <v>0.60399999999999998</v>
      </c>
      <c r="I816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816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8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6" s="1">
        <f>(POWER((Table14[[#This Row],[wtkg]]/Table14[[#This Row],[wlhz_M]]),Table14[[#This Row],[wlhz_L]])-1)/(Table14[[#This Row],[wlhz_L]]*Table14[[#This Row],[wlhz_S]])</f>
        <v>-1.0860714392720701</v>
      </c>
      <c r="M816" s="1">
        <f>Table14[[#This Row],[wtkg]]/(Table14[[#This Row],[htcm]]*Table14[[#This Row],[htcm]]/10000)</f>
        <v>12.993948024207903</v>
      </c>
      <c r="N816" s="1">
        <f>VLOOKUP(Table14[[#This Row],[agedays]],BFA_boys_z_exp[[#All],[Day]:[M]],2,FALSE)</f>
        <v>13.4069</v>
      </c>
      <c r="O816" s="1">
        <f>VLOOKUP(Table14[[#This Row],[agedays]],BFA_boys_z_exp[[#All],[Day]:[S]],3,FALSE)</f>
        <v>9.5600000000000004E-2</v>
      </c>
      <c r="P816" s="1">
        <f>VLOOKUP(Table14[[#This Row],[agedays]],BFA_boys_z_exp[[#All],[Day]:[L]],4,FALSE)</f>
        <v>-0.30530000000000002</v>
      </c>
      <c r="Q816" s="1">
        <f>(POWER((Table14[[#This Row],[bmi]]/Table14[[#This Row],[bmi_M]]),Table14[[#This Row],[bmi_L]])-1)/(Table14[[#This Row],[bmi_L]]*Table14[[#This Row],[bmi_S]])</f>
        <v>-0.32882508451200915</v>
      </c>
    </row>
    <row r="817" spans="1:17" x14ac:dyDescent="0.3">
      <c r="A817" s="1">
        <v>11103</v>
      </c>
      <c r="B817" s="1" t="s">
        <v>9</v>
      </c>
      <c r="C817" s="1">
        <v>31</v>
      </c>
      <c r="D817" s="1">
        <v>283</v>
      </c>
      <c r="E817" s="1">
        <v>57</v>
      </c>
      <c r="F817" s="1">
        <v>4.3</v>
      </c>
      <c r="G817" s="1">
        <v>1.129</v>
      </c>
      <c r="H817" s="1">
        <v>-0.32900000000000001</v>
      </c>
      <c r="I817" s="2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817" s="2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8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7" s="1">
        <f>(POWER((Table14[[#This Row],[wtkg]]/Table14[[#This Row],[wlhz_M]]),Table14[[#This Row],[wlhz_L]])-1)/(Table14[[#This Row],[wlhz_L]]*Table14[[#This Row],[wlhz_S]])</f>
        <v>-2.1370015912579619</v>
      </c>
      <c r="M817" s="1">
        <f>Table14[[#This Row],[wtkg]]/(Table14[[#This Row],[htcm]]*Table14[[#This Row],[htcm]]/10000)</f>
        <v>13.234841489689133</v>
      </c>
      <c r="N817" s="1">
        <f>VLOOKUP(Table14[[#This Row],[agedays]],BFA_boys_z_exp[[#All],[Day]:[M]],2,FALSE)</f>
        <v>14.982200000000001</v>
      </c>
      <c r="O817" s="1">
        <f>VLOOKUP(Table14[[#This Row],[agedays]],BFA_boys_z_exp[[#All],[Day]:[S]],3,FALSE)</f>
        <v>9.017E-2</v>
      </c>
      <c r="P817" s="1">
        <f>VLOOKUP(Table14[[#This Row],[agedays]],BFA_boys_z_exp[[#All],[Day]:[L]],4,FALSE)</f>
        <v>0.26690000000000003</v>
      </c>
      <c r="Q817" s="1">
        <f>(POWER((Table14[[#This Row],[bmi]]/Table14[[#This Row],[bmi_M]]),Table14[[#This Row],[bmi_L]])-1)/(Table14[[#This Row],[bmi_L]]*Table14[[#This Row],[bmi_S]])</f>
        <v>-1.3527799657187114</v>
      </c>
    </row>
    <row r="818" spans="1:17" x14ac:dyDescent="0.3">
      <c r="A818" s="1">
        <v>11103</v>
      </c>
      <c r="B818" s="1" t="s">
        <v>9</v>
      </c>
      <c r="C818" s="1">
        <v>59</v>
      </c>
      <c r="D818" s="1">
        <v>283</v>
      </c>
      <c r="E818" s="1">
        <v>61</v>
      </c>
      <c r="F818" s="1">
        <v>5.34</v>
      </c>
      <c r="G818" s="1">
        <v>1.391</v>
      </c>
      <c r="H818" s="1">
        <v>-0.251</v>
      </c>
      <c r="I818" s="1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818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8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8" s="1">
        <f>(POWER((Table14[[#This Row],[wtkg]]/Table14[[#This Row],[wlhz_M]]),Table14[[#This Row],[wlhz_L]])-1)/(Table14[[#This Row],[wlhz_L]]*Table14[[#This Row],[wlhz_S]])</f>
        <v>-1.974330578668279</v>
      </c>
      <c r="M818" s="1">
        <f>Table14[[#This Row],[wtkg]]/(Table14[[#This Row],[htcm]]*Table14[[#This Row],[htcm]]/10000)</f>
        <v>14.350980919107768</v>
      </c>
      <c r="N818" s="1">
        <f>VLOOKUP(Table14[[#This Row],[agedays]],BFA_boys_z_exp[[#All],[Day]:[M]],2,FALSE)</f>
        <v>16.264199999999999</v>
      </c>
      <c r="O818" s="1">
        <f>VLOOKUP(Table14[[#This Row],[agedays]],BFA_boys_z_exp[[#All],[Day]:[S]],3,FALSE)</f>
        <v>8.6919999999999997E-2</v>
      </c>
      <c r="P818" s="1">
        <f>VLOOKUP(Table14[[#This Row],[agedays]],BFA_boys_z_exp[[#All],[Day]:[L]],4,FALSE)</f>
        <v>0.1196</v>
      </c>
      <c r="Q818" s="1">
        <f>(POWER((Table14[[#This Row],[bmi]]/Table14[[#This Row],[bmi_M]]),Table14[[#This Row],[bmi_L]])-1)/(Table14[[#This Row],[bmi_L]]*Table14[[#This Row],[bmi_S]])</f>
        <v>-1.4290858504855863</v>
      </c>
    </row>
    <row r="819" spans="1:17" x14ac:dyDescent="0.3">
      <c r="A819" s="1">
        <v>11103</v>
      </c>
      <c r="B819" s="1" t="s">
        <v>9</v>
      </c>
      <c r="C819" s="1">
        <v>94</v>
      </c>
      <c r="D819" s="1">
        <v>283</v>
      </c>
      <c r="E819" s="1">
        <v>64</v>
      </c>
      <c r="F819" s="1">
        <v>6.28</v>
      </c>
      <c r="G819" s="1">
        <v>1.139</v>
      </c>
      <c r="H819" s="1">
        <v>-0.21199999999999999</v>
      </c>
      <c r="I819" s="2">
        <f>IF(Table14[[#This Row],[agedays]]&lt;=730,VLOOKUP(Table14[[#This Row],[htcm]],WFL_boys_z_exp[[#All],[Length]:[M]],2,FALSE),VLOOKUP(Table14[[#This Row],[htcm]],WFH_boys_z_exp[[#All],[Height]:[M]],2,FALSE))</f>
        <v>7.0255000000000001</v>
      </c>
      <c r="J819" s="2">
        <f>IF(Table14[[#This Row],[agedays]]&lt;=730,VLOOKUP(Table14[[#This Row],[htcm]],WFL_boys_z_exp[[#All],[Length]:[S]],3,FALSE),VLOOKUP(Table14[[#This Row],[htcm]],WFH_boys_z_exp[[#All],[Height]:[S]],3,FALSE))</f>
        <v>8.2360000000000003E-2</v>
      </c>
      <c r="K8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19" s="1">
        <f>(POWER((Table14[[#This Row],[wtkg]]/Table14[[#This Row],[wlhz_M]]),Table14[[#This Row],[wlhz_L]])-1)/(Table14[[#This Row],[wlhz_L]]*Table14[[#This Row],[wlhz_S]])</f>
        <v>-1.3892811650420782</v>
      </c>
      <c r="M819" s="1">
        <f>Table14[[#This Row],[wtkg]]/(Table14[[#This Row],[htcm]]*Table14[[#This Row],[htcm]]/10000)</f>
        <v>15.33203125</v>
      </c>
      <c r="N819" s="1">
        <f>VLOOKUP(Table14[[#This Row],[agedays]],BFA_boys_z_exp[[#All],[Day]:[M]],2,FALSE)</f>
        <v>16.9299</v>
      </c>
      <c r="O819" s="1">
        <f>VLOOKUP(Table14[[#This Row],[agedays]],BFA_boys_z_exp[[#All],[Day]:[S]],3,FALSE)</f>
        <v>8.4830000000000003E-2</v>
      </c>
      <c r="P819" s="1">
        <f>VLOOKUP(Table14[[#This Row],[agedays]],BFA_boys_z_exp[[#All],[Day]:[L]],4,FALSE)</f>
        <v>-1.1000000000000001E-3</v>
      </c>
      <c r="Q819" s="1">
        <f>(POWER((Table14[[#This Row],[bmi]]/Table14[[#This Row],[bmi_M]]),Table14[[#This Row],[bmi_L]])-1)/(Table14[[#This Row],[bmi_L]]*Table14[[#This Row],[bmi_S]])</f>
        <v>-1.1687199033778275</v>
      </c>
    </row>
    <row r="820" spans="1:17" x14ac:dyDescent="0.3">
      <c r="A820" s="1">
        <v>11103</v>
      </c>
      <c r="B820" s="1" t="s">
        <v>9</v>
      </c>
      <c r="C820" s="1">
        <v>184</v>
      </c>
      <c r="D820" s="1">
        <v>283</v>
      </c>
      <c r="E820" s="1">
        <v>70</v>
      </c>
      <c r="F820" s="1">
        <v>7.75</v>
      </c>
      <c r="G820" s="1">
        <v>1.075</v>
      </c>
      <c r="H820" s="1">
        <v>-0.23400000000000001</v>
      </c>
      <c r="I820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820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8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0" s="1">
        <f>(POWER((Table14[[#This Row],[wtkg]]/Table14[[#This Row],[wlhz_M]]),Table14[[#This Row],[wlhz_L]])-1)/(Table14[[#This Row],[wlhz_L]]*Table14[[#This Row],[wlhz_S]])</f>
        <v>-1.0264839552809839</v>
      </c>
      <c r="M820" s="1">
        <f>Table14[[#This Row],[wtkg]]/(Table14[[#This Row],[htcm]]*Table14[[#This Row],[htcm]]/10000)</f>
        <v>15.816326530612246</v>
      </c>
      <c r="N820" s="1">
        <f>VLOOKUP(Table14[[#This Row],[agedays]],BFA_boys_z_exp[[#All],[Day]:[M]],2,FALSE)</f>
        <v>17.3429</v>
      </c>
      <c r="O820" s="1">
        <f>VLOOKUP(Table14[[#This Row],[agedays]],BFA_boys_z_exp[[#All],[Day]:[S]],3,FALSE)</f>
        <v>8.2309999999999994E-2</v>
      </c>
      <c r="P820" s="1">
        <f>VLOOKUP(Table14[[#This Row],[agedays]],BFA_boys_z_exp[[#All],[Day]:[L]],4,FALSE)</f>
        <v>-0.19359999999999999</v>
      </c>
      <c r="Q820" s="1">
        <f>(POWER((Table14[[#This Row],[bmi]]/Table14[[#This Row],[bmi_M]]),Table14[[#This Row],[bmi_L]])-1)/(Table14[[#This Row],[bmi_L]]*Table14[[#This Row],[bmi_S]])</f>
        <v>-1.1294763339681544</v>
      </c>
    </row>
    <row r="821" spans="1:17" x14ac:dyDescent="0.3">
      <c r="A821" s="1">
        <v>11103</v>
      </c>
      <c r="B821" s="1" t="s">
        <v>9</v>
      </c>
      <c r="C821" s="1">
        <v>276</v>
      </c>
      <c r="D821" s="1">
        <v>283</v>
      </c>
      <c r="E821" s="1">
        <v>76</v>
      </c>
      <c r="F821" s="1">
        <v>9.02</v>
      </c>
      <c r="G821" s="1">
        <v>1.754</v>
      </c>
      <c r="H821" s="1">
        <v>0.10299999999999999</v>
      </c>
      <c r="I821" s="2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821" s="2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8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1" s="1">
        <f>(POWER((Table14[[#This Row],[wtkg]]/Table14[[#This Row],[wlhz_M]]),Table14[[#This Row],[wlhz_L]])-1)/(Table14[[#This Row],[wlhz_L]]*Table14[[#This Row],[wlhz_S]])</f>
        <v>-0.8904360807386521</v>
      </c>
      <c r="M821" s="1">
        <f>Table14[[#This Row],[wtkg]]/(Table14[[#This Row],[htcm]]*Table14[[#This Row],[htcm]]/10000)</f>
        <v>15.616343490304708</v>
      </c>
      <c r="N821" s="1">
        <f>VLOOKUP(Table14[[#This Row],[agedays]],BFA_boys_z_exp[[#All],[Day]:[M]],2,FALSE)</f>
        <v>17.1587</v>
      </c>
      <c r="O821" s="1">
        <f>VLOOKUP(Table14[[#This Row],[agedays]],BFA_boys_z_exp[[#All],[Day]:[S]],3,FALSE)</f>
        <v>8.0990000000000006E-2</v>
      </c>
      <c r="P821" s="1">
        <f>VLOOKUP(Table14[[#This Row],[agedays]],BFA_boys_z_exp[[#All],[Day]:[L]],4,FALSE)</f>
        <v>-0.32</v>
      </c>
      <c r="Q821" s="1">
        <f>(POWER((Table14[[#This Row],[bmi]]/Table14[[#This Row],[bmi_M]]),Table14[[#This Row],[bmi_L]])-1)/(Table14[[#This Row],[bmi_L]]*Table14[[#This Row],[bmi_S]])</f>
        <v>-1.1806528742801257</v>
      </c>
    </row>
    <row r="822" spans="1:17" x14ac:dyDescent="0.3">
      <c r="A822" s="1">
        <v>11103</v>
      </c>
      <c r="B822" s="1" t="s">
        <v>9</v>
      </c>
      <c r="C822" s="1">
        <v>367</v>
      </c>
      <c r="D822" s="1">
        <v>283</v>
      </c>
      <c r="E822" s="1">
        <v>80</v>
      </c>
      <c r="F822" s="1">
        <v>10.28</v>
      </c>
      <c r="G822" s="1">
        <v>1.758</v>
      </c>
      <c r="H822" s="1">
        <v>0.56899999999999995</v>
      </c>
      <c r="I822" s="1">
        <f>IF(Table14[[#This Row],[agedays]]&lt;=730,VLOOKUP(Table14[[#This Row],[htcm]],WFL_boys_z_exp[[#All],[Length]:[M]],2,FALSE),VLOOKUP(Table14[[#This Row],[htcm]],WFH_boys_z_exp[[#All],[Height]:[M]],2,FALSE))</f>
        <v>10.4475</v>
      </c>
      <c r="J822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8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2" s="1">
        <f>(POWER((Table14[[#This Row],[wtkg]]/Table14[[#This Row],[wlhz_M]]),Table14[[#This Row],[wlhz_L]])-1)/(Table14[[#This Row],[wlhz_L]]*Table14[[#This Row],[wlhz_S]])</f>
        <v>-0.1950954661663796</v>
      </c>
      <c r="M822" s="1">
        <f>Table14[[#This Row],[wtkg]]/(Table14[[#This Row],[htcm]]*Table14[[#This Row],[htcm]]/10000)</f>
        <v>16.0625</v>
      </c>
      <c r="N822" s="1">
        <f>VLOOKUP(Table14[[#This Row],[agedays]],BFA_boys_z_exp[[#All],[Day]:[M]],2,FALSE)</f>
        <v>16.790900000000001</v>
      </c>
      <c r="O822" s="1">
        <f>VLOOKUP(Table14[[#This Row],[agedays]],BFA_boys_z_exp[[#All],[Day]:[S]],3,FALSE)</f>
        <v>8.0070000000000002E-2</v>
      </c>
      <c r="P822" s="1">
        <f>VLOOKUP(Table14[[#This Row],[agedays]],BFA_boys_z_exp[[#All],[Day]:[L]],4,FALSE)</f>
        <v>-0.41310000000000002</v>
      </c>
      <c r="Q822" s="1">
        <f>(POWER((Table14[[#This Row],[bmi]]/Table14[[#This Row],[bmi_M]]),Table14[[#This Row],[bmi_L]])-1)/(Table14[[#This Row],[bmi_L]]*Table14[[#This Row],[bmi_S]])</f>
        <v>-0.55899169852128128</v>
      </c>
    </row>
    <row r="823" spans="1:17" x14ac:dyDescent="0.3">
      <c r="A823" s="1">
        <v>11103</v>
      </c>
      <c r="B823" s="1" t="s">
        <v>9</v>
      </c>
      <c r="C823" s="1">
        <v>458</v>
      </c>
      <c r="D823" s="1">
        <v>283</v>
      </c>
      <c r="E823" s="1">
        <v>83</v>
      </c>
      <c r="F823" s="1">
        <v>11.66</v>
      </c>
      <c r="G823" s="1">
        <v>1.502</v>
      </c>
      <c r="H823" s="1">
        <v>1.111</v>
      </c>
      <c r="I823" s="2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823" s="2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8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3" s="1">
        <f>(POWER((Table14[[#This Row],[wtkg]]/Table14[[#This Row],[wlhz_M]]),Table14[[#This Row],[wlhz_L]])-1)/(Table14[[#This Row],[wlhz_L]]*Table14[[#This Row],[wlhz_S]])</f>
        <v>0.6546644882760394</v>
      </c>
      <c r="M823" s="1">
        <f>Table14[[#This Row],[wtkg]]/(Table14[[#This Row],[htcm]]*Table14[[#This Row],[htcm]]/10000)</f>
        <v>16.925533459137757</v>
      </c>
      <c r="N823" s="1">
        <f>VLOOKUP(Table14[[#This Row],[agedays]],BFA_boys_z_exp[[#All],[Day]:[M]],2,FALSE)</f>
        <v>16.435700000000001</v>
      </c>
      <c r="O823" s="1">
        <f>VLOOKUP(Table14[[#This Row],[agedays]],BFA_boys_z_exp[[#All],[Day]:[S]],3,FALSE)</f>
        <v>7.9339999999999994E-2</v>
      </c>
      <c r="P823" s="1">
        <f>VLOOKUP(Table14[[#This Row],[agedays]],BFA_boys_z_exp[[#All],[Day]:[L]],4,FALSE)</f>
        <v>-0.4874</v>
      </c>
      <c r="Q823" s="1">
        <f>(POWER((Table14[[#This Row],[bmi]]/Table14[[#This Row],[bmi_M]]),Table14[[#This Row],[bmi_L]])-1)/(Table14[[#This Row],[bmi_L]]*Table14[[#This Row],[bmi_S]])</f>
        <v>0.36751145285579451</v>
      </c>
    </row>
    <row r="824" spans="1:17" x14ac:dyDescent="0.3">
      <c r="A824" s="1">
        <v>11103</v>
      </c>
      <c r="B824" s="1" t="s">
        <v>9</v>
      </c>
      <c r="C824" s="1">
        <v>549</v>
      </c>
      <c r="D824" s="1">
        <v>283</v>
      </c>
      <c r="E824" s="1">
        <v>86</v>
      </c>
      <c r="F824" s="1">
        <v>13.2</v>
      </c>
      <c r="G824" s="1">
        <v>1.3720000000000001</v>
      </c>
      <c r="H824" s="1">
        <v>1.6870000000000001</v>
      </c>
      <c r="I824" s="1">
        <f>IF(Table14[[#This Row],[agedays]]&lt;=730,VLOOKUP(Table14[[#This Row],[htcm]],WFL_boys_z_exp[[#All],[Length]:[M]],2,FALSE),VLOOKUP(Table14[[#This Row],[htcm]],WFH_boys_z_exp[[#All],[Height]:[M]],2,FALSE))</f>
        <v>11.744400000000001</v>
      </c>
      <c r="J824" s="1">
        <f>IF(Table14[[#This Row],[agedays]]&lt;=730,VLOOKUP(Table14[[#This Row],[htcm]],WFL_boys_z_exp[[#All],[Length]:[S]],3,FALSE),VLOOKUP(Table14[[#This Row],[htcm]],WFH_boys_z_exp[[#All],[Height]:[S]],3,FALSE))</f>
        <v>8.1449999999999995E-2</v>
      </c>
      <c r="K8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4" s="1">
        <f>(POWER((Table14[[#This Row],[wtkg]]/Table14[[#This Row],[wlhz_M]]),Table14[[#This Row],[wlhz_L]])-1)/(Table14[[#This Row],[wlhz_L]]*Table14[[#This Row],[wlhz_S]])</f>
        <v>1.4053965141918978</v>
      </c>
      <c r="M824" s="1">
        <f>Table14[[#This Row],[wtkg]]/(Table14[[#This Row],[htcm]]*Table14[[#This Row],[htcm]]/10000)</f>
        <v>17.847485127095727</v>
      </c>
      <c r="N824" s="1">
        <f>VLOOKUP(Table14[[#This Row],[agedays]],BFA_boys_z_exp[[#All],[Day]:[M]],2,FALSE)</f>
        <v>16.135899999999999</v>
      </c>
      <c r="O824" s="1">
        <f>VLOOKUP(Table14[[#This Row],[agedays]],BFA_boys_z_exp[[#All],[Day]:[S]],3,FALSE)</f>
        <v>7.8719999999999998E-2</v>
      </c>
      <c r="P824" s="1">
        <f>VLOOKUP(Table14[[#This Row],[agedays]],BFA_boys_z_exp[[#All],[Day]:[L]],4,FALSE)</f>
        <v>-0.54910000000000003</v>
      </c>
      <c r="Q824" s="1">
        <f>(POWER((Table14[[#This Row],[bmi]]/Table14[[#This Row],[bmi_M]]),Table14[[#This Row],[bmi_L]])-1)/(Table14[[#This Row],[bmi_L]]*Table14[[#This Row],[bmi_S]])</f>
        <v>1.2458879991758407</v>
      </c>
    </row>
    <row r="825" spans="1:17" x14ac:dyDescent="0.3">
      <c r="A825" s="1">
        <v>11103</v>
      </c>
      <c r="B825" s="1" t="s">
        <v>9</v>
      </c>
      <c r="C825" s="1">
        <v>716</v>
      </c>
      <c r="D825" s="1">
        <v>283</v>
      </c>
      <c r="E825" s="1">
        <v>93</v>
      </c>
      <c r="F825" s="1">
        <v>14.5</v>
      </c>
      <c r="G825" s="1">
        <v>1.85</v>
      </c>
      <c r="H825" s="1">
        <v>1.617</v>
      </c>
      <c r="I825" s="2">
        <f>IF(Table14[[#This Row],[agedays]]&lt;=730,VLOOKUP(Table14[[#This Row],[htcm]],WFL_boys_z_exp[[#All],[Length]:[M]],2,FALSE),VLOOKUP(Table14[[#This Row],[htcm]],WFH_boys_z_exp[[#All],[Height]:[M]],2,FALSE))</f>
        <v>13.4239</v>
      </c>
      <c r="J825" s="2">
        <f>IF(Table14[[#This Row],[agedays]]&lt;=730,VLOOKUP(Table14[[#This Row],[htcm]],WFL_boys_z_exp[[#All],[Length]:[S]],3,FALSE),VLOOKUP(Table14[[#This Row],[htcm]],WFH_boys_z_exp[[#All],[Height]:[S]],3,FALSE))</f>
        <v>8.0259999999999998E-2</v>
      </c>
      <c r="K8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5" s="1">
        <f>(POWER((Table14[[#This Row],[wtkg]]/Table14[[#This Row],[wlhz_M]]),Table14[[#This Row],[wlhz_L]])-1)/(Table14[[#This Row],[wlhz_L]]*Table14[[#This Row],[wlhz_S]])</f>
        <v>0.94785100421151403</v>
      </c>
      <c r="M825" s="1">
        <f>Table14[[#This Row],[wtkg]]/(Table14[[#This Row],[htcm]]*Table14[[#This Row],[htcm]]/10000)</f>
        <v>16.76494392415308</v>
      </c>
      <c r="N825" s="1">
        <f>VLOOKUP(Table14[[#This Row],[agedays]],BFA_boys_z_exp[[#All],[Day]:[M]],2,FALSE)</f>
        <v>15.7582</v>
      </c>
      <c r="O825" s="1">
        <f>VLOOKUP(Table14[[#This Row],[agedays]],BFA_boys_z_exp[[#All],[Day]:[S]],3,FALSE)</f>
        <v>7.7780000000000002E-2</v>
      </c>
      <c r="P825" s="1">
        <f>VLOOKUP(Table14[[#This Row],[agedays]],BFA_boys_z_exp[[#All],[Day]:[L]],4,FALSE)</f>
        <v>-0.64059999999999995</v>
      </c>
      <c r="Q825" s="1">
        <f>(POWER((Table14[[#This Row],[bmi]]/Table14[[#This Row],[bmi_M]]),Table14[[#This Row],[bmi_L]])-1)/(Table14[[#This Row],[bmi_L]]*Table14[[#This Row],[bmi_S]])</f>
        <v>0.78062269822698049</v>
      </c>
    </row>
    <row r="826" spans="1:17" x14ac:dyDescent="0.3">
      <c r="A826" s="1">
        <v>11104</v>
      </c>
      <c r="B826" s="1" t="s">
        <v>9</v>
      </c>
      <c r="C826" s="1">
        <v>0</v>
      </c>
      <c r="D826" s="1">
        <v>304</v>
      </c>
      <c r="E826" s="1">
        <v>54</v>
      </c>
      <c r="F826" s="1">
        <v>4</v>
      </c>
      <c r="G826" s="1">
        <v>2.1739999999999999</v>
      </c>
      <c r="H826" s="1">
        <v>1.2609999999999999</v>
      </c>
      <c r="I826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826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8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6" s="1">
        <f>(POWER((Table14[[#This Row],[wtkg]]/Table14[[#This Row],[wlhz_M]]),Table14[[#This Row],[wlhz_L]])-1)/(Table14[[#This Row],[wlhz_L]]*Table14[[#This Row],[wlhz_S]])</f>
        <v>-0.76186153278280566</v>
      </c>
      <c r="M826" s="1">
        <f>Table14[[#This Row],[wtkg]]/(Table14[[#This Row],[htcm]]*Table14[[#This Row],[htcm]]/10000)</f>
        <v>13.717421124828531</v>
      </c>
      <c r="N826" s="1">
        <f>VLOOKUP(Table14[[#This Row],[agedays]],BFA_boys_z_exp[[#All],[Day]:[M]],2,FALSE)</f>
        <v>13.4069</v>
      </c>
      <c r="O826" s="1">
        <f>VLOOKUP(Table14[[#This Row],[agedays]],BFA_boys_z_exp[[#All],[Day]:[S]],3,FALSE)</f>
        <v>9.5600000000000004E-2</v>
      </c>
      <c r="P826" s="1">
        <f>VLOOKUP(Table14[[#This Row],[agedays]],BFA_boys_z_exp[[#All],[Day]:[L]],4,FALSE)</f>
        <v>-0.30530000000000002</v>
      </c>
      <c r="Q826" s="1">
        <f>(POWER((Table14[[#This Row],[bmi]]/Table14[[#This Row],[bmi_M]]),Table14[[#This Row],[bmi_L]])-1)/(Table14[[#This Row],[bmi_L]]*Table14[[#This Row],[bmi_S]])</f>
        <v>0.23867463528236657</v>
      </c>
    </row>
    <row r="827" spans="1:17" x14ac:dyDescent="0.3">
      <c r="A827" s="1">
        <v>11104</v>
      </c>
      <c r="B827" s="1" t="s">
        <v>9</v>
      </c>
      <c r="C827" s="1">
        <v>29</v>
      </c>
      <c r="D827" s="1">
        <v>304</v>
      </c>
      <c r="E827" s="1">
        <v>55</v>
      </c>
      <c r="F827" s="1">
        <v>4.7300000000000004</v>
      </c>
      <c r="G827" s="1">
        <v>0.24299999999999999</v>
      </c>
      <c r="H827" s="1">
        <v>0.52500000000000002</v>
      </c>
      <c r="I827" s="2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827" s="2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8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7" s="1">
        <f>(POWER((Table14[[#This Row],[wtkg]]/Table14[[#This Row],[wlhz_M]]),Table14[[#This Row],[wlhz_L]])-1)/(Table14[[#This Row],[wlhz_L]]*Table14[[#This Row],[wlhz_S]])</f>
        <v>0.45681761668797521</v>
      </c>
      <c r="M827" s="1">
        <f>Table14[[#This Row],[wtkg]]/(Table14[[#This Row],[htcm]]*Table14[[#This Row],[htcm]]/10000)</f>
        <v>15.636363636363638</v>
      </c>
      <c r="N827" s="1">
        <f>VLOOKUP(Table14[[#This Row],[agedays]],BFA_boys_z_exp[[#All],[Day]:[M]],2,FALSE)</f>
        <v>14.8436</v>
      </c>
      <c r="O827" s="1">
        <f>VLOOKUP(Table14[[#This Row],[agedays]],BFA_boys_z_exp[[#All],[Day]:[S]],3,FALSE)</f>
        <v>9.0529999999999999E-2</v>
      </c>
      <c r="P827" s="1">
        <f>VLOOKUP(Table14[[#This Row],[agedays]],BFA_boys_z_exp[[#All],[Day]:[L]],4,FALSE)</f>
        <v>0.28089999999999998</v>
      </c>
      <c r="Q827" s="1">
        <f>(POWER((Table14[[#This Row],[bmi]]/Table14[[#This Row],[bmi_M]]),Table14[[#This Row],[bmi_L]])-1)/(Table14[[#This Row],[bmi_L]]*Table14[[#This Row],[bmi_S]])</f>
        <v>0.57895159981183353</v>
      </c>
    </row>
    <row r="828" spans="1:17" x14ac:dyDescent="0.3">
      <c r="A828" s="1">
        <v>11104</v>
      </c>
      <c r="B828" s="1" t="s">
        <v>9</v>
      </c>
      <c r="C828" s="1">
        <v>57</v>
      </c>
      <c r="D828" s="1">
        <v>304</v>
      </c>
      <c r="E828" s="1">
        <v>60</v>
      </c>
      <c r="F828" s="1">
        <v>5.67</v>
      </c>
      <c r="G828" s="1">
        <v>1.0029999999999999</v>
      </c>
      <c r="H828" s="1">
        <v>0.32300000000000001</v>
      </c>
      <c r="I828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828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8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8" s="1">
        <f>(POWER((Table14[[#This Row],[wtkg]]/Table14[[#This Row],[wlhz_M]]),Table14[[#This Row],[wlhz_L]])-1)/(Table14[[#This Row],[wlhz_L]]*Table14[[#This Row],[wlhz_S]])</f>
        <v>-0.66597373735639165</v>
      </c>
      <c r="M828" s="1">
        <f>Table14[[#This Row],[wtkg]]/(Table14[[#This Row],[htcm]]*Table14[[#This Row],[htcm]]/10000)</f>
        <v>15.75</v>
      </c>
      <c r="N828" s="1">
        <f>VLOOKUP(Table14[[#This Row],[agedays]],BFA_boys_z_exp[[#All],[Day]:[M]],2,FALSE)</f>
        <v>16.202100000000002</v>
      </c>
      <c r="O828" s="1">
        <f>VLOOKUP(Table14[[#This Row],[agedays]],BFA_boys_z_exp[[#All],[Day]:[S]],3,FALSE)</f>
        <v>8.7080000000000005E-2</v>
      </c>
      <c r="P828" s="1">
        <f>VLOOKUP(Table14[[#This Row],[agedays]],BFA_boys_z_exp[[#All],[Day]:[L]],4,FALSE)</f>
        <v>0.128</v>
      </c>
      <c r="Q828" s="1">
        <f>(POWER((Table14[[#This Row],[bmi]]/Table14[[#This Row],[bmi_M]]),Table14[[#This Row],[bmi_L]])-1)/(Table14[[#This Row],[bmi_L]]*Table14[[#This Row],[bmi_S]])</f>
        <v>-0.32440630763414002</v>
      </c>
    </row>
    <row r="829" spans="1:17" x14ac:dyDescent="0.3">
      <c r="A829" s="1">
        <v>11104</v>
      </c>
      <c r="B829" s="1" t="s">
        <v>9</v>
      </c>
      <c r="C829" s="1">
        <v>92</v>
      </c>
      <c r="D829" s="1">
        <v>304</v>
      </c>
      <c r="E829" s="1">
        <v>61.5</v>
      </c>
      <c r="F829" s="1">
        <v>6.63</v>
      </c>
      <c r="G829" s="1">
        <v>5.0000000000000001E-3</v>
      </c>
      <c r="H829" s="1">
        <v>0.313</v>
      </c>
      <c r="I829" s="2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829" s="2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8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29" s="1">
        <f>(POWER((Table14[[#This Row],[wtkg]]/Table14[[#This Row],[wlhz_M]]),Table14[[#This Row],[wlhz_L]])-1)/(Table14[[#This Row],[wlhz_L]]*Table14[[#This Row],[wlhz_S]])</f>
        <v>0.43172090052823292</v>
      </c>
      <c r="M829" s="1">
        <f>Table14[[#This Row],[wtkg]]/(Table14[[#This Row],[htcm]]*Table14[[#This Row],[htcm]]/10000)</f>
        <v>17.529248463216341</v>
      </c>
      <c r="N829" s="1">
        <f>VLOOKUP(Table14[[#This Row],[agedays]],BFA_boys_z_exp[[#All],[Day]:[M]],2,FALSE)</f>
        <v>16.9069</v>
      </c>
      <c r="O829" s="1">
        <f>VLOOKUP(Table14[[#This Row],[agedays]],BFA_boys_z_exp[[#All],[Day]:[S]],3,FALSE)</f>
        <v>8.4919999999999995E-2</v>
      </c>
      <c r="P829" s="1">
        <f>VLOOKUP(Table14[[#This Row],[agedays]],BFA_boys_z_exp[[#All],[Day]:[L]],4,FALSE)</f>
        <v>4.7999999999999996E-3</v>
      </c>
      <c r="Q829" s="1">
        <f>(POWER((Table14[[#This Row],[bmi]]/Table14[[#This Row],[bmi_M]]),Table14[[#This Row],[bmi_L]])-1)/(Table14[[#This Row],[bmi_L]]*Table14[[#This Row],[bmi_S]])</f>
        <v>0.42571997531938804</v>
      </c>
    </row>
    <row r="830" spans="1:17" x14ac:dyDescent="0.3">
      <c r="A830" s="1">
        <v>11104</v>
      </c>
      <c r="B830" s="1" t="s">
        <v>9</v>
      </c>
      <c r="C830" s="1">
        <v>190</v>
      </c>
      <c r="D830" s="1">
        <v>304</v>
      </c>
      <c r="E830" s="1">
        <v>70</v>
      </c>
      <c r="F830" s="1">
        <v>8.4</v>
      </c>
      <c r="G830" s="1">
        <v>0.92700000000000005</v>
      </c>
      <c r="H830" s="1">
        <v>0.41599999999999998</v>
      </c>
      <c r="I830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830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8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0" s="1">
        <f>(POWER((Table14[[#This Row],[wtkg]]/Table14[[#This Row],[wlhz_M]]),Table14[[#This Row],[wlhz_L]])-1)/(Table14[[#This Row],[wlhz_L]]*Table14[[#This Row],[wlhz_S]])</f>
        <v>-3.2811018294850995E-2</v>
      </c>
      <c r="M830" s="1">
        <f>Table14[[#This Row],[wtkg]]/(Table14[[#This Row],[htcm]]*Table14[[#This Row],[htcm]]/10000)</f>
        <v>17.142857142857142</v>
      </c>
      <c r="N830" s="1">
        <f>VLOOKUP(Table14[[#This Row],[agedays]],BFA_boys_z_exp[[#All],[Day]:[M]],2,FALSE)</f>
        <v>17.3444</v>
      </c>
      <c r="O830" s="1">
        <f>VLOOKUP(Table14[[#This Row],[agedays]],BFA_boys_z_exp[[#All],[Day]:[S]],3,FALSE)</f>
        <v>8.2210000000000005E-2</v>
      </c>
      <c r="P830" s="1">
        <f>VLOOKUP(Table14[[#This Row],[agedays]],BFA_boys_z_exp[[#All],[Day]:[L]],4,FALSE)</f>
        <v>-0.20330000000000001</v>
      </c>
      <c r="Q830" s="1">
        <f>(POWER((Table14[[#This Row],[bmi]]/Table14[[#This Row],[bmi_M]]),Table14[[#This Row],[bmi_L]])-1)/(Table14[[#This Row],[bmi_L]]*Table14[[#This Row],[bmi_S]])</f>
        <v>-0.14234267806749631</v>
      </c>
    </row>
    <row r="831" spans="1:17" x14ac:dyDescent="0.3">
      <c r="A831" s="1">
        <v>11104</v>
      </c>
      <c r="B831" s="1" t="s">
        <v>9</v>
      </c>
      <c r="C831" s="1">
        <v>274</v>
      </c>
      <c r="D831" s="1">
        <v>304</v>
      </c>
      <c r="E831" s="1">
        <v>75</v>
      </c>
      <c r="F831" s="1">
        <v>9.6300000000000008</v>
      </c>
      <c r="G831" s="1">
        <v>1.35</v>
      </c>
      <c r="H831" s="1">
        <v>0.72499999999999998</v>
      </c>
      <c r="I831" s="2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831" s="2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8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1" s="1">
        <f>(POWER((Table14[[#This Row],[wtkg]]/Table14[[#This Row],[wlhz_M]]),Table14[[#This Row],[wlhz_L]])-1)/(Table14[[#This Row],[wlhz_L]]*Table14[[#This Row],[wlhz_S]])</f>
        <v>0.1594184501353719</v>
      </c>
      <c r="M831" s="1">
        <f>Table14[[#This Row],[wtkg]]/(Table14[[#This Row],[htcm]]*Table14[[#This Row],[htcm]]/10000)</f>
        <v>17.12</v>
      </c>
      <c r="N831" s="1">
        <f>VLOOKUP(Table14[[#This Row],[agedays]],BFA_boys_z_exp[[#All],[Day]:[M]],2,FALSE)</f>
        <v>17.165900000000001</v>
      </c>
      <c r="O831" s="1">
        <f>VLOOKUP(Table14[[#This Row],[agedays]],BFA_boys_z_exp[[#All],[Day]:[S]],3,FALSE)</f>
        <v>8.1019999999999995E-2</v>
      </c>
      <c r="P831" s="1">
        <f>VLOOKUP(Table14[[#This Row],[agedays]],BFA_boys_z_exp[[#All],[Day]:[L]],4,FALSE)</f>
        <v>-0.31769999999999998</v>
      </c>
      <c r="Q831" s="1">
        <f>(POWER((Table14[[#This Row],[bmi]]/Table14[[#This Row],[bmi_M]]),Table14[[#This Row],[bmi_L]])-1)/(Table14[[#This Row],[bmi_L]]*Table14[[#This Row],[bmi_S]])</f>
        <v>-3.306129603982777E-2</v>
      </c>
    </row>
    <row r="832" spans="1:17" x14ac:dyDescent="0.3">
      <c r="A832" s="1">
        <v>11104</v>
      </c>
      <c r="B832" s="1" t="s">
        <v>9</v>
      </c>
      <c r="C832" s="1">
        <v>372</v>
      </c>
      <c r="D832" s="1">
        <v>304</v>
      </c>
      <c r="E832" s="1">
        <v>79</v>
      </c>
      <c r="F832" s="1">
        <v>10.5</v>
      </c>
      <c r="G832" s="1">
        <v>1.252</v>
      </c>
      <c r="H832" s="1">
        <v>0.72799999999999998</v>
      </c>
      <c r="I832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832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8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2" s="1">
        <f>(POWER((Table14[[#This Row],[wtkg]]/Table14[[#This Row],[wlhz_M]]),Table14[[#This Row],[wlhz_L]])-1)/(Table14[[#This Row],[wlhz_L]]*Table14[[#This Row],[wlhz_S]])</f>
        <v>0.27122307250094491</v>
      </c>
      <c r="M832" s="1">
        <f>Table14[[#This Row],[wtkg]]/(Table14[[#This Row],[htcm]]*Table14[[#This Row],[htcm]]/10000)</f>
        <v>16.824226886716872</v>
      </c>
      <c r="N832" s="1">
        <f>VLOOKUP(Table14[[#This Row],[agedays]],BFA_boys_z_exp[[#All],[Day]:[M]],2,FALSE)</f>
        <v>16.770399999999999</v>
      </c>
      <c r="O832" s="1">
        <f>VLOOKUP(Table14[[#This Row],[agedays]],BFA_boys_z_exp[[#All],[Day]:[S]],3,FALSE)</f>
        <v>8.0030000000000004E-2</v>
      </c>
      <c r="P832" s="1">
        <f>VLOOKUP(Table14[[#This Row],[agedays]],BFA_boys_z_exp[[#All],[Day]:[L]],4,FALSE)</f>
        <v>-0.41760000000000003</v>
      </c>
      <c r="Q832" s="1">
        <f>(POWER((Table14[[#This Row],[bmi]]/Table14[[#This Row],[bmi_M]]),Table14[[#This Row],[bmi_L]])-1)/(Table14[[#This Row],[bmi_L]]*Table14[[#This Row],[bmi_S]])</f>
        <v>4.0014411709955455E-2</v>
      </c>
    </row>
    <row r="833" spans="1:17" x14ac:dyDescent="0.3">
      <c r="A833" s="1">
        <v>11104</v>
      </c>
      <c r="B833" s="1" t="s">
        <v>9</v>
      </c>
      <c r="C833" s="1">
        <v>456</v>
      </c>
      <c r="D833" s="1">
        <v>304</v>
      </c>
      <c r="E833" s="1">
        <v>83</v>
      </c>
      <c r="F833" s="1">
        <v>11.36</v>
      </c>
      <c r="G833" s="1">
        <v>1.532</v>
      </c>
      <c r="H833" s="1">
        <v>0.88600000000000001</v>
      </c>
      <c r="I833" s="2">
        <f>IF(Table14[[#This Row],[agedays]]&lt;=730,VLOOKUP(Table14[[#This Row],[htcm]],WFL_boys_z_exp[[#All],[Length]:[M]],2,FALSE),VLOOKUP(Table14[[#This Row],[htcm]],WFH_boys_z_exp[[#All],[Height]:[M]],2,FALSE))</f>
        <v>11.041499999999999</v>
      </c>
      <c r="J833" s="2">
        <f>IF(Table14[[#This Row],[agedays]]&lt;=730,VLOOKUP(Table14[[#This Row],[htcm]],WFL_boys_z_exp[[#All],[Length]:[S]],3,FALSE),VLOOKUP(Table14[[#This Row],[htcm]],WFH_boys_z_exp[[#All],[Height]:[S]],3,FALSE))</f>
        <v>8.2460000000000006E-2</v>
      </c>
      <c r="K8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3" s="1">
        <f>(POWER((Table14[[#This Row],[wtkg]]/Table14[[#This Row],[wlhz_M]]),Table14[[#This Row],[wlhz_L]])-1)/(Table14[[#This Row],[wlhz_L]]*Table14[[#This Row],[wlhz_S]])</f>
        <v>0.34314353450248258</v>
      </c>
      <c r="M833" s="1">
        <f>Table14[[#This Row],[wtkg]]/(Table14[[#This Row],[htcm]]*Table14[[#This Row],[htcm]]/10000)</f>
        <v>16.490056611990131</v>
      </c>
      <c r="N833" s="1">
        <f>VLOOKUP(Table14[[#This Row],[agedays]],BFA_boys_z_exp[[#All],[Day]:[M]],2,FALSE)</f>
        <v>16.442900000000002</v>
      </c>
      <c r="O833" s="1">
        <f>VLOOKUP(Table14[[#This Row],[agedays]],BFA_boys_z_exp[[#All],[Day]:[S]],3,FALSE)</f>
        <v>7.9350000000000004E-2</v>
      </c>
      <c r="P833" s="1">
        <f>VLOOKUP(Table14[[#This Row],[agedays]],BFA_boys_z_exp[[#All],[Day]:[L]],4,FALSE)</f>
        <v>-0.4859</v>
      </c>
      <c r="Q833" s="1">
        <f>(POWER((Table14[[#This Row],[bmi]]/Table14[[#This Row],[bmi_M]]),Table14[[#This Row],[bmi_L]])-1)/(Table14[[#This Row],[bmi_L]]*Table14[[#This Row],[bmi_S]])</f>
        <v>3.6065595314824672E-2</v>
      </c>
    </row>
    <row r="834" spans="1:17" x14ac:dyDescent="0.3">
      <c r="A834" s="1">
        <v>11104</v>
      </c>
      <c r="B834" s="1" t="s">
        <v>9</v>
      </c>
      <c r="C834" s="1">
        <v>770</v>
      </c>
      <c r="D834" s="1">
        <v>304</v>
      </c>
      <c r="E834" s="1">
        <v>92</v>
      </c>
      <c r="F834" s="1">
        <v>13.2</v>
      </c>
      <c r="G834" s="1">
        <v>1.2050000000000001</v>
      </c>
      <c r="H834" s="1">
        <v>0.53700000000000003</v>
      </c>
      <c r="I834" s="1">
        <f>IF(Table14[[#This Row],[agedays]]&lt;=730,VLOOKUP(Table14[[#This Row],[htcm]],WFL_boys_z_exp[[#All],[Length]:[M]],2,FALSE),VLOOKUP(Table14[[#This Row],[htcm]],WFH_boys_z_exp[[#All],[Height]:[M]],2,FALSE))</f>
        <v>13.354100000000001</v>
      </c>
      <c r="J834" s="1">
        <f>IF(Table14[[#This Row],[agedays]]&lt;=730,VLOOKUP(Table14[[#This Row],[htcm]],WFL_boys_z_exp[[#All],[Length]:[S]],3,FALSE),VLOOKUP(Table14[[#This Row],[htcm]],WFH_boys_z_exp[[#All],[Height]:[S]],3,FALSE))</f>
        <v>8.0250000000000002E-2</v>
      </c>
      <c r="K8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4" s="1">
        <f>(POWER((Table14[[#This Row],[wtkg]]/Table14[[#This Row],[wlhz_M]]),Table14[[#This Row],[wlhz_L]])-1)/(Table14[[#This Row],[wlhz_L]]*Table14[[#This Row],[wlhz_S]])</f>
        <v>-0.14492676510728913</v>
      </c>
      <c r="M834" s="1">
        <f>Table14[[#This Row],[wtkg]]/(Table14[[#This Row],[htcm]]*Table14[[#This Row],[htcm]]/10000)</f>
        <v>15.595463137996218</v>
      </c>
      <c r="N834" s="1">
        <f>VLOOKUP(Table14[[#This Row],[agedays]],BFA_boys_z_exp[[#All],[Day]:[M]],2,FALSE)</f>
        <v>15.968400000000001</v>
      </c>
      <c r="O834" s="1">
        <f>VLOOKUP(Table14[[#This Row],[agedays]],BFA_boys_z_exp[[#All],[Day]:[S]],3,FALSE)</f>
        <v>7.7939999999999995E-2</v>
      </c>
      <c r="P834" s="1">
        <f>VLOOKUP(Table14[[#This Row],[agedays]],BFA_boys_z_exp[[#All],[Day]:[L]],4,FALSE)</f>
        <v>-0.57369999999999999</v>
      </c>
      <c r="Q834" s="1">
        <f>(POWER((Table14[[#This Row],[bmi]]/Table14[[#This Row],[bmi_M]]),Table14[[#This Row],[bmi_L]])-1)/(Table14[[#This Row],[bmi_L]]*Table14[[#This Row],[bmi_S]])</f>
        <v>-0.30526869446009197</v>
      </c>
    </row>
    <row r="835" spans="1:17" x14ac:dyDescent="0.3">
      <c r="A835" s="1">
        <v>11105</v>
      </c>
      <c r="B835" s="1" t="s">
        <v>9</v>
      </c>
      <c r="C835" s="1">
        <v>33</v>
      </c>
      <c r="D835" s="1">
        <v>262</v>
      </c>
      <c r="E835" s="1">
        <v>53.5</v>
      </c>
      <c r="F835" s="1">
        <v>4.3499999999999996</v>
      </c>
      <c r="G835" s="1">
        <v>-0.80500000000000005</v>
      </c>
      <c r="H835" s="1">
        <v>-0.38100000000000001</v>
      </c>
      <c r="I835" s="2">
        <f>IF(Table14[[#This Row],[agedays]]&lt;=730,VLOOKUP(Table14[[#This Row],[htcm]],WFL_boys_z_exp[[#All],[Length]:[M]],2,FALSE),VLOOKUP(Table14[[#This Row],[htcm]],WFH_boys_z_exp[[#All],[Height]:[M]],2,FALSE))</f>
        <v>4.1353999999999997</v>
      </c>
      <c r="J835" s="2">
        <f>IF(Table14[[#This Row],[agedays]]&lt;=730,VLOOKUP(Table14[[#This Row],[htcm]],WFL_boys_z_exp[[#All],[Length]:[S]],3,FALSE),VLOOKUP(Table14[[#This Row],[htcm]],WFH_boys_z_exp[[#All],[Height]:[S]],3,FALSE))</f>
        <v>8.6809999999999998E-2</v>
      </c>
      <c r="K8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5" s="1">
        <f>(POWER((Table14[[#This Row],[wtkg]]/Table14[[#This Row],[wlhz_M]]),Table14[[#This Row],[wlhz_L]])-1)/(Table14[[#This Row],[wlhz_L]]*Table14[[#This Row],[wlhz_S]])</f>
        <v>0.57762751747131535</v>
      </c>
      <c r="M835" s="1">
        <f>Table14[[#This Row],[wtkg]]/(Table14[[#This Row],[htcm]]*Table14[[#This Row],[htcm]]/10000)</f>
        <v>15.197833871953881</v>
      </c>
      <c r="N835" s="1">
        <f>VLOOKUP(Table14[[#This Row],[agedays]],BFA_boys_z_exp[[#All],[Day]:[M]],2,FALSE)</f>
        <v>15.1127</v>
      </c>
      <c r="O835" s="1">
        <f>VLOOKUP(Table14[[#This Row],[agedays]],BFA_boys_z_exp[[#All],[Day]:[S]],3,FALSE)</f>
        <v>8.9840000000000003E-2</v>
      </c>
      <c r="P835" s="1">
        <f>VLOOKUP(Table14[[#This Row],[agedays]],BFA_boys_z_exp[[#All],[Day]:[L]],4,FALSE)</f>
        <v>0.25359999999999999</v>
      </c>
      <c r="Q835" s="1">
        <f>(POWER((Table14[[#This Row],[bmi]]/Table14[[#This Row],[bmi_M]]),Table14[[#This Row],[bmi_L]])-1)/(Table14[[#This Row],[bmi_L]]*Table14[[#This Row],[bmi_S]])</f>
        <v>6.2571933706682722E-2</v>
      </c>
    </row>
    <row r="836" spans="1:17" x14ac:dyDescent="0.3">
      <c r="A836" s="1">
        <v>11105</v>
      </c>
      <c r="B836" s="1" t="s">
        <v>9</v>
      </c>
      <c r="C836" s="1">
        <v>61</v>
      </c>
      <c r="D836" s="1">
        <v>262</v>
      </c>
      <c r="E836" s="1">
        <v>57</v>
      </c>
      <c r="F836" s="1">
        <v>5.48</v>
      </c>
      <c r="G836" s="1">
        <v>-0.71899999999999997</v>
      </c>
      <c r="H836" s="1">
        <v>-0.13300000000000001</v>
      </c>
      <c r="I836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836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8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6" s="1">
        <f>(POWER((Table14[[#This Row],[wtkg]]/Table14[[#This Row],[wlhz_M]]),Table14[[#This Row],[wlhz_L]])-1)/(Table14[[#This Row],[wlhz_L]]*Table14[[#This Row],[wlhz_S]])</f>
        <v>0.77844064228861209</v>
      </c>
      <c r="M836" s="1">
        <f>Table14[[#This Row],[wtkg]]/(Table14[[#This Row],[htcm]]*Table14[[#This Row],[htcm]]/10000)</f>
        <v>16.866728224068943</v>
      </c>
      <c r="N836" s="1">
        <f>VLOOKUP(Table14[[#This Row],[agedays]],BFA_boys_z_exp[[#All],[Day]:[M]],2,FALSE)</f>
        <v>16.3231</v>
      </c>
      <c r="O836" s="1">
        <f>VLOOKUP(Table14[[#This Row],[agedays]],BFA_boys_z_exp[[#All],[Day]:[S]],3,FALSE)</f>
        <v>8.6760000000000004E-2</v>
      </c>
      <c r="P836" s="1">
        <f>VLOOKUP(Table14[[#This Row],[agedays]],BFA_boys_z_exp[[#All],[Day]:[L]],4,FALSE)</f>
        <v>0.1113</v>
      </c>
      <c r="Q836" s="1">
        <f>(POWER((Table14[[#This Row],[bmi]]/Table14[[#This Row],[bmi_M]]),Table14[[#This Row],[bmi_L]])-1)/(Table14[[#This Row],[bmi_L]]*Table14[[#This Row],[bmi_S]])</f>
        <v>0.37830172946682722</v>
      </c>
    </row>
    <row r="837" spans="1:17" x14ac:dyDescent="0.3">
      <c r="A837" s="1">
        <v>11105</v>
      </c>
      <c r="B837" s="1" t="s">
        <v>9</v>
      </c>
      <c r="C837" s="1">
        <v>89</v>
      </c>
      <c r="D837" s="1">
        <v>262</v>
      </c>
      <c r="E837" s="1">
        <v>61</v>
      </c>
      <c r="F837" s="1">
        <v>6.31</v>
      </c>
      <c r="G837" s="1">
        <v>-0.108</v>
      </c>
      <c r="H837" s="1">
        <v>-1.7000000000000001E-2</v>
      </c>
      <c r="I837" s="2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837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8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7" s="1">
        <f>(POWER((Table14[[#This Row],[wtkg]]/Table14[[#This Row],[wlhz_M]]),Table14[[#This Row],[wlhz_L]])-1)/(Table14[[#This Row],[wlhz_L]]*Table14[[#This Row],[wlhz_S]])</f>
        <v>8.9488346472074098E-2</v>
      </c>
      <c r="M837" s="1">
        <f>Table14[[#This Row],[wtkg]]/(Table14[[#This Row],[htcm]]*Table14[[#This Row],[htcm]]/10000)</f>
        <v>16.957807041117977</v>
      </c>
      <c r="N837" s="1">
        <f>VLOOKUP(Table14[[#This Row],[agedays]],BFA_boys_z_exp[[#All],[Day]:[M]],2,FALSE)</f>
        <v>16.870100000000001</v>
      </c>
      <c r="O837" s="1">
        <f>VLOOKUP(Table14[[#This Row],[agedays]],BFA_boys_z_exp[[#All],[Day]:[S]],3,FALSE)</f>
        <v>8.5059999999999997E-2</v>
      </c>
      <c r="P837" s="1">
        <f>VLOOKUP(Table14[[#This Row],[agedays]],BFA_boys_z_exp[[#All],[Day]:[L]],4,FALSE)</f>
        <v>1.37E-2</v>
      </c>
      <c r="Q837" s="1">
        <f>(POWER((Table14[[#This Row],[bmi]]/Table14[[#This Row],[bmi_M]]),Table14[[#This Row],[bmi_L]])-1)/(Table14[[#This Row],[bmi_L]]*Table14[[#This Row],[bmi_S]])</f>
        <v>6.096496774791238E-2</v>
      </c>
    </row>
    <row r="838" spans="1:17" x14ac:dyDescent="0.3">
      <c r="A838" s="1">
        <v>11105</v>
      </c>
      <c r="B838" s="1" t="s">
        <v>9</v>
      </c>
      <c r="C838" s="1">
        <v>187</v>
      </c>
      <c r="D838" s="1">
        <v>262</v>
      </c>
      <c r="E838" s="1">
        <v>69</v>
      </c>
      <c r="F838" s="1">
        <v>9.0500000000000007</v>
      </c>
      <c r="G838" s="1">
        <v>0.53400000000000003</v>
      </c>
      <c r="H838" s="1">
        <v>1.147</v>
      </c>
      <c r="I838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838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8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8" s="1">
        <f>(POWER((Table14[[#This Row],[wtkg]]/Table14[[#This Row],[wlhz_M]]),Table14[[#This Row],[wlhz_L]])-1)/(Table14[[#This Row],[wlhz_L]]*Table14[[#This Row],[wlhz_S]])</f>
        <v>1.1858837797632205</v>
      </c>
      <c r="M838" s="1">
        <f>Table14[[#This Row],[wtkg]]/(Table14[[#This Row],[htcm]]*Table14[[#This Row],[htcm]]/10000)</f>
        <v>19.00861163621088</v>
      </c>
      <c r="N838" s="1">
        <f>VLOOKUP(Table14[[#This Row],[agedays]],BFA_boys_z_exp[[#All],[Day]:[M]],2,FALSE)</f>
        <v>17.343900000000001</v>
      </c>
      <c r="O838" s="1">
        <f>VLOOKUP(Table14[[#This Row],[agedays]],BFA_boys_z_exp[[#All],[Day]:[S]],3,FALSE)</f>
        <v>8.226E-2</v>
      </c>
      <c r="P838" s="1">
        <f>VLOOKUP(Table14[[#This Row],[agedays]],BFA_boys_z_exp[[#All],[Day]:[L]],4,FALSE)</f>
        <v>-0.19850000000000001</v>
      </c>
      <c r="Q838" s="1">
        <f>(POWER((Table14[[#This Row],[bmi]]/Table14[[#This Row],[bmi_M]]),Table14[[#This Row],[bmi_L]])-1)/(Table14[[#This Row],[bmi_L]]*Table14[[#This Row],[bmi_S]])</f>
        <v>1.104091883915775</v>
      </c>
    </row>
    <row r="839" spans="1:17" x14ac:dyDescent="0.3">
      <c r="A839" s="1">
        <v>11105</v>
      </c>
      <c r="B839" s="1" t="s">
        <v>9</v>
      </c>
      <c r="C839" s="1">
        <v>271</v>
      </c>
      <c r="D839" s="1">
        <v>262</v>
      </c>
      <c r="E839" s="1">
        <v>73</v>
      </c>
      <c r="F839" s="1">
        <v>10.41</v>
      </c>
      <c r="G839" s="1">
        <v>0.51800000000000002</v>
      </c>
      <c r="H839" s="1">
        <v>1.4770000000000001</v>
      </c>
      <c r="I839" s="2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839" s="2">
        <f>IF(Table14[[#This Row],[agedays]]&lt;=730,VLOOKUP(Table14[[#This Row],[htcm]],WFL_boys_z_exp[[#All],[Length]:[S]],3,FALSE),VLOOKUP(Table14[[#This Row],[htcm]],WFH_boys_z_exp[[#All],[Height]:[S]],3,FALSE))</f>
        <v>8.269E-2</v>
      </c>
      <c r="K8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39" s="1">
        <f>(POWER((Table14[[#This Row],[wtkg]]/Table14[[#This Row],[wlhz_M]]),Table14[[#This Row],[wlhz_L]])-1)/(Table14[[#This Row],[wlhz_L]]*Table14[[#This Row],[wlhz_S]])</f>
        <v>1.6056753730644866</v>
      </c>
      <c r="M839" s="1">
        <f>Table14[[#This Row],[wtkg]]/(Table14[[#This Row],[htcm]]*Table14[[#This Row],[htcm]]/10000)</f>
        <v>19.534621880277726</v>
      </c>
      <c r="N839" s="1">
        <f>VLOOKUP(Table14[[#This Row],[agedays]],BFA_boys_z_exp[[#All],[Day]:[M]],2,FALSE)</f>
        <v>17.1767</v>
      </c>
      <c r="O839" s="1">
        <f>VLOOKUP(Table14[[#This Row],[agedays]],BFA_boys_z_exp[[#All],[Day]:[S]],3,FALSE)</f>
        <v>8.1049999999999997E-2</v>
      </c>
      <c r="P839" s="1">
        <f>VLOOKUP(Table14[[#This Row],[agedays]],BFA_boys_z_exp[[#All],[Day]:[L]],4,FALSE)</f>
        <v>-0.31419999999999998</v>
      </c>
      <c r="Q839" s="1">
        <f>(POWER((Table14[[#This Row],[bmi]]/Table14[[#This Row],[bmi_M]]),Table14[[#This Row],[bmi_L]])-1)/(Table14[[#This Row],[bmi_L]]*Table14[[#This Row],[bmi_S]])</f>
        <v>1.5554561182358884</v>
      </c>
    </row>
    <row r="840" spans="1:17" x14ac:dyDescent="0.3">
      <c r="A840" s="1">
        <v>11105</v>
      </c>
      <c r="B840" s="1" t="s">
        <v>9</v>
      </c>
      <c r="C840" s="1">
        <v>362</v>
      </c>
      <c r="D840" s="1">
        <v>262</v>
      </c>
      <c r="E840" s="1">
        <v>77</v>
      </c>
      <c r="F840" s="1">
        <v>11.6</v>
      </c>
      <c r="G840" s="1">
        <v>0.58099999999999996</v>
      </c>
      <c r="H840" s="1">
        <v>1.7210000000000001</v>
      </c>
      <c r="I840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840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8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0" s="1">
        <f>(POWER((Table14[[#This Row],[wtkg]]/Table14[[#This Row],[wlhz_M]]),Table14[[#This Row],[wlhz_L]])-1)/(Table14[[#This Row],[wlhz_L]]*Table14[[#This Row],[wlhz_S]])</f>
        <v>1.8581166252675465</v>
      </c>
      <c r="M840" s="1">
        <f>Table14[[#This Row],[wtkg]]/(Table14[[#This Row],[htcm]]*Table14[[#This Row],[htcm]]/10000)</f>
        <v>19.564850733681901</v>
      </c>
      <c r="N840" s="1">
        <f>VLOOKUP(Table14[[#This Row],[agedays]],BFA_boys_z_exp[[#All],[Day]:[M]],2,FALSE)</f>
        <v>16.811499999999999</v>
      </c>
      <c r="O840" s="1">
        <f>VLOOKUP(Table14[[#This Row],[agedays]],BFA_boys_z_exp[[#All],[Day]:[S]],3,FALSE)</f>
        <v>8.0110000000000001E-2</v>
      </c>
      <c r="P840" s="1">
        <f>VLOOKUP(Table14[[#This Row],[agedays]],BFA_boys_z_exp[[#All],[Day]:[L]],4,FALSE)</f>
        <v>-0.40849999999999997</v>
      </c>
      <c r="Q840" s="1">
        <f>(POWER((Table14[[#This Row],[bmi]]/Table14[[#This Row],[bmi_M]]),Table14[[#This Row],[bmi_L]])-1)/(Table14[[#This Row],[bmi_L]]*Table14[[#This Row],[bmi_S]])</f>
        <v>1.8358306145440928</v>
      </c>
    </row>
    <row r="841" spans="1:17" x14ac:dyDescent="0.3">
      <c r="A841" s="1">
        <v>11105</v>
      </c>
      <c r="B841" s="1" t="s">
        <v>9</v>
      </c>
      <c r="C841" s="1">
        <v>467</v>
      </c>
      <c r="D841" s="1">
        <v>262</v>
      </c>
      <c r="E841" s="1">
        <v>81.5</v>
      </c>
      <c r="F841" s="1">
        <v>12.63</v>
      </c>
      <c r="G841" s="1">
        <v>0.77900000000000003</v>
      </c>
      <c r="H841" s="1">
        <v>1.784</v>
      </c>
      <c r="I841" s="2">
        <f>IF(Table14[[#This Row],[agedays]]&lt;=730,VLOOKUP(Table14[[#This Row],[htcm]],WFL_boys_z_exp[[#All],[Length]:[M]],2,FALSE),VLOOKUP(Table14[[#This Row],[htcm]],WFH_boys_z_exp[[#All],[Height]:[M]],2,FALSE))</f>
        <v>10.732200000000001</v>
      </c>
      <c r="J841" s="2">
        <f>IF(Table14[[#This Row],[agedays]]&lt;=730,VLOOKUP(Table14[[#This Row],[htcm]],WFL_boys_z_exp[[#All],[Length]:[S]],3,FALSE),VLOOKUP(Table14[[#This Row],[htcm]],WFH_boys_z_exp[[#All],[Height]:[S]],3,FALSE))</f>
        <v>8.2839999999999997E-2</v>
      </c>
      <c r="K8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1" s="1">
        <f>(POWER((Table14[[#This Row],[wtkg]]/Table14[[#This Row],[wlhz_M]]),Table14[[#This Row],[wlhz_L]])-1)/(Table14[[#This Row],[wlhz_L]]*Table14[[#This Row],[wlhz_S]])</f>
        <v>1.9102702744395534</v>
      </c>
      <c r="M841" s="1">
        <f>Table14[[#This Row],[wtkg]]/(Table14[[#This Row],[htcm]]*Table14[[#This Row],[htcm]]/10000)</f>
        <v>19.014641123113407</v>
      </c>
      <c r="N841" s="1">
        <f>VLOOKUP(Table14[[#This Row],[agedays]],BFA_boys_z_exp[[#All],[Day]:[M]],2,FALSE)</f>
        <v>16.403300000000002</v>
      </c>
      <c r="O841" s="1">
        <f>VLOOKUP(Table14[[#This Row],[agedays]],BFA_boys_z_exp[[#All],[Day]:[S]],3,FALSE)</f>
        <v>7.9269999999999993E-2</v>
      </c>
      <c r="P841" s="1">
        <f>VLOOKUP(Table14[[#This Row],[agedays]],BFA_boys_z_exp[[#All],[Day]:[L]],4,FALSE)</f>
        <v>-0.49399999999999999</v>
      </c>
      <c r="Q841" s="1">
        <f>(POWER((Table14[[#This Row],[bmi]]/Table14[[#This Row],[bmi_M]]),Table14[[#This Row],[bmi_L]])-1)/(Table14[[#This Row],[bmi_L]]*Table14[[#This Row],[bmi_S]])</f>
        <v>1.7972142287161794</v>
      </c>
    </row>
    <row r="842" spans="1:17" x14ac:dyDescent="0.3">
      <c r="A842" s="1">
        <v>11105</v>
      </c>
      <c r="B842" s="1" t="s">
        <v>9</v>
      </c>
      <c r="C842" s="1">
        <v>535</v>
      </c>
      <c r="D842" s="1">
        <v>262</v>
      </c>
      <c r="E842" s="1">
        <v>85</v>
      </c>
      <c r="F842" s="1">
        <v>13.2</v>
      </c>
      <c r="G842" s="1">
        <v>1.1839999999999999</v>
      </c>
      <c r="H842" s="1">
        <v>1.7689999999999999</v>
      </c>
      <c r="I842" s="1">
        <f>IF(Table14[[#This Row],[agedays]]&lt;=730,VLOOKUP(Table14[[#This Row],[htcm]],WFL_boys_z_exp[[#All],[Length]:[M]],2,FALSE),VLOOKUP(Table14[[#This Row],[htcm]],WFH_boys_z_exp[[#All],[Height]:[M]],2,FALSE))</f>
        <v>11.5007</v>
      </c>
      <c r="J842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8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2" s="1">
        <f>(POWER((Table14[[#This Row],[wtkg]]/Table14[[#This Row],[wlhz_M]]),Table14[[#This Row],[wlhz_L]])-1)/(Table14[[#This Row],[wlhz_L]]*Table14[[#This Row],[wlhz_S]])</f>
        <v>1.6442847508151095</v>
      </c>
      <c r="M842" s="1">
        <f>Table14[[#This Row],[wtkg]]/(Table14[[#This Row],[htcm]]*Table14[[#This Row],[htcm]]/10000)</f>
        <v>18.269896193771626</v>
      </c>
      <c r="N842" s="1">
        <f>VLOOKUP(Table14[[#This Row],[agedays]],BFA_boys_z_exp[[#All],[Day]:[M]],2,FALSE)</f>
        <v>16.177900000000001</v>
      </c>
      <c r="O842" s="1">
        <f>VLOOKUP(Table14[[#This Row],[agedays]],BFA_boys_z_exp[[#All],[Day]:[S]],3,FALSE)</f>
        <v>7.8810000000000005E-2</v>
      </c>
      <c r="P842" s="1">
        <f>VLOOKUP(Table14[[#This Row],[agedays]],BFA_boys_z_exp[[#All],[Day]:[L]],4,FALSE)</f>
        <v>-0.5403</v>
      </c>
      <c r="Q842" s="1">
        <f>(POWER((Table14[[#This Row],[bmi]]/Table14[[#This Row],[bmi_M]]),Table14[[#This Row],[bmi_L]])-1)/(Table14[[#This Row],[bmi_L]]*Table14[[#This Row],[bmi_S]])</f>
        <v>1.4934590111343296</v>
      </c>
    </row>
    <row r="843" spans="1:17" x14ac:dyDescent="0.3">
      <c r="A843" s="1">
        <v>11105</v>
      </c>
      <c r="B843" s="1" t="s">
        <v>9</v>
      </c>
      <c r="C843" s="1">
        <v>767</v>
      </c>
      <c r="D843" s="1">
        <v>262</v>
      </c>
      <c r="E843" s="1">
        <v>90.5</v>
      </c>
      <c r="F843" s="1">
        <v>14.1</v>
      </c>
      <c r="G843" s="1">
        <v>0.754</v>
      </c>
      <c r="H843" s="1">
        <v>1.123</v>
      </c>
      <c r="I843" s="2">
        <f>IF(Table14[[#This Row],[agedays]]&lt;=730,VLOOKUP(Table14[[#This Row],[htcm]],WFL_boys_z_exp[[#All],[Length]:[M]],2,FALSE),VLOOKUP(Table14[[#This Row],[htcm]],WFH_boys_z_exp[[#All],[Height]:[M]],2,FALSE))</f>
        <v>13.0038</v>
      </c>
      <c r="J843" s="2">
        <f>IF(Table14[[#This Row],[agedays]]&lt;=730,VLOOKUP(Table14[[#This Row],[htcm]],WFL_boys_z_exp[[#All],[Length]:[S]],3,FALSE),VLOOKUP(Table14[[#This Row],[htcm]],WFH_boys_z_exp[[#All],[Height]:[S]],3,FALSE))</f>
        <v>8.0280000000000004E-2</v>
      </c>
      <c r="K8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3" s="1">
        <f>(POWER((Table14[[#This Row],[wtkg]]/Table14[[#This Row],[wlhz_M]]),Table14[[#This Row],[wlhz_L]])-1)/(Table14[[#This Row],[wlhz_L]]*Table14[[#This Row],[wlhz_S]])</f>
        <v>0.99390747464056206</v>
      </c>
      <c r="M843" s="1">
        <f>Table14[[#This Row],[wtkg]]/(Table14[[#This Row],[htcm]]*Table14[[#This Row],[htcm]]/10000)</f>
        <v>17.21559170965477</v>
      </c>
      <c r="N843" s="1">
        <f>VLOOKUP(Table14[[#This Row],[agedays]],BFA_boys_z_exp[[#All],[Day]:[M]],2,FALSE)</f>
        <v>15.972200000000001</v>
      </c>
      <c r="O843" s="1">
        <f>VLOOKUP(Table14[[#This Row],[agedays]],BFA_boys_z_exp[[#All],[Day]:[S]],3,FALSE)</f>
        <v>7.7929999999999999E-2</v>
      </c>
      <c r="P843" s="1">
        <f>VLOOKUP(Table14[[#This Row],[agedays]],BFA_boys_z_exp[[#All],[Day]:[L]],4,FALSE)</f>
        <v>-0.57709999999999995</v>
      </c>
      <c r="Q843" s="1">
        <f>(POWER((Table14[[#This Row],[bmi]]/Table14[[#This Row],[bmi_M]]),Table14[[#This Row],[bmi_L]])-1)/(Table14[[#This Row],[bmi_L]]*Table14[[#This Row],[bmi_S]])</f>
        <v>0.9414510371101128</v>
      </c>
    </row>
    <row r="844" spans="1:17" x14ac:dyDescent="0.3">
      <c r="A844" s="1">
        <v>11108</v>
      </c>
      <c r="B844" s="1" t="s">
        <v>9</v>
      </c>
      <c r="C844" s="1">
        <v>0</v>
      </c>
      <c r="D844" s="1">
        <v>283</v>
      </c>
      <c r="E844" s="1">
        <v>50</v>
      </c>
      <c r="F844" s="1">
        <v>3.61</v>
      </c>
      <c r="G844" s="1">
        <v>6.0999999999999999E-2</v>
      </c>
      <c r="H844" s="1">
        <v>0.52600000000000002</v>
      </c>
      <c r="I844" s="1">
        <f>IF(Table14[[#This Row],[agedays]]&lt;=730,VLOOKUP(Table14[[#This Row],[htcm]],WFL_boys_z_exp[[#All],[Length]:[M]],2,FALSE),VLOOKUP(Table14[[#This Row],[htcm]],WFH_boys_z_exp[[#All],[Height]:[M]],2,FALSE))</f>
        <v>3.3277999999999999</v>
      </c>
      <c r="J844" s="1">
        <f>IF(Table14[[#This Row],[agedays]]&lt;=730,VLOOKUP(Table14[[#This Row],[htcm]],WFL_boys_z_exp[[#All],[Length]:[S]],3,FALSE),VLOOKUP(Table14[[#This Row],[htcm]],WFH_boys_z_exp[[#All],[Height]:[S]],3,FALSE))</f>
        <v>8.8900000000000007E-2</v>
      </c>
      <c r="K8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4" s="1">
        <f>(POWER((Table14[[#This Row],[wtkg]]/Table14[[#This Row],[wlhz_M]]),Table14[[#This Row],[wlhz_L]])-1)/(Table14[[#This Row],[wlhz_L]]*Table14[[#This Row],[wlhz_S]])</f>
        <v>0.9025985964323926</v>
      </c>
      <c r="M844" s="1">
        <f>Table14[[#This Row],[wtkg]]/(Table14[[#This Row],[htcm]]*Table14[[#This Row],[htcm]]/10000)</f>
        <v>14.44</v>
      </c>
      <c r="N844" s="1">
        <f>VLOOKUP(Table14[[#This Row],[agedays]],BFA_boys_z_exp[[#All],[Day]:[M]],2,FALSE)</f>
        <v>13.4069</v>
      </c>
      <c r="O844" s="1">
        <f>VLOOKUP(Table14[[#This Row],[agedays]],BFA_boys_z_exp[[#All],[Day]:[S]],3,FALSE)</f>
        <v>9.5600000000000004E-2</v>
      </c>
      <c r="P844" s="1">
        <f>VLOOKUP(Table14[[#This Row],[agedays]],BFA_boys_z_exp[[#All],[Day]:[L]],4,FALSE)</f>
        <v>-0.30530000000000002</v>
      </c>
      <c r="Q844" s="1">
        <f>(POWER((Table14[[#This Row],[bmi]]/Table14[[#This Row],[bmi_M]]),Table14[[#This Row],[bmi_L]])-1)/(Table14[[#This Row],[bmi_L]]*Table14[[#This Row],[bmi_S]])</f>
        <v>0.76775917401931371</v>
      </c>
    </row>
    <row r="845" spans="1:17" x14ac:dyDescent="0.3">
      <c r="A845" s="1">
        <v>11108</v>
      </c>
      <c r="B845" s="1" t="s">
        <v>9</v>
      </c>
      <c r="C845" s="1">
        <v>30</v>
      </c>
      <c r="D845" s="1">
        <v>283</v>
      </c>
      <c r="E845" s="1">
        <v>53.5</v>
      </c>
      <c r="F845" s="1">
        <v>3.85</v>
      </c>
      <c r="G845" s="1">
        <v>-0.59899999999999998</v>
      </c>
      <c r="H845" s="1">
        <v>-1.0660000000000001</v>
      </c>
      <c r="I845" s="2">
        <f>IF(Table14[[#This Row],[agedays]]&lt;=730,VLOOKUP(Table14[[#This Row],[htcm]],WFL_boys_z_exp[[#All],[Length]:[M]],2,FALSE),VLOOKUP(Table14[[#This Row],[htcm]],WFH_boys_z_exp[[#All],[Height]:[M]],2,FALSE))</f>
        <v>4.1353999999999997</v>
      </c>
      <c r="J845" s="2">
        <f>IF(Table14[[#This Row],[agedays]]&lt;=730,VLOOKUP(Table14[[#This Row],[htcm]],WFL_boys_z_exp[[#All],[Length]:[S]],3,FALSE),VLOOKUP(Table14[[#This Row],[htcm]],WFH_boys_z_exp[[#All],[Height]:[S]],3,FALSE))</f>
        <v>8.6809999999999998E-2</v>
      </c>
      <c r="K8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5" s="1">
        <f>(POWER((Table14[[#This Row],[wtkg]]/Table14[[#This Row],[wlhz_M]]),Table14[[#This Row],[wlhz_L]])-1)/(Table14[[#This Row],[wlhz_L]]*Table14[[#This Row],[wlhz_S]])</f>
        <v>-0.83422187422198213</v>
      </c>
      <c r="M845" s="1">
        <f>Table14[[#This Row],[wtkg]]/(Table14[[#This Row],[htcm]]*Table14[[#This Row],[htcm]]/10000)</f>
        <v>13.450956415407459</v>
      </c>
      <c r="N845" s="1">
        <f>VLOOKUP(Table14[[#This Row],[agedays]],BFA_boys_z_exp[[#All],[Day]:[M]],2,FALSE)</f>
        <v>14.914</v>
      </c>
      <c r="O845" s="1">
        <f>VLOOKUP(Table14[[#This Row],[agedays]],BFA_boys_z_exp[[#All],[Day]:[S]],3,FALSE)</f>
        <v>9.035E-2</v>
      </c>
      <c r="P845" s="1">
        <f>VLOOKUP(Table14[[#This Row],[agedays]],BFA_boys_z_exp[[#All],[Day]:[L]],4,FALSE)</f>
        <v>0.27379999999999999</v>
      </c>
      <c r="Q845" s="1">
        <f>(POWER((Table14[[#This Row],[bmi]]/Table14[[#This Row],[bmi_M]]),Table14[[#This Row],[bmi_L]])-1)/(Table14[[#This Row],[bmi_L]]*Table14[[#This Row],[bmi_S]])</f>
        <v>-1.126777833531567</v>
      </c>
    </row>
    <row r="846" spans="1:17" x14ac:dyDescent="0.3">
      <c r="A846" s="1">
        <v>11108</v>
      </c>
      <c r="B846" s="1" t="s">
        <v>9</v>
      </c>
      <c r="C846" s="1">
        <v>58</v>
      </c>
      <c r="D846" s="1">
        <v>283</v>
      </c>
      <c r="E846" s="1">
        <v>56.5</v>
      </c>
      <c r="F846" s="1">
        <v>4.9000000000000004</v>
      </c>
      <c r="G846" s="1">
        <v>-0.80700000000000005</v>
      </c>
      <c r="H846" s="1">
        <v>-0.88500000000000001</v>
      </c>
      <c r="I846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846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8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6" s="1">
        <f>(POWER((Table14[[#This Row],[wtkg]]/Table14[[#This Row],[wlhz_M]]),Table14[[#This Row],[wlhz_L]])-1)/(Table14[[#This Row],[wlhz_L]]*Table14[[#This Row],[wlhz_S]])</f>
        <v>-0.18996312873600646</v>
      </c>
      <c r="M846" s="1">
        <f>Table14[[#This Row],[wtkg]]/(Table14[[#This Row],[htcm]]*Table14[[#This Row],[htcm]]/10000)</f>
        <v>15.349674994126401</v>
      </c>
      <c r="N846" s="1">
        <f>VLOOKUP(Table14[[#This Row],[agedays]],BFA_boys_z_exp[[#All],[Day]:[M]],2,FALSE)</f>
        <v>16.233599999999999</v>
      </c>
      <c r="O846" s="1">
        <f>VLOOKUP(Table14[[#This Row],[agedays]],BFA_boys_z_exp[[#All],[Day]:[S]],3,FALSE)</f>
        <v>8.6999999999999994E-2</v>
      </c>
      <c r="P846" s="1">
        <f>VLOOKUP(Table14[[#This Row],[agedays]],BFA_boys_z_exp[[#All],[Day]:[L]],4,FALSE)</f>
        <v>0.12379999999999999</v>
      </c>
      <c r="Q846" s="1">
        <f>(POWER((Table14[[#This Row],[bmi]]/Table14[[#This Row],[bmi_M]]),Table14[[#This Row],[bmi_L]])-1)/(Table14[[#This Row],[bmi_L]]*Table14[[#This Row],[bmi_S]])</f>
        <v>-0.64132498763985613</v>
      </c>
    </row>
    <row r="847" spans="1:17" x14ac:dyDescent="0.3">
      <c r="A847" s="1">
        <v>11108</v>
      </c>
      <c r="B847" s="1" t="s">
        <v>9</v>
      </c>
      <c r="C847" s="1">
        <v>93</v>
      </c>
      <c r="D847" s="1">
        <v>283</v>
      </c>
      <c r="E847" s="1">
        <v>61.5</v>
      </c>
      <c r="F847" s="1">
        <v>6.24</v>
      </c>
      <c r="G847" s="1">
        <v>-3.9E-2</v>
      </c>
      <c r="H847" s="1">
        <v>-0.23599999999999999</v>
      </c>
      <c r="I847" s="1">
        <f>IF(Table14[[#This Row],[agedays]]&lt;=730,VLOOKUP(Table14[[#This Row],[htcm]],WFL_boys_z_exp[[#All],[Length]:[M]],2,FALSE),VLOOKUP(Table14[[#This Row],[htcm]],WFH_boys_z_exp[[#All],[Height]:[M]],2,FALSE))</f>
        <v>6.3954000000000004</v>
      </c>
      <c r="J847" s="1">
        <f>IF(Table14[[#This Row],[agedays]]&lt;=730,VLOOKUP(Table14[[#This Row],[htcm]],WFL_boys_z_exp[[#All],[Length]:[S]],3,FALSE),VLOOKUP(Table14[[#This Row],[htcm]],WFH_boys_z_exp[[#All],[Height]:[S]],3,FALSE))</f>
        <v>8.2919999999999994E-2</v>
      </c>
      <c r="K8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7" s="1">
        <f>(POWER((Table14[[#This Row],[wtkg]]/Table14[[#This Row],[wlhz_M]]),Table14[[#This Row],[wlhz_L]])-1)/(Table14[[#This Row],[wlhz_L]]*Table14[[#This Row],[wlhz_S]])</f>
        <v>-0.29794543900203813</v>
      </c>
      <c r="M847" s="1">
        <f>Table14[[#This Row],[wtkg]]/(Table14[[#This Row],[htcm]]*Table14[[#This Row],[htcm]]/10000)</f>
        <v>16.498116200674204</v>
      </c>
      <c r="N847" s="1">
        <f>VLOOKUP(Table14[[#This Row],[agedays]],BFA_boys_z_exp[[#All],[Day]:[M]],2,FALSE)</f>
        <v>16.918600000000001</v>
      </c>
      <c r="O847" s="1">
        <f>VLOOKUP(Table14[[#This Row],[agedays]],BFA_boys_z_exp[[#All],[Day]:[S]],3,FALSE)</f>
        <v>8.4870000000000001E-2</v>
      </c>
      <c r="P847" s="1">
        <f>VLOOKUP(Table14[[#This Row],[agedays]],BFA_boys_z_exp[[#All],[Day]:[L]],4,FALSE)</f>
        <v>1.8E-3</v>
      </c>
      <c r="Q847" s="1">
        <f>(POWER((Table14[[#This Row],[bmi]]/Table14[[#This Row],[bmi_M]]),Table14[[#This Row],[bmi_L]])-1)/(Table14[[#This Row],[bmi_L]]*Table14[[#This Row],[bmi_S]])</f>
        <v>-0.29653391841136906</v>
      </c>
    </row>
    <row r="848" spans="1:17" x14ac:dyDescent="0.3">
      <c r="A848" s="1">
        <v>11108</v>
      </c>
      <c r="B848" s="1" t="s">
        <v>9</v>
      </c>
      <c r="C848" s="1">
        <v>177</v>
      </c>
      <c r="D848" s="1">
        <v>283</v>
      </c>
      <c r="E848" s="1">
        <v>65</v>
      </c>
      <c r="F848" s="1">
        <v>7.12</v>
      </c>
      <c r="G848" s="1">
        <v>-1.0880000000000001</v>
      </c>
      <c r="H848" s="1">
        <v>-0.89600000000000002</v>
      </c>
      <c r="I848" s="1">
        <f>IF(Table14[[#This Row],[agedays]]&lt;=730,VLOOKUP(Table14[[#This Row],[htcm]],WFL_boys_z_exp[[#All],[Length]:[M]],2,FALSE),VLOOKUP(Table14[[#This Row],[htcm]],WFH_boys_z_exp[[#All],[Height]:[M]],2,FALSE))</f>
        <v>7.2666000000000004</v>
      </c>
      <c r="J848" s="1">
        <f>IF(Table14[[#This Row],[agedays]]&lt;=730,VLOOKUP(Table14[[#This Row],[htcm]],WFL_boys_z_exp[[#All],[Length]:[S]],3,FALSE),VLOOKUP(Table14[[#This Row],[htcm]],WFH_boys_z_exp[[#All],[Height]:[S]],3,FALSE))</f>
        <v>8.2229999999999998E-2</v>
      </c>
      <c r="K8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8" s="1">
        <f>(POWER((Table14[[#This Row],[wtkg]]/Table14[[#This Row],[wlhz_M]]),Table14[[#This Row],[wlhz_L]])-1)/(Table14[[#This Row],[wlhz_L]]*Table14[[#This Row],[wlhz_S]])</f>
        <v>-0.24874235161583877</v>
      </c>
      <c r="M848" s="1">
        <f>Table14[[#This Row],[wtkg]]/(Table14[[#This Row],[htcm]]*Table14[[#This Row],[htcm]]/10000)</f>
        <v>16.852071005917161</v>
      </c>
      <c r="N848" s="1">
        <f>VLOOKUP(Table14[[#This Row],[agedays]],BFA_boys_z_exp[[#All],[Day]:[M]],2,FALSE)</f>
        <v>17.338100000000001</v>
      </c>
      <c r="O848" s="1">
        <f>VLOOKUP(Table14[[#This Row],[agedays]],BFA_boys_z_exp[[#All],[Day]:[S]],3,FALSE)</f>
        <v>8.2439999999999999E-2</v>
      </c>
      <c r="P848" s="1">
        <f>VLOOKUP(Table14[[#This Row],[agedays]],BFA_boys_z_exp[[#All],[Day]:[L]],4,FALSE)</f>
        <v>-0.18190000000000001</v>
      </c>
      <c r="Q848" s="1">
        <f>(POWER((Table14[[#This Row],[bmi]]/Table14[[#This Row],[bmi_M]]),Table14[[#This Row],[bmi_L]])-1)/(Table14[[#This Row],[bmi_L]]*Table14[[#This Row],[bmi_S]])</f>
        <v>-0.34578466487822956</v>
      </c>
    </row>
    <row r="849" spans="1:17" x14ac:dyDescent="0.3">
      <c r="A849" s="1">
        <v>11108</v>
      </c>
      <c r="B849" s="1" t="s">
        <v>9</v>
      </c>
      <c r="C849" s="1">
        <v>268</v>
      </c>
      <c r="D849" s="1">
        <v>283</v>
      </c>
      <c r="E849" s="1">
        <v>71</v>
      </c>
      <c r="F849" s="1">
        <v>8.9499999999999993</v>
      </c>
      <c r="G849" s="1">
        <v>-0.316</v>
      </c>
      <c r="H849" s="1">
        <v>0.106</v>
      </c>
      <c r="I849" s="1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849" s="1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8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49" s="1">
        <f>(POWER((Table14[[#This Row],[wtkg]]/Table14[[#This Row],[wlhz_M]]),Table14[[#This Row],[wlhz_L]])-1)/(Table14[[#This Row],[wlhz_L]]*Table14[[#This Row],[wlhz_S]])</f>
        <v>0.41401354845834382</v>
      </c>
      <c r="M849" s="1">
        <f>Table14[[#This Row],[wtkg]]/(Table14[[#This Row],[htcm]]*Table14[[#This Row],[htcm]]/10000)</f>
        <v>17.754413806784367</v>
      </c>
      <c r="N849" s="1">
        <f>VLOOKUP(Table14[[#This Row],[agedays]],BFA_boys_z_exp[[#All],[Day]:[M]],2,FALSE)</f>
        <v>17.1873</v>
      </c>
      <c r="O849" s="1">
        <f>VLOOKUP(Table14[[#This Row],[agedays]],BFA_boys_z_exp[[#All],[Day]:[S]],3,FALSE)</f>
        <v>8.1089999999999995E-2</v>
      </c>
      <c r="P849" s="1">
        <f>VLOOKUP(Table14[[#This Row],[agedays]],BFA_boys_z_exp[[#All],[Day]:[L]],4,FALSE)</f>
        <v>-0.31059999999999999</v>
      </c>
      <c r="Q849" s="1">
        <f>(POWER((Table14[[#This Row],[bmi]]/Table14[[#This Row],[bmi_M]]),Table14[[#This Row],[bmi_L]])-1)/(Table14[[#This Row],[bmi_L]]*Table14[[#This Row],[bmi_S]])</f>
        <v>0.39832646940857808</v>
      </c>
    </row>
    <row r="850" spans="1:17" x14ac:dyDescent="0.3">
      <c r="A850" s="1">
        <v>11108</v>
      </c>
      <c r="B850" s="1" t="s">
        <v>9</v>
      </c>
      <c r="C850" s="1">
        <v>380</v>
      </c>
      <c r="D850" s="1">
        <v>283</v>
      </c>
      <c r="E850" s="1">
        <v>73</v>
      </c>
      <c r="F850" s="1">
        <v>10.199999999999999</v>
      </c>
      <c r="G850" s="1">
        <v>-1.383</v>
      </c>
      <c r="H850" s="1">
        <v>0.40500000000000003</v>
      </c>
      <c r="I850" s="1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850" s="1">
        <f>IF(Table14[[#This Row],[agedays]]&lt;=730,VLOOKUP(Table14[[#This Row],[htcm]],WFL_boys_z_exp[[#All],[Length]:[S]],3,FALSE),VLOOKUP(Table14[[#This Row],[htcm]],WFH_boys_z_exp[[#All],[Height]:[S]],3,FALSE))</f>
        <v>8.269E-2</v>
      </c>
      <c r="K8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0" s="1">
        <f>(POWER((Table14[[#This Row],[wtkg]]/Table14[[#This Row],[wlhz_M]]),Table14[[#This Row],[wlhz_L]])-1)/(Table14[[#This Row],[wlhz_L]]*Table14[[#This Row],[wlhz_S]])</f>
        <v>1.3698994459872138</v>
      </c>
      <c r="M850" s="1">
        <f>Table14[[#This Row],[wtkg]]/(Table14[[#This Row],[htcm]]*Table14[[#This Row],[htcm]]/10000)</f>
        <v>19.140551698254828</v>
      </c>
      <c r="N850" s="1">
        <f>VLOOKUP(Table14[[#This Row],[agedays]],BFA_boys_z_exp[[#All],[Day]:[M]],2,FALSE)</f>
        <v>16.7377</v>
      </c>
      <c r="O850" s="1">
        <f>VLOOKUP(Table14[[#This Row],[agedays]],BFA_boys_z_exp[[#All],[Day]:[S]],3,FALSE)</f>
        <v>7.9960000000000003E-2</v>
      </c>
      <c r="P850" s="1">
        <f>VLOOKUP(Table14[[#This Row],[agedays]],BFA_boys_z_exp[[#All],[Day]:[L]],4,FALSE)</f>
        <v>-0.42470000000000002</v>
      </c>
      <c r="Q850" s="1">
        <f>(POWER((Table14[[#This Row],[bmi]]/Table14[[#This Row],[bmi_M]]),Table14[[#This Row],[bmi_L]])-1)/(Table14[[#This Row],[bmi_L]]*Table14[[#This Row],[bmi_S]])</f>
        <v>1.6307635202550594</v>
      </c>
    </row>
    <row r="851" spans="1:17" x14ac:dyDescent="0.3">
      <c r="A851" s="1">
        <v>11108</v>
      </c>
      <c r="B851" s="1" t="s">
        <v>9</v>
      </c>
      <c r="C851" s="1">
        <v>484</v>
      </c>
      <c r="D851" s="1">
        <v>283</v>
      </c>
      <c r="E851" s="1">
        <v>78</v>
      </c>
      <c r="F851" s="1">
        <v>11</v>
      </c>
      <c r="G851" s="1">
        <v>-0.81699999999999995</v>
      </c>
      <c r="H851" s="1">
        <v>0.42</v>
      </c>
      <c r="I851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851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8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1" s="1">
        <f>(POWER((Table14[[#This Row],[wtkg]]/Table14[[#This Row],[wlhz_M]]),Table14[[#This Row],[wlhz_L]])-1)/(Table14[[#This Row],[wlhz_L]]*Table14[[#This Row],[wlhz_S]])</f>
        <v>1.0309320753671414</v>
      </c>
      <c r="M851" s="1">
        <f>Table14[[#This Row],[wtkg]]/(Table14[[#This Row],[htcm]]*Table14[[#This Row],[htcm]]/10000)</f>
        <v>18.080210387902692</v>
      </c>
      <c r="N851" s="1">
        <f>VLOOKUP(Table14[[#This Row],[agedays]],BFA_boys_z_exp[[#All],[Day]:[M]],2,FALSE)</f>
        <v>16.343800000000002</v>
      </c>
      <c r="O851" s="1">
        <f>VLOOKUP(Table14[[#This Row],[agedays]],BFA_boys_z_exp[[#All],[Day]:[S]],3,FALSE)</f>
        <v>7.9149999999999998E-2</v>
      </c>
      <c r="P851" s="1">
        <f>VLOOKUP(Table14[[#This Row],[agedays]],BFA_boys_z_exp[[#All],[Day]:[L]],4,FALSE)</f>
        <v>-0.50609999999999999</v>
      </c>
      <c r="Q851" s="1">
        <f>(POWER((Table14[[#This Row],[bmi]]/Table14[[#This Row],[bmi_M]]),Table14[[#This Row],[bmi_L]])-1)/(Table14[[#This Row],[bmi_L]]*Table14[[#This Row],[bmi_S]])</f>
        <v>1.2436255286633218</v>
      </c>
    </row>
    <row r="852" spans="1:17" x14ac:dyDescent="0.3">
      <c r="A852" s="1">
        <v>11108</v>
      </c>
      <c r="B852" s="1" t="s">
        <v>9</v>
      </c>
      <c r="C852" s="1">
        <v>609</v>
      </c>
      <c r="D852" s="1">
        <v>283</v>
      </c>
      <c r="E852" s="1">
        <v>84</v>
      </c>
      <c r="F852" s="1">
        <v>12.1</v>
      </c>
      <c r="G852" s="1">
        <v>-7.3999999999999996E-2</v>
      </c>
      <c r="H852" s="1">
        <v>0.57299999999999995</v>
      </c>
      <c r="I852" s="1">
        <f>IF(Table14[[#This Row],[agedays]]&lt;=730,VLOOKUP(Table14[[#This Row],[htcm]],WFL_boys_z_exp[[#All],[Length]:[M]],2,FALSE),VLOOKUP(Table14[[#This Row],[htcm]],WFH_boys_z_exp[[#All],[Height]:[M]],2,FALSE))</f>
        <v>11.2651</v>
      </c>
      <c r="J852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8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2" s="1">
        <f>(POWER((Table14[[#This Row],[wtkg]]/Table14[[#This Row],[wlhz_M]]),Table14[[#This Row],[wlhz_L]])-1)/(Table14[[#This Row],[wlhz_L]]*Table14[[#This Row],[wlhz_S]])</f>
        <v>0.85944728955679239</v>
      </c>
      <c r="M852" s="1">
        <f>Table14[[#This Row],[wtkg]]/(Table14[[#This Row],[htcm]]*Table14[[#This Row],[htcm]]/10000)</f>
        <v>17.148526077097504</v>
      </c>
      <c r="N852" s="1">
        <f>VLOOKUP(Table14[[#This Row],[agedays]],BFA_boys_z_exp[[#All],[Day]:[M]],2,FALSE)</f>
        <v>15.973699999999999</v>
      </c>
      <c r="O852" s="1">
        <f>VLOOKUP(Table14[[#This Row],[agedays]],BFA_boys_z_exp[[#All],[Day]:[S]],3,FALSE)</f>
        <v>7.8359999999999999E-2</v>
      </c>
      <c r="P852" s="1">
        <f>VLOOKUP(Table14[[#This Row],[agedays]],BFA_boys_z_exp[[#All],[Day]:[L]],4,FALSE)</f>
        <v>-0.5847</v>
      </c>
      <c r="Q852" s="1">
        <f>(POWER((Table14[[#This Row],[bmi]]/Table14[[#This Row],[bmi_M]]),Table14[[#This Row],[bmi_L]])-1)/(Table14[[#This Row],[bmi_L]]*Table14[[#This Row],[bmi_S]])</f>
        <v>0.88714051212903577</v>
      </c>
    </row>
    <row r="853" spans="1:17" x14ac:dyDescent="0.3">
      <c r="A853" s="1">
        <v>11108</v>
      </c>
      <c r="B853" s="1" t="s">
        <v>9</v>
      </c>
      <c r="C853" s="1">
        <v>777</v>
      </c>
      <c r="D853" s="1">
        <v>283</v>
      </c>
      <c r="E853" s="1">
        <v>87</v>
      </c>
      <c r="F853" s="1">
        <v>13</v>
      </c>
      <c r="G853" s="1">
        <v>-0.45</v>
      </c>
      <c r="H853" s="1">
        <v>0.372</v>
      </c>
      <c r="I853" s="1">
        <f>IF(Table14[[#This Row],[agedays]]&lt;=730,VLOOKUP(Table14[[#This Row],[htcm]],WFL_boys_z_exp[[#All],[Length]:[M]],2,FALSE),VLOOKUP(Table14[[#This Row],[htcm]],WFH_boys_z_exp[[#All],[Height]:[M]],2,FALSE))</f>
        <v>12.1645</v>
      </c>
      <c r="J853" s="1">
        <f>IF(Table14[[#This Row],[agedays]]&lt;=730,VLOOKUP(Table14[[#This Row],[htcm]],WFL_boys_z_exp[[#All],[Length]:[S]],3,FALSE),VLOOKUP(Table14[[#This Row],[htcm]],WFH_boys_z_exp[[#All],[Height]:[S]],3,FALSE))</f>
        <v>8.09E-2</v>
      </c>
      <c r="K8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3" s="1">
        <f>(POWER((Table14[[#This Row],[wtkg]]/Table14[[#This Row],[wlhz_M]]),Table14[[#This Row],[wlhz_L]])-1)/(Table14[[#This Row],[wlhz_L]]*Table14[[#This Row],[wlhz_S]])</f>
        <v>0.81157805667370142</v>
      </c>
      <c r="M853" s="1">
        <f>Table14[[#This Row],[wtkg]]/(Table14[[#This Row],[htcm]]*Table14[[#This Row],[htcm]]/10000)</f>
        <v>17.175320385784119</v>
      </c>
      <c r="N853" s="1">
        <f>VLOOKUP(Table14[[#This Row],[agedays]],BFA_boys_z_exp[[#All],[Day]:[M]],2,FALSE)</f>
        <v>15.9595</v>
      </c>
      <c r="O853" s="1">
        <f>VLOOKUP(Table14[[#This Row],[agedays]],BFA_boys_z_exp[[#All],[Day]:[S]],3,FALSE)</f>
        <v>7.7960000000000002E-2</v>
      </c>
      <c r="P853" s="1">
        <f>VLOOKUP(Table14[[#This Row],[agedays]],BFA_boys_z_exp[[#All],[Day]:[L]],4,FALSE)</f>
        <v>-0.56579999999999997</v>
      </c>
      <c r="Q853" s="1">
        <f>(POWER((Table14[[#This Row],[bmi]]/Table14[[#This Row],[bmi_M]]),Table14[[#This Row],[bmi_L]])-1)/(Table14[[#This Row],[bmi_L]]*Table14[[#This Row],[bmi_S]])</f>
        <v>0.92246264329107397</v>
      </c>
    </row>
    <row r="854" spans="1:17" x14ac:dyDescent="0.3">
      <c r="A854" s="1">
        <v>11109</v>
      </c>
      <c r="B854" s="1" t="s">
        <v>9</v>
      </c>
      <c r="C854" s="1">
        <v>0</v>
      </c>
      <c r="D854" s="1">
        <v>276</v>
      </c>
      <c r="E854" s="1">
        <v>53</v>
      </c>
      <c r="F854" s="1">
        <v>3.8</v>
      </c>
      <c r="G854" s="1">
        <v>1.6459999999999999</v>
      </c>
      <c r="H854" s="1">
        <v>0.89</v>
      </c>
      <c r="I854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854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8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4" s="1">
        <f>(POWER((Table14[[#This Row],[wtkg]]/Table14[[#This Row],[wlhz_M]]),Table14[[#This Row],[wlhz_L]])-1)/(Table14[[#This Row],[wlhz_L]]*Table14[[#This Row],[wlhz_S]])</f>
        <v>-0.61170793809615598</v>
      </c>
      <c r="M854" s="1">
        <f>Table14[[#This Row],[wtkg]]/(Table14[[#This Row],[htcm]]*Table14[[#This Row],[htcm]]/10000)</f>
        <v>13.527945888216447</v>
      </c>
      <c r="N854" s="1">
        <f>VLOOKUP(Table14[[#This Row],[agedays]],BFA_boys_z_exp[[#All],[Day]:[M]],2,FALSE)</f>
        <v>13.4069</v>
      </c>
      <c r="O854" s="1">
        <f>VLOOKUP(Table14[[#This Row],[agedays]],BFA_boys_z_exp[[#All],[Day]:[S]],3,FALSE)</f>
        <v>9.5600000000000004E-2</v>
      </c>
      <c r="P854" s="1">
        <f>VLOOKUP(Table14[[#This Row],[agedays]],BFA_boys_z_exp[[#All],[Day]:[L]],4,FALSE)</f>
        <v>-0.30530000000000002</v>
      </c>
      <c r="Q854" s="1">
        <f>(POWER((Table14[[#This Row],[bmi]]/Table14[[#This Row],[bmi_M]]),Table14[[#This Row],[bmi_L]])-1)/(Table14[[#This Row],[bmi_L]]*Table14[[#This Row],[bmi_S]])</f>
        <v>9.3889027915406667E-2</v>
      </c>
    </row>
    <row r="855" spans="1:17" x14ac:dyDescent="0.3">
      <c r="A855" s="1">
        <v>11109</v>
      </c>
      <c r="B855" s="1" t="s">
        <v>9</v>
      </c>
      <c r="C855" s="1">
        <v>44</v>
      </c>
      <c r="D855" s="1">
        <v>276</v>
      </c>
      <c r="E855" s="1">
        <v>58.5</v>
      </c>
      <c r="F855" s="1">
        <v>6.1</v>
      </c>
      <c r="G855" s="1">
        <v>1.022</v>
      </c>
      <c r="H855" s="1">
        <v>1.569</v>
      </c>
      <c r="I855" s="1">
        <f>IF(Table14[[#This Row],[agedays]]&lt;=730,VLOOKUP(Table14[[#This Row],[htcm]],WFL_boys_z_exp[[#All],[Length]:[M]],2,FALSE),VLOOKUP(Table14[[#This Row],[htcm]],WFH_boys_z_exp[[#All],[Height]:[M]],2,FALSE))</f>
        <v>5.5632000000000001</v>
      </c>
      <c r="J855" s="1">
        <f>IF(Table14[[#This Row],[agedays]]&lt;=730,VLOOKUP(Table14[[#This Row],[htcm]],WFL_boys_z_exp[[#All],[Length]:[S]],3,FALSE),VLOOKUP(Table14[[#This Row],[htcm]],WFH_boys_z_exp[[#All],[Height]:[S]],3,FALSE))</f>
        <v>8.4059999999999996E-2</v>
      </c>
      <c r="K85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5" s="1">
        <f>(POWER((Table14[[#This Row],[wtkg]]/Table14[[#This Row],[wlhz_M]]),Table14[[#This Row],[wlhz_L]])-1)/(Table14[[#This Row],[wlhz_L]]*Table14[[#This Row],[wlhz_S]])</f>
        <v>1.0782474995372289</v>
      </c>
      <c r="M855" s="1">
        <f>Table14[[#This Row],[wtkg]]/(Table14[[#This Row],[htcm]]*Table14[[#This Row],[htcm]]/10000)</f>
        <v>17.824530645043463</v>
      </c>
      <c r="N855" s="1">
        <f>VLOOKUP(Table14[[#This Row],[agedays]],BFA_boys_z_exp[[#All],[Day]:[M]],2,FALSE)</f>
        <v>15.7043</v>
      </c>
      <c r="O855" s="1">
        <f>VLOOKUP(Table14[[#This Row],[agedays]],BFA_boys_z_exp[[#All],[Day]:[S]],3,FALSE)</f>
        <v>8.8349999999999998E-2</v>
      </c>
      <c r="P855" s="1">
        <f>VLOOKUP(Table14[[#This Row],[agedays]],BFA_boys_z_exp[[#All],[Day]:[L]],4,FALSE)</f>
        <v>0.18959999999999999</v>
      </c>
      <c r="Q855" s="1">
        <f>(POWER((Table14[[#This Row],[bmi]]/Table14[[#This Row],[bmi_M]]),Table14[[#This Row],[bmi_L]])-1)/(Table14[[#This Row],[bmi_L]]*Table14[[#This Row],[bmi_S]])</f>
        <v>1.4507494678815607</v>
      </c>
    </row>
    <row r="856" spans="1:17" x14ac:dyDescent="0.3">
      <c r="A856" s="1">
        <v>11109</v>
      </c>
      <c r="B856" s="1" t="s">
        <v>9</v>
      </c>
      <c r="C856" s="1">
        <v>58</v>
      </c>
      <c r="D856" s="1">
        <v>276</v>
      </c>
      <c r="E856" s="1">
        <v>59</v>
      </c>
      <c r="F856" s="1">
        <v>6.56</v>
      </c>
      <c r="G856" s="1">
        <v>0.44600000000000001</v>
      </c>
      <c r="H856" s="1">
        <v>1.472</v>
      </c>
      <c r="I856" s="1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856" s="1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85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6" s="1">
        <f>(POWER((Table14[[#This Row],[wtkg]]/Table14[[#This Row],[wlhz_M]]),Table14[[#This Row],[wlhz_L]])-1)/(Table14[[#This Row],[wlhz_L]]*Table14[[#This Row],[wlhz_S]])</f>
        <v>1.6207745350862193</v>
      </c>
      <c r="M856" s="1">
        <f>Table14[[#This Row],[wtkg]]/(Table14[[#This Row],[htcm]]*Table14[[#This Row],[htcm]]/10000)</f>
        <v>18.845159436943405</v>
      </c>
      <c r="N856" s="1">
        <f>VLOOKUP(Table14[[#This Row],[agedays]],BFA_boys_z_exp[[#All],[Day]:[M]],2,FALSE)</f>
        <v>16.233599999999999</v>
      </c>
      <c r="O856" s="1">
        <f>VLOOKUP(Table14[[#This Row],[agedays]],BFA_boys_z_exp[[#All],[Day]:[S]],3,FALSE)</f>
        <v>8.6999999999999994E-2</v>
      </c>
      <c r="P856" s="1">
        <f>VLOOKUP(Table14[[#This Row],[agedays]],BFA_boys_z_exp[[#All],[Day]:[L]],4,FALSE)</f>
        <v>0.12379999999999999</v>
      </c>
      <c r="Q856" s="1">
        <f>(POWER((Table14[[#This Row],[bmi]]/Table14[[#This Row],[bmi_M]]),Table14[[#This Row],[bmi_L]])-1)/(Table14[[#This Row],[bmi_L]]*Table14[[#This Row],[bmi_S]])</f>
        <v>1.7305617329654097</v>
      </c>
    </row>
    <row r="857" spans="1:17" x14ac:dyDescent="0.3">
      <c r="A857" s="1">
        <v>11109</v>
      </c>
      <c r="B857" s="1" t="s">
        <v>9</v>
      </c>
      <c r="C857" s="1">
        <v>93</v>
      </c>
      <c r="D857" s="1">
        <v>276</v>
      </c>
      <c r="E857" s="1">
        <v>62</v>
      </c>
      <c r="F857" s="1">
        <v>7.46</v>
      </c>
      <c r="G857" s="1">
        <v>0.20599999999999999</v>
      </c>
      <c r="H857" s="1">
        <v>1.3069999999999999</v>
      </c>
      <c r="I857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857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85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7" s="1">
        <f>(POWER((Table14[[#This Row],[wtkg]]/Table14[[#This Row],[wlhz_M]]),Table14[[#This Row],[wlhz_L]])-1)/(Table14[[#This Row],[wlhz_L]]*Table14[[#This Row],[wlhz_S]])</f>
        <v>1.5798014653420789</v>
      </c>
      <c r="M857" s="1">
        <f>Table14[[#This Row],[wtkg]]/(Table14[[#This Row],[htcm]]*Table14[[#This Row],[htcm]]/10000)</f>
        <v>19.406867845993755</v>
      </c>
      <c r="N857" s="1">
        <f>VLOOKUP(Table14[[#This Row],[agedays]],BFA_boys_z_exp[[#All],[Day]:[M]],2,FALSE)</f>
        <v>16.918600000000001</v>
      </c>
      <c r="O857" s="1">
        <f>VLOOKUP(Table14[[#This Row],[agedays]],BFA_boys_z_exp[[#All],[Day]:[S]],3,FALSE)</f>
        <v>8.4870000000000001E-2</v>
      </c>
      <c r="P857" s="1">
        <f>VLOOKUP(Table14[[#This Row],[agedays]],BFA_boys_z_exp[[#All],[Day]:[L]],4,FALSE)</f>
        <v>1.8E-3</v>
      </c>
      <c r="Q857" s="1">
        <f>(POWER((Table14[[#This Row],[bmi]]/Table14[[#This Row],[bmi_M]]),Table14[[#This Row],[bmi_L]])-1)/(Table14[[#This Row],[bmi_L]]*Table14[[#This Row],[bmi_S]])</f>
        <v>1.6169477297772015</v>
      </c>
    </row>
    <row r="858" spans="1:17" x14ac:dyDescent="0.3">
      <c r="A858" s="1">
        <v>11109</v>
      </c>
      <c r="B858" s="1" t="s">
        <v>9</v>
      </c>
      <c r="C858" s="1">
        <v>184</v>
      </c>
      <c r="D858" s="1">
        <v>276</v>
      </c>
      <c r="E858" s="1">
        <v>70</v>
      </c>
      <c r="F858" s="1">
        <v>8.2799999999999994</v>
      </c>
      <c r="G858" s="1">
        <v>1.075</v>
      </c>
      <c r="H858" s="1">
        <v>0.37</v>
      </c>
      <c r="I858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858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85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8" s="1">
        <f>(POWER((Table14[[#This Row],[wtkg]]/Table14[[#This Row],[wlhz_M]]),Table14[[#This Row],[wlhz_L]])-1)/(Table14[[#This Row],[wlhz_L]]*Table14[[#This Row],[wlhz_S]])</f>
        <v>-0.20827536967186536</v>
      </c>
      <c r="M858" s="1">
        <f>Table14[[#This Row],[wtkg]]/(Table14[[#This Row],[htcm]]*Table14[[#This Row],[htcm]]/10000)</f>
        <v>16.897959183673468</v>
      </c>
      <c r="N858" s="1">
        <f>VLOOKUP(Table14[[#This Row],[agedays]],BFA_boys_z_exp[[#All],[Day]:[M]],2,FALSE)</f>
        <v>17.3429</v>
      </c>
      <c r="O858" s="1">
        <f>VLOOKUP(Table14[[#This Row],[agedays]],BFA_boys_z_exp[[#All],[Day]:[S]],3,FALSE)</f>
        <v>8.2309999999999994E-2</v>
      </c>
      <c r="P858" s="1">
        <f>VLOOKUP(Table14[[#This Row],[agedays]],BFA_boys_z_exp[[#All],[Day]:[L]],4,FALSE)</f>
        <v>-0.19359999999999999</v>
      </c>
      <c r="Q858" s="1">
        <f>(POWER((Table14[[#This Row],[bmi]]/Table14[[#This Row],[bmi_M]]),Table14[[#This Row],[bmi_L]])-1)/(Table14[[#This Row],[bmi_L]]*Table14[[#This Row],[bmi_S]])</f>
        <v>-0.31655743505094092</v>
      </c>
    </row>
    <row r="859" spans="1:17" x14ac:dyDescent="0.3">
      <c r="A859" s="1">
        <v>11109</v>
      </c>
      <c r="B859" s="1" t="s">
        <v>9</v>
      </c>
      <c r="C859" s="1">
        <v>282</v>
      </c>
      <c r="D859" s="1">
        <v>276</v>
      </c>
      <c r="E859" s="1">
        <v>75</v>
      </c>
      <c r="F859" s="1">
        <v>9.92</v>
      </c>
      <c r="G859" s="1">
        <v>1.1879999999999999</v>
      </c>
      <c r="H859" s="1">
        <v>0.92600000000000005</v>
      </c>
      <c r="I859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859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85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59" s="1">
        <f>(POWER((Table14[[#This Row],[wtkg]]/Table14[[#This Row],[wlhz_M]]),Table14[[#This Row],[wlhz_L]])-1)/(Table14[[#This Row],[wlhz_L]]*Table14[[#This Row],[wlhz_S]])</f>
        <v>0.51358159607675324</v>
      </c>
      <c r="M859" s="1">
        <f>Table14[[#This Row],[wtkg]]/(Table14[[#This Row],[htcm]]*Table14[[#This Row],[htcm]]/10000)</f>
        <v>17.635555555555555</v>
      </c>
      <c r="N859" s="1">
        <f>VLOOKUP(Table14[[#This Row],[agedays]],BFA_boys_z_exp[[#All],[Day]:[M]],2,FALSE)</f>
        <v>17.136399999999998</v>
      </c>
      <c r="O859" s="1">
        <f>VLOOKUP(Table14[[#This Row],[agedays]],BFA_boys_z_exp[[#All],[Day]:[S]],3,FALSE)</f>
        <v>8.0930000000000002E-2</v>
      </c>
      <c r="P859" s="1">
        <f>VLOOKUP(Table14[[#This Row],[agedays]],BFA_boys_z_exp[[#All],[Day]:[L]],4,FALSE)</f>
        <v>-0.32690000000000002</v>
      </c>
      <c r="Q859" s="1">
        <f>(POWER((Table14[[#This Row],[bmi]]/Table14[[#This Row],[bmi_M]]),Table14[[#This Row],[bmi_L]])-1)/(Table14[[#This Row],[bmi_L]]*Table14[[#This Row],[bmi_S]])</f>
        <v>0.35311854661737502</v>
      </c>
    </row>
    <row r="860" spans="1:17" x14ac:dyDescent="0.3">
      <c r="A860" s="1">
        <v>11109</v>
      </c>
      <c r="B860" s="1" t="s">
        <v>9</v>
      </c>
      <c r="C860" s="1">
        <v>366</v>
      </c>
      <c r="D860" s="1">
        <v>276</v>
      </c>
      <c r="E860" s="1">
        <v>78</v>
      </c>
      <c r="F860" s="1">
        <v>10.6</v>
      </c>
      <c r="G860" s="1">
        <v>0.93400000000000005</v>
      </c>
      <c r="H860" s="1">
        <v>0.85899999999999999</v>
      </c>
      <c r="I860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860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86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0" s="1">
        <f>(POWER((Table14[[#This Row],[wtkg]]/Table14[[#This Row],[wlhz_M]]),Table14[[#This Row],[wlhz_L]])-1)/(Table14[[#This Row],[wlhz_L]]*Table14[[#This Row],[wlhz_S]])</f>
        <v>0.59623454013484867</v>
      </c>
      <c r="M860" s="1">
        <f>Table14[[#This Row],[wtkg]]/(Table14[[#This Row],[htcm]]*Table14[[#This Row],[htcm]]/10000)</f>
        <v>17.422748191978958</v>
      </c>
      <c r="N860" s="1">
        <f>VLOOKUP(Table14[[#This Row],[agedays]],BFA_boys_z_exp[[#All],[Day]:[M]],2,FALSE)</f>
        <v>16.795100000000001</v>
      </c>
      <c r="O860" s="1">
        <f>VLOOKUP(Table14[[#This Row],[agedays]],BFA_boys_z_exp[[#All],[Day]:[S]],3,FALSE)</f>
        <v>8.0079999999999998E-2</v>
      </c>
      <c r="P860" s="1">
        <f>VLOOKUP(Table14[[#This Row],[agedays]],BFA_boys_z_exp[[#All],[Day]:[L]],4,FALSE)</f>
        <v>-0.41220000000000001</v>
      </c>
      <c r="Q860" s="1">
        <f>(POWER((Table14[[#This Row],[bmi]]/Table14[[#This Row],[bmi_M]]),Table14[[#This Row],[bmi_L]])-1)/(Table14[[#This Row],[bmi_L]]*Table14[[#This Row],[bmi_S]])</f>
        <v>0.45471403576369152</v>
      </c>
    </row>
    <row r="861" spans="1:17" x14ac:dyDescent="0.3">
      <c r="A861" s="1">
        <v>11109</v>
      </c>
      <c r="B861" s="1" t="s">
        <v>9</v>
      </c>
      <c r="C861" s="1">
        <v>457</v>
      </c>
      <c r="D861" s="1">
        <v>276</v>
      </c>
      <c r="E861" s="1">
        <v>80</v>
      </c>
      <c r="F861" s="1">
        <v>12.08</v>
      </c>
      <c r="G861" s="1">
        <v>0.33100000000000002</v>
      </c>
      <c r="H861" s="1">
        <v>1.4410000000000001</v>
      </c>
      <c r="I861" s="1">
        <f>IF(Table14[[#This Row],[agedays]]&lt;=730,VLOOKUP(Table14[[#This Row],[htcm]],WFL_boys_z_exp[[#All],[Length]:[M]],2,FALSE),VLOOKUP(Table14[[#This Row],[htcm]],WFH_boys_z_exp[[#All],[Height]:[M]],2,FALSE))</f>
        <v>10.4475</v>
      </c>
      <c r="J861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86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1" s="1">
        <f>(POWER((Table14[[#This Row],[wtkg]]/Table14[[#This Row],[wlhz_M]]),Table14[[#This Row],[wlhz_L]])-1)/(Table14[[#This Row],[wlhz_L]]*Table14[[#This Row],[wlhz_S]])</f>
        <v>1.7036571368232667</v>
      </c>
      <c r="M861" s="1">
        <f>Table14[[#This Row],[wtkg]]/(Table14[[#This Row],[htcm]]*Table14[[#This Row],[htcm]]/10000)</f>
        <v>18.875</v>
      </c>
      <c r="N861" s="1">
        <f>VLOOKUP(Table14[[#This Row],[agedays]],BFA_boys_z_exp[[#All],[Day]:[M]],2,FALSE)</f>
        <v>16.439299999999999</v>
      </c>
      <c r="O861" s="1">
        <f>VLOOKUP(Table14[[#This Row],[agedays]],BFA_boys_z_exp[[#All],[Day]:[S]],3,FALSE)</f>
        <v>7.9339999999999994E-2</v>
      </c>
      <c r="P861" s="1">
        <f>VLOOKUP(Table14[[#This Row],[agedays]],BFA_boys_z_exp[[#All],[Day]:[L]],4,FALSE)</f>
        <v>-0.48670000000000002</v>
      </c>
      <c r="Q861" s="1">
        <f>(POWER((Table14[[#This Row],[bmi]]/Table14[[#This Row],[bmi_M]]),Table14[[#This Row],[bmi_L]])-1)/(Table14[[#This Row],[bmi_L]]*Table14[[#This Row],[bmi_S]])</f>
        <v>1.6841509717462739</v>
      </c>
    </row>
    <row r="862" spans="1:17" x14ac:dyDescent="0.3">
      <c r="A862" s="1">
        <v>11109</v>
      </c>
      <c r="B862" s="1" t="s">
        <v>9</v>
      </c>
      <c r="C862" s="1">
        <v>542</v>
      </c>
      <c r="D862" s="1">
        <v>276</v>
      </c>
      <c r="E862" s="1">
        <v>83.5</v>
      </c>
      <c r="F862" s="1">
        <v>12.6</v>
      </c>
      <c r="G862" s="1">
        <v>0.53400000000000003</v>
      </c>
      <c r="H862" s="1">
        <v>1.3080000000000001</v>
      </c>
      <c r="I862" s="1">
        <f>IF(Table14[[#This Row],[agedays]]&lt;=730,VLOOKUP(Table14[[#This Row],[htcm]],WFL_boys_z_exp[[#All],[Length]:[M]],2,FALSE),VLOOKUP(Table14[[#This Row],[htcm]],WFH_boys_z_exp[[#All],[Height]:[M]],2,FALSE))</f>
        <v>11.1516</v>
      </c>
      <c r="J862" s="1">
        <f>IF(Table14[[#This Row],[agedays]]&lt;=730,VLOOKUP(Table14[[#This Row],[htcm]],WFL_boys_z_exp[[#All],[Length]:[S]],3,FALSE),VLOOKUP(Table14[[#This Row],[htcm]],WFH_boys_z_exp[[#All],[Height]:[S]],3,FALSE))</f>
        <v>8.2309999999999994E-2</v>
      </c>
      <c r="K86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2" s="1">
        <f>(POWER((Table14[[#This Row],[wtkg]]/Table14[[#This Row],[wlhz_M]]),Table14[[#This Row],[wlhz_L]])-1)/(Table14[[#This Row],[wlhz_L]]*Table14[[#This Row],[wlhz_S]])</f>
        <v>1.4521422959907584</v>
      </c>
      <c r="M862" s="1">
        <f>Table14[[#This Row],[wtkg]]/(Table14[[#This Row],[htcm]]*Table14[[#This Row],[htcm]]/10000)</f>
        <v>18.071641148840044</v>
      </c>
      <c r="N862" s="1">
        <f>VLOOKUP(Table14[[#This Row],[agedays]],BFA_boys_z_exp[[#All],[Day]:[M]],2,FALSE)</f>
        <v>16.156700000000001</v>
      </c>
      <c r="O862" s="1">
        <f>VLOOKUP(Table14[[#This Row],[agedays]],BFA_boys_z_exp[[#All],[Day]:[S]],3,FALSE)</f>
        <v>7.8759999999999997E-2</v>
      </c>
      <c r="P862" s="1">
        <f>VLOOKUP(Table14[[#This Row],[agedays]],BFA_boys_z_exp[[#All],[Day]:[L]],4,FALSE)</f>
        <v>-0.54469999999999996</v>
      </c>
      <c r="Q862" s="1">
        <f>(POWER((Table14[[#This Row],[bmi]]/Table14[[#This Row],[bmi_M]]),Table14[[#This Row],[bmi_L]])-1)/(Table14[[#This Row],[bmi_L]]*Table14[[#This Row],[bmi_S]])</f>
        <v>1.3796422994282542</v>
      </c>
    </row>
    <row r="863" spans="1:17" x14ac:dyDescent="0.3">
      <c r="A863" s="1">
        <v>11109</v>
      </c>
      <c r="B863" s="1" t="s">
        <v>9</v>
      </c>
      <c r="C863" s="1">
        <v>753</v>
      </c>
      <c r="D863" s="1">
        <v>276</v>
      </c>
      <c r="E863" s="1">
        <v>90</v>
      </c>
      <c r="F863" s="1">
        <v>14.1</v>
      </c>
      <c r="G863" s="1">
        <v>0.72499999999999998</v>
      </c>
      <c r="H863" s="1">
        <v>1.19</v>
      </c>
      <c r="I863" s="1">
        <f>IF(Table14[[#This Row],[agedays]]&lt;=730,VLOOKUP(Table14[[#This Row],[htcm]],WFL_boys_z_exp[[#All],[Length]:[M]],2,FALSE),VLOOKUP(Table14[[#This Row],[htcm]],WFH_boys_z_exp[[#All],[Height]:[M]],2,FALSE))</f>
        <v>12.8864</v>
      </c>
      <c r="J863" s="1">
        <f>IF(Table14[[#This Row],[agedays]]&lt;=730,VLOOKUP(Table14[[#This Row],[htcm]],WFL_boys_z_exp[[#All],[Length]:[S]],3,FALSE),VLOOKUP(Table14[[#This Row],[htcm]],WFH_boys_z_exp[[#All],[Height]:[S]],3,FALSE))</f>
        <v>8.0320000000000003E-2</v>
      </c>
      <c r="K86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3" s="1">
        <f>(POWER((Table14[[#This Row],[wtkg]]/Table14[[#This Row],[wlhz_M]]),Table14[[#This Row],[wlhz_L]])-1)/(Table14[[#This Row],[wlhz_L]]*Table14[[#This Row],[wlhz_S]])</f>
        <v>1.1029777527304707</v>
      </c>
      <c r="M863" s="1">
        <f>Table14[[#This Row],[wtkg]]/(Table14[[#This Row],[htcm]]*Table14[[#This Row],[htcm]]/10000)</f>
        <v>17.407407407407405</v>
      </c>
      <c r="N863" s="1">
        <f>VLOOKUP(Table14[[#This Row],[agedays]],BFA_boys_z_exp[[#All],[Day]:[M]],2,FALSE)</f>
        <v>15.9902</v>
      </c>
      <c r="O863" s="1">
        <f>VLOOKUP(Table14[[#This Row],[agedays]],BFA_boys_z_exp[[#All],[Day]:[S]],3,FALSE)</f>
        <v>7.7899999999999997E-2</v>
      </c>
      <c r="P863" s="1">
        <f>VLOOKUP(Table14[[#This Row],[agedays]],BFA_boys_z_exp[[#All],[Day]:[L]],4,FALSE)</f>
        <v>-0.59319999999999995</v>
      </c>
      <c r="Q863" s="1">
        <f>(POWER((Table14[[#This Row],[bmi]]/Table14[[#This Row],[bmi_M]]),Table14[[#This Row],[bmi_L]])-1)/(Table14[[#This Row],[bmi_L]]*Table14[[#This Row],[bmi_S]])</f>
        <v>1.063111280199976</v>
      </c>
    </row>
    <row r="864" spans="1:17" x14ac:dyDescent="0.3">
      <c r="A864" s="1">
        <v>11112</v>
      </c>
      <c r="B864" s="1" t="s">
        <v>9</v>
      </c>
      <c r="C864" s="1">
        <v>27</v>
      </c>
      <c r="D864" s="1">
        <v>283</v>
      </c>
      <c r="E864" s="1">
        <v>57</v>
      </c>
      <c r="F864" s="1">
        <v>5.23</v>
      </c>
      <c r="G864" s="1">
        <v>1.419</v>
      </c>
      <c r="H864" s="1">
        <v>1.4370000000000001</v>
      </c>
      <c r="I864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864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86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4" s="1">
        <f>(POWER((Table14[[#This Row],[wtkg]]/Table14[[#This Row],[wlhz_M]]),Table14[[#This Row],[wlhz_L]])-1)/(Table14[[#This Row],[wlhz_L]]*Table14[[#This Row],[wlhz_S]])</f>
        <v>0.23622407573341608</v>
      </c>
      <c r="M864" s="1">
        <f>Table14[[#This Row],[wtkg]]/(Table14[[#This Row],[htcm]]*Table14[[#This Row],[htcm]]/10000)</f>
        <v>16.097260695598646</v>
      </c>
      <c r="N864" s="1">
        <f>VLOOKUP(Table14[[#This Row],[agedays]],BFA_boys_z_exp[[#All],[Day]:[M]],2,FALSE)</f>
        <v>14.697699999999999</v>
      </c>
      <c r="O864" s="1">
        <f>VLOOKUP(Table14[[#This Row],[agedays]],BFA_boys_z_exp[[#All],[Day]:[S]],3,FALSE)</f>
        <v>9.0920000000000001E-2</v>
      </c>
      <c r="P864" s="1">
        <f>VLOOKUP(Table14[[#This Row],[agedays]],BFA_boys_z_exp[[#All],[Day]:[L]],4,FALSE)</f>
        <v>0.29549999999999998</v>
      </c>
      <c r="Q864" s="1">
        <f>(POWER((Table14[[#This Row],[bmi]]/Table14[[#This Row],[bmi_M]]),Table14[[#This Row],[bmi_L]])-1)/(Table14[[#This Row],[bmi_L]]*Table14[[#This Row],[bmi_S]])</f>
        <v>1.0139849587192851</v>
      </c>
    </row>
    <row r="865" spans="1:17" x14ac:dyDescent="0.3">
      <c r="A865" s="2">
        <v>11112</v>
      </c>
      <c r="B865" s="2" t="s">
        <v>9</v>
      </c>
      <c r="C865" s="2">
        <v>55</v>
      </c>
      <c r="D865" s="2">
        <v>283</v>
      </c>
      <c r="E865" s="2">
        <v>60.5</v>
      </c>
      <c r="F865" s="2">
        <v>6.07</v>
      </c>
      <c r="G865" s="2">
        <v>1.3680000000000001</v>
      </c>
      <c r="H865" s="2">
        <v>0.97</v>
      </c>
      <c r="I865" s="1">
        <f>IF(Table14[[#This Row],[agedays]]&lt;=730,VLOOKUP(Table14[[#This Row],[htcm]],WFL_boys_z_exp[[#All],[Length]:[M]],2,FALSE),VLOOKUP(Table14[[#This Row],[htcm]],WFH_boys_z_exp[[#All],[Height]:[M]],2,FALSE))</f>
        <v>6.1284000000000001</v>
      </c>
      <c r="J865" s="1">
        <f>IF(Table14[[#This Row],[agedays]]&lt;=730,VLOOKUP(Table14[[#This Row],[htcm]],WFL_boys_z_exp[[#All],[Length]:[S]],3,FALSE),VLOOKUP(Table14[[#This Row],[htcm]],WFH_boys_z_exp[[#All],[Height]:[S]],3,FALSE))</f>
        <v>8.3239999999999995E-2</v>
      </c>
      <c r="K86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5" s="1">
        <f>(POWER((Table14[[#This Row],[wtkg]]/Table14[[#This Row],[wlhz_M]]),Table14[[#This Row],[wlhz_L]])-1)/(Table14[[#This Row],[wlhz_L]]*Table14[[#This Row],[wlhz_S]])</f>
        <v>-0.11522415006424026</v>
      </c>
      <c r="M865" s="1">
        <f>Table14[[#This Row],[wtkg]]/(Table14[[#This Row],[htcm]]*Table14[[#This Row],[htcm]]/10000)</f>
        <v>16.583566696263919</v>
      </c>
      <c r="N865" s="1">
        <f>VLOOKUP(Table14[[#This Row],[agedays]],BFA_boys_z_exp[[#All],[Day]:[M]],2,FALSE)</f>
        <v>16.136500000000002</v>
      </c>
      <c r="O865" s="1">
        <f>VLOOKUP(Table14[[#This Row],[agedays]],BFA_boys_z_exp[[#All],[Day]:[S]],3,FALSE)</f>
        <v>8.7249999999999994E-2</v>
      </c>
      <c r="P865" s="1">
        <f>VLOOKUP(Table14[[#This Row],[agedays]],BFA_boys_z_exp[[#All],[Day]:[L]],4,FALSE)</f>
        <v>0.1368</v>
      </c>
      <c r="Q865" s="1">
        <f>(POWER((Table14[[#This Row],[bmi]]/Table14[[#This Row],[bmi_M]]),Table14[[#This Row],[bmi_L]])-1)/(Table14[[#This Row],[bmi_L]]*Table14[[#This Row],[bmi_S]])</f>
        <v>0.31380639642239733</v>
      </c>
    </row>
    <row r="866" spans="1:17" x14ac:dyDescent="0.3">
      <c r="A866" s="1">
        <v>11112</v>
      </c>
      <c r="B866" s="1" t="s">
        <v>9</v>
      </c>
      <c r="C866" s="1">
        <v>90</v>
      </c>
      <c r="D866" s="1">
        <v>283</v>
      </c>
      <c r="E866" s="1">
        <v>63</v>
      </c>
      <c r="F866" s="1">
        <v>6.9</v>
      </c>
      <c r="G866" s="1">
        <v>0.82699999999999996</v>
      </c>
      <c r="H866" s="1">
        <v>0.71799999999999997</v>
      </c>
      <c r="I866" s="1">
        <f>IF(Table14[[#This Row],[agedays]]&lt;=730,VLOOKUP(Table14[[#This Row],[htcm]],WFL_boys_z_exp[[#All],[Length]:[M]],2,FALSE),VLOOKUP(Table14[[#This Row],[htcm]],WFH_boys_z_exp[[#All],[Height]:[M]],2,FALSE))</f>
        <v>6.7786</v>
      </c>
      <c r="J866" s="1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86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6" s="1">
        <f>(POWER((Table14[[#This Row],[wtkg]]/Table14[[#This Row],[wlhz_M]]),Table14[[#This Row],[wlhz_L]])-1)/(Table14[[#This Row],[wlhz_L]]*Table14[[#This Row],[wlhz_S]])</f>
        <v>0.2143605590974694</v>
      </c>
      <c r="M866" s="1">
        <f>Table14[[#This Row],[wtkg]]/(Table14[[#This Row],[htcm]]*Table14[[#This Row],[htcm]]/10000)</f>
        <v>17.384731670445959</v>
      </c>
      <c r="N866" s="1">
        <f>VLOOKUP(Table14[[#This Row],[agedays]],BFA_boys_z_exp[[#All],[Day]:[M]],2,FALSE)</f>
        <v>16.8827</v>
      </c>
      <c r="O866" s="1">
        <f>VLOOKUP(Table14[[#This Row],[agedays]],BFA_boys_z_exp[[#All],[Day]:[S]],3,FALSE)</f>
        <v>8.5010000000000002E-2</v>
      </c>
      <c r="P866" s="1">
        <f>VLOOKUP(Table14[[#This Row],[agedays]],BFA_boys_z_exp[[#All],[Day]:[L]],4,FALSE)</f>
        <v>1.0699999999999999E-2</v>
      </c>
      <c r="Q866" s="1">
        <f>(POWER((Table14[[#This Row],[bmi]]/Table14[[#This Row],[bmi_M]]),Table14[[#This Row],[bmi_L]])-1)/(Table14[[#This Row],[bmi_L]]*Table14[[#This Row],[bmi_S]])</f>
        <v>0.34475351281481453</v>
      </c>
    </row>
    <row r="867" spans="1:17" x14ac:dyDescent="0.3">
      <c r="A867" s="2">
        <v>11112</v>
      </c>
      <c r="B867" s="2" t="s">
        <v>9</v>
      </c>
      <c r="C867" s="2">
        <v>181</v>
      </c>
      <c r="D867" s="2">
        <v>283</v>
      </c>
      <c r="E867" s="2">
        <v>69</v>
      </c>
      <c r="F867" s="2">
        <v>8.68</v>
      </c>
      <c r="G867" s="2">
        <v>0.68400000000000005</v>
      </c>
      <c r="H867" s="2">
        <v>0.84899999999999998</v>
      </c>
      <c r="I867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867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86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7" s="1">
        <f>(POWER((Table14[[#This Row],[wtkg]]/Table14[[#This Row],[wlhz_M]]),Table14[[#This Row],[wlhz_L]])-1)/(Table14[[#This Row],[wlhz_L]]*Table14[[#This Row],[wlhz_S]])</f>
        <v>0.69180465267472935</v>
      </c>
      <c r="M867" s="1">
        <f>Table14[[#This Row],[wtkg]]/(Table14[[#This Row],[htcm]]*Table14[[#This Row],[htcm]]/10000)</f>
        <v>18.231463978155848</v>
      </c>
      <c r="N867" s="1">
        <f>VLOOKUP(Table14[[#This Row],[agedays]],BFA_boys_z_exp[[#All],[Day]:[M]],2,FALSE)</f>
        <v>17.341200000000001</v>
      </c>
      <c r="O867" s="1">
        <f>VLOOKUP(Table14[[#This Row],[agedays]],BFA_boys_z_exp[[#All],[Day]:[S]],3,FALSE)</f>
        <v>8.2369999999999999E-2</v>
      </c>
      <c r="P867" s="1">
        <f>VLOOKUP(Table14[[#This Row],[agedays]],BFA_boys_z_exp[[#All],[Day]:[L]],4,FALSE)</f>
        <v>-0.18859999999999999</v>
      </c>
      <c r="Q867" s="1">
        <f>(POWER((Table14[[#This Row],[bmi]]/Table14[[#This Row],[bmi_M]]),Table14[[#This Row],[bmi_L]])-1)/(Table14[[#This Row],[bmi_L]]*Table14[[#This Row],[bmi_S]])</f>
        <v>0.60493030498768441</v>
      </c>
    </row>
    <row r="868" spans="1:17" x14ac:dyDescent="0.3">
      <c r="A868" s="1">
        <v>11112</v>
      </c>
      <c r="B868" s="1" t="s">
        <v>9</v>
      </c>
      <c r="C868" s="1">
        <v>272</v>
      </c>
      <c r="D868" s="1">
        <v>283</v>
      </c>
      <c r="E868" s="1">
        <v>74.5</v>
      </c>
      <c r="F868" s="1">
        <v>10.18</v>
      </c>
      <c r="G868" s="1">
        <v>1.1679999999999999</v>
      </c>
      <c r="H868" s="1">
        <v>1.2589999999999999</v>
      </c>
      <c r="I868" s="1">
        <f>IF(Table14[[#This Row],[agedays]]&lt;=730,VLOOKUP(Table14[[#This Row],[htcm]],WFL_boys_z_exp[[#All],[Length]:[M]],2,FALSE),VLOOKUP(Table14[[#This Row],[htcm]],WFH_boys_z_exp[[#All],[Height]:[M]],2,FALSE))</f>
        <v>9.4009999999999998</v>
      </c>
      <c r="J868" s="1">
        <f>IF(Table14[[#This Row],[agedays]]&lt;=730,VLOOKUP(Table14[[#This Row],[htcm]],WFL_boys_z_exp[[#All],[Length]:[S]],3,FALSE),VLOOKUP(Table14[[#This Row],[htcm]],WFH_boys_z_exp[[#All],[Height]:[S]],3,FALSE))</f>
        <v>8.2890000000000005E-2</v>
      </c>
      <c r="K86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8" s="1">
        <f>(POWER((Table14[[#This Row],[wtkg]]/Table14[[#This Row],[wlhz_M]]),Table14[[#This Row],[wlhz_L]])-1)/(Table14[[#This Row],[wlhz_L]]*Table14[[#This Row],[wlhz_S]])</f>
        <v>0.94708125199006921</v>
      </c>
      <c r="M868" s="1">
        <f>Table14[[#This Row],[wtkg]]/(Table14[[#This Row],[htcm]]*Table14[[#This Row],[htcm]]/10000)</f>
        <v>18.341516147921265</v>
      </c>
      <c r="N868" s="1">
        <f>VLOOKUP(Table14[[#This Row],[agedays]],BFA_boys_z_exp[[#All],[Day]:[M]],2,FALSE)</f>
        <v>17.173100000000002</v>
      </c>
      <c r="O868" s="1">
        <f>VLOOKUP(Table14[[#This Row],[agedays]],BFA_boys_z_exp[[#All],[Day]:[S]],3,FALSE)</f>
        <v>8.1040000000000001E-2</v>
      </c>
      <c r="P868" s="1">
        <f>VLOOKUP(Table14[[#This Row],[agedays]],BFA_boys_z_exp[[#All],[Day]:[L]],4,FALSE)</f>
        <v>-0.31530000000000002</v>
      </c>
      <c r="Q868" s="1">
        <f>(POWER((Table14[[#This Row],[bmi]]/Table14[[#This Row],[bmi_M]]),Table14[[#This Row],[bmi_L]])-1)/(Table14[[#This Row],[bmi_L]]*Table14[[#This Row],[bmi_S]])</f>
        <v>0.80385715259750024</v>
      </c>
    </row>
    <row r="869" spans="1:17" x14ac:dyDescent="0.3">
      <c r="A869" s="2">
        <v>11112</v>
      </c>
      <c r="B869" s="2" t="s">
        <v>9</v>
      </c>
      <c r="C869" s="2">
        <v>363</v>
      </c>
      <c r="D869" s="2">
        <v>283</v>
      </c>
      <c r="E869" s="2">
        <v>78</v>
      </c>
      <c r="F869" s="2">
        <v>11.2</v>
      </c>
      <c r="G869" s="2">
        <v>0.98599999999999999</v>
      </c>
      <c r="H869" s="2">
        <v>1.389</v>
      </c>
      <c r="I869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869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86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69" s="1">
        <f>(POWER((Table14[[#This Row],[wtkg]]/Table14[[#This Row],[wlhz_M]]),Table14[[#This Row],[wlhz_L]])-1)/(Table14[[#This Row],[wlhz_L]]*Table14[[#This Row],[wlhz_S]])</f>
        <v>1.2403471646030455</v>
      </c>
      <c r="M869" s="1">
        <f>Table14[[#This Row],[wtkg]]/(Table14[[#This Row],[htcm]]*Table14[[#This Row],[htcm]]/10000)</f>
        <v>18.40894148586456</v>
      </c>
      <c r="N869" s="1">
        <f>VLOOKUP(Table14[[#This Row],[agedays]],BFA_boys_z_exp[[#All],[Day]:[M]],2,FALSE)</f>
        <v>16.807400000000001</v>
      </c>
      <c r="O869" s="1">
        <f>VLOOKUP(Table14[[#This Row],[agedays]],BFA_boys_z_exp[[#All],[Day]:[S]],3,FALSE)</f>
        <v>8.0110000000000001E-2</v>
      </c>
      <c r="P869" s="1">
        <f>VLOOKUP(Table14[[#This Row],[agedays]],BFA_boys_z_exp[[#All],[Day]:[L]],4,FALSE)</f>
        <v>-0.40949999999999998</v>
      </c>
      <c r="Q869" s="1">
        <f>(POWER((Table14[[#This Row],[bmi]]/Table14[[#This Row],[bmi_M]]),Table14[[#This Row],[bmi_L]])-1)/(Table14[[#This Row],[bmi_L]]*Table14[[#This Row],[bmi_S]])</f>
        <v>1.1152407003273357</v>
      </c>
    </row>
    <row r="870" spans="1:17" x14ac:dyDescent="0.3">
      <c r="A870" s="1">
        <v>11112</v>
      </c>
      <c r="B870" s="1" t="s">
        <v>9</v>
      </c>
      <c r="C870" s="1">
        <v>461</v>
      </c>
      <c r="D870" s="1">
        <v>283</v>
      </c>
      <c r="E870" s="1">
        <v>80.5</v>
      </c>
      <c r="F870" s="1">
        <v>12.65</v>
      </c>
      <c r="G870" s="1">
        <v>0.47199999999999998</v>
      </c>
      <c r="H870" s="1">
        <v>1.837</v>
      </c>
      <c r="I870" s="1">
        <f>IF(Table14[[#This Row],[agedays]]&lt;=730,VLOOKUP(Table14[[#This Row],[htcm]],WFL_boys_z_exp[[#All],[Length]:[M]],2,FALSE),VLOOKUP(Table14[[#This Row],[htcm]],WFH_boys_z_exp[[#All],[Height]:[M]],2,FALSE))</f>
        <v>10.5405</v>
      </c>
      <c r="J870" s="1">
        <f>IF(Table14[[#This Row],[agedays]]&lt;=730,VLOOKUP(Table14[[#This Row],[htcm]],WFL_boys_z_exp[[#All],[Length]:[S]],3,FALSE),VLOOKUP(Table14[[#This Row],[htcm]],WFH_boys_z_exp[[#All],[Height]:[S]],3,FALSE))</f>
        <v>8.301E-2</v>
      </c>
      <c r="K87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0" s="1">
        <f>(POWER((Table14[[#This Row],[wtkg]]/Table14[[#This Row],[wlhz_M]]),Table14[[#This Row],[wlhz_L]])-1)/(Table14[[#This Row],[wlhz_L]]*Table14[[#This Row],[wlhz_S]])</f>
        <v>2.1286168953883471</v>
      </c>
      <c r="M870" s="1">
        <f>Table14[[#This Row],[wtkg]]/(Table14[[#This Row],[htcm]]*Table14[[#This Row],[htcm]]/10000)</f>
        <v>19.520851818988465</v>
      </c>
      <c r="N870" s="1">
        <f>VLOOKUP(Table14[[#This Row],[agedays]],BFA_boys_z_exp[[#All],[Day]:[M]],2,FALSE)</f>
        <v>16.424800000000001</v>
      </c>
      <c r="O870" s="1">
        <f>VLOOKUP(Table14[[#This Row],[agedays]],BFA_boys_z_exp[[#All],[Day]:[S]],3,FALSE)</f>
        <v>7.9310000000000005E-2</v>
      </c>
      <c r="P870" s="1">
        <f>VLOOKUP(Table14[[#This Row],[agedays]],BFA_boys_z_exp[[#All],[Day]:[L]],4,FALSE)</f>
        <v>-0.48959999999999998</v>
      </c>
      <c r="Q870" s="1">
        <f>(POWER((Table14[[#This Row],[bmi]]/Table14[[#This Row],[bmi_M]]),Table14[[#This Row],[bmi_L]])-1)/(Table14[[#This Row],[bmi_L]]*Table14[[#This Row],[bmi_S]])</f>
        <v>2.087906293843925</v>
      </c>
    </row>
    <row r="871" spans="1:17" x14ac:dyDescent="0.3">
      <c r="A871" s="2">
        <v>11112</v>
      </c>
      <c r="B871" s="2" t="s">
        <v>9</v>
      </c>
      <c r="C871" s="2">
        <v>529</v>
      </c>
      <c r="D871" s="2">
        <v>283</v>
      </c>
      <c r="E871" s="2">
        <v>84.5</v>
      </c>
      <c r="F871" s="2">
        <v>12.8</v>
      </c>
      <c r="G871" s="2">
        <v>1.0760000000000001</v>
      </c>
      <c r="H871" s="2">
        <v>1.526</v>
      </c>
      <c r="I871" s="1">
        <f>IF(Table14[[#This Row],[agedays]]&lt;=730,VLOOKUP(Table14[[#This Row],[htcm]],WFL_boys_z_exp[[#All],[Length]:[M]],2,FALSE),VLOOKUP(Table14[[#This Row],[htcm]],WFH_boys_z_exp[[#All],[Height]:[M]],2,FALSE))</f>
        <v>11.3817</v>
      </c>
      <c r="J871" s="1">
        <f>IF(Table14[[#This Row],[agedays]]&lt;=730,VLOOKUP(Table14[[#This Row],[htcm]],WFL_boys_z_exp[[#All],[Length]:[S]],3,FALSE),VLOOKUP(Table14[[#This Row],[htcm]],WFH_boys_z_exp[[#All],[Height]:[S]],3,FALSE))</f>
        <v>8.1979999999999997E-2</v>
      </c>
      <c r="K87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1" s="1">
        <f>(POWER((Table14[[#This Row],[wtkg]]/Table14[[#This Row],[wlhz_M]]),Table14[[#This Row],[wlhz_L]])-1)/(Table14[[#This Row],[wlhz_L]]*Table14[[#This Row],[wlhz_S]])</f>
        <v>1.4033111825081017</v>
      </c>
      <c r="M871" s="1">
        <f>Table14[[#This Row],[wtkg]]/(Table14[[#This Row],[htcm]]*Table14[[#This Row],[htcm]]/10000)</f>
        <v>17.926543188263718</v>
      </c>
      <c r="N871" s="1">
        <f>VLOOKUP(Table14[[#This Row],[agedays]],BFA_boys_z_exp[[#All],[Day]:[M]],2,FALSE)</f>
        <v>16.196400000000001</v>
      </c>
      <c r="O871" s="1">
        <f>VLOOKUP(Table14[[#This Row],[agedays]],BFA_boys_z_exp[[#All],[Day]:[S]],3,FALSE)</f>
        <v>7.8850000000000003E-2</v>
      </c>
      <c r="P871" s="1">
        <f>VLOOKUP(Table14[[#This Row],[agedays]],BFA_boys_z_exp[[#All],[Day]:[L]],4,FALSE)</f>
        <v>-0.53639999999999999</v>
      </c>
      <c r="Q871" s="1">
        <f>(POWER((Table14[[#This Row],[bmi]]/Table14[[#This Row],[bmi_M]]),Table14[[#This Row],[bmi_L]])-1)/(Table14[[#This Row],[bmi_L]]*Table14[[#This Row],[bmi_S]])</f>
        <v>1.2527613241581248</v>
      </c>
    </row>
    <row r="872" spans="1:17" x14ac:dyDescent="0.3">
      <c r="A872" s="1">
        <v>11112</v>
      </c>
      <c r="B872" s="1" t="s">
        <v>9</v>
      </c>
      <c r="C872" s="1">
        <v>718</v>
      </c>
      <c r="D872" s="1">
        <v>283</v>
      </c>
      <c r="E872" s="1">
        <v>89</v>
      </c>
      <c r="F872" s="1">
        <v>14.4</v>
      </c>
      <c r="G872" s="1">
        <v>0.50900000000000001</v>
      </c>
      <c r="H872" s="1">
        <v>1.5469999999999999</v>
      </c>
      <c r="I872" s="1">
        <f>IF(Table14[[#This Row],[agedays]]&lt;=730,VLOOKUP(Table14[[#This Row],[htcm]],WFL_boys_z_exp[[#All],[Length]:[M]],2,FALSE),VLOOKUP(Table14[[#This Row],[htcm]],WFH_boys_z_exp[[#All],[Height]:[M]],2,FALSE))</f>
        <v>12.4815</v>
      </c>
      <c r="J872" s="1">
        <f>IF(Table14[[#This Row],[agedays]]&lt;=730,VLOOKUP(Table14[[#This Row],[htcm]],WFL_boys_z_exp[[#All],[Length]:[S]],3,FALSE),VLOOKUP(Table14[[#This Row],[htcm]],WFH_boys_z_exp[[#All],[Height]:[S]],3,FALSE))</f>
        <v>8.0579999999999999E-2</v>
      </c>
      <c r="K87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2" s="1">
        <f>(POWER((Table14[[#This Row],[wtkg]]/Table14[[#This Row],[wlhz_M]]),Table14[[#This Row],[wlhz_L]])-1)/(Table14[[#This Row],[wlhz_L]]*Table14[[#This Row],[wlhz_S]])</f>
        <v>1.7304694708238941</v>
      </c>
      <c r="M872" s="1">
        <f>Table14[[#This Row],[wtkg]]/(Table14[[#This Row],[htcm]]*Table14[[#This Row],[htcm]]/10000)</f>
        <v>18.179522787526828</v>
      </c>
      <c r="N872" s="1">
        <f>VLOOKUP(Table14[[#This Row],[agedays]],BFA_boys_z_exp[[#All],[Day]:[M]],2,FALSE)</f>
        <v>15.754899999999999</v>
      </c>
      <c r="O872" s="1">
        <f>VLOOKUP(Table14[[#This Row],[agedays]],BFA_boys_z_exp[[#All],[Day]:[S]],3,FALSE)</f>
        <v>7.7770000000000006E-2</v>
      </c>
      <c r="P872" s="1">
        <f>VLOOKUP(Table14[[#This Row],[agedays]],BFA_boys_z_exp[[#All],[Day]:[L]],4,FALSE)</f>
        <v>-0.64159999999999995</v>
      </c>
      <c r="Q872" s="1">
        <f>(POWER((Table14[[#This Row],[bmi]]/Table14[[#This Row],[bmi_M]]),Table14[[#This Row],[bmi_L]])-1)/(Table14[[#This Row],[bmi_L]]*Table14[[#This Row],[bmi_S]])</f>
        <v>1.7586191657454526</v>
      </c>
    </row>
    <row r="873" spans="1:17" x14ac:dyDescent="0.3">
      <c r="A873" s="2">
        <v>11113</v>
      </c>
      <c r="B873" s="2" t="s">
        <v>9</v>
      </c>
      <c r="C873" s="2">
        <v>0</v>
      </c>
      <c r="D873" s="2">
        <v>255</v>
      </c>
      <c r="E873" s="2">
        <v>46</v>
      </c>
      <c r="F873" s="2">
        <v>2.4700000000000002</v>
      </c>
      <c r="G873" s="2">
        <v>-2.052</v>
      </c>
      <c r="H873" s="2">
        <v>-1.9730000000000001</v>
      </c>
      <c r="I873" s="1">
        <f>IF(Table14[[#This Row],[agedays]]&lt;=730,VLOOKUP(Table14[[#This Row],[htcm]],WFL_boys_z_exp[[#All],[Length]:[M]],2,FALSE),VLOOKUP(Table14[[#This Row],[htcm]],WFH_boys_z_exp[[#All],[Height]:[M]],2,FALSE))</f>
        <v>2.6076999999999999</v>
      </c>
      <c r="J873" s="1">
        <f>IF(Table14[[#This Row],[agedays]]&lt;=730,VLOOKUP(Table14[[#This Row],[htcm]],WFL_boys_z_exp[[#All],[Length]:[S]],3,FALSE),VLOOKUP(Table14[[#This Row],[htcm]],WFH_boys_z_exp[[#All],[Height]:[S]],3,FALSE))</f>
        <v>9.1240000000000002E-2</v>
      </c>
      <c r="K87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3" s="1">
        <f>(POWER((Table14[[#This Row],[wtkg]]/Table14[[#This Row],[wlhz_M]]),Table14[[#This Row],[wlhz_L]])-1)/(Table14[[#This Row],[wlhz_L]]*Table14[[#This Row],[wlhz_S]])</f>
        <v>-0.60030585137714965</v>
      </c>
      <c r="M873" s="1">
        <f>Table14[[#This Row],[wtkg]]/(Table14[[#This Row],[htcm]]*Table14[[#This Row],[htcm]]/10000)</f>
        <v>11.67296786389414</v>
      </c>
      <c r="N873" s="1">
        <f>VLOOKUP(Table14[[#This Row],[agedays]],BFA_boys_z_exp[[#All],[Day]:[M]],2,FALSE)</f>
        <v>13.4069</v>
      </c>
      <c r="O873" s="1">
        <f>VLOOKUP(Table14[[#This Row],[agedays]],BFA_boys_z_exp[[#All],[Day]:[S]],3,FALSE)</f>
        <v>9.5600000000000004E-2</v>
      </c>
      <c r="P873" s="1">
        <f>VLOOKUP(Table14[[#This Row],[agedays]],BFA_boys_z_exp[[#All],[Day]:[L]],4,FALSE)</f>
        <v>-0.30530000000000002</v>
      </c>
      <c r="Q873" s="1">
        <f>(POWER((Table14[[#This Row],[bmi]]/Table14[[#This Row],[bmi_M]]),Table14[[#This Row],[bmi_L]])-1)/(Table14[[#This Row],[bmi_L]]*Table14[[#This Row],[bmi_S]])</f>
        <v>-1.4797425020396999</v>
      </c>
    </row>
    <row r="874" spans="1:17" x14ac:dyDescent="0.3">
      <c r="A874" s="1">
        <v>11113</v>
      </c>
      <c r="B874" s="1" t="s">
        <v>9</v>
      </c>
      <c r="C874" s="1">
        <v>28</v>
      </c>
      <c r="D874" s="1">
        <v>255</v>
      </c>
      <c r="E874" s="1">
        <v>48</v>
      </c>
      <c r="F874" s="1">
        <v>3.08</v>
      </c>
      <c r="G874" s="1">
        <v>-3.29</v>
      </c>
      <c r="H874" s="1">
        <v>-2.4849999999999999</v>
      </c>
      <c r="I874" s="1">
        <f>IF(Table14[[#This Row],[agedays]]&lt;=730,VLOOKUP(Table14[[#This Row],[htcm]],WFL_boys_z_exp[[#All],[Length]:[M]],2,FALSE),VLOOKUP(Table14[[#This Row],[htcm]],WFH_boys_z_exp[[#All],[Height]:[M]],2,FALSE))</f>
        <v>2.948</v>
      </c>
      <c r="J874" s="1">
        <f>IF(Table14[[#This Row],[agedays]]&lt;=730,VLOOKUP(Table14[[#This Row],[htcm]],WFL_boys_z_exp[[#All],[Length]:[S]],3,FALSE),VLOOKUP(Table14[[#This Row],[htcm]],WFH_boys_z_exp[[#All],[Height]:[S]],3,FALSE))</f>
        <v>9.0069999999999997E-2</v>
      </c>
      <c r="K87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4" s="1">
        <f>(POWER((Table14[[#This Row],[wtkg]]/Table14[[#This Row],[wlhz_M]]),Table14[[#This Row],[wlhz_L]])-1)/(Table14[[#This Row],[wlhz_L]]*Table14[[#This Row],[wlhz_S]])</f>
        <v>0.48258655156037117</v>
      </c>
      <c r="M874" s="1">
        <f>Table14[[#This Row],[wtkg]]/(Table14[[#This Row],[htcm]]*Table14[[#This Row],[htcm]]/10000)</f>
        <v>13.368055555555555</v>
      </c>
      <c r="N874" s="1">
        <f>VLOOKUP(Table14[[#This Row],[agedays]],BFA_boys_z_exp[[#All],[Day]:[M]],2,FALSE)</f>
        <v>14.7714</v>
      </c>
      <c r="O874" s="1">
        <f>VLOOKUP(Table14[[#This Row],[agedays]],BFA_boys_z_exp[[#All],[Day]:[S]],3,FALSE)</f>
        <v>9.0719999999999995E-2</v>
      </c>
      <c r="P874" s="1">
        <f>VLOOKUP(Table14[[#This Row],[agedays]],BFA_boys_z_exp[[#All],[Day]:[L]],4,FALSE)</f>
        <v>0.28810000000000002</v>
      </c>
      <c r="Q874" s="1">
        <f>(POWER((Table14[[#This Row],[bmi]]/Table14[[#This Row],[bmi_M]]),Table14[[#This Row],[bmi_L]])-1)/(Table14[[#This Row],[bmi_L]]*Table14[[#This Row],[bmi_S]])</f>
        <v>-1.0846906265394978</v>
      </c>
    </row>
    <row r="875" spans="1:17" x14ac:dyDescent="0.3">
      <c r="A875" s="2">
        <v>11113</v>
      </c>
      <c r="B875" s="2" t="s">
        <v>9</v>
      </c>
      <c r="C875" s="2">
        <v>53</v>
      </c>
      <c r="D875" s="2">
        <v>255</v>
      </c>
      <c r="E875" s="2">
        <v>50.5</v>
      </c>
      <c r="F875" s="2">
        <v>4.3</v>
      </c>
      <c r="G875" s="2">
        <v>-3.5470000000000002</v>
      </c>
      <c r="H875" s="2">
        <v>-1.6479999999999999</v>
      </c>
      <c r="I875" s="1">
        <f>IF(Table14[[#This Row],[agedays]]&lt;=730,VLOOKUP(Table14[[#This Row],[htcm]],WFL_boys_z_exp[[#All],[Length]:[M]],2,FALSE),VLOOKUP(Table14[[#This Row],[htcm]],WFH_boys_z_exp[[#All],[Height]:[M]],2,FALSE))</f>
        <v>3.4310999999999998</v>
      </c>
      <c r="J875" s="1">
        <f>IF(Table14[[#This Row],[agedays]]&lt;=730,VLOOKUP(Table14[[#This Row],[htcm]],WFL_boys_z_exp[[#All],[Length]:[S]],3,FALSE),VLOOKUP(Table14[[#This Row],[htcm]],WFH_boys_z_exp[[#All],[Height]:[S]],3,FALSE))</f>
        <v>8.8609999999999994E-2</v>
      </c>
      <c r="K87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5" s="1">
        <f>(POWER((Table14[[#This Row],[wtkg]]/Table14[[#This Row],[wlhz_M]]),Table14[[#This Row],[wlhz_L]])-1)/(Table14[[#This Row],[wlhz_L]]*Table14[[#This Row],[wlhz_S]])</f>
        <v>2.4488923290539306</v>
      </c>
      <c r="M875" s="1">
        <f>Table14[[#This Row],[wtkg]]/(Table14[[#This Row],[htcm]]*Table14[[#This Row],[htcm]]/10000)</f>
        <v>16.861092049799037</v>
      </c>
      <c r="N875" s="1">
        <f>VLOOKUP(Table14[[#This Row],[agedays]],BFA_boys_z_exp[[#All],[Day]:[M]],2,FALSE)</f>
        <v>16.0672</v>
      </c>
      <c r="O875" s="1">
        <f>VLOOKUP(Table14[[#This Row],[agedays]],BFA_boys_z_exp[[#All],[Day]:[S]],3,FALSE)</f>
        <v>8.7429999999999994E-2</v>
      </c>
      <c r="P875" s="1">
        <f>VLOOKUP(Table14[[#This Row],[agedays]],BFA_boys_z_exp[[#All],[Day]:[L]],4,FALSE)</f>
        <v>0.1457</v>
      </c>
      <c r="Q875" s="1">
        <f>(POWER((Table14[[#This Row],[bmi]]/Table14[[#This Row],[bmi_M]]),Table14[[#This Row],[bmi_L]])-1)/(Table14[[#This Row],[bmi_L]]*Table14[[#This Row],[bmi_S]])</f>
        <v>0.5535702067314664</v>
      </c>
    </row>
    <row r="876" spans="1:17" x14ac:dyDescent="0.3">
      <c r="A876" s="1">
        <v>11113</v>
      </c>
      <c r="B876" s="1" t="s">
        <v>9</v>
      </c>
      <c r="C876" s="1">
        <v>88</v>
      </c>
      <c r="D876" s="1">
        <v>255</v>
      </c>
      <c r="E876" s="1">
        <v>54</v>
      </c>
      <c r="F876" s="1">
        <v>5.33</v>
      </c>
      <c r="G876" s="1">
        <v>-3.4950000000000001</v>
      </c>
      <c r="H876" s="1">
        <v>-1.3959999999999999</v>
      </c>
      <c r="I876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876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87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6" s="1">
        <f>(POWER((Table14[[#This Row],[wtkg]]/Table14[[#This Row],[wlhz_M]]),Table14[[#This Row],[wlhz_L]])-1)/(Table14[[#This Row],[wlhz_L]]*Table14[[#This Row],[wlhz_S]])</f>
        <v>2.4673915680965748</v>
      </c>
      <c r="M876" s="1">
        <f>Table14[[#This Row],[wtkg]]/(Table14[[#This Row],[htcm]]*Table14[[#This Row],[htcm]]/10000)</f>
        <v>18.278463648834016</v>
      </c>
      <c r="N876" s="1">
        <f>VLOOKUP(Table14[[#This Row],[agedays]],BFA_boys_z_exp[[#All],[Day]:[M]],2,FALSE)</f>
        <v>16.857099999999999</v>
      </c>
      <c r="O876" s="1">
        <f>VLOOKUP(Table14[[#This Row],[agedays]],BFA_boys_z_exp[[#All],[Day]:[S]],3,FALSE)</f>
        <v>8.5110000000000005E-2</v>
      </c>
      <c r="P876" s="1">
        <f>VLOOKUP(Table14[[#This Row],[agedays]],BFA_boys_z_exp[[#All],[Day]:[L]],4,FALSE)</f>
        <v>1.67E-2</v>
      </c>
      <c r="Q876" s="1">
        <f>(POWER((Table14[[#This Row],[bmi]]/Table14[[#This Row],[bmi_M]]),Table14[[#This Row],[bmi_L]])-1)/(Table14[[#This Row],[bmi_L]]*Table14[[#This Row],[bmi_S]])</f>
        <v>0.9517838977172618</v>
      </c>
    </row>
    <row r="877" spans="1:17" x14ac:dyDescent="0.3">
      <c r="A877" s="2">
        <v>11113</v>
      </c>
      <c r="B877" s="2" t="s">
        <v>9</v>
      </c>
      <c r="C877" s="2">
        <v>186</v>
      </c>
      <c r="D877" s="2">
        <v>255</v>
      </c>
      <c r="E877" s="2">
        <v>64.5</v>
      </c>
      <c r="F877" s="2">
        <v>7.8</v>
      </c>
      <c r="G877" s="2">
        <v>-1.54</v>
      </c>
      <c r="H877" s="2">
        <v>-0.20499999999999999</v>
      </c>
      <c r="I877" s="1">
        <f>IF(Table14[[#This Row],[agedays]]&lt;=730,VLOOKUP(Table14[[#This Row],[htcm]],WFL_boys_z_exp[[#All],[Length]:[M]],2,FALSE),VLOOKUP(Table14[[#This Row],[htcm]],WFH_boys_z_exp[[#All],[Height]:[M]],2,FALSE))</f>
        <v>7.1467000000000001</v>
      </c>
      <c r="J877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87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7" s="1">
        <f>(POWER((Table14[[#This Row],[wtkg]]/Table14[[#This Row],[wlhz_M]]),Table14[[#This Row],[wlhz_L]])-1)/(Table14[[#This Row],[wlhz_L]]*Table14[[#This Row],[wlhz_S]])</f>
        <v>1.0467820363959801</v>
      </c>
      <c r="M877" s="1">
        <f>Table14[[#This Row],[wtkg]]/(Table14[[#This Row],[htcm]]*Table14[[#This Row],[htcm]]/10000)</f>
        <v>18.748873264827836</v>
      </c>
      <c r="N877" s="1">
        <f>VLOOKUP(Table14[[#This Row],[agedays]],BFA_boys_z_exp[[#All],[Day]:[M]],2,FALSE)</f>
        <v>17.343699999999998</v>
      </c>
      <c r="O877" s="1">
        <f>VLOOKUP(Table14[[#This Row],[agedays]],BFA_boys_z_exp[[#All],[Day]:[S]],3,FALSE)</f>
        <v>8.2280000000000006E-2</v>
      </c>
      <c r="P877" s="1">
        <f>VLOOKUP(Table14[[#This Row],[agedays]],BFA_boys_z_exp[[#All],[Day]:[L]],4,FALSE)</f>
        <v>-0.19689999999999999</v>
      </c>
      <c r="Q877" s="1">
        <f>(POWER((Table14[[#This Row],[bmi]]/Table14[[#This Row],[bmi_M]]),Table14[[#This Row],[bmi_L]])-1)/(Table14[[#This Row],[bmi_L]]*Table14[[#This Row],[bmi_S]])</f>
        <v>0.93959494461840742</v>
      </c>
    </row>
    <row r="878" spans="1:17" x14ac:dyDescent="0.3">
      <c r="A878" s="1">
        <v>11113</v>
      </c>
      <c r="B878" s="1" t="s">
        <v>9</v>
      </c>
      <c r="C878" s="1">
        <v>277</v>
      </c>
      <c r="D878" s="1">
        <v>255</v>
      </c>
      <c r="E878" s="1">
        <v>69.5</v>
      </c>
      <c r="F878" s="1">
        <v>10.33</v>
      </c>
      <c r="G878" s="1">
        <v>-1.1579999999999999</v>
      </c>
      <c r="H878" s="1">
        <v>1.3480000000000001</v>
      </c>
      <c r="I878" s="1">
        <f>IF(Table14[[#This Row],[agedays]]&lt;=730,VLOOKUP(Table14[[#This Row],[htcm]],WFL_boys_z_exp[[#All],[Length]:[M]],2,FALSE),VLOOKUP(Table14[[#This Row],[htcm]],WFH_boys_z_exp[[#All],[Height]:[M]],2,FALSE))</f>
        <v>8.3092000000000006</v>
      </c>
      <c r="J878" s="1">
        <f>IF(Table14[[#This Row],[agedays]]&lt;=730,VLOOKUP(Table14[[#This Row],[htcm]],WFL_boys_z_exp[[#All],[Length]:[S]],3,FALSE),VLOOKUP(Table14[[#This Row],[htcm]],WFH_boys_z_exp[[#All],[Height]:[S]],3,FALSE))</f>
        <v>8.2239999999999994E-2</v>
      </c>
      <c r="K87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8" s="1">
        <f>(POWER((Table14[[#This Row],[wtkg]]/Table14[[#This Row],[wlhz_M]]),Table14[[#This Row],[wlhz_L]])-1)/(Table14[[#This Row],[wlhz_L]]*Table14[[#This Row],[wlhz_S]])</f>
        <v>2.548095044951614</v>
      </c>
      <c r="M878" s="1">
        <f>Table14[[#This Row],[wtkg]]/(Table14[[#This Row],[htcm]]*Table14[[#This Row],[htcm]]/10000)</f>
        <v>21.386056622328038</v>
      </c>
      <c r="N878" s="1">
        <f>VLOOKUP(Table14[[#This Row],[agedays]],BFA_boys_z_exp[[#All],[Day]:[M]],2,FALSE)</f>
        <v>17.155000000000001</v>
      </c>
      <c r="O878" s="1">
        <f>VLOOKUP(Table14[[#This Row],[agedays]],BFA_boys_z_exp[[#All],[Day]:[S]],3,FALSE)</f>
        <v>8.0979999999999996E-2</v>
      </c>
      <c r="P878" s="1">
        <f>VLOOKUP(Table14[[#This Row],[agedays]],BFA_boys_z_exp[[#All],[Day]:[L]],4,FALSE)</f>
        <v>-0.32119999999999999</v>
      </c>
      <c r="Q878" s="1">
        <f>(POWER((Table14[[#This Row],[bmi]]/Table14[[#This Row],[bmi_M]]),Table14[[#This Row],[bmi_L]])-1)/(Table14[[#This Row],[bmi_L]]*Table14[[#This Row],[bmi_S]])</f>
        <v>2.6281259582736411</v>
      </c>
    </row>
    <row r="879" spans="1:17" x14ac:dyDescent="0.3">
      <c r="A879" s="2">
        <v>11113</v>
      </c>
      <c r="B879" s="2" t="s">
        <v>9</v>
      </c>
      <c r="C879" s="2">
        <v>368</v>
      </c>
      <c r="D879" s="2">
        <v>255</v>
      </c>
      <c r="E879" s="2">
        <v>76</v>
      </c>
      <c r="F879" s="2">
        <v>11.08</v>
      </c>
      <c r="G879" s="2">
        <v>0.06</v>
      </c>
      <c r="H879" s="2">
        <v>1.252</v>
      </c>
      <c r="I879" s="1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879" s="1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87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79" s="1">
        <f>(POWER((Table14[[#This Row],[wtkg]]/Table14[[#This Row],[wlhz_M]]),Table14[[#This Row],[wlhz_L]])-1)/(Table14[[#This Row],[wlhz_L]]*Table14[[#This Row],[wlhz_S]])</f>
        <v>1.5604233502906728</v>
      </c>
      <c r="M879" s="1">
        <f>Table14[[#This Row],[wtkg]]/(Table14[[#This Row],[htcm]]*Table14[[#This Row],[htcm]]/10000)</f>
        <v>19.182825484764543</v>
      </c>
      <c r="N879" s="1">
        <f>VLOOKUP(Table14[[#This Row],[agedays]],BFA_boys_z_exp[[#All],[Day]:[M]],2,FALSE)</f>
        <v>16.786799999999999</v>
      </c>
      <c r="O879" s="1">
        <f>VLOOKUP(Table14[[#This Row],[agedays]],BFA_boys_z_exp[[#All],[Day]:[S]],3,FALSE)</f>
        <v>8.0060000000000006E-2</v>
      </c>
      <c r="P879" s="1">
        <f>VLOOKUP(Table14[[#This Row],[agedays]],BFA_boys_z_exp[[#All],[Day]:[L]],4,FALSE)</f>
        <v>-0.41399999999999998</v>
      </c>
      <c r="Q879" s="1">
        <f>(POWER((Table14[[#This Row],[bmi]]/Table14[[#This Row],[bmi_M]]),Table14[[#This Row],[bmi_L]])-1)/(Table14[[#This Row],[bmi_L]]*Table14[[#This Row],[bmi_S]])</f>
        <v>1.6213403266056441</v>
      </c>
    </row>
    <row r="880" spans="1:17" x14ac:dyDescent="0.3">
      <c r="A880" s="1">
        <v>11113</v>
      </c>
      <c r="B880" s="1" t="s">
        <v>9</v>
      </c>
      <c r="C880" s="1">
        <v>452</v>
      </c>
      <c r="D880" s="1">
        <v>255</v>
      </c>
      <c r="E880" s="1">
        <v>78</v>
      </c>
      <c r="F880" s="1">
        <v>12.54</v>
      </c>
      <c r="G880" s="1">
        <v>-0.39</v>
      </c>
      <c r="H880" s="1">
        <v>1.8149999999999999</v>
      </c>
      <c r="I880" s="1">
        <f>IF(Table14[[#This Row],[agedays]]&lt;=730,VLOOKUP(Table14[[#This Row],[htcm]],WFL_boys_z_exp[[#All],[Length]:[M]],2,FALSE),VLOOKUP(Table14[[#This Row],[htcm]],WFH_boys_z_exp[[#All],[Height]:[M]],2,FALSE))</f>
        <v>10.082700000000001</v>
      </c>
      <c r="J880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88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0" s="1">
        <f>(POWER((Table14[[#This Row],[wtkg]]/Table14[[#This Row],[wlhz_M]]),Table14[[#This Row],[wlhz_L]])-1)/(Table14[[#This Row],[wlhz_L]]*Table14[[#This Row],[wlhz_S]])</f>
        <v>2.5239035991557017</v>
      </c>
      <c r="M880" s="1">
        <f>Table14[[#This Row],[wtkg]]/(Table14[[#This Row],[htcm]]*Table14[[#This Row],[htcm]]/10000)</f>
        <v>20.611439842209069</v>
      </c>
      <c r="N880" s="1">
        <f>VLOOKUP(Table14[[#This Row],[agedays]],BFA_boys_z_exp[[#All],[Day]:[M]],2,FALSE)</f>
        <v>16.457599999999999</v>
      </c>
      <c r="O880" s="1">
        <f>VLOOKUP(Table14[[#This Row],[agedays]],BFA_boys_z_exp[[#All],[Day]:[S]],3,FALSE)</f>
        <v>7.9380000000000006E-2</v>
      </c>
      <c r="P880" s="1">
        <f>VLOOKUP(Table14[[#This Row],[agedays]],BFA_boys_z_exp[[#All],[Day]:[L]],4,FALSE)</f>
        <v>-0.4829</v>
      </c>
      <c r="Q880" s="1">
        <f>(POWER((Table14[[#This Row],[bmi]]/Table14[[#This Row],[bmi_M]]),Table14[[#This Row],[bmi_L]])-1)/(Table14[[#This Row],[bmi_L]]*Table14[[#This Row],[bmi_S]])</f>
        <v>2.6865752210725913</v>
      </c>
    </row>
    <row r="881" spans="1:17" x14ac:dyDescent="0.3">
      <c r="A881" s="2">
        <v>11113</v>
      </c>
      <c r="B881" s="2" t="s">
        <v>9</v>
      </c>
      <c r="C881" s="2">
        <v>593</v>
      </c>
      <c r="D881" s="2">
        <v>255</v>
      </c>
      <c r="E881" s="2">
        <v>84</v>
      </c>
      <c r="F881" s="2">
        <v>13.7</v>
      </c>
      <c r="G881" s="2">
        <v>0.105</v>
      </c>
      <c r="H881" s="2">
        <v>1.7709999999999999</v>
      </c>
      <c r="I881" s="1">
        <f>IF(Table14[[#This Row],[agedays]]&lt;=730,VLOOKUP(Table14[[#This Row],[htcm]],WFL_boys_z_exp[[#All],[Length]:[M]],2,FALSE),VLOOKUP(Table14[[#This Row],[htcm]],WFH_boys_z_exp[[#All],[Height]:[M]],2,FALSE))</f>
        <v>11.2651</v>
      </c>
      <c r="J881" s="1">
        <f>IF(Table14[[#This Row],[agedays]]&lt;=730,VLOOKUP(Table14[[#This Row],[htcm]],WFL_boys_z_exp[[#All],[Length]:[S]],3,FALSE),VLOOKUP(Table14[[#This Row],[htcm]],WFH_boys_z_exp[[#All],[Height]:[S]],3,FALSE))</f>
        <v>8.2150000000000001E-2</v>
      </c>
      <c r="K88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1" s="1">
        <f>(POWER((Table14[[#This Row],[wtkg]]/Table14[[#This Row],[wlhz_M]]),Table14[[#This Row],[wlhz_L]])-1)/(Table14[[#This Row],[wlhz_L]]*Table14[[#This Row],[wlhz_S]])</f>
        <v>2.3018511634095247</v>
      </c>
      <c r="M881" s="1">
        <f>Table14[[#This Row],[wtkg]]/(Table14[[#This Row],[htcm]]*Table14[[#This Row],[htcm]]/10000)</f>
        <v>19.416099773242628</v>
      </c>
      <c r="N881" s="1">
        <f>VLOOKUP(Table14[[#This Row],[agedays]],BFA_boys_z_exp[[#All],[Day]:[M]],2,FALSE)</f>
        <v>16.0139</v>
      </c>
      <c r="O881" s="1">
        <f>VLOOKUP(Table14[[#This Row],[agedays]],BFA_boys_z_exp[[#All],[Day]:[S]],3,FALSE)</f>
        <v>7.8450000000000006E-2</v>
      </c>
      <c r="P881" s="1">
        <f>VLOOKUP(Table14[[#This Row],[agedays]],BFA_boys_z_exp[[#All],[Day]:[L]],4,FALSE)</f>
        <v>-0.57550000000000001</v>
      </c>
      <c r="Q881" s="1">
        <f>(POWER((Table14[[#This Row],[bmi]]/Table14[[#This Row],[bmi_M]]),Table14[[#This Row],[bmi_L]])-1)/(Table14[[#This Row],[bmi_L]]*Table14[[#This Row],[bmi_S]])</f>
        <v>2.3244155872875631</v>
      </c>
    </row>
    <row r="882" spans="1:17" x14ac:dyDescent="0.3">
      <c r="A882" s="1">
        <v>11113</v>
      </c>
      <c r="B882" s="1" t="s">
        <v>9</v>
      </c>
      <c r="C882" s="1">
        <v>733</v>
      </c>
      <c r="D882" s="1">
        <v>255</v>
      </c>
      <c r="E882" s="1">
        <v>89</v>
      </c>
      <c r="F882" s="1">
        <v>14</v>
      </c>
      <c r="G882" s="1">
        <v>0.59199999999999997</v>
      </c>
      <c r="H882" s="1">
        <v>1.226</v>
      </c>
      <c r="I882" s="1">
        <f>IF(Table14[[#This Row],[agedays]]&lt;=730,VLOOKUP(Table14[[#This Row],[htcm]],WFL_boys_z_exp[[#All],[Length]:[M]],2,FALSE),VLOOKUP(Table14[[#This Row],[htcm]],WFH_boys_z_exp[[#All],[Height]:[M]],2,FALSE))</f>
        <v>12.6495</v>
      </c>
      <c r="J882" s="1">
        <f>IF(Table14[[#This Row],[agedays]]&lt;=730,VLOOKUP(Table14[[#This Row],[htcm]],WFL_boys_z_exp[[#All],[Length]:[S]],3,FALSE),VLOOKUP(Table14[[#This Row],[htcm]],WFH_boys_z_exp[[#All],[Height]:[S]],3,FALSE))</f>
        <v>8.0449999999999994E-2</v>
      </c>
      <c r="K88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2" s="1">
        <f>(POWER((Table14[[#This Row],[wtkg]]/Table14[[#This Row],[wlhz_M]]),Table14[[#This Row],[wlhz_L]])-1)/(Table14[[#This Row],[wlhz_L]]*Table14[[#This Row],[wlhz_S]])</f>
        <v>1.2386508734762958</v>
      </c>
      <c r="M882" s="1">
        <f>Table14[[#This Row],[wtkg]]/(Table14[[#This Row],[htcm]]*Table14[[#This Row],[htcm]]/10000)</f>
        <v>17.674536043428859</v>
      </c>
      <c r="N882" s="1">
        <f>VLOOKUP(Table14[[#This Row],[agedays]],BFA_boys_z_exp[[#All],[Day]:[M]],2,FALSE)</f>
        <v>16.016300000000001</v>
      </c>
      <c r="O882" s="1">
        <f>VLOOKUP(Table14[[#This Row],[agedays]],BFA_boys_z_exp[[#All],[Day]:[S]],3,FALSE)</f>
        <v>7.7850000000000003E-2</v>
      </c>
      <c r="P882" s="1">
        <f>VLOOKUP(Table14[[#This Row],[agedays]],BFA_boys_z_exp[[#All],[Day]:[L]],4,FALSE)</f>
        <v>-0.61639999999999995</v>
      </c>
      <c r="Q882" s="1">
        <f>(POWER((Table14[[#This Row],[bmi]]/Table14[[#This Row],[bmi_M]]),Table14[[#This Row],[bmi_L]])-1)/(Table14[[#This Row],[bmi_L]]*Table14[[#This Row],[bmi_S]])</f>
        <v>1.2278269010926666</v>
      </c>
    </row>
    <row r="883" spans="1:17" x14ac:dyDescent="0.3">
      <c r="A883" s="1">
        <v>11114</v>
      </c>
      <c r="B883" s="1" t="s">
        <v>9</v>
      </c>
      <c r="C883" s="1">
        <v>29</v>
      </c>
      <c r="D883" s="1">
        <v>283</v>
      </c>
      <c r="E883" s="1">
        <v>54.5</v>
      </c>
      <c r="F883" s="1">
        <v>4.2699999999999996</v>
      </c>
      <c r="G883" s="1">
        <v>-1.4E-2</v>
      </c>
      <c r="H883" s="1">
        <v>-0.23899999999999999</v>
      </c>
      <c r="I883" s="1">
        <f>IF(Table14[[#This Row],[agedays]]&lt;=730,VLOOKUP(Table14[[#This Row],[htcm]],WFL_boys_z_exp[[#All],[Length]:[M]],2,FALSE),VLOOKUP(Table14[[#This Row],[htcm]],WFH_boys_z_exp[[#All],[Height]:[M]],2,FALSE))</f>
        <v>4.4066000000000001</v>
      </c>
      <c r="J883" s="1">
        <f>IF(Table14[[#This Row],[agedays]]&lt;=730,VLOOKUP(Table14[[#This Row],[htcm]],WFL_boys_z_exp[[#All],[Length]:[S]],3,FALSE),VLOOKUP(Table14[[#This Row],[htcm]],WFH_boys_z_exp[[#All],[Height]:[S]],3,FALSE))</f>
        <v>8.6209999999999995E-2</v>
      </c>
      <c r="K88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3" s="1">
        <f>(POWER((Table14[[#This Row],[wtkg]]/Table14[[#This Row],[wlhz_M]]),Table14[[#This Row],[wlhz_L]])-1)/(Table14[[#This Row],[wlhz_L]]*Table14[[#This Row],[wlhz_S]])</f>
        <v>-0.36729853789212258</v>
      </c>
      <c r="M883" s="1">
        <f>Table14[[#This Row],[wtkg]]/(Table14[[#This Row],[htcm]]*Table14[[#This Row],[htcm]]/10000)</f>
        <v>14.375894284992846</v>
      </c>
      <c r="N883" s="1">
        <f>VLOOKUP(Table14[[#This Row],[agedays]],BFA_boys_z_exp[[#All],[Day]:[M]],2,FALSE)</f>
        <v>14.8436</v>
      </c>
      <c r="O883" s="1">
        <f>VLOOKUP(Table14[[#This Row],[agedays]],BFA_boys_z_exp[[#All],[Day]:[S]],3,FALSE)</f>
        <v>9.0529999999999999E-2</v>
      </c>
      <c r="P883" s="1">
        <f>VLOOKUP(Table14[[#This Row],[agedays]],BFA_boys_z_exp[[#All],[Day]:[L]],4,FALSE)</f>
        <v>0.28089999999999998</v>
      </c>
      <c r="Q883" s="1">
        <f>(POWER((Table14[[#This Row],[bmi]]/Table14[[#This Row],[bmi_M]]),Table14[[#This Row],[bmi_L]])-1)/(Table14[[#This Row],[bmi_L]]*Table14[[#This Row],[bmi_S]])</f>
        <v>-0.35206523791951344</v>
      </c>
    </row>
    <row r="884" spans="1:17" x14ac:dyDescent="0.3">
      <c r="A884" s="1">
        <v>11114</v>
      </c>
      <c r="B884" s="1" t="s">
        <v>9</v>
      </c>
      <c r="C884" s="1">
        <v>57</v>
      </c>
      <c r="D884" s="1">
        <v>283</v>
      </c>
      <c r="E884" s="1">
        <v>57</v>
      </c>
      <c r="F884" s="1">
        <v>5.34</v>
      </c>
      <c r="G884" s="1">
        <v>-0.502</v>
      </c>
      <c r="H884" s="1">
        <v>-0.158</v>
      </c>
      <c r="I884" s="1">
        <f>IF(Table14[[#This Row],[agedays]]&lt;=730,VLOOKUP(Table14[[#This Row],[htcm]],WFL_boys_z_exp[[#All],[Length]:[M]],2,FALSE),VLOOKUP(Table14[[#This Row],[htcm]],WFH_boys_z_exp[[#All],[Height]:[M]],2,FALSE))</f>
        <v>5.1258999999999997</v>
      </c>
      <c r="J884" s="1">
        <f>IF(Table14[[#This Row],[agedays]]&lt;=730,VLOOKUP(Table14[[#This Row],[htcm]],WFL_boys_z_exp[[#All],[Length]:[S]],3,FALSE),VLOOKUP(Table14[[#This Row],[htcm]],WFH_boys_z_exp[[#All],[Height]:[S]],3,FALSE))</f>
        <v>8.4809999999999997E-2</v>
      </c>
      <c r="K88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4" s="1">
        <f>(POWER((Table14[[#This Row],[wtkg]]/Table14[[#This Row],[wlhz_M]]),Table14[[#This Row],[wlhz_L]])-1)/(Table14[[#This Row],[wlhz_L]]*Table14[[#This Row],[wlhz_S]])</f>
        <v>0.47902564155943395</v>
      </c>
      <c r="M884" s="1">
        <f>Table14[[#This Row],[wtkg]]/(Table14[[#This Row],[htcm]]*Table14[[#This Row],[htcm]]/10000)</f>
        <v>16.435826408125575</v>
      </c>
      <c r="N884" s="1">
        <f>VLOOKUP(Table14[[#This Row],[agedays]],BFA_boys_z_exp[[#All],[Day]:[M]],2,FALSE)</f>
        <v>16.202100000000002</v>
      </c>
      <c r="O884" s="1">
        <f>VLOOKUP(Table14[[#This Row],[agedays]],BFA_boys_z_exp[[#All],[Day]:[S]],3,FALSE)</f>
        <v>8.7080000000000005E-2</v>
      </c>
      <c r="P884" s="1">
        <f>VLOOKUP(Table14[[#This Row],[agedays]],BFA_boys_z_exp[[#All],[Day]:[L]],4,FALSE)</f>
        <v>0.128</v>
      </c>
      <c r="Q884" s="1">
        <f>(POWER((Table14[[#This Row],[bmi]]/Table14[[#This Row],[bmi_M]]),Table14[[#This Row],[bmi_L]])-1)/(Table14[[#This Row],[bmi_L]]*Table14[[#This Row],[bmi_S]])</f>
        <v>0.16462749938146476</v>
      </c>
    </row>
    <row r="885" spans="1:17" x14ac:dyDescent="0.3">
      <c r="A885" s="1">
        <v>11114</v>
      </c>
      <c r="B885" s="1" t="s">
        <v>9</v>
      </c>
      <c r="C885" s="1">
        <v>91</v>
      </c>
      <c r="D885" s="1">
        <v>283</v>
      </c>
      <c r="E885" s="1">
        <v>59</v>
      </c>
      <c r="F885" s="1">
        <v>6.11</v>
      </c>
      <c r="G885" s="1">
        <v>-1.175</v>
      </c>
      <c r="H885" s="1">
        <v>-0.35299999999999998</v>
      </c>
      <c r="I885" s="1">
        <f>IF(Table14[[#This Row],[agedays]]&lt;=730,VLOOKUP(Table14[[#This Row],[htcm]],WFL_boys_z_exp[[#All],[Length]:[M]],2,FALSE),VLOOKUP(Table14[[#This Row],[htcm]],WFH_boys_z_exp[[#All],[Height]:[M]],2,FALSE))</f>
        <v>5.7073999999999998</v>
      </c>
      <c r="J885" s="1">
        <f>IF(Table14[[#This Row],[agedays]]&lt;=730,VLOOKUP(Table14[[#This Row],[htcm]],WFL_boys_z_exp[[#All],[Length]:[S]],3,FALSE),VLOOKUP(Table14[[#This Row],[htcm]],WFH_boys_z_exp[[#All],[Height]:[S]],3,FALSE))</f>
        <v>8.3830000000000002E-2</v>
      </c>
      <c r="K88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5" s="1">
        <f>(POWER((Table14[[#This Row],[wtkg]]/Table14[[#This Row],[wlhz_M]]),Table14[[#This Row],[wlhz_L]])-1)/(Table14[[#This Row],[wlhz_L]]*Table14[[#This Row],[wlhz_S]])</f>
        <v>0.80343233004046111</v>
      </c>
      <c r="M885" s="1">
        <f>Table14[[#This Row],[wtkg]]/(Table14[[#This Row],[htcm]]*Table14[[#This Row],[htcm]]/10000)</f>
        <v>17.552427463372595</v>
      </c>
      <c r="N885" s="1">
        <f>VLOOKUP(Table14[[#This Row],[agedays]],BFA_boys_z_exp[[#All],[Day]:[M]],2,FALSE)</f>
        <v>16.895</v>
      </c>
      <c r="O885" s="1">
        <f>VLOOKUP(Table14[[#This Row],[agedays]],BFA_boys_z_exp[[#All],[Day]:[S]],3,FALSE)</f>
        <v>8.4959999999999994E-2</v>
      </c>
      <c r="P885" s="1">
        <f>VLOOKUP(Table14[[#This Row],[agedays]],BFA_boys_z_exp[[#All],[Day]:[L]],4,FALSE)</f>
        <v>7.7000000000000002E-3</v>
      </c>
      <c r="Q885" s="1">
        <f>(POWER((Table14[[#This Row],[bmi]]/Table14[[#This Row],[bmi_M]]),Table14[[#This Row],[bmi_L]])-1)/(Table14[[#This Row],[bmi_L]]*Table14[[#This Row],[bmi_S]])</f>
        <v>0.44938969301601239</v>
      </c>
    </row>
    <row r="886" spans="1:17" x14ac:dyDescent="0.3">
      <c r="A886" s="1">
        <v>11114</v>
      </c>
      <c r="B886" s="1" t="s">
        <v>9</v>
      </c>
      <c r="C886" s="1">
        <v>183</v>
      </c>
      <c r="D886" s="1">
        <v>283</v>
      </c>
      <c r="E886" s="1">
        <v>65.5</v>
      </c>
      <c r="F886" s="1">
        <v>7.72</v>
      </c>
      <c r="G886" s="1">
        <v>-1.0009999999999999</v>
      </c>
      <c r="H886" s="1">
        <v>-0.255</v>
      </c>
      <c r="I886" s="1">
        <f>IF(Table14[[#This Row],[agedays]]&lt;=730,VLOOKUP(Table14[[#This Row],[htcm]],WFL_boys_z_exp[[#All],[Length]:[M]],2,FALSE),VLOOKUP(Table14[[#This Row],[htcm]],WFH_boys_z_exp[[#All],[Height]:[M]],2,FALSE))</f>
        <v>7.3853999999999997</v>
      </c>
      <c r="J886" s="1">
        <f>IF(Table14[[#This Row],[agedays]]&lt;=730,VLOOKUP(Table14[[#This Row],[htcm]],WFL_boys_z_exp[[#All],[Length]:[S]],3,FALSE),VLOOKUP(Table14[[#This Row],[htcm]],WFH_boys_z_exp[[#All],[Height]:[S]],3,FALSE))</f>
        <v>8.2180000000000003E-2</v>
      </c>
      <c r="K88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6" s="1">
        <f>(POWER((Table14[[#This Row],[wtkg]]/Table14[[#This Row],[wlhz_M]]),Table14[[#This Row],[wlhz_L]])-1)/(Table14[[#This Row],[wlhz_L]]*Table14[[#This Row],[wlhz_S]])</f>
        <v>0.53498947373699068</v>
      </c>
      <c r="M886" s="1">
        <f>Table14[[#This Row],[wtkg]]/(Table14[[#This Row],[htcm]]*Table14[[#This Row],[htcm]]/10000)</f>
        <v>17.994289377075926</v>
      </c>
      <c r="N886" s="1">
        <f>VLOOKUP(Table14[[#This Row],[agedays]],BFA_boys_z_exp[[#All],[Day]:[M]],2,FALSE)</f>
        <v>17.342400000000001</v>
      </c>
      <c r="O886" s="1">
        <f>VLOOKUP(Table14[[#This Row],[agedays]],BFA_boys_z_exp[[#All],[Day]:[S]],3,FALSE)</f>
        <v>8.233E-2</v>
      </c>
      <c r="P886" s="1">
        <f>VLOOKUP(Table14[[#This Row],[agedays]],BFA_boys_z_exp[[#All],[Day]:[L]],4,FALSE)</f>
        <v>-0.19189999999999999</v>
      </c>
      <c r="Q886" s="1">
        <f>(POWER((Table14[[#This Row],[bmi]]/Table14[[#This Row],[bmi_M]]),Table14[[#This Row],[bmi_L]])-1)/(Table14[[#This Row],[bmi_L]]*Table14[[#This Row],[bmi_S]])</f>
        <v>0.44661413131810029</v>
      </c>
    </row>
    <row r="887" spans="1:17" x14ac:dyDescent="0.3">
      <c r="A887" s="1">
        <v>11114</v>
      </c>
      <c r="B887" s="1" t="s">
        <v>9</v>
      </c>
      <c r="C887" s="1">
        <v>274</v>
      </c>
      <c r="D887" s="1">
        <v>283</v>
      </c>
      <c r="E887" s="1">
        <v>71</v>
      </c>
      <c r="F887" s="1">
        <v>8.7899999999999991</v>
      </c>
      <c r="G887" s="1">
        <v>-0.433</v>
      </c>
      <c r="H887" s="1">
        <v>-0.11600000000000001</v>
      </c>
      <c r="I887" s="1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887" s="1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88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7" s="1">
        <f>(POWER((Table14[[#This Row],[wtkg]]/Table14[[#This Row],[wlhz_M]]),Table14[[#This Row],[wlhz_L]])-1)/(Table14[[#This Row],[wlhz_L]]*Table14[[#This Row],[wlhz_S]])</f>
        <v>0.19706373578122083</v>
      </c>
      <c r="M887" s="1">
        <f>Table14[[#This Row],[wtkg]]/(Table14[[#This Row],[htcm]]*Table14[[#This Row],[htcm]]/10000)</f>
        <v>17.437016464987103</v>
      </c>
      <c r="N887" s="1">
        <f>VLOOKUP(Table14[[#This Row],[agedays]],BFA_boys_z_exp[[#All],[Day]:[M]],2,FALSE)</f>
        <v>17.165900000000001</v>
      </c>
      <c r="O887" s="1">
        <f>VLOOKUP(Table14[[#This Row],[agedays]],BFA_boys_z_exp[[#All],[Day]:[S]],3,FALSE)</f>
        <v>8.1019999999999995E-2</v>
      </c>
      <c r="P887" s="1">
        <f>VLOOKUP(Table14[[#This Row],[agedays]],BFA_boys_z_exp[[#All],[Day]:[L]],4,FALSE)</f>
        <v>-0.31769999999999998</v>
      </c>
      <c r="Q887" s="1">
        <f>(POWER((Table14[[#This Row],[bmi]]/Table14[[#This Row],[bmi_M]]),Table14[[#This Row],[bmi_L]])-1)/(Table14[[#This Row],[bmi_L]]*Table14[[#This Row],[bmi_S]])</f>
        <v>0.1929341970142073</v>
      </c>
    </row>
    <row r="888" spans="1:17" x14ac:dyDescent="0.3">
      <c r="A888" s="1">
        <v>11114</v>
      </c>
      <c r="B888" s="1" t="s">
        <v>9</v>
      </c>
      <c r="C888" s="1">
        <v>365</v>
      </c>
      <c r="D888" s="1">
        <v>283</v>
      </c>
      <c r="E888" s="1">
        <v>73.5</v>
      </c>
      <c r="F888" s="1">
        <v>9.31</v>
      </c>
      <c r="G888" s="1">
        <v>-0.94199999999999995</v>
      </c>
      <c r="H888" s="1">
        <v>-0.32400000000000001</v>
      </c>
      <c r="I888" s="1">
        <f>IF(Table14[[#This Row],[agedays]]&lt;=730,VLOOKUP(Table14[[#This Row],[htcm]],WFL_boys_z_exp[[#All],[Length]:[M]],2,FALSE),VLOOKUP(Table14[[#This Row],[htcm]],WFH_boys_z_exp[[#All],[Height]:[M]],2,FALSE))</f>
        <v>9.1927000000000003</v>
      </c>
      <c r="J888" s="1">
        <f>IF(Table14[[#This Row],[agedays]]&lt;=730,VLOOKUP(Table14[[#This Row],[htcm]],WFL_boys_z_exp[[#All],[Length]:[S]],3,FALSE),VLOOKUP(Table14[[#This Row],[htcm]],WFH_boys_z_exp[[#All],[Height]:[S]],3,FALSE))</f>
        <v>8.276E-2</v>
      </c>
      <c r="K88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8" s="1">
        <f>(POWER((Table14[[#This Row],[wtkg]]/Table14[[#This Row],[wlhz_M]]),Table14[[#This Row],[wlhz_L]])-1)/(Table14[[#This Row],[wlhz_L]]*Table14[[#This Row],[wlhz_S]])</f>
        <v>0.15286538753497417</v>
      </c>
      <c r="M888" s="1">
        <f>Table14[[#This Row],[wtkg]]/(Table14[[#This Row],[htcm]]*Table14[[#This Row],[htcm]]/10000)</f>
        <v>17.233560090702952</v>
      </c>
      <c r="N888" s="1">
        <f>VLOOKUP(Table14[[#This Row],[agedays]],BFA_boys_z_exp[[#All],[Day]:[M]],2,FALSE)</f>
        <v>16.799199999999999</v>
      </c>
      <c r="O888" s="1">
        <f>VLOOKUP(Table14[[#This Row],[agedays]],BFA_boys_z_exp[[#All],[Day]:[S]],3,FALSE)</f>
        <v>8.0089999999999995E-2</v>
      </c>
      <c r="P888" s="1">
        <f>VLOOKUP(Table14[[#This Row],[agedays]],BFA_boys_z_exp[[#All],[Day]:[L]],4,FALSE)</f>
        <v>-0.4113</v>
      </c>
      <c r="Q888" s="1">
        <f>(POWER((Table14[[#This Row],[bmi]]/Table14[[#This Row],[bmi_M]]),Table14[[#This Row],[bmi_L]])-1)/(Table14[[#This Row],[bmi_L]]*Table14[[#This Row],[bmi_S]])</f>
        <v>0.31706631419724468</v>
      </c>
    </row>
    <row r="889" spans="1:17" x14ac:dyDescent="0.3">
      <c r="A889" s="1">
        <v>11114</v>
      </c>
      <c r="B889" s="1" t="s">
        <v>9</v>
      </c>
      <c r="C889" s="1">
        <v>484</v>
      </c>
      <c r="D889" s="1">
        <v>283</v>
      </c>
      <c r="E889" s="1">
        <v>77</v>
      </c>
      <c r="F889" s="1">
        <v>10.039999999999999</v>
      </c>
      <c r="G889" s="1">
        <v>-1.2050000000000001</v>
      </c>
      <c r="H889" s="1">
        <v>-0.40699999999999997</v>
      </c>
      <c r="I889" s="1">
        <f>IF(Table14[[#This Row],[agedays]]&lt;=730,VLOOKUP(Table14[[#This Row],[htcm]],WFL_boys_z_exp[[#All],[Length]:[M]],2,FALSE),VLOOKUP(Table14[[#This Row],[htcm]],WFH_boys_z_exp[[#All],[Height]:[M]],2,FALSE))</f>
        <v>9.8963000000000001</v>
      </c>
      <c r="J889" s="1">
        <f>IF(Table14[[#This Row],[agedays]]&lt;=730,VLOOKUP(Table14[[#This Row],[htcm]],WFL_boys_z_exp[[#All],[Length]:[S]],3,FALSE),VLOOKUP(Table14[[#This Row],[htcm]],WFH_boys_z_exp[[#All],[Height]:[S]],3,FALSE))</f>
        <v>8.3140000000000006E-2</v>
      </c>
      <c r="K88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89" s="1">
        <f>(POWER((Table14[[#This Row],[wtkg]]/Table14[[#This Row],[wlhz_M]]),Table14[[#This Row],[wlhz_L]])-1)/(Table14[[#This Row],[wlhz_L]]*Table14[[#This Row],[wlhz_S]])</f>
        <v>0.17295692145740535</v>
      </c>
      <c r="M889" s="1">
        <f>Table14[[#This Row],[wtkg]]/(Table14[[#This Row],[htcm]]*Table14[[#This Row],[htcm]]/10000)</f>
        <v>16.933715635014334</v>
      </c>
      <c r="N889" s="1">
        <f>VLOOKUP(Table14[[#This Row],[agedays]],BFA_boys_z_exp[[#All],[Day]:[M]],2,FALSE)</f>
        <v>16.343800000000002</v>
      </c>
      <c r="O889" s="1">
        <f>VLOOKUP(Table14[[#This Row],[agedays]],BFA_boys_z_exp[[#All],[Day]:[S]],3,FALSE)</f>
        <v>7.9149999999999998E-2</v>
      </c>
      <c r="P889" s="1">
        <f>VLOOKUP(Table14[[#This Row],[agedays]],BFA_boys_z_exp[[#All],[Day]:[L]],4,FALSE)</f>
        <v>-0.50609999999999999</v>
      </c>
      <c r="Q889" s="1">
        <f>(POWER((Table14[[#This Row],[bmi]]/Table14[[#This Row],[bmi_M]]),Table14[[#This Row],[bmi_L]])-1)/(Table14[[#This Row],[bmi_L]]*Table14[[#This Row],[bmi_S]])</f>
        <v>0.44398943900267884</v>
      </c>
    </row>
    <row r="890" spans="1:17" x14ac:dyDescent="0.3">
      <c r="A890" s="1">
        <v>11114</v>
      </c>
      <c r="B890" s="1" t="s">
        <v>9</v>
      </c>
      <c r="C890" s="1">
        <v>574</v>
      </c>
      <c r="D890" s="1">
        <v>283</v>
      </c>
      <c r="E890" s="1">
        <v>79</v>
      </c>
      <c r="F890" s="1">
        <v>10.6</v>
      </c>
      <c r="G890" s="1">
        <v>-1.494</v>
      </c>
      <c r="H890" s="1">
        <v>-0.42399999999999999</v>
      </c>
      <c r="I890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890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89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0" s="1">
        <f>(POWER((Table14[[#This Row],[wtkg]]/Table14[[#This Row],[wlhz_M]]),Table14[[#This Row],[wlhz_L]])-1)/(Table14[[#This Row],[wlhz_L]]*Table14[[#This Row],[wlhz_S]])</f>
        <v>0.38411139957431978</v>
      </c>
      <c r="M890" s="1">
        <f>Table14[[#This Row],[wtkg]]/(Table14[[#This Row],[htcm]]*Table14[[#This Row],[htcm]]/10000)</f>
        <v>16.984457618971319</v>
      </c>
      <c r="N890" s="1">
        <f>VLOOKUP(Table14[[#This Row],[agedays]],BFA_boys_z_exp[[#All],[Day]:[M]],2,FALSE)</f>
        <v>16.064599999999999</v>
      </c>
      <c r="O890" s="1">
        <f>VLOOKUP(Table14[[#This Row],[agedays]],BFA_boys_z_exp[[#All],[Day]:[S]],3,FALSE)</f>
        <v>7.8560000000000005E-2</v>
      </c>
      <c r="P890" s="1">
        <f>VLOOKUP(Table14[[#This Row],[agedays]],BFA_boys_z_exp[[#All],[Day]:[L]],4,FALSE)</f>
        <v>-0.56440000000000001</v>
      </c>
      <c r="Q890" s="1">
        <f>(POWER((Table14[[#This Row],[bmi]]/Table14[[#This Row],[bmi_M]]),Table14[[#This Row],[bmi_L]])-1)/(Table14[[#This Row],[bmi_L]]*Table14[[#This Row],[bmi_S]])</f>
        <v>0.69774384055767735</v>
      </c>
    </row>
    <row r="891" spans="1:17" x14ac:dyDescent="0.3">
      <c r="A891" s="1">
        <v>11114</v>
      </c>
      <c r="B891" s="1" t="s">
        <v>9</v>
      </c>
      <c r="C891" s="1">
        <v>734</v>
      </c>
      <c r="D891" s="1">
        <v>283</v>
      </c>
      <c r="E891" s="1">
        <v>89</v>
      </c>
      <c r="F891" s="1">
        <v>11.8</v>
      </c>
      <c r="G891" s="1">
        <v>0.58299999999999996</v>
      </c>
      <c r="H891" s="1">
        <v>-0.27300000000000002</v>
      </c>
      <c r="I891" s="1">
        <f>IF(Table14[[#This Row],[agedays]]&lt;=730,VLOOKUP(Table14[[#This Row],[htcm]],WFL_boys_z_exp[[#All],[Length]:[M]],2,FALSE),VLOOKUP(Table14[[#This Row],[htcm]],WFH_boys_z_exp[[#All],[Height]:[M]],2,FALSE))</f>
        <v>12.6495</v>
      </c>
      <c r="J891" s="1">
        <f>IF(Table14[[#This Row],[agedays]]&lt;=730,VLOOKUP(Table14[[#This Row],[htcm]],WFL_boys_z_exp[[#All],[Length]:[S]],3,FALSE),VLOOKUP(Table14[[#This Row],[htcm]],WFH_boys_z_exp[[#All],[Height]:[S]],3,FALSE))</f>
        <v>8.0449999999999994E-2</v>
      </c>
      <c r="K89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1" s="1">
        <f>(POWER((Table14[[#This Row],[wtkg]]/Table14[[#This Row],[wlhz_M]]),Table14[[#This Row],[wlhz_L]])-1)/(Table14[[#This Row],[wlhz_L]]*Table14[[#This Row],[wlhz_S]])</f>
        <v>-0.87477876529326593</v>
      </c>
      <c r="M891" s="1">
        <f>Table14[[#This Row],[wtkg]]/(Table14[[#This Row],[htcm]]*Table14[[#This Row],[htcm]]/10000)</f>
        <v>14.89710895089004</v>
      </c>
      <c r="N891" s="1">
        <f>VLOOKUP(Table14[[#This Row],[agedays]],BFA_boys_z_exp[[#All],[Day]:[M]],2,FALSE)</f>
        <v>16.015000000000001</v>
      </c>
      <c r="O891" s="1">
        <f>VLOOKUP(Table14[[#This Row],[agedays]],BFA_boys_z_exp[[#All],[Day]:[S]],3,FALSE)</f>
        <v>7.7850000000000003E-2</v>
      </c>
      <c r="P891" s="1">
        <f>VLOOKUP(Table14[[#This Row],[agedays]],BFA_boys_z_exp[[#All],[Day]:[L]],4,FALSE)</f>
        <v>-0.61519999999999997</v>
      </c>
      <c r="Q891" s="1">
        <f>(POWER((Table14[[#This Row],[bmi]]/Table14[[#This Row],[bmi_M]]),Table14[[#This Row],[bmi_L]])-1)/(Table14[[#This Row],[bmi_L]]*Table14[[#This Row],[bmi_S]])</f>
        <v>-0.95045995728636101</v>
      </c>
    </row>
    <row r="892" spans="1:17" x14ac:dyDescent="0.3">
      <c r="A892" s="1">
        <v>11115</v>
      </c>
      <c r="B892" s="1" t="s">
        <v>9</v>
      </c>
      <c r="C892" s="1">
        <v>0</v>
      </c>
      <c r="D892" s="1">
        <v>283</v>
      </c>
      <c r="E892" s="1">
        <v>52</v>
      </c>
      <c r="F892" s="1">
        <v>3.78</v>
      </c>
      <c r="G892" s="1">
        <v>1.1180000000000001</v>
      </c>
      <c r="H892" s="1">
        <v>0.85199999999999998</v>
      </c>
      <c r="I892" s="1">
        <f>IF(Table14[[#This Row],[agedays]]&lt;=730,VLOOKUP(Table14[[#This Row],[htcm]],WFL_boys_z_exp[[#All],[Length]:[M]],2,FALSE),VLOOKUP(Table14[[#This Row],[htcm]],WFH_boys_z_exp[[#All],[Height]:[M]],2,FALSE))</f>
        <v>3.762</v>
      </c>
      <c r="J892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89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2" s="1">
        <f>(POWER((Table14[[#This Row],[wtkg]]/Table14[[#This Row],[wlhz_M]]),Table14[[#This Row],[wlhz_L]])-1)/(Table14[[#This Row],[wlhz_L]]*Table14[[#This Row],[wlhz_S]])</f>
        <v>5.4375439997732838E-2</v>
      </c>
      <c r="M892" s="1">
        <f>Table14[[#This Row],[wtkg]]/(Table14[[#This Row],[htcm]]*Table14[[#This Row],[htcm]]/10000)</f>
        <v>13.979289940828403</v>
      </c>
      <c r="N892" s="1">
        <f>VLOOKUP(Table14[[#This Row],[agedays]],BFA_boys_z_exp[[#All],[Day]:[M]],2,FALSE)</f>
        <v>13.4069</v>
      </c>
      <c r="O892" s="1">
        <f>VLOOKUP(Table14[[#This Row],[agedays]],BFA_boys_z_exp[[#All],[Day]:[S]],3,FALSE)</f>
        <v>9.5600000000000004E-2</v>
      </c>
      <c r="P892" s="1">
        <f>VLOOKUP(Table14[[#This Row],[agedays]],BFA_boys_z_exp[[#All],[Day]:[L]],4,FALSE)</f>
        <v>-0.30530000000000002</v>
      </c>
      <c r="Q892" s="1">
        <f>(POWER((Table14[[#This Row],[bmi]]/Table14[[#This Row],[bmi_M]]),Table14[[#This Row],[bmi_L]])-1)/(Table14[[#This Row],[bmi_L]]*Table14[[#This Row],[bmi_S]])</f>
        <v>0.43453729086644483</v>
      </c>
    </row>
    <row r="893" spans="1:17" x14ac:dyDescent="0.3">
      <c r="A893" s="1">
        <v>11115</v>
      </c>
      <c r="B893" s="1" t="s">
        <v>9</v>
      </c>
      <c r="C893" s="1">
        <v>38</v>
      </c>
      <c r="D893" s="1">
        <v>283</v>
      </c>
      <c r="E893" s="1">
        <v>57.5</v>
      </c>
      <c r="F893" s="1">
        <v>4.53</v>
      </c>
      <c r="G893" s="1">
        <v>0.90300000000000002</v>
      </c>
      <c r="H893" s="1">
        <v>-0.40400000000000003</v>
      </c>
      <c r="I893" s="1">
        <f>IF(Table14[[#This Row],[agedays]]&lt;=730,VLOOKUP(Table14[[#This Row],[htcm]],WFL_boys_z_exp[[#All],[Length]:[M]],2,FALSE),VLOOKUP(Table14[[#This Row],[htcm]],WFH_boys_z_exp[[#All],[Height]:[M]],2,FALSE))</f>
        <v>5.2721</v>
      </c>
      <c r="J893" s="1">
        <f>IF(Table14[[#This Row],[agedays]]&lt;=730,VLOOKUP(Table14[[#This Row],[htcm]],WFL_boys_z_exp[[#All],[Length]:[S]],3,FALSE),VLOOKUP(Table14[[#This Row],[htcm]],WFH_boys_z_exp[[#All],[Height]:[S]],3,FALSE))</f>
        <v>8.455E-2</v>
      </c>
      <c r="K89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3" s="1">
        <f>(POWER((Table14[[#This Row],[wtkg]]/Table14[[#This Row],[wlhz_M]]),Table14[[#This Row],[wlhz_L]])-1)/(Table14[[#This Row],[wlhz_L]]*Table14[[#This Row],[wlhz_S]])</f>
        <v>-1.8430718704543192</v>
      </c>
      <c r="M893" s="1">
        <f>Table14[[#This Row],[wtkg]]/(Table14[[#This Row],[htcm]]*Table14[[#This Row],[htcm]]/10000)</f>
        <v>13.701323251417771</v>
      </c>
      <c r="N893" s="1">
        <f>VLOOKUP(Table14[[#This Row],[agedays]],BFA_boys_z_exp[[#All],[Day]:[M]],2,FALSE)</f>
        <v>15.4062</v>
      </c>
      <c r="O893" s="1">
        <f>VLOOKUP(Table14[[#This Row],[agedays]],BFA_boys_z_exp[[#All],[Day]:[S]],3,FALSE)</f>
        <v>8.9099999999999999E-2</v>
      </c>
      <c r="P893" s="1">
        <f>VLOOKUP(Table14[[#This Row],[agedays]],BFA_boys_z_exp[[#All],[Day]:[L]],4,FALSE)</f>
        <v>0.2228</v>
      </c>
      <c r="Q893" s="1">
        <f>(POWER((Table14[[#This Row],[bmi]]/Table14[[#This Row],[bmi_M]]),Table14[[#This Row],[bmi_L]])-1)/(Table14[[#This Row],[bmi_L]]*Table14[[#This Row],[bmi_S]])</f>
        <v>-1.2991994229542625</v>
      </c>
    </row>
    <row r="894" spans="1:17" x14ac:dyDescent="0.3">
      <c r="A894" s="1">
        <v>11115</v>
      </c>
      <c r="B894" s="1" t="s">
        <v>9</v>
      </c>
      <c r="C894" s="1">
        <v>59</v>
      </c>
      <c r="D894" s="1">
        <v>283</v>
      </c>
      <c r="E894" s="1">
        <v>60</v>
      </c>
      <c r="F894" s="1">
        <v>4.9800000000000004</v>
      </c>
      <c r="G894" s="1">
        <v>0.89100000000000001</v>
      </c>
      <c r="H894" s="1">
        <v>-0.80500000000000005</v>
      </c>
      <c r="I894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894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89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4" s="1">
        <f>(POWER((Table14[[#This Row],[wtkg]]/Table14[[#This Row],[wlhz_M]]),Table14[[#This Row],[wlhz_L]])-1)/(Table14[[#This Row],[wlhz_L]]*Table14[[#This Row],[wlhz_S]])</f>
        <v>-2.2886809451809871</v>
      </c>
      <c r="M894" s="1">
        <f>Table14[[#This Row],[wtkg]]/(Table14[[#This Row],[htcm]]*Table14[[#This Row],[htcm]]/10000)</f>
        <v>13.833333333333336</v>
      </c>
      <c r="N894" s="1">
        <f>VLOOKUP(Table14[[#This Row],[agedays]],BFA_boys_z_exp[[#All],[Day]:[M]],2,FALSE)</f>
        <v>16.264199999999999</v>
      </c>
      <c r="O894" s="1">
        <f>VLOOKUP(Table14[[#This Row],[agedays]],BFA_boys_z_exp[[#All],[Day]:[S]],3,FALSE)</f>
        <v>8.6919999999999997E-2</v>
      </c>
      <c r="P894" s="1">
        <f>VLOOKUP(Table14[[#This Row],[agedays]],BFA_boys_z_exp[[#All],[Day]:[L]],4,FALSE)</f>
        <v>0.1196</v>
      </c>
      <c r="Q894" s="1">
        <f>(POWER((Table14[[#This Row],[bmi]]/Table14[[#This Row],[bmi_M]]),Table14[[#This Row],[bmi_L]])-1)/(Table14[[#This Row],[bmi_L]]*Table14[[#This Row],[bmi_S]])</f>
        <v>-1.8445482265721573</v>
      </c>
    </row>
    <row r="895" spans="1:17" x14ac:dyDescent="0.3">
      <c r="A895" s="1">
        <v>11115</v>
      </c>
      <c r="B895" s="1" t="s">
        <v>9</v>
      </c>
      <c r="C895" s="1">
        <v>94</v>
      </c>
      <c r="D895" s="1">
        <v>283</v>
      </c>
      <c r="E895" s="1">
        <v>62</v>
      </c>
      <c r="F895" s="1">
        <v>6</v>
      </c>
      <c r="G895" s="1">
        <v>0.16300000000000001</v>
      </c>
      <c r="H895" s="1">
        <v>-0.59899999999999998</v>
      </c>
      <c r="I895" s="1">
        <f>IF(Table14[[#This Row],[agedays]]&lt;=730,VLOOKUP(Table14[[#This Row],[htcm]],WFL_boys_z_exp[[#All],[Length]:[M]],2,FALSE),VLOOKUP(Table14[[#This Row],[htcm]],WFH_boys_z_exp[[#All],[Height]:[M]],2,FALSE))</f>
        <v>6.5251000000000001</v>
      </c>
      <c r="J895" s="1">
        <f>IF(Table14[[#This Row],[agedays]]&lt;=730,VLOOKUP(Table14[[#This Row],[htcm]],WFL_boys_z_exp[[#All],[Length]:[S]],3,FALSE),VLOOKUP(Table14[[#This Row],[htcm]],WFH_boys_z_exp[[#All],[Height]:[S]],3,FALSE))</f>
        <v>8.2790000000000002E-2</v>
      </c>
      <c r="K89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5" s="1">
        <f>(POWER((Table14[[#This Row],[wtkg]]/Table14[[#This Row],[wlhz_M]]),Table14[[#This Row],[wlhz_L]])-1)/(Table14[[#This Row],[wlhz_L]]*Table14[[#This Row],[wlhz_S]])</f>
        <v>-1.0284848467193206</v>
      </c>
      <c r="M895" s="1">
        <f>Table14[[#This Row],[wtkg]]/(Table14[[#This Row],[htcm]]*Table14[[#This Row],[htcm]]/10000)</f>
        <v>15.608740894901144</v>
      </c>
      <c r="N895" s="1">
        <f>VLOOKUP(Table14[[#This Row],[agedays]],BFA_boys_z_exp[[#All],[Day]:[M]],2,FALSE)</f>
        <v>16.9299</v>
      </c>
      <c r="O895" s="1">
        <f>VLOOKUP(Table14[[#This Row],[agedays]],BFA_boys_z_exp[[#All],[Day]:[S]],3,FALSE)</f>
        <v>8.4830000000000003E-2</v>
      </c>
      <c r="P895" s="1">
        <f>VLOOKUP(Table14[[#This Row],[agedays]],BFA_boys_z_exp[[#All],[Day]:[L]],4,FALSE)</f>
        <v>-1.1000000000000001E-3</v>
      </c>
      <c r="Q895" s="1">
        <f>(POWER((Table14[[#This Row],[bmi]]/Table14[[#This Row],[bmi_M]]),Table14[[#This Row],[bmi_L]])-1)/(Table14[[#This Row],[bmi_L]]*Table14[[#This Row],[bmi_S]])</f>
        <v>-0.95784332578170839</v>
      </c>
    </row>
    <row r="896" spans="1:17" x14ac:dyDescent="0.3">
      <c r="A896" s="1">
        <v>11115</v>
      </c>
      <c r="B896" s="1" t="s">
        <v>9</v>
      </c>
      <c r="C896" s="1">
        <v>185</v>
      </c>
      <c r="D896" s="1">
        <v>283</v>
      </c>
      <c r="E896" s="1">
        <v>72</v>
      </c>
      <c r="F896" s="1">
        <v>8.51</v>
      </c>
      <c r="G896" s="1">
        <v>1.984</v>
      </c>
      <c r="H896" s="1">
        <v>0.60799999999999998</v>
      </c>
      <c r="I896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896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89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6" s="1">
        <f>(POWER((Table14[[#This Row],[wtkg]]/Table14[[#This Row],[wlhz_M]]),Table14[[#This Row],[wlhz_L]])-1)/(Table14[[#This Row],[wlhz_L]]*Table14[[#This Row],[wlhz_S]])</f>
        <v>-0.50523662765820065</v>
      </c>
      <c r="M896" s="1">
        <f>Table14[[#This Row],[wtkg]]/(Table14[[#This Row],[htcm]]*Table14[[#This Row],[htcm]]/10000)</f>
        <v>16.415895061728396</v>
      </c>
      <c r="N896" s="1">
        <f>VLOOKUP(Table14[[#This Row],[agedays]],BFA_boys_z_exp[[#All],[Day]:[M]],2,FALSE)</f>
        <v>17.343299999999999</v>
      </c>
      <c r="O896" s="1">
        <f>VLOOKUP(Table14[[#This Row],[agedays]],BFA_boys_z_exp[[#All],[Day]:[S]],3,FALSE)</f>
        <v>8.2299999999999998E-2</v>
      </c>
      <c r="P896" s="1">
        <f>VLOOKUP(Table14[[#This Row],[agedays]],BFA_boys_z_exp[[#All],[Day]:[L]],4,FALSE)</f>
        <v>-0.19520000000000001</v>
      </c>
      <c r="Q896" s="1">
        <f>(POWER((Table14[[#This Row],[bmi]]/Table14[[#This Row],[bmi_M]]),Table14[[#This Row],[bmi_L]])-1)/(Table14[[#This Row],[bmi_L]]*Table14[[#This Row],[bmi_S]])</f>
        <v>-0.6713489044164781</v>
      </c>
    </row>
    <row r="897" spans="1:17" x14ac:dyDescent="0.3">
      <c r="A897" s="1">
        <v>11115</v>
      </c>
      <c r="B897" s="1" t="s">
        <v>9</v>
      </c>
      <c r="C897" s="1">
        <v>276</v>
      </c>
      <c r="D897" s="1">
        <v>283</v>
      </c>
      <c r="E897" s="1">
        <v>75.5</v>
      </c>
      <c r="F897" s="1">
        <v>10.199999999999999</v>
      </c>
      <c r="G897" s="1">
        <v>1.532</v>
      </c>
      <c r="H897" s="1">
        <v>1.24</v>
      </c>
      <c r="I897" s="2">
        <f>IF(Table14[[#This Row],[agedays]]&lt;=730,VLOOKUP(Table14[[#This Row],[htcm]],WFL_boys_z_exp[[#All],[Length]:[M]],2,FALSE),VLOOKUP(Table14[[#This Row],[htcm]],WFH_boys_z_exp[[#All],[Height]:[M]],2,FALSE))</f>
        <v>9.6041000000000007</v>
      </c>
      <c r="J897" s="2">
        <f>IF(Table14[[#This Row],[agedays]]&lt;=730,VLOOKUP(Table14[[#This Row],[htcm]],WFL_boys_z_exp[[#All],[Length]:[S]],3,FALSE),VLOOKUP(Table14[[#This Row],[htcm]],WFH_boys_z_exp[[#All],[Height]:[S]],3,FALSE))</f>
        <v>8.301E-2</v>
      </c>
      <c r="K89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7" s="1">
        <f>(POWER((Table14[[#This Row],[wtkg]]/Table14[[#This Row],[wlhz_M]]),Table14[[#This Row],[wlhz_L]])-1)/(Table14[[#This Row],[wlhz_L]]*Table14[[#This Row],[wlhz_S]])</f>
        <v>0.71755392362459969</v>
      </c>
      <c r="M897" s="1">
        <f>Table14[[#This Row],[wtkg]]/(Table14[[#This Row],[htcm]]*Table14[[#This Row],[htcm]]/10000)</f>
        <v>17.89395201964826</v>
      </c>
      <c r="N897" s="1">
        <f>VLOOKUP(Table14[[#This Row],[agedays]],BFA_boys_z_exp[[#All],[Day]:[M]],2,FALSE)</f>
        <v>17.1587</v>
      </c>
      <c r="O897" s="1">
        <f>VLOOKUP(Table14[[#This Row],[agedays]],BFA_boys_z_exp[[#All],[Day]:[S]],3,FALSE)</f>
        <v>8.0990000000000006E-2</v>
      </c>
      <c r="P897" s="1">
        <f>VLOOKUP(Table14[[#This Row],[agedays]],BFA_boys_z_exp[[#All],[Day]:[L]],4,FALSE)</f>
        <v>-0.32</v>
      </c>
      <c r="Q897" s="1">
        <f>(POWER((Table14[[#This Row],[bmi]]/Table14[[#This Row],[bmi_M]]),Table14[[#This Row],[bmi_L]])-1)/(Table14[[#This Row],[bmi_L]]*Table14[[#This Row],[bmi_S]])</f>
        <v>0.51459481605196844</v>
      </c>
    </row>
    <row r="898" spans="1:17" x14ac:dyDescent="0.3">
      <c r="A898" s="1">
        <v>11115</v>
      </c>
      <c r="B898" s="1" t="s">
        <v>9</v>
      </c>
      <c r="C898" s="1">
        <v>360</v>
      </c>
      <c r="D898" s="1">
        <v>283</v>
      </c>
      <c r="E898" s="1">
        <v>80</v>
      </c>
      <c r="F898" s="1">
        <v>11.15</v>
      </c>
      <c r="G898" s="1">
        <v>1.8819999999999999</v>
      </c>
      <c r="H898" s="1">
        <v>1.37</v>
      </c>
      <c r="I898" s="1">
        <f>IF(Table14[[#This Row],[agedays]]&lt;=730,VLOOKUP(Table14[[#This Row],[htcm]],WFL_boys_z_exp[[#All],[Length]:[M]],2,FALSE),VLOOKUP(Table14[[#This Row],[htcm]],WFH_boys_z_exp[[#All],[Height]:[M]],2,FALSE))</f>
        <v>10.4475</v>
      </c>
      <c r="J898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89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8" s="1">
        <f>(POWER((Table14[[#This Row],[wtkg]]/Table14[[#This Row],[wlhz_M]]),Table14[[#This Row],[wlhz_L]])-1)/(Table14[[#This Row],[wlhz_L]]*Table14[[#This Row],[wlhz_S]])</f>
        <v>0.77439666667460072</v>
      </c>
      <c r="M898" s="1">
        <f>Table14[[#This Row],[wtkg]]/(Table14[[#This Row],[htcm]]*Table14[[#This Row],[htcm]]/10000)</f>
        <v>17.421875</v>
      </c>
      <c r="N898" s="1">
        <f>VLOOKUP(Table14[[#This Row],[agedays]],BFA_boys_z_exp[[#All],[Day]:[M]],2,FALSE)</f>
        <v>16.819800000000001</v>
      </c>
      <c r="O898" s="1">
        <f>VLOOKUP(Table14[[#This Row],[agedays]],BFA_boys_z_exp[[#All],[Day]:[S]],3,FALSE)</f>
        <v>8.0130000000000007E-2</v>
      </c>
      <c r="P898" s="1">
        <f>VLOOKUP(Table14[[#This Row],[agedays]],BFA_boys_z_exp[[#All],[Day]:[L]],4,FALSE)</f>
        <v>-0.40670000000000001</v>
      </c>
      <c r="Q898" s="1">
        <f>(POWER((Table14[[#This Row],[bmi]]/Table14[[#This Row],[bmi_M]]),Table14[[#This Row],[bmi_L]])-1)/(Table14[[#This Row],[bmi_L]]*Table14[[#This Row],[bmi_S]])</f>
        <v>0.43578565432177246</v>
      </c>
    </row>
    <row r="899" spans="1:17" x14ac:dyDescent="0.3">
      <c r="A899" s="2">
        <v>11115</v>
      </c>
      <c r="B899" s="2" t="s">
        <v>9</v>
      </c>
      <c r="C899" s="2">
        <v>529</v>
      </c>
      <c r="D899" s="2">
        <v>283</v>
      </c>
      <c r="E899" s="2">
        <v>86.5</v>
      </c>
      <c r="F899" s="2">
        <v>12.95</v>
      </c>
      <c r="G899" s="2">
        <v>1.827</v>
      </c>
      <c r="H899" s="2">
        <v>1.631</v>
      </c>
      <c r="I899" s="2">
        <f>IF(Table14[[#This Row],[agedays]]&lt;=730,VLOOKUP(Table14[[#This Row],[htcm]],WFL_boys_z_exp[[#All],[Length]:[M]],2,FALSE),VLOOKUP(Table14[[#This Row],[htcm]],WFH_boys_z_exp[[#All],[Height]:[M]],2,FALSE))</f>
        <v>11.867800000000001</v>
      </c>
      <c r="J899" s="2">
        <f>IF(Table14[[#This Row],[agedays]]&lt;=730,VLOOKUP(Table14[[#This Row],[htcm]],WFL_boys_z_exp[[#All],[Length]:[S]],3,FALSE),VLOOKUP(Table14[[#This Row],[htcm]],WFH_boys_z_exp[[#All],[Height]:[S]],3,FALSE))</f>
        <v>8.1280000000000005E-2</v>
      </c>
      <c r="K89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899" s="1">
        <f>(POWER((Table14[[#This Row],[wtkg]]/Table14[[#This Row],[wlhz_M]]),Table14[[#This Row],[wlhz_L]])-1)/(Table14[[#This Row],[wlhz_L]]*Table14[[#This Row],[wlhz_S]])</f>
        <v>1.057330867574213</v>
      </c>
      <c r="M899" s="1">
        <f>Table14[[#This Row],[wtkg]]/(Table14[[#This Row],[htcm]]*Table14[[#This Row],[htcm]]/10000)</f>
        <v>17.307628053058906</v>
      </c>
      <c r="N899" s="1">
        <f>VLOOKUP(Table14[[#This Row],[agedays]],BFA_boys_z_exp[[#All],[Day]:[M]],2,FALSE)</f>
        <v>16.196400000000001</v>
      </c>
      <c r="O899" s="1">
        <f>VLOOKUP(Table14[[#This Row],[agedays]],BFA_boys_z_exp[[#All],[Day]:[S]],3,FALSE)</f>
        <v>7.8850000000000003E-2</v>
      </c>
      <c r="P899" s="1">
        <f>VLOOKUP(Table14[[#This Row],[agedays]],BFA_boys_z_exp[[#All],[Day]:[L]],4,FALSE)</f>
        <v>-0.53639999999999999</v>
      </c>
      <c r="Q899" s="1">
        <f>(POWER((Table14[[#This Row],[bmi]]/Table14[[#This Row],[bmi_M]]),Table14[[#This Row],[bmi_L]])-1)/(Table14[[#This Row],[bmi_L]]*Table14[[#This Row],[bmi_S]])</f>
        <v>0.82677521747819327</v>
      </c>
    </row>
    <row r="900" spans="1:17" x14ac:dyDescent="0.3">
      <c r="A900" s="1">
        <v>11115</v>
      </c>
      <c r="B900" s="1" t="s">
        <v>9</v>
      </c>
      <c r="C900" s="1">
        <v>782</v>
      </c>
      <c r="D900" s="1">
        <v>283</v>
      </c>
      <c r="E900" s="1">
        <v>96.2</v>
      </c>
      <c r="F900" s="1">
        <v>15.2</v>
      </c>
      <c r="G900" s="1">
        <v>2.4220000000000002</v>
      </c>
      <c r="H900" s="1">
        <v>1.702</v>
      </c>
      <c r="I900" s="1">
        <f>IF(Table14[[#This Row],[agedays]]&lt;=730,VLOOKUP(Table14[[#This Row],[htcm]],WFL_boys_z_exp[[#All],[Length]:[M]],2,FALSE),VLOOKUP(Table14[[#This Row],[htcm]],WFH_boys_z_exp[[#All],[Height]:[M]],2,FALSE))</f>
        <v>14.353300000000001</v>
      </c>
      <c r="J900" s="1">
        <f>IF(Table14[[#This Row],[agedays]]&lt;=730,VLOOKUP(Table14[[#This Row],[htcm]],WFL_boys_z_exp[[#All],[Length]:[S]],3,FALSE),VLOOKUP(Table14[[#This Row],[htcm]],WFH_boys_z_exp[[#All],[Height]:[S]],3,FALSE))</f>
        <v>8.0890000000000004E-2</v>
      </c>
      <c r="K90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0" s="1">
        <f>(POWER((Table14[[#This Row],[wtkg]]/Table14[[#This Row],[wlhz_M]]),Table14[[#This Row],[wlhz_L]])-1)/(Table14[[#This Row],[wlhz_L]]*Table14[[#This Row],[wlhz_S]])</f>
        <v>0.70145977131726567</v>
      </c>
      <c r="M900" s="1">
        <f>Table14[[#This Row],[wtkg]]/(Table14[[#This Row],[htcm]]*Table14[[#This Row],[htcm]]/10000)</f>
        <v>16.424548649080872</v>
      </c>
      <c r="N900" s="1">
        <f>VLOOKUP(Table14[[#This Row],[agedays]],BFA_boys_z_exp[[#All],[Day]:[M]],2,FALSE)</f>
        <v>15.953200000000001</v>
      </c>
      <c r="O900" s="1">
        <f>VLOOKUP(Table14[[#This Row],[agedays]],BFA_boys_z_exp[[#All],[Day]:[S]],3,FALSE)</f>
        <v>7.7969999999999998E-2</v>
      </c>
      <c r="P900" s="1">
        <f>VLOOKUP(Table14[[#This Row],[agedays]],BFA_boys_z_exp[[#All],[Day]:[L]],4,FALSE)</f>
        <v>-0.56020000000000003</v>
      </c>
      <c r="Q900" s="1">
        <f>(POWER((Table14[[#This Row],[bmi]]/Table14[[#This Row],[bmi_M]]),Table14[[#This Row],[bmi_L]])-1)/(Table14[[#This Row],[bmi_L]]*Table14[[#This Row],[bmi_S]])</f>
        <v>0.3704175340596042</v>
      </c>
    </row>
    <row r="901" spans="1:17" x14ac:dyDescent="0.3">
      <c r="A901" s="1">
        <v>11117</v>
      </c>
      <c r="B901" s="1" t="s">
        <v>9</v>
      </c>
      <c r="C901" s="1">
        <v>32</v>
      </c>
      <c r="D901" s="1">
        <v>269</v>
      </c>
      <c r="E901" s="1">
        <v>53.5</v>
      </c>
      <c r="F901" s="1">
        <v>4.0999999999999996</v>
      </c>
      <c r="G901" s="1">
        <v>-0.73699999999999999</v>
      </c>
      <c r="H901" s="1">
        <v>-0.75</v>
      </c>
      <c r="I901" s="2">
        <f>IF(Table14[[#This Row],[agedays]]&lt;=730,VLOOKUP(Table14[[#This Row],[htcm]],WFL_boys_z_exp[[#All],[Length]:[M]],2,FALSE),VLOOKUP(Table14[[#This Row],[htcm]],WFH_boys_z_exp[[#All],[Height]:[M]],2,FALSE))</f>
        <v>4.1353999999999997</v>
      </c>
      <c r="J901" s="2">
        <f>IF(Table14[[#This Row],[agedays]]&lt;=730,VLOOKUP(Table14[[#This Row],[htcm]],WFL_boys_z_exp[[#All],[Length]:[S]],3,FALSE),VLOOKUP(Table14[[#This Row],[htcm]],WFH_boys_z_exp[[#All],[Height]:[S]],3,FALSE))</f>
        <v>8.6809999999999998E-2</v>
      </c>
      <c r="K90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1" s="1">
        <f>(POWER((Table14[[#This Row],[wtkg]]/Table14[[#This Row],[wlhz_M]]),Table14[[#This Row],[wlhz_L]])-1)/(Table14[[#This Row],[wlhz_L]]*Table14[[#This Row],[wlhz_S]])</f>
        <v>-9.918339185381668E-2</v>
      </c>
      <c r="M901" s="1">
        <f>Table14[[#This Row],[wtkg]]/(Table14[[#This Row],[htcm]]*Table14[[#This Row],[htcm]]/10000)</f>
        <v>14.32439514368067</v>
      </c>
      <c r="N901" s="1">
        <f>VLOOKUP(Table14[[#This Row],[agedays]],BFA_boys_z_exp[[#All],[Day]:[M]],2,FALSE)</f>
        <v>15.048500000000001</v>
      </c>
      <c r="O901" s="1">
        <f>VLOOKUP(Table14[[#This Row],[agedays]],BFA_boys_z_exp[[#All],[Day]:[S]],3,FALSE)</f>
        <v>0.09</v>
      </c>
      <c r="P901" s="1">
        <f>VLOOKUP(Table14[[#This Row],[agedays]],BFA_boys_z_exp[[#All],[Day]:[L]],4,FALSE)</f>
        <v>0.26019999999999999</v>
      </c>
      <c r="Q901" s="1">
        <f>(POWER((Table14[[#This Row],[bmi]]/Table14[[#This Row],[bmi_M]]),Table14[[#This Row],[bmi_L]])-1)/(Table14[[#This Row],[bmi_L]]*Table14[[#This Row],[bmi_S]])</f>
        <v>-0.54443599485577387</v>
      </c>
    </row>
    <row r="902" spans="1:17" x14ac:dyDescent="0.3">
      <c r="A902" s="1">
        <v>11117</v>
      </c>
      <c r="B902" s="1" t="s">
        <v>9</v>
      </c>
      <c r="C902" s="1">
        <v>60</v>
      </c>
      <c r="D902" s="1">
        <v>269</v>
      </c>
      <c r="E902" s="1">
        <v>58</v>
      </c>
      <c r="F902" s="1">
        <v>5.15</v>
      </c>
      <c r="G902" s="1">
        <v>-0.16500000000000001</v>
      </c>
      <c r="H902" s="1">
        <v>-0.58499999999999996</v>
      </c>
      <c r="I902" s="1">
        <f>IF(Table14[[#This Row],[agedays]]&lt;=730,VLOOKUP(Table14[[#This Row],[htcm]],WFL_boys_z_exp[[#All],[Length]:[M]],2,FALSE),VLOOKUP(Table14[[#This Row],[htcm]],WFH_boys_z_exp[[#All],[Height]:[M]],2,FALSE))</f>
        <v>5.4180000000000001</v>
      </c>
      <c r="J902" s="1">
        <f>IF(Table14[[#This Row],[agedays]]&lt;=730,VLOOKUP(Table14[[#This Row],[htcm]],WFL_boys_z_exp[[#All],[Length]:[S]],3,FALSE),VLOOKUP(Table14[[#This Row],[htcm]],WFH_boys_z_exp[[#All],[Height]:[S]],3,FALSE))</f>
        <v>8.43E-2</v>
      </c>
      <c r="K90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2" s="1">
        <f>(POWER((Table14[[#This Row],[wtkg]]/Table14[[#This Row],[wlhz_M]]),Table14[[#This Row],[wlhz_L]])-1)/(Table14[[#This Row],[wlhz_L]]*Table14[[#This Row],[wlhz_S]])</f>
        <v>-0.60718635412252131</v>
      </c>
      <c r="M902" s="1">
        <f>Table14[[#This Row],[wtkg]]/(Table14[[#This Row],[htcm]]*Table14[[#This Row],[htcm]]/10000)</f>
        <v>15.309155766944116</v>
      </c>
      <c r="N902" s="1">
        <f>VLOOKUP(Table14[[#This Row],[agedays]],BFA_boys_z_exp[[#All],[Day]:[M]],2,FALSE)</f>
        <v>16.2941</v>
      </c>
      <c r="O902" s="1">
        <f>VLOOKUP(Table14[[#This Row],[agedays]],BFA_boys_z_exp[[#All],[Day]:[S]],3,FALSE)</f>
        <v>8.6840000000000001E-2</v>
      </c>
      <c r="P902" s="1">
        <f>VLOOKUP(Table14[[#This Row],[agedays]],BFA_boys_z_exp[[#All],[Day]:[L]],4,FALSE)</f>
        <v>0.1154</v>
      </c>
      <c r="Q902" s="1">
        <f>(POWER((Table14[[#This Row],[bmi]]/Table14[[#This Row],[bmi_M]]),Table14[[#This Row],[bmi_L]])-1)/(Table14[[#This Row],[bmi_L]]*Table14[[#This Row],[bmi_S]])</f>
        <v>-0.71543328043427101</v>
      </c>
    </row>
    <row r="903" spans="1:17" x14ac:dyDescent="0.3">
      <c r="A903" s="1">
        <v>11117</v>
      </c>
      <c r="B903" s="1" t="s">
        <v>9</v>
      </c>
      <c r="C903" s="1">
        <v>95</v>
      </c>
      <c r="D903" s="1">
        <v>269</v>
      </c>
      <c r="E903" s="1">
        <v>61</v>
      </c>
      <c r="F903" s="1">
        <v>6.27</v>
      </c>
      <c r="G903" s="1">
        <v>-0.36799999999999999</v>
      </c>
      <c r="H903" s="1">
        <v>-0.255</v>
      </c>
      <c r="I903" s="2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903" s="2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90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3" s="1">
        <f>(POWER((Table14[[#This Row],[wtkg]]/Table14[[#This Row],[wlhz_M]]),Table14[[#This Row],[wlhz_L]])-1)/(Table14[[#This Row],[wlhz_L]]*Table14[[#This Row],[wlhz_S]])</f>
        <v>1.3058627396534614E-2</v>
      </c>
      <c r="M903" s="1">
        <f>Table14[[#This Row],[wtkg]]/(Table14[[#This Row],[htcm]]*Table14[[#This Row],[htcm]]/10000)</f>
        <v>16.850309056705186</v>
      </c>
      <c r="N903" s="1">
        <f>VLOOKUP(Table14[[#This Row],[agedays]],BFA_boys_z_exp[[#All],[Day]:[M]],2,FALSE)</f>
        <v>16.940999999999999</v>
      </c>
      <c r="O903" s="1">
        <f>VLOOKUP(Table14[[#This Row],[agedays]],BFA_boys_z_exp[[#All],[Day]:[S]],3,FALSE)</f>
        <v>8.4779999999999994E-2</v>
      </c>
      <c r="P903" s="1">
        <f>VLOOKUP(Table14[[#This Row],[agedays]],BFA_boys_z_exp[[#All],[Day]:[L]],4,FALSE)</f>
        <v>-3.8999999999999998E-3</v>
      </c>
      <c r="Q903" s="1">
        <f>(POWER((Table14[[#This Row],[bmi]]/Table14[[#This Row],[bmi_M]]),Table14[[#This Row],[bmi_L]])-1)/(Table14[[#This Row],[bmi_L]]*Table14[[#This Row],[bmi_S]])</f>
        <v>-6.331419284092564E-2</v>
      </c>
    </row>
    <row r="904" spans="1:17" x14ac:dyDescent="0.3">
      <c r="A904" s="1">
        <v>11117</v>
      </c>
      <c r="B904" s="1" t="s">
        <v>9</v>
      </c>
      <c r="C904" s="1">
        <v>179</v>
      </c>
      <c r="D904" s="1">
        <v>269</v>
      </c>
      <c r="E904" s="1">
        <v>69</v>
      </c>
      <c r="F904" s="1">
        <v>7.34</v>
      </c>
      <c r="G904" s="1">
        <v>0.73499999999999999</v>
      </c>
      <c r="H904" s="1">
        <v>-0.65200000000000002</v>
      </c>
      <c r="I904" s="1">
        <f>IF(Table14[[#This Row],[agedays]]&lt;=730,VLOOKUP(Table14[[#This Row],[htcm]],WFL_boys_z_exp[[#All],[Length]:[M]],2,FALSE),VLOOKUP(Table14[[#This Row],[htcm]],WFH_boys_z_exp[[#All],[Height]:[M]],2,FALSE))</f>
        <v>8.1954999999999991</v>
      </c>
      <c r="J904" s="1">
        <f>IF(Table14[[#This Row],[agedays]]&lt;=730,VLOOKUP(Table14[[#This Row],[htcm]],WFL_boys_z_exp[[#All],[Length]:[S]],3,FALSE),VLOOKUP(Table14[[#This Row],[htcm]],WFH_boys_z_exp[[#All],[Height]:[S]],3,FALSE))</f>
        <v>8.2189999999999999E-2</v>
      </c>
      <c r="K90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4" s="1">
        <f>(POWER((Table14[[#This Row],[wtkg]]/Table14[[#This Row],[wlhz_M]]),Table14[[#This Row],[wlhz_L]])-1)/(Table14[[#This Row],[wlhz_L]]*Table14[[#This Row],[wlhz_S]])</f>
        <v>-1.3677344740722226</v>
      </c>
      <c r="M904" s="1">
        <f>Table14[[#This Row],[wtkg]]/(Table14[[#This Row],[htcm]]*Table14[[#This Row],[htcm]]/10000)</f>
        <v>15.416929216551143</v>
      </c>
      <c r="N904" s="1">
        <f>VLOOKUP(Table14[[#This Row],[agedays]],BFA_boys_z_exp[[#All],[Day]:[M]],2,FALSE)</f>
        <v>17.3398</v>
      </c>
      <c r="O904" s="1">
        <f>VLOOKUP(Table14[[#This Row],[agedays]],BFA_boys_z_exp[[#All],[Day]:[S]],3,FALSE)</f>
        <v>8.2409999999999997E-2</v>
      </c>
      <c r="P904" s="1">
        <f>VLOOKUP(Table14[[#This Row],[agedays]],BFA_boys_z_exp[[#All],[Day]:[L]],4,FALSE)</f>
        <v>-0.18529999999999999</v>
      </c>
      <c r="Q904" s="1">
        <f>(POWER((Table14[[#This Row],[bmi]]/Table14[[#This Row],[bmi_M]]),Table14[[#This Row],[bmi_L]])-1)/(Table14[[#This Row],[bmi_L]]*Table14[[#This Row],[bmi_S]])</f>
        <v>-1.4419070122282396</v>
      </c>
    </row>
    <row r="905" spans="1:17" x14ac:dyDescent="0.3">
      <c r="A905" s="1">
        <v>11117</v>
      </c>
      <c r="B905" s="1" t="s">
        <v>9</v>
      </c>
      <c r="C905" s="1">
        <v>270</v>
      </c>
      <c r="D905" s="1">
        <v>269</v>
      </c>
      <c r="E905" s="1">
        <v>73</v>
      </c>
      <c r="F905" s="1">
        <v>8.4250000000000007</v>
      </c>
      <c r="G905" s="1">
        <v>0.53800000000000003</v>
      </c>
      <c r="H905" s="1">
        <v>-0.46800000000000003</v>
      </c>
      <c r="I905" s="2">
        <f>IF(Table14[[#This Row],[agedays]]&lt;=730,VLOOKUP(Table14[[#This Row],[htcm]],WFL_boys_z_exp[[#All],[Length]:[M]],2,FALSE),VLOOKUP(Table14[[#This Row],[htcm]],WFH_boys_z_exp[[#All],[Height]:[M]],2,FALSE))</f>
        <v>9.0864999999999991</v>
      </c>
      <c r="J905" s="2">
        <f>IF(Table14[[#This Row],[agedays]]&lt;=730,VLOOKUP(Table14[[#This Row],[htcm]],WFL_boys_z_exp[[#All],[Length]:[S]],3,FALSE),VLOOKUP(Table14[[#This Row],[htcm]],WFH_boys_z_exp[[#All],[Height]:[S]],3,FALSE))</f>
        <v>8.269E-2</v>
      </c>
      <c r="K90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5" s="1">
        <f>(POWER((Table14[[#This Row],[wtkg]]/Table14[[#This Row],[wlhz_M]]),Table14[[#This Row],[wlhz_L]])-1)/(Table14[[#This Row],[wlhz_L]]*Table14[[#This Row],[wlhz_S]])</f>
        <v>-0.92636506197340873</v>
      </c>
      <c r="M905" s="1">
        <f>Table14[[#This Row],[wtkg]]/(Table14[[#This Row],[htcm]]*Table14[[#This Row],[htcm]]/10000)</f>
        <v>15.809720397823231</v>
      </c>
      <c r="N905" s="1">
        <f>VLOOKUP(Table14[[#This Row],[agedays]],BFA_boys_z_exp[[#All],[Day]:[M]],2,FALSE)</f>
        <v>17.180299999999999</v>
      </c>
      <c r="O905" s="1">
        <f>VLOOKUP(Table14[[#This Row],[agedays]],BFA_boys_z_exp[[#All],[Day]:[S]],3,FALSE)</f>
        <v>8.1070000000000003E-2</v>
      </c>
      <c r="P905" s="1">
        <f>VLOOKUP(Table14[[#This Row],[agedays]],BFA_boys_z_exp[[#All],[Day]:[L]],4,FALSE)</f>
        <v>-0.313</v>
      </c>
      <c r="Q905" s="1">
        <f>(POWER((Table14[[#This Row],[bmi]]/Table14[[#This Row],[bmi_M]]),Table14[[#This Row],[bmi_L]])-1)/(Table14[[#This Row],[bmi_L]]*Table14[[#This Row],[bmi_S]])</f>
        <v>-1.0389735333908547</v>
      </c>
    </row>
    <row r="906" spans="1:17" x14ac:dyDescent="0.3">
      <c r="A906" s="1">
        <v>11117</v>
      </c>
      <c r="B906" s="1" t="s">
        <v>9</v>
      </c>
      <c r="C906" s="1">
        <v>368</v>
      </c>
      <c r="D906" s="1">
        <v>269</v>
      </c>
      <c r="E906" s="1">
        <v>77.5</v>
      </c>
      <c r="F906" s="1">
        <v>9.84</v>
      </c>
      <c r="G906" s="1">
        <v>0.69</v>
      </c>
      <c r="H906" s="1">
        <v>0.161</v>
      </c>
      <c r="I906" s="1">
        <f>IF(Table14[[#This Row],[agedays]]&lt;=730,VLOOKUP(Table14[[#This Row],[htcm]],WFL_boys_z_exp[[#All],[Length]:[M]],2,FALSE),VLOOKUP(Table14[[#This Row],[htcm]],WFH_boys_z_exp[[#All],[Height]:[M]],2,FALSE))</f>
        <v>9.9901999999999997</v>
      </c>
      <c r="J906" s="1">
        <f>IF(Table14[[#This Row],[agedays]]&lt;=730,VLOOKUP(Table14[[#This Row],[htcm]],WFL_boys_z_exp[[#All],[Length]:[S]],3,FALSE),VLOOKUP(Table14[[#This Row],[htcm]],WFH_boys_z_exp[[#All],[Height]:[S]],3,FALSE))</f>
        <v>8.3169999999999994E-2</v>
      </c>
      <c r="K90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6" s="1">
        <f>(POWER((Table14[[#This Row],[wtkg]]/Table14[[#This Row],[wlhz_M]]),Table14[[#This Row],[wlhz_L]])-1)/(Table14[[#This Row],[wlhz_L]]*Table14[[#This Row],[wlhz_S]])</f>
        <v>-0.18263045474319786</v>
      </c>
      <c r="M906" s="1">
        <f>Table14[[#This Row],[wtkg]]/(Table14[[#This Row],[htcm]]*Table14[[#This Row],[htcm]]/10000)</f>
        <v>16.382934443288242</v>
      </c>
      <c r="N906" s="1">
        <f>VLOOKUP(Table14[[#This Row],[agedays]],BFA_boys_z_exp[[#All],[Day]:[M]],2,FALSE)</f>
        <v>16.786799999999999</v>
      </c>
      <c r="O906" s="1">
        <f>VLOOKUP(Table14[[#This Row],[agedays]],BFA_boys_z_exp[[#All],[Day]:[S]],3,FALSE)</f>
        <v>8.0060000000000006E-2</v>
      </c>
      <c r="P906" s="1">
        <f>VLOOKUP(Table14[[#This Row],[agedays]],BFA_boys_z_exp[[#All],[Day]:[L]],4,FALSE)</f>
        <v>-0.41399999999999998</v>
      </c>
      <c r="Q906" s="1">
        <f>(POWER((Table14[[#This Row],[bmi]]/Table14[[#This Row],[bmi_M]]),Table14[[#This Row],[bmi_L]])-1)/(Table14[[#This Row],[bmi_L]]*Table14[[#This Row],[bmi_S]])</f>
        <v>-0.3057185644867485</v>
      </c>
    </row>
    <row r="907" spans="1:17" x14ac:dyDescent="0.3">
      <c r="A907" s="1">
        <v>11117</v>
      </c>
      <c r="B907" s="1" t="s">
        <v>9</v>
      </c>
      <c r="C907" s="1">
        <v>452</v>
      </c>
      <c r="D907" s="1">
        <v>269</v>
      </c>
      <c r="E907" s="1">
        <v>81</v>
      </c>
      <c r="F907" s="1">
        <v>10.93</v>
      </c>
      <c r="G907" s="1">
        <v>0.8</v>
      </c>
      <c r="H907" s="1">
        <v>0.55900000000000005</v>
      </c>
      <c r="I907" s="2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907" s="2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90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7" s="1">
        <f>(POWER((Table14[[#This Row],[wtkg]]/Table14[[#This Row],[wlhz_M]]),Table14[[#This Row],[wlhz_L]])-1)/(Table14[[#This Row],[wlhz_L]]*Table14[[#This Row],[wlhz_S]])</f>
        <v>0.32811837002535815</v>
      </c>
      <c r="M907" s="1">
        <f>Table14[[#This Row],[wtkg]]/(Table14[[#This Row],[htcm]]*Table14[[#This Row],[htcm]]/10000)</f>
        <v>16.659045877152874</v>
      </c>
      <c r="N907" s="1">
        <f>VLOOKUP(Table14[[#This Row],[agedays]],BFA_boys_z_exp[[#All],[Day]:[M]],2,FALSE)</f>
        <v>16.457599999999999</v>
      </c>
      <c r="O907" s="1">
        <f>VLOOKUP(Table14[[#This Row],[agedays]],BFA_boys_z_exp[[#All],[Day]:[S]],3,FALSE)</f>
        <v>7.9380000000000006E-2</v>
      </c>
      <c r="P907" s="1">
        <f>VLOOKUP(Table14[[#This Row],[agedays]],BFA_boys_z_exp[[#All],[Day]:[L]],4,FALSE)</f>
        <v>-0.4829</v>
      </c>
      <c r="Q907" s="1">
        <f>(POWER((Table14[[#This Row],[bmi]]/Table14[[#This Row],[bmi_M]]),Table14[[#This Row],[bmi_L]])-1)/(Table14[[#This Row],[bmi_L]]*Table14[[#This Row],[bmi_S]])</f>
        <v>0.15281331295900424</v>
      </c>
    </row>
    <row r="908" spans="1:17" x14ac:dyDescent="0.3">
      <c r="A908" s="1">
        <v>11117</v>
      </c>
      <c r="B908" s="1" t="s">
        <v>9</v>
      </c>
      <c r="C908" s="1">
        <v>584</v>
      </c>
      <c r="D908" s="1">
        <v>269</v>
      </c>
      <c r="E908" s="1">
        <v>84.5</v>
      </c>
      <c r="F908" s="1">
        <v>12.1</v>
      </c>
      <c r="G908" s="1">
        <v>0.38900000000000001</v>
      </c>
      <c r="H908" s="1">
        <v>0.70699999999999996</v>
      </c>
      <c r="I908" s="1">
        <f>IF(Table14[[#This Row],[agedays]]&lt;=730,VLOOKUP(Table14[[#This Row],[htcm]],WFL_boys_z_exp[[#All],[Length]:[M]],2,FALSE),VLOOKUP(Table14[[#This Row],[htcm]],WFH_boys_z_exp[[#All],[Height]:[M]],2,FALSE))</f>
        <v>11.3817</v>
      </c>
      <c r="J908" s="1">
        <f>IF(Table14[[#This Row],[agedays]]&lt;=730,VLOOKUP(Table14[[#This Row],[htcm]],WFL_boys_z_exp[[#All],[Length]:[S]],3,FALSE),VLOOKUP(Table14[[#This Row],[htcm]],WFH_boys_z_exp[[#All],[Height]:[S]],3,FALSE))</f>
        <v>8.1979999999999997E-2</v>
      </c>
      <c r="K90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8" s="1">
        <f>(POWER((Table14[[#This Row],[wtkg]]/Table14[[#This Row],[wlhz_M]]),Table14[[#This Row],[wlhz_L]])-1)/(Table14[[#This Row],[wlhz_L]]*Table14[[#This Row],[wlhz_S]])</f>
        <v>0.7385216527012024</v>
      </c>
      <c r="M908" s="1">
        <f>Table14[[#This Row],[wtkg]]/(Table14[[#This Row],[htcm]]*Table14[[#This Row],[htcm]]/10000)</f>
        <v>16.946185357655544</v>
      </c>
      <c r="N908" s="1">
        <f>VLOOKUP(Table14[[#This Row],[agedays]],BFA_boys_z_exp[[#All],[Day]:[M]],2,FALSE)</f>
        <v>16.037500000000001</v>
      </c>
      <c r="O908" s="1">
        <f>VLOOKUP(Table14[[#This Row],[agedays]],BFA_boys_z_exp[[#All],[Day]:[S]],3,FALSE)</f>
        <v>7.85E-2</v>
      </c>
      <c r="P908" s="1">
        <f>VLOOKUP(Table14[[#This Row],[agedays]],BFA_boys_z_exp[[#All],[Day]:[L]],4,FALSE)</f>
        <v>-0.57030000000000003</v>
      </c>
      <c r="Q908" s="1">
        <f>(POWER((Table14[[#This Row],[bmi]]/Table14[[#This Row],[bmi_M]]),Table14[[#This Row],[bmi_L]])-1)/(Table14[[#This Row],[bmi_L]]*Table14[[#This Row],[bmi_S]])</f>
        <v>0.6911579852177564</v>
      </c>
    </row>
    <row r="909" spans="1:17" x14ac:dyDescent="0.3">
      <c r="A909" s="1">
        <v>11117</v>
      </c>
      <c r="B909" s="1" t="s">
        <v>9</v>
      </c>
      <c r="C909" s="1">
        <v>751</v>
      </c>
      <c r="D909" s="1">
        <v>269</v>
      </c>
      <c r="E909" s="1">
        <v>92.5</v>
      </c>
      <c r="F909" s="1">
        <v>14.3</v>
      </c>
      <c r="G909" s="1">
        <v>1.552</v>
      </c>
      <c r="H909" s="1">
        <v>1.323</v>
      </c>
      <c r="I909" s="2">
        <f>IF(Table14[[#This Row],[agedays]]&lt;=730,VLOOKUP(Table14[[#This Row],[htcm]],WFL_boys_z_exp[[#All],[Length]:[M]],2,FALSE),VLOOKUP(Table14[[#This Row],[htcm]],WFH_boys_z_exp[[#All],[Height]:[M]],2,FALSE))</f>
        <v>13.470499999999999</v>
      </c>
      <c r="J909" s="2">
        <f>IF(Table14[[#This Row],[agedays]]&lt;=730,VLOOKUP(Table14[[#This Row],[htcm]],WFL_boys_z_exp[[#All],[Length]:[S]],3,FALSE),VLOOKUP(Table14[[#This Row],[htcm]],WFH_boys_z_exp[[#All],[Height]:[S]],3,FALSE))</f>
        <v>8.0269999999999994E-2</v>
      </c>
      <c r="K90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09" s="1">
        <f>(POWER((Table14[[#This Row],[wtkg]]/Table14[[#This Row],[wlhz_M]]),Table14[[#This Row],[wlhz_L]])-1)/(Table14[[#This Row],[wlhz_L]]*Table14[[#This Row],[wlhz_S]])</f>
        <v>0.73667806522186108</v>
      </c>
      <c r="M909" s="1">
        <f>Table14[[#This Row],[wtkg]]/(Table14[[#This Row],[htcm]]*Table14[[#This Row],[htcm]]/10000)</f>
        <v>16.712929145361578</v>
      </c>
      <c r="N909" s="1">
        <f>VLOOKUP(Table14[[#This Row],[agedays]],BFA_boys_z_exp[[#All],[Day]:[M]],2,FALSE)</f>
        <v>15.992800000000001</v>
      </c>
      <c r="O909" s="1">
        <f>VLOOKUP(Table14[[#This Row],[agedays]],BFA_boys_z_exp[[#All],[Day]:[S]],3,FALSE)</f>
        <v>7.7890000000000001E-2</v>
      </c>
      <c r="P909" s="1">
        <f>VLOOKUP(Table14[[#This Row],[agedays]],BFA_boys_z_exp[[#All],[Day]:[L]],4,FALSE)</f>
        <v>-0.59550000000000003</v>
      </c>
      <c r="Q909" s="1">
        <f>(POWER((Table14[[#This Row],[bmi]]/Table14[[#This Row],[bmi_M]]),Table14[[#This Row],[bmi_L]])-1)/(Table14[[#This Row],[bmi_L]]*Table14[[#This Row],[bmi_S]])</f>
        <v>0.55811296242424524</v>
      </c>
    </row>
    <row r="910" spans="1:17" x14ac:dyDescent="0.3">
      <c r="A910" s="1">
        <v>11120</v>
      </c>
      <c r="B910" s="1" t="s">
        <v>9</v>
      </c>
      <c r="C910" s="1">
        <v>29</v>
      </c>
      <c r="D910" s="1">
        <v>276</v>
      </c>
      <c r="E910" s="1">
        <v>52</v>
      </c>
      <c r="F910" s="1">
        <v>3.47</v>
      </c>
      <c r="G910" s="1">
        <v>-1.3</v>
      </c>
      <c r="H910" s="1">
        <v>-1.7330000000000001</v>
      </c>
      <c r="I910" s="1">
        <f>IF(Table14[[#This Row],[agedays]]&lt;=730,VLOOKUP(Table14[[#This Row],[htcm]],WFL_boys_z_exp[[#All],[Length]:[M]],2,FALSE),VLOOKUP(Table14[[#This Row],[htcm]],WFH_boys_z_exp[[#All],[Height]:[M]],2,FALSE))</f>
        <v>3.762</v>
      </c>
      <c r="J910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91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0" s="1">
        <f>(POWER((Table14[[#This Row],[wtkg]]/Table14[[#This Row],[wlhz_M]]),Table14[[#This Row],[wlhz_L]])-1)/(Table14[[#This Row],[wlhz_L]]*Table14[[#This Row],[wlhz_S]])</f>
        <v>-0.93440166672067837</v>
      </c>
      <c r="M910" s="1">
        <f>Table14[[#This Row],[wtkg]]/(Table14[[#This Row],[htcm]]*Table14[[#This Row],[htcm]]/10000)</f>
        <v>12.832840236686392</v>
      </c>
      <c r="N910" s="1">
        <f>VLOOKUP(Table14[[#This Row],[agedays]],BFA_boys_z_exp[[#All],[Day]:[M]],2,FALSE)</f>
        <v>14.8436</v>
      </c>
      <c r="O910" s="1">
        <f>VLOOKUP(Table14[[#This Row],[agedays]],BFA_boys_z_exp[[#All],[Day]:[S]],3,FALSE)</f>
        <v>9.0529999999999999E-2</v>
      </c>
      <c r="P910" s="1">
        <f>VLOOKUP(Table14[[#This Row],[agedays]],BFA_boys_z_exp[[#All],[Day]:[L]],4,FALSE)</f>
        <v>0.28089999999999998</v>
      </c>
      <c r="Q910" s="1">
        <f>(POWER((Table14[[#This Row],[bmi]]/Table14[[#This Row],[bmi_M]]),Table14[[#This Row],[bmi_L]])-1)/(Table14[[#This Row],[bmi_L]]*Table14[[#This Row],[bmi_S]])</f>
        <v>-1.5754506678733791</v>
      </c>
    </row>
    <row r="911" spans="1:17" x14ac:dyDescent="0.3">
      <c r="A911" s="2">
        <v>11120</v>
      </c>
      <c r="B911" s="2" t="s">
        <v>9</v>
      </c>
      <c r="C911" s="2">
        <v>57</v>
      </c>
      <c r="D911" s="2">
        <v>276</v>
      </c>
      <c r="E911" s="2">
        <v>53</v>
      </c>
      <c r="F911" s="2">
        <v>4.05</v>
      </c>
      <c r="G911" s="2">
        <v>-2.508</v>
      </c>
      <c r="H911" s="2">
        <v>-2.3029999999999999</v>
      </c>
      <c r="I911" s="2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911" s="2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91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1" s="1">
        <f>(POWER((Table14[[#This Row],[wtkg]]/Table14[[#This Row],[wlhz_M]]),Table14[[#This Row],[wlhz_L]])-1)/(Table14[[#This Row],[wlhz_L]]*Table14[[#This Row],[wlhz_S]])</f>
        <v>0.12515972265357037</v>
      </c>
      <c r="M911" s="1">
        <f>Table14[[#This Row],[wtkg]]/(Table14[[#This Row],[htcm]]*Table14[[#This Row],[htcm]]/10000)</f>
        <v>14.417942328230687</v>
      </c>
      <c r="N911" s="1">
        <f>VLOOKUP(Table14[[#This Row],[agedays]],BFA_boys_z_exp[[#All],[Day]:[M]],2,FALSE)</f>
        <v>16.202100000000002</v>
      </c>
      <c r="O911" s="1">
        <f>VLOOKUP(Table14[[#This Row],[agedays]],BFA_boys_z_exp[[#All],[Day]:[S]],3,FALSE)</f>
        <v>8.7080000000000005E-2</v>
      </c>
      <c r="P911" s="1">
        <f>VLOOKUP(Table14[[#This Row],[agedays]],BFA_boys_z_exp[[#All],[Day]:[L]],4,FALSE)</f>
        <v>0.128</v>
      </c>
      <c r="Q911" s="1">
        <f>(POWER((Table14[[#This Row],[bmi]]/Table14[[#This Row],[bmi_M]]),Table14[[#This Row],[bmi_L]])-1)/(Table14[[#This Row],[bmi_L]]*Table14[[#This Row],[bmi_S]])</f>
        <v>-1.3298189595462804</v>
      </c>
    </row>
    <row r="912" spans="1:17" x14ac:dyDescent="0.3">
      <c r="A912" s="1">
        <v>11120</v>
      </c>
      <c r="B912" s="1" t="s">
        <v>9</v>
      </c>
      <c r="C912" s="1">
        <v>85</v>
      </c>
      <c r="D912" s="1">
        <v>276</v>
      </c>
      <c r="E912" s="1">
        <v>55</v>
      </c>
      <c r="F912" s="1">
        <v>4.9000000000000004</v>
      </c>
      <c r="G912" s="1">
        <v>-2.8759999999999999</v>
      </c>
      <c r="H912" s="1">
        <v>-1.9810000000000001</v>
      </c>
      <c r="I912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912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91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2" s="1">
        <f>(POWER((Table14[[#This Row],[wtkg]]/Table14[[#This Row],[wlhz_M]]),Table14[[#This Row],[wlhz_L]])-1)/(Table14[[#This Row],[wlhz_L]]*Table14[[#This Row],[wlhz_S]])</f>
        <v>0.85959290922553711</v>
      </c>
      <c r="M912" s="1">
        <f>Table14[[#This Row],[wtkg]]/(Table14[[#This Row],[htcm]]*Table14[[#This Row],[htcm]]/10000)</f>
        <v>16.198347107438018</v>
      </c>
      <c r="N912" s="1">
        <f>VLOOKUP(Table14[[#This Row],[agedays]],BFA_boys_z_exp[[#All],[Day]:[M]],2,FALSE)</f>
        <v>16.816099999999999</v>
      </c>
      <c r="O912" s="1">
        <f>VLOOKUP(Table14[[#This Row],[agedays]],BFA_boys_z_exp[[#All],[Day]:[S]],3,FALSE)</f>
        <v>8.5260000000000002E-2</v>
      </c>
      <c r="P912" s="1">
        <f>VLOOKUP(Table14[[#This Row],[agedays]],BFA_boys_z_exp[[#All],[Day]:[L]],4,FALSE)</f>
        <v>2.5899999999999999E-2</v>
      </c>
      <c r="Q912" s="1">
        <f>(POWER((Table14[[#This Row],[bmi]]/Table14[[#This Row],[bmi_M]]),Table14[[#This Row],[bmi_L]])-1)/(Table14[[#This Row],[bmi_L]]*Table14[[#This Row],[bmi_S]])</f>
        <v>-0.43876870073049656</v>
      </c>
    </row>
    <row r="913" spans="1:17" x14ac:dyDescent="0.3">
      <c r="A913" s="2">
        <v>11120</v>
      </c>
      <c r="B913" s="2" t="s">
        <v>9</v>
      </c>
      <c r="C913" s="2">
        <v>176</v>
      </c>
      <c r="D913" s="2">
        <v>276</v>
      </c>
      <c r="E913" s="2">
        <v>63</v>
      </c>
      <c r="F913" s="2">
        <v>6.63</v>
      </c>
      <c r="G913" s="2">
        <v>-1.9990000000000001</v>
      </c>
      <c r="H913" s="2">
        <v>-1.52</v>
      </c>
      <c r="I913" s="2">
        <f>IF(Table14[[#This Row],[agedays]]&lt;=730,VLOOKUP(Table14[[#This Row],[htcm]],WFL_boys_z_exp[[#All],[Length]:[M]],2,FALSE),VLOOKUP(Table14[[#This Row],[htcm]],WFH_boys_z_exp[[#All],[Height]:[M]],2,FALSE))</f>
        <v>6.7786</v>
      </c>
      <c r="J913" s="2">
        <f>IF(Table14[[#This Row],[agedays]]&lt;=730,VLOOKUP(Table14[[#This Row],[htcm]],WFL_boys_z_exp[[#All],[Length]:[S]],3,FALSE),VLOOKUP(Table14[[#This Row],[htcm]],WFH_boys_z_exp[[#All],[Height]:[S]],3,FALSE))</f>
        <v>8.2549999999999998E-2</v>
      </c>
      <c r="K91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3" s="1">
        <f>(POWER((Table14[[#This Row],[wtkg]]/Table14[[#This Row],[wlhz_M]]),Table14[[#This Row],[wlhz_L]])-1)/(Table14[[#This Row],[wlhz_L]]*Table14[[#This Row],[wlhz_S]])</f>
        <v>-0.26956401547810843</v>
      </c>
      <c r="M913" s="1">
        <f>Table14[[#This Row],[wtkg]]/(Table14[[#This Row],[htcm]]*Table14[[#This Row],[htcm]]/10000)</f>
        <v>16.70445956160242</v>
      </c>
      <c r="N913" s="1">
        <f>VLOOKUP(Table14[[#This Row],[agedays]],BFA_boys_z_exp[[#All],[Day]:[M]],2,FALSE)</f>
        <v>17.3371</v>
      </c>
      <c r="O913" s="1">
        <f>VLOOKUP(Table14[[#This Row],[agedays]],BFA_boys_z_exp[[#All],[Day]:[S]],3,FALSE)</f>
        <v>8.2460000000000006E-2</v>
      </c>
      <c r="P913" s="1">
        <f>VLOOKUP(Table14[[#This Row],[agedays]],BFA_boys_z_exp[[#All],[Day]:[L]],4,FALSE)</f>
        <v>-0.1802</v>
      </c>
      <c r="Q913" s="1">
        <f>(POWER((Table14[[#This Row],[bmi]]/Table14[[#This Row],[bmi_M]]),Table14[[#This Row],[bmi_L]])-1)/(Table14[[#This Row],[bmi_L]]*Table14[[#This Row],[bmi_S]])</f>
        <v>-0.45231351036082135</v>
      </c>
    </row>
    <row r="914" spans="1:17" x14ac:dyDescent="0.3">
      <c r="A914" s="1">
        <v>11120</v>
      </c>
      <c r="B914" s="1" t="s">
        <v>9</v>
      </c>
      <c r="C914" s="1">
        <v>274</v>
      </c>
      <c r="D914" s="1">
        <v>276</v>
      </c>
      <c r="E914" s="1">
        <v>68</v>
      </c>
      <c r="F914" s="1">
        <v>7.83</v>
      </c>
      <c r="G914" s="1">
        <v>-1.77</v>
      </c>
      <c r="H914" s="1">
        <v>-1.1719999999999999</v>
      </c>
      <c r="I914" s="1">
        <f>IF(Table14[[#This Row],[agedays]]&lt;=730,VLOOKUP(Table14[[#This Row],[htcm]],WFL_boys_z_exp[[#All],[Length]:[M]],2,FALSE),VLOOKUP(Table14[[#This Row],[htcm]],WFH_boys_z_exp[[#All],[Height]:[M]],2,FALSE))</f>
        <v>7.9673999999999996</v>
      </c>
      <c r="J914" s="1">
        <f>IF(Table14[[#This Row],[agedays]]&lt;=730,VLOOKUP(Table14[[#This Row],[htcm]],WFL_boys_z_exp[[#All],[Length]:[S]],3,FALSE),VLOOKUP(Table14[[#This Row],[htcm]],WFH_boys_z_exp[[#All],[Height]:[S]],3,FALSE))</f>
        <v>8.2140000000000005E-2</v>
      </c>
      <c r="K91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4" s="1">
        <f>(POWER((Table14[[#This Row],[wtkg]]/Table14[[#This Row],[wlhz_M]]),Table14[[#This Row],[wlhz_L]])-1)/(Table14[[#This Row],[wlhz_L]]*Table14[[#This Row],[wlhz_S]])</f>
        <v>-0.21243109046824843</v>
      </c>
      <c r="M914" s="1">
        <f>Table14[[#This Row],[wtkg]]/(Table14[[#This Row],[htcm]]*Table14[[#This Row],[htcm]]/10000)</f>
        <v>16.933391003460208</v>
      </c>
      <c r="N914" s="1">
        <f>VLOOKUP(Table14[[#This Row],[agedays]],BFA_boys_z_exp[[#All],[Day]:[M]],2,FALSE)</f>
        <v>17.165900000000001</v>
      </c>
      <c r="O914" s="1">
        <f>VLOOKUP(Table14[[#This Row],[agedays]],BFA_boys_z_exp[[#All],[Day]:[S]],3,FALSE)</f>
        <v>8.1019999999999995E-2</v>
      </c>
      <c r="P914" s="1">
        <f>VLOOKUP(Table14[[#This Row],[agedays]],BFA_boys_z_exp[[#All],[Day]:[L]],4,FALSE)</f>
        <v>-0.31769999999999998</v>
      </c>
      <c r="Q914" s="1">
        <f>(POWER((Table14[[#This Row],[bmi]]/Table14[[#This Row],[bmi_M]]),Table14[[#This Row],[bmi_L]])-1)/(Table14[[#This Row],[bmi_L]]*Table14[[#This Row],[bmi_S]])</f>
        <v>-0.16868639284642425</v>
      </c>
    </row>
    <row r="915" spans="1:17" x14ac:dyDescent="0.3">
      <c r="A915" s="2">
        <v>11120</v>
      </c>
      <c r="B915" s="2" t="s">
        <v>9</v>
      </c>
      <c r="C915" s="2">
        <v>358</v>
      </c>
      <c r="D915" s="2">
        <v>276</v>
      </c>
      <c r="E915" s="2">
        <v>72</v>
      </c>
      <c r="F915" s="2">
        <v>8.56</v>
      </c>
      <c r="G915" s="2">
        <v>-1.4650000000000001</v>
      </c>
      <c r="H915" s="2">
        <v>-1.0389999999999999</v>
      </c>
      <c r="I915" s="1">
        <f>IF(Table14[[#This Row],[agedays]]&lt;=730,VLOOKUP(Table14[[#This Row],[htcm]],WFL_boys_z_exp[[#All],[Length]:[M]],2,FALSE),VLOOKUP(Table14[[#This Row],[htcm]],WFH_boys_z_exp[[#All],[Height]:[M]],2,FALSE))</f>
        <v>8.8696999999999999</v>
      </c>
      <c r="J915" s="1">
        <f>IF(Table14[[#This Row],[agedays]]&lt;=730,VLOOKUP(Table14[[#This Row],[htcm]],WFL_boys_z_exp[[#All],[Length]:[S]],3,FALSE),VLOOKUP(Table14[[#This Row],[htcm]],WFH_boys_z_exp[[#All],[Height]:[S]],3,FALSE))</f>
        <v>8.2540000000000002E-2</v>
      </c>
      <c r="K91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5" s="1">
        <f>(POWER((Table14[[#This Row],[wtkg]]/Table14[[#This Row],[wlhz_M]]),Table14[[#This Row],[wlhz_L]])-1)/(Table14[[#This Row],[wlhz_L]]*Table14[[#This Row],[wlhz_S]])</f>
        <v>-0.43329405523919551</v>
      </c>
      <c r="M915" s="1">
        <f>Table14[[#This Row],[wtkg]]/(Table14[[#This Row],[htcm]]*Table14[[#This Row],[htcm]]/10000)</f>
        <v>16.512345679012348</v>
      </c>
      <c r="N915" s="1">
        <f>VLOOKUP(Table14[[#This Row],[agedays]],BFA_boys_z_exp[[#All],[Day]:[M]],2,FALSE)</f>
        <v>16.827999999999999</v>
      </c>
      <c r="O915" s="1">
        <f>VLOOKUP(Table14[[#This Row],[agedays]],BFA_boys_z_exp[[#All],[Day]:[S]],3,FALSE)</f>
        <v>8.0149999999999999E-2</v>
      </c>
      <c r="P915" s="1">
        <f>VLOOKUP(Table14[[#This Row],[agedays]],BFA_boys_z_exp[[#All],[Day]:[L]],4,FALSE)</f>
        <v>-0.40489999999999998</v>
      </c>
      <c r="Q915" s="1">
        <f>(POWER((Table14[[#This Row],[bmi]]/Table14[[#This Row],[bmi_M]]),Table14[[#This Row],[bmi_L]])-1)/(Table14[[#This Row],[bmi_L]]*Table14[[#This Row],[bmi_S]])</f>
        <v>-0.23716305946925109</v>
      </c>
    </row>
    <row r="916" spans="1:17" x14ac:dyDescent="0.3">
      <c r="A916" s="1">
        <v>11120</v>
      </c>
      <c r="B916" s="1" t="s">
        <v>9</v>
      </c>
      <c r="C916" s="1">
        <v>449</v>
      </c>
      <c r="D916" s="1">
        <v>276</v>
      </c>
      <c r="E916" s="1">
        <v>74.5</v>
      </c>
      <c r="F916" s="1">
        <v>8.75</v>
      </c>
      <c r="G916" s="1">
        <v>-1.7390000000000001</v>
      </c>
      <c r="H916" s="1">
        <v>-1.44</v>
      </c>
      <c r="I916" s="1">
        <f>IF(Table14[[#This Row],[agedays]]&lt;=730,VLOOKUP(Table14[[#This Row],[htcm]],WFL_boys_z_exp[[#All],[Length]:[M]],2,FALSE),VLOOKUP(Table14[[#This Row],[htcm]],WFH_boys_z_exp[[#All],[Height]:[M]],2,FALSE))</f>
        <v>9.4009999999999998</v>
      </c>
      <c r="J916" s="1">
        <f>IF(Table14[[#This Row],[agedays]]&lt;=730,VLOOKUP(Table14[[#This Row],[htcm]],WFL_boys_z_exp[[#All],[Length]:[S]],3,FALSE),VLOOKUP(Table14[[#This Row],[htcm]],WFH_boys_z_exp[[#All],[Height]:[S]],3,FALSE))</f>
        <v>8.2890000000000005E-2</v>
      </c>
      <c r="K91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6" s="1">
        <f>(POWER((Table14[[#This Row],[wtkg]]/Table14[[#This Row],[wlhz_M]]),Table14[[#This Row],[wlhz_L]])-1)/(Table14[[#This Row],[wlhz_L]]*Table14[[#This Row],[wlhz_S]])</f>
        <v>-0.87678464999859596</v>
      </c>
      <c r="M916" s="1">
        <f>Table14[[#This Row],[wtkg]]/(Table14[[#This Row],[htcm]]*Table14[[#This Row],[htcm]]/10000)</f>
        <v>15.765055628124859</v>
      </c>
      <c r="N916" s="1">
        <f>VLOOKUP(Table14[[#This Row],[agedays]],BFA_boys_z_exp[[#All],[Day]:[M]],2,FALSE)</f>
        <v>16.468599999999999</v>
      </c>
      <c r="O916" s="1">
        <f>VLOOKUP(Table14[[#This Row],[agedays]],BFA_boys_z_exp[[#All],[Day]:[S]],3,FALSE)</f>
        <v>7.9399999999999998E-2</v>
      </c>
      <c r="P916" s="1">
        <f>VLOOKUP(Table14[[#This Row],[agedays]],BFA_boys_z_exp[[#All],[Day]:[L]],4,FALSE)</f>
        <v>-0.48070000000000002</v>
      </c>
      <c r="Q916" s="1">
        <f>(POWER((Table14[[#This Row],[bmi]]/Table14[[#This Row],[bmi_M]]),Table14[[#This Row],[bmi_L]])-1)/(Table14[[#This Row],[bmi_L]]*Table14[[#This Row],[bmi_S]])</f>
        <v>-0.55568118502424979</v>
      </c>
    </row>
    <row r="917" spans="1:17" x14ac:dyDescent="0.3">
      <c r="A917" s="2">
        <v>11120</v>
      </c>
      <c r="B917" s="2" t="s">
        <v>9</v>
      </c>
      <c r="C917" s="2">
        <v>562</v>
      </c>
      <c r="D917" s="2">
        <v>276</v>
      </c>
      <c r="E917" s="2">
        <v>76</v>
      </c>
      <c r="F917" s="2">
        <v>9.5</v>
      </c>
      <c r="G917" s="2">
        <v>-2.4660000000000002</v>
      </c>
      <c r="H917" s="2">
        <v>-1.3420000000000001</v>
      </c>
      <c r="I917" s="1">
        <f>IF(Table14[[#This Row],[agedays]]&lt;=730,VLOOKUP(Table14[[#This Row],[htcm]],WFL_boys_z_exp[[#All],[Length]:[M]],2,FALSE),VLOOKUP(Table14[[#This Row],[htcm]],WFH_boys_z_exp[[#All],[Height]:[M]],2,FALSE))</f>
        <v>9.7033000000000005</v>
      </c>
      <c r="J917" s="1">
        <f>IF(Table14[[#This Row],[agedays]]&lt;=730,VLOOKUP(Table14[[#This Row],[htcm]],WFL_boys_z_exp[[#All],[Length]:[S]],3,FALSE),VLOOKUP(Table14[[#This Row],[htcm]],WFH_boys_z_exp[[#All],[Height]:[S]],3,FALSE))</f>
        <v>8.3070000000000005E-2</v>
      </c>
      <c r="K91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7" s="1">
        <f>(POWER((Table14[[#This Row],[wtkg]]/Table14[[#This Row],[wlhz_M]]),Table14[[#This Row],[wlhz_L]])-1)/(Table14[[#This Row],[wlhz_L]]*Table14[[#This Row],[wlhz_S]])</f>
        <v>-0.25584884388929036</v>
      </c>
      <c r="M917" s="1">
        <f>Table14[[#This Row],[wtkg]]/(Table14[[#This Row],[htcm]]*Table14[[#This Row],[htcm]]/10000)</f>
        <v>16.44736842105263</v>
      </c>
      <c r="N917" s="1">
        <f>VLOOKUP(Table14[[#This Row],[agedays]],BFA_boys_z_exp[[#All],[Day]:[M]],2,FALSE)</f>
        <v>16.098099999999999</v>
      </c>
      <c r="O917" s="1">
        <f>VLOOKUP(Table14[[#This Row],[agedays]],BFA_boys_z_exp[[#All],[Day]:[S]],3,FALSE)</f>
        <v>7.8640000000000002E-2</v>
      </c>
      <c r="P917" s="1">
        <f>VLOOKUP(Table14[[#This Row],[agedays]],BFA_boys_z_exp[[#All],[Day]:[L]],4,FALSE)</f>
        <v>-0.55710000000000004</v>
      </c>
      <c r="Q917" s="1">
        <f>(POWER((Table14[[#This Row],[bmi]]/Table14[[#This Row],[bmi_M]]),Table14[[#This Row],[bmi_L]])-1)/(Table14[[#This Row],[bmi_L]]*Table14[[#This Row],[bmi_S]])</f>
        <v>0.27131759482683193</v>
      </c>
    </row>
    <row r="918" spans="1:17" x14ac:dyDescent="0.3">
      <c r="A918" s="1">
        <v>11120</v>
      </c>
      <c r="B918" s="1" t="s">
        <v>9</v>
      </c>
      <c r="C918" s="1">
        <v>723</v>
      </c>
      <c r="D918" s="1">
        <v>276</v>
      </c>
      <c r="E918" s="1">
        <v>81</v>
      </c>
      <c r="F918" s="1">
        <v>10</v>
      </c>
      <c r="G918" s="1">
        <v>-2.1709999999999998</v>
      </c>
      <c r="H918" s="1">
        <v>-1.6739999999999999</v>
      </c>
      <c r="I918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918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91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8" s="1">
        <f>(POWER((Table14[[#This Row],[wtkg]]/Table14[[#This Row],[wlhz_M]]),Table14[[#This Row],[wlhz_L]])-1)/(Table14[[#This Row],[wlhz_L]]*Table14[[#This Row],[wlhz_S]])</f>
        <v>-0.75071388392696958</v>
      </c>
      <c r="M918" s="1">
        <f>Table14[[#This Row],[wtkg]]/(Table14[[#This Row],[htcm]]*Table14[[#This Row],[htcm]]/10000)</f>
        <v>15.241579027587258</v>
      </c>
      <c r="N918" s="1">
        <f>VLOOKUP(Table14[[#This Row],[agedays]],BFA_boys_z_exp[[#All],[Day]:[M]],2,FALSE)</f>
        <v>15.7468</v>
      </c>
      <c r="O918" s="1">
        <f>VLOOKUP(Table14[[#This Row],[agedays]],BFA_boys_z_exp[[#All],[Day]:[S]],3,FALSE)</f>
        <v>7.7740000000000004E-2</v>
      </c>
      <c r="P918" s="1">
        <f>VLOOKUP(Table14[[#This Row],[agedays]],BFA_boys_z_exp[[#All],[Day]:[L]],4,FALSE)</f>
        <v>-0.64400000000000002</v>
      </c>
      <c r="Q918" s="1">
        <f>(POWER((Table14[[#This Row],[bmi]]/Table14[[#This Row],[bmi_M]]),Table14[[#This Row],[bmi_L]])-1)/(Table14[[#This Row],[bmi_L]]*Table14[[#This Row],[bmi_S]])</f>
        <v>-0.42391102478604303</v>
      </c>
    </row>
    <row r="919" spans="1:17" x14ac:dyDescent="0.3">
      <c r="A919" s="1">
        <v>11121</v>
      </c>
      <c r="B919" s="1" t="s">
        <v>9</v>
      </c>
      <c r="C919" s="1">
        <v>26</v>
      </c>
      <c r="D919" s="1">
        <v>283</v>
      </c>
      <c r="E919" s="1">
        <v>54</v>
      </c>
      <c r="F919" s="1">
        <v>4.3499999999999996</v>
      </c>
      <c r="G919" s="1">
        <v>-5.6000000000000001E-2</v>
      </c>
      <c r="H919" s="1">
        <v>0.11899999999999999</v>
      </c>
      <c r="I919" s="1">
        <f>IF(Table14[[#This Row],[agedays]]&lt;=730,VLOOKUP(Table14[[#This Row],[htcm]],WFL_boys_z_exp[[#All],[Length]:[M]],2,FALSE),VLOOKUP(Table14[[#This Row],[htcm]],WFH_boys_z_exp[[#All],[Height]:[M]],2,FALSE))</f>
        <v>4.2693000000000003</v>
      </c>
      <c r="J919" s="1">
        <f>IF(Table14[[#This Row],[agedays]]&lt;=730,VLOOKUP(Table14[[#This Row],[htcm]],WFL_boys_z_exp[[#All],[Length]:[S]],3,FALSE),VLOOKUP(Table14[[#This Row],[htcm]],WFH_boys_z_exp[[#All],[Height]:[S]],3,FALSE))</f>
        <v>8.6510000000000004E-2</v>
      </c>
      <c r="K91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19" s="1">
        <f>(POWER((Table14[[#This Row],[wtkg]]/Table14[[#This Row],[wlhz_M]]),Table14[[#This Row],[wlhz_L]])-1)/(Table14[[#This Row],[wlhz_L]]*Table14[[#This Row],[wlhz_S]])</f>
        <v>0.21574808891890782</v>
      </c>
      <c r="M919" s="1">
        <f>Table14[[#This Row],[wtkg]]/(Table14[[#This Row],[htcm]]*Table14[[#This Row],[htcm]]/10000)</f>
        <v>14.917695473251026</v>
      </c>
      <c r="N919" s="1">
        <f>VLOOKUP(Table14[[#This Row],[agedays]],BFA_boys_z_exp[[#All],[Day]:[M]],2,FALSE)</f>
        <v>14.6225</v>
      </c>
      <c r="O919" s="1">
        <f>VLOOKUP(Table14[[#This Row],[agedays]],BFA_boys_z_exp[[#All],[Day]:[S]],3,FALSE)</f>
        <v>9.1120000000000007E-2</v>
      </c>
      <c r="P919" s="1">
        <f>VLOOKUP(Table14[[#This Row],[agedays]],BFA_boys_z_exp[[#All],[Day]:[L]],4,FALSE)</f>
        <v>0.30320000000000003</v>
      </c>
      <c r="Q919" s="1">
        <f>(POWER((Table14[[#This Row],[bmi]]/Table14[[#This Row],[bmi_M]]),Table14[[#This Row],[bmi_L]])-1)/(Table14[[#This Row],[bmi_L]]*Table14[[#This Row],[bmi_S]])</f>
        <v>0.2200106169467187</v>
      </c>
    </row>
    <row r="920" spans="1:17" x14ac:dyDescent="0.3">
      <c r="A920" s="1">
        <v>11121</v>
      </c>
      <c r="B920" s="1" t="s">
        <v>9</v>
      </c>
      <c r="C920" s="1">
        <v>54</v>
      </c>
      <c r="D920" s="1">
        <v>283</v>
      </c>
      <c r="E920" s="1">
        <v>56.5</v>
      </c>
      <c r="F920" s="1">
        <v>5.46</v>
      </c>
      <c r="G920" s="1">
        <v>-0.58499999999999996</v>
      </c>
      <c r="H920" s="1">
        <v>0.16200000000000001</v>
      </c>
      <c r="I920" s="1">
        <f>IF(Table14[[#This Row],[agedays]]&lt;=730,VLOOKUP(Table14[[#This Row],[htcm]],WFL_boys_z_exp[[#All],[Length]:[M]],2,FALSE),VLOOKUP(Table14[[#This Row],[htcm]],WFH_boys_z_exp[[#All],[Height]:[M]],2,FALSE))</f>
        <v>4.9795999999999996</v>
      </c>
      <c r="J920" s="1">
        <f>IF(Table14[[#This Row],[agedays]]&lt;=730,VLOOKUP(Table14[[#This Row],[htcm]],WFL_boys_z_exp[[#All],[Length]:[S]],3,FALSE),VLOOKUP(Table14[[#This Row],[htcm]],WFH_boys_z_exp[[#All],[Height]:[S]],3,FALSE))</f>
        <v>8.5070000000000007E-2</v>
      </c>
      <c r="K92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0" s="1">
        <f>(POWER((Table14[[#This Row],[wtkg]]/Table14[[#This Row],[wlhz_M]]),Table14[[#This Row],[wlhz_L]])-1)/(Table14[[#This Row],[wlhz_L]]*Table14[[#This Row],[wlhz_S]])</f>
        <v>1.065263098647262</v>
      </c>
      <c r="M920" s="1">
        <f>Table14[[#This Row],[wtkg]]/(Table14[[#This Row],[htcm]]*Table14[[#This Row],[htcm]]/10000)</f>
        <v>17.103923564883704</v>
      </c>
      <c r="N920" s="1">
        <f>VLOOKUP(Table14[[#This Row],[agedays]],BFA_boys_z_exp[[#All],[Day]:[M]],2,FALSE)</f>
        <v>16.1023</v>
      </c>
      <c r="O920" s="1">
        <f>VLOOKUP(Table14[[#This Row],[agedays]],BFA_boys_z_exp[[#All],[Day]:[S]],3,FALSE)</f>
        <v>8.7340000000000001E-2</v>
      </c>
      <c r="P920" s="1">
        <f>VLOOKUP(Table14[[#This Row],[agedays]],BFA_boys_z_exp[[#All],[Day]:[L]],4,FALSE)</f>
        <v>0.14119999999999999</v>
      </c>
      <c r="Q920" s="1">
        <f>(POWER((Table14[[#This Row],[bmi]]/Table14[[#This Row],[bmi_M]]),Table14[[#This Row],[bmi_L]])-1)/(Table14[[#This Row],[bmi_L]]*Table14[[#This Row],[bmi_S]])</f>
        <v>0.69388133797449203</v>
      </c>
    </row>
    <row r="921" spans="1:17" x14ac:dyDescent="0.3">
      <c r="A921" s="1">
        <v>11121</v>
      </c>
      <c r="B921" s="1" t="s">
        <v>9</v>
      </c>
      <c r="C921" s="1">
        <v>89</v>
      </c>
      <c r="D921" s="1">
        <v>283</v>
      </c>
      <c r="E921" s="1">
        <v>61</v>
      </c>
      <c r="F921" s="1">
        <v>6.93</v>
      </c>
      <c r="G921" s="1">
        <v>-0.108</v>
      </c>
      <c r="H921" s="1">
        <v>0.78600000000000003</v>
      </c>
      <c r="I921" s="1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921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92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1" s="1">
        <f>(POWER((Table14[[#This Row],[wtkg]]/Table14[[#This Row],[wlhz_M]]),Table14[[#This Row],[wlhz_L]])-1)/(Table14[[#This Row],[wlhz_L]]*Table14[[#This Row],[wlhz_S]])</f>
        <v>1.1962914863244249</v>
      </c>
      <c r="M921" s="1">
        <f>Table14[[#This Row],[wtkg]]/(Table14[[#This Row],[htcm]]*Table14[[#This Row],[htcm]]/10000)</f>
        <v>18.624025799516257</v>
      </c>
      <c r="N921" s="1">
        <f>VLOOKUP(Table14[[#This Row],[agedays]],BFA_boys_z_exp[[#All],[Day]:[M]],2,FALSE)</f>
        <v>16.870100000000001</v>
      </c>
      <c r="O921" s="1">
        <f>VLOOKUP(Table14[[#This Row],[agedays]],BFA_boys_z_exp[[#All],[Day]:[S]],3,FALSE)</f>
        <v>8.5059999999999997E-2</v>
      </c>
      <c r="P921" s="1">
        <f>VLOOKUP(Table14[[#This Row],[agedays]],BFA_boys_z_exp[[#All],[Day]:[L]],4,FALSE)</f>
        <v>1.37E-2</v>
      </c>
      <c r="Q921" s="1">
        <f>(POWER((Table14[[#This Row],[bmi]]/Table14[[#This Row],[bmi_M]]),Table14[[#This Row],[bmi_L]])-1)/(Table14[[#This Row],[bmi_L]]*Table14[[#This Row],[bmi_S]])</f>
        <v>1.1636101249614343</v>
      </c>
    </row>
    <row r="922" spans="1:17" x14ac:dyDescent="0.3">
      <c r="A922" s="1">
        <v>11121</v>
      </c>
      <c r="B922" s="1" t="s">
        <v>9</v>
      </c>
      <c r="C922" s="1">
        <v>180</v>
      </c>
      <c r="D922" s="1">
        <v>283</v>
      </c>
      <c r="E922" s="1">
        <v>70</v>
      </c>
      <c r="F922" s="1">
        <v>9.25</v>
      </c>
      <c r="G922" s="1">
        <v>1.177</v>
      </c>
      <c r="H922" s="1">
        <v>1.4530000000000001</v>
      </c>
      <c r="I922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922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92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2" s="1">
        <f>(POWER((Table14[[#This Row],[wtkg]]/Table14[[#This Row],[wlhz_M]]),Table14[[#This Row],[wlhz_L]])-1)/(Table14[[#This Row],[wlhz_L]]*Table14[[#This Row],[wlhz_S]])</f>
        <v>1.1199966893129132</v>
      </c>
      <c r="M922" s="1">
        <f>Table14[[#This Row],[wtkg]]/(Table14[[#This Row],[htcm]]*Table14[[#This Row],[htcm]]/10000)</f>
        <v>18.877551020408163</v>
      </c>
      <c r="N922" s="1">
        <f>VLOOKUP(Table14[[#This Row],[agedays]],BFA_boys_z_exp[[#All],[Day]:[M]],2,FALSE)</f>
        <v>17.340599999999998</v>
      </c>
      <c r="O922" s="1">
        <f>VLOOKUP(Table14[[#This Row],[agedays]],BFA_boys_z_exp[[#All],[Day]:[S]],3,FALSE)</f>
        <v>8.2390000000000005E-2</v>
      </c>
      <c r="P922" s="1">
        <f>VLOOKUP(Table14[[#This Row],[agedays]],BFA_boys_z_exp[[#All],[Day]:[L]],4,FALSE)</f>
        <v>-0.187</v>
      </c>
      <c r="Q922" s="1">
        <f>(POWER((Table14[[#This Row],[bmi]]/Table14[[#This Row],[bmi_M]]),Table14[[#This Row],[bmi_L]])-1)/(Table14[[#This Row],[bmi_L]]*Table14[[#This Row],[bmi_S]])</f>
        <v>1.0226011641310317</v>
      </c>
    </row>
    <row r="923" spans="1:17" x14ac:dyDescent="0.3">
      <c r="A923" s="1">
        <v>11121</v>
      </c>
      <c r="B923" s="1" t="s">
        <v>9</v>
      </c>
      <c r="C923" s="1">
        <v>271</v>
      </c>
      <c r="D923" s="1">
        <v>283</v>
      </c>
      <c r="E923" s="1">
        <v>74.5</v>
      </c>
      <c r="F923" s="1">
        <v>10.7</v>
      </c>
      <c r="G923" s="1">
        <v>1.1879999999999999</v>
      </c>
      <c r="H923" s="1">
        <v>1.734</v>
      </c>
      <c r="I923" s="1">
        <f>IF(Table14[[#This Row],[agedays]]&lt;=730,VLOOKUP(Table14[[#This Row],[htcm]],WFL_boys_z_exp[[#All],[Length]:[M]],2,FALSE),VLOOKUP(Table14[[#This Row],[htcm]],WFH_boys_z_exp[[#All],[Height]:[M]],2,FALSE))</f>
        <v>9.4009999999999998</v>
      </c>
      <c r="J923" s="1">
        <f>IF(Table14[[#This Row],[agedays]]&lt;=730,VLOOKUP(Table14[[#This Row],[htcm]],WFL_boys_z_exp[[#All],[Length]:[S]],3,FALSE),VLOOKUP(Table14[[#This Row],[htcm]],WFH_boys_z_exp[[#All],[Height]:[S]],3,FALSE))</f>
        <v>8.2890000000000005E-2</v>
      </c>
      <c r="K92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3" s="1">
        <f>(POWER((Table14[[#This Row],[wtkg]]/Table14[[#This Row],[wlhz_M]]),Table14[[#This Row],[wlhz_L]])-1)/(Table14[[#This Row],[wlhz_L]]*Table14[[#This Row],[wlhz_S]])</f>
        <v>1.526394762353978</v>
      </c>
      <c r="M923" s="1">
        <f>Table14[[#This Row],[wtkg]]/(Table14[[#This Row],[htcm]]*Table14[[#This Row],[htcm]]/10000)</f>
        <v>19.278410882392684</v>
      </c>
      <c r="N923" s="1">
        <f>VLOOKUP(Table14[[#This Row],[agedays]],BFA_boys_z_exp[[#All],[Day]:[M]],2,FALSE)</f>
        <v>17.1767</v>
      </c>
      <c r="O923" s="1">
        <f>VLOOKUP(Table14[[#This Row],[agedays]],BFA_boys_z_exp[[#All],[Day]:[S]],3,FALSE)</f>
        <v>8.1049999999999997E-2</v>
      </c>
      <c r="P923" s="1">
        <f>VLOOKUP(Table14[[#This Row],[agedays]],BFA_boys_z_exp[[#All],[Day]:[L]],4,FALSE)</f>
        <v>-0.31419999999999998</v>
      </c>
      <c r="Q923" s="1">
        <f>(POWER((Table14[[#This Row],[bmi]]/Table14[[#This Row],[bmi_M]]),Table14[[#This Row],[bmi_L]])-1)/(Table14[[#This Row],[bmi_L]]*Table14[[#This Row],[bmi_S]])</f>
        <v>1.3986901854085736</v>
      </c>
    </row>
    <row r="924" spans="1:17" x14ac:dyDescent="0.3">
      <c r="A924" s="1">
        <v>11121</v>
      </c>
      <c r="B924" s="1" t="s">
        <v>9</v>
      </c>
      <c r="C924" s="1">
        <v>362</v>
      </c>
      <c r="D924" s="1">
        <v>283</v>
      </c>
      <c r="E924" s="1">
        <v>79</v>
      </c>
      <c r="F924" s="1">
        <v>12.04</v>
      </c>
      <c r="G924" s="1">
        <v>1.425</v>
      </c>
      <c r="H924" s="1">
        <v>2.0659999999999998</v>
      </c>
      <c r="I924" s="1">
        <f>IF(Table14[[#This Row],[agedays]]&lt;=730,VLOOKUP(Table14[[#This Row],[htcm]],WFL_boys_z_exp[[#All],[Length]:[M]],2,FALSE),VLOOKUP(Table14[[#This Row],[htcm]],WFH_boys_z_exp[[#All],[Height]:[M]],2,FALSE))</f>
        <v>10.264900000000001</v>
      </c>
      <c r="J924" s="1">
        <f>IF(Table14[[#This Row],[agedays]]&lt;=730,VLOOKUP(Table14[[#This Row],[htcm]],WFL_boys_z_exp[[#All],[Length]:[S]],3,FALSE),VLOOKUP(Table14[[#This Row],[htcm]],WFH_boys_z_exp[[#All],[Height]:[S]],3,FALSE))</f>
        <v>8.3159999999999998E-2</v>
      </c>
      <c r="K92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4" s="1">
        <f>(POWER((Table14[[#This Row],[wtkg]]/Table14[[#This Row],[wlhz_M]]),Table14[[#This Row],[wlhz_L]])-1)/(Table14[[#This Row],[wlhz_L]]*Table14[[#This Row],[wlhz_S]])</f>
        <v>1.8651734951549721</v>
      </c>
      <c r="M924" s="1">
        <f>Table14[[#This Row],[wtkg]]/(Table14[[#This Row],[htcm]]*Table14[[#This Row],[htcm]]/10000)</f>
        <v>19.291780163435345</v>
      </c>
      <c r="N924" s="1">
        <f>VLOOKUP(Table14[[#This Row],[agedays]],BFA_boys_z_exp[[#All],[Day]:[M]],2,FALSE)</f>
        <v>16.811499999999999</v>
      </c>
      <c r="O924" s="1">
        <f>VLOOKUP(Table14[[#This Row],[agedays]],BFA_boys_z_exp[[#All],[Day]:[S]],3,FALSE)</f>
        <v>8.0110000000000001E-2</v>
      </c>
      <c r="P924" s="1">
        <f>VLOOKUP(Table14[[#This Row],[agedays]],BFA_boys_z_exp[[#All],[Day]:[L]],4,FALSE)</f>
        <v>-0.40849999999999997</v>
      </c>
      <c r="Q924" s="1">
        <f>(POWER((Table14[[#This Row],[bmi]]/Table14[[#This Row],[bmi_M]]),Table14[[#This Row],[bmi_L]])-1)/(Table14[[#This Row],[bmi_L]]*Table14[[#This Row],[bmi_S]])</f>
        <v>1.6704442768773491</v>
      </c>
    </row>
    <row r="925" spans="1:17" x14ac:dyDescent="0.3">
      <c r="A925" s="1">
        <v>11121</v>
      </c>
      <c r="B925" s="1" t="s">
        <v>9</v>
      </c>
      <c r="C925" s="1">
        <v>453</v>
      </c>
      <c r="D925" s="1">
        <v>283</v>
      </c>
      <c r="E925" s="1">
        <v>81</v>
      </c>
      <c r="F925" s="1">
        <v>12.76</v>
      </c>
      <c r="G925" s="1">
        <v>0.78500000000000003</v>
      </c>
      <c r="H925" s="1">
        <v>1.968</v>
      </c>
      <c r="I925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925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92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5" s="1">
        <f>(POWER((Table14[[#This Row],[wtkg]]/Table14[[#This Row],[wlhz_M]]),Table14[[#This Row],[wlhz_L]])-1)/(Table14[[#This Row],[wlhz_L]]*Table14[[#This Row],[wlhz_S]])</f>
        <v>2.1274336223630019</v>
      </c>
      <c r="M925" s="1">
        <f>Table14[[#This Row],[wtkg]]/(Table14[[#This Row],[htcm]]*Table14[[#This Row],[htcm]]/10000)</f>
        <v>19.44825483920134</v>
      </c>
      <c r="N925" s="1">
        <f>VLOOKUP(Table14[[#This Row],[agedays]],BFA_boys_z_exp[[#All],[Day]:[M]],2,FALSE)</f>
        <v>16.453900000000001</v>
      </c>
      <c r="O925" s="1">
        <f>VLOOKUP(Table14[[#This Row],[agedays]],BFA_boys_z_exp[[#All],[Day]:[S]],3,FALSE)</f>
        <v>7.9369999999999996E-2</v>
      </c>
      <c r="P925" s="1">
        <f>VLOOKUP(Table14[[#This Row],[agedays]],BFA_boys_z_exp[[#All],[Day]:[L]],4,FALSE)</f>
        <v>-0.48370000000000002</v>
      </c>
      <c r="Q925" s="1">
        <f>(POWER((Table14[[#This Row],[bmi]]/Table14[[#This Row],[bmi_M]]),Table14[[#This Row],[bmi_L]])-1)/(Table14[[#This Row],[bmi_L]]*Table14[[#This Row],[bmi_S]])</f>
        <v>2.0235949860206928</v>
      </c>
    </row>
    <row r="926" spans="1:17" x14ac:dyDescent="0.3">
      <c r="A926" s="1">
        <v>11121</v>
      </c>
      <c r="B926" s="1" t="s">
        <v>9</v>
      </c>
      <c r="C926" s="1">
        <v>556</v>
      </c>
      <c r="D926" s="1">
        <v>283</v>
      </c>
      <c r="E926" s="1">
        <v>85</v>
      </c>
      <c r="F926" s="1">
        <v>13.6</v>
      </c>
      <c r="G926" s="1">
        <v>0.91300000000000003</v>
      </c>
      <c r="H926" s="1">
        <v>1.9159999999999999</v>
      </c>
      <c r="I926" s="1">
        <f>IF(Table14[[#This Row],[agedays]]&lt;=730,VLOOKUP(Table14[[#This Row],[htcm]],WFL_boys_z_exp[[#All],[Length]:[M]],2,FALSE),VLOOKUP(Table14[[#This Row],[htcm]],WFH_boys_z_exp[[#All],[Height]:[M]],2,FALSE))</f>
        <v>11.5007</v>
      </c>
      <c r="J926" s="1">
        <f>IF(Table14[[#This Row],[agedays]]&lt;=730,VLOOKUP(Table14[[#This Row],[htcm]],WFL_boys_z_exp[[#All],[Length]:[S]],3,FALSE),VLOOKUP(Table14[[#This Row],[htcm]],WFH_boys_z_exp[[#All],[Height]:[S]],3,FALSE))</f>
        <v>8.1809999999999994E-2</v>
      </c>
      <c r="K92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6" s="1">
        <f>(POWER((Table14[[#This Row],[wtkg]]/Table14[[#This Row],[wlhz_M]]),Table14[[#This Row],[wlhz_L]])-1)/(Table14[[#This Row],[wlhz_L]]*Table14[[#This Row],[wlhz_S]])</f>
        <v>1.9900867528314594</v>
      </c>
      <c r="M926" s="1">
        <f>Table14[[#This Row],[wtkg]]/(Table14[[#This Row],[htcm]]*Table14[[#This Row],[htcm]]/10000)</f>
        <v>18.823529411764703</v>
      </c>
      <c r="N926" s="1">
        <f>VLOOKUP(Table14[[#This Row],[agedays]],BFA_boys_z_exp[[#All],[Day]:[M]],2,FALSE)</f>
        <v>16.115400000000001</v>
      </c>
      <c r="O926" s="1">
        <f>VLOOKUP(Table14[[#This Row],[agedays]],BFA_boys_z_exp[[#All],[Day]:[S]],3,FALSE)</f>
        <v>7.8670000000000004E-2</v>
      </c>
      <c r="P926" s="1">
        <f>VLOOKUP(Table14[[#This Row],[agedays]],BFA_boys_z_exp[[#All],[Day]:[L]],4,FALSE)</f>
        <v>-0.5534</v>
      </c>
      <c r="Q926" s="1">
        <f>(POWER((Table14[[#This Row],[bmi]]/Table14[[#This Row],[bmi_M]]),Table14[[#This Row],[bmi_L]])-1)/(Table14[[#This Row],[bmi_L]]*Table14[[#This Row],[bmi_S]])</f>
        <v>1.8919959280816412</v>
      </c>
    </row>
    <row r="927" spans="1:17" x14ac:dyDescent="0.3">
      <c r="A927" s="1">
        <v>11121</v>
      </c>
      <c r="B927" s="1" t="s">
        <v>9</v>
      </c>
      <c r="C927" s="1">
        <v>724</v>
      </c>
      <c r="D927" s="1">
        <v>283</v>
      </c>
      <c r="E927" s="1">
        <v>91</v>
      </c>
      <c r="F927" s="1">
        <v>15.8</v>
      </c>
      <c r="G927" s="1">
        <v>1.107</v>
      </c>
      <c r="H927" s="1">
        <v>2.327</v>
      </c>
      <c r="I927" s="1">
        <f>IF(Table14[[#This Row],[agedays]]&lt;=730,VLOOKUP(Table14[[#This Row],[htcm]],WFL_boys_z_exp[[#All],[Length]:[M]],2,FALSE),VLOOKUP(Table14[[#This Row],[htcm]],WFH_boys_z_exp[[#All],[Height]:[M]],2,FALSE))</f>
        <v>12.956899999999999</v>
      </c>
      <c r="J927" s="1">
        <f>IF(Table14[[#This Row],[agedays]]&lt;=730,VLOOKUP(Table14[[#This Row],[htcm]],WFL_boys_z_exp[[#All],[Length]:[S]],3,FALSE),VLOOKUP(Table14[[#This Row],[htcm]],WFH_boys_z_exp[[#All],[Height]:[S]],3,FALSE))</f>
        <v>8.0299999999999996E-2</v>
      </c>
      <c r="K92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7" s="1">
        <f>(POWER((Table14[[#This Row],[wtkg]]/Table14[[#This Row],[wlhz_M]]),Table14[[#This Row],[wlhz_L]])-1)/(Table14[[#This Row],[wlhz_L]]*Table14[[#This Row],[wlhz_S]])</f>
        <v>2.386195902129578</v>
      </c>
      <c r="M927" s="1">
        <f>Table14[[#This Row],[wtkg]]/(Table14[[#This Row],[htcm]]*Table14[[#This Row],[htcm]]/10000)</f>
        <v>19.079821277623477</v>
      </c>
      <c r="N927" s="1">
        <f>VLOOKUP(Table14[[#This Row],[agedays]],BFA_boys_z_exp[[#All],[Day]:[M]],2,FALSE)</f>
        <v>15.745200000000001</v>
      </c>
      <c r="O927" s="1">
        <f>VLOOKUP(Table14[[#This Row],[agedays]],BFA_boys_z_exp[[#All],[Day]:[S]],3,FALSE)</f>
        <v>7.7740000000000004E-2</v>
      </c>
      <c r="P927" s="1">
        <f>VLOOKUP(Table14[[#This Row],[agedays]],BFA_boys_z_exp[[#All],[Day]:[L]],4,FALSE)</f>
        <v>-0.64449999999999996</v>
      </c>
      <c r="Q927" s="1">
        <f>(POWER((Table14[[#This Row],[bmi]]/Table14[[#This Row],[bmi_M]]),Table14[[#This Row],[bmi_L]])-1)/(Table14[[#This Row],[bmi_L]]*Table14[[#This Row],[bmi_S]])</f>
        <v>2.3241623741962703</v>
      </c>
    </row>
    <row r="928" spans="1:17" x14ac:dyDescent="0.3">
      <c r="A928" s="1">
        <v>11123</v>
      </c>
      <c r="B928" s="1" t="s">
        <v>9</v>
      </c>
      <c r="C928" s="1">
        <v>0</v>
      </c>
      <c r="D928" s="1">
        <v>276</v>
      </c>
      <c r="E928" s="1">
        <v>53</v>
      </c>
      <c r="F928" s="1">
        <v>2.87</v>
      </c>
      <c r="G928" s="1">
        <v>1.6459999999999999</v>
      </c>
      <c r="H928" s="1">
        <v>-1.024</v>
      </c>
      <c r="I928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928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92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8" s="1">
        <f>(POWER((Table14[[#This Row],[wtkg]]/Table14[[#This Row],[wlhz_M]]),Table14[[#This Row],[wlhz_L]])-1)/(Table14[[#This Row],[wlhz_L]]*Table14[[#This Row],[wlhz_S]])</f>
        <v>-4.0620939507264033</v>
      </c>
      <c r="M928" s="1">
        <f>Table14[[#This Row],[wtkg]]/(Table14[[#This Row],[htcm]]*Table14[[#This Row],[htcm]]/10000)</f>
        <v>10.217159131363475</v>
      </c>
      <c r="N928" s="1">
        <f>VLOOKUP(Table14[[#This Row],[agedays]],BFA_boys_z_exp[[#All],[Day]:[M]],2,FALSE)</f>
        <v>13.4069</v>
      </c>
      <c r="O928" s="1">
        <f>VLOOKUP(Table14[[#This Row],[agedays]],BFA_boys_z_exp[[#All],[Day]:[S]],3,FALSE)</f>
        <v>9.5600000000000004E-2</v>
      </c>
      <c r="P928" s="1">
        <f>VLOOKUP(Table14[[#This Row],[agedays]],BFA_boys_z_exp[[#All],[Day]:[L]],4,FALSE)</f>
        <v>-0.30530000000000002</v>
      </c>
      <c r="Q928" s="1">
        <f>(POWER((Table14[[#This Row],[bmi]]/Table14[[#This Row],[bmi_M]]),Table14[[#This Row],[bmi_L]])-1)/(Table14[[#This Row],[bmi_L]]*Table14[[#This Row],[bmi_S]])</f>
        <v>-2.9632627129931186</v>
      </c>
    </row>
    <row r="929" spans="1:17" x14ac:dyDescent="0.3">
      <c r="A929" s="1">
        <v>11123</v>
      </c>
      <c r="B929" s="1" t="s">
        <v>9</v>
      </c>
      <c r="C929" s="1">
        <v>26</v>
      </c>
      <c r="D929" s="1">
        <v>276</v>
      </c>
      <c r="E929" s="1">
        <v>52</v>
      </c>
      <c r="F929" s="1">
        <v>3.85</v>
      </c>
      <c r="G929" s="1">
        <v>-1.0880000000000001</v>
      </c>
      <c r="H929" s="1">
        <v>-0.77100000000000002</v>
      </c>
      <c r="I929" s="1">
        <f>IF(Table14[[#This Row],[agedays]]&lt;=730,VLOOKUP(Table14[[#This Row],[htcm]],WFL_boys_z_exp[[#All],[Length]:[M]],2,FALSE),VLOOKUP(Table14[[#This Row],[htcm]],WFH_boys_z_exp[[#All],[Height]:[M]],2,FALSE))</f>
        <v>3.762</v>
      </c>
      <c r="J929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92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29" s="1">
        <f>(POWER((Table14[[#This Row],[wtkg]]/Table14[[#This Row],[wlhz_M]]),Table14[[#This Row],[wlhz_L]])-1)/(Table14[[#This Row],[wlhz_L]]*Table14[[#This Row],[wlhz_S]])</f>
        <v>0.26255327642883924</v>
      </c>
      <c r="M929" s="1">
        <f>Table14[[#This Row],[wtkg]]/(Table14[[#This Row],[htcm]]*Table14[[#This Row],[htcm]]/10000)</f>
        <v>14.238165680473374</v>
      </c>
      <c r="N929" s="1">
        <f>VLOOKUP(Table14[[#This Row],[agedays]],BFA_boys_z_exp[[#All],[Day]:[M]],2,FALSE)</f>
        <v>14.6225</v>
      </c>
      <c r="O929" s="1">
        <f>VLOOKUP(Table14[[#This Row],[agedays]],BFA_boys_z_exp[[#All],[Day]:[S]],3,FALSE)</f>
        <v>9.1120000000000007E-2</v>
      </c>
      <c r="P929" s="1">
        <f>VLOOKUP(Table14[[#This Row],[agedays]],BFA_boys_z_exp[[#All],[Day]:[L]],4,FALSE)</f>
        <v>0.30320000000000003</v>
      </c>
      <c r="Q929" s="1">
        <f>(POWER((Table14[[#This Row],[bmi]]/Table14[[#This Row],[bmi_M]]),Table14[[#This Row],[bmi_L]])-1)/(Table14[[#This Row],[bmi_L]]*Table14[[#This Row],[bmi_S]])</f>
        <v>-0.29113359011770967</v>
      </c>
    </row>
    <row r="930" spans="1:17" x14ac:dyDescent="0.3">
      <c r="A930" s="1">
        <v>11123</v>
      </c>
      <c r="B930" s="1" t="s">
        <v>9</v>
      </c>
      <c r="C930" s="1">
        <v>54</v>
      </c>
      <c r="D930" s="1">
        <v>276</v>
      </c>
      <c r="E930" s="1">
        <v>55</v>
      </c>
      <c r="F930" s="1">
        <v>4.95</v>
      </c>
      <c r="G930" s="1">
        <v>-1.339</v>
      </c>
      <c r="H930" s="1">
        <v>-0.61299999999999999</v>
      </c>
      <c r="I930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930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93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0" s="1">
        <f>(POWER((Table14[[#This Row],[wtkg]]/Table14[[#This Row],[wlhz_M]]),Table14[[#This Row],[wlhz_L]])-1)/(Table14[[#This Row],[wlhz_L]]*Table14[[#This Row],[wlhz_S]])</f>
        <v>0.9744754586067701</v>
      </c>
      <c r="M930" s="1">
        <f>Table14[[#This Row],[wtkg]]/(Table14[[#This Row],[htcm]]*Table14[[#This Row],[htcm]]/10000)</f>
        <v>16.363636363636363</v>
      </c>
      <c r="N930" s="1">
        <f>VLOOKUP(Table14[[#This Row],[agedays]],BFA_boys_z_exp[[#All],[Day]:[M]],2,FALSE)</f>
        <v>16.1023</v>
      </c>
      <c r="O930" s="1">
        <f>VLOOKUP(Table14[[#This Row],[agedays]],BFA_boys_z_exp[[#All],[Day]:[S]],3,FALSE)</f>
        <v>8.7340000000000001E-2</v>
      </c>
      <c r="P930" s="1">
        <f>VLOOKUP(Table14[[#This Row],[agedays]],BFA_boys_z_exp[[#All],[Day]:[L]],4,FALSE)</f>
        <v>0.14119999999999999</v>
      </c>
      <c r="Q930" s="1">
        <f>(POWER((Table14[[#This Row],[bmi]]/Table14[[#This Row],[bmi_M]]),Table14[[#This Row],[bmi_L]])-1)/(Table14[[#This Row],[bmi_L]]*Table14[[#This Row],[bmi_S]])</f>
        <v>0.18454055452378129</v>
      </c>
    </row>
    <row r="931" spans="1:17" x14ac:dyDescent="0.3">
      <c r="A931" s="1">
        <v>11123</v>
      </c>
      <c r="B931" s="1" t="s">
        <v>9</v>
      </c>
      <c r="C931" s="1">
        <v>96</v>
      </c>
      <c r="D931" s="1">
        <v>276</v>
      </c>
      <c r="E931" s="1">
        <v>60</v>
      </c>
      <c r="F931" s="1">
        <v>5.88</v>
      </c>
      <c r="G931" s="1">
        <v>-0.89800000000000002</v>
      </c>
      <c r="H931" s="1">
        <v>-0.83</v>
      </c>
      <c r="I931" s="1">
        <f>IF(Table14[[#This Row],[agedays]]&lt;=730,VLOOKUP(Table14[[#This Row],[htcm]],WFL_boys_z_exp[[#All],[Length]:[M]],2,FALSE),VLOOKUP(Table14[[#This Row],[htcm]],WFH_boys_z_exp[[#All],[Height]:[M]],2,FALSE))</f>
        <v>5.9907000000000004</v>
      </c>
      <c r="J931" s="1">
        <f>IF(Table14[[#This Row],[agedays]]&lt;=730,VLOOKUP(Table14[[#This Row],[htcm]],WFL_boys_z_exp[[#All],[Length]:[S]],3,FALSE),VLOOKUP(Table14[[#This Row],[htcm]],WFH_boys_z_exp[[#All],[Height]:[S]],3,FALSE))</f>
        <v>8.3419999999999994E-2</v>
      </c>
      <c r="K93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1" s="1">
        <f>(POWER((Table14[[#This Row],[wtkg]]/Table14[[#This Row],[wlhz_M]]),Table14[[#This Row],[wlhz_L]])-1)/(Table14[[#This Row],[wlhz_L]]*Table14[[#This Row],[wlhz_S]])</f>
        <v>-0.22432130359091765</v>
      </c>
      <c r="M931" s="1">
        <f>Table14[[#This Row],[wtkg]]/(Table14[[#This Row],[htcm]]*Table14[[#This Row],[htcm]]/10000)</f>
        <v>16.333333333333332</v>
      </c>
      <c r="N931" s="1">
        <f>VLOOKUP(Table14[[#This Row],[agedays]],BFA_boys_z_exp[[#All],[Day]:[M]],2,FALSE)</f>
        <v>16.951799999999999</v>
      </c>
      <c r="O931" s="1">
        <f>VLOOKUP(Table14[[#This Row],[agedays]],BFA_boys_z_exp[[#All],[Day]:[S]],3,FALSE)</f>
        <v>8.4739999999999996E-2</v>
      </c>
      <c r="P931" s="1">
        <f>VLOOKUP(Table14[[#This Row],[agedays]],BFA_boys_z_exp[[#All],[Day]:[L]],4,FALSE)</f>
        <v>-6.7999999999999996E-3</v>
      </c>
      <c r="Q931" s="1">
        <f>(POWER((Table14[[#This Row],[bmi]]/Table14[[#This Row],[bmi_M]]),Table14[[#This Row],[bmi_L]])-1)/(Table14[[#This Row],[bmi_L]]*Table14[[#This Row],[bmi_S]])</f>
        <v>-0.43864420927880077</v>
      </c>
    </row>
    <row r="932" spans="1:17" x14ac:dyDescent="0.3">
      <c r="A932" s="1">
        <v>11123</v>
      </c>
      <c r="B932" s="1" t="s">
        <v>9</v>
      </c>
      <c r="C932" s="1">
        <v>180</v>
      </c>
      <c r="D932" s="1">
        <v>276</v>
      </c>
      <c r="E932" s="1">
        <v>64.5</v>
      </c>
      <c r="F932" s="1">
        <v>7.27</v>
      </c>
      <c r="G932" s="1">
        <v>-1.3959999999999999</v>
      </c>
      <c r="H932" s="1">
        <v>-0.754</v>
      </c>
      <c r="I932" s="1">
        <f>IF(Table14[[#This Row],[agedays]]&lt;=730,VLOOKUP(Table14[[#This Row],[htcm]],WFL_boys_z_exp[[#All],[Length]:[M]],2,FALSE),VLOOKUP(Table14[[#This Row],[htcm]],WFH_boys_z_exp[[#All],[Height]:[M]],2,FALSE))</f>
        <v>7.1467000000000001</v>
      </c>
      <c r="J932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93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2" s="1">
        <f>(POWER((Table14[[#This Row],[wtkg]]/Table14[[#This Row],[wlhz_M]]),Table14[[#This Row],[wlhz_L]])-1)/(Table14[[#This Row],[wlhz_L]]*Table14[[#This Row],[wlhz_S]])</f>
        <v>0.20724475298343031</v>
      </c>
      <c r="M932" s="1">
        <f>Table14[[#This Row],[wtkg]]/(Table14[[#This Row],[htcm]]*Table14[[#This Row],[htcm]]/10000)</f>
        <v>17.474911363499789</v>
      </c>
      <c r="N932" s="1">
        <f>VLOOKUP(Table14[[#This Row],[agedays]],BFA_boys_z_exp[[#All],[Day]:[M]],2,FALSE)</f>
        <v>17.340599999999998</v>
      </c>
      <c r="O932" s="1">
        <f>VLOOKUP(Table14[[#This Row],[agedays]],BFA_boys_z_exp[[#All],[Day]:[S]],3,FALSE)</f>
        <v>8.2390000000000005E-2</v>
      </c>
      <c r="P932" s="1">
        <f>VLOOKUP(Table14[[#This Row],[agedays]],BFA_boys_z_exp[[#All],[Day]:[L]],4,FALSE)</f>
        <v>-0.187</v>
      </c>
      <c r="Q932" s="1">
        <f>(POWER((Table14[[#This Row],[bmi]]/Table14[[#This Row],[bmi_M]]),Table14[[#This Row],[bmi_L]])-1)/(Table14[[#This Row],[bmi_L]]*Table14[[#This Row],[bmi_S]])</f>
        <v>9.3580284038676909E-2</v>
      </c>
    </row>
    <row r="933" spans="1:17" x14ac:dyDescent="0.3">
      <c r="A933" s="1">
        <v>11123</v>
      </c>
      <c r="B933" s="1" t="s">
        <v>9</v>
      </c>
      <c r="C933" s="1">
        <v>271</v>
      </c>
      <c r="D933" s="1">
        <v>276</v>
      </c>
      <c r="E933" s="1">
        <v>70</v>
      </c>
      <c r="F933" s="1">
        <v>8.52</v>
      </c>
      <c r="G933" s="1">
        <v>-0.82099999999999995</v>
      </c>
      <c r="H933" s="1">
        <v>-0.374</v>
      </c>
      <c r="I933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933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93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3" s="1">
        <f>(POWER((Table14[[#This Row],[wtkg]]/Table14[[#This Row],[wlhz_M]]),Table14[[#This Row],[wlhz_L]])-1)/(Table14[[#This Row],[wlhz_L]]*Table14[[#This Row],[wlhz_S]])</f>
        <v>0.13929644712232259</v>
      </c>
      <c r="M933" s="1">
        <f>Table14[[#This Row],[wtkg]]/(Table14[[#This Row],[htcm]]*Table14[[#This Row],[htcm]]/10000)</f>
        <v>17.387755102040817</v>
      </c>
      <c r="N933" s="1">
        <f>VLOOKUP(Table14[[#This Row],[agedays]],BFA_boys_z_exp[[#All],[Day]:[M]],2,FALSE)</f>
        <v>17.1767</v>
      </c>
      <c r="O933" s="1">
        <f>VLOOKUP(Table14[[#This Row],[agedays]],BFA_boys_z_exp[[#All],[Day]:[S]],3,FALSE)</f>
        <v>8.1049999999999997E-2</v>
      </c>
      <c r="P933" s="1">
        <f>VLOOKUP(Table14[[#This Row],[agedays]],BFA_boys_z_exp[[#All],[Day]:[L]],4,FALSE)</f>
        <v>-0.31419999999999998</v>
      </c>
      <c r="Q933" s="1">
        <f>(POWER((Table14[[#This Row],[bmi]]/Table14[[#This Row],[bmi_M]]),Table14[[#This Row],[bmi_L]])-1)/(Table14[[#This Row],[bmi_L]]*Table14[[#This Row],[bmi_S]])</f>
        <v>0.1503888216600627</v>
      </c>
    </row>
    <row r="934" spans="1:17" x14ac:dyDescent="0.3">
      <c r="A934" s="1">
        <v>11123</v>
      </c>
      <c r="B934" s="1" t="s">
        <v>9</v>
      </c>
      <c r="C934" s="1">
        <v>376</v>
      </c>
      <c r="D934" s="1">
        <v>276</v>
      </c>
      <c r="E934" s="1">
        <v>75</v>
      </c>
      <c r="F934" s="1">
        <v>10.1</v>
      </c>
      <c r="G934" s="1">
        <v>-0.48699999999999999</v>
      </c>
      <c r="H934" s="1">
        <v>0.34300000000000003</v>
      </c>
      <c r="I934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934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93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4" s="1">
        <f>(POWER((Table14[[#This Row],[wtkg]]/Table14[[#This Row],[wlhz_M]]),Table14[[#This Row],[wlhz_L]])-1)/(Table14[[#This Row],[wlhz_L]]*Table14[[#This Row],[wlhz_S]])</f>
        <v>0.72644244453496021</v>
      </c>
      <c r="M934" s="1">
        <f>Table14[[#This Row],[wtkg]]/(Table14[[#This Row],[htcm]]*Table14[[#This Row],[htcm]]/10000)</f>
        <v>17.955555555555556</v>
      </c>
      <c r="N934" s="1">
        <f>VLOOKUP(Table14[[#This Row],[agedays]],BFA_boys_z_exp[[#All],[Day]:[M]],2,FALSE)</f>
        <v>16.754100000000001</v>
      </c>
      <c r="O934" s="1">
        <f>VLOOKUP(Table14[[#This Row],[agedays]],BFA_boys_z_exp[[#All],[Day]:[S]],3,FALSE)</f>
        <v>7.9990000000000006E-2</v>
      </c>
      <c r="P934" s="1">
        <f>VLOOKUP(Table14[[#This Row],[agedays]],BFA_boys_z_exp[[#All],[Day]:[L]],4,FALSE)</f>
        <v>-0.42109999999999997</v>
      </c>
      <c r="Q934" s="1">
        <f>(POWER((Table14[[#This Row],[bmi]]/Table14[[#This Row],[bmi_M]]),Table14[[#This Row],[bmi_L]])-1)/(Table14[[#This Row],[bmi_L]]*Table14[[#This Row],[bmi_S]])</f>
        <v>0.8533118334623413</v>
      </c>
    </row>
    <row r="935" spans="1:17" x14ac:dyDescent="0.3">
      <c r="A935" s="1">
        <v>11123</v>
      </c>
      <c r="B935" s="1" t="s">
        <v>9</v>
      </c>
      <c r="C935" s="1">
        <v>460</v>
      </c>
      <c r="D935" s="1">
        <v>276</v>
      </c>
      <c r="E935" s="1">
        <v>78.5</v>
      </c>
      <c r="F935" s="1">
        <v>10.52</v>
      </c>
      <c r="G935" s="1">
        <v>-0.30299999999999999</v>
      </c>
      <c r="H935" s="1">
        <v>0.161</v>
      </c>
      <c r="I935" s="1">
        <f>IF(Table14[[#This Row],[agedays]]&lt;=730,VLOOKUP(Table14[[#This Row],[htcm]],WFL_boys_z_exp[[#All],[Length]:[M]],2,FALSE),VLOOKUP(Table14[[#This Row],[htcm]],WFH_boys_z_exp[[#All],[Height]:[M]],2,FALSE))</f>
        <v>10.174099999999999</v>
      </c>
      <c r="J935" s="1">
        <f>IF(Table14[[#This Row],[agedays]]&lt;=730,VLOOKUP(Table14[[#This Row],[htcm]],WFL_boys_z_exp[[#All],[Length]:[S]],3,FALSE),VLOOKUP(Table14[[#This Row],[htcm]],WFH_boys_z_exp[[#All],[Height]:[S]],3,FALSE))</f>
        <v>8.3180000000000004E-2</v>
      </c>
      <c r="K93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5" s="1">
        <f>(POWER((Table14[[#This Row],[wtkg]]/Table14[[#This Row],[wlhz_M]]),Table14[[#This Row],[wlhz_L]])-1)/(Table14[[#This Row],[wlhz_L]]*Table14[[#This Row],[wlhz_S]])</f>
        <v>0.39957826466998886</v>
      </c>
      <c r="M935" s="1">
        <f>Table14[[#This Row],[wtkg]]/(Table14[[#This Row],[htcm]]*Table14[[#This Row],[htcm]]/10000)</f>
        <v>17.071686478153271</v>
      </c>
      <c r="N935" s="1">
        <f>VLOOKUP(Table14[[#This Row],[agedays]],BFA_boys_z_exp[[#All],[Day]:[M]],2,FALSE)</f>
        <v>16.4284</v>
      </c>
      <c r="O935" s="1">
        <f>VLOOKUP(Table14[[#This Row],[agedays]],BFA_boys_z_exp[[#All],[Day]:[S]],3,FALSE)</f>
        <v>7.9320000000000002E-2</v>
      </c>
      <c r="P935" s="1">
        <f>VLOOKUP(Table14[[#This Row],[agedays]],BFA_boys_z_exp[[#All],[Day]:[L]],4,FALSE)</f>
        <v>-0.4889</v>
      </c>
      <c r="Q935" s="1">
        <f>(POWER((Table14[[#This Row],[bmi]]/Table14[[#This Row],[bmi_M]]),Table14[[#This Row],[bmi_L]])-1)/(Table14[[#This Row],[bmi_L]]*Table14[[#This Row],[bmi_S]])</f>
        <v>0.47972002256372837</v>
      </c>
    </row>
    <row r="936" spans="1:17" x14ac:dyDescent="0.3">
      <c r="A936" s="1">
        <v>11123</v>
      </c>
      <c r="B936" s="1" t="s">
        <v>9</v>
      </c>
      <c r="C936" s="1">
        <v>567</v>
      </c>
      <c r="D936" s="1">
        <v>276</v>
      </c>
      <c r="E936" s="1">
        <v>81</v>
      </c>
      <c r="F936" s="1">
        <v>11.31</v>
      </c>
      <c r="G936" s="1">
        <v>-0.68799999999999994</v>
      </c>
      <c r="H936" s="1">
        <v>0.19500000000000001</v>
      </c>
      <c r="I936" s="1">
        <f>IF(Table14[[#This Row],[agedays]]&lt;=730,VLOOKUP(Table14[[#This Row],[htcm]],WFL_boys_z_exp[[#All],[Length]:[M]],2,FALSE),VLOOKUP(Table14[[#This Row],[htcm]],WFH_boys_z_exp[[#All],[Height]:[M]],2,FALSE))</f>
        <v>10.635199999999999</v>
      </c>
      <c r="J936" s="1">
        <f>IF(Table14[[#This Row],[agedays]]&lt;=730,VLOOKUP(Table14[[#This Row],[htcm]],WFL_boys_z_exp[[#All],[Length]:[S]],3,FALSE),VLOOKUP(Table14[[#This Row],[htcm]],WFH_boys_z_exp[[#All],[Height]:[S]],3,FALSE))</f>
        <v>8.2930000000000004E-2</v>
      </c>
      <c r="K93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6" s="1">
        <f>(POWER((Table14[[#This Row],[wtkg]]/Table14[[#This Row],[wlhz_M]]),Table14[[#This Row],[wlhz_L]])-1)/(Table14[[#This Row],[wlhz_L]]*Table14[[#This Row],[wlhz_S]])</f>
        <v>0.73383051541308442</v>
      </c>
      <c r="M936" s="1">
        <f>Table14[[#This Row],[wtkg]]/(Table14[[#This Row],[htcm]]*Table14[[#This Row],[htcm]]/10000)</f>
        <v>17.238225880201188</v>
      </c>
      <c r="N936" s="1">
        <f>VLOOKUP(Table14[[#This Row],[agedays]],BFA_boys_z_exp[[#All],[Day]:[M]],2,FALSE)</f>
        <v>16.084</v>
      </c>
      <c r="O936" s="1">
        <f>VLOOKUP(Table14[[#This Row],[agedays]],BFA_boys_z_exp[[#All],[Day]:[S]],3,FALSE)</f>
        <v>7.8609999999999999E-2</v>
      </c>
      <c r="P936" s="1">
        <f>VLOOKUP(Table14[[#This Row],[agedays]],BFA_boys_z_exp[[#All],[Day]:[L]],4,FALSE)</f>
        <v>-0.56020000000000003</v>
      </c>
      <c r="Q936" s="1">
        <f>(POWER((Table14[[#This Row],[bmi]]/Table14[[#This Row],[bmi_M]]),Table14[[#This Row],[bmi_L]])-1)/(Table14[[#This Row],[bmi_L]]*Table14[[#This Row],[bmi_S]])</f>
        <v>0.86472789587618426</v>
      </c>
    </row>
    <row r="937" spans="1:17" x14ac:dyDescent="0.3">
      <c r="A937" s="1">
        <v>11123</v>
      </c>
      <c r="B937" s="1" t="s">
        <v>9</v>
      </c>
      <c r="C937" s="1">
        <v>763</v>
      </c>
      <c r="D937" s="1">
        <v>276</v>
      </c>
      <c r="E937" s="1">
        <v>85</v>
      </c>
      <c r="F937" s="1">
        <v>12.3</v>
      </c>
      <c r="G937" s="1">
        <v>-0.97099999999999997</v>
      </c>
      <c r="H937" s="1">
        <v>-4.4999999999999998E-2</v>
      </c>
      <c r="I937" s="1">
        <f>IF(Table14[[#This Row],[agedays]]&lt;=730,VLOOKUP(Table14[[#This Row],[htcm]],WFL_boys_z_exp[[#All],[Length]:[M]],2,FALSE),VLOOKUP(Table14[[#This Row],[htcm]],WFH_boys_z_exp[[#All],[Height]:[M]],2,FALSE))</f>
        <v>11.6707</v>
      </c>
      <c r="J937" s="1">
        <f>IF(Table14[[#This Row],[agedays]]&lt;=730,VLOOKUP(Table14[[#This Row],[htcm]],WFL_boys_z_exp[[#All],[Length]:[S]],3,FALSE),VLOOKUP(Table14[[#This Row],[htcm]],WFH_boys_z_exp[[#All],[Height]:[S]],3,FALSE))</f>
        <v>8.1559999999999994E-2</v>
      </c>
      <c r="K93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7" s="1">
        <f>(POWER((Table14[[#This Row],[wtkg]]/Table14[[#This Row],[wlhz_M]]),Table14[[#This Row],[wlhz_L]])-1)/(Table14[[#This Row],[wlhz_L]]*Table14[[#This Row],[wlhz_S]])</f>
        <v>0.63799959098460213</v>
      </c>
      <c r="M937" s="1">
        <f>Table14[[#This Row],[wtkg]]/(Table14[[#This Row],[htcm]]*Table14[[#This Row],[htcm]]/10000)</f>
        <v>17.024221453287197</v>
      </c>
      <c r="N937" s="1">
        <f>VLOOKUP(Table14[[#This Row],[agedays]],BFA_boys_z_exp[[#All],[Day]:[M]],2,FALSE)</f>
        <v>15.9773</v>
      </c>
      <c r="O937" s="1">
        <f>VLOOKUP(Table14[[#This Row],[agedays]],BFA_boys_z_exp[[#All],[Day]:[S]],3,FALSE)</f>
        <v>7.7920000000000003E-2</v>
      </c>
      <c r="P937" s="1">
        <f>VLOOKUP(Table14[[#This Row],[agedays]],BFA_boys_z_exp[[#All],[Day]:[L]],4,FALSE)</f>
        <v>-0.58169999999999999</v>
      </c>
      <c r="Q937" s="1">
        <f>(POWER((Table14[[#This Row],[bmi]]/Table14[[#This Row],[bmi_M]]),Table14[[#This Row],[bmi_L]])-1)/(Table14[[#This Row],[bmi_L]]*Table14[[#This Row],[bmi_S]])</f>
        <v>0.79967708870455267</v>
      </c>
    </row>
    <row r="938" spans="1:17" x14ac:dyDescent="0.3">
      <c r="A938" s="1">
        <v>11126</v>
      </c>
      <c r="B938" s="1" t="s">
        <v>9</v>
      </c>
      <c r="C938" s="1">
        <v>0</v>
      </c>
      <c r="D938" s="1">
        <v>276</v>
      </c>
      <c r="E938" s="1">
        <v>52</v>
      </c>
      <c r="F938" s="1">
        <v>2.76</v>
      </c>
      <c r="G938" s="1">
        <v>1.1180000000000001</v>
      </c>
      <c r="H938" s="1">
        <v>-1.276</v>
      </c>
      <c r="I938" s="1">
        <f>IF(Table14[[#This Row],[agedays]]&lt;=730,VLOOKUP(Table14[[#This Row],[htcm]],WFL_boys_z_exp[[#All],[Length]:[M]],2,FALSE),VLOOKUP(Table14[[#This Row],[htcm]],WFH_boys_z_exp[[#All],[Height]:[M]],2,FALSE))</f>
        <v>3.762</v>
      </c>
      <c r="J938" s="1">
        <f>IF(Table14[[#This Row],[agedays]]&lt;=730,VLOOKUP(Table14[[#This Row],[htcm]],WFL_boys_z_exp[[#All],[Length]:[S]],3,FALSE),VLOOKUP(Table14[[#This Row],[htcm]],WFH_boys_z_exp[[#All],[Height]:[S]],3,FALSE))</f>
        <v>8.7709999999999996E-2</v>
      </c>
      <c r="K93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8" s="1">
        <f>(POWER((Table14[[#This Row],[wtkg]]/Table14[[#This Row],[wlhz_M]]),Table14[[#This Row],[wlhz_L]])-1)/(Table14[[#This Row],[wlhz_L]]*Table14[[#This Row],[wlhz_S]])</f>
        <v>-3.7309190396397702</v>
      </c>
      <c r="M938" s="1">
        <f>Table14[[#This Row],[wtkg]]/(Table14[[#This Row],[htcm]]*Table14[[#This Row],[htcm]]/10000)</f>
        <v>10.207100591715976</v>
      </c>
      <c r="N938" s="1">
        <f>VLOOKUP(Table14[[#This Row],[agedays]],BFA_boys_z_exp[[#All],[Day]:[M]],2,FALSE)</f>
        <v>13.4069</v>
      </c>
      <c r="O938" s="1">
        <f>VLOOKUP(Table14[[#This Row],[agedays]],BFA_boys_z_exp[[#All],[Day]:[S]],3,FALSE)</f>
        <v>9.5600000000000004E-2</v>
      </c>
      <c r="P938" s="1">
        <f>VLOOKUP(Table14[[#This Row],[agedays]],BFA_boys_z_exp[[#All],[Day]:[L]],4,FALSE)</f>
        <v>-0.30530000000000002</v>
      </c>
      <c r="Q938" s="1">
        <f>(POWER((Table14[[#This Row],[bmi]]/Table14[[#This Row],[bmi_M]]),Table14[[#This Row],[bmi_L]])-1)/(Table14[[#This Row],[bmi_L]]*Table14[[#This Row],[bmi_S]])</f>
        <v>-2.9744584039038546</v>
      </c>
    </row>
    <row r="939" spans="1:17" x14ac:dyDescent="0.3">
      <c r="A939" s="1">
        <v>11126</v>
      </c>
      <c r="B939" s="1" t="s">
        <v>9</v>
      </c>
      <c r="C939" s="1">
        <v>26</v>
      </c>
      <c r="D939" s="1">
        <v>276</v>
      </c>
      <c r="E939" s="1">
        <v>53</v>
      </c>
      <c r="F939" s="1">
        <v>4</v>
      </c>
      <c r="G939" s="1">
        <v>-0.57199999999999995</v>
      </c>
      <c r="H939" s="1">
        <v>-0.495</v>
      </c>
      <c r="I939" s="1">
        <f>IF(Table14[[#This Row],[agedays]]&lt;=730,VLOOKUP(Table14[[#This Row],[htcm]],WFL_boys_z_exp[[#All],[Length]:[M]],2,FALSE),VLOOKUP(Table14[[#This Row],[htcm]],WFH_boys_z_exp[[#All],[Height]:[M]],2,FALSE))</f>
        <v>4.0060000000000002</v>
      </c>
      <c r="J939" s="1">
        <f>IF(Table14[[#This Row],[agedays]]&lt;=730,VLOOKUP(Table14[[#This Row],[htcm]],WFL_boys_z_exp[[#All],[Length]:[S]],3,FALSE),VLOOKUP(Table14[[#This Row],[htcm]],WFH_boys_z_exp[[#All],[Height]:[S]],3,FALSE))</f>
        <v>8.7110000000000007E-2</v>
      </c>
      <c r="K93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39" s="1">
        <f>(POWER((Table14[[#This Row],[wtkg]]/Table14[[#This Row],[wlhz_M]]),Table14[[#This Row],[wlhz_L]])-1)/(Table14[[#This Row],[wlhz_L]]*Table14[[#This Row],[wlhz_S]])</f>
        <v>-1.7211246842740391E-2</v>
      </c>
      <c r="M939" s="1">
        <f>Table14[[#This Row],[wtkg]]/(Table14[[#This Row],[htcm]]*Table14[[#This Row],[htcm]]/10000)</f>
        <v>14.239943040227839</v>
      </c>
      <c r="N939" s="1">
        <f>VLOOKUP(Table14[[#This Row],[agedays]],BFA_boys_z_exp[[#All],[Day]:[M]],2,FALSE)</f>
        <v>14.6225</v>
      </c>
      <c r="O939" s="1">
        <f>VLOOKUP(Table14[[#This Row],[agedays]],BFA_boys_z_exp[[#All],[Day]:[S]],3,FALSE)</f>
        <v>9.1120000000000007E-2</v>
      </c>
      <c r="P939" s="1">
        <f>VLOOKUP(Table14[[#This Row],[agedays]],BFA_boys_z_exp[[#All],[Day]:[L]],4,FALSE)</f>
        <v>0.30320000000000003</v>
      </c>
      <c r="Q939" s="1">
        <f>(POWER((Table14[[#This Row],[bmi]]/Table14[[#This Row],[bmi_M]]),Table14[[#This Row],[bmi_L]])-1)/(Table14[[#This Row],[bmi_L]]*Table14[[#This Row],[bmi_S]])</f>
        <v>-0.28977470917160697</v>
      </c>
    </row>
    <row r="940" spans="1:17" x14ac:dyDescent="0.3">
      <c r="A940" s="1">
        <v>11126</v>
      </c>
      <c r="B940" s="1" t="s">
        <v>9</v>
      </c>
      <c r="C940" s="1">
        <v>54</v>
      </c>
      <c r="D940" s="1">
        <v>276</v>
      </c>
      <c r="E940" s="1">
        <v>56</v>
      </c>
      <c r="F940" s="1">
        <v>4.8499999999999996</v>
      </c>
      <c r="G940" s="1">
        <v>-0.83599999999999997</v>
      </c>
      <c r="H940" s="1">
        <v>-0.77200000000000002</v>
      </c>
      <c r="I940" s="1">
        <f>IF(Table14[[#This Row],[agedays]]&lt;=730,VLOOKUP(Table14[[#This Row],[htcm]],WFL_boys_z_exp[[#All],[Length]:[M]],2,FALSE),VLOOKUP(Table14[[#This Row],[htcm]],WFH_boys_z_exp[[#All],[Height]:[M]],2,FALSE))</f>
        <v>4.8338000000000001</v>
      </c>
      <c r="J940" s="1">
        <f>IF(Table14[[#This Row],[agedays]]&lt;=730,VLOOKUP(Table14[[#This Row],[htcm]],WFL_boys_z_exp[[#All],[Length]:[S]],3,FALSE),VLOOKUP(Table14[[#This Row],[htcm]],WFH_boys_z_exp[[#All],[Height]:[S]],3,FALSE))</f>
        <v>8.5349999999999995E-2</v>
      </c>
      <c r="K94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0" s="1">
        <f>(POWER((Table14[[#This Row],[wtkg]]/Table14[[#This Row],[wlhz_M]]),Table14[[#This Row],[wlhz_L]])-1)/(Table14[[#This Row],[wlhz_L]]*Table14[[#This Row],[wlhz_S]])</f>
        <v>3.9177822314185984E-2</v>
      </c>
      <c r="M940" s="1">
        <f>Table14[[#This Row],[wtkg]]/(Table14[[#This Row],[htcm]]*Table14[[#This Row],[htcm]]/10000)</f>
        <v>15.465561224489795</v>
      </c>
      <c r="N940" s="1">
        <f>VLOOKUP(Table14[[#This Row],[agedays]],BFA_boys_z_exp[[#All],[Day]:[M]],2,FALSE)</f>
        <v>16.1023</v>
      </c>
      <c r="O940" s="1">
        <f>VLOOKUP(Table14[[#This Row],[agedays]],BFA_boys_z_exp[[#All],[Day]:[S]],3,FALSE)</f>
        <v>8.7340000000000001E-2</v>
      </c>
      <c r="P940" s="1">
        <f>VLOOKUP(Table14[[#This Row],[agedays]],BFA_boys_z_exp[[#All],[Day]:[L]],4,FALSE)</f>
        <v>0.14119999999999999</v>
      </c>
      <c r="Q940" s="1">
        <f>(POWER((Table14[[#This Row],[bmi]]/Table14[[#This Row],[bmi_M]]),Table14[[#This Row],[bmi_L]])-1)/(Table14[[#This Row],[bmi_L]]*Table14[[#This Row],[bmi_S]])</f>
        <v>-0.46063334476113965</v>
      </c>
    </row>
    <row r="941" spans="1:17" x14ac:dyDescent="0.3">
      <c r="A941" s="1">
        <v>11126</v>
      </c>
      <c r="B941" s="1" t="s">
        <v>9</v>
      </c>
      <c r="C941" s="1">
        <v>89</v>
      </c>
      <c r="D941" s="1">
        <v>276</v>
      </c>
      <c r="E941" s="1">
        <v>61</v>
      </c>
      <c r="F941" s="1">
        <v>5.92</v>
      </c>
      <c r="G941" s="1">
        <v>-0.108</v>
      </c>
      <c r="H941" s="1">
        <v>-0.55600000000000005</v>
      </c>
      <c r="I941" s="1">
        <f>IF(Table14[[#This Row],[agedays]]&lt;=730,VLOOKUP(Table14[[#This Row],[htcm]],WFL_boys_z_exp[[#All],[Length]:[M]],2,FALSE),VLOOKUP(Table14[[#This Row],[htcm]],WFH_boys_z_exp[[#All],[Height]:[M]],2,FALSE))</f>
        <v>6.2632000000000003</v>
      </c>
      <c r="J941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94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1" s="1">
        <f>(POWER((Table14[[#This Row],[wtkg]]/Table14[[#This Row],[wlhz_M]]),Table14[[#This Row],[wlhz_L]])-1)/(Table14[[#This Row],[wlhz_L]]*Table14[[#This Row],[wlhz_S]])</f>
        <v>-0.68509406246821469</v>
      </c>
      <c r="M941" s="1">
        <f>Table14[[#This Row],[wtkg]]/(Table14[[#This Row],[htcm]]*Table14[[#This Row],[htcm]]/10000)</f>
        <v>15.909701693093256</v>
      </c>
      <c r="N941" s="1">
        <f>VLOOKUP(Table14[[#This Row],[agedays]],BFA_boys_z_exp[[#All],[Day]:[M]],2,FALSE)</f>
        <v>16.870100000000001</v>
      </c>
      <c r="O941" s="1">
        <f>VLOOKUP(Table14[[#This Row],[agedays]],BFA_boys_z_exp[[#All],[Day]:[S]],3,FALSE)</f>
        <v>8.5059999999999997E-2</v>
      </c>
      <c r="P941" s="1">
        <f>VLOOKUP(Table14[[#This Row],[agedays]],BFA_boys_z_exp[[#All],[Day]:[L]],4,FALSE)</f>
        <v>1.37E-2</v>
      </c>
      <c r="Q941" s="1">
        <f>(POWER((Table14[[#This Row],[bmi]]/Table14[[#This Row],[bmi_M]]),Table14[[#This Row],[bmi_L]])-1)/(Table14[[#This Row],[bmi_L]]*Table14[[#This Row],[bmi_S]])</f>
        <v>-0.68881030265353071</v>
      </c>
    </row>
    <row r="942" spans="1:17" x14ac:dyDescent="0.3">
      <c r="A942" s="1">
        <v>11126</v>
      </c>
      <c r="B942" s="1" t="s">
        <v>9</v>
      </c>
      <c r="C942" s="1">
        <v>180</v>
      </c>
      <c r="D942" s="1">
        <v>276</v>
      </c>
      <c r="E942" s="1">
        <v>65.5</v>
      </c>
      <c r="F942" s="1">
        <v>6.96</v>
      </c>
      <c r="G942" s="1">
        <v>-0.92800000000000005</v>
      </c>
      <c r="H942" s="1">
        <v>-1.1459999999999999</v>
      </c>
      <c r="I942" s="1">
        <f>IF(Table14[[#This Row],[agedays]]&lt;=730,VLOOKUP(Table14[[#This Row],[htcm]],WFL_boys_z_exp[[#All],[Length]:[M]],2,FALSE),VLOOKUP(Table14[[#This Row],[htcm]],WFH_boys_z_exp[[#All],[Height]:[M]],2,FALSE))</f>
        <v>7.3853999999999997</v>
      </c>
      <c r="J942" s="1">
        <f>IF(Table14[[#This Row],[agedays]]&lt;=730,VLOOKUP(Table14[[#This Row],[htcm]],WFL_boys_z_exp[[#All],[Length]:[S]],3,FALSE),VLOOKUP(Table14[[#This Row],[htcm]],WFH_boys_z_exp[[#All],[Height]:[S]],3,FALSE))</f>
        <v>8.2180000000000003E-2</v>
      </c>
      <c r="K94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2" s="1">
        <f>(POWER((Table14[[#This Row],[wtkg]]/Table14[[#This Row],[wlhz_M]]),Table14[[#This Row],[wlhz_L]])-1)/(Table14[[#This Row],[wlhz_L]]*Table14[[#This Row],[wlhz_S]])</f>
        <v>-0.72949079690400853</v>
      </c>
      <c r="M942" s="1">
        <f>Table14[[#This Row],[wtkg]]/(Table14[[#This Row],[htcm]]*Table14[[#This Row],[htcm]]/10000)</f>
        <v>16.222830837363791</v>
      </c>
      <c r="N942" s="1">
        <f>VLOOKUP(Table14[[#This Row],[agedays]],BFA_boys_z_exp[[#All],[Day]:[M]],2,FALSE)</f>
        <v>17.340599999999998</v>
      </c>
      <c r="O942" s="1">
        <f>VLOOKUP(Table14[[#This Row],[agedays]],BFA_boys_z_exp[[#All],[Day]:[S]],3,FALSE)</f>
        <v>8.2390000000000005E-2</v>
      </c>
      <c r="P942" s="1">
        <f>VLOOKUP(Table14[[#This Row],[agedays]],BFA_boys_z_exp[[#All],[Day]:[L]],4,FALSE)</f>
        <v>-0.187</v>
      </c>
      <c r="Q942" s="1">
        <f>(POWER((Table14[[#This Row],[bmi]]/Table14[[#This Row],[bmi_M]]),Table14[[#This Row],[bmi_L]])-1)/(Table14[[#This Row],[bmi_L]]*Table14[[#This Row],[bmi_S]])</f>
        <v>-0.81378629015272219</v>
      </c>
    </row>
    <row r="943" spans="1:17" x14ac:dyDescent="0.3">
      <c r="A943" s="1">
        <v>11126</v>
      </c>
      <c r="B943" s="1" t="s">
        <v>9</v>
      </c>
      <c r="C943" s="1">
        <v>271</v>
      </c>
      <c r="D943" s="1">
        <v>276</v>
      </c>
      <c r="E943" s="1">
        <v>71</v>
      </c>
      <c r="F943" s="1">
        <v>8.76</v>
      </c>
      <c r="G943" s="1">
        <v>-0.375</v>
      </c>
      <c r="H943" s="1">
        <v>-0.12</v>
      </c>
      <c r="I943" s="1">
        <f>IF(Table14[[#This Row],[agedays]]&lt;=730,VLOOKUP(Table14[[#This Row],[htcm]],WFL_boys_z_exp[[#All],[Length]:[M]],2,FALSE),VLOOKUP(Table14[[#This Row],[htcm]],WFH_boys_z_exp[[#All],[Height]:[M]],2,FALSE))</f>
        <v>8.6479999999999997</v>
      </c>
      <c r="J943" s="1">
        <f>IF(Table14[[#This Row],[agedays]]&lt;=730,VLOOKUP(Table14[[#This Row],[htcm]],WFL_boys_z_exp[[#All],[Length]:[S]],3,FALSE),VLOOKUP(Table14[[#This Row],[htcm]],WFH_boys_z_exp[[#All],[Height]:[S]],3,FALSE))</f>
        <v>8.2409999999999997E-2</v>
      </c>
      <c r="K94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3" s="1">
        <f>(POWER((Table14[[#This Row],[wtkg]]/Table14[[#This Row],[wlhz_M]]),Table14[[#This Row],[wlhz_L]])-1)/(Table14[[#This Row],[wlhz_L]]*Table14[[#This Row],[wlhz_S]])</f>
        <v>0.15579077863129318</v>
      </c>
      <c r="M943" s="1">
        <f>Table14[[#This Row],[wtkg]]/(Table14[[#This Row],[htcm]]*Table14[[#This Row],[htcm]]/10000)</f>
        <v>17.377504463400118</v>
      </c>
      <c r="N943" s="1">
        <f>VLOOKUP(Table14[[#This Row],[agedays]],BFA_boys_z_exp[[#All],[Day]:[M]],2,FALSE)</f>
        <v>17.1767</v>
      </c>
      <c r="O943" s="1">
        <f>VLOOKUP(Table14[[#This Row],[agedays]],BFA_boys_z_exp[[#All],[Day]:[S]],3,FALSE)</f>
        <v>8.1049999999999997E-2</v>
      </c>
      <c r="P943" s="1">
        <f>VLOOKUP(Table14[[#This Row],[agedays]],BFA_boys_z_exp[[#All],[Day]:[L]],4,FALSE)</f>
        <v>-0.31419999999999998</v>
      </c>
      <c r="Q943" s="1">
        <f>(POWER((Table14[[#This Row],[bmi]]/Table14[[#This Row],[bmi_M]]),Table14[[#This Row],[bmi_L]])-1)/(Table14[[#This Row],[bmi_L]]*Table14[[#This Row],[bmi_S]])</f>
        <v>0.14314018681290322</v>
      </c>
    </row>
    <row r="944" spans="1:17" x14ac:dyDescent="0.3">
      <c r="A944" s="1">
        <v>11126</v>
      </c>
      <c r="B944" s="1" t="s">
        <v>9</v>
      </c>
      <c r="C944" s="1">
        <v>362</v>
      </c>
      <c r="D944" s="1">
        <v>276</v>
      </c>
      <c r="E944" s="1">
        <v>75</v>
      </c>
      <c r="F944" s="1">
        <v>10.17</v>
      </c>
      <c r="G944" s="1">
        <v>-0.26200000000000001</v>
      </c>
      <c r="H944" s="1">
        <v>0.50700000000000001</v>
      </c>
      <c r="I944" s="1">
        <f>IF(Table14[[#This Row],[agedays]]&lt;=730,VLOOKUP(Table14[[#This Row],[htcm]],WFL_boys_z_exp[[#All],[Length]:[M]],2,FALSE),VLOOKUP(Table14[[#This Row],[htcm]],WFH_boys_z_exp[[#All],[Height]:[M]],2,FALSE))</f>
        <v>9.5031999999999996</v>
      </c>
      <c r="J944" s="1">
        <f>IF(Table14[[#This Row],[agedays]]&lt;=730,VLOOKUP(Table14[[#This Row],[htcm]],WFL_boys_z_exp[[#All],[Length]:[S]],3,FALSE),VLOOKUP(Table14[[#This Row],[htcm]],WFH_boys_z_exp[[#All],[Height]:[S]],3,FALSE))</f>
        <v>8.2949999999999996E-2</v>
      </c>
      <c r="K94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4" s="1">
        <f>(POWER((Table14[[#This Row],[wtkg]]/Table14[[#This Row],[wlhz_M]]),Table14[[#This Row],[wlhz_L]])-1)/(Table14[[#This Row],[wlhz_L]]*Table14[[#This Row],[wlhz_S]])</f>
        <v>0.80784125896662096</v>
      </c>
      <c r="M944" s="1">
        <f>Table14[[#This Row],[wtkg]]/(Table14[[#This Row],[htcm]]*Table14[[#This Row],[htcm]]/10000)</f>
        <v>18.079999999999998</v>
      </c>
      <c r="N944" s="1">
        <f>VLOOKUP(Table14[[#This Row],[agedays]],BFA_boys_z_exp[[#All],[Day]:[M]],2,FALSE)</f>
        <v>16.811499999999999</v>
      </c>
      <c r="O944" s="1">
        <f>VLOOKUP(Table14[[#This Row],[agedays]],BFA_boys_z_exp[[#All],[Day]:[S]],3,FALSE)</f>
        <v>8.0110000000000001E-2</v>
      </c>
      <c r="P944" s="1">
        <f>VLOOKUP(Table14[[#This Row],[agedays]],BFA_boys_z_exp[[#All],[Day]:[L]],4,FALSE)</f>
        <v>-0.40849999999999997</v>
      </c>
      <c r="Q944" s="1">
        <f>(POWER((Table14[[#This Row],[bmi]]/Table14[[#This Row],[bmi_M]]),Table14[[#This Row],[bmi_L]])-1)/(Table14[[#This Row],[bmi_L]]*Table14[[#This Row],[bmi_S]])</f>
        <v>0.89468233982522993</v>
      </c>
    </row>
    <row r="945" spans="1:17" x14ac:dyDescent="0.3">
      <c r="A945" s="1">
        <v>11126</v>
      </c>
      <c r="B945" s="1" t="s">
        <v>9</v>
      </c>
      <c r="C945" s="1">
        <v>460</v>
      </c>
      <c r="D945" s="1">
        <v>276</v>
      </c>
      <c r="E945" s="1">
        <v>80</v>
      </c>
      <c r="F945" s="1">
        <v>11.11</v>
      </c>
      <c r="G945" s="1">
        <v>0.28899999999999998</v>
      </c>
      <c r="H945" s="1">
        <v>0.65800000000000003</v>
      </c>
      <c r="I945" s="1">
        <f>IF(Table14[[#This Row],[agedays]]&lt;=730,VLOOKUP(Table14[[#This Row],[htcm]],WFL_boys_z_exp[[#All],[Length]:[M]],2,FALSE),VLOOKUP(Table14[[#This Row],[htcm]],WFH_boys_z_exp[[#All],[Height]:[M]],2,FALSE))</f>
        <v>10.4475</v>
      </c>
      <c r="J945" s="1">
        <f>IF(Table14[[#This Row],[agedays]]&lt;=730,VLOOKUP(Table14[[#This Row],[htcm]],WFL_boys_z_exp[[#All],[Length]:[S]],3,FALSE),VLOOKUP(Table14[[#This Row],[htcm]],WFH_boys_z_exp[[#All],[Height]:[S]],3,FALSE))</f>
        <v>8.3080000000000001E-2</v>
      </c>
      <c r="K945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5" s="1">
        <f>(POWER((Table14[[#This Row],[wtkg]]/Table14[[#This Row],[wlhz_M]]),Table14[[#This Row],[wlhz_L]])-1)/(Table14[[#This Row],[wlhz_L]]*Table14[[#This Row],[wlhz_S]])</f>
        <v>0.73209159901089871</v>
      </c>
      <c r="M945" s="1">
        <f>Table14[[#This Row],[wtkg]]/(Table14[[#This Row],[htcm]]*Table14[[#This Row],[htcm]]/10000)</f>
        <v>17.359375</v>
      </c>
      <c r="N945" s="1">
        <f>VLOOKUP(Table14[[#This Row],[agedays]],BFA_boys_z_exp[[#All],[Day]:[M]],2,FALSE)</f>
        <v>16.4284</v>
      </c>
      <c r="O945" s="1">
        <f>VLOOKUP(Table14[[#This Row],[agedays]],BFA_boys_z_exp[[#All],[Day]:[S]],3,FALSE)</f>
        <v>7.9320000000000002E-2</v>
      </c>
      <c r="P945" s="1">
        <f>VLOOKUP(Table14[[#This Row],[agedays]],BFA_boys_z_exp[[#All],[Day]:[L]],4,FALSE)</f>
        <v>-0.4889</v>
      </c>
      <c r="Q945" s="1">
        <f>(POWER((Table14[[#This Row],[bmi]]/Table14[[#This Row],[bmi_M]]),Table14[[#This Row],[bmi_L]])-1)/(Table14[[#This Row],[bmi_L]]*Table14[[#This Row],[bmi_S]])</f>
        <v>0.68564127705127609</v>
      </c>
    </row>
    <row r="946" spans="1:17" x14ac:dyDescent="0.3">
      <c r="A946" s="1">
        <v>11126</v>
      </c>
      <c r="B946" s="1" t="s">
        <v>9</v>
      </c>
      <c r="C946" s="1">
        <v>552</v>
      </c>
      <c r="D946" s="1">
        <v>276</v>
      </c>
      <c r="E946" s="1">
        <v>82</v>
      </c>
      <c r="F946" s="1">
        <v>11.9</v>
      </c>
      <c r="G946" s="1">
        <v>-0.14499999999999999</v>
      </c>
      <c r="H946" s="1">
        <v>0.73499999999999999</v>
      </c>
      <c r="I946" s="1">
        <f>IF(Table14[[#This Row],[agedays]]&lt;=730,VLOOKUP(Table14[[#This Row],[htcm]],WFL_boys_z_exp[[#All],[Length]:[M]],2,FALSE),VLOOKUP(Table14[[#This Row],[htcm]],WFH_boys_z_exp[[#All],[Height]:[M]],2,FALSE))</f>
        <v>10.832100000000001</v>
      </c>
      <c r="J946" s="1">
        <f>IF(Table14[[#This Row],[agedays]]&lt;=730,VLOOKUP(Table14[[#This Row],[htcm]],WFL_boys_z_exp[[#All],[Length]:[S]],3,FALSE),VLOOKUP(Table14[[#This Row],[htcm]],WFH_boys_z_exp[[#All],[Height]:[S]],3,FALSE))</f>
        <v>8.2729999999999998E-2</v>
      </c>
      <c r="K946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6" s="1">
        <f>(POWER((Table14[[#This Row],[wtkg]]/Table14[[#This Row],[wlhz_M]]),Table14[[#This Row],[wlhz_L]])-1)/(Table14[[#This Row],[wlhz_L]]*Table14[[#This Row],[wlhz_S]])</f>
        <v>1.1179148908569243</v>
      </c>
      <c r="M946" s="1">
        <f>Table14[[#This Row],[wtkg]]/(Table14[[#This Row],[htcm]]*Table14[[#This Row],[htcm]]/10000)</f>
        <v>17.697798929208805</v>
      </c>
      <c r="N946" s="1">
        <f>VLOOKUP(Table14[[#This Row],[agedays]],BFA_boys_z_exp[[#All],[Day]:[M]],2,FALSE)</f>
        <v>16.126999999999999</v>
      </c>
      <c r="O946" s="1">
        <f>VLOOKUP(Table14[[#This Row],[agedays]],BFA_boys_z_exp[[#All],[Day]:[S]],3,FALSE)</f>
        <v>7.8700000000000006E-2</v>
      </c>
      <c r="P946" s="1">
        <f>VLOOKUP(Table14[[#This Row],[agedays]],BFA_boys_z_exp[[#All],[Day]:[L]],4,FALSE)</f>
        <v>-0.55100000000000005</v>
      </c>
      <c r="Q946" s="1">
        <f>(POWER((Table14[[#This Row],[bmi]]/Table14[[#This Row],[bmi_M]]),Table14[[#This Row],[bmi_L]])-1)/(Table14[[#This Row],[bmi_L]]*Table14[[#This Row],[bmi_S]])</f>
        <v>1.1512770468883089</v>
      </c>
    </row>
    <row r="947" spans="1:17" x14ac:dyDescent="0.3">
      <c r="A947" s="1">
        <v>11126</v>
      </c>
      <c r="B947" s="1" t="s">
        <v>9</v>
      </c>
      <c r="C947" s="1">
        <v>720</v>
      </c>
      <c r="D947" s="1">
        <v>276</v>
      </c>
      <c r="E947" s="1">
        <v>91</v>
      </c>
      <c r="F947" s="1">
        <v>13.2</v>
      </c>
      <c r="G947" s="1">
        <v>1.1479999999999999</v>
      </c>
      <c r="H947" s="1">
        <v>0.77500000000000002</v>
      </c>
      <c r="I947" s="1">
        <f>IF(Table14[[#This Row],[agedays]]&lt;=730,VLOOKUP(Table14[[#This Row],[htcm]],WFL_boys_z_exp[[#All],[Length]:[M]],2,FALSE),VLOOKUP(Table14[[#This Row],[htcm]],WFH_boys_z_exp[[#All],[Height]:[M]],2,FALSE))</f>
        <v>12.956899999999999</v>
      </c>
      <c r="J947" s="1">
        <f>IF(Table14[[#This Row],[agedays]]&lt;=730,VLOOKUP(Table14[[#This Row],[htcm]],WFL_boys_z_exp[[#All],[Length]:[S]],3,FALSE),VLOOKUP(Table14[[#This Row],[htcm]],WFH_boys_z_exp[[#All],[Height]:[S]],3,FALSE))</f>
        <v>8.0299999999999996E-2</v>
      </c>
      <c r="K947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7" s="1">
        <f>(POWER((Table14[[#This Row],[wtkg]]/Table14[[#This Row],[wlhz_M]]),Table14[[#This Row],[wlhz_L]])-1)/(Table14[[#This Row],[wlhz_L]]*Table14[[#This Row],[wlhz_S]])</f>
        <v>0.23073060052831526</v>
      </c>
      <c r="M947" s="1">
        <f>Table14[[#This Row],[wtkg]]/(Table14[[#This Row],[htcm]]*Table14[[#This Row],[htcm]]/10000)</f>
        <v>15.940103852191765</v>
      </c>
      <c r="N947" s="1">
        <f>VLOOKUP(Table14[[#This Row],[agedays]],BFA_boys_z_exp[[#All],[Day]:[M]],2,FALSE)</f>
        <v>15.7517</v>
      </c>
      <c r="O947" s="1">
        <f>VLOOKUP(Table14[[#This Row],[agedays]],BFA_boys_z_exp[[#All],[Day]:[S]],3,FALSE)</f>
        <v>7.7759999999999996E-2</v>
      </c>
      <c r="P947" s="1">
        <f>VLOOKUP(Table14[[#This Row],[agedays]],BFA_boys_z_exp[[#All],[Day]:[L]],4,FALSE)</f>
        <v>-0.64249999999999996</v>
      </c>
      <c r="Q947" s="1">
        <f>(POWER((Table14[[#This Row],[bmi]]/Table14[[#This Row],[bmi_M]]),Table14[[#This Row],[bmi_L]])-1)/(Table14[[#This Row],[bmi_L]]*Table14[[#This Row],[bmi_S]])</f>
        <v>0.15232244133792183</v>
      </c>
    </row>
    <row r="948" spans="1:17" x14ac:dyDescent="0.3">
      <c r="A948" s="1">
        <v>11127</v>
      </c>
      <c r="B948" s="1" t="s">
        <v>9</v>
      </c>
      <c r="C948" s="1">
        <v>0</v>
      </c>
      <c r="D948" s="1">
        <v>276</v>
      </c>
      <c r="E948" s="1">
        <v>47</v>
      </c>
      <c r="F948" s="1">
        <v>3.3</v>
      </c>
      <c r="G948" s="1">
        <v>-1.524</v>
      </c>
      <c r="H948" s="1">
        <v>-9.5000000000000001E-2</v>
      </c>
      <c r="I948" s="1">
        <f>IF(Table14[[#This Row],[agedays]]&lt;=730,VLOOKUP(Table14[[#This Row],[htcm]],WFL_boys_z_exp[[#All],[Length]:[M]],2,FALSE),VLOOKUP(Table14[[#This Row],[htcm]],WFH_boys_z_exp[[#All],[Height]:[M]],2,FALSE))</f>
        <v>2.7755000000000001</v>
      </c>
      <c r="J948" s="1">
        <f>IF(Table14[[#This Row],[agedays]]&lt;=730,VLOOKUP(Table14[[#This Row],[htcm]],WFL_boys_z_exp[[#All],[Length]:[S]],3,FALSE),VLOOKUP(Table14[[#This Row],[htcm]],WFH_boys_z_exp[[#All],[Height]:[S]],3,FALSE))</f>
        <v>9.0649999999999994E-2</v>
      </c>
      <c r="K948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8" s="1">
        <f>(POWER((Table14[[#This Row],[wtkg]]/Table14[[#This Row],[wlhz_M]]),Table14[[#This Row],[wlhz_L]])-1)/(Table14[[#This Row],[wlhz_L]]*Table14[[#This Row],[wlhz_S]])</f>
        <v>1.852427130908556</v>
      </c>
      <c r="M948" s="1">
        <f>Table14[[#This Row],[wtkg]]/(Table14[[#This Row],[htcm]]*Table14[[#This Row],[htcm]]/10000)</f>
        <v>14.93888637392485</v>
      </c>
      <c r="N948" s="1">
        <f>VLOOKUP(Table14[[#This Row],[agedays]],BFA_boys_z_exp[[#All],[Day]:[M]],2,FALSE)</f>
        <v>13.4069</v>
      </c>
      <c r="O948" s="1">
        <f>VLOOKUP(Table14[[#This Row],[agedays]],BFA_boys_z_exp[[#All],[Day]:[S]],3,FALSE)</f>
        <v>9.5600000000000004E-2</v>
      </c>
      <c r="P948" s="1">
        <f>VLOOKUP(Table14[[#This Row],[agedays]],BFA_boys_z_exp[[#All],[Day]:[L]],4,FALSE)</f>
        <v>-0.30530000000000002</v>
      </c>
      <c r="Q948" s="1">
        <f>(POWER((Table14[[#This Row],[bmi]]/Table14[[#This Row],[bmi_M]]),Table14[[#This Row],[bmi_L]])-1)/(Table14[[#This Row],[bmi_L]]*Table14[[#This Row],[bmi_S]])</f>
        <v>1.11329083966433</v>
      </c>
    </row>
    <row r="949" spans="1:17" x14ac:dyDescent="0.3">
      <c r="A949" s="1">
        <v>11127</v>
      </c>
      <c r="B949" s="1" t="s">
        <v>9</v>
      </c>
      <c r="C949" s="1">
        <v>28</v>
      </c>
      <c r="D949" s="1">
        <v>276</v>
      </c>
      <c r="E949" s="1">
        <v>52.5</v>
      </c>
      <c r="F949" s="1">
        <v>4.22</v>
      </c>
      <c r="G949" s="1">
        <v>-0.97199999999999998</v>
      </c>
      <c r="H949" s="1">
        <v>-0.253</v>
      </c>
      <c r="I949" s="1">
        <f>IF(Table14[[#This Row],[agedays]]&lt;=730,VLOOKUP(Table14[[#This Row],[htcm]],WFL_boys_z_exp[[#All],[Length]:[M]],2,FALSE),VLOOKUP(Table14[[#This Row],[htcm]],WFH_boys_z_exp[[#All],[Height]:[M]],2,FALSE))</f>
        <v>3.8814000000000002</v>
      </c>
      <c r="J949" s="1">
        <f>IF(Table14[[#This Row],[agedays]]&lt;=730,VLOOKUP(Table14[[#This Row],[htcm]],WFL_boys_z_exp[[#All],[Length]:[S]],3,FALSE),VLOOKUP(Table14[[#This Row],[htcm]],WFH_boys_z_exp[[#All],[Height]:[S]],3,FALSE))</f>
        <v>8.7410000000000002E-2</v>
      </c>
      <c r="K949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49" s="1">
        <f>(POWER((Table14[[#This Row],[wtkg]]/Table14[[#This Row],[wlhz_M]]),Table14[[#This Row],[wlhz_L]])-1)/(Table14[[#This Row],[wlhz_L]]*Table14[[#This Row],[wlhz_S]])</f>
        <v>0.94290876150741121</v>
      </c>
      <c r="M949" s="1">
        <f>Table14[[#This Row],[wtkg]]/(Table14[[#This Row],[htcm]]*Table14[[#This Row],[htcm]]/10000)</f>
        <v>15.310657596371881</v>
      </c>
      <c r="N949" s="1">
        <f>VLOOKUP(Table14[[#This Row],[agedays]],BFA_boys_z_exp[[#All],[Day]:[M]],2,FALSE)</f>
        <v>14.7714</v>
      </c>
      <c r="O949" s="1">
        <f>VLOOKUP(Table14[[#This Row],[agedays]],BFA_boys_z_exp[[#All],[Day]:[S]],3,FALSE)</f>
        <v>9.0719999999999995E-2</v>
      </c>
      <c r="P949" s="1">
        <f>VLOOKUP(Table14[[#This Row],[agedays]],BFA_boys_z_exp[[#All],[Day]:[L]],4,FALSE)</f>
        <v>0.28810000000000002</v>
      </c>
      <c r="Q949" s="1">
        <f>(POWER((Table14[[#This Row],[bmi]]/Table14[[#This Row],[bmi_M]]),Table14[[#This Row],[bmi_L]])-1)/(Table14[[#This Row],[bmi_L]]*Table14[[#This Row],[bmi_S]])</f>
        <v>0.39728971130746388</v>
      </c>
    </row>
    <row r="950" spans="1:17" x14ac:dyDescent="0.3">
      <c r="A950" s="1">
        <v>11127</v>
      </c>
      <c r="B950" s="1" t="s">
        <v>9</v>
      </c>
      <c r="C950" s="1">
        <v>55</v>
      </c>
      <c r="D950" s="1">
        <v>276</v>
      </c>
      <c r="E950" s="1">
        <v>55</v>
      </c>
      <c r="F950" s="1">
        <v>5.25</v>
      </c>
      <c r="G950" s="1">
        <v>-1.395</v>
      </c>
      <c r="H950" s="1">
        <v>-0.19800000000000001</v>
      </c>
      <c r="I950" s="1">
        <f>IF(Table14[[#This Row],[agedays]]&lt;=730,VLOOKUP(Table14[[#This Row],[htcm]],WFL_boys_z_exp[[#All],[Length]:[M]],2,FALSE),VLOOKUP(Table14[[#This Row],[htcm]],WFH_boys_z_exp[[#All],[Height]:[M]],2,FALSE))</f>
        <v>4.5467000000000004</v>
      </c>
      <c r="J950" s="1">
        <f>IF(Table14[[#This Row],[agedays]]&lt;=730,VLOOKUP(Table14[[#This Row],[htcm]],WFL_boys_z_exp[[#All],[Length]:[S]],3,FALSE),VLOOKUP(Table14[[#This Row],[htcm]],WFH_boys_z_exp[[#All],[Height]:[S]],3,FALSE))</f>
        <v>8.5919999999999996E-2</v>
      </c>
      <c r="K950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50" s="1">
        <f>(POWER((Table14[[#This Row],[wtkg]]/Table14[[#This Row],[wlhz_M]]),Table14[[#This Row],[wlhz_L]])-1)/(Table14[[#This Row],[wlhz_L]]*Table14[[#This Row],[wlhz_S]])</f>
        <v>1.6322778224653729</v>
      </c>
      <c r="M950" s="1">
        <f>Table14[[#This Row],[wtkg]]/(Table14[[#This Row],[htcm]]*Table14[[#This Row],[htcm]]/10000)</f>
        <v>17.355371900826448</v>
      </c>
      <c r="N950" s="1">
        <f>VLOOKUP(Table14[[#This Row],[agedays]],BFA_boys_z_exp[[#All],[Day]:[M]],2,FALSE)</f>
        <v>16.136500000000002</v>
      </c>
      <c r="O950" s="1">
        <f>VLOOKUP(Table14[[#This Row],[agedays]],BFA_boys_z_exp[[#All],[Day]:[S]],3,FALSE)</f>
        <v>8.7249999999999994E-2</v>
      </c>
      <c r="P950" s="1">
        <f>VLOOKUP(Table14[[#This Row],[agedays]],BFA_boys_z_exp[[#All],[Day]:[L]],4,FALSE)</f>
        <v>0.1368</v>
      </c>
      <c r="Q950" s="1">
        <f>(POWER((Table14[[#This Row],[bmi]]/Table14[[#This Row],[bmi_M]]),Table14[[#This Row],[bmi_L]])-1)/(Table14[[#This Row],[bmi_L]]*Table14[[#This Row],[bmi_S]])</f>
        <v>0.83876435413993056</v>
      </c>
    </row>
    <row r="951" spans="1:17" x14ac:dyDescent="0.3">
      <c r="A951" s="1">
        <v>11127</v>
      </c>
      <c r="B951" s="1" t="s">
        <v>9</v>
      </c>
      <c r="C951" s="1">
        <v>84</v>
      </c>
      <c r="D951" s="1">
        <v>276</v>
      </c>
      <c r="E951" s="1">
        <v>57.5</v>
      </c>
      <c r="F951" s="1">
        <v>6.1</v>
      </c>
      <c r="G951" s="1">
        <v>-1.603</v>
      </c>
      <c r="H951" s="1">
        <v>-0.13900000000000001</v>
      </c>
      <c r="I951" s="1">
        <f>IF(Table14[[#This Row],[agedays]]&lt;=730,VLOOKUP(Table14[[#This Row],[htcm]],WFL_boys_z_exp[[#All],[Length]:[M]],2,FALSE),VLOOKUP(Table14[[#This Row],[htcm]],WFH_boys_z_exp[[#All],[Height]:[M]],2,FALSE))</f>
        <v>5.2721</v>
      </c>
      <c r="J951" s="1">
        <f>IF(Table14[[#This Row],[agedays]]&lt;=730,VLOOKUP(Table14[[#This Row],[htcm]],WFL_boys_z_exp[[#All],[Length]:[S]],3,FALSE),VLOOKUP(Table14[[#This Row],[htcm]],WFH_boys_z_exp[[#All],[Height]:[S]],3,FALSE))</f>
        <v>8.455E-2</v>
      </c>
      <c r="K951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51" s="1">
        <f>(POWER((Table14[[#This Row],[wtkg]]/Table14[[#This Row],[wlhz_M]]),Table14[[#This Row],[wlhz_L]])-1)/(Table14[[#This Row],[wlhz_L]]*Table14[[#This Row],[wlhz_S]])</f>
        <v>1.6815827549161428</v>
      </c>
      <c r="M951" s="1">
        <f>Table14[[#This Row],[wtkg]]/(Table14[[#This Row],[htcm]]*Table14[[#This Row],[htcm]]/10000)</f>
        <v>18.449905482041586</v>
      </c>
      <c r="N951" s="1">
        <f>VLOOKUP(Table14[[#This Row],[agedays]],BFA_boys_z_exp[[#All],[Day]:[M]],2,FALSE)</f>
        <v>16.801600000000001</v>
      </c>
      <c r="O951" s="1">
        <f>VLOOKUP(Table14[[#This Row],[agedays]],BFA_boys_z_exp[[#All],[Day]:[S]],3,FALSE)</f>
        <v>8.5309999999999997E-2</v>
      </c>
      <c r="P951" s="1">
        <f>VLOOKUP(Table14[[#This Row],[agedays]],BFA_boys_z_exp[[#All],[Day]:[L]],4,FALSE)</f>
        <v>2.9100000000000001E-2</v>
      </c>
      <c r="Q951" s="1">
        <f>(POWER((Table14[[#This Row],[bmi]]/Table14[[#This Row],[bmi_M]]),Table14[[#This Row],[bmi_L]])-1)/(Table14[[#This Row],[bmi_L]]*Table14[[#This Row],[bmi_S]])</f>
        <v>1.098495777746459</v>
      </c>
    </row>
    <row r="952" spans="1:17" x14ac:dyDescent="0.3">
      <c r="A952" s="1">
        <v>11127</v>
      </c>
      <c r="B952" s="1" t="s">
        <v>9</v>
      </c>
      <c r="C952" s="1">
        <v>182</v>
      </c>
      <c r="D952" s="1">
        <v>276</v>
      </c>
      <c r="E952" s="1">
        <v>65</v>
      </c>
      <c r="F952" s="1">
        <v>7.7</v>
      </c>
      <c r="G952" s="1">
        <v>-1.2110000000000001</v>
      </c>
      <c r="H952" s="1">
        <v>-0.26300000000000001</v>
      </c>
      <c r="I952" s="1">
        <f>IF(Table14[[#This Row],[agedays]]&lt;=730,VLOOKUP(Table14[[#This Row],[htcm]],WFL_boys_z_exp[[#All],[Length]:[M]],2,FALSE),VLOOKUP(Table14[[#This Row],[htcm]],WFH_boys_z_exp[[#All],[Height]:[M]],2,FALSE))</f>
        <v>7.2666000000000004</v>
      </c>
      <c r="J952" s="1">
        <f>IF(Table14[[#This Row],[agedays]]&lt;=730,VLOOKUP(Table14[[#This Row],[htcm]],WFL_boys_z_exp[[#All],[Length]:[S]],3,FALSE),VLOOKUP(Table14[[#This Row],[htcm]],WFH_boys_z_exp[[#All],[Height]:[S]],3,FALSE))</f>
        <v>8.2229999999999998E-2</v>
      </c>
      <c r="K952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52" s="1">
        <f>(POWER((Table14[[#This Row],[wtkg]]/Table14[[#This Row],[wlhz_M]]),Table14[[#This Row],[wlhz_L]])-1)/(Table14[[#This Row],[wlhz_L]]*Table14[[#This Row],[wlhz_S]])</f>
        <v>0.69737295711895619</v>
      </c>
      <c r="M952" s="1">
        <f>Table14[[#This Row],[wtkg]]/(Table14[[#This Row],[htcm]]*Table14[[#This Row],[htcm]]/10000)</f>
        <v>18.22485207100592</v>
      </c>
      <c r="N952" s="1">
        <f>VLOOKUP(Table14[[#This Row],[agedays]],BFA_boys_z_exp[[#All],[Day]:[M]],2,FALSE)</f>
        <v>17.341899999999999</v>
      </c>
      <c r="O952" s="1">
        <f>VLOOKUP(Table14[[#This Row],[agedays]],BFA_boys_z_exp[[#All],[Day]:[S]],3,FALSE)</f>
        <v>8.2350000000000007E-2</v>
      </c>
      <c r="P952" s="1">
        <f>VLOOKUP(Table14[[#This Row],[agedays]],BFA_boys_z_exp[[#All],[Day]:[L]],4,FALSE)</f>
        <v>-0.1903</v>
      </c>
      <c r="Q952" s="1">
        <f>(POWER((Table14[[#This Row],[bmi]]/Table14[[#This Row],[bmi_M]]),Table14[[#This Row],[bmi_L]])-1)/(Table14[[#This Row],[bmi_L]]*Table14[[#This Row],[bmi_S]])</f>
        <v>0.60020283096952398</v>
      </c>
    </row>
    <row r="953" spans="1:17" x14ac:dyDescent="0.3">
      <c r="A953" s="1">
        <v>11127</v>
      </c>
      <c r="B953" s="1" t="s">
        <v>9</v>
      </c>
      <c r="C953" s="1">
        <v>272</v>
      </c>
      <c r="D953" s="1">
        <v>276</v>
      </c>
      <c r="E953" s="1">
        <v>70</v>
      </c>
      <c r="F953" s="1">
        <v>8.74</v>
      </c>
      <c r="G953" s="1">
        <v>-0.84</v>
      </c>
      <c r="H953" s="1">
        <v>-0.15</v>
      </c>
      <c r="I953" s="1">
        <f>IF(Table14[[#This Row],[agedays]]&lt;=730,VLOOKUP(Table14[[#This Row],[htcm]],WFL_boys_z_exp[[#All],[Length]:[M]],2,FALSE),VLOOKUP(Table14[[#This Row],[htcm]],WFH_boys_z_exp[[#All],[Height]:[M]],2,FALSE))</f>
        <v>8.4227000000000007</v>
      </c>
      <c r="J953" s="1">
        <f>IF(Table14[[#This Row],[agedays]]&lt;=730,VLOOKUP(Table14[[#This Row],[htcm]],WFL_boys_z_exp[[#All],[Length]:[S]],3,FALSE),VLOOKUP(Table14[[#This Row],[htcm]],WFH_boys_z_exp[[#All],[Height]:[S]],3,FALSE))</f>
        <v>8.2290000000000002E-2</v>
      </c>
      <c r="K953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53" s="1">
        <f>(POWER((Table14[[#This Row],[wtkg]]/Table14[[#This Row],[wlhz_M]]),Table14[[#This Row],[wlhz_L]])-1)/(Table14[[#This Row],[wlhz_L]]*Table14[[#This Row],[wlhz_S]])</f>
        <v>0.44647029472483302</v>
      </c>
      <c r="M953" s="1">
        <f>Table14[[#This Row],[wtkg]]/(Table14[[#This Row],[htcm]]*Table14[[#This Row],[htcm]]/10000)</f>
        <v>17.836734693877553</v>
      </c>
      <c r="N953" s="1">
        <f>VLOOKUP(Table14[[#This Row],[agedays]],BFA_boys_z_exp[[#All],[Day]:[M]],2,FALSE)</f>
        <v>17.173100000000002</v>
      </c>
      <c r="O953" s="1">
        <f>VLOOKUP(Table14[[#This Row],[agedays]],BFA_boys_z_exp[[#All],[Day]:[S]],3,FALSE)</f>
        <v>8.1040000000000001E-2</v>
      </c>
      <c r="P953" s="1">
        <f>VLOOKUP(Table14[[#This Row],[agedays]],BFA_boys_z_exp[[#All],[Day]:[L]],4,FALSE)</f>
        <v>-0.31530000000000002</v>
      </c>
      <c r="Q953" s="1">
        <f>(POWER((Table14[[#This Row],[bmi]]/Table14[[#This Row],[bmi_M]]),Table14[[#This Row],[bmi_L]])-1)/(Table14[[#This Row],[bmi_L]]*Table14[[#This Row],[bmi_S]])</f>
        <v>0.46508060444989285</v>
      </c>
    </row>
    <row r="954" spans="1:17" x14ac:dyDescent="0.3">
      <c r="A954" s="1">
        <v>11127</v>
      </c>
      <c r="B954" s="1" t="s">
        <v>9</v>
      </c>
      <c r="C954" s="1">
        <v>378</v>
      </c>
      <c r="D954" s="1">
        <v>276</v>
      </c>
      <c r="E954" s="1">
        <v>72.5</v>
      </c>
      <c r="F954" s="1">
        <v>9.4</v>
      </c>
      <c r="G954" s="1">
        <v>-1.5620000000000001</v>
      </c>
      <c r="H954" s="1">
        <v>-0.32800000000000001</v>
      </c>
      <c r="I954" s="1">
        <f>IF(Table14[[#This Row],[agedays]]&lt;=730,VLOOKUP(Table14[[#This Row],[htcm]],WFL_boys_z_exp[[#All],[Length]:[M]],2,FALSE),VLOOKUP(Table14[[#This Row],[htcm]],WFH_boys_z_exp[[#All],[Height]:[M]],2,FALSE))</f>
        <v>8.9787999999999997</v>
      </c>
      <c r="J954" s="1">
        <f>IF(Table14[[#This Row],[agedays]]&lt;=730,VLOOKUP(Table14[[#This Row],[htcm]],WFL_boys_z_exp[[#All],[Length]:[S]],3,FALSE),VLOOKUP(Table14[[#This Row],[htcm]],WFH_boys_z_exp[[#All],[Height]:[S]],3,FALSE))</f>
        <v>8.2619999999999999E-2</v>
      </c>
      <c r="K954" s="1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54" s="1">
        <f>(POWER((Table14[[#This Row],[wtkg]]/Table14[[#This Row],[wlhz_M]]),Table14[[#This Row],[wlhz_L]])-1)/(Table14[[#This Row],[wlhz_L]]*Table14[[#This Row],[wlhz_S]])</f>
        <v>0.55041682920554491</v>
      </c>
      <c r="M954" s="1">
        <f>Table14[[#This Row],[wtkg]]/(Table14[[#This Row],[htcm]]*Table14[[#This Row],[htcm]]/10000)</f>
        <v>17.883472057074911</v>
      </c>
      <c r="N954" s="1">
        <f>VLOOKUP(Table14[[#This Row],[agedays]],BFA_boys_z_exp[[#All],[Day]:[M]],2,FALSE)</f>
        <v>16.745899999999999</v>
      </c>
      <c r="O954" s="1">
        <f>VLOOKUP(Table14[[#This Row],[agedays]],BFA_boys_z_exp[[#All],[Day]:[S]],3,FALSE)</f>
        <v>7.9969999999999999E-2</v>
      </c>
      <c r="P954" s="1">
        <f>VLOOKUP(Table14[[#This Row],[agedays]],BFA_boys_z_exp[[#All],[Day]:[L]],4,FALSE)</f>
        <v>-0.4229</v>
      </c>
      <c r="Q954" s="1">
        <f>(POWER((Table14[[#This Row],[bmi]]/Table14[[#This Row],[bmi_M]]),Table14[[#This Row],[bmi_L]])-1)/(Table14[[#This Row],[bmi_L]]*Table14[[#This Row],[bmi_S]])</f>
        <v>0.81053538402428782</v>
      </c>
    </row>
    <row r="955" spans="1:17" x14ac:dyDescent="0.3">
      <c r="A955" s="3">
        <v>11127</v>
      </c>
      <c r="B955" s="3" t="s">
        <v>9</v>
      </c>
      <c r="C955" s="3">
        <v>462</v>
      </c>
      <c r="D955" s="3">
        <v>276</v>
      </c>
      <c r="E955" s="3">
        <v>76.5</v>
      </c>
      <c r="F955" s="3">
        <v>10.24</v>
      </c>
      <c r="G955" s="3">
        <v>-1.1180000000000001</v>
      </c>
      <c r="H955" s="3">
        <v>-9.6000000000000002E-2</v>
      </c>
      <c r="I955" s="3">
        <f>IF(Table14[[#This Row],[agedays]]&lt;=730,VLOOKUP(Table14[[#This Row],[htcm]],WFL_boys_z_exp[[#All],[Length]:[M]],2,FALSE),VLOOKUP(Table14[[#This Row],[htcm]],WFH_boys_z_exp[[#All],[Height]:[M]],2,FALSE))</f>
        <v>9.8007000000000009</v>
      </c>
      <c r="J955" s="3">
        <f>IF(Table14[[#This Row],[agedays]]&lt;=730,VLOOKUP(Table14[[#This Row],[htcm]],WFL_boys_z_exp[[#All],[Length]:[S]],3,FALSE),VLOOKUP(Table14[[#This Row],[htcm]],WFH_boys_z_exp[[#All],[Height]:[S]],3,FALSE))</f>
        <v>8.3110000000000003E-2</v>
      </c>
      <c r="K955" s="3">
        <f>IF(Table14[[#This Row],[agedays]]&lt;=730,VLOOKUP(Table14[[#This Row],[htcm]],WFL_boys_z_exp[[#All],[Length]:[L]],4,FALSE),VLOOKUP(Table14[[#This Row],[htcm]],WFH_boys_z_exp[[#All],[Height]:[L]],4,FALSE))</f>
        <v>-0.35210000000000002</v>
      </c>
      <c r="L955" s="3">
        <f>(POWER((Table14[[#This Row],[wtkg]]/Table14[[#This Row],[wlhz_M]]),Table14[[#This Row],[wlhz_L]])-1)/(Table14[[#This Row],[wlhz_L]]*Table14[[#This Row],[wlhz_S]])</f>
        <v>0.52353584478008031</v>
      </c>
      <c r="M955" s="3">
        <f>Table14[[#This Row],[wtkg]]/(Table14[[#This Row],[htcm]]*Table14[[#This Row],[htcm]]/10000)</f>
        <v>17.49754367978128</v>
      </c>
      <c r="N955" s="3">
        <f>VLOOKUP(Table14[[#This Row],[agedays]],BFA_boys_z_exp[[#All],[Day]:[M]],2,FALSE)</f>
        <v>16.421199999999999</v>
      </c>
      <c r="O955" s="3">
        <f>VLOOKUP(Table14[[#This Row],[agedays]],BFA_boys_z_exp[[#All],[Day]:[S]],3,FALSE)</f>
        <v>7.9310000000000005E-2</v>
      </c>
      <c r="P955" s="3">
        <f>VLOOKUP(Table14[[#This Row],[agedays]],BFA_boys_z_exp[[#All],[Day]:[L]],4,FALSE)</f>
        <v>-0.49030000000000001</v>
      </c>
      <c r="Q955" s="3">
        <f>(POWER((Table14[[#This Row],[bmi]]/Table14[[#This Row],[bmi_M]]),Table14[[#This Row],[bmi_L]])-1)/(Table14[[#This Row],[bmi_L]]*Table14[[#This Row],[bmi_S]])</f>
        <v>0.78816528429678545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3CC1F-0B84-4B51-843B-775310887E40}">
  <dimension ref="A1:K955"/>
  <sheetViews>
    <sheetView tabSelected="1" zoomScale="117" zoomScaleNormal="85" workbookViewId="0">
      <selection activeCell="N14" sqref="N14"/>
    </sheetView>
  </sheetViews>
  <sheetFormatPr defaultRowHeight="14.4" x14ac:dyDescent="0.3"/>
  <cols>
    <col min="3" max="3" width="9.109375" customWidth="1"/>
    <col min="4" max="4" width="9.777343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6" t="s">
        <v>27</v>
      </c>
      <c r="J1" s="6" t="s">
        <v>34</v>
      </c>
      <c r="K1" s="7" t="s">
        <v>26</v>
      </c>
    </row>
    <row r="2" spans="1:11" x14ac:dyDescent="0.3">
      <c r="A2">
        <v>10002</v>
      </c>
      <c r="B2">
        <v>0</v>
      </c>
      <c r="C2">
        <v>0</v>
      </c>
      <c r="D2">
        <v>269</v>
      </c>
      <c r="E2">
        <v>51</v>
      </c>
      <c r="F2">
        <v>3.21</v>
      </c>
      <c r="G2">
        <v>0.58899999999999997</v>
      </c>
      <c r="H2">
        <v>-0.28299999999999997</v>
      </c>
      <c r="I2" s="6">
        <v>-1.1194569649536723</v>
      </c>
      <c r="J2" s="6">
        <v>-0.87725017463049371</v>
      </c>
      <c r="K2" s="9">
        <f>Table14[[#This Row],[wtkg]]/(Table14[[#This Row],[htcm]]*Table14[[#This Row],[htcm]]/10000)</f>
        <v>12.341407151095732</v>
      </c>
    </row>
    <row r="3" spans="1:11" x14ac:dyDescent="0.3">
      <c r="A3">
        <v>10002</v>
      </c>
      <c r="B3">
        <v>0</v>
      </c>
      <c r="C3">
        <v>41</v>
      </c>
      <c r="D3">
        <v>269</v>
      </c>
      <c r="E3">
        <v>55.1</v>
      </c>
      <c r="F3">
        <v>4.82</v>
      </c>
      <c r="G3">
        <v>-0.51400000000000001</v>
      </c>
      <c r="H3">
        <v>-0.115</v>
      </c>
      <c r="I3" s="6">
        <v>0.60203870690000716</v>
      </c>
      <c r="J3" s="6">
        <v>0.22586938471644208</v>
      </c>
      <c r="K3" s="9">
        <f>Table14[[#This Row],[wtkg]]/(Table14[[#This Row],[htcm]]*Table14[[#This Row],[htcm]]/10000)</f>
        <v>15.876100539853296</v>
      </c>
    </row>
    <row r="4" spans="1:11" x14ac:dyDescent="0.3">
      <c r="A4">
        <v>10002</v>
      </c>
      <c r="B4">
        <v>0</v>
      </c>
      <c r="C4">
        <v>55</v>
      </c>
      <c r="D4">
        <v>269</v>
      </c>
      <c r="E4">
        <v>57</v>
      </c>
      <c r="F4">
        <v>5.43</v>
      </c>
      <c r="G4">
        <v>-0.39</v>
      </c>
      <c r="H4">
        <v>7.0000000000000007E-2</v>
      </c>
      <c r="I4" s="6">
        <v>0.67270591475366259</v>
      </c>
      <c r="J4" s="6">
        <v>0.40318114825692181</v>
      </c>
      <c r="K4" s="9">
        <f>Table14[[#This Row],[wtkg]]/(Table14[[#This Row],[htcm]]*Table14[[#This Row],[htcm]]/10000)</f>
        <v>16.712834718374882</v>
      </c>
    </row>
    <row r="5" spans="1:11" x14ac:dyDescent="0.3">
      <c r="A5">
        <v>10002</v>
      </c>
      <c r="B5">
        <v>0</v>
      </c>
      <c r="C5">
        <v>90</v>
      </c>
      <c r="D5">
        <v>269</v>
      </c>
      <c r="E5">
        <v>60.2</v>
      </c>
      <c r="F5">
        <v>6.23</v>
      </c>
      <c r="G5">
        <v>-0.54400000000000004</v>
      </c>
      <c r="H5">
        <v>-0.156</v>
      </c>
      <c r="I5" s="6">
        <v>0.35759325437334977</v>
      </c>
      <c r="J5" s="6">
        <v>0.2127316858617809</v>
      </c>
      <c r="K5" s="9">
        <f>Table14[[#This Row],[wtkg]]/(Table14[[#This Row],[htcm]]*Table14[[#This Row],[htcm]]/10000)</f>
        <v>17.190759483890904</v>
      </c>
    </row>
    <row r="6" spans="1:11" x14ac:dyDescent="0.3">
      <c r="A6">
        <v>10002</v>
      </c>
      <c r="B6">
        <v>0</v>
      </c>
      <c r="C6">
        <v>181</v>
      </c>
      <c r="D6">
        <v>269</v>
      </c>
      <c r="E6">
        <v>67.5</v>
      </c>
      <c r="F6">
        <v>7.54</v>
      </c>
      <c r="G6">
        <v>-1.7000000000000001E-2</v>
      </c>
      <c r="H6">
        <v>-0.439</v>
      </c>
      <c r="I6" s="6">
        <v>-0.49822711614328802</v>
      </c>
      <c r="J6" s="6">
        <v>-0.5704111555478879</v>
      </c>
      <c r="K6" s="9">
        <f>Table14[[#This Row],[wtkg]]/(Table14[[#This Row],[htcm]]*Table14[[#This Row],[htcm]]/10000)</f>
        <v>16.548696844993142</v>
      </c>
    </row>
    <row r="7" spans="1:11" x14ac:dyDescent="0.3">
      <c r="A7">
        <v>10002</v>
      </c>
      <c r="B7">
        <v>0</v>
      </c>
      <c r="C7">
        <v>272</v>
      </c>
      <c r="D7">
        <v>269</v>
      </c>
      <c r="E7">
        <v>71.900000000000006</v>
      </c>
      <c r="F7">
        <v>9.01</v>
      </c>
      <c r="G7">
        <v>7.0000000000000001E-3</v>
      </c>
      <c r="H7">
        <v>0.13</v>
      </c>
      <c r="I7" s="6">
        <v>0.21955030132492304</v>
      </c>
      <c r="J7" s="6">
        <v>0.18193890810593716</v>
      </c>
      <c r="K7" s="9">
        <f>Table14[[#This Row],[wtkg]]/(Table14[[#This Row],[htcm]]*Table14[[#This Row],[htcm]]/10000)</f>
        <v>17.428780894496878</v>
      </c>
    </row>
    <row r="8" spans="1:11" x14ac:dyDescent="0.3">
      <c r="A8">
        <v>10002</v>
      </c>
      <c r="B8">
        <v>0</v>
      </c>
      <c r="C8">
        <v>363</v>
      </c>
      <c r="D8">
        <v>269</v>
      </c>
      <c r="E8">
        <v>75.5</v>
      </c>
      <c r="F8">
        <v>10.57</v>
      </c>
      <c r="G8">
        <v>-6.8000000000000005E-2</v>
      </c>
      <c r="H8">
        <v>0.85399999999999998</v>
      </c>
      <c r="I8" s="6">
        <v>1.135176662411532</v>
      </c>
      <c r="J8" s="6">
        <v>1.2024012221081239</v>
      </c>
      <c r="K8" s="9">
        <f>Table14[[#This Row],[wtkg]]/(Table14[[#This Row],[htcm]]*Table14[[#This Row],[htcm]]/10000)</f>
        <v>18.543046357615893</v>
      </c>
    </row>
    <row r="9" spans="1:11" x14ac:dyDescent="0.3">
      <c r="A9">
        <v>10002</v>
      </c>
      <c r="B9">
        <v>0</v>
      </c>
      <c r="C9">
        <v>555</v>
      </c>
      <c r="D9">
        <v>269</v>
      </c>
      <c r="E9">
        <v>82</v>
      </c>
      <c r="F9">
        <v>12.6</v>
      </c>
      <c r="G9">
        <v>-0.18099999999999999</v>
      </c>
      <c r="H9">
        <v>1.2330000000000001</v>
      </c>
      <c r="I9" s="6">
        <v>1.7796383392881265</v>
      </c>
      <c r="J9" s="6">
        <v>1.8370805990543455</v>
      </c>
      <c r="K9" s="9">
        <f>Table14[[#This Row],[wtkg]]/(Table14[[#This Row],[htcm]]*Table14[[#This Row],[htcm]]/10000)</f>
        <v>18.738845925044615</v>
      </c>
    </row>
    <row r="10" spans="1:11" x14ac:dyDescent="0.3">
      <c r="A10">
        <v>10002</v>
      </c>
      <c r="B10">
        <v>0</v>
      </c>
      <c r="C10">
        <v>716</v>
      </c>
      <c r="D10">
        <v>269</v>
      </c>
      <c r="E10">
        <v>86</v>
      </c>
      <c r="F10">
        <v>13.4</v>
      </c>
      <c r="G10">
        <v>-0.46300000000000002</v>
      </c>
      <c r="H10">
        <v>0.92600000000000005</v>
      </c>
      <c r="I10" s="6">
        <v>1.582114012116532</v>
      </c>
      <c r="J10" s="6">
        <v>1.7161829841709351</v>
      </c>
      <c r="K10" s="9">
        <f>Table14[[#This Row],[wtkg]]/(Table14[[#This Row],[htcm]]*Table14[[#This Row],[htcm]]/10000)</f>
        <v>18.117901568415359</v>
      </c>
    </row>
    <row r="11" spans="1:11" x14ac:dyDescent="0.3">
      <c r="A11">
        <v>10005</v>
      </c>
      <c r="B11">
        <v>0</v>
      </c>
      <c r="C11">
        <v>33</v>
      </c>
      <c r="D11">
        <v>290</v>
      </c>
      <c r="E11">
        <v>59.1</v>
      </c>
      <c r="F11">
        <v>4.5650000000000004</v>
      </c>
      <c r="G11">
        <v>2.0640000000000001</v>
      </c>
      <c r="H11">
        <v>-2.1000000000000001E-2</v>
      </c>
      <c r="I11" s="6">
        <v>-2.8379627828154725</v>
      </c>
      <c r="J11" s="6">
        <v>-1.5872240380193439</v>
      </c>
      <c r="K11" s="9">
        <f>Table14[[#This Row],[wtkg]]/(Table14[[#This Row],[htcm]]*Table14[[#This Row],[htcm]]/10000)</f>
        <v>13.069706053292336</v>
      </c>
    </row>
    <row r="12" spans="1:11" x14ac:dyDescent="0.3">
      <c r="A12">
        <v>10005</v>
      </c>
      <c r="B12">
        <v>0</v>
      </c>
      <c r="C12">
        <v>54</v>
      </c>
      <c r="D12">
        <v>290</v>
      </c>
      <c r="E12">
        <v>60.7</v>
      </c>
      <c r="F12">
        <v>5.37</v>
      </c>
      <c r="G12">
        <v>1.526</v>
      </c>
      <c r="H12">
        <v>0.03</v>
      </c>
      <c r="I12" s="6">
        <v>-1.7371907140495557</v>
      </c>
      <c r="J12" s="6">
        <v>-1.1333067098790433</v>
      </c>
      <c r="K12" s="9">
        <f>Table14[[#This Row],[wtkg]]/(Table14[[#This Row],[htcm]]*Table14[[#This Row],[htcm]]/10000)</f>
        <v>14.574608697540228</v>
      </c>
    </row>
    <row r="13" spans="1:11" x14ac:dyDescent="0.3">
      <c r="A13">
        <v>10005</v>
      </c>
      <c r="B13">
        <v>0</v>
      </c>
      <c r="C13">
        <v>96</v>
      </c>
      <c r="D13">
        <v>290</v>
      </c>
      <c r="E13">
        <v>63.8</v>
      </c>
      <c r="F13">
        <v>6.1</v>
      </c>
      <c r="G13">
        <v>0.95499999999999996</v>
      </c>
      <c r="H13">
        <v>-0.51900000000000002</v>
      </c>
      <c r="I13" s="6">
        <v>-1.6686599724331126</v>
      </c>
      <c r="J13" s="6">
        <v>-1.4550734461357542</v>
      </c>
      <c r="K13" s="9">
        <f>Table14[[#This Row],[wtkg]]/(Table14[[#This Row],[htcm]]*Table14[[#This Row],[htcm]]/10000)</f>
        <v>14.986094869350735</v>
      </c>
    </row>
    <row r="14" spans="1:11" x14ac:dyDescent="0.3">
      <c r="A14">
        <v>10005</v>
      </c>
      <c r="B14">
        <v>0</v>
      </c>
      <c r="C14">
        <v>187</v>
      </c>
      <c r="D14">
        <v>290</v>
      </c>
      <c r="E14">
        <v>70</v>
      </c>
      <c r="F14">
        <v>7.9</v>
      </c>
      <c r="G14">
        <v>1</v>
      </c>
      <c r="H14">
        <v>-0.10299999999999999</v>
      </c>
      <c r="I14" s="6">
        <v>-0.78740762866000247</v>
      </c>
      <c r="J14" s="6">
        <v>-0.89423889247947019</v>
      </c>
      <c r="K14" s="9">
        <f>Table14[[#This Row],[wtkg]]/(Table14[[#This Row],[htcm]]*Table14[[#This Row],[htcm]]/10000)</f>
        <v>16.122448979591837</v>
      </c>
    </row>
    <row r="15" spans="1:11" x14ac:dyDescent="0.3">
      <c r="A15">
        <v>10005</v>
      </c>
      <c r="B15">
        <v>0</v>
      </c>
      <c r="C15">
        <v>278</v>
      </c>
      <c r="D15">
        <v>290</v>
      </c>
      <c r="E15">
        <v>75.5</v>
      </c>
      <c r="F15">
        <v>9.6199999999999992</v>
      </c>
      <c r="G15">
        <v>1.4910000000000001</v>
      </c>
      <c r="H15">
        <v>0.67800000000000005</v>
      </c>
      <c r="I15" s="6">
        <v>1.9921604794170523E-2</v>
      </c>
      <c r="J15" s="6">
        <v>-0.20003429880320917</v>
      </c>
      <c r="K15" s="9">
        <f>Table14[[#This Row],[wtkg]]/(Table14[[#This Row],[htcm]]*Table14[[#This Row],[htcm]]/10000)</f>
        <v>16.876452787158456</v>
      </c>
    </row>
    <row r="16" spans="1:11" x14ac:dyDescent="0.3">
      <c r="A16">
        <v>10005</v>
      </c>
      <c r="B16">
        <v>0</v>
      </c>
      <c r="C16">
        <v>369</v>
      </c>
      <c r="D16">
        <v>290</v>
      </c>
      <c r="E16">
        <v>81.599999999999994</v>
      </c>
      <c r="F16">
        <v>11.04</v>
      </c>
      <c r="G16">
        <v>2.395</v>
      </c>
      <c r="H16">
        <v>1.212</v>
      </c>
      <c r="I16" s="6">
        <v>0.31768448033758384</v>
      </c>
      <c r="J16" s="6">
        <v>-0.15205919994919573</v>
      </c>
      <c r="K16" s="9">
        <f>Table14[[#This Row],[wtkg]]/(Table14[[#This Row],[htcm]]*Table14[[#This Row],[htcm]]/10000)</f>
        <v>16.580161476355247</v>
      </c>
    </row>
    <row r="17" spans="1:11" x14ac:dyDescent="0.3">
      <c r="A17">
        <v>10005</v>
      </c>
      <c r="B17">
        <v>0</v>
      </c>
      <c r="C17">
        <v>439</v>
      </c>
      <c r="D17">
        <v>290</v>
      </c>
      <c r="E17">
        <v>86.2</v>
      </c>
      <c r="F17">
        <v>11.92</v>
      </c>
      <c r="G17">
        <v>3.0739999999999998</v>
      </c>
      <c r="H17">
        <v>1.4350000000000001</v>
      </c>
      <c r="I17" s="6">
        <v>0.13064905164715673</v>
      </c>
      <c r="J17" s="6">
        <v>-0.36101184695773397</v>
      </c>
      <c r="K17" s="9">
        <f>Table14[[#This Row],[wtkg]]/(Table14[[#This Row],[htcm]]*Table14[[#This Row],[htcm]]/10000)</f>
        <v>16.042118636312249</v>
      </c>
    </row>
    <row r="18" spans="1:11" x14ac:dyDescent="0.3">
      <c r="A18">
        <v>10005</v>
      </c>
      <c r="B18">
        <v>0</v>
      </c>
      <c r="C18">
        <v>547</v>
      </c>
      <c r="D18">
        <v>290</v>
      </c>
      <c r="E18">
        <v>90</v>
      </c>
      <c r="F18">
        <v>12.3</v>
      </c>
      <c r="G18">
        <v>2.883</v>
      </c>
      <c r="H18">
        <v>1.0609999999999999</v>
      </c>
      <c r="I18" s="6">
        <v>-0.4209320677563298</v>
      </c>
      <c r="J18" s="6">
        <v>-0.7890998641305611</v>
      </c>
      <c r="K18" s="9">
        <f>Table14[[#This Row],[wtkg]]/(Table14[[#This Row],[htcm]]*Table14[[#This Row],[htcm]]/10000)</f>
        <v>15.185185185185185</v>
      </c>
    </row>
    <row r="19" spans="1:11" x14ac:dyDescent="0.3">
      <c r="A19">
        <v>10005</v>
      </c>
      <c r="B19">
        <v>0</v>
      </c>
      <c r="C19">
        <v>743</v>
      </c>
      <c r="D19">
        <v>290</v>
      </c>
      <c r="E19">
        <v>96</v>
      </c>
      <c r="F19">
        <v>14</v>
      </c>
      <c r="G19">
        <v>2.7690000000000001</v>
      </c>
      <c r="H19">
        <v>1.177</v>
      </c>
      <c r="I19" s="6">
        <v>-0.26651247762315694</v>
      </c>
      <c r="J19" s="6">
        <v>-0.67954756271283667</v>
      </c>
      <c r="K19" s="9">
        <f>Table14[[#This Row],[wtkg]]/(Table14[[#This Row],[htcm]]*Table14[[#This Row],[htcm]]/10000)</f>
        <v>15.190972222222223</v>
      </c>
    </row>
    <row r="20" spans="1:11" x14ac:dyDescent="0.3">
      <c r="A20">
        <v>10006</v>
      </c>
      <c r="B20">
        <v>0</v>
      </c>
      <c r="C20">
        <v>0</v>
      </c>
      <c r="D20">
        <v>255</v>
      </c>
      <c r="E20">
        <v>50</v>
      </c>
      <c r="F20">
        <v>3.26</v>
      </c>
      <c r="G20">
        <v>6.0999999999999999E-2</v>
      </c>
      <c r="H20">
        <v>-0.17799999999999999</v>
      </c>
      <c r="I20" s="6">
        <v>-0.23238475135180003</v>
      </c>
      <c r="J20" s="6">
        <v>-0.29148335265934927</v>
      </c>
      <c r="K20" s="9">
        <f>Table14[[#This Row],[wtkg]]/(Table14[[#This Row],[htcm]]*Table14[[#This Row],[htcm]]/10000)</f>
        <v>13.04</v>
      </c>
    </row>
    <row r="21" spans="1:11" x14ac:dyDescent="0.3">
      <c r="A21">
        <v>10006</v>
      </c>
      <c r="B21">
        <v>0</v>
      </c>
      <c r="C21">
        <v>23</v>
      </c>
      <c r="D21">
        <v>255</v>
      </c>
      <c r="E21">
        <v>53.8</v>
      </c>
      <c r="F21">
        <v>4.1100000000000003</v>
      </c>
      <c r="G21">
        <v>6.2E-2</v>
      </c>
      <c r="H21">
        <v>-6.9000000000000006E-2</v>
      </c>
      <c r="I21" s="6">
        <v>-0.29332491891706419</v>
      </c>
      <c r="J21" s="6">
        <v>-0.14301645912479863</v>
      </c>
      <c r="K21" s="9">
        <f>Table14[[#This Row],[wtkg]]/(Table14[[#This Row],[htcm]]*Table14[[#This Row],[htcm]]/10000)</f>
        <v>14.199637926507375</v>
      </c>
    </row>
    <row r="22" spans="1:11" x14ac:dyDescent="0.3">
      <c r="A22">
        <v>10006</v>
      </c>
      <c r="B22">
        <v>0</v>
      </c>
      <c r="C22">
        <v>58</v>
      </c>
      <c r="D22">
        <v>255</v>
      </c>
      <c r="E22">
        <v>57.5</v>
      </c>
      <c r="F22">
        <v>6.19</v>
      </c>
      <c r="G22">
        <v>-0.30599999999999999</v>
      </c>
      <c r="H22">
        <v>0.99199999999999999</v>
      </c>
      <c r="I22" s="6">
        <v>1.8457139902162434</v>
      </c>
      <c r="J22" s="6">
        <v>1.6538960359598529</v>
      </c>
      <c r="K22" s="9">
        <f>Table14[[#This Row],[wtkg]]/(Table14[[#This Row],[htcm]]*Table14[[#This Row],[htcm]]/10000)</f>
        <v>18.722117202268432</v>
      </c>
    </row>
    <row r="23" spans="1:11" x14ac:dyDescent="0.3">
      <c r="A23">
        <v>10006</v>
      </c>
      <c r="B23">
        <v>0</v>
      </c>
      <c r="C23">
        <v>86</v>
      </c>
      <c r="D23">
        <v>255</v>
      </c>
      <c r="E23">
        <v>62</v>
      </c>
      <c r="F23">
        <v>7.17</v>
      </c>
      <c r="G23">
        <v>0.51700000000000002</v>
      </c>
      <c r="H23">
        <v>1.175</v>
      </c>
      <c r="I23" s="6">
        <v>1.1197329345467351</v>
      </c>
      <c r="J23" s="6">
        <v>1.2079438280631527</v>
      </c>
      <c r="K23" s="9">
        <f>Table14[[#This Row],[wtkg]]/(Table14[[#This Row],[htcm]]*Table14[[#This Row],[htcm]]/10000)</f>
        <v>18.652445369406866</v>
      </c>
    </row>
    <row r="24" spans="1:11" x14ac:dyDescent="0.3">
      <c r="A24">
        <v>10006</v>
      </c>
      <c r="B24">
        <v>0</v>
      </c>
      <c r="C24">
        <v>191</v>
      </c>
      <c r="D24">
        <v>255</v>
      </c>
      <c r="E24">
        <v>68.3</v>
      </c>
      <c r="F24">
        <v>8.06</v>
      </c>
      <c r="G24">
        <v>0.111</v>
      </c>
      <c r="H24">
        <v>2.4E-2</v>
      </c>
      <c r="I24" s="6">
        <v>3.6281734692469765E-2</v>
      </c>
      <c r="J24" s="6">
        <v>-4.6682075197530024E-2</v>
      </c>
      <c r="K24" s="9">
        <f>Table14[[#This Row],[wtkg]]/(Table14[[#This Row],[htcm]]*Table14[[#This Row],[htcm]]/10000)</f>
        <v>17.278006555352864</v>
      </c>
    </row>
    <row r="25" spans="1:11" x14ac:dyDescent="0.3">
      <c r="A25">
        <v>10006</v>
      </c>
      <c r="B25">
        <v>0</v>
      </c>
      <c r="C25">
        <v>282</v>
      </c>
      <c r="D25">
        <v>255</v>
      </c>
      <c r="E25">
        <v>72.5</v>
      </c>
      <c r="F25">
        <v>8.9499999999999993</v>
      </c>
      <c r="G25">
        <v>7.9000000000000001E-2</v>
      </c>
      <c r="H25">
        <v>-2.4E-2</v>
      </c>
      <c r="I25" s="6">
        <v>-3.8907390411698994E-2</v>
      </c>
      <c r="J25" s="6">
        <v>-7.8966289821357255E-2</v>
      </c>
      <c r="K25" s="9">
        <f>Table14[[#This Row],[wtkg]]/(Table14[[#This Row],[htcm]]*Table14[[#This Row],[htcm]]/10000)</f>
        <v>17.027348394768133</v>
      </c>
    </row>
    <row r="26" spans="1:11" x14ac:dyDescent="0.3">
      <c r="A26">
        <v>10006</v>
      </c>
      <c r="B26">
        <v>0</v>
      </c>
      <c r="C26">
        <v>373</v>
      </c>
      <c r="D26">
        <v>255</v>
      </c>
      <c r="E26">
        <v>75.5</v>
      </c>
      <c r="F26">
        <v>9.5500000000000007</v>
      </c>
      <c r="G26">
        <v>-0.23</v>
      </c>
      <c r="H26">
        <v>-0.14899999999999999</v>
      </c>
      <c r="I26" s="6">
        <v>-6.8118994178269957E-2</v>
      </c>
      <c r="J26" s="6">
        <v>-9.4329498818940365E-3</v>
      </c>
      <c r="K26" s="9">
        <f>Table14[[#This Row],[wtkg]]/(Table14[[#This Row],[htcm]]*Table14[[#This Row],[htcm]]/10000)</f>
        <v>16.75365115565107</v>
      </c>
    </row>
    <row r="27" spans="1:11" x14ac:dyDescent="0.3">
      <c r="A27">
        <v>10006</v>
      </c>
      <c r="B27">
        <v>0</v>
      </c>
      <c r="C27">
        <v>436</v>
      </c>
      <c r="D27">
        <v>255</v>
      </c>
      <c r="E27">
        <v>79</v>
      </c>
      <c r="F27">
        <v>10.1</v>
      </c>
      <c r="G27">
        <v>0.23699999999999999</v>
      </c>
      <c r="H27">
        <v>-5.8999999999999997E-2</v>
      </c>
      <c r="I27" s="6">
        <v>-0.19529997610511451</v>
      </c>
      <c r="J27" s="6">
        <v>-0.2581215577405796</v>
      </c>
      <c r="K27" s="9">
        <f>Table14[[#This Row],[wtkg]]/(Table14[[#This Row],[htcm]]*Table14[[#This Row],[htcm]]/10000)</f>
        <v>16.183303957699085</v>
      </c>
    </row>
    <row r="28" spans="1:11" x14ac:dyDescent="0.3">
      <c r="A28">
        <v>10006</v>
      </c>
      <c r="B28">
        <v>0</v>
      </c>
      <c r="C28">
        <v>551</v>
      </c>
      <c r="D28">
        <v>255</v>
      </c>
      <c r="E28">
        <v>85</v>
      </c>
      <c r="F28">
        <v>10.93</v>
      </c>
      <c r="G28">
        <v>0.97599999999999998</v>
      </c>
      <c r="H28">
        <v>-2.4E-2</v>
      </c>
      <c r="I28" s="6">
        <v>-0.62773974548008582</v>
      </c>
      <c r="J28" s="6">
        <v>-0.82933325617356124</v>
      </c>
      <c r="K28" s="9">
        <f>Table14[[#This Row],[wtkg]]/(Table14[[#This Row],[htcm]]*Table14[[#This Row],[htcm]]/10000)</f>
        <v>15.128027681660898</v>
      </c>
    </row>
    <row r="29" spans="1:11" x14ac:dyDescent="0.3">
      <c r="A29">
        <v>10006</v>
      </c>
      <c r="B29">
        <v>0</v>
      </c>
      <c r="C29">
        <v>727</v>
      </c>
      <c r="D29">
        <v>255</v>
      </c>
      <c r="E29">
        <v>90</v>
      </c>
      <c r="F29">
        <v>11.8</v>
      </c>
      <c r="G29">
        <v>0.749</v>
      </c>
      <c r="H29">
        <v>-0.24</v>
      </c>
      <c r="I29" s="6">
        <v>-0.94701860828527129</v>
      </c>
      <c r="J29" s="6">
        <v>-1.0213326524913933</v>
      </c>
      <c r="K29" s="9">
        <f>Table14[[#This Row],[wtkg]]/(Table14[[#This Row],[htcm]]*Table14[[#This Row],[htcm]]/10000)</f>
        <v>14.567901234567902</v>
      </c>
    </row>
    <row r="30" spans="1:11" x14ac:dyDescent="0.3">
      <c r="A30">
        <v>10007</v>
      </c>
      <c r="B30">
        <v>0</v>
      </c>
      <c r="C30">
        <v>0</v>
      </c>
      <c r="D30">
        <v>283</v>
      </c>
      <c r="E30">
        <v>51</v>
      </c>
      <c r="F30">
        <v>3.41</v>
      </c>
      <c r="G30">
        <v>0.58899999999999997</v>
      </c>
      <c r="H30">
        <v>0.129</v>
      </c>
      <c r="I30" s="6">
        <v>-0.41869387436362326</v>
      </c>
      <c r="J30" s="6">
        <v>-0.23477669256693595</v>
      </c>
      <c r="K30" s="9">
        <f>Table14[[#This Row],[wtkg]]/(Table14[[#This Row],[htcm]]*Table14[[#This Row],[htcm]]/10000)</f>
        <v>13.110342176086121</v>
      </c>
    </row>
    <row r="31" spans="1:11" x14ac:dyDescent="0.3">
      <c r="A31">
        <v>10007</v>
      </c>
      <c r="B31">
        <v>0</v>
      </c>
      <c r="C31">
        <v>28</v>
      </c>
      <c r="D31">
        <v>283</v>
      </c>
      <c r="E31">
        <v>55.5</v>
      </c>
      <c r="F31">
        <v>4.21</v>
      </c>
      <c r="G31">
        <v>0.57299999999999995</v>
      </c>
      <c r="H31">
        <v>-0.27</v>
      </c>
      <c r="I31" s="6">
        <v>-1.2830935405826662</v>
      </c>
      <c r="J31" s="6">
        <v>-0.84649094007367875</v>
      </c>
      <c r="K31" s="9">
        <f>Table14[[#This Row],[wtkg]]/(Table14[[#This Row],[htcm]]*Table14[[#This Row],[htcm]]/10000)</f>
        <v>13.667721775829884</v>
      </c>
    </row>
    <row r="32" spans="1:11" x14ac:dyDescent="0.3">
      <c r="A32">
        <v>10007</v>
      </c>
      <c r="B32">
        <v>0</v>
      </c>
      <c r="C32">
        <v>49</v>
      </c>
      <c r="D32">
        <v>283</v>
      </c>
      <c r="E32">
        <v>58.5</v>
      </c>
      <c r="F32">
        <v>4.9400000000000004</v>
      </c>
      <c r="G32">
        <v>0.71399999999999997</v>
      </c>
      <c r="H32">
        <v>-0.373</v>
      </c>
      <c r="I32" s="6">
        <v>-1.4433521281016053</v>
      </c>
      <c r="J32" s="6">
        <v>-1.1039383493786121</v>
      </c>
      <c r="K32" s="9">
        <f>Table14[[#This Row],[wtkg]]/(Table14[[#This Row],[htcm]]*Table14[[#This Row],[htcm]]/10000)</f>
        <v>14.434947768281102</v>
      </c>
    </row>
    <row r="33" spans="1:11" x14ac:dyDescent="0.3">
      <c r="A33">
        <v>10007</v>
      </c>
      <c r="B33">
        <v>0</v>
      </c>
      <c r="C33">
        <v>91</v>
      </c>
      <c r="D33">
        <v>283</v>
      </c>
      <c r="E33">
        <v>62.6</v>
      </c>
      <c r="F33">
        <v>6.19</v>
      </c>
      <c r="G33">
        <v>0.58599999999999997</v>
      </c>
      <c r="H33">
        <v>-0.24199999999999999</v>
      </c>
      <c r="I33" s="6">
        <v>-0.93061825484592509</v>
      </c>
      <c r="J33" s="6">
        <v>-0.79161248858954458</v>
      </c>
      <c r="K33" s="9">
        <f>Table14[[#This Row],[wtkg]]/(Table14[[#This Row],[htcm]]*Table14[[#This Row],[htcm]]/10000)</f>
        <v>15.795812961242843</v>
      </c>
    </row>
    <row r="34" spans="1:11" x14ac:dyDescent="0.3">
      <c r="A34">
        <v>10007</v>
      </c>
      <c r="B34">
        <v>0</v>
      </c>
      <c r="C34">
        <v>182</v>
      </c>
      <c r="D34">
        <v>283</v>
      </c>
      <c r="E34">
        <v>70</v>
      </c>
      <c r="F34">
        <v>7.74</v>
      </c>
      <c r="G34">
        <v>1.1259999999999999</v>
      </c>
      <c r="H34">
        <v>-0.216</v>
      </c>
      <c r="I34" s="6">
        <v>-1.0426445962859232</v>
      </c>
      <c r="J34" s="6">
        <v>-1.1440010040031554</v>
      </c>
      <c r="K34" s="9">
        <f>Table14[[#This Row],[wtkg]]/(Table14[[#This Row],[htcm]]*Table14[[#This Row],[htcm]]/10000)</f>
        <v>15.795918367346939</v>
      </c>
    </row>
    <row r="35" spans="1:11" x14ac:dyDescent="0.3">
      <c r="A35">
        <v>10007</v>
      </c>
      <c r="B35">
        <v>0</v>
      </c>
      <c r="C35">
        <v>273</v>
      </c>
      <c r="D35">
        <v>283</v>
      </c>
      <c r="E35">
        <v>74.7</v>
      </c>
      <c r="F35">
        <v>8.34</v>
      </c>
      <c r="G35">
        <v>1.2370000000000001</v>
      </c>
      <c r="H35">
        <v>-0.58799999999999997</v>
      </c>
      <c r="I35" s="6">
        <v>-1.5298607101002115</v>
      </c>
      <c r="J35" s="6">
        <v>-1.7497993795190732</v>
      </c>
      <c r="K35" s="9">
        <f>Table14[[#This Row],[wtkg]]/(Table14[[#This Row],[htcm]]*Table14[[#This Row],[htcm]]/10000)</f>
        <v>14.945995494696323</v>
      </c>
    </row>
    <row r="36" spans="1:11" x14ac:dyDescent="0.3">
      <c r="A36">
        <v>10007</v>
      </c>
      <c r="B36">
        <v>0</v>
      </c>
      <c r="C36">
        <v>371</v>
      </c>
      <c r="D36">
        <v>283</v>
      </c>
      <c r="E36">
        <v>78</v>
      </c>
      <c r="F36">
        <v>9.02</v>
      </c>
      <c r="G36">
        <v>0.85</v>
      </c>
      <c r="H36">
        <v>-0.65500000000000003</v>
      </c>
      <c r="I36" s="6">
        <v>-1.3655859675299864</v>
      </c>
      <c r="J36" s="6">
        <v>-1.5834745967293598</v>
      </c>
      <c r="K36" s="9">
        <f>Table14[[#This Row],[wtkg]]/(Table14[[#This Row],[htcm]]*Table14[[#This Row],[htcm]]/10000)</f>
        <v>14.825772518080209</v>
      </c>
    </row>
    <row r="37" spans="1:11" x14ac:dyDescent="0.3">
      <c r="A37">
        <v>10007</v>
      </c>
      <c r="B37">
        <v>0</v>
      </c>
      <c r="C37">
        <v>455</v>
      </c>
      <c r="D37">
        <v>283</v>
      </c>
      <c r="E37">
        <v>80.5</v>
      </c>
      <c r="F37">
        <v>9.9</v>
      </c>
      <c r="G37">
        <v>0.55800000000000005</v>
      </c>
      <c r="H37">
        <v>-0.35899999999999999</v>
      </c>
      <c r="I37" s="6">
        <v>-0.76360956400651969</v>
      </c>
      <c r="J37" s="6">
        <v>-0.94624115149200794</v>
      </c>
      <c r="K37" s="9">
        <f>Table14[[#This Row],[wtkg]]/(Table14[[#This Row],[htcm]]*Table14[[#This Row],[htcm]]/10000)</f>
        <v>15.277188380077931</v>
      </c>
    </row>
    <row r="38" spans="1:11" x14ac:dyDescent="0.3">
      <c r="A38">
        <v>10007</v>
      </c>
      <c r="B38">
        <v>0</v>
      </c>
      <c r="C38">
        <v>542</v>
      </c>
      <c r="D38">
        <v>283</v>
      </c>
      <c r="E38">
        <v>82.7</v>
      </c>
      <c r="F38">
        <v>11</v>
      </c>
      <c r="G38">
        <v>0.23599999999999999</v>
      </c>
      <c r="H38">
        <v>8.3000000000000004E-2</v>
      </c>
      <c r="I38" s="6">
        <v>2.5125628260918336E-2</v>
      </c>
      <c r="J38" s="6">
        <v>-5.7694233133524515E-2</v>
      </c>
      <c r="K38" s="9">
        <f>Table14[[#This Row],[wtkg]]/(Table14[[#This Row],[htcm]]*Table14[[#This Row],[htcm]]/10000)</f>
        <v>16.083540835379107</v>
      </c>
    </row>
    <row r="39" spans="1:11" x14ac:dyDescent="0.3">
      <c r="A39">
        <v>10007</v>
      </c>
      <c r="B39">
        <v>0</v>
      </c>
      <c r="C39">
        <v>738</v>
      </c>
      <c r="D39">
        <v>283</v>
      </c>
      <c r="E39">
        <v>90.5</v>
      </c>
      <c r="F39">
        <v>12.3</v>
      </c>
      <c r="G39">
        <v>1.0329999999999999</v>
      </c>
      <c r="H39">
        <v>7.0999999999999994E-2</v>
      </c>
      <c r="I39" s="6">
        <v>-0.69993772609208804</v>
      </c>
      <c r="J39" s="6">
        <v>-0.83765483850965627</v>
      </c>
      <c r="K39" s="9">
        <f>Table14[[#This Row],[wtkg]]/(Table14[[#This Row],[htcm]]*Table14[[#This Row],[htcm]]/10000)</f>
        <v>15.01785659778395</v>
      </c>
    </row>
    <row r="40" spans="1:11" x14ac:dyDescent="0.3">
      <c r="A40">
        <v>10009</v>
      </c>
      <c r="B40">
        <v>0</v>
      </c>
      <c r="C40">
        <v>0</v>
      </c>
      <c r="D40">
        <v>290</v>
      </c>
      <c r="E40">
        <v>54</v>
      </c>
      <c r="F40">
        <v>4.28</v>
      </c>
      <c r="G40">
        <v>2.1739999999999999</v>
      </c>
      <c r="H40">
        <v>1.76</v>
      </c>
      <c r="I40" s="6">
        <v>2.8921829528516459E-2</v>
      </c>
      <c r="J40" s="6">
        <v>0.93426215141989899</v>
      </c>
      <c r="K40" s="9">
        <f>Table14[[#This Row],[wtkg]]/(Table14[[#This Row],[htcm]]*Table14[[#This Row],[htcm]]/10000)</f>
        <v>14.677640603566529</v>
      </c>
    </row>
    <row r="41" spans="1:11" x14ac:dyDescent="0.3">
      <c r="A41">
        <v>10009</v>
      </c>
      <c r="B41">
        <v>0</v>
      </c>
      <c r="C41">
        <v>29</v>
      </c>
      <c r="D41">
        <v>290</v>
      </c>
      <c r="E41">
        <v>57</v>
      </c>
      <c r="F41">
        <v>4.47</v>
      </c>
      <c r="G41">
        <v>1.272</v>
      </c>
      <c r="H41">
        <v>0.10100000000000001</v>
      </c>
      <c r="I41" s="6">
        <v>-1.6539524228078795</v>
      </c>
      <c r="J41" s="6">
        <v>-0.829981961638663</v>
      </c>
      <c r="K41" s="9">
        <f>Table14[[#This Row],[wtkg]]/(Table14[[#This Row],[htcm]]*Table14[[#This Row],[htcm]]/10000)</f>
        <v>13.758079409048936</v>
      </c>
    </row>
    <row r="42" spans="1:11" x14ac:dyDescent="0.3">
      <c r="A42">
        <v>10009</v>
      </c>
      <c r="B42">
        <v>0</v>
      </c>
      <c r="C42">
        <v>57</v>
      </c>
      <c r="D42">
        <v>290</v>
      </c>
      <c r="E42">
        <v>59.5</v>
      </c>
      <c r="F42">
        <v>5.01</v>
      </c>
      <c r="G42">
        <v>0.752</v>
      </c>
      <c r="H42">
        <v>-0.66400000000000003</v>
      </c>
      <c r="I42" s="6">
        <v>-1.9054260714421891</v>
      </c>
      <c r="J42" s="6">
        <v>-1.5405609847568107</v>
      </c>
      <c r="K42" s="9">
        <f>Table14[[#This Row],[wtkg]]/(Table14[[#This Row],[htcm]]*Table14[[#This Row],[htcm]]/10000)</f>
        <v>14.151542970129228</v>
      </c>
    </row>
    <row r="43" spans="1:11" x14ac:dyDescent="0.3">
      <c r="A43">
        <v>10009</v>
      </c>
      <c r="B43">
        <v>0</v>
      </c>
      <c r="C43">
        <v>99</v>
      </c>
      <c r="D43">
        <v>290</v>
      </c>
      <c r="E43">
        <v>64.5</v>
      </c>
      <c r="F43">
        <v>6.25</v>
      </c>
      <c r="G43">
        <v>1.169</v>
      </c>
      <c r="H43">
        <v>-0.4</v>
      </c>
      <c r="I43" s="6">
        <v>-1.6682957350632028</v>
      </c>
      <c r="J43" s="6">
        <v>-1.4502488058579539</v>
      </c>
      <c r="K43" s="9">
        <f>Table14[[#This Row],[wtkg]]/(Table14[[#This Row],[htcm]]*Table14[[#This Row],[htcm]]/10000)</f>
        <v>15.023135628868458</v>
      </c>
    </row>
    <row r="44" spans="1:11" x14ac:dyDescent="0.3">
      <c r="A44">
        <v>10009</v>
      </c>
      <c r="B44">
        <v>0</v>
      </c>
      <c r="C44">
        <v>183</v>
      </c>
      <c r="D44">
        <v>290</v>
      </c>
      <c r="E44">
        <v>70.2</v>
      </c>
      <c r="F44">
        <v>8.07</v>
      </c>
      <c r="G44">
        <v>1.194</v>
      </c>
      <c r="H44">
        <v>0.15</v>
      </c>
      <c r="I44" s="6">
        <v>-0.58985772801976832</v>
      </c>
      <c r="J44" s="6">
        <v>-0.70052179628786637</v>
      </c>
      <c r="K44" s="9">
        <f>Table14[[#This Row],[wtkg]]/(Table14[[#This Row],[htcm]]*Table14[[#This Row],[htcm]]/10000)</f>
        <v>16.375678768841162</v>
      </c>
    </row>
    <row r="45" spans="1:11" x14ac:dyDescent="0.3">
      <c r="A45">
        <v>10009</v>
      </c>
      <c r="B45">
        <v>0</v>
      </c>
      <c r="C45">
        <v>288</v>
      </c>
      <c r="D45">
        <v>290</v>
      </c>
      <c r="E45">
        <v>74</v>
      </c>
      <c r="F45">
        <v>9.4600000000000009</v>
      </c>
      <c r="G45">
        <v>0.627</v>
      </c>
      <c r="H45">
        <v>0.433</v>
      </c>
      <c r="I45" s="6">
        <v>0.20867777574547766</v>
      </c>
      <c r="J45" s="6">
        <v>0.1162523943838118</v>
      </c>
      <c r="K45" s="9">
        <f>Table14[[#This Row],[wtkg]]/(Table14[[#This Row],[htcm]]*Table14[[#This Row],[htcm]]/10000)</f>
        <v>17.275383491599712</v>
      </c>
    </row>
    <row r="46" spans="1:11" x14ac:dyDescent="0.3">
      <c r="A46">
        <v>10009</v>
      </c>
      <c r="B46">
        <v>0</v>
      </c>
      <c r="C46">
        <v>369</v>
      </c>
      <c r="D46">
        <v>290</v>
      </c>
      <c r="E46">
        <v>77</v>
      </c>
      <c r="F46">
        <v>9.9</v>
      </c>
      <c r="G46">
        <v>0.46400000000000002</v>
      </c>
      <c r="H46">
        <v>0.20899999999999999</v>
      </c>
      <c r="I46" s="6">
        <v>4.4958218937177392E-3</v>
      </c>
      <c r="J46" s="6">
        <v>-6.3581198268304939E-2</v>
      </c>
      <c r="K46" s="9">
        <f>Table14[[#This Row],[wtkg]]/(Table14[[#This Row],[htcm]]*Table14[[#This Row],[htcm]]/10000)</f>
        <v>16.697588126159555</v>
      </c>
    </row>
    <row r="47" spans="1:11" x14ac:dyDescent="0.3">
      <c r="A47">
        <v>10009</v>
      </c>
      <c r="B47">
        <v>0</v>
      </c>
      <c r="C47">
        <v>456</v>
      </c>
      <c r="D47">
        <v>290</v>
      </c>
      <c r="E47">
        <v>79.900000000000006</v>
      </c>
      <c r="F47">
        <v>10.45</v>
      </c>
      <c r="G47">
        <v>0.30599999999999999</v>
      </c>
      <c r="H47">
        <v>0.125</v>
      </c>
      <c r="I47" s="6">
        <v>2.4085897526218578E-2</v>
      </c>
      <c r="J47" s="6">
        <v>-5.681233057265575E-2</v>
      </c>
      <c r="K47" s="9">
        <f>Table14[[#This Row],[wtkg]]/(Table14[[#This Row],[htcm]]*Table14[[#This Row],[htcm]]/10000)</f>
        <v>16.369021978349029</v>
      </c>
    </row>
    <row r="48" spans="1:11" x14ac:dyDescent="0.3">
      <c r="A48">
        <v>10009</v>
      </c>
      <c r="B48">
        <v>0</v>
      </c>
      <c r="C48">
        <v>585</v>
      </c>
      <c r="D48">
        <v>290</v>
      </c>
      <c r="E48">
        <v>83.5</v>
      </c>
      <c r="F48">
        <v>11</v>
      </c>
      <c r="G48">
        <v>1.7000000000000001E-2</v>
      </c>
      <c r="H48">
        <v>-0.151</v>
      </c>
      <c r="I48" s="6">
        <v>-0.16669601751352658</v>
      </c>
      <c r="J48" s="6">
        <v>-0.20765089378343435</v>
      </c>
      <c r="K48" s="9">
        <f>Table14[[#This Row],[wtkg]]/(Table14[[#This Row],[htcm]]*Table14[[#This Row],[htcm]]/10000)</f>
        <v>15.776829574384166</v>
      </c>
    </row>
    <row r="49" spans="1:11" x14ac:dyDescent="0.3">
      <c r="A49">
        <v>10009</v>
      </c>
      <c r="B49">
        <v>0</v>
      </c>
      <c r="C49">
        <v>732</v>
      </c>
      <c r="D49">
        <v>290</v>
      </c>
      <c r="E49">
        <v>89.5</v>
      </c>
      <c r="F49">
        <v>12.1</v>
      </c>
      <c r="G49">
        <v>0.76600000000000001</v>
      </c>
      <c r="H49">
        <v>-4.3999999999999997E-2</v>
      </c>
      <c r="I49" s="6">
        <v>-0.67519432752080966</v>
      </c>
      <c r="J49" s="6">
        <v>-0.76677461781345735</v>
      </c>
      <c r="K49" s="9">
        <f>Table14[[#This Row],[wtkg]]/(Table14[[#This Row],[htcm]]*Table14[[#This Row],[htcm]]/10000)</f>
        <v>15.105645891201897</v>
      </c>
    </row>
    <row r="50" spans="1:11" x14ac:dyDescent="0.3">
      <c r="A50">
        <v>10012</v>
      </c>
      <c r="B50">
        <v>0</v>
      </c>
      <c r="C50">
        <v>0</v>
      </c>
      <c r="D50">
        <v>276</v>
      </c>
      <c r="E50">
        <v>53</v>
      </c>
      <c r="F50">
        <v>4.29</v>
      </c>
      <c r="G50">
        <v>1.6459999999999999</v>
      </c>
      <c r="H50">
        <v>1.7769999999999999</v>
      </c>
      <c r="I50" s="6">
        <v>0.77688189087953841</v>
      </c>
      <c r="J50" s="6">
        <v>1.3359531649225385</v>
      </c>
      <c r="K50" s="9">
        <f>Table14[[#This Row],[wtkg]]/(Table14[[#This Row],[htcm]]*Table14[[#This Row],[htcm]]/10000)</f>
        <v>15.272338910644358</v>
      </c>
    </row>
    <row r="51" spans="1:11" x14ac:dyDescent="0.3">
      <c r="A51">
        <v>10012</v>
      </c>
      <c r="B51">
        <v>0</v>
      </c>
      <c r="C51">
        <v>27</v>
      </c>
      <c r="D51">
        <v>276</v>
      </c>
      <c r="E51">
        <v>55.5</v>
      </c>
      <c r="F51">
        <v>5.38</v>
      </c>
      <c r="G51">
        <v>0.64500000000000002</v>
      </c>
      <c r="H51">
        <v>1.6559999999999999</v>
      </c>
      <c r="I51" s="6">
        <v>1.5666762262395399</v>
      </c>
      <c r="J51" s="6">
        <v>1.9472897578437658</v>
      </c>
      <c r="K51" s="9">
        <f>Table14[[#This Row],[wtkg]]/(Table14[[#This Row],[htcm]]*Table14[[#This Row],[htcm]]/10000)</f>
        <v>17.466114763412062</v>
      </c>
    </row>
    <row r="52" spans="1:11" x14ac:dyDescent="0.3">
      <c r="A52">
        <v>10012</v>
      </c>
      <c r="B52">
        <v>0</v>
      </c>
      <c r="C52">
        <v>55</v>
      </c>
      <c r="D52">
        <v>276</v>
      </c>
      <c r="E52">
        <v>61</v>
      </c>
      <c r="F52">
        <v>6.51</v>
      </c>
      <c r="G52">
        <v>1.619</v>
      </c>
      <c r="H52">
        <v>1.5449999999999999</v>
      </c>
      <c r="I52" s="6">
        <v>0.46204194924869046</v>
      </c>
      <c r="J52" s="6">
        <v>0.93177145082027901</v>
      </c>
      <c r="K52" s="9">
        <f>Table14[[#This Row],[wtkg]]/(Table14[[#This Row],[htcm]]*Table14[[#This Row],[htcm]]/10000)</f>
        <v>17.495296963181939</v>
      </c>
    </row>
    <row r="53" spans="1:11" x14ac:dyDescent="0.3">
      <c r="A53">
        <v>10012</v>
      </c>
      <c r="B53">
        <v>0</v>
      </c>
      <c r="C53">
        <v>83</v>
      </c>
      <c r="D53">
        <v>276</v>
      </c>
      <c r="E53">
        <v>63.6</v>
      </c>
      <c r="F53">
        <v>7.12</v>
      </c>
      <c r="G53">
        <v>1.4430000000000001</v>
      </c>
      <c r="H53">
        <v>1.2110000000000001</v>
      </c>
      <c r="I53" s="6">
        <v>0.33090982144100539</v>
      </c>
      <c r="J53" s="6">
        <v>0.55612106466624456</v>
      </c>
      <c r="K53" s="9">
        <f>Table14[[#This Row],[wtkg]]/(Table14[[#This Row],[htcm]]*Table14[[#This Row],[htcm]]/10000)</f>
        <v>17.602151813614967</v>
      </c>
    </row>
    <row r="54" spans="1:11" x14ac:dyDescent="0.3">
      <c r="A54">
        <v>10012</v>
      </c>
      <c r="B54">
        <v>0</v>
      </c>
      <c r="C54">
        <v>181</v>
      </c>
      <c r="D54">
        <v>276</v>
      </c>
      <c r="E54">
        <v>70.7</v>
      </c>
      <c r="F54">
        <v>8.85</v>
      </c>
      <c r="G54">
        <v>1.4790000000000001</v>
      </c>
      <c r="H54">
        <v>1.028</v>
      </c>
      <c r="I54" s="6">
        <v>0.37298686748703536</v>
      </c>
      <c r="J54" s="6">
        <v>0.25180089567491193</v>
      </c>
      <c r="K54" s="9">
        <f>Table14[[#This Row],[wtkg]]/(Table14[[#This Row],[htcm]]*Table14[[#This Row],[htcm]]/10000)</f>
        <v>17.705347014798466</v>
      </c>
    </row>
    <row r="55" spans="1:11" x14ac:dyDescent="0.3">
      <c r="A55">
        <v>10012</v>
      </c>
      <c r="B55">
        <v>0</v>
      </c>
      <c r="C55">
        <v>272</v>
      </c>
      <c r="D55">
        <v>276</v>
      </c>
      <c r="E55">
        <v>75</v>
      </c>
      <c r="F55">
        <v>9.7799999999999994</v>
      </c>
      <c r="G55">
        <v>1.391</v>
      </c>
      <c r="H55">
        <v>0.88700000000000001</v>
      </c>
      <c r="I55" s="6">
        <v>0.34437934949576171</v>
      </c>
      <c r="J55" s="6">
        <v>0.15221337912240593</v>
      </c>
      <c r="K55" s="9">
        <f>Table14[[#This Row],[wtkg]]/(Table14[[#This Row],[htcm]]*Table14[[#This Row],[htcm]]/10000)</f>
        <v>17.386666666666667</v>
      </c>
    </row>
    <row r="56" spans="1:11" x14ac:dyDescent="0.3">
      <c r="A56">
        <v>10012</v>
      </c>
      <c r="B56">
        <v>0</v>
      </c>
      <c r="C56">
        <v>419</v>
      </c>
      <c r="D56">
        <v>276</v>
      </c>
      <c r="E56">
        <v>80</v>
      </c>
      <c r="F56">
        <v>10.83</v>
      </c>
      <c r="G56">
        <v>0.89700000000000002</v>
      </c>
      <c r="H56">
        <v>0.68799999999999994</v>
      </c>
      <c r="I56" s="6">
        <v>0.43007562339315286</v>
      </c>
      <c r="J56" s="6">
        <v>0.25339210455609729</v>
      </c>
      <c r="K56" s="9">
        <f>Table14[[#This Row],[wtkg]]/(Table14[[#This Row],[htcm]]*Table14[[#This Row],[htcm]]/10000)</f>
        <v>16.921875</v>
      </c>
    </row>
    <row r="57" spans="1:11" x14ac:dyDescent="0.3">
      <c r="A57">
        <v>10012</v>
      </c>
      <c r="B57">
        <v>0</v>
      </c>
      <c r="C57">
        <v>440</v>
      </c>
      <c r="D57">
        <v>276</v>
      </c>
      <c r="E57">
        <v>82</v>
      </c>
      <c r="F57">
        <v>11.2</v>
      </c>
      <c r="G57">
        <v>1.3779999999999999</v>
      </c>
      <c r="H57">
        <v>0.85799999999999998</v>
      </c>
      <c r="I57" s="6">
        <v>0.40135628588752414</v>
      </c>
      <c r="J57" s="6">
        <v>0.11711875497385629</v>
      </c>
      <c r="K57" s="9">
        <f>Table14[[#This Row],[wtkg]]/(Table14[[#This Row],[htcm]]*Table14[[#This Row],[htcm]]/10000)</f>
        <v>16.656751933372991</v>
      </c>
    </row>
    <row r="58" spans="1:11" x14ac:dyDescent="0.3">
      <c r="A58">
        <v>10012</v>
      </c>
      <c r="B58">
        <v>0</v>
      </c>
      <c r="C58">
        <v>548</v>
      </c>
      <c r="D58">
        <v>276</v>
      </c>
      <c r="E58">
        <v>87.5</v>
      </c>
      <c r="F58">
        <v>12.65</v>
      </c>
      <c r="G58">
        <v>1.9419999999999999</v>
      </c>
      <c r="H58">
        <v>1.3089999999999999</v>
      </c>
      <c r="I58" s="6">
        <v>0.52951476786407436</v>
      </c>
      <c r="J58" s="6">
        <v>0.29649389908057988</v>
      </c>
      <c r="K58" s="9">
        <f>Table14[[#This Row],[wtkg]]/(Table14[[#This Row],[htcm]]*Table14[[#This Row],[htcm]]/10000)</f>
        <v>16.522448979591836</v>
      </c>
    </row>
    <row r="59" spans="1:11" x14ac:dyDescent="0.3">
      <c r="A59">
        <v>10012</v>
      </c>
      <c r="B59">
        <v>0</v>
      </c>
      <c r="C59">
        <v>716</v>
      </c>
      <c r="D59">
        <v>276</v>
      </c>
      <c r="E59">
        <v>95</v>
      </c>
      <c r="F59">
        <v>14.2</v>
      </c>
      <c r="G59">
        <v>2.5110000000000001</v>
      </c>
      <c r="H59">
        <v>1.4339999999999999</v>
      </c>
      <c r="I59" s="6">
        <v>0.27074992281989141</v>
      </c>
      <c r="J59" s="6">
        <v>-1.9710254951281207E-2</v>
      </c>
      <c r="K59" s="9">
        <f>Table14[[#This Row],[wtkg]]/(Table14[[#This Row],[htcm]]*Table14[[#This Row],[htcm]]/10000)</f>
        <v>15.734072022160664</v>
      </c>
    </row>
    <row r="60" spans="1:11" x14ac:dyDescent="0.3">
      <c r="A60">
        <v>10013</v>
      </c>
      <c r="B60">
        <v>0</v>
      </c>
      <c r="C60">
        <v>0</v>
      </c>
      <c r="D60">
        <v>283</v>
      </c>
      <c r="E60">
        <v>50</v>
      </c>
      <c r="F60">
        <v>3.5</v>
      </c>
      <c r="G60">
        <v>6.0999999999999999E-2</v>
      </c>
      <c r="H60">
        <v>0.31</v>
      </c>
      <c r="I60" s="6">
        <v>0.562498029747453</v>
      </c>
      <c r="J60" s="6">
        <v>0.44982264277182393</v>
      </c>
      <c r="K60" s="9">
        <f>Table14[[#This Row],[wtkg]]/(Table14[[#This Row],[htcm]]*Table14[[#This Row],[htcm]]/10000)</f>
        <v>14</v>
      </c>
    </row>
    <row r="61" spans="1:11" x14ac:dyDescent="0.3">
      <c r="A61">
        <v>10013</v>
      </c>
      <c r="B61">
        <v>0</v>
      </c>
      <c r="C61">
        <v>28</v>
      </c>
      <c r="D61">
        <v>283</v>
      </c>
      <c r="E61">
        <v>54.1</v>
      </c>
      <c r="F61">
        <v>4.41</v>
      </c>
      <c r="G61">
        <v>-0.14799999999999999</v>
      </c>
      <c r="H61">
        <v>7.2999999999999995E-2</v>
      </c>
      <c r="I61" s="6">
        <v>0.3002270602384482</v>
      </c>
      <c r="J61" s="6">
        <v>0.21947420746054466</v>
      </c>
      <c r="K61" s="9">
        <f>Table14[[#This Row],[wtkg]]/(Table14[[#This Row],[htcm]]*Table14[[#This Row],[htcm]]/10000)</f>
        <v>15.067599195028036</v>
      </c>
    </row>
    <row r="62" spans="1:11" x14ac:dyDescent="0.3">
      <c r="A62">
        <v>10013</v>
      </c>
      <c r="B62">
        <v>0</v>
      </c>
      <c r="C62">
        <v>70</v>
      </c>
      <c r="D62">
        <v>283</v>
      </c>
      <c r="E62">
        <v>59.1</v>
      </c>
      <c r="F62">
        <v>5.9</v>
      </c>
      <c r="G62">
        <v>-0.14299999999999999</v>
      </c>
      <c r="H62">
        <v>9.1999999999999998E-2</v>
      </c>
      <c r="I62" s="6">
        <v>0.3345690739462639</v>
      </c>
      <c r="J62" s="6">
        <v>0.23800628047094879</v>
      </c>
      <c r="K62" s="9">
        <f>Table14[[#This Row],[wtkg]]/(Table14[[#This Row],[htcm]]*Table14[[#This Row],[htcm]]/10000)</f>
        <v>16.891843529994475</v>
      </c>
    </row>
    <row r="63" spans="1:11" x14ac:dyDescent="0.3">
      <c r="A63">
        <v>10013</v>
      </c>
      <c r="B63">
        <v>0</v>
      </c>
      <c r="C63">
        <v>98</v>
      </c>
      <c r="D63">
        <v>283</v>
      </c>
      <c r="E63">
        <v>61</v>
      </c>
      <c r="F63">
        <v>6.44</v>
      </c>
      <c r="G63">
        <v>-0.49299999999999999</v>
      </c>
      <c r="H63">
        <v>-0.115</v>
      </c>
      <c r="I63" s="6">
        <v>0.33342951693504069</v>
      </c>
      <c r="J63" s="6">
        <v>0.23064893926871005</v>
      </c>
      <c r="K63" s="9">
        <f>Table14[[#This Row],[wtkg]]/(Table14[[#This Row],[htcm]]*Table14[[#This Row],[htcm]]/10000)</f>
        <v>17.307175490459556</v>
      </c>
    </row>
    <row r="64" spans="1:11" x14ac:dyDescent="0.3">
      <c r="A64">
        <v>10013</v>
      </c>
      <c r="B64">
        <v>0</v>
      </c>
      <c r="C64">
        <v>196</v>
      </c>
      <c r="D64">
        <v>283</v>
      </c>
      <c r="E64">
        <v>67.8</v>
      </c>
      <c r="F64">
        <v>8.35</v>
      </c>
      <c r="G64">
        <v>-0.24</v>
      </c>
      <c r="H64">
        <v>0.27900000000000003</v>
      </c>
      <c r="I64" s="6">
        <v>0.63537055372653928</v>
      </c>
      <c r="J64" s="6">
        <v>0.56076111124673766</v>
      </c>
      <c r="K64" s="9">
        <f>Table14[[#This Row],[wtkg]]/(Table14[[#This Row],[htcm]]*Table14[[#This Row],[htcm]]/10000)</f>
        <v>18.164652239364436</v>
      </c>
    </row>
    <row r="65" spans="1:11" x14ac:dyDescent="0.3">
      <c r="A65">
        <v>10013</v>
      </c>
      <c r="B65">
        <v>0</v>
      </c>
      <c r="C65">
        <v>287</v>
      </c>
      <c r="D65">
        <v>283</v>
      </c>
      <c r="E65">
        <v>71</v>
      </c>
      <c r="F65">
        <v>9.33</v>
      </c>
      <c r="G65">
        <v>-0.68100000000000005</v>
      </c>
      <c r="H65">
        <v>0.314</v>
      </c>
      <c r="I65" s="6">
        <v>0.90888891577906816</v>
      </c>
      <c r="J65" s="6">
        <v>0.95355493209691833</v>
      </c>
      <c r="K65" s="9">
        <f>Table14[[#This Row],[wtkg]]/(Table14[[#This Row],[htcm]]*Table14[[#This Row],[htcm]]/10000)</f>
        <v>18.508232493552867</v>
      </c>
    </row>
    <row r="66" spans="1:11" x14ac:dyDescent="0.3">
      <c r="A66">
        <v>10013</v>
      </c>
      <c r="B66">
        <v>0</v>
      </c>
      <c r="C66">
        <v>368</v>
      </c>
      <c r="D66">
        <v>283</v>
      </c>
      <c r="E66">
        <v>77.099999999999994</v>
      </c>
      <c r="F66">
        <v>9.6999999999999993</v>
      </c>
      <c r="G66">
        <v>0.52200000000000002</v>
      </c>
      <c r="H66">
        <v>0.03</v>
      </c>
      <c r="I66" s="6">
        <v>-0.26491923096745718</v>
      </c>
      <c r="J66" s="6">
        <v>-0.35598290822051665</v>
      </c>
      <c r="K66" s="9">
        <f>Table14[[#This Row],[wtkg]]/(Table14[[#This Row],[htcm]]*Table14[[#This Row],[htcm]]/10000)</f>
        <v>16.317851561382881</v>
      </c>
    </row>
    <row r="67" spans="1:11" x14ac:dyDescent="0.3">
      <c r="A67">
        <v>10013</v>
      </c>
      <c r="B67">
        <v>0</v>
      </c>
      <c r="C67">
        <v>455</v>
      </c>
      <c r="D67">
        <v>283</v>
      </c>
      <c r="E67">
        <v>78.400000000000006</v>
      </c>
      <c r="F67">
        <v>10.56</v>
      </c>
      <c r="G67">
        <v>-0.27300000000000002</v>
      </c>
      <c r="H67">
        <v>0.22700000000000001</v>
      </c>
      <c r="I67" s="6">
        <v>0.46587711562470829</v>
      </c>
      <c r="J67" s="6">
        <v>0.54420493553199367</v>
      </c>
      <c r="K67" s="9">
        <f>Table14[[#This Row],[wtkg]]/(Table14[[#This Row],[htcm]]*Table14[[#This Row],[htcm]]/10000)</f>
        <v>17.180341524364845</v>
      </c>
    </row>
    <row r="68" spans="1:11" x14ac:dyDescent="0.3">
      <c r="A68">
        <v>10013</v>
      </c>
      <c r="B68">
        <v>0</v>
      </c>
      <c r="C68">
        <v>549</v>
      </c>
      <c r="D68">
        <v>283</v>
      </c>
      <c r="E68">
        <v>83</v>
      </c>
      <c r="F68">
        <v>11.7</v>
      </c>
      <c r="G68">
        <v>0.26100000000000001</v>
      </c>
      <c r="H68">
        <v>0.59899999999999998</v>
      </c>
      <c r="I68" s="6">
        <v>0.69538170221825679</v>
      </c>
      <c r="J68" s="6">
        <v>0.6413660746694364</v>
      </c>
      <c r="K68" s="9">
        <f>Table14[[#This Row],[wtkg]]/(Table14[[#This Row],[htcm]]*Table14[[#This Row],[htcm]]/10000)</f>
        <v>16.983597038757438</v>
      </c>
    </row>
    <row r="69" spans="1:11" x14ac:dyDescent="0.3">
      <c r="A69">
        <v>10013</v>
      </c>
      <c r="B69">
        <v>0</v>
      </c>
      <c r="C69">
        <v>725</v>
      </c>
      <c r="D69">
        <v>283</v>
      </c>
      <c r="E69">
        <v>90</v>
      </c>
      <c r="F69">
        <v>12.8</v>
      </c>
      <c r="G69">
        <v>0.76900000000000002</v>
      </c>
      <c r="H69">
        <v>0.48099999999999998</v>
      </c>
      <c r="I69" s="6">
        <v>7.7006601707629643E-2</v>
      </c>
      <c r="J69" s="6">
        <v>4.7958068776459896E-2</v>
      </c>
      <c r="K69" s="9">
        <f>Table14[[#This Row],[wtkg]]/(Table14[[#This Row],[htcm]]*Table14[[#This Row],[htcm]]/10000)</f>
        <v>15.802469135802468</v>
      </c>
    </row>
    <row r="70" spans="1:11" x14ac:dyDescent="0.3">
      <c r="A70">
        <v>10018</v>
      </c>
      <c r="B70">
        <v>0</v>
      </c>
      <c r="C70">
        <v>0</v>
      </c>
      <c r="D70">
        <v>276</v>
      </c>
      <c r="E70">
        <v>53</v>
      </c>
      <c r="F70">
        <v>3.85</v>
      </c>
      <c r="G70">
        <v>1.6459999999999999</v>
      </c>
      <c r="H70">
        <v>0.98399999999999999</v>
      </c>
      <c r="I70" s="6">
        <v>-0.45917965602250072</v>
      </c>
      <c r="J70" s="6">
        <v>0.22997983699429689</v>
      </c>
      <c r="K70" s="9">
        <f>Table14[[#This Row],[wtkg]]/(Table14[[#This Row],[htcm]]*Table14[[#This Row],[htcm]]/10000)</f>
        <v>13.705945176219297</v>
      </c>
    </row>
    <row r="71" spans="1:11" x14ac:dyDescent="0.3">
      <c r="A71">
        <v>10018</v>
      </c>
      <c r="B71">
        <v>0</v>
      </c>
      <c r="C71">
        <v>29</v>
      </c>
      <c r="D71">
        <v>276</v>
      </c>
      <c r="E71">
        <v>55.7</v>
      </c>
      <c r="F71">
        <v>4.1900000000000004</v>
      </c>
      <c r="G71">
        <v>0.60399999999999998</v>
      </c>
      <c r="H71">
        <v>-0.378</v>
      </c>
      <c r="I71" s="6">
        <v>-1.4917356259292935</v>
      </c>
      <c r="J71" s="6">
        <v>-1.0299908299069491</v>
      </c>
      <c r="K71" s="9">
        <f>Table14[[#This Row],[wtkg]]/(Table14[[#This Row],[htcm]]*Table14[[#This Row],[htcm]]/10000)</f>
        <v>13.505281241841232</v>
      </c>
    </row>
    <row r="72" spans="1:11" x14ac:dyDescent="0.3">
      <c r="A72">
        <v>10018</v>
      </c>
      <c r="B72">
        <v>0</v>
      </c>
      <c r="C72">
        <v>57</v>
      </c>
      <c r="D72">
        <v>276</v>
      </c>
      <c r="E72">
        <v>58.5</v>
      </c>
      <c r="F72">
        <v>5.22</v>
      </c>
      <c r="G72">
        <v>0.251</v>
      </c>
      <c r="H72">
        <v>-0.33900000000000002</v>
      </c>
      <c r="I72" s="6">
        <v>-0.76606311024924123</v>
      </c>
      <c r="J72" s="6">
        <v>-0.69044614728285036</v>
      </c>
      <c r="K72" s="9">
        <f>Table14[[#This Row],[wtkg]]/(Table14[[#This Row],[htcm]]*Table14[[#This Row],[htcm]]/10000)</f>
        <v>15.253122945430636</v>
      </c>
    </row>
    <row r="73" spans="1:11" x14ac:dyDescent="0.3">
      <c r="A73">
        <v>10018</v>
      </c>
      <c r="B73">
        <v>0</v>
      </c>
      <c r="C73">
        <v>99</v>
      </c>
      <c r="D73">
        <v>276</v>
      </c>
      <c r="E73">
        <v>64</v>
      </c>
      <c r="F73">
        <v>7.02</v>
      </c>
      <c r="G73">
        <v>0.92600000000000005</v>
      </c>
      <c r="H73">
        <v>0.60299999999999998</v>
      </c>
      <c r="I73" s="6">
        <v>-9.5104057477794594E-3</v>
      </c>
      <c r="J73" s="6">
        <v>0.10818329488009239</v>
      </c>
      <c r="K73" s="9">
        <f>Table14[[#This Row],[wtkg]]/(Table14[[#This Row],[htcm]]*Table14[[#This Row],[htcm]]/10000)</f>
        <v>17.138671874999996</v>
      </c>
    </row>
    <row r="74" spans="1:11" x14ac:dyDescent="0.3">
      <c r="A74">
        <v>10018</v>
      </c>
      <c r="B74">
        <v>0</v>
      </c>
      <c r="C74">
        <v>183</v>
      </c>
      <c r="D74">
        <v>276</v>
      </c>
      <c r="E74">
        <v>72</v>
      </c>
      <c r="F74">
        <v>8.8800000000000008</v>
      </c>
      <c r="G74">
        <v>2.0350000000000001</v>
      </c>
      <c r="H74">
        <v>1.03</v>
      </c>
      <c r="I74" s="6">
        <v>1.4057984337630438E-2</v>
      </c>
      <c r="J74" s="6">
        <v>-0.15011918632979523</v>
      </c>
      <c r="K74" s="9">
        <f>Table14[[#This Row],[wtkg]]/(Table14[[#This Row],[htcm]]*Table14[[#This Row],[htcm]]/10000)</f>
        <v>17.129629629629633</v>
      </c>
    </row>
    <row r="75" spans="1:11" x14ac:dyDescent="0.3">
      <c r="A75">
        <v>10018</v>
      </c>
      <c r="B75">
        <v>0</v>
      </c>
      <c r="C75">
        <v>267</v>
      </c>
      <c r="D75">
        <v>276</v>
      </c>
      <c r="E75">
        <v>75.400000000000006</v>
      </c>
      <c r="F75">
        <v>9.5</v>
      </c>
      <c r="G75">
        <v>1.673</v>
      </c>
      <c r="H75">
        <v>0.66600000000000004</v>
      </c>
      <c r="I75" s="6">
        <v>-0.10635381504380867</v>
      </c>
      <c r="J75" s="6">
        <v>-0.35118983975593987</v>
      </c>
      <c r="K75" s="9">
        <f>Table14[[#This Row],[wtkg]]/(Table14[[#This Row],[htcm]]*Table14[[#This Row],[htcm]]/10000)</f>
        <v>16.710171745386234</v>
      </c>
    </row>
    <row r="76" spans="1:11" x14ac:dyDescent="0.3">
      <c r="A76">
        <v>10018</v>
      </c>
      <c r="B76">
        <v>0</v>
      </c>
      <c r="C76">
        <v>372</v>
      </c>
      <c r="D76">
        <v>276</v>
      </c>
      <c r="E76">
        <v>79</v>
      </c>
      <c r="F76">
        <v>10.43</v>
      </c>
      <c r="G76">
        <v>1.252</v>
      </c>
      <c r="H76">
        <v>0.66600000000000004</v>
      </c>
      <c r="I76" s="6">
        <v>0.19133265041878209</v>
      </c>
      <c r="J76" s="6">
        <v>-4.3571511008247917E-2</v>
      </c>
      <c r="K76" s="9">
        <f>Table14[[#This Row],[wtkg]]/(Table14[[#This Row],[htcm]]*Table14[[#This Row],[htcm]]/10000)</f>
        <v>16.71206537413876</v>
      </c>
    </row>
    <row r="77" spans="1:11" x14ac:dyDescent="0.3">
      <c r="A77">
        <v>10018</v>
      </c>
      <c r="B77">
        <v>0</v>
      </c>
      <c r="C77">
        <v>435</v>
      </c>
      <c r="D77">
        <v>276</v>
      </c>
      <c r="E77">
        <v>80</v>
      </c>
      <c r="F77">
        <v>11.25</v>
      </c>
      <c r="G77">
        <v>0.65300000000000002</v>
      </c>
      <c r="H77">
        <v>0.93100000000000005</v>
      </c>
      <c r="I77" s="6">
        <v>0.8792674882686754</v>
      </c>
      <c r="J77" s="6">
        <v>0.76887842420007146</v>
      </c>
      <c r="K77" s="9">
        <f>Table14[[#This Row],[wtkg]]/(Table14[[#This Row],[htcm]]*Table14[[#This Row],[htcm]]/10000)</f>
        <v>17.578125</v>
      </c>
    </row>
    <row r="78" spans="1:11" x14ac:dyDescent="0.3">
      <c r="A78">
        <v>10018</v>
      </c>
      <c r="B78">
        <v>0</v>
      </c>
      <c r="C78">
        <v>543</v>
      </c>
      <c r="D78">
        <v>276</v>
      </c>
      <c r="E78">
        <v>84</v>
      </c>
      <c r="F78">
        <v>11.8</v>
      </c>
      <c r="G78">
        <v>0.70699999999999996</v>
      </c>
      <c r="H78">
        <v>0.71</v>
      </c>
      <c r="I78" s="6">
        <v>0.56011282296124676</v>
      </c>
      <c r="J78" s="6">
        <v>0.43590335259716073</v>
      </c>
      <c r="K78" s="9">
        <f>Table14[[#This Row],[wtkg]]/(Table14[[#This Row],[htcm]]*Table14[[#This Row],[htcm]]/10000)</f>
        <v>16.723356009070297</v>
      </c>
    </row>
    <row r="79" spans="1:11" x14ac:dyDescent="0.3">
      <c r="A79">
        <v>10018</v>
      </c>
      <c r="B79">
        <v>0</v>
      </c>
      <c r="C79">
        <v>711</v>
      </c>
      <c r="D79">
        <v>276</v>
      </c>
      <c r="E79">
        <v>90</v>
      </c>
      <c r="F79">
        <v>12.9</v>
      </c>
      <c r="G79">
        <v>0.90900000000000003</v>
      </c>
      <c r="H79">
        <v>0.61799999999999999</v>
      </c>
      <c r="I79" s="6">
        <v>0.17344416650035349</v>
      </c>
      <c r="J79" s="6">
        <v>0.12890328873638118</v>
      </c>
      <c r="K79" s="9">
        <f>Table14[[#This Row],[wtkg]]/(Table14[[#This Row],[htcm]]*Table14[[#This Row],[htcm]]/10000)</f>
        <v>15.925925925925926</v>
      </c>
    </row>
    <row r="80" spans="1:11" x14ac:dyDescent="0.3">
      <c r="A80">
        <v>10028</v>
      </c>
      <c r="B80">
        <v>0</v>
      </c>
      <c r="C80">
        <v>0</v>
      </c>
      <c r="D80">
        <v>283</v>
      </c>
      <c r="E80">
        <v>53</v>
      </c>
      <c r="F80">
        <v>4</v>
      </c>
      <c r="G80">
        <v>1.6459999999999999</v>
      </c>
      <c r="H80">
        <v>1.2609999999999999</v>
      </c>
      <c r="I80" s="6">
        <v>-1.7211246842740391E-2</v>
      </c>
      <c r="J80" s="6">
        <v>0.6247917011509021</v>
      </c>
      <c r="K80" s="9">
        <f>Table14[[#This Row],[wtkg]]/(Table14[[#This Row],[htcm]]*Table14[[#This Row],[htcm]]/10000)</f>
        <v>14.239943040227839</v>
      </c>
    </row>
    <row r="81" spans="1:11" x14ac:dyDescent="0.3">
      <c r="A81">
        <v>10028</v>
      </c>
      <c r="B81">
        <v>0</v>
      </c>
      <c r="C81">
        <v>30</v>
      </c>
      <c r="D81">
        <v>283</v>
      </c>
      <c r="E81">
        <v>55.3</v>
      </c>
      <c r="F81">
        <v>4.74</v>
      </c>
      <c r="G81">
        <v>0.32700000000000001</v>
      </c>
      <c r="H81">
        <v>0.47</v>
      </c>
      <c r="I81" s="6">
        <v>0.26794798523689017</v>
      </c>
      <c r="J81" s="6">
        <v>0.42872483096894187</v>
      </c>
      <c r="K81" s="9">
        <f>Table14[[#This Row],[wtkg]]/(Table14[[#This Row],[htcm]]*Table14[[#This Row],[htcm]]/10000)</f>
        <v>15.499870834409716</v>
      </c>
    </row>
    <row r="82" spans="1:11" x14ac:dyDescent="0.3">
      <c r="A82">
        <v>10028</v>
      </c>
      <c r="B82">
        <v>0</v>
      </c>
      <c r="C82">
        <v>51</v>
      </c>
      <c r="D82">
        <v>283</v>
      </c>
      <c r="E82">
        <v>57</v>
      </c>
      <c r="F82">
        <v>5.49</v>
      </c>
      <c r="G82">
        <v>-0.161</v>
      </c>
      <c r="H82">
        <v>0.35399999999999998</v>
      </c>
      <c r="I82" s="6">
        <v>0.7994311269621861</v>
      </c>
      <c r="J82" s="6">
        <v>0.62977439196306417</v>
      </c>
      <c r="K82" s="9">
        <f>Table14[[#This Row],[wtkg]]/(Table14[[#This Row],[htcm]]*Table14[[#This Row],[htcm]]/10000)</f>
        <v>16.897506925207757</v>
      </c>
    </row>
    <row r="83" spans="1:11" x14ac:dyDescent="0.3">
      <c r="A83">
        <v>10028</v>
      </c>
      <c r="B83">
        <v>0</v>
      </c>
      <c r="C83">
        <v>93</v>
      </c>
      <c r="D83">
        <v>283</v>
      </c>
      <c r="E83">
        <v>63.3</v>
      </c>
      <c r="F83">
        <v>6.94</v>
      </c>
      <c r="G83">
        <v>0.84099999999999997</v>
      </c>
      <c r="H83">
        <v>0.67700000000000005</v>
      </c>
      <c r="I83" s="6">
        <v>0.15206332998341945</v>
      </c>
      <c r="J83" s="6">
        <v>0.27640361739778246</v>
      </c>
      <c r="K83" s="9">
        <f>Table14[[#This Row],[wtkg]]/(Table14[[#This Row],[htcm]]*Table14[[#This Row],[htcm]]/10000)</f>
        <v>17.320166014040819</v>
      </c>
    </row>
    <row r="84" spans="1:11" x14ac:dyDescent="0.3">
      <c r="A84">
        <v>10028</v>
      </c>
      <c r="B84">
        <v>0</v>
      </c>
      <c r="C84">
        <v>184</v>
      </c>
      <c r="D84">
        <v>283</v>
      </c>
      <c r="E84">
        <v>67.400000000000006</v>
      </c>
      <c r="F84">
        <v>7.8</v>
      </c>
      <c r="G84">
        <v>-0.13800000000000001</v>
      </c>
      <c r="H84">
        <v>-0.17599999999999999</v>
      </c>
      <c r="I84" s="6">
        <v>-4.6154606362568934E-2</v>
      </c>
      <c r="J84" s="6">
        <v>-0.12172074904627231</v>
      </c>
      <c r="K84" s="9">
        <f>Table14[[#This Row],[wtkg]]/(Table14[[#This Row],[htcm]]*Table14[[#This Row],[htcm]]/10000)</f>
        <v>17.170178481804008</v>
      </c>
    </row>
    <row r="85" spans="1:11" x14ac:dyDescent="0.3">
      <c r="A85">
        <v>10028</v>
      </c>
      <c r="B85">
        <v>0</v>
      </c>
      <c r="C85">
        <v>289</v>
      </c>
      <c r="D85">
        <v>283</v>
      </c>
      <c r="E85">
        <v>70.7</v>
      </c>
      <c r="F85">
        <v>8.93</v>
      </c>
      <c r="G85">
        <v>-0.85</v>
      </c>
      <c r="H85">
        <v>-0.107</v>
      </c>
      <c r="I85" s="6">
        <v>0.48088418349376061</v>
      </c>
      <c r="J85" s="6">
        <v>0.53072196481745615</v>
      </c>
      <c r="K85" s="9">
        <f>Table14[[#This Row],[wtkg]]/(Table14[[#This Row],[htcm]]*Table14[[#This Row],[htcm]]/10000)</f>
        <v>17.865395349395516</v>
      </c>
    </row>
    <row r="86" spans="1:11" x14ac:dyDescent="0.3">
      <c r="A86">
        <v>10028</v>
      </c>
      <c r="B86">
        <v>0</v>
      </c>
      <c r="C86">
        <v>366</v>
      </c>
      <c r="D86">
        <v>283</v>
      </c>
      <c r="E86">
        <v>74.2</v>
      </c>
      <c r="F86">
        <v>9.7799999999999994</v>
      </c>
      <c r="G86">
        <v>-0.66400000000000003</v>
      </c>
      <c r="H86">
        <v>0.11899999999999999</v>
      </c>
      <c r="I86" s="6">
        <v>0.55241433488291147</v>
      </c>
      <c r="J86" s="6">
        <v>0.6920769674404581</v>
      </c>
      <c r="K86" s="9">
        <f>Table14[[#This Row],[wtkg]]/(Table14[[#This Row],[htcm]]*Table14[[#This Row],[htcm]]/10000)</f>
        <v>17.763602414978092</v>
      </c>
    </row>
    <row r="87" spans="1:11" x14ac:dyDescent="0.3">
      <c r="A87">
        <v>10028</v>
      </c>
      <c r="B87">
        <v>0</v>
      </c>
      <c r="C87">
        <v>429</v>
      </c>
      <c r="D87">
        <v>283</v>
      </c>
      <c r="E87">
        <v>77</v>
      </c>
      <c r="F87">
        <v>10.039999999999999</v>
      </c>
      <c r="G87">
        <v>-0.46500000000000002</v>
      </c>
      <c r="H87">
        <v>-6.8000000000000005E-2</v>
      </c>
      <c r="I87" s="6">
        <v>0.17295692145740535</v>
      </c>
      <c r="J87" s="6">
        <v>0.29125627271527832</v>
      </c>
      <c r="K87" s="9">
        <f>Table14[[#This Row],[wtkg]]/(Table14[[#This Row],[htcm]]*Table14[[#This Row],[htcm]]/10000)</f>
        <v>16.933715635014334</v>
      </c>
    </row>
    <row r="88" spans="1:11" x14ac:dyDescent="0.3">
      <c r="A88">
        <v>10028</v>
      </c>
      <c r="B88">
        <v>0</v>
      </c>
      <c r="C88">
        <v>572</v>
      </c>
      <c r="D88">
        <v>283</v>
      </c>
      <c r="E88">
        <v>81</v>
      </c>
      <c r="F88">
        <v>11.3</v>
      </c>
      <c r="G88">
        <v>-0.74399999999999999</v>
      </c>
      <c r="H88">
        <v>0.16</v>
      </c>
      <c r="I88" s="6">
        <v>0.72339104677754396</v>
      </c>
      <c r="J88" s="6">
        <v>0.86472418297098064</v>
      </c>
      <c r="K88" s="9">
        <f>Table14[[#This Row],[wtkg]]/(Table14[[#This Row],[htcm]]*Table14[[#This Row],[htcm]]/10000)</f>
        <v>17.222984301173604</v>
      </c>
    </row>
    <row r="89" spans="1:11" x14ac:dyDescent="0.3">
      <c r="A89">
        <v>10028</v>
      </c>
      <c r="B89">
        <v>0</v>
      </c>
      <c r="C89">
        <v>734</v>
      </c>
      <c r="D89">
        <v>283</v>
      </c>
      <c r="E89">
        <v>86</v>
      </c>
      <c r="F89">
        <v>13.1</v>
      </c>
      <c r="G89">
        <v>-0.39700000000000002</v>
      </c>
      <c r="H89">
        <v>0.64100000000000001</v>
      </c>
      <c r="I89" s="6">
        <v>1.145945833247602</v>
      </c>
      <c r="J89" s="6">
        <v>1.2546500038556163</v>
      </c>
      <c r="K89" s="9">
        <f>Table14[[#This Row],[wtkg]]/(Table14[[#This Row],[htcm]]*Table14[[#This Row],[htcm]]/10000)</f>
        <v>17.71227690643591</v>
      </c>
    </row>
    <row r="90" spans="1:11" x14ac:dyDescent="0.3">
      <c r="A90">
        <v>10030</v>
      </c>
      <c r="B90">
        <v>0</v>
      </c>
      <c r="C90">
        <v>0</v>
      </c>
      <c r="D90">
        <v>269</v>
      </c>
      <c r="E90">
        <v>52</v>
      </c>
      <c r="F90">
        <v>3.47</v>
      </c>
      <c r="G90">
        <v>1.1180000000000001</v>
      </c>
      <c r="H90">
        <v>0.25</v>
      </c>
      <c r="I90" s="6">
        <v>-0.93440166672067837</v>
      </c>
      <c r="J90" s="6">
        <v>-0.46083283361628097</v>
      </c>
      <c r="K90" s="9">
        <f>Table14[[#This Row],[wtkg]]/(Table14[[#This Row],[htcm]]*Table14[[#This Row],[htcm]]/10000)</f>
        <v>12.832840236686392</v>
      </c>
    </row>
    <row r="91" spans="1:11" x14ac:dyDescent="0.3">
      <c r="A91">
        <v>10030</v>
      </c>
      <c r="B91">
        <v>0</v>
      </c>
      <c r="C91">
        <v>39</v>
      </c>
      <c r="D91">
        <v>269</v>
      </c>
      <c r="E91">
        <v>56</v>
      </c>
      <c r="F91">
        <v>3.79</v>
      </c>
      <c r="G91">
        <v>7.2999999999999995E-2</v>
      </c>
      <c r="H91">
        <v>-1.7869999999999999</v>
      </c>
      <c r="I91" s="6">
        <v>-2.9758553489350894</v>
      </c>
      <c r="J91" s="6">
        <v>-2.6949621754627322</v>
      </c>
      <c r="K91" s="9">
        <f>Table14[[#This Row],[wtkg]]/(Table14[[#This Row],[htcm]]*Table14[[#This Row],[htcm]]/10000)</f>
        <v>12.085459183673469</v>
      </c>
    </row>
    <row r="92" spans="1:11" x14ac:dyDescent="0.3">
      <c r="A92">
        <v>10030</v>
      </c>
      <c r="B92">
        <v>0</v>
      </c>
      <c r="C92">
        <v>60</v>
      </c>
      <c r="D92">
        <v>269</v>
      </c>
      <c r="E92">
        <v>59.5</v>
      </c>
      <c r="F92">
        <v>4.92</v>
      </c>
      <c r="G92">
        <v>0.58499999999999996</v>
      </c>
      <c r="H92">
        <v>-0.94599999999999995</v>
      </c>
      <c r="I92" s="6">
        <v>-2.1351028188540719</v>
      </c>
      <c r="J92" s="6">
        <v>-1.8154655296007691</v>
      </c>
      <c r="K92" s="9">
        <f>Table14[[#This Row],[wtkg]]/(Table14[[#This Row],[htcm]]*Table14[[#This Row],[htcm]]/10000)</f>
        <v>13.897323635336488</v>
      </c>
    </row>
    <row r="93" spans="1:11" x14ac:dyDescent="0.3">
      <c r="A93">
        <v>10030</v>
      </c>
      <c r="B93">
        <v>0</v>
      </c>
      <c r="C93">
        <v>88</v>
      </c>
      <c r="D93">
        <v>269</v>
      </c>
      <c r="E93">
        <v>62</v>
      </c>
      <c r="F93">
        <v>6.08</v>
      </c>
      <c r="G93">
        <v>0.42599999999999999</v>
      </c>
      <c r="H93">
        <v>-0.29899999999999999</v>
      </c>
      <c r="I93" s="6">
        <v>-0.86408617701309387</v>
      </c>
      <c r="J93" s="6">
        <v>-0.74799400905236857</v>
      </c>
      <c r="K93" s="9">
        <f>Table14[[#This Row],[wtkg]]/(Table14[[#This Row],[htcm]]*Table14[[#This Row],[htcm]]/10000)</f>
        <v>15.816857440166492</v>
      </c>
    </row>
    <row r="94" spans="1:11" x14ac:dyDescent="0.3">
      <c r="A94">
        <v>10030</v>
      </c>
      <c r="B94">
        <v>0</v>
      </c>
      <c r="C94">
        <v>179</v>
      </c>
      <c r="D94">
        <v>269</v>
      </c>
      <c r="E94">
        <v>69.5</v>
      </c>
      <c r="F94">
        <v>8.4499999999999993</v>
      </c>
      <c r="G94">
        <v>0.96899999999999997</v>
      </c>
      <c r="H94">
        <v>0.63100000000000001</v>
      </c>
      <c r="I94" s="6">
        <v>0.20371471112708397</v>
      </c>
      <c r="J94" s="6">
        <v>0.10728819534800133</v>
      </c>
      <c r="K94" s="9">
        <f>Table14[[#This Row],[wtkg]]/(Table14[[#This Row],[htcm]]*Table14[[#This Row],[htcm]]/10000)</f>
        <v>17.493918534237359</v>
      </c>
    </row>
    <row r="95" spans="1:11" x14ac:dyDescent="0.3">
      <c r="A95">
        <v>10030</v>
      </c>
      <c r="B95">
        <v>0</v>
      </c>
      <c r="C95">
        <v>270</v>
      </c>
      <c r="D95">
        <v>269</v>
      </c>
      <c r="E95">
        <v>74.5</v>
      </c>
      <c r="F95">
        <v>9.82</v>
      </c>
      <c r="G95">
        <v>1.2090000000000001</v>
      </c>
      <c r="H95">
        <v>0.94399999999999995</v>
      </c>
      <c r="I95" s="6">
        <v>0.52204150949546246</v>
      </c>
      <c r="J95" s="6">
        <v>0.36098443173428407</v>
      </c>
      <c r="K95" s="9">
        <f>Table14[[#This Row],[wtkg]]/(Table14[[#This Row],[htcm]]*Table14[[#This Row],[htcm]]/10000)</f>
        <v>17.692896716364128</v>
      </c>
    </row>
    <row r="96" spans="1:11" x14ac:dyDescent="0.3">
      <c r="A96">
        <v>10030</v>
      </c>
      <c r="B96">
        <v>0</v>
      </c>
      <c r="C96">
        <v>375</v>
      </c>
      <c r="D96">
        <v>269</v>
      </c>
      <c r="E96">
        <v>78.5</v>
      </c>
      <c r="F96">
        <v>10.91</v>
      </c>
      <c r="G96">
        <v>0.99199999999999999</v>
      </c>
      <c r="H96">
        <v>1.0589999999999999</v>
      </c>
      <c r="I96" s="6">
        <v>0.82932131745208104</v>
      </c>
      <c r="J96" s="6">
        <v>0.67882346499437218</v>
      </c>
      <c r="K96" s="9">
        <f>Table14[[#This Row],[wtkg]]/(Table14[[#This Row],[htcm]]*Table14[[#This Row],[htcm]]/10000)</f>
        <v>17.704572193598118</v>
      </c>
    </row>
    <row r="97" spans="1:11" x14ac:dyDescent="0.3">
      <c r="A97">
        <v>10030</v>
      </c>
      <c r="B97">
        <v>0</v>
      </c>
      <c r="C97">
        <v>452</v>
      </c>
      <c r="D97">
        <v>269</v>
      </c>
      <c r="E97">
        <v>81</v>
      </c>
      <c r="F97">
        <v>11.3</v>
      </c>
      <c r="G97">
        <v>0.8</v>
      </c>
      <c r="H97">
        <v>0.86299999999999999</v>
      </c>
      <c r="I97" s="6">
        <v>0.72339104677754396</v>
      </c>
      <c r="J97" s="6">
        <v>0.56641617485720663</v>
      </c>
      <c r="K97" s="9">
        <f>Table14[[#This Row],[wtkg]]/(Table14[[#This Row],[htcm]]*Table14[[#This Row],[htcm]]/10000)</f>
        <v>17.222984301173604</v>
      </c>
    </row>
    <row r="98" spans="1:11" x14ac:dyDescent="0.3">
      <c r="A98">
        <v>10030</v>
      </c>
      <c r="B98">
        <v>0</v>
      </c>
      <c r="C98">
        <v>553</v>
      </c>
      <c r="D98">
        <v>269</v>
      </c>
      <c r="E98">
        <v>84.2</v>
      </c>
      <c r="F98">
        <v>12.55</v>
      </c>
      <c r="G98">
        <v>0.65500000000000003</v>
      </c>
      <c r="H98">
        <v>1.208</v>
      </c>
      <c r="I98" s="6">
        <v>1.2429251101999086</v>
      </c>
      <c r="J98" s="6">
        <v>1.1563500151991026</v>
      </c>
      <c r="K98" s="9">
        <f>Table14[[#This Row],[wtkg]]/(Table14[[#This Row],[htcm]]*Table14[[#This Row],[htcm]]/10000)</f>
        <v>17.701886132441139</v>
      </c>
    </row>
    <row r="99" spans="1:11" x14ac:dyDescent="0.3">
      <c r="A99">
        <v>10030</v>
      </c>
      <c r="B99">
        <v>0</v>
      </c>
      <c r="C99">
        <v>729</v>
      </c>
      <c r="D99">
        <v>269</v>
      </c>
      <c r="E99">
        <v>90</v>
      </c>
      <c r="F99">
        <v>13.5</v>
      </c>
      <c r="G99">
        <v>0.72899999999999998</v>
      </c>
      <c r="H99">
        <v>0.92800000000000005</v>
      </c>
      <c r="I99" s="6">
        <v>0.73157091687381337</v>
      </c>
      <c r="J99" s="6">
        <v>0.72489209622163497</v>
      </c>
      <c r="K99" s="9">
        <f>Table14[[#This Row],[wtkg]]/(Table14[[#This Row],[htcm]]*Table14[[#This Row],[htcm]]/10000)</f>
        <v>16.666666666666664</v>
      </c>
    </row>
    <row r="100" spans="1:11" x14ac:dyDescent="0.3">
      <c r="A100">
        <v>10031</v>
      </c>
      <c r="B100">
        <v>0</v>
      </c>
      <c r="C100">
        <v>0</v>
      </c>
      <c r="D100">
        <v>290</v>
      </c>
      <c r="E100">
        <v>52</v>
      </c>
      <c r="F100">
        <v>3.86</v>
      </c>
      <c r="G100">
        <v>1.1180000000000001</v>
      </c>
      <c r="H100">
        <v>1.0029999999999999</v>
      </c>
      <c r="I100" s="6">
        <v>0.29187521402950328</v>
      </c>
      <c r="J100" s="6">
        <v>0.65013972661950448</v>
      </c>
      <c r="K100" s="9">
        <f>Table14[[#This Row],[wtkg]]/(Table14[[#This Row],[htcm]]*Table14[[#This Row],[htcm]]/10000)</f>
        <v>14.275147928994084</v>
      </c>
    </row>
    <row r="101" spans="1:11" x14ac:dyDescent="0.3">
      <c r="A101">
        <v>10031</v>
      </c>
      <c r="B101">
        <v>0</v>
      </c>
      <c r="C101">
        <v>28</v>
      </c>
      <c r="D101">
        <v>290</v>
      </c>
      <c r="E101">
        <v>57</v>
      </c>
      <c r="F101">
        <v>4.92</v>
      </c>
      <c r="G101">
        <v>1.345</v>
      </c>
      <c r="H101">
        <v>0.89600000000000002</v>
      </c>
      <c r="I101" s="6">
        <v>-0.48691101376780926</v>
      </c>
      <c r="J101" s="6">
        <v>0.27494135661973734</v>
      </c>
      <c r="K101" s="9">
        <f>Table14[[#This Row],[wtkg]]/(Table14[[#This Row],[htcm]]*Table14[[#This Row],[htcm]]/10000)</f>
        <v>15.143120960295475</v>
      </c>
    </row>
    <row r="102" spans="1:11" x14ac:dyDescent="0.3">
      <c r="A102">
        <v>10031</v>
      </c>
      <c r="B102">
        <v>0</v>
      </c>
      <c r="C102">
        <v>49</v>
      </c>
      <c r="D102">
        <v>290</v>
      </c>
      <c r="E102">
        <v>62.5</v>
      </c>
      <c r="F102">
        <v>5.59</v>
      </c>
      <c r="G102">
        <v>2.734</v>
      </c>
      <c r="H102">
        <v>0.60099999999999998</v>
      </c>
      <c r="I102" s="6">
        <v>-2.171387327926424</v>
      </c>
      <c r="J102" s="6">
        <v>-1.2009706299567016</v>
      </c>
      <c r="K102" s="9">
        <f>Table14[[#This Row],[wtkg]]/(Table14[[#This Row],[htcm]]*Table14[[#This Row],[htcm]]/10000)</f>
        <v>14.3104</v>
      </c>
    </row>
    <row r="103" spans="1:11" x14ac:dyDescent="0.3">
      <c r="A103">
        <v>10031</v>
      </c>
      <c r="B103">
        <v>0</v>
      </c>
      <c r="C103">
        <v>98</v>
      </c>
      <c r="D103">
        <v>290</v>
      </c>
      <c r="E103">
        <v>63.5</v>
      </c>
      <c r="F103">
        <v>6.81</v>
      </c>
      <c r="G103">
        <v>0.72399999999999998</v>
      </c>
      <c r="H103">
        <v>0.36699999999999999</v>
      </c>
      <c r="I103" s="6">
        <v>-0.16455196179284121</v>
      </c>
      <c r="J103" s="6">
        <v>-5.837989679081345E-2</v>
      </c>
      <c r="K103" s="9">
        <f>Table14[[#This Row],[wtkg]]/(Table14[[#This Row],[htcm]]*Table14[[#This Row],[htcm]]/10000)</f>
        <v>16.888833777667553</v>
      </c>
    </row>
    <row r="104" spans="1:11" x14ac:dyDescent="0.3">
      <c r="A104">
        <v>10031</v>
      </c>
      <c r="B104">
        <v>0</v>
      </c>
      <c r="C104">
        <v>182</v>
      </c>
      <c r="D104">
        <v>290</v>
      </c>
      <c r="E104">
        <v>71</v>
      </c>
      <c r="F104">
        <v>8.92</v>
      </c>
      <c r="G104">
        <v>1.593</v>
      </c>
      <c r="H104">
        <v>1.0860000000000001</v>
      </c>
      <c r="I104" s="6">
        <v>0.37373673994111556</v>
      </c>
      <c r="J104" s="6">
        <v>0.24423118713034878</v>
      </c>
      <c r="K104" s="9">
        <f>Table14[[#This Row],[wtkg]]/(Table14[[#This Row],[htcm]]*Table14[[#This Row],[htcm]]/10000)</f>
        <v>17.694901805197382</v>
      </c>
    </row>
    <row r="105" spans="1:11" x14ac:dyDescent="0.3">
      <c r="A105">
        <v>10031</v>
      </c>
      <c r="B105">
        <v>0</v>
      </c>
      <c r="C105">
        <v>273</v>
      </c>
      <c r="D105">
        <v>290</v>
      </c>
      <c r="E105">
        <v>74</v>
      </c>
      <c r="F105">
        <v>9.4499999999999993</v>
      </c>
      <c r="G105">
        <v>0.92400000000000004</v>
      </c>
      <c r="H105">
        <v>0.56000000000000005</v>
      </c>
      <c r="I105" s="6">
        <v>0.19598430069422226</v>
      </c>
      <c r="J105" s="6">
        <v>6.2698505450042671E-2</v>
      </c>
      <c r="K105" s="9">
        <f>Table14[[#This Row],[wtkg]]/(Table14[[#This Row],[htcm]]*Table14[[#This Row],[htcm]]/10000)</f>
        <v>17.257121986851715</v>
      </c>
    </row>
    <row r="106" spans="1:11" x14ac:dyDescent="0.3">
      <c r="A106">
        <v>10031</v>
      </c>
      <c r="B106">
        <v>0</v>
      </c>
      <c r="C106">
        <v>385</v>
      </c>
      <c r="D106">
        <v>290</v>
      </c>
      <c r="E106">
        <v>78</v>
      </c>
      <c r="F106">
        <v>10.43</v>
      </c>
      <c r="G106">
        <v>0.61799999999999999</v>
      </c>
      <c r="H106">
        <v>0.57399999999999995</v>
      </c>
      <c r="I106" s="6">
        <v>0.40471365861594893</v>
      </c>
      <c r="J106" s="6">
        <v>0.31314741000773139</v>
      </c>
      <c r="K106" s="9">
        <f>Table14[[#This Row],[wtkg]]/(Table14[[#This Row],[htcm]]*Table14[[#This Row],[htcm]]/10000)</f>
        <v>17.143326758711371</v>
      </c>
    </row>
    <row r="107" spans="1:11" x14ac:dyDescent="0.3">
      <c r="A107">
        <v>10031</v>
      </c>
      <c r="B107">
        <v>0</v>
      </c>
      <c r="C107">
        <v>455</v>
      </c>
      <c r="D107">
        <v>290</v>
      </c>
      <c r="E107">
        <v>80.400000000000006</v>
      </c>
      <c r="F107">
        <v>10.97</v>
      </c>
      <c r="G107">
        <v>0.51800000000000002</v>
      </c>
      <c r="H107">
        <v>0.57399999999999995</v>
      </c>
      <c r="I107" s="6">
        <v>0.49884966061206582</v>
      </c>
      <c r="J107" s="6">
        <v>0.39213940244671275</v>
      </c>
      <c r="K107" s="9">
        <f>Table14[[#This Row],[wtkg]]/(Table14[[#This Row],[htcm]]*Table14[[#This Row],[htcm]]/10000)</f>
        <v>16.970495779807429</v>
      </c>
    </row>
    <row r="108" spans="1:11" x14ac:dyDescent="0.3">
      <c r="A108">
        <v>10031</v>
      </c>
      <c r="B108">
        <v>0</v>
      </c>
      <c r="C108">
        <v>542</v>
      </c>
      <c r="D108">
        <v>290</v>
      </c>
      <c r="E108">
        <v>82.5</v>
      </c>
      <c r="F108">
        <v>11.7</v>
      </c>
      <c r="G108">
        <v>0.16200000000000001</v>
      </c>
      <c r="H108">
        <v>0.63900000000000001</v>
      </c>
      <c r="I108" s="6">
        <v>0.8089776230555189</v>
      </c>
      <c r="J108" s="6">
        <v>0.77403058346456166</v>
      </c>
      <c r="K108" s="9">
        <f>Table14[[#This Row],[wtkg]]/(Table14[[#This Row],[htcm]]*Table14[[#This Row],[htcm]]/10000)</f>
        <v>17.190082644628099</v>
      </c>
    </row>
    <row r="109" spans="1:11" x14ac:dyDescent="0.3">
      <c r="A109">
        <v>10031</v>
      </c>
      <c r="B109">
        <v>0</v>
      </c>
      <c r="C109">
        <v>718</v>
      </c>
      <c r="D109">
        <v>290</v>
      </c>
      <c r="E109">
        <v>89.5</v>
      </c>
      <c r="F109">
        <v>12.7</v>
      </c>
      <c r="G109">
        <v>0.67400000000000004</v>
      </c>
      <c r="H109">
        <v>0.44600000000000001</v>
      </c>
      <c r="I109" s="6">
        <v>9.6417100870224773E-2</v>
      </c>
      <c r="J109" s="6">
        <v>8.1019881647545589E-2</v>
      </c>
      <c r="K109" s="9">
        <f>Table14[[#This Row],[wtkg]]/(Table14[[#This Row],[htcm]]*Table14[[#This Row],[htcm]]/10000)</f>
        <v>15.85468618332761</v>
      </c>
    </row>
    <row r="110" spans="1:11" x14ac:dyDescent="0.3">
      <c r="A110">
        <v>10032</v>
      </c>
      <c r="B110">
        <v>0</v>
      </c>
      <c r="C110">
        <v>0</v>
      </c>
      <c r="D110">
        <v>283</v>
      </c>
      <c r="E110">
        <v>50</v>
      </c>
      <c r="F110">
        <v>4</v>
      </c>
      <c r="G110">
        <v>6.0999999999999999E-2</v>
      </c>
      <c r="H110">
        <v>1.2609999999999999</v>
      </c>
      <c r="I110" s="6">
        <v>2.0039405646552249</v>
      </c>
      <c r="J110" s="6">
        <v>1.8005371090030953</v>
      </c>
      <c r="K110" s="9">
        <f>Table14[[#This Row],[wtkg]]/(Table14[[#This Row],[htcm]]*Table14[[#This Row],[htcm]]/10000)</f>
        <v>16</v>
      </c>
    </row>
    <row r="111" spans="1:11" x14ac:dyDescent="0.3">
      <c r="A111">
        <v>10032</v>
      </c>
      <c r="B111">
        <v>0</v>
      </c>
      <c r="C111">
        <v>24</v>
      </c>
      <c r="D111">
        <v>283</v>
      </c>
      <c r="E111">
        <v>55</v>
      </c>
      <c r="F111">
        <v>4.5599999999999996</v>
      </c>
      <c r="G111">
        <v>0.60799999999999998</v>
      </c>
      <c r="H111">
        <v>0.62</v>
      </c>
      <c r="I111" s="6">
        <v>3.3978432437591216E-2</v>
      </c>
      <c r="J111" s="6">
        <v>0.45175249907453535</v>
      </c>
      <c r="K111" s="9">
        <f>Table14[[#This Row],[wtkg]]/(Table14[[#This Row],[htcm]]*Table14[[#This Row],[htcm]]/10000)</f>
        <v>15.074380165289256</v>
      </c>
    </row>
    <row r="112" spans="1:11" x14ac:dyDescent="0.3">
      <c r="A112">
        <v>10032</v>
      </c>
      <c r="B112">
        <v>0</v>
      </c>
      <c r="C112">
        <v>59</v>
      </c>
      <c r="D112">
        <v>283</v>
      </c>
      <c r="E112">
        <v>59.6</v>
      </c>
      <c r="F112">
        <v>6.02</v>
      </c>
      <c r="G112">
        <v>0.69</v>
      </c>
      <c r="H112">
        <v>0.71899999999999997</v>
      </c>
      <c r="I112" s="6">
        <v>0.28359867711896669</v>
      </c>
      <c r="J112" s="6">
        <v>0.47459200825273112</v>
      </c>
      <c r="K112" s="9">
        <f>Table14[[#This Row],[wtkg]]/(Table14[[#This Row],[htcm]]*Table14[[#This Row],[htcm]]/10000)</f>
        <v>16.94743480023422</v>
      </c>
    </row>
    <row r="113" spans="1:11" x14ac:dyDescent="0.3">
      <c r="A113">
        <v>10032</v>
      </c>
      <c r="B113">
        <v>0</v>
      </c>
      <c r="C113">
        <v>94</v>
      </c>
      <c r="D113">
        <v>283</v>
      </c>
      <c r="E113">
        <v>63.5</v>
      </c>
      <c r="F113">
        <v>6.94</v>
      </c>
      <c r="G113">
        <v>0.89500000000000002</v>
      </c>
      <c r="H113">
        <v>0.64700000000000002</v>
      </c>
      <c r="I113" s="6">
        <v>6.5125115891605106E-2</v>
      </c>
      <c r="J113" s="6">
        <v>0.19428145528447696</v>
      </c>
      <c r="K113" s="9">
        <f>Table14[[#This Row],[wtkg]]/(Table14[[#This Row],[htcm]]*Table14[[#This Row],[htcm]]/10000)</f>
        <v>17.211234422468845</v>
      </c>
    </row>
    <row r="114" spans="1:11" x14ac:dyDescent="0.3">
      <c r="A114">
        <v>10032</v>
      </c>
      <c r="B114">
        <v>0</v>
      </c>
      <c r="C114">
        <v>220</v>
      </c>
      <c r="D114">
        <v>283</v>
      </c>
      <c r="E114">
        <v>70.2</v>
      </c>
      <c r="F114">
        <v>9.15</v>
      </c>
      <c r="G114">
        <v>0.32200000000000001</v>
      </c>
      <c r="H114">
        <v>0.81899999999999995</v>
      </c>
      <c r="I114" s="6">
        <v>0.92835339206577117</v>
      </c>
      <c r="J114" s="6">
        <v>0.84481170312083154</v>
      </c>
      <c r="K114" s="9">
        <f>Table14[[#This Row],[wtkg]]/(Table14[[#This Row],[htcm]]*Table14[[#This Row],[htcm]]/10000)</f>
        <v>18.567219421920278</v>
      </c>
    </row>
    <row r="115" spans="1:11" x14ac:dyDescent="0.3">
      <c r="A115">
        <v>10032</v>
      </c>
      <c r="B115">
        <v>0</v>
      </c>
      <c r="C115">
        <v>294</v>
      </c>
      <c r="D115">
        <v>283</v>
      </c>
      <c r="E115">
        <v>73.5</v>
      </c>
      <c r="F115">
        <v>10.25</v>
      </c>
      <c r="G115">
        <v>0.29099999999999998</v>
      </c>
      <c r="H115">
        <v>1.1220000000000001</v>
      </c>
      <c r="I115" s="6">
        <v>1.2905731617223801</v>
      </c>
      <c r="J115" s="6">
        <v>1.2713140094154416</v>
      </c>
      <c r="K115" s="9">
        <f>Table14[[#This Row],[wtkg]]/(Table14[[#This Row],[htcm]]*Table14[[#This Row],[htcm]]/10000)</f>
        <v>18.973575824887781</v>
      </c>
    </row>
    <row r="116" spans="1:11" x14ac:dyDescent="0.3">
      <c r="A116">
        <v>10032</v>
      </c>
      <c r="B116">
        <v>0</v>
      </c>
      <c r="C116">
        <v>381</v>
      </c>
      <c r="D116">
        <v>283</v>
      </c>
      <c r="E116">
        <v>77.900000000000006</v>
      </c>
      <c r="F116">
        <v>11.2</v>
      </c>
      <c r="G116">
        <v>0.64100000000000001</v>
      </c>
      <c r="H116">
        <v>1.258</v>
      </c>
      <c r="I116" s="6">
        <v>1.2615019551854292</v>
      </c>
      <c r="J116" s="6">
        <v>1.2002922483206364</v>
      </c>
      <c r="K116" s="9">
        <f>Table14[[#This Row],[wtkg]]/(Table14[[#This Row],[htcm]]*Table14[[#This Row],[htcm]]/10000)</f>
        <v>18.456234829222147</v>
      </c>
    </row>
    <row r="117" spans="1:11" x14ac:dyDescent="0.3">
      <c r="A117">
        <v>10032</v>
      </c>
      <c r="B117">
        <v>0</v>
      </c>
      <c r="C117">
        <v>472</v>
      </c>
      <c r="D117">
        <v>283</v>
      </c>
      <c r="E117">
        <v>82</v>
      </c>
      <c r="F117">
        <v>12.6</v>
      </c>
      <c r="G117">
        <v>0.90300000000000002</v>
      </c>
      <c r="H117">
        <v>1.7310000000000001</v>
      </c>
      <c r="I117" s="6">
        <v>1.7796383392881265</v>
      </c>
      <c r="J117" s="6">
        <v>1.6382301978281746</v>
      </c>
      <c r="K117" s="9">
        <f>Table14[[#This Row],[wtkg]]/(Table14[[#This Row],[htcm]]*Table14[[#This Row],[htcm]]/10000)</f>
        <v>18.738845925044615</v>
      </c>
    </row>
    <row r="118" spans="1:11" x14ac:dyDescent="0.3">
      <c r="A118">
        <v>10032</v>
      </c>
      <c r="B118">
        <v>0</v>
      </c>
      <c r="C118">
        <v>556</v>
      </c>
      <c r="D118">
        <v>283</v>
      </c>
      <c r="E118">
        <v>83</v>
      </c>
      <c r="F118">
        <v>13.45</v>
      </c>
      <c r="G118">
        <v>0.17599999999999999</v>
      </c>
      <c r="H118">
        <v>1.8160000000000001</v>
      </c>
      <c r="I118" s="6">
        <v>2.3116639579361746</v>
      </c>
      <c r="J118" s="6">
        <v>2.3138215685073553</v>
      </c>
      <c r="K118" s="9">
        <f>Table14[[#This Row],[wtkg]]/(Table14[[#This Row],[htcm]]*Table14[[#This Row],[htcm]]/10000)</f>
        <v>19.523878647118597</v>
      </c>
    </row>
    <row r="119" spans="1:11" x14ac:dyDescent="0.3">
      <c r="A119">
        <v>10032</v>
      </c>
      <c r="B119">
        <v>0</v>
      </c>
      <c r="C119">
        <v>762</v>
      </c>
      <c r="D119">
        <v>283</v>
      </c>
      <c r="E119">
        <v>90</v>
      </c>
      <c r="F119">
        <v>14.1</v>
      </c>
      <c r="G119">
        <v>0.64100000000000001</v>
      </c>
      <c r="H119">
        <v>1.147</v>
      </c>
      <c r="I119" s="6">
        <v>1.1029777527304707</v>
      </c>
      <c r="J119" s="6">
        <v>1.0721658406122001</v>
      </c>
      <c r="K119" s="9">
        <f>Table14[[#This Row],[wtkg]]/(Table14[[#This Row],[htcm]]*Table14[[#This Row],[htcm]]/10000)</f>
        <v>17.407407407407405</v>
      </c>
    </row>
    <row r="120" spans="1:11" x14ac:dyDescent="0.3">
      <c r="A120">
        <v>10034</v>
      </c>
      <c r="B120">
        <v>0</v>
      </c>
      <c r="C120">
        <v>0</v>
      </c>
      <c r="D120">
        <v>304</v>
      </c>
      <c r="E120">
        <v>55</v>
      </c>
      <c r="F120">
        <v>4.0199999999999996</v>
      </c>
      <c r="G120">
        <v>2.702</v>
      </c>
      <c r="H120">
        <v>1.2969999999999999</v>
      </c>
      <c r="I120" s="6">
        <v>-1.4644719210861317</v>
      </c>
      <c r="J120" s="6">
        <v>-9.2316569799815965E-2</v>
      </c>
      <c r="K120" s="9">
        <f>Table14[[#This Row],[wtkg]]/(Table14[[#This Row],[htcm]]*Table14[[#This Row],[htcm]]/10000)</f>
        <v>13.289256198347106</v>
      </c>
    </row>
    <row r="121" spans="1:11" x14ac:dyDescent="0.3">
      <c r="A121">
        <v>10034</v>
      </c>
      <c r="B121">
        <v>0</v>
      </c>
      <c r="C121">
        <v>39</v>
      </c>
      <c r="D121">
        <v>304</v>
      </c>
      <c r="E121">
        <v>59</v>
      </c>
      <c r="F121">
        <v>5.12</v>
      </c>
      <c r="G121">
        <v>1.601</v>
      </c>
      <c r="H121">
        <v>0.47099999999999997</v>
      </c>
      <c r="I121" s="6">
        <v>-1.3206792576053377</v>
      </c>
      <c r="J121" s="6">
        <v>-0.55691151504346215</v>
      </c>
      <c r="K121" s="9">
        <f>Table14[[#This Row],[wtkg]]/(Table14[[#This Row],[htcm]]*Table14[[#This Row],[htcm]]/10000)</f>
        <v>14.708417121516804</v>
      </c>
    </row>
    <row r="122" spans="1:11" x14ac:dyDescent="0.3">
      <c r="A122">
        <v>10034</v>
      </c>
      <c r="B122">
        <v>0</v>
      </c>
      <c r="C122">
        <v>67</v>
      </c>
      <c r="D122">
        <v>304</v>
      </c>
      <c r="E122">
        <v>61.2</v>
      </c>
      <c r="F122">
        <v>5.56</v>
      </c>
      <c r="G122">
        <v>1.0569999999999999</v>
      </c>
      <c r="H122">
        <v>-0.27300000000000002</v>
      </c>
      <c r="I122" s="6">
        <v>-1.5716046053665156</v>
      </c>
      <c r="J122" s="6">
        <v>-1.2055383860352178</v>
      </c>
      <c r="K122" s="9">
        <f>Table14[[#This Row],[wtkg]]/(Table14[[#This Row],[htcm]]*Table14[[#This Row],[htcm]]/10000)</f>
        <v>14.844717843564439</v>
      </c>
    </row>
    <row r="123" spans="1:11" x14ac:dyDescent="0.3">
      <c r="A123">
        <v>10034</v>
      </c>
      <c r="B123">
        <v>0</v>
      </c>
      <c r="C123">
        <v>102</v>
      </c>
      <c r="D123">
        <v>304</v>
      </c>
      <c r="E123">
        <v>64.2</v>
      </c>
      <c r="F123">
        <v>6.35</v>
      </c>
      <c r="G123">
        <v>0.89900000000000002</v>
      </c>
      <c r="H123">
        <v>-0.34899999999999998</v>
      </c>
      <c r="I123" s="6">
        <v>-1.3370491655764871</v>
      </c>
      <c r="J123" s="6">
        <v>-1.1740058796170767</v>
      </c>
      <c r="K123" s="9">
        <f>Table14[[#This Row],[wtkg]]/(Table14[[#This Row],[htcm]]*Table14[[#This Row],[htcm]]/10000)</f>
        <v>15.406488679263592</v>
      </c>
    </row>
    <row r="124" spans="1:11" x14ac:dyDescent="0.3">
      <c r="A124">
        <v>10034</v>
      </c>
      <c r="B124">
        <v>0</v>
      </c>
      <c r="C124">
        <v>179</v>
      </c>
      <c r="D124">
        <v>304</v>
      </c>
      <c r="E124">
        <v>68.7</v>
      </c>
      <c r="F124">
        <v>7.13</v>
      </c>
      <c r="G124">
        <v>0.59399999999999997</v>
      </c>
      <c r="H124">
        <v>-0.91400000000000003</v>
      </c>
      <c r="I124" s="6">
        <v>-1.6303874872155404</v>
      </c>
      <c r="J124" s="6">
        <v>-1.6942960920451038</v>
      </c>
      <c r="K124" s="9">
        <f>Table14[[#This Row],[wtkg]]/(Table14[[#This Row],[htcm]]*Table14[[#This Row],[htcm]]/10000)</f>
        <v>15.106924395458176</v>
      </c>
    </row>
    <row r="125" spans="1:11" x14ac:dyDescent="0.3">
      <c r="A125">
        <v>10034</v>
      </c>
      <c r="B125">
        <v>0</v>
      </c>
      <c r="C125">
        <v>270</v>
      </c>
      <c r="D125">
        <v>304</v>
      </c>
      <c r="E125">
        <v>73.400000000000006</v>
      </c>
      <c r="F125">
        <v>8.9600000000000009</v>
      </c>
      <c r="G125">
        <v>0.71699999999999997</v>
      </c>
      <c r="H125">
        <v>9.7000000000000003E-2</v>
      </c>
      <c r="I125" s="6">
        <v>-0.28326935145389109</v>
      </c>
      <c r="J125" s="6">
        <v>-0.40294218046357672</v>
      </c>
      <c r="K125" s="9">
        <f>Table14[[#This Row],[wtkg]]/(Table14[[#This Row],[htcm]]*Table14[[#This Row],[htcm]]/10000)</f>
        <v>16.630905270660559</v>
      </c>
    </row>
    <row r="126" spans="1:11" x14ac:dyDescent="0.3">
      <c r="A126">
        <v>10034</v>
      </c>
      <c r="B126">
        <v>0</v>
      </c>
      <c r="C126">
        <v>389</v>
      </c>
      <c r="D126">
        <v>304</v>
      </c>
      <c r="E126">
        <v>80</v>
      </c>
      <c r="F126">
        <v>10.86</v>
      </c>
      <c r="G126">
        <v>1.381</v>
      </c>
      <c r="H126">
        <v>0.91700000000000004</v>
      </c>
      <c r="I126" s="6">
        <v>0.46293698716459047</v>
      </c>
      <c r="J126" s="6">
        <v>0.19827676484497209</v>
      </c>
      <c r="K126" s="9">
        <f>Table14[[#This Row],[wtkg]]/(Table14[[#This Row],[htcm]]*Table14[[#This Row],[htcm]]/10000)</f>
        <v>16.96875</v>
      </c>
    </row>
    <row r="127" spans="1:11" x14ac:dyDescent="0.3">
      <c r="A127">
        <v>10034</v>
      </c>
      <c r="B127">
        <v>0</v>
      </c>
      <c r="C127">
        <v>466</v>
      </c>
      <c r="D127">
        <v>304</v>
      </c>
      <c r="E127">
        <v>85.5</v>
      </c>
      <c r="F127">
        <v>11.6</v>
      </c>
      <c r="G127">
        <v>2.3639999999999999</v>
      </c>
      <c r="H127">
        <v>1.014</v>
      </c>
      <c r="I127" s="6">
        <v>-2.3008298363985463E-2</v>
      </c>
      <c r="J127" s="6">
        <v>-0.42464368991618967</v>
      </c>
      <c r="K127" s="9">
        <f>Table14[[#This Row],[wtkg]]/(Table14[[#This Row],[htcm]]*Table14[[#This Row],[htcm]]/10000)</f>
        <v>15.868130364898599</v>
      </c>
    </row>
    <row r="128" spans="1:11" x14ac:dyDescent="0.3">
      <c r="A128">
        <v>10034</v>
      </c>
      <c r="B128">
        <v>0</v>
      </c>
      <c r="C128">
        <v>546</v>
      </c>
      <c r="D128">
        <v>304</v>
      </c>
      <c r="E128">
        <v>85.5</v>
      </c>
      <c r="F128">
        <v>12.5</v>
      </c>
      <c r="G128">
        <v>1.226</v>
      </c>
      <c r="H128">
        <v>1.2130000000000001</v>
      </c>
      <c r="I128" s="6">
        <v>0.88104519842043583</v>
      </c>
      <c r="J128" s="6">
        <v>0.71819894831502129</v>
      </c>
      <c r="K128" s="9">
        <f>Table14[[#This Row],[wtkg]]/(Table14[[#This Row],[htcm]]*Table14[[#This Row],[htcm]]/10000)</f>
        <v>17.099278410451078</v>
      </c>
    </row>
    <row r="129" spans="1:11" x14ac:dyDescent="0.3">
      <c r="A129">
        <v>10034</v>
      </c>
      <c r="B129">
        <v>0</v>
      </c>
      <c r="C129">
        <v>771</v>
      </c>
      <c r="D129">
        <v>304</v>
      </c>
      <c r="E129">
        <v>94.5</v>
      </c>
      <c r="F129">
        <v>14.3</v>
      </c>
      <c r="G129">
        <v>1.9930000000000001</v>
      </c>
      <c r="H129">
        <v>1.2270000000000001</v>
      </c>
      <c r="I129" s="6">
        <v>0.3150129745771843</v>
      </c>
      <c r="J129" s="6">
        <v>3.6791483744991124E-2</v>
      </c>
      <c r="K129" s="9">
        <f>Table14[[#This Row],[wtkg]]/(Table14[[#This Row],[htcm]]*Table14[[#This Row],[htcm]]/10000)</f>
        <v>16.012989557963106</v>
      </c>
    </row>
    <row r="130" spans="1:11" x14ac:dyDescent="0.3">
      <c r="A130">
        <v>10036</v>
      </c>
      <c r="B130">
        <v>0</v>
      </c>
      <c r="C130">
        <v>0</v>
      </c>
      <c r="D130">
        <v>283</v>
      </c>
      <c r="E130">
        <v>51</v>
      </c>
      <c r="F130">
        <v>3.6</v>
      </c>
      <c r="G130">
        <v>0.58899999999999997</v>
      </c>
      <c r="H130">
        <v>0.50700000000000001</v>
      </c>
      <c r="I130" s="6">
        <v>0.19739100633126147</v>
      </c>
      <c r="J130" s="6">
        <v>0.33158020798981869</v>
      </c>
      <c r="K130" s="9">
        <f>Table14[[#This Row],[wtkg]]/(Table14[[#This Row],[htcm]]*Table14[[#This Row],[htcm]]/10000)</f>
        <v>13.84083044982699</v>
      </c>
    </row>
    <row r="131" spans="1:11" x14ac:dyDescent="0.3">
      <c r="A131">
        <v>10036</v>
      </c>
      <c r="B131">
        <v>0</v>
      </c>
      <c r="C131">
        <v>38</v>
      </c>
      <c r="D131">
        <v>283</v>
      </c>
      <c r="E131">
        <v>59</v>
      </c>
      <c r="F131">
        <v>5.0999999999999996</v>
      </c>
      <c r="G131">
        <v>1.6679999999999999</v>
      </c>
      <c r="H131">
        <v>0.502</v>
      </c>
      <c r="I131" s="6">
        <v>-1.3692212324960762</v>
      </c>
      <c r="J131" s="6">
        <v>-0.56098317460656666</v>
      </c>
      <c r="K131" s="9">
        <f>Table14[[#This Row],[wtkg]]/(Table14[[#This Row],[htcm]]*Table14[[#This Row],[htcm]]/10000)</f>
        <v>14.650962367135879</v>
      </c>
    </row>
    <row r="132" spans="1:11" x14ac:dyDescent="0.3">
      <c r="A132">
        <v>10036</v>
      </c>
      <c r="B132">
        <v>0</v>
      </c>
      <c r="C132">
        <v>66</v>
      </c>
      <c r="D132">
        <v>283</v>
      </c>
      <c r="E132">
        <v>60.8</v>
      </c>
      <c r="F132">
        <v>6.05</v>
      </c>
      <c r="G132">
        <v>0.91</v>
      </c>
      <c r="H132">
        <v>0.45900000000000002</v>
      </c>
      <c r="I132" s="6">
        <v>-0.31462515087458132</v>
      </c>
      <c r="J132" s="6">
        <v>-6.3454850539510721E-2</v>
      </c>
      <c r="K132" s="9">
        <f>Table14[[#This Row],[wtkg]]/(Table14[[#This Row],[htcm]]*Table14[[#This Row],[htcm]]/10000)</f>
        <v>16.366213642659279</v>
      </c>
    </row>
    <row r="133" spans="1:11" x14ac:dyDescent="0.3">
      <c r="A133">
        <v>10036</v>
      </c>
      <c r="B133">
        <v>0</v>
      </c>
      <c r="C133">
        <v>101</v>
      </c>
      <c r="D133">
        <v>283</v>
      </c>
      <c r="E133">
        <v>65.2</v>
      </c>
      <c r="F133">
        <v>7.04</v>
      </c>
      <c r="G133">
        <v>1.4259999999999999</v>
      </c>
      <c r="H133">
        <v>0.57199999999999995</v>
      </c>
      <c r="I133" s="6">
        <v>-0.46808824473834154</v>
      </c>
      <c r="J133" s="6">
        <v>-0.31109353591533406</v>
      </c>
      <c r="K133" s="9">
        <f>Table14[[#This Row],[wtkg]]/(Table14[[#This Row],[htcm]]*Table14[[#This Row],[htcm]]/10000)</f>
        <v>16.560653393052053</v>
      </c>
    </row>
    <row r="134" spans="1:11" x14ac:dyDescent="0.3">
      <c r="A134">
        <v>10036</v>
      </c>
      <c r="B134">
        <v>0</v>
      </c>
      <c r="C134">
        <v>192</v>
      </c>
      <c r="D134">
        <v>283</v>
      </c>
      <c r="E134">
        <v>72.5</v>
      </c>
      <c r="F134">
        <v>8.91</v>
      </c>
      <c r="G134">
        <v>2.0409999999999999</v>
      </c>
      <c r="H134">
        <v>0.93200000000000005</v>
      </c>
      <c r="I134" s="6">
        <v>-9.3227152667434227E-2</v>
      </c>
      <c r="J134" s="6">
        <v>-0.27962479716207994</v>
      </c>
      <c r="K134" s="9">
        <f>Table14[[#This Row],[wtkg]]/(Table14[[#This Row],[htcm]]*Table14[[#This Row],[htcm]]/10000)</f>
        <v>16.951248513674198</v>
      </c>
    </row>
    <row r="135" spans="1:11" x14ac:dyDescent="0.3">
      <c r="A135">
        <v>10036</v>
      </c>
      <c r="B135">
        <v>0</v>
      </c>
      <c r="C135">
        <v>276</v>
      </c>
      <c r="D135">
        <v>283</v>
      </c>
      <c r="E135">
        <v>75.2</v>
      </c>
      <c r="F135">
        <v>10.34</v>
      </c>
      <c r="G135">
        <v>1.3979999999999999</v>
      </c>
      <c r="H135">
        <v>1.367</v>
      </c>
      <c r="I135" s="6">
        <v>0.95213742165388149</v>
      </c>
      <c r="J135" s="6">
        <v>0.77676969916371308</v>
      </c>
      <c r="K135" s="9">
        <f>Table14[[#This Row],[wtkg]]/(Table14[[#This Row],[htcm]]*Table14[[#This Row],[htcm]]/10000)</f>
        <v>18.284574468085101</v>
      </c>
    </row>
    <row r="136" spans="1:11" x14ac:dyDescent="0.3">
      <c r="A136">
        <v>10036</v>
      </c>
      <c r="B136">
        <v>0</v>
      </c>
      <c r="C136">
        <v>381</v>
      </c>
      <c r="D136">
        <v>283</v>
      </c>
      <c r="E136">
        <v>80</v>
      </c>
      <c r="F136">
        <v>11.62</v>
      </c>
      <c r="G136">
        <v>1.516</v>
      </c>
      <c r="H136">
        <v>1.597</v>
      </c>
      <c r="I136" s="6">
        <v>1.2565951376175764</v>
      </c>
      <c r="J136" s="6">
        <v>1.0030041710260609</v>
      </c>
      <c r="K136" s="9">
        <f>Table14[[#This Row],[wtkg]]/(Table14[[#This Row],[htcm]]*Table14[[#This Row],[htcm]]/10000)</f>
        <v>18.15625</v>
      </c>
    </row>
    <row r="137" spans="1:11" x14ac:dyDescent="0.3">
      <c r="A137">
        <v>10036</v>
      </c>
      <c r="B137">
        <v>0</v>
      </c>
      <c r="C137">
        <v>458</v>
      </c>
      <c r="D137">
        <v>283</v>
      </c>
      <c r="E137">
        <v>82.4</v>
      </c>
      <c r="F137">
        <v>12.07</v>
      </c>
      <c r="G137">
        <v>1.2649999999999999</v>
      </c>
      <c r="H137">
        <v>1.427</v>
      </c>
      <c r="I137" s="6">
        <v>1.1968470616203308</v>
      </c>
      <c r="J137" s="6">
        <v>0.96995638322637201</v>
      </c>
      <c r="K137" s="9">
        <f>Table14[[#This Row],[wtkg]]/(Table14[[#This Row],[htcm]]*Table14[[#This Row],[htcm]]/10000)</f>
        <v>17.776769723819395</v>
      </c>
    </row>
    <row r="138" spans="1:11" x14ac:dyDescent="0.3">
      <c r="A138">
        <v>10036</v>
      </c>
      <c r="B138">
        <v>0</v>
      </c>
      <c r="C138">
        <v>538</v>
      </c>
      <c r="D138">
        <v>283</v>
      </c>
      <c r="E138">
        <v>85</v>
      </c>
      <c r="F138">
        <v>13.1</v>
      </c>
      <c r="G138">
        <v>1.145</v>
      </c>
      <c r="H138">
        <v>1.6819999999999999</v>
      </c>
      <c r="I138" s="6">
        <v>1.5556143968439922</v>
      </c>
      <c r="J138" s="6">
        <v>1.4098343951939973</v>
      </c>
      <c r="K138" s="9">
        <f>Table14[[#This Row],[wtkg]]/(Table14[[#This Row],[htcm]]*Table14[[#This Row],[htcm]]/10000)</f>
        <v>18.131487889273355</v>
      </c>
    </row>
    <row r="139" spans="1:11" x14ac:dyDescent="0.3">
      <c r="A139">
        <v>10036</v>
      </c>
      <c r="B139">
        <v>0</v>
      </c>
      <c r="C139">
        <v>749</v>
      </c>
      <c r="D139">
        <v>283</v>
      </c>
      <c r="E139">
        <v>92.5</v>
      </c>
      <c r="F139">
        <v>13.6</v>
      </c>
      <c r="G139">
        <v>1.5720000000000001</v>
      </c>
      <c r="H139">
        <v>0.89500000000000002</v>
      </c>
      <c r="I139" s="6">
        <v>0.11899322098488856</v>
      </c>
      <c r="J139" s="6">
        <v>-8.1142827431453554E-2</v>
      </c>
      <c r="K139" s="9">
        <f>Table14[[#This Row],[wtkg]]/(Table14[[#This Row],[htcm]]*Table14[[#This Row],[htcm]]/10000)</f>
        <v>15.894813732651571</v>
      </c>
    </row>
    <row r="140" spans="1:11" x14ac:dyDescent="0.3">
      <c r="A140">
        <v>10038</v>
      </c>
      <c r="B140">
        <v>0</v>
      </c>
      <c r="C140">
        <v>0</v>
      </c>
      <c r="D140">
        <v>276</v>
      </c>
      <c r="E140">
        <v>55</v>
      </c>
      <c r="F140">
        <v>4.28</v>
      </c>
      <c r="G140">
        <v>2.702</v>
      </c>
      <c r="H140">
        <v>1.76</v>
      </c>
      <c r="I140" s="6">
        <v>-0.71108668785964191</v>
      </c>
      <c r="J140" s="6">
        <v>0.55875676567470078</v>
      </c>
      <c r="K140" s="9">
        <f>Table14[[#This Row],[wtkg]]/(Table14[[#This Row],[htcm]]*Table14[[#This Row],[htcm]]/10000)</f>
        <v>14.148760330578513</v>
      </c>
    </row>
    <row r="141" spans="1:11" x14ac:dyDescent="0.3">
      <c r="A141">
        <v>10038</v>
      </c>
      <c r="B141">
        <v>0</v>
      </c>
      <c r="C141">
        <v>32</v>
      </c>
      <c r="D141">
        <v>276</v>
      </c>
      <c r="E141">
        <v>58</v>
      </c>
      <c r="F141">
        <v>4.9800000000000004</v>
      </c>
      <c r="G141">
        <v>1.571</v>
      </c>
      <c r="H141">
        <v>0.70699999999999996</v>
      </c>
      <c r="I141" s="6">
        <v>-1.0149504880845823</v>
      </c>
      <c r="J141" s="6">
        <v>-0.18176844196095412</v>
      </c>
      <c r="K141" s="9">
        <f>Table14[[#This Row],[wtkg]]/(Table14[[#This Row],[htcm]]*Table14[[#This Row],[htcm]]/10000)</f>
        <v>14.803804994054699</v>
      </c>
    </row>
    <row r="142" spans="1:11" x14ac:dyDescent="0.3">
      <c r="A142">
        <v>10038</v>
      </c>
      <c r="B142">
        <v>0</v>
      </c>
      <c r="C142">
        <v>60</v>
      </c>
      <c r="D142">
        <v>276</v>
      </c>
      <c r="E142">
        <v>62.2</v>
      </c>
      <c r="F142">
        <v>6.17</v>
      </c>
      <c r="G142">
        <v>1.9359999999999999</v>
      </c>
      <c r="H142">
        <v>0.876</v>
      </c>
      <c r="I142" s="6">
        <v>-0.77977014912119746</v>
      </c>
      <c r="J142" s="6">
        <v>-0.2469747078461661</v>
      </c>
      <c r="K142" s="9">
        <f>Table14[[#This Row],[wtkg]]/(Table14[[#This Row],[htcm]]*Table14[[#This Row],[htcm]]/10000)</f>
        <v>15.94793271368162</v>
      </c>
    </row>
    <row r="143" spans="1:11" x14ac:dyDescent="0.3">
      <c r="A143">
        <v>10038</v>
      </c>
      <c r="B143">
        <v>0</v>
      </c>
      <c r="C143">
        <v>95</v>
      </c>
      <c r="D143">
        <v>276</v>
      </c>
      <c r="E143">
        <v>65</v>
      </c>
      <c r="F143">
        <v>7.11</v>
      </c>
      <c r="G143">
        <v>1.5840000000000001</v>
      </c>
      <c r="H143">
        <v>0.82799999999999996</v>
      </c>
      <c r="I143" s="6">
        <v>-0.26596178552489697</v>
      </c>
      <c r="J143" s="6">
        <v>-7.8659236583560277E-2</v>
      </c>
      <c r="K143" s="9">
        <f>Table14[[#This Row],[wtkg]]/(Table14[[#This Row],[htcm]]*Table14[[#This Row],[htcm]]/10000)</f>
        <v>16.828402366863905</v>
      </c>
    </row>
    <row r="144" spans="1:11" x14ac:dyDescent="0.3">
      <c r="A144">
        <v>10038</v>
      </c>
      <c r="B144">
        <v>0</v>
      </c>
      <c r="C144">
        <v>193</v>
      </c>
      <c r="D144">
        <v>276</v>
      </c>
      <c r="E144">
        <v>72.7</v>
      </c>
      <c r="F144">
        <v>10.66</v>
      </c>
      <c r="G144">
        <v>2.109</v>
      </c>
      <c r="H144">
        <v>2.597</v>
      </c>
      <c r="I144" s="6">
        <v>1.9605091141285405</v>
      </c>
      <c r="J144" s="6">
        <v>1.8080968272498212</v>
      </c>
      <c r="K144" s="9">
        <f>Table14[[#This Row],[wtkg]]/(Table14[[#This Row],[htcm]]*Table14[[#This Row],[htcm]]/10000)</f>
        <v>20.169186553623359</v>
      </c>
    </row>
    <row r="145" spans="1:11" x14ac:dyDescent="0.3">
      <c r="A145">
        <v>10038</v>
      </c>
      <c r="B145">
        <v>0</v>
      </c>
      <c r="C145">
        <v>270</v>
      </c>
      <c r="D145">
        <v>276</v>
      </c>
      <c r="E145">
        <v>77.7</v>
      </c>
      <c r="F145">
        <v>11.46</v>
      </c>
      <c r="G145">
        <v>2.6379999999999999</v>
      </c>
      <c r="H145">
        <v>2.387</v>
      </c>
      <c r="I145" s="6">
        <v>1.5684795908223961</v>
      </c>
      <c r="J145" s="6">
        <v>1.2111598012828164</v>
      </c>
      <c r="K145" s="9">
        <f>Table14[[#This Row],[wtkg]]/(Table14[[#This Row],[htcm]]*Table14[[#This Row],[htcm]]/10000)</f>
        <v>18.982026704034425</v>
      </c>
    </row>
    <row r="146" spans="1:11" x14ac:dyDescent="0.3">
      <c r="A146">
        <v>10038</v>
      </c>
      <c r="B146">
        <v>0</v>
      </c>
      <c r="C146">
        <v>532</v>
      </c>
      <c r="D146">
        <v>276</v>
      </c>
      <c r="E146">
        <v>87.8</v>
      </c>
      <c r="F146">
        <v>13.8</v>
      </c>
      <c r="G146">
        <v>2.274</v>
      </c>
      <c r="H146">
        <v>2.1890000000000001</v>
      </c>
      <c r="I146" s="6">
        <v>1.5018313417409019</v>
      </c>
      <c r="J146" s="6">
        <v>1.2430081989823507</v>
      </c>
      <c r="K146" s="9">
        <f>Table14[[#This Row],[wtkg]]/(Table14[[#This Row],[htcm]]*Table14[[#This Row],[htcm]]/10000)</f>
        <v>17.90152604023433</v>
      </c>
    </row>
    <row r="147" spans="1:11" x14ac:dyDescent="0.3">
      <c r="A147">
        <v>10038</v>
      </c>
      <c r="B147">
        <v>0</v>
      </c>
      <c r="C147">
        <v>743</v>
      </c>
      <c r="D147">
        <v>276</v>
      </c>
      <c r="E147">
        <v>94.5</v>
      </c>
      <c r="F147">
        <v>16.5</v>
      </c>
      <c r="G147">
        <v>2.282</v>
      </c>
      <c r="H147">
        <v>2.6070000000000002</v>
      </c>
      <c r="I147" s="6">
        <v>2.0329275405792377</v>
      </c>
      <c r="J147" s="6">
        <v>1.7676242189297953</v>
      </c>
      <c r="K147" s="9">
        <f>Table14[[#This Row],[wtkg]]/(Table14[[#This Row],[htcm]]*Table14[[#This Row],[htcm]]/10000)</f>
        <v>18.47652641303435</v>
      </c>
    </row>
    <row r="148" spans="1:11" x14ac:dyDescent="0.3">
      <c r="A148">
        <v>10039</v>
      </c>
      <c r="B148">
        <v>0</v>
      </c>
      <c r="C148">
        <v>0</v>
      </c>
      <c r="D148">
        <v>283</v>
      </c>
      <c r="E148">
        <v>52</v>
      </c>
      <c r="F148">
        <v>4.04</v>
      </c>
      <c r="G148">
        <v>1.1180000000000001</v>
      </c>
      <c r="H148">
        <v>1.333</v>
      </c>
      <c r="I148" s="6">
        <v>0.80271998463185035</v>
      </c>
      <c r="J148" s="6">
        <v>1.114606357142373</v>
      </c>
      <c r="K148" s="9">
        <f>Table14[[#This Row],[wtkg]]/(Table14[[#This Row],[htcm]]*Table14[[#This Row],[htcm]]/10000)</f>
        <v>14.940828402366865</v>
      </c>
    </row>
    <row r="149" spans="1:11" x14ac:dyDescent="0.3">
      <c r="A149">
        <v>10039</v>
      </c>
      <c r="B149">
        <v>0</v>
      </c>
      <c r="C149">
        <v>31</v>
      </c>
      <c r="D149">
        <v>283</v>
      </c>
      <c r="E149">
        <v>56</v>
      </c>
      <c r="F149">
        <v>4.67</v>
      </c>
      <c r="G149">
        <v>0.61599999999999999</v>
      </c>
      <c r="H149">
        <v>0.28799999999999998</v>
      </c>
      <c r="I149" s="6">
        <v>-0.40637271317066426</v>
      </c>
      <c r="J149" s="6">
        <v>-6.7226999399867066E-2</v>
      </c>
      <c r="K149" s="9">
        <f>Table14[[#This Row],[wtkg]]/(Table14[[#This Row],[htcm]]*Table14[[#This Row],[htcm]]/10000)</f>
        <v>14.891581632653061</v>
      </c>
    </row>
    <row r="150" spans="1:11" x14ac:dyDescent="0.3">
      <c r="A150">
        <v>10039</v>
      </c>
      <c r="B150">
        <v>0</v>
      </c>
      <c r="C150">
        <v>52</v>
      </c>
      <c r="D150">
        <v>283</v>
      </c>
      <c r="E150">
        <v>58.2</v>
      </c>
      <c r="F150">
        <v>5.27</v>
      </c>
      <c r="G150">
        <v>0.38500000000000001</v>
      </c>
      <c r="H150">
        <v>-2.1000000000000001E-2</v>
      </c>
      <c r="I150" s="6">
        <v>-0.45892612565848234</v>
      </c>
      <c r="J150" s="6">
        <v>-0.34117832886210453</v>
      </c>
      <c r="K150" s="9">
        <f>Table14[[#This Row],[wtkg]]/(Table14[[#This Row],[htcm]]*Table14[[#This Row],[htcm]]/10000)</f>
        <v>15.55838972142511</v>
      </c>
    </row>
    <row r="151" spans="1:11" x14ac:dyDescent="0.3">
      <c r="A151">
        <v>10039</v>
      </c>
      <c r="B151">
        <v>0</v>
      </c>
      <c r="C151">
        <v>98</v>
      </c>
      <c r="D151">
        <v>283</v>
      </c>
      <c r="E151">
        <v>61.5</v>
      </c>
      <c r="F151">
        <v>6.49</v>
      </c>
      <c r="G151">
        <v>-0.25</v>
      </c>
      <c r="H151">
        <v>-4.8000000000000001E-2</v>
      </c>
      <c r="I151" s="6">
        <v>0.17662393345709324</v>
      </c>
      <c r="J151" s="6">
        <v>0.12916036219690713</v>
      </c>
      <c r="K151" s="9">
        <f>Table14[[#This Row],[wtkg]]/(Table14[[#This Row],[htcm]]*Table14[[#This Row],[htcm]]/10000)</f>
        <v>17.159098420252498</v>
      </c>
    </row>
    <row r="152" spans="1:11" x14ac:dyDescent="0.3">
      <c r="A152">
        <v>10039</v>
      </c>
      <c r="B152">
        <v>0</v>
      </c>
      <c r="C152">
        <v>185</v>
      </c>
      <c r="D152">
        <v>283</v>
      </c>
      <c r="E152">
        <v>68</v>
      </c>
      <c r="F152">
        <v>7.92</v>
      </c>
      <c r="G152">
        <v>0.11700000000000001</v>
      </c>
      <c r="H152">
        <v>-5.0999999999999997E-2</v>
      </c>
      <c r="I152" s="6">
        <v>-7.2720758532253779E-2</v>
      </c>
      <c r="J152" s="6">
        <v>-0.1519481827709947</v>
      </c>
      <c r="K152" s="9">
        <f>Table14[[#This Row],[wtkg]]/(Table14[[#This Row],[htcm]]*Table14[[#This Row],[htcm]]/10000)</f>
        <v>17.1280276816609</v>
      </c>
    </row>
    <row r="153" spans="1:11" x14ac:dyDescent="0.3">
      <c r="A153">
        <v>10039</v>
      </c>
      <c r="B153">
        <v>0</v>
      </c>
      <c r="C153">
        <v>276</v>
      </c>
      <c r="D153">
        <v>283</v>
      </c>
      <c r="E153">
        <v>71.5</v>
      </c>
      <c r="F153">
        <v>8.59</v>
      </c>
      <c r="G153">
        <v>-0.249</v>
      </c>
      <c r="H153">
        <v>-0.34599999999999997</v>
      </c>
      <c r="I153" s="6">
        <v>-0.23758447665265639</v>
      </c>
      <c r="J153" s="6">
        <v>-0.25968121355910739</v>
      </c>
      <c r="K153" s="9">
        <f>Table14[[#This Row],[wtkg]]/(Table14[[#This Row],[htcm]]*Table14[[#This Row],[htcm]]/10000)</f>
        <v>16.80277764193848</v>
      </c>
    </row>
    <row r="154" spans="1:11" x14ac:dyDescent="0.3">
      <c r="A154">
        <v>10039</v>
      </c>
      <c r="B154">
        <v>0</v>
      </c>
      <c r="C154">
        <v>367</v>
      </c>
      <c r="D154">
        <v>283</v>
      </c>
      <c r="E154">
        <v>74</v>
      </c>
      <c r="F154">
        <v>10.53</v>
      </c>
      <c r="G154">
        <v>-0.76400000000000001</v>
      </c>
      <c r="H154">
        <v>0.79</v>
      </c>
      <c r="I154" s="6">
        <v>1.4705352403975402</v>
      </c>
      <c r="J154" s="6">
        <v>1.646976196825308</v>
      </c>
      <c r="K154" s="9">
        <f>Table14[[#This Row],[wtkg]]/(Table14[[#This Row],[htcm]]*Table14[[#This Row],[htcm]]/10000)</f>
        <v>19.229364499634769</v>
      </c>
    </row>
    <row r="155" spans="1:11" x14ac:dyDescent="0.3">
      <c r="A155">
        <v>10039</v>
      </c>
      <c r="B155">
        <v>0</v>
      </c>
      <c r="C155">
        <v>458</v>
      </c>
      <c r="D155">
        <v>283</v>
      </c>
      <c r="E155">
        <v>77</v>
      </c>
      <c r="F155">
        <v>12.8</v>
      </c>
      <c r="G155">
        <v>-0.86699999999999999</v>
      </c>
      <c r="H155">
        <v>1.964</v>
      </c>
      <c r="I155" s="6">
        <v>2.9585594738962344</v>
      </c>
      <c r="J155" s="6">
        <v>3.2186875036492482</v>
      </c>
      <c r="K155" s="9">
        <f>Table14[[#This Row],[wtkg]]/(Table14[[#This Row],[htcm]]*Table14[[#This Row],[htcm]]/10000)</f>
        <v>21.588800809580032</v>
      </c>
    </row>
    <row r="156" spans="1:11" x14ac:dyDescent="0.3">
      <c r="A156">
        <v>10039</v>
      </c>
      <c r="B156">
        <v>0</v>
      </c>
      <c r="C156">
        <v>546</v>
      </c>
      <c r="D156">
        <v>283</v>
      </c>
      <c r="E156">
        <v>81</v>
      </c>
      <c r="F156">
        <v>13.3</v>
      </c>
      <c r="G156">
        <v>-0.44400000000000001</v>
      </c>
      <c r="H156">
        <v>1.7729999999999999</v>
      </c>
      <c r="I156" s="6">
        <v>2.5927858078524708</v>
      </c>
      <c r="J156" s="6">
        <v>2.7179343323396887</v>
      </c>
      <c r="K156" s="9">
        <f>Table14[[#This Row],[wtkg]]/(Table14[[#This Row],[htcm]]*Table14[[#This Row],[htcm]]/10000)</f>
        <v>20.271300106691054</v>
      </c>
    </row>
    <row r="157" spans="1:11" x14ac:dyDescent="0.3">
      <c r="A157">
        <v>10039</v>
      </c>
      <c r="B157">
        <v>0</v>
      </c>
      <c r="C157">
        <v>735</v>
      </c>
      <c r="D157">
        <v>283</v>
      </c>
      <c r="E157">
        <v>88.4</v>
      </c>
      <c r="F157">
        <v>14.9</v>
      </c>
      <c r="G157">
        <v>0.377</v>
      </c>
      <c r="H157">
        <v>1.7589999999999999</v>
      </c>
      <c r="I157" s="6">
        <v>2.1087839022884101</v>
      </c>
      <c r="J157" s="6">
        <v>2.1255356967032295</v>
      </c>
      <c r="K157" s="9">
        <f>Table14[[#This Row],[wtkg]]/(Table14[[#This Row],[htcm]]*Table14[[#This Row],[htcm]]/10000)</f>
        <v>19.066972420712105</v>
      </c>
    </row>
    <row r="158" spans="1:11" x14ac:dyDescent="0.3">
      <c r="A158">
        <v>10041</v>
      </c>
      <c r="B158">
        <v>0</v>
      </c>
      <c r="C158">
        <v>0</v>
      </c>
      <c r="D158">
        <v>290</v>
      </c>
      <c r="E158">
        <v>54</v>
      </c>
      <c r="F158">
        <v>3.8</v>
      </c>
      <c r="G158">
        <v>2.1739999999999999</v>
      </c>
      <c r="H158">
        <v>0.89</v>
      </c>
      <c r="I158" s="6">
        <v>-1.3740500855711639</v>
      </c>
      <c r="J158" s="6">
        <v>-0.29832216247555754</v>
      </c>
      <c r="K158" s="9">
        <f>Table14[[#This Row],[wtkg]]/(Table14[[#This Row],[htcm]]*Table14[[#This Row],[htcm]]/10000)</f>
        <v>13.031550068587103</v>
      </c>
    </row>
    <row r="159" spans="1:11" x14ac:dyDescent="0.3">
      <c r="A159">
        <v>10041</v>
      </c>
      <c r="B159">
        <v>0</v>
      </c>
      <c r="C159">
        <v>31</v>
      </c>
      <c r="D159">
        <v>290</v>
      </c>
      <c r="E159">
        <v>58</v>
      </c>
      <c r="F159">
        <v>4.63</v>
      </c>
      <c r="G159">
        <v>1.6419999999999999</v>
      </c>
      <c r="H159">
        <v>0.223</v>
      </c>
      <c r="I159" s="6">
        <v>-1.9169640703915092</v>
      </c>
      <c r="J159" s="6">
        <v>-0.93044261187150989</v>
      </c>
      <c r="K159" s="9">
        <f>Table14[[#This Row],[wtkg]]/(Table14[[#This Row],[htcm]]*Table14[[#This Row],[htcm]]/10000)</f>
        <v>13.763376932223544</v>
      </c>
    </row>
    <row r="160" spans="1:11" x14ac:dyDescent="0.3">
      <c r="A160">
        <v>10041</v>
      </c>
      <c r="B160">
        <v>0</v>
      </c>
      <c r="C160">
        <v>52</v>
      </c>
      <c r="D160">
        <v>290</v>
      </c>
      <c r="E160">
        <v>61</v>
      </c>
      <c r="F160">
        <v>5.25</v>
      </c>
      <c r="G160">
        <v>1.7949999999999999</v>
      </c>
      <c r="H160">
        <v>-5.0999999999999997E-2</v>
      </c>
      <c r="I160" s="6">
        <v>-2.1913884041820597</v>
      </c>
      <c r="J160" s="6">
        <v>-1.4451272468777545</v>
      </c>
      <c r="K160" s="9">
        <f>Table14[[#This Row],[wtkg]]/(Table14[[#This Row],[htcm]]*Table14[[#This Row],[htcm]]/10000)</f>
        <v>14.109110454178985</v>
      </c>
    </row>
    <row r="161" spans="1:11" x14ac:dyDescent="0.3">
      <c r="A161">
        <v>10041</v>
      </c>
      <c r="B161">
        <v>0</v>
      </c>
      <c r="C161">
        <v>98</v>
      </c>
      <c r="D161">
        <v>290</v>
      </c>
      <c r="E161">
        <v>64.5</v>
      </c>
      <c r="F161">
        <v>6.57</v>
      </c>
      <c r="G161">
        <v>1.2110000000000001</v>
      </c>
      <c r="H161">
        <v>5.7000000000000002E-2</v>
      </c>
      <c r="I161" s="6">
        <v>-1.0377389481178427</v>
      </c>
      <c r="J161" s="6">
        <v>-0.85177606390453731</v>
      </c>
      <c r="K161" s="9">
        <f>Table14[[#This Row],[wtkg]]/(Table14[[#This Row],[htcm]]*Table14[[#This Row],[htcm]]/10000)</f>
        <v>15.792320173066525</v>
      </c>
    </row>
    <row r="162" spans="1:11" x14ac:dyDescent="0.3">
      <c r="A162">
        <v>10041</v>
      </c>
      <c r="B162">
        <v>0</v>
      </c>
      <c r="C162">
        <v>199</v>
      </c>
      <c r="D162">
        <v>290</v>
      </c>
      <c r="E162">
        <v>71</v>
      </c>
      <c r="F162">
        <v>7.84</v>
      </c>
      <c r="G162">
        <v>1.173</v>
      </c>
      <c r="H162">
        <v>-0.33800000000000002</v>
      </c>
      <c r="I162" s="6">
        <v>-1.2110518273172246</v>
      </c>
      <c r="J162" s="6">
        <v>-1.3432951962345634</v>
      </c>
      <c r="K162" s="9">
        <f>Table14[[#This Row],[wtkg]]/(Table14[[#This Row],[htcm]]*Table14[[#This Row],[htcm]]/10000)</f>
        <v>15.55246974806586</v>
      </c>
    </row>
    <row r="163" spans="1:11" x14ac:dyDescent="0.3">
      <c r="A163">
        <v>10041</v>
      </c>
      <c r="B163">
        <v>0</v>
      </c>
      <c r="C163">
        <v>276</v>
      </c>
      <c r="D163">
        <v>290</v>
      </c>
      <c r="E163">
        <v>73.7</v>
      </c>
      <c r="F163">
        <v>8.8800000000000008</v>
      </c>
      <c r="G163">
        <v>0.73</v>
      </c>
      <c r="H163">
        <v>-4.1000000000000002E-2</v>
      </c>
      <c r="I163" s="6">
        <v>-0.47641798763439869</v>
      </c>
      <c r="J163" s="6">
        <v>-0.60186777991442586</v>
      </c>
      <c r="K163" s="9">
        <f>Table14[[#This Row],[wtkg]]/(Table14[[#This Row],[htcm]]*Table14[[#This Row],[htcm]]/10000)</f>
        <v>16.348502952119876</v>
      </c>
    </row>
    <row r="164" spans="1:11" x14ac:dyDescent="0.3">
      <c r="A164">
        <v>10041</v>
      </c>
      <c r="B164">
        <v>0</v>
      </c>
      <c r="C164">
        <v>367</v>
      </c>
      <c r="D164">
        <v>290</v>
      </c>
      <c r="E164">
        <v>78</v>
      </c>
      <c r="F164">
        <v>9.4499999999999993</v>
      </c>
      <c r="G164">
        <v>0.91700000000000004</v>
      </c>
      <c r="H164">
        <v>-0.20200000000000001</v>
      </c>
      <c r="I164" s="6">
        <v>-0.78806665297794798</v>
      </c>
      <c r="J164" s="6">
        <v>-0.98871717886371857</v>
      </c>
      <c r="K164" s="9">
        <f>Table14[[#This Row],[wtkg]]/(Table14[[#This Row],[htcm]]*Table14[[#This Row],[htcm]]/10000)</f>
        <v>15.532544378698223</v>
      </c>
    </row>
    <row r="165" spans="1:11" x14ac:dyDescent="0.3">
      <c r="A165">
        <v>10041</v>
      </c>
      <c r="B165">
        <v>0</v>
      </c>
      <c r="C165">
        <v>472</v>
      </c>
      <c r="D165">
        <v>290</v>
      </c>
      <c r="E165">
        <v>82.5</v>
      </c>
      <c r="F165">
        <v>10.26</v>
      </c>
      <c r="G165">
        <v>1.099</v>
      </c>
      <c r="H165">
        <v>-0.13900000000000001</v>
      </c>
      <c r="I165" s="6">
        <v>-0.78009564470879478</v>
      </c>
      <c r="J165" s="6">
        <v>-1.0747258212560433</v>
      </c>
      <c r="K165" s="9">
        <f>Table14[[#This Row],[wtkg]]/(Table14[[#This Row],[htcm]]*Table14[[#This Row],[htcm]]/10000)</f>
        <v>15.074380165289256</v>
      </c>
    </row>
    <row r="166" spans="1:11" x14ac:dyDescent="0.3">
      <c r="A166">
        <v>10041</v>
      </c>
      <c r="B166">
        <v>0</v>
      </c>
      <c r="C166">
        <v>546</v>
      </c>
      <c r="D166">
        <v>290</v>
      </c>
      <c r="E166">
        <v>84</v>
      </c>
      <c r="F166">
        <v>10.7</v>
      </c>
      <c r="G166">
        <v>0.66900000000000004</v>
      </c>
      <c r="H166">
        <v>-0.188</v>
      </c>
      <c r="I166" s="6">
        <v>-0.63219532466896355</v>
      </c>
      <c r="J166" s="6">
        <v>-0.80933791268063127</v>
      </c>
      <c r="K166" s="9">
        <f>Table14[[#This Row],[wtkg]]/(Table14[[#This Row],[htcm]]*Table14[[#This Row],[htcm]]/10000)</f>
        <v>15.16439909297052</v>
      </c>
    </row>
    <row r="167" spans="1:11" x14ac:dyDescent="0.3">
      <c r="A167">
        <v>10041</v>
      </c>
      <c r="B167">
        <v>0</v>
      </c>
      <c r="C167">
        <v>741</v>
      </c>
      <c r="D167">
        <v>290</v>
      </c>
      <c r="E167">
        <v>89</v>
      </c>
      <c r="F167">
        <v>11.7</v>
      </c>
      <c r="G167">
        <v>0.51600000000000001</v>
      </c>
      <c r="H167">
        <v>-0.38</v>
      </c>
      <c r="I167" s="6">
        <v>-0.98335129336312888</v>
      </c>
      <c r="J167" s="6">
        <v>-1.0566790705114466</v>
      </c>
      <c r="K167" s="9">
        <f>Table14[[#This Row],[wtkg]]/(Table14[[#This Row],[htcm]]*Table14[[#This Row],[htcm]]/10000)</f>
        <v>14.770862264865546</v>
      </c>
    </row>
    <row r="168" spans="1:11" x14ac:dyDescent="0.3">
      <c r="A168">
        <v>10044</v>
      </c>
      <c r="B168">
        <v>0</v>
      </c>
      <c r="C168">
        <v>0</v>
      </c>
      <c r="D168">
        <v>283</v>
      </c>
      <c r="E168">
        <v>52</v>
      </c>
      <c r="F168">
        <v>4.05</v>
      </c>
      <c r="G168">
        <v>1.1180000000000001</v>
      </c>
      <c r="H168">
        <v>1.351</v>
      </c>
      <c r="I168" s="6">
        <v>0.83019523497125591</v>
      </c>
      <c r="J168" s="6">
        <v>1.1396153775879543</v>
      </c>
      <c r="K168" s="9">
        <f>Table14[[#This Row],[wtkg]]/(Table14[[#This Row],[htcm]]*Table14[[#This Row],[htcm]]/10000)</f>
        <v>14.977810650887575</v>
      </c>
    </row>
    <row r="169" spans="1:11" x14ac:dyDescent="0.3">
      <c r="A169">
        <v>10044</v>
      </c>
      <c r="B169">
        <v>0</v>
      </c>
      <c r="C169">
        <v>33</v>
      </c>
      <c r="D169">
        <v>283</v>
      </c>
      <c r="E169">
        <v>58</v>
      </c>
      <c r="F169">
        <v>4.96</v>
      </c>
      <c r="G169">
        <v>1.5009999999999999</v>
      </c>
      <c r="H169">
        <v>0.60899999999999999</v>
      </c>
      <c r="I169" s="6">
        <v>-1.0641594940104702</v>
      </c>
      <c r="J169" s="6">
        <v>-0.27380135758356039</v>
      </c>
      <c r="K169" s="9">
        <f>Table14[[#This Row],[wtkg]]/(Table14[[#This Row],[htcm]]*Table14[[#This Row],[htcm]]/10000)</f>
        <v>14.744351961950061</v>
      </c>
    </row>
    <row r="170" spans="1:11" x14ac:dyDescent="0.3">
      <c r="A170">
        <v>10044</v>
      </c>
      <c r="B170">
        <v>0</v>
      </c>
      <c r="C170">
        <v>61</v>
      </c>
      <c r="D170">
        <v>283</v>
      </c>
      <c r="E170">
        <v>60.5</v>
      </c>
      <c r="F170">
        <v>6.15</v>
      </c>
      <c r="G170">
        <v>1.0309999999999999</v>
      </c>
      <c r="H170">
        <v>0.80600000000000005</v>
      </c>
      <c r="I170" s="6">
        <v>4.2241697973568262E-2</v>
      </c>
      <c r="J170" s="6">
        <v>0.3339217304212731</v>
      </c>
      <c r="K170" s="9">
        <f>Table14[[#This Row],[wtkg]]/(Table14[[#This Row],[htcm]]*Table14[[#This Row],[htcm]]/10000)</f>
        <v>16.80213100198074</v>
      </c>
    </row>
    <row r="171" spans="1:11" x14ac:dyDescent="0.3">
      <c r="A171">
        <v>10044</v>
      </c>
      <c r="B171">
        <v>0</v>
      </c>
      <c r="C171">
        <v>93</v>
      </c>
      <c r="D171">
        <v>283</v>
      </c>
      <c r="E171">
        <v>64.8</v>
      </c>
      <c r="F171">
        <v>7.06</v>
      </c>
      <c r="G171">
        <v>1.5740000000000001</v>
      </c>
      <c r="H171">
        <v>0.82599999999999996</v>
      </c>
      <c r="I171" s="6">
        <v>-0.27150172303319126</v>
      </c>
      <c r="J171" s="6">
        <v>-7.3516632923614919E-2</v>
      </c>
      <c r="K171" s="9">
        <f>Table14[[#This Row],[wtkg]]/(Table14[[#This Row],[htcm]]*Table14[[#This Row],[htcm]]/10000)</f>
        <v>16.813366864807193</v>
      </c>
    </row>
    <row r="172" spans="1:11" x14ac:dyDescent="0.3">
      <c r="A172">
        <v>10044</v>
      </c>
      <c r="B172">
        <v>0</v>
      </c>
      <c r="C172">
        <v>194</v>
      </c>
      <c r="D172">
        <v>283</v>
      </c>
      <c r="E172">
        <v>69.5</v>
      </c>
      <c r="F172">
        <v>9.57</v>
      </c>
      <c r="G172">
        <v>0.59699999999999998</v>
      </c>
      <c r="H172">
        <v>1.569</v>
      </c>
      <c r="I172" s="6">
        <v>1.6757532479838508</v>
      </c>
      <c r="J172" s="6">
        <v>1.5976851431018151</v>
      </c>
      <c r="K172" s="9">
        <f>Table14[[#This Row],[wtkg]]/(Table14[[#This Row],[htcm]]*Table14[[#This Row],[htcm]]/10000)</f>
        <v>19.812639097355209</v>
      </c>
    </row>
    <row r="173" spans="1:11" x14ac:dyDescent="0.3">
      <c r="A173">
        <v>10044</v>
      </c>
      <c r="B173">
        <v>0</v>
      </c>
      <c r="C173">
        <v>278</v>
      </c>
      <c r="D173">
        <v>283</v>
      </c>
      <c r="E173">
        <v>75</v>
      </c>
      <c r="F173">
        <v>10.06</v>
      </c>
      <c r="G173">
        <v>1.2689999999999999</v>
      </c>
      <c r="H173">
        <v>1.093</v>
      </c>
      <c r="I173" s="6">
        <v>0.67958554993561227</v>
      </c>
      <c r="J173" s="6">
        <v>0.51347735899112557</v>
      </c>
      <c r="K173" s="9">
        <f>Table14[[#This Row],[wtkg]]/(Table14[[#This Row],[htcm]]*Table14[[#This Row],[htcm]]/10000)</f>
        <v>17.884444444444444</v>
      </c>
    </row>
    <row r="174" spans="1:11" x14ac:dyDescent="0.3">
      <c r="A174">
        <v>10044</v>
      </c>
      <c r="B174">
        <v>0</v>
      </c>
      <c r="C174">
        <v>362</v>
      </c>
      <c r="D174">
        <v>283</v>
      </c>
      <c r="E174">
        <v>75</v>
      </c>
      <c r="F174">
        <v>11.3</v>
      </c>
      <c r="G174">
        <v>-0.26200000000000001</v>
      </c>
      <c r="H174">
        <v>1.478</v>
      </c>
      <c r="I174" s="6">
        <v>2.0253191059958304</v>
      </c>
      <c r="J174" s="6">
        <v>2.1442891757533333</v>
      </c>
      <c r="K174" s="9">
        <f>Table14[[#This Row],[wtkg]]/(Table14[[#This Row],[htcm]]*Table14[[#This Row],[htcm]]/10000)</f>
        <v>20.088888888888889</v>
      </c>
    </row>
    <row r="175" spans="1:11" x14ac:dyDescent="0.3">
      <c r="A175">
        <v>10044</v>
      </c>
      <c r="B175">
        <v>0</v>
      </c>
      <c r="C175">
        <v>516</v>
      </c>
      <c r="D175">
        <v>283</v>
      </c>
      <c r="E175">
        <v>84</v>
      </c>
      <c r="F175">
        <v>13.7</v>
      </c>
      <c r="G175">
        <v>1.0620000000000001</v>
      </c>
      <c r="H175">
        <v>2.2200000000000002</v>
      </c>
      <c r="I175" s="6">
        <v>2.3018511634095247</v>
      </c>
      <c r="J175" s="6">
        <v>2.1614355507931013</v>
      </c>
      <c r="K175" s="9">
        <f>Table14[[#This Row],[wtkg]]/(Table14[[#This Row],[htcm]]*Table14[[#This Row],[htcm]]/10000)</f>
        <v>19.416099773242628</v>
      </c>
    </row>
    <row r="176" spans="1:11" x14ac:dyDescent="0.3">
      <c r="A176">
        <v>10044</v>
      </c>
      <c r="B176">
        <v>0</v>
      </c>
      <c r="C176">
        <v>547</v>
      </c>
      <c r="D176">
        <v>283</v>
      </c>
      <c r="E176">
        <v>86.5</v>
      </c>
      <c r="F176">
        <v>13.9</v>
      </c>
      <c r="G176">
        <v>1.5840000000000001</v>
      </c>
      <c r="H176">
        <v>2.165</v>
      </c>
      <c r="I176" s="6">
        <v>1.8915133962695931</v>
      </c>
      <c r="J176" s="6">
        <v>1.7179525886671863</v>
      </c>
      <c r="K176" s="9">
        <f>Table14[[#This Row],[wtkg]]/(Table14[[#This Row],[htcm]]*Table14[[#This Row],[htcm]]/10000)</f>
        <v>18.57729960907481</v>
      </c>
    </row>
    <row r="177" spans="1:11" x14ac:dyDescent="0.3">
      <c r="A177">
        <v>10044</v>
      </c>
      <c r="B177">
        <v>0</v>
      </c>
      <c r="C177">
        <v>768</v>
      </c>
      <c r="D177">
        <v>283</v>
      </c>
      <c r="E177">
        <v>95</v>
      </c>
      <c r="F177">
        <v>15.8</v>
      </c>
      <c r="G177">
        <v>2.1829999999999998</v>
      </c>
      <c r="H177">
        <v>2.105</v>
      </c>
      <c r="I177" s="6">
        <v>1.4182619932603644</v>
      </c>
      <c r="J177" s="6">
        <v>1.1477214512269311</v>
      </c>
      <c r="K177" s="9">
        <f>Table14[[#This Row],[wtkg]]/(Table14[[#This Row],[htcm]]*Table14[[#This Row],[htcm]]/10000)</f>
        <v>17.506925207756233</v>
      </c>
    </row>
    <row r="178" spans="1:11" x14ac:dyDescent="0.3">
      <c r="A178">
        <v>10045</v>
      </c>
      <c r="B178">
        <v>0</v>
      </c>
      <c r="C178">
        <v>0</v>
      </c>
      <c r="D178">
        <v>283</v>
      </c>
      <c r="E178">
        <v>53</v>
      </c>
      <c r="F178">
        <v>4.16</v>
      </c>
      <c r="G178">
        <v>1.6459999999999999</v>
      </c>
      <c r="H178">
        <v>1.548</v>
      </c>
      <c r="I178" s="6">
        <v>0.43017373861398345</v>
      </c>
      <c r="J178" s="6">
        <v>1.0251670510542401</v>
      </c>
      <c r="K178" s="9">
        <f>Table14[[#This Row],[wtkg]]/(Table14[[#This Row],[htcm]]*Table14[[#This Row],[htcm]]/10000)</f>
        <v>14.809540761836955</v>
      </c>
    </row>
    <row r="179" spans="1:11" x14ac:dyDescent="0.3">
      <c r="A179">
        <v>10045</v>
      </c>
      <c r="B179">
        <v>0</v>
      </c>
      <c r="C179">
        <v>31</v>
      </c>
      <c r="D179">
        <v>283</v>
      </c>
      <c r="E179">
        <v>56</v>
      </c>
      <c r="F179">
        <v>5.12</v>
      </c>
      <c r="G179">
        <v>0.61599999999999999</v>
      </c>
      <c r="H179">
        <v>0.98899999999999999</v>
      </c>
      <c r="I179" s="6">
        <v>0.66716980221420497</v>
      </c>
      <c r="J179" s="6">
        <v>0.96397398254090416</v>
      </c>
      <c r="K179" s="9">
        <f>Table14[[#This Row],[wtkg]]/(Table14[[#This Row],[htcm]]*Table14[[#This Row],[htcm]]/10000)</f>
        <v>16.326530612244898</v>
      </c>
    </row>
    <row r="180" spans="1:11" x14ac:dyDescent="0.3">
      <c r="A180">
        <v>10045</v>
      </c>
      <c r="B180">
        <v>0</v>
      </c>
      <c r="C180">
        <v>52</v>
      </c>
      <c r="D180">
        <v>283</v>
      </c>
      <c r="E180">
        <v>57.4</v>
      </c>
      <c r="F180">
        <v>6.0949999999999998</v>
      </c>
      <c r="G180">
        <v>-1.7999999999999999E-2</v>
      </c>
      <c r="H180">
        <v>1.147</v>
      </c>
      <c r="I180" s="6">
        <v>1.7337005435828201</v>
      </c>
      <c r="J180" s="6">
        <v>1.6536259965545546</v>
      </c>
      <c r="K180" s="9">
        <f>Table14[[#This Row],[wtkg]]/(Table14[[#This Row],[htcm]]*Table14[[#This Row],[htcm]]/10000)</f>
        <v>18.499071252534328</v>
      </c>
    </row>
    <row r="181" spans="1:11" x14ac:dyDescent="0.3">
      <c r="A181">
        <v>10045</v>
      </c>
      <c r="B181">
        <v>0</v>
      </c>
      <c r="C181">
        <v>94</v>
      </c>
      <c r="D181">
        <v>283</v>
      </c>
      <c r="E181">
        <v>60.8</v>
      </c>
      <c r="F181">
        <v>7.09</v>
      </c>
      <c r="G181">
        <v>-0.42299999999999999</v>
      </c>
      <c r="H181">
        <v>0.83299999999999996</v>
      </c>
      <c r="I181" s="6">
        <v>1.5581132904490129</v>
      </c>
      <c r="J181" s="6">
        <v>1.4706623136617869</v>
      </c>
      <c r="K181" s="9">
        <f>Table14[[#This Row],[wtkg]]/(Table14[[#This Row],[htcm]]*Table14[[#This Row],[htcm]]/10000)</f>
        <v>19.179579293628809</v>
      </c>
    </row>
    <row r="182" spans="1:11" x14ac:dyDescent="0.3">
      <c r="A182">
        <v>10045</v>
      </c>
      <c r="B182">
        <v>0</v>
      </c>
      <c r="C182">
        <v>185</v>
      </c>
      <c r="D182">
        <v>283</v>
      </c>
      <c r="E182">
        <v>67</v>
      </c>
      <c r="F182">
        <v>8.6999999999999993</v>
      </c>
      <c r="G182">
        <v>-0.35</v>
      </c>
      <c r="H182">
        <v>0.81100000000000005</v>
      </c>
      <c r="I182" s="6">
        <v>1.399407323490748</v>
      </c>
      <c r="J182" s="6">
        <v>1.33507243515348</v>
      </c>
      <c r="K182" s="9">
        <f>Table14[[#This Row],[wtkg]]/(Table14[[#This Row],[htcm]]*Table14[[#This Row],[htcm]]/10000)</f>
        <v>19.380708398306972</v>
      </c>
    </row>
    <row r="183" spans="1:11" x14ac:dyDescent="0.3">
      <c r="A183">
        <v>10045</v>
      </c>
      <c r="B183">
        <v>0</v>
      </c>
      <c r="C183">
        <v>276</v>
      </c>
      <c r="D183">
        <v>283</v>
      </c>
      <c r="E183">
        <v>72</v>
      </c>
      <c r="F183">
        <v>9.39</v>
      </c>
      <c r="G183">
        <v>-2.5999999999999999E-2</v>
      </c>
      <c r="H183">
        <v>0.47299999999999998</v>
      </c>
      <c r="I183" s="6">
        <v>0.6837418763598736</v>
      </c>
      <c r="J183" s="6">
        <v>0.66281848183768166</v>
      </c>
      <c r="K183" s="9">
        <f>Table14[[#This Row],[wtkg]]/(Table14[[#This Row],[htcm]]*Table14[[#This Row],[htcm]]/10000)</f>
        <v>18.113425925925927</v>
      </c>
    </row>
    <row r="184" spans="1:11" x14ac:dyDescent="0.3">
      <c r="A184">
        <v>10045</v>
      </c>
      <c r="B184">
        <v>0</v>
      </c>
      <c r="C184">
        <v>367</v>
      </c>
      <c r="D184">
        <v>283</v>
      </c>
      <c r="E184">
        <v>77</v>
      </c>
      <c r="F184">
        <v>10.4</v>
      </c>
      <c r="G184">
        <v>0.497</v>
      </c>
      <c r="H184">
        <v>0.67600000000000005</v>
      </c>
      <c r="I184" s="6">
        <v>0.59193503107744017</v>
      </c>
      <c r="J184" s="6">
        <v>0.5408543645035957</v>
      </c>
      <c r="K184" s="9">
        <f>Table14[[#This Row],[wtkg]]/(Table14[[#This Row],[htcm]]*Table14[[#This Row],[htcm]]/10000)</f>
        <v>17.540900657783776</v>
      </c>
    </row>
    <row r="185" spans="1:11" x14ac:dyDescent="0.3">
      <c r="A185">
        <v>10045</v>
      </c>
      <c r="B185">
        <v>0</v>
      </c>
      <c r="C185">
        <v>458</v>
      </c>
      <c r="D185">
        <v>283</v>
      </c>
      <c r="E185">
        <v>78</v>
      </c>
      <c r="F185">
        <v>11.08</v>
      </c>
      <c r="G185">
        <v>-0.47299999999999998</v>
      </c>
      <c r="H185">
        <v>0.64600000000000002</v>
      </c>
      <c r="I185" s="6">
        <v>1.1153112000790155</v>
      </c>
      <c r="J185" s="6">
        <v>1.2614701759179074</v>
      </c>
      <c r="K185" s="9">
        <f>Table14[[#This Row],[wtkg]]/(Table14[[#This Row],[htcm]]*Table14[[#This Row],[htcm]]/10000)</f>
        <v>18.211702827087443</v>
      </c>
    </row>
    <row r="186" spans="1:11" x14ac:dyDescent="0.3">
      <c r="A186">
        <v>10045</v>
      </c>
      <c r="B186">
        <v>0</v>
      </c>
      <c r="C186">
        <v>749</v>
      </c>
      <c r="D186">
        <v>283</v>
      </c>
      <c r="E186">
        <v>87.5</v>
      </c>
      <c r="F186">
        <v>13.85</v>
      </c>
      <c r="G186">
        <v>-4.4999999999999998E-2</v>
      </c>
      <c r="H186">
        <v>1.054</v>
      </c>
      <c r="I186" s="6">
        <v>1.4517886453200324</v>
      </c>
      <c r="J186" s="6">
        <v>1.5230489777417513</v>
      </c>
      <c r="K186" s="9">
        <f>Table14[[#This Row],[wtkg]]/(Table14[[#This Row],[htcm]]*Table14[[#This Row],[htcm]]/10000)</f>
        <v>18.089795918367347</v>
      </c>
    </row>
    <row r="187" spans="1:11" x14ac:dyDescent="0.3">
      <c r="A187">
        <v>10049</v>
      </c>
      <c r="B187">
        <v>0</v>
      </c>
      <c r="C187">
        <v>0</v>
      </c>
      <c r="D187">
        <v>283</v>
      </c>
      <c r="E187">
        <v>53</v>
      </c>
      <c r="F187">
        <v>3.7</v>
      </c>
      <c r="G187">
        <v>1.6459999999999999</v>
      </c>
      <c r="H187">
        <v>0.7</v>
      </c>
      <c r="I187" s="6">
        <v>-0.92506519730767789</v>
      </c>
      <c r="J187" s="6">
        <v>-0.18543867868789754</v>
      </c>
      <c r="K187" s="9">
        <f>Table14[[#This Row],[wtkg]]/(Table14[[#This Row],[htcm]]*Table14[[#This Row],[htcm]]/10000)</f>
        <v>13.171947312210753</v>
      </c>
    </row>
    <row r="188" spans="1:11" x14ac:dyDescent="0.3">
      <c r="A188">
        <v>10049</v>
      </c>
      <c r="B188">
        <v>0</v>
      </c>
      <c r="C188">
        <v>34</v>
      </c>
      <c r="D188">
        <v>283</v>
      </c>
      <c r="E188">
        <v>57</v>
      </c>
      <c r="F188">
        <v>3.66</v>
      </c>
      <c r="G188">
        <v>0.91900000000000004</v>
      </c>
      <c r="H188">
        <v>-1.71</v>
      </c>
      <c r="I188" s="6">
        <v>-4.2168594498535263</v>
      </c>
      <c r="J188" s="6">
        <v>-3.2029491204885208</v>
      </c>
      <c r="K188" s="9">
        <f>Table14[[#This Row],[wtkg]]/(Table14[[#This Row],[htcm]]*Table14[[#This Row],[htcm]]/10000)</f>
        <v>11.26500461680517</v>
      </c>
    </row>
    <row r="189" spans="1:11" x14ac:dyDescent="0.3">
      <c r="A189">
        <v>10049</v>
      </c>
      <c r="B189">
        <v>0</v>
      </c>
      <c r="C189">
        <v>66</v>
      </c>
      <c r="D189">
        <v>283</v>
      </c>
      <c r="E189">
        <v>60</v>
      </c>
      <c r="F189">
        <v>4.3099999999999996</v>
      </c>
      <c r="G189">
        <v>0.51200000000000001</v>
      </c>
      <c r="H189">
        <v>-2.2490000000000001</v>
      </c>
      <c r="I189" s="6">
        <v>-4.1850519996750188</v>
      </c>
      <c r="J189" s="6">
        <v>-3.6292167245156448</v>
      </c>
      <c r="K189" s="9">
        <f>Table14[[#This Row],[wtkg]]/(Table14[[#This Row],[htcm]]*Table14[[#This Row],[htcm]]/10000)</f>
        <v>11.972222222222221</v>
      </c>
    </row>
    <row r="190" spans="1:11" x14ac:dyDescent="0.3">
      <c r="A190">
        <v>10049</v>
      </c>
      <c r="B190">
        <v>0</v>
      </c>
      <c r="C190">
        <v>104</v>
      </c>
      <c r="D190">
        <v>283</v>
      </c>
      <c r="E190">
        <v>62.3</v>
      </c>
      <c r="F190">
        <v>5.0599999999999996</v>
      </c>
      <c r="G190">
        <v>-0.104</v>
      </c>
      <c r="H190">
        <v>-2.323</v>
      </c>
      <c r="I190" s="6">
        <v>-3.3713563240032514</v>
      </c>
      <c r="J190" s="6">
        <v>-3.1768796803503538</v>
      </c>
      <c r="K190" s="9">
        <f>Table14[[#This Row],[wtkg]]/(Table14[[#This Row],[htcm]]*Table14[[#This Row],[htcm]]/10000)</f>
        <v>13.036902679263854</v>
      </c>
    </row>
    <row r="191" spans="1:11" x14ac:dyDescent="0.3">
      <c r="A191">
        <v>10049</v>
      </c>
      <c r="B191">
        <v>0</v>
      </c>
      <c r="C191">
        <v>178</v>
      </c>
      <c r="D191">
        <v>283</v>
      </c>
      <c r="E191">
        <v>69.5</v>
      </c>
      <c r="F191">
        <v>7.38</v>
      </c>
      <c r="G191">
        <v>0.99399999999999999</v>
      </c>
      <c r="H191">
        <v>-0.58799999999999997</v>
      </c>
      <c r="I191" s="6">
        <v>-1.4725243351289501</v>
      </c>
      <c r="J191" s="6">
        <v>-1.5527564660376114</v>
      </c>
      <c r="K191" s="9">
        <f>Table14[[#This Row],[wtkg]]/(Table14[[#This Row],[htcm]]*Table14[[#This Row],[htcm]]/10000)</f>
        <v>15.278712281972982</v>
      </c>
    </row>
    <row r="192" spans="1:11" x14ac:dyDescent="0.3">
      <c r="A192">
        <v>10049</v>
      </c>
      <c r="B192">
        <v>0</v>
      </c>
      <c r="C192">
        <v>272</v>
      </c>
      <c r="D192">
        <v>283</v>
      </c>
      <c r="E192">
        <v>73.8</v>
      </c>
      <c r="F192">
        <v>9.4</v>
      </c>
      <c r="G192">
        <v>0.85499999999999998</v>
      </c>
      <c r="H192">
        <v>0.52</v>
      </c>
      <c r="I192" s="6">
        <v>0.18632916260560736</v>
      </c>
      <c r="J192" s="6">
        <v>6.1506306081967901E-2</v>
      </c>
      <c r="K192" s="9">
        <f>Table14[[#This Row],[wtkg]]/(Table14[[#This Row],[htcm]]*Table14[[#This Row],[htcm]]/10000)</f>
        <v>17.258980177877664</v>
      </c>
    </row>
    <row r="193" spans="1:11" x14ac:dyDescent="0.3">
      <c r="A193">
        <v>10049</v>
      </c>
      <c r="B193">
        <v>0</v>
      </c>
      <c r="C193">
        <v>377</v>
      </c>
      <c r="D193">
        <v>283</v>
      </c>
      <c r="E193">
        <v>80.5</v>
      </c>
      <c r="F193">
        <v>10.69</v>
      </c>
      <c r="G193">
        <v>1.7929999999999999</v>
      </c>
      <c r="H193">
        <v>0.85699999999999998</v>
      </c>
      <c r="I193" s="6">
        <v>0.16924325409636731</v>
      </c>
      <c r="J193" s="6">
        <v>-0.19145778471510086</v>
      </c>
      <c r="K193" s="9">
        <f>Table14[[#This Row],[wtkg]]/(Table14[[#This Row],[htcm]]*Table14[[#This Row],[htcm]]/10000)</f>
        <v>16.496277149801319</v>
      </c>
    </row>
    <row r="194" spans="1:11" x14ac:dyDescent="0.3">
      <c r="A194">
        <v>10049</v>
      </c>
      <c r="B194">
        <v>0</v>
      </c>
      <c r="C194">
        <v>468</v>
      </c>
      <c r="D194">
        <v>283</v>
      </c>
      <c r="E194">
        <v>84.5</v>
      </c>
      <c r="F194">
        <v>11.78</v>
      </c>
      <c r="G194">
        <v>1.9410000000000001</v>
      </c>
      <c r="H194">
        <v>1.141</v>
      </c>
      <c r="I194" s="6">
        <v>0.41703985696661672</v>
      </c>
      <c r="J194" s="6">
        <v>7.5304194252100082E-2</v>
      </c>
      <c r="K194" s="9">
        <f>Table14[[#This Row],[wtkg]]/(Table14[[#This Row],[htcm]]*Table14[[#This Row],[htcm]]/10000)</f>
        <v>16.498021777948949</v>
      </c>
    </row>
    <row r="195" spans="1:11" x14ac:dyDescent="0.3">
      <c r="A195">
        <v>10049</v>
      </c>
      <c r="B195">
        <v>0</v>
      </c>
      <c r="C195">
        <v>555</v>
      </c>
      <c r="D195">
        <v>283</v>
      </c>
      <c r="E195">
        <v>87.5</v>
      </c>
      <c r="F195">
        <v>12.7</v>
      </c>
      <c r="G195">
        <v>1.8480000000000001</v>
      </c>
      <c r="H195">
        <v>1.304</v>
      </c>
      <c r="I195" s="6">
        <v>0.57747101094127551</v>
      </c>
      <c r="J195" s="6">
        <v>0.36200925182398436</v>
      </c>
      <c r="K195" s="9">
        <f>Table14[[#This Row],[wtkg]]/(Table14[[#This Row],[htcm]]*Table14[[#This Row],[htcm]]/10000)</f>
        <v>16.587755102040816</v>
      </c>
    </row>
    <row r="196" spans="1:11" x14ac:dyDescent="0.3">
      <c r="A196">
        <v>10049</v>
      </c>
      <c r="B196">
        <v>0</v>
      </c>
      <c r="C196">
        <v>723</v>
      </c>
      <c r="D196">
        <v>283</v>
      </c>
      <c r="E196">
        <v>91</v>
      </c>
      <c r="F196">
        <v>13.65</v>
      </c>
      <c r="G196">
        <v>1.117</v>
      </c>
      <c r="H196">
        <v>1.054</v>
      </c>
      <c r="I196" s="6">
        <v>0.6430372690738565</v>
      </c>
      <c r="J196" s="6">
        <v>0.57958680250383265</v>
      </c>
      <c r="K196" s="9">
        <f>Table14[[#This Row],[wtkg]]/(Table14[[#This Row],[htcm]]*Table14[[#This Row],[htcm]]/10000)</f>
        <v>16.483516483516485</v>
      </c>
    </row>
    <row r="197" spans="1:11" x14ac:dyDescent="0.3">
      <c r="A197">
        <v>10054</v>
      </c>
      <c r="B197">
        <v>0</v>
      </c>
      <c r="C197">
        <v>0</v>
      </c>
      <c r="D197">
        <v>283</v>
      </c>
      <c r="E197">
        <v>50</v>
      </c>
      <c r="F197">
        <v>3.5</v>
      </c>
      <c r="G197">
        <v>6.0999999999999999E-2</v>
      </c>
      <c r="H197">
        <v>0.31</v>
      </c>
      <c r="I197" s="6">
        <v>0.562498029747453</v>
      </c>
      <c r="J197" s="6">
        <v>0.44982264277182393</v>
      </c>
      <c r="K197" s="9">
        <f>Table14[[#This Row],[wtkg]]/(Table14[[#This Row],[htcm]]*Table14[[#This Row],[htcm]]/10000)</f>
        <v>14</v>
      </c>
    </row>
    <row r="198" spans="1:11" x14ac:dyDescent="0.3">
      <c r="A198">
        <v>10054</v>
      </c>
      <c r="B198">
        <v>0</v>
      </c>
      <c r="C198">
        <v>38</v>
      </c>
      <c r="D198">
        <v>283</v>
      </c>
      <c r="E198">
        <v>55</v>
      </c>
      <c r="F198">
        <v>4.75</v>
      </c>
      <c r="G198">
        <v>-0.371</v>
      </c>
      <c r="H198">
        <v>-4.4999999999999998E-2</v>
      </c>
      <c r="I198" s="6">
        <v>0.50521163931194679</v>
      </c>
      <c r="J198" s="6">
        <v>0.21424323647800217</v>
      </c>
      <c r="K198" s="9">
        <f>Table14[[#This Row],[wtkg]]/(Table14[[#This Row],[htcm]]*Table14[[#This Row],[htcm]]/10000)</f>
        <v>15.702479338842975</v>
      </c>
    </row>
    <row r="199" spans="1:11" x14ac:dyDescent="0.3">
      <c r="A199">
        <v>10054</v>
      </c>
      <c r="B199">
        <v>0</v>
      </c>
      <c r="C199">
        <v>63</v>
      </c>
      <c r="D199">
        <v>283</v>
      </c>
      <c r="E199">
        <v>58.5</v>
      </c>
      <c r="F199">
        <v>5.43</v>
      </c>
      <c r="G199">
        <v>-7.6999999999999999E-2</v>
      </c>
      <c r="H199">
        <v>-0.29499999999999998</v>
      </c>
      <c r="I199" s="6">
        <v>-0.28953173740157162</v>
      </c>
      <c r="J199" s="6">
        <v>-0.36605166609552181</v>
      </c>
      <c r="K199" s="9">
        <f>Table14[[#This Row],[wtkg]]/(Table14[[#This Row],[htcm]]*Table14[[#This Row],[htcm]]/10000)</f>
        <v>15.866754328292789</v>
      </c>
    </row>
    <row r="200" spans="1:11" x14ac:dyDescent="0.3">
      <c r="A200">
        <v>10054</v>
      </c>
      <c r="B200">
        <v>0</v>
      </c>
      <c r="C200">
        <v>94</v>
      </c>
      <c r="D200">
        <v>283</v>
      </c>
      <c r="E200">
        <v>61.6</v>
      </c>
      <c r="F200">
        <v>6.15</v>
      </c>
      <c r="G200">
        <v>-3.3000000000000002E-2</v>
      </c>
      <c r="H200">
        <v>-0.39</v>
      </c>
      <c r="I200" s="6">
        <v>-0.5250889249965971</v>
      </c>
      <c r="J200" s="6">
        <v>-0.51412970512211187</v>
      </c>
      <c r="K200" s="9">
        <f>Table14[[#This Row],[wtkg]]/(Table14[[#This Row],[htcm]]*Table14[[#This Row],[htcm]]/10000)</f>
        <v>16.207412717152977</v>
      </c>
    </row>
    <row r="201" spans="1:11" x14ac:dyDescent="0.3">
      <c r="A201">
        <v>10054</v>
      </c>
      <c r="B201">
        <v>0</v>
      </c>
      <c r="C201">
        <v>185</v>
      </c>
      <c r="D201">
        <v>283</v>
      </c>
      <c r="E201">
        <v>66.5</v>
      </c>
      <c r="F201">
        <v>8.07</v>
      </c>
      <c r="G201">
        <v>-0.58299999999999996</v>
      </c>
      <c r="H201">
        <v>0.12</v>
      </c>
      <c r="I201" s="6">
        <v>0.69066422145814155</v>
      </c>
      <c r="J201" s="6">
        <v>0.61521054403807085</v>
      </c>
      <c r="K201" s="9">
        <f>Table14[[#This Row],[wtkg]]/(Table14[[#This Row],[htcm]]*Table14[[#This Row],[htcm]]/10000)</f>
        <v>18.24862909152581</v>
      </c>
    </row>
    <row r="202" spans="1:11" x14ac:dyDescent="0.3">
      <c r="A202">
        <v>10054</v>
      </c>
      <c r="B202">
        <v>0</v>
      </c>
      <c r="C202">
        <v>276</v>
      </c>
      <c r="D202">
        <v>283</v>
      </c>
      <c r="E202">
        <v>70</v>
      </c>
      <c r="F202">
        <v>9.5</v>
      </c>
      <c r="G202">
        <v>-0.91700000000000004</v>
      </c>
      <c r="H202">
        <v>0.58099999999999996</v>
      </c>
      <c r="I202" s="6">
        <v>1.4320888965484508</v>
      </c>
      <c r="J202" s="6">
        <v>1.4789527066896047</v>
      </c>
      <c r="K202" s="9">
        <f>Table14[[#This Row],[wtkg]]/(Table14[[#This Row],[htcm]]*Table14[[#This Row],[htcm]]/10000)</f>
        <v>19.387755102040817</v>
      </c>
    </row>
    <row r="203" spans="1:11" x14ac:dyDescent="0.3">
      <c r="A203">
        <v>10054</v>
      </c>
      <c r="B203">
        <v>0</v>
      </c>
      <c r="C203">
        <v>367</v>
      </c>
      <c r="D203">
        <v>283</v>
      </c>
      <c r="E203">
        <v>75.5</v>
      </c>
      <c r="F203">
        <v>10.71</v>
      </c>
      <c r="G203">
        <v>-0.13300000000000001</v>
      </c>
      <c r="H203">
        <v>0.94599999999999995</v>
      </c>
      <c r="I203" s="6">
        <v>1.288075014616088</v>
      </c>
      <c r="J203" s="6">
        <v>1.3718692606329994</v>
      </c>
      <c r="K203" s="9">
        <f>Table14[[#This Row],[wtkg]]/(Table14[[#This Row],[htcm]]*Table14[[#This Row],[htcm]]/10000)</f>
        <v>18.788649620630675</v>
      </c>
    </row>
    <row r="204" spans="1:11" x14ac:dyDescent="0.3">
      <c r="A204">
        <v>10054</v>
      </c>
      <c r="B204">
        <v>0</v>
      </c>
      <c r="C204">
        <v>458</v>
      </c>
      <c r="D204">
        <v>283</v>
      </c>
      <c r="E204">
        <v>79.5</v>
      </c>
      <c r="F204">
        <v>11.54</v>
      </c>
      <c r="G204">
        <v>0.12</v>
      </c>
      <c r="H204">
        <v>1.016</v>
      </c>
      <c r="I204" s="6">
        <v>1.277934162990416</v>
      </c>
      <c r="J204" s="6">
        <v>1.2923969698084543</v>
      </c>
      <c r="K204" s="9">
        <f>Table14[[#This Row],[wtkg]]/(Table14[[#This Row],[htcm]]*Table14[[#This Row],[htcm]]/10000)</f>
        <v>18.258771409358808</v>
      </c>
    </row>
    <row r="205" spans="1:11" x14ac:dyDescent="0.3">
      <c r="A205">
        <v>10054</v>
      </c>
      <c r="B205">
        <v>0</v>
      </c>
      <c r="C205">
        <v>560</v>
      </c>
      <c r="D205">
        <v>283</v>
      </c>
      <c r="E205">
        <v>83</v>
      </c>
      <c r="F205">
        <v>12.1</v>
      </c>
      <c r="G205">
        <v>0.127</v>
      </c>
      <c r="H205">
        <v>0.84</v>
      </c>
      <c r="I205" s="6">
        <v>1.0924679360666723</v>
      </c>
      <c r="J205" s="6">
        <v>1.0774586227588359</v>
      </c>
      <c r="K205" s="9">
        <f>Table14[[#This Row],[wtkg]]/(Table14[[#This Row],[htcm]]*Table14[[#This Row],[htcm]]/10000)</f>
        <v>17.564232834954275</v>
      </c>
    </row>
    <row r="206" spans="1:11" x14ac:dyDescent="0.3">
      <c r="A206">
        <v>10054</v>
      </c>
      <c r="B206">
        <v>0</v>
      </c>
      <c r="C206">
        <v>742</v>
      </c>
      <c r="D206">
        <v>283</v>
      </c>
      <c r="E206">
        <v>89.5</v>
      </c>
      <c r="F206">
        <v>12.9</v>
      </c>
      <c r="G206">
        <v>0.66800000000000004</v>
      </c>
      <c r="H206">
        <v>0.46800000000000003</v>
      </c>
      <c r="I206" s="6">
        <v>0.12743540968728714</v>
      </c>
      <c r="J206" s="6">
        <v>7.9732788799244364E-2</v>
      </c>
      <c r="K206" s="9">
        <f>Table14[[#This Row],[wtkg]]/(Table14[[#This Row],[htcm]]*Table14[[#This Row],[htcm]]/10000)</f>
        <v>16.104366280702852</v>
      </c>
    </row>
    <row r="207" spans="1:11" x14ac:dyDescent="0.3">
      <c r="A207">
        <v>10058</v>
      </c>
      <c r="B207">
        <v>0</v>
      </c>
      <c r="C207">
        <v>0</v>
      </c>
      <c r="D207">
        <v>262</v>
      </c>
      <c r="E207">
        <v>45</v>
      </c>
      <c r="F207">
        <v>2.29</v>
      </c>
      <c r="G207">
        <v>-2.58</v>
      </c>
      <c r="H207">
        <v>-2.4329999999999998</v>
      </c>
      <c r="I207" s="6">
        <v>-0.70332436473018412</v>
      </c>
      <c r="J207" s="6">
        <v>-1.8274265712198872</v>
      </c>
      <c r="K207" s="9">
        <f>Table14[[#This Row],[wtkg]]/(Table14[[#This Row],[htcm]]*Table14[[#This Row],[htcm]]/10000)</f>
        <v>11.308641975308641</v>
      </c>
    </row>
    <row r="208" spans="1:11" x14ac:dyDescent="0.3">
      <c r="A208">
        <v>10058</v>
      </c>
      <c r="B208">
        <v>0</v>
      </c>
      <c r="C208">
        <v>35</v>
      </c>
      <c r="D208">
        <v>262</v>
      </c>
      <c r="E208">
        <v>53.5</v>
      </c>
      <c r="F208">
        <v>3.14</v>
      </c>
      <c r="G208">
        <v>-0.94</v>
      </c>
      <c r="H208">
        <v>-2.8580000000000001</v>
      </c>
      <c r="I208" s="6">
        <v>-3.3308618257251199</v>
      </c>
      <c r="J208" s="6">
        <v>-3.5269962915391586</v>
      </c>
      <c r="K208" s="9">
        <f>Table14[[#This Row],[wtkg]]/(Table14[[#This Row],[htcm]]*Table14[[#This Row],[htcm]]/10000)</f>
        <v>10.970390427111539</v>
      </c>
    </row>
    <row r="209" spans="1:11" x14ac:dyDescent="0.3">
      <c r="A209">
        <v>10058</v>
      </c>
      <c r="B209">
        <v>0</v>
      </c>
      <c r="C209">
        <v>59</v>
      </c>
      <c r="D209">
        <v>262</v>
      </c>
      <c r="E209">
        <v>55.5</v>
      </c>
      <c r="F209">
        <v>4.1399999999999997</v>
      </c>
      <c r="G209">
        <v>-1.3620000000000001</v>
      </c>
      <c r="H209">
        <v>-2.234</v>
      </c>
      <c r="I209" s="6">
        <v>-1.4870758573719607</v>
      </c>
      <c r="J209" s="6">
        <v>-2.1690987457285762</v>
      </c>
      <c r="K209" s="9">
        <f>Table14[[#This Row],[wtkg]]/(Table14[[#This Row],[htcm]]*Table14[[#This Row],[htcm]]/10000)</f>
        <v>13.440467494521547</v>
      </c>
    </row>
    <row r="210" spans="1:11" x14ac:dyDescent="0.3">
      <c r="A210">
        <v>10058</v>
      </c>
      <c r="B210">
        <v>0</v>
      </c>
      <c r="C210">
        <v>94</v>
      </c>
      <c r="D210">
        <v>262</v>
      </c>
      <c r="E210">
        <v>60.5</v>
      </c>
      <c r="F210">
        <v>5.53</v>
      </c>
      <c r="G210">
        <v>-0.56999999999999995</v>
      </c>
      <c r="H210">
        <v>-1.284</v>
      </c>
      <c r="I210" s="6">
        <v>-1.2569319427314536</v>
      </c>
      <c r="J210" s="6">
        <v>-1.342060120743545</v>
      </c>
      <c r="K210" s="9">
        <f>Table14[[#This Row],[wtkg]]/(Table14[[#This Row],[htcm]]*Table14[[#This Row],[htcm]]/10000)</f>
        <v>15.108257632675365</v>
      </c>
    </row>
    <row r="211" spans="1:11" x14ac:dyDescent="0.3">
      <c r="A211">
        <v>10058</v>
      </c>
      <c r="B211">
        <v>0</v>
      </c>
      <c r="C211">
        <v>189</v>
      </c>
      <c r="D211">
        <v>262</v>
      </c>
      <c r="E211">
        <v>69.5</v>
      </c>
      <c r="F211">
        <v>7.67</v>
      </c>
      <c r="G211">
        <v>0.71799999999999997</v>
      </c>
      <c r="H211">
        <v>-0.4</v>
      </c>
      <c r="I211" s="6">
        <v>-0.98717690251750301</v>
      </c>
      <c r="J211" s="6">
        <v>-1.0830787468310792</v>
      </c>
      <c r="K211" s="9">
        <f>Table14[[#This Row],[wtkg]]/(Table14[[#This Row],[htcm]]*Table14[[#This Row],[htcm]]/10000)</f>
        <v>15.879095284923141</v>
      </c>
    </row>
    <row r="212" spans="1:11" x14ac:dyDescent="0.3">
      <c r="A212">
        <v>10058</v>
      </c>
      <c r="B212">
        <v>0</v>
      </c>
      <c r="C212">
        <v>276</v>
      </c>
      <c r="D212">
        <v>262</v>
      </c>
      <c r="E212">
        <v>74</v>
      </c>
      <c r="F212">
        <v>8.48</v>
      </c>
      <c r="G212">
        <v>0.86399999999999999</v>
      </c>
      <c r="H212">
        <v>-0.46400000000000002</v>
      </c>
      <c r="I212" s="6">
        <v>-1.1291977640930004</v>
      </c>
      <c r="J212" s="6">
        <v>-1.2876534662165851</v>
      </c>
      <c r="K212" s="9">
        <f>Table14[[#This Row],[wtkg]]/(Table14[[#This Row],[htcm]]*Table14[[#This Row],[htcm]]/10000)</f>
        <v>15.485756026296569</v>
      </c>
    </row>
    <row r="213" spans="1:11" x14ac:dyDescent="0.3">
      <c r="A213">
        <v>10058</v>
      </c>
      <c r="B213">
        <v>0</v>
      </c>
      <c r="C213">
        <v>381</v>
      </c>
      <c r="D213">
        <v>262</v>
      </c>
      <c r="E213">
        <v>77.2</v>
      </c>
      <c r="F213">
        <v>9.4700000000000006</v>
      </c>
      <c r="G213">
        <v>0.35</v>
      </c>
      <c r="H213">
        <v>-0.28100000000000003</v>
      </c>
      <c r="I213" s="6">
        <v>-0.58027229911491096</v>
      </c>
      <c r="J213" s="6">
        <v>-0.65451336214465061</v>
      </c>
      <c r="K213" s="9">
        <f>Table14[[#This Row],[wtkg]]/(Table14[[#This Row],[htcm]]*Table14[[#This Row],[htcm]]/10000)</f>
        <v>15.889688313780235</v>
      </c>
    </row>
    <row r="214" spans="1:11" x14ac:dyDescent="0.3">
      <c r="A214">
        <v>10058</v>
      </c>
      <c r="B214">
        <v>0</v>
      </c>
      <c r="C214">
        <v>486</v>
      </c>
      <c r="D214">
        <v>262</v>
      </c>
      <c r="E214">
        <v>82.5</v>
      </c>
      <c r="F214">
        <v>10.37</v>
      </c>
      <c r="G214">
        <v>0.9</v>
      </c>
      <c r="H214">
        <v>-0.127</v>
      </c>
      <c r="I214" s="6">
        <v>-0.64830774747466957</v>
      </c>
      <c r="J214" s="6">
        <v>-0.89733777466815878</v>
      </c>
      <c r="K214" s="9">
        <f>Table14[[#This Row],[wtkg]]/(Table14[[#This Row],[htcm]]*Table14[[#This Row],[htcm]]/10000)</f>
        <v>15.235996326905417</v>
      </c>
    </row>
    <row r="215" spans="1:11" x14ac:dyDescent="0.3">
      <c r="A215">
        <v>10058</v>
      </c>
      <c r="B215">
        <v>0</v>
      </c>
      <c r="C215">
        <v>538</v>
      </c>
      <c r="D215">
        <v>262</v>
      </c>
      <c r="E215">
        <v>84.3</v>
      </c>
      <c r="F215">
        <v>11.1</v>
      </c>
      <c r="G215">
        <v>0.88300000000000001</v>
      </c>
      <c r="H215">
        <v>0.187</v>
      </c>
      <c r="I215" s="6">
        <v>-0.25595336001151903</v>
      </c>
      <c r="J215" s="6">
        <v>-0.44279189616176212</v>
      </c>
      <c r="K215" s="9">
        <f>Table14[[#This Row],[wtkg]]/(Table14[[#This Row],[htcm]]*Table14[[#This Row],[htcm]]/10000)</f>
        <v>15.619525250862241</v>
      </c>
    </row>
    <row r="216" spans="1:11" x14ac:dyDescent="0.3">
      <c r="A216">
        <v>10063</v>
      </c>
      <c r="B216">
        <v>0</v>
      </c>
      <c r="C216">
        <v>0</v>
      </c>
      <c r="D216">
        <v>283</v>
      </c>
      <c r="E216">
        <v>49</v>
      </c>
      <c r="F216">
        <v>3.33</v>
      </c>
      <c r="G216">
        <v>-0.46700000000000003</v>
      </c>
      <c r="H216">
        <v>-3.4000000000000002E-2</v>
      </c>
      <c r="I216" s="6">
        <v>0.68192573166317472</v>
      </c>
      <c r="J216" s="6">
        <v>0.35280052421880786</v>
      </c>
      <c r="K216" s="9">
        <f>Table14[[#This Row],[wtkg]]/(Table14[[#This Row],[htcm]]*Table14[[#This Row],[htcm]]/10000)</f>
        <v>13.869221157850895</v>
      </c>
    </row>
    <row r="217" spans="1:11" x14ac:dyDescent="0.3">
      <c r="A217">
        <v>10063</v>
      </c>
      <c r="B217">
        <v>0</v>
      </c>
      <c r="C217">
        <v>39</v>
      </c>
      <c r="D217">
        <v>283</v>
      </c>
      <c r="E217">
        <v>55</v>
      </c>
      <c r="F217">
        <v>4.43</v>
      </c>
      <c r="G217">
        <v>-0.436</v>
      </c>
      <c r="H217">
        <v>-0.63500000000000001</v>
      </c>
      <c r="I217" s="6">
        <v>-0.30402123198204895</v>
      </c>
      <c r="J217" s="6">
        <v>-0.60521519983811456</v>
      </c>
      <c r="K217" s="9">
        <f>Table14[[#This Row],[wtkg]]/(Table14[[#This Row],[htcm]]*Table14[[#This Row],[htcm]]/10000)</f>
        <v>14.644628099173554</v>
      </c>
    </row>
    <row r="218" spans="1:11" x14ac:dyDescent="0.3">
      <c r="A218">
        <v>10063</v>
      </c>
      <c r="B218">
        <v>0</v>
      </c>
      <c r="C218">
        <v>60</v>
      </c>
      <c r="D218">
        <v>283</v>
      </c>
      <c r="E218">
        <v>57.7</v>
      </c>
      <c r="F218">
        <v>5</v>
      </c>
      <c r="G218">
        <v>-0.315</v>
      </c>
      <c r="H218">
        <v>-0.81899999999999995</v>
      </c>
      <c r="I218" s="6">
        <v>-0.76685253311009305</v>
      </c>
      <c r="J218" s="6">
        <v>-0.93455453827190949</v>
      </c>
      <c r="K218" s="9">
        <f>Table14[[#This Row],[wtkg]]/(Table14[[#This Row],[htcm]]*Table14[[#This Row],[htcm]]/10000)</f>
        <v>15.01821709733907</v>
      </c>
    </row>
    <row r="219" spans="1:11" x14ac:dyDescent="0.3">
      <c r="A219">
        <v>10063</v>
      </c>
      <c r="B219">
        <v>0</v>
      </c>
      <c r="C219">
        <v>88</v>
      </c>
      <c r="D219">
        <v>283</v>
      </c>
      <c r="E219">
        <v>61.1</v>
      </c>
      <c r="F219">
        <v>5.77</v>
      </c>
      <c r="G219">
        <v>-1.4999999999999999E-2</v>
      </c>
      <c r="H219">
        <v>-0.73799999999999999</v>
      </c>
      <c r="I219" s="6">
        <v>-1.0548748741236955</v>
      </c>
      <c r="J219" s="6">
        <v>-1.0189208869673054</v>
      </c>
      <c r="K219" s="9">
        <f>Table14[[#This Row],[wtkg]]/(Table14[[#This Row],[htcm]]*Table14[[#This Row],[htcm]]/10000)</f>
        <v>15.455867738487788</v>
      </c>
    </row>
    <row r="220" spans="1:11" x14ac:dyDescent="0.3">
      <c r="A220">
        <v>10063</v>
      </c>
      <c r="B220">
        <v>0</v>
      </c>
      <c r="C220">
        <v>193</v>
      </c>
      <c r="D220">
        <v>283</v>
      </c>
      <c r="E220">
        <v>67.5</v>
      </c>
      <c r="F220">
        <v>7.63</v>
      </c>
      <c r="G220">
        <v>-0.309</v>
      </c>
      <c r="H220">
        <v>-0.504</v>
      </c>
      <c r="I220" s="6">
        <v>-0.35195957206661127</v>
      </c>
      <c r="J220" s="6">
        <v>-0.42859699870818341</v>
      </c>
      <c r="K220" s="9">
        <f>Table14[[#This Row],[wtkg]]/(Table14[[#This Row],[htcm]]*Table14[[#This Row],[htcm]]/10000)</f>
        <v>16.746227709190673</v>
      </c>
    </row>
    <row r="221" spans="1:11" x14ac:dyDescent="0.3">
      <c r="A221">
        <v>10063</v>
      </c>
      <c r="B221">
        <v>0</v>
      </c>
      <c r="C221">
        <v>270</v>
      </c>
      <c r="D221">
        <v>283</v>
      </c>
      <c r="E221">
        <v>71.900000000000006</v>
      </c>
      <c r="F221">
        <v>8.0500000000000007</v>
      </c>
      <c r="G221">
        <v>4.7E-2</v>
      </c>
      <c r="H221">
        <v>-0.88300000000000001</v>
      </c>
      <c r="I221" s="6">
        <v>-1.1641186014244311</v>
      </c>
      <c r="J221" s="6">
        <v>-1.231422524697469</v>
      </c>
      <c r="K221" s="9">
        <f>Table14[[#This Row],[wtkg]]/(Table14[[#This Row],[htcm]]*Table14[[#This Row],[htcm]]/10000)</f>
        <v>15.571774273107645</v>
      </c>
    </row>
    <row r="222" spans="1:11" x14ac:dyDescent="0.3">
      <c r="A222">
        <v>10063</v>
      </c>
      <c r="B222">
        <v>0</v>
      </c>
      <c r="C222">
        <v>410</v>
      </c>
      <c r="D222">
        <v>283</v>
      </c>
      <c r="E222">
        <v>76.2</v>
      </c>
      <c r="F222">
        <v>9.75</v>
      </c>
      <c r="G222">
        <v>-0.51200000000000001</v>
      </c>
      <c r="H222">
        <v>-0.21199999999999999</v>
      </c>
      <c r="I222" s="6">
        <v>9.2612245625631195E-3</v>
      </c>
      <c r="J222" s="6">
        <v>0.13052237489472734</v>
      </c>
      <c r="K222" s="9">
        <f>Table14[[#This Row],[wtkg]]/(Table14[[#This Row],[htcm]]*Table14[[#This Row],[htcm]]/10000)</f>
        <v>16.791700250067166</v>
      </c>
    </row>
    <row r="223" spans="1:11" x14ac:dyDescent="0.3">
      <c r="A223">
        <v>10063</v>
      </c>
      <c r="B223">
        <v>0</v>
      </c>
      <c r="C223">
        <v>473</v>
      </c>
      <c r="D223">
        <v>283</v>
      </c>
      <c r="E223">
        <v>80</v>
      </c>
      <c r="F223">
        <v>9.89</v>
      </c>
      <c r="G223">
        <v>0.108</v>
      </c>
      <c r="H223">
        <v>-0.47799999999999998</v>
      </c>
      <c r="I223" s="6">
        <v>-0.66648318973285148</v>
      </c>
      <c r="J223" s="6">
        <v>-0.74763880357418666</v>
      </c>
      <c r="K223" s="9">
        <f>Table14[[#This Row],[wtkg]]/(Table14[[#This Row],[htcm]]*Table14[[#This Row],[htcm]]/10000)</f>
        <v>15.453125</v>
      </c>
    </row>
    <row r="224" spans="1:11" x14ac:dyDescent="0.3">
      <c r="A224">
        <v>10063</v>
      </c>
      <c r="B224">
        <v>0</v>
      </c>
      <c r="C224">
        <v>567</v>
      </c>
      <c r="D224">
        <v>283</v>
      </c>
      <c r="E224">
        <v>81</v>
      </c>
      <c r="F224">
        <v>10.9</v>
      </c>
      <c r="G224">
        <v>-0.68799999999999994</v>
      </c>
      <c r="H224">
        <v>-0.13700000000000001</v>
      </c>
      <c r="I224" s="6">
        <v>0.2952774532251754</v>
      </c>
      <c r="J224" s="6">
        <v>0.40819180865776772</v>
      </c>
      <c r="K224" s="9">
        <f>Table14[[#This Row],[wtkg]]/(Table14[[#This Row],[htcm]]*Table14[[#This Row],[htcm]]/10000)</f>
        <v>16.613321140070113</v>
      </c>
    </row>
    <row r="225" spans="1:11" x14ac:dyDescent="0.3">
      <c r="A225">
        <v>10063</v>
      </c>
      <c r="B225">
        <v>0</v>
      </c>
      <c r="C225">
        <v>714</v>
      </c>
      <c r="D225">
        <v>283</v>
      </c>
      <c r="E225">
        <v>85</v>
      </c>
      <c r="F225">
        <v>11.6</v>
      </c>
      <c r="G225">
        <v>-0.77500000000000002</v>
      </c>
      <c r="H225">
        <v>-0.32900000000000001</v>
      </c>
      <c r="I225" s="6">
        <v>0.10492844376316282</v>
      </c>
      <c r="J225" s="6">
        <v>0.2360714656542697</v>
      </c>
      <c r="K225" s="9">
        <f>Table14[[#This Row],[wtkg]]/(Table14[[#This Row],[htcm]]*Table14[[#This Row],[htcm]]/10000)</f>
        <v>16.055363321799305</v>
      </c>
    </row>
    <row r="226" spans="1:11" x14ac:dyDescent="0.3">
      <c r="A226">
        <v>10064</v>
      </c>
      <c r="B226">
        <v>0</v>
      </c>
      <c r="C226">
        <v>0</v>
      </c>
      <c r="D226">
        <v>276</v>
      </c>
      <c r="E226">
        <v>54</v>
      </c>
      <c r="F226">
        <v>3.9</v>
      </c>
      <c r="G226">
        <v>2.1739999999999999</v>
      </c>
      <c r="H226">
        <v>1.077</v>
      </c>
      <c r="I226" s="6">
        <v>-1.0626493394759364</v>
      </c>
      <c r="J226" s="6">
        <v>-2.5330151793991697E-2</v>
      </c>
      <c r="K226" s="9">
        <f>Table14[[#This Row],[wtkg]]/(Table14[[#This Row],[htcm]]*Table14[[#This Row],[htcm]]/10000)</f>
        <v>13.374485596707817</v>
      </c>
    </row>
    <row r="227" spans="1:11" x14ac:dyDescent="0.3">
      <c r="A227">
        <v>10064</v>
      </c>
      <c r="B227">
        <v>0</v>
      </c>
      <c r="C227">
        <v>35</v>
      </c>
      <c r="D227">
        <v>276</v>
      </c>
      <c r="E227">
        <v>56</v>
      </c>
      <c r="F227">
        <v>4.43</v>
      </c>
      <c r="G227">
        <v>0.33900000000000002</v>
      </c>
      <c r="H227">
        <v>-0.379</v>
      </c>
      <c r="I227" s="6">
        <v>-1.0379241373857762</v>
      </c>
      <c r="J227" s="6">
        <v>-0.83667544005812899</v>
      </c>
      <c r="K227" s="9">
        <f>Table14[[#This Row],[wtkg]]/(Table14[[#This Row],[htcm]]*Table14[[#This Row],[htcm]]/10000)</f>
        <v>14.126275510204081</v>
      </c>
    </row>
    <row r="228" spans="1:11" x14ac:dyDescent="0.3">
      <c r="A228">
        <v>10064</v>
      </c>
      <c r="B228">
        <v>0</v>
      </c>
      <c r="C228">
        <v>56</v>
      </c>
      <c r="D228">
        <v>276</v>
      </c>
      <c r="E228">
        <v>57.5</v>
      </c>
      <c r="F228">
        <v>4.97</v>
      </c>
      <c r="G228">
        <v>-0.19500000000000001</v>
      </c>
      <c r="H228">
        <v>-0.67900000000000005</v>
      </c>
      <c r="I228" s="6">
        <v>-0.70521831119204292</v>
      </c>
      <c r="J228" s="6">
        <v>-0.83289864964127369</v>
      </c>
      <c r="K228" s="9">
        <f>Table14[[#This Row],[wtkg]]/(Table14[[#This Row],[htcm]]*Table14[[#This Row],[htcm]]/10000)</f>
        <v>15.032136105860113</v>
      </c>
    </row>
    <row r="229" spans="1:11" x14ac:dyDescent="0.3">
      <c r="A229">
        <v>10064</v>
      </c>
      <c r="B229">
        <v>0</v>
      </c>
      <c r="C229">
        <v>98</v>
      </c>
      <c r="D229">
        <v>276</v>
      </c>
      <c r="E229">
        <v>62</v>
      </c>
      <c r="F229">
        <v>5.66</v>
      </c>
      <c r="G229">
        <v>-6.0000000000000001E-3</v>
      </c>
      <c r="H229">
        <v>-1.2110000000000001</v>
      </c>
      <c r="I229" s="6">
        <v>-1.761735624859017</v>
      </c>
      <c r="J229" s="6">
        <v>-1.6801436225223054</v>
      </c>
      <c r="K229" s="9">
        <f>Table14[[#This Row],[wtkg]]/(Table14[[#This Row],[htcm]]*Table14[[#This Row],[htcm]]/10000)</f>
        <v>14.724245577523412</v>
      </c>
    </row>
    <row r="230" spans="1:11" x14ac:dyDescent="0.3">
      <c r="A230">
        <v>10064</v>
      </c>
      <c r="B230">
        <v>0</v>
      </c>
      <c r="C230">
        <v>175</v>
      </c>
      <c r="D230">
        <v>276</v>
      </c>
      <c r="E230">
        <v>66.5</v>
      </c>
      <c r="F230">
        <v>6.89</v>
      </c>
      <c r="G230">
        <v>-0.33400000000000002</v>
      </c>
      <c r="H230">
        <v>-1.1599999999999999</v>
      </c>
      <c r="I230" s="6">
        <v>-1.2491608006685397</v>
      </c>
      <c r="J230" s="6">
        <v>-1.3070763781848824</v>
      </c>
      <c r="K230" s="9">
        <f>Table14[[#This Row],[wtkg]]/(Table14[[#This Row],[htcm]]*Table14[[#This Row],[htcm]]/10000)</f>
        <v>15.580304143818193</v>
      </c>
    </row>
    <row r="231" spans="1:11" x14ac:dyDescent="0.3">
      <c r="A231">
        <v>10064</v>
      </c>
      <c r="B231">
        <v>0</v>
      </c>
      <c r="C231">
        <v>280</v>
      </c>
      <c r="D231">
        <v>276</v>
      </c>
      <c r="E231">
        <v>72.5</v>
      </c>
      <c r="F231">
        <v>9.0500000000000007</v>
      </c>
      <c r="G231">
        <v>0.11799999999999999</v>
      </c>
      <c r="H231">
        <v>9.7000000000000003E-2</v>
      </c>
      <c r="I231" s="6">
        <v>9.5467703243410154E-2</v>
      </c>
      <c r="J231" s="6">
        <v>5.2953622494397307E-2</v>
      </c>
      <c r="K231" s="9">
        <f>Table14[[#This Row],[wtkg]]/(Table14[[#This Row],[htcm]]*Table14[[#This Row],[htcm]]/10000)</f>
        <v>17.217598097502975</v>
      </c>
    </row>
    <row r="232" spans="1:11" x14ac:dyDescent="0.3">
      <c r="A232">
        <v>10064</v>
      </c>
      <c r="B232">
        <v>0</v>
      </c>
      <c r="C232">
        <v>371</v>
      </c>
      <c r="D232">
        <v>276</v>
      </c>
      <c r="E232">
        <v>76.5</v>
      </c>
      <c r="F232">
        <v>9.9700000000000006</v>
      </c>
      <c r="G232">
        <v>0.221</v>
      </c>
      <c r="H232">
        <v>0.26</v>
      </c>
      <c r="I232" s="6">
        <v>0.20545344510443717</v>
      </c>
      <c r="J232" s="6">
        <v>0.1927999612584109</v>
      </c>
      <c r="K232" s="9">
        <f>Table14[[#This Row],[wtkg]]/(Table14[[#This Row],[htcm]]*Table14[[#This Row],[htcm]]/10000)</f>
        <v>17.036182664787049</v>
      </c>
    </row>
    <row r="233" spans="1:11" x14ac:dyDescent="0.3">
      <c r="A233">
        <v>10064</v>
      </c>
      <c r="B233">
        <v>0</v>
      </c>
      <c r="C233">
        <v>462</v>
      </c>
      <c r="D233">
        <v>276</v>
      </c>
      <c r="E233">
        <v>82</v>
      </c>
      <c r="F233">
        <v>11.18</v>
      </c>
      <c r="G233">
        <v>1.048</v>
      </c>
      <c r="H233">
        <v>0.70199999999999996</v>
      </c>
      <c r="I233" s="6">
        <v>0.37999800355942526</v>
      </c>
      <c r="J233" s="6">
        <v>0.15656549146744883</v>
      </c>
      <c r="K233" s="9">
        <f>Table14[[#This Row],[wtkg]]/(Table14[[#This Row],[htcm]]*Table14[[#This Row],[htcm]]/10000)</f>
        <v>16.627007733491968</v>
      </c>
    </row>
    <row r="234" spans="1:11" x14ac:dyDescent="0.3">
      <c r="A234">
        <v>10064</v>
      </c>
      <c r="B234">
        <v>0</v>
      </c>
      <c r="C234">
        <v>557</v>
      </c>
      <c r="D234">
        <v>276</v>
      </c>
      <c r="E234">
        <v>83.5</v>
      </c>
      <c r="F234">
        <v>11.4</v>
      </c>
      <c r="G234">
        <v>0.34799999999999998</v>
      </c>
      <c r="H234">
        <v>0.32100000000000001</v>
      </c>
      <c r="I234" s="6">
        <v>0.26661580505996085</v>
      </c>
      <c r="J234" s="6">
        <v>0.18565746405111533</v>
      </c>
      <c r="K234" s="9">
        <f>Table14[[#This Row],[wtkg]]/(Table14[[#This Row],[htcm]]*Table14[[#This Row],[htcm]]/10000)</f>
        <v>16.350532467998136</v>
      </c>
    </row>
    <row r="235" spans="1:11" x14ac:dyDescent="0.3">
      <c r="A235">
        <v>10064</v>
      </c>
      <c r="B235">
        <v>0</v>
      </c>
      <c r="C235">
        <v>731</v>
      </c>
      <c r="D235">
        <v>276</v>
      </c>
      <c r="E235">
        <v>90</v>
      </c>
      <c r="F235">
        <v>12.2</v>
      </c>
      <c r="G235">
        <v>0.93899999999999995</v>
      </c>
      <c r="H235">
        <v>3.2000000000000001E-2</v>
      </c>
      <c r="I235" s="6">
        <v>-0.68809021789233993</v>
      </c>
      <c r="J235" s="6">
        <v>-0.80670099495395553</v>
      </c>
      <c r="K235" s="9">
        <f>Table14[[#This Row],[wtkg]]/(Table14[[#This Row],[htcm]]*Table14[[#This Row],[htcm]]/10000)</f>
        <v>15.061728395061726</v>
      </c>
    </row>
    <row r="236" spans="1:11" x14ac:dyDescent="0.3">
      <c r="A236">
        <v>10066</v>
      </c>
      <c r="B236">
        <v>0</v>
      </c>
      <c r="C236">
        <v>0</v>
      </c>
      <c r="D236">
        <v>283</v>
      </c>
      <c r="E236">
        <v>52</v>
      </c>
      <c r="F236">
        <v>3.99</v>
      </c>
      <c r="G236">
        <v>1.1180000000000001</v>
      </c>
      <c r="H236">
        <v>1.242</v>
      </c>
      <c r="I236" s="6">
        <v>0.66395127715006808</v>
      </c>
      <c r="J236" s="6">
        <v>0.98833792093338768</v>
      </c>
      <c r="K236" s="9">
        <f>Table14[[#This Row],[wtkg]]/(Table14[[#This Row],[htcm]]*Table14[[#This Row],[htcm]]/10000)</f>
        <v>14.755917159763316</v>
      </c>
    </row>
    <row r="237" spans="1:11" x14ac:dyDescent="0.3">
      <c r="A237">
        <v>10066</v>
      </c>
      <c r="B237">
        <v>0</v>
      </c>
      <c r="C237">
        <v>31</v>
      </c>
      <c r="D237">
        <v>283</v>
      </c>
      <c r="E237">
        <v>57.3</v>
      </c>
      <c r="F237">
        <v>5.18</v>
      </c>
      <c r="G237">
        <v>1.2829999999999999</v>
      </c>
      <c r="H237">
        <v>1.079</v>
      </c>
      <c r="I237" s="6">
        <v>-7.6693786254351928E-2</v>
      </c>
      <c r="J237" s="6">
        <v>0.57712582289090952</v>
      </c>
      <c r="K237" s="9">
        <f>Table14[[#This Row],[wtkg]]/(Table14[[#This Row],[htcm]]*Table14[[#This Row],[htcm]]/10000)</f>
        <v>15.776857968683853</v>
      </c>
    </row>
    <row r="238" spans="1:11" x14ac:dyDescent="0.3">
      <c r="A238">
        <v>10066</v>
      </c>
      <c r="B238">
        <v>0</v>
      </c>
      <c r="C238">
        <v>52</v>
      </c>
      <c r="D238">
        <v>283</v>
      </c>
      <c r="E238">
        <v>60</v>
      </c>
      <c r="F238">
        <v>5.86</v>
      </c>
      <c r="G238">
        <v>1.292</v>
      </c>
      <c r="H238">
        <v>0.82799999999999996</v>
      </c>
      <c r="I238" s="6">
        <v>-0.26545850608923749</v>
      </c>
      <c r="J238" s="6">
        <v>0.17465785999689609</v>
      </c>
      <c r="K238" s="9">
        <f>Table14[[#This Row],[wtkg]]/(Table14[[#This Row],[htcm]]*Table14[[#This Row],[htcm]]/10000)</f>
        <v>16.277777777777779</v>
      </c>
    </row>
    <row r="239" spans="1:11" x14ac:dyDescent="0.3">
      <c r="A239">
        <v>10066</v>
      </c>
      <c r="B239">
        <v>0</v>
      </c>
      <c r="C239">
        <v>94</v>
      </c>
      <c r="D239">
        <v>283</v>
      </c>
      <c r="E239">
        <v>65</v>
      </c>
      <c r="F239">
        <v>6.72</v>
      </c>
      <c r="G239">
        <v>1.627</v>
      </c>
      <c r="H239">
        <v>0.36899999999999999</v>
      </c>
      <c r="I239" s="6">
        <v>-0.96420891973225553</v>
      </c>
      <c r="J239" s="6">
        <v>-0.73593594512211369</v>
      </c>
      <c r="K239" s="9">
        <f>Table14[[#This Row],[wtkg]]/(Table14[[#This Row],[htcm]]*Table14[[#This Row],[htcm]]/10000)</f>
        <v>15.905325443786982</v>
      </c>
    </row>
    <row r="240" spans="1:11" x14ac:dyDescent="0.3">
      <c r="A240">
        <v>10066</v>
      </c>
      <c r="B240">
        <v>0</v>
      </c>
      <c r="C240">
        <v>185</v>
      </c>
      <c r="D240">
        <v>283</v>
      </c>
      <c r="E240">
        <v>70.5</v>
      </c>
      <c r="F240">
        <v>8.2899999999999991</v>
      </c>
      <c r="G240">
        <v>1.284</v>
      </c>
      <c r="H240">
        <v>0.36699999999999999</v>
      </c>
      <c r="I240" s="6">
        <v>-0.35664766278415244</v>
      </c>
      <c r="J240" s="6">
        <v>-0.47619059911863892</v>
      </c>
      <c r="K240" s="9">
        <f>Table14[[#This Row],[wtkg]]/(Table14[[#This Row],[htcm]]*Table14[[#This Row],[htcm]]/10000)</f>
        <v>16.679241486846738</v>
      </c>
    </row>
    <row r="241" spans="1:11" x14ac:dyDescent="0.3">
      <c r="A241">
        <v>10066</v>
      </c>
      <c r="B241">
        <v>0</v>
      </c>
      <c r="C241">
        <v>304</v>
      </c>
      <c r="D241">
        <v>283</v>
      </c>
      <c r="E241">
        <v>77</v>
      </c>
      <c r="F241">
        <v>10.63</v>
      </c>
      <c r="G241">
        <v>1.635</v>
      </c>
      <c r="H241">
        <v>1.373</v>
      </c>
      <c r="I241" s="6">
        <v>0.84948590004580138</v>
      </c>
      <c r="J241" s="6">
        <v>0.61726895079133093</v>
      </c>
      <c r="K241" s="9">
        <f>Table14[[#This Row],[wtkg]]/(Table14[[#This Row],[htcm]]*Table14[[#This Row],[htcm]]/10000)</f>
        <v>17.928824422330919</v>
      </c>
    </row>
    <row r="242" spans="1:11" x14ac:dyDescent="0.3">
      <c r="A242">
        <v>10066</v>
      </c>
      <c r="B242">
        <v>0</v>
      </c>
      <c r="C242">
        <v>367</v>
      </c>
      <c r="D242">
        <v>283</v>
      </c>
      <c r="E242">
        <v>80</v>
      </c>
      <c r="F242">
        <v>11.43</v>
      </c>
      <c r="G242">
        <v>1.758</v>
      </c>
      <c r="H242">
        <v>1.5469999999999999</v>
      </c>
      <c r="I242" s="6">
        <v>1.0648950521442722</v>
      </c>
      <c r="J242" s="6">
        <v>0.76073493520889413</v>
      </c>
      <c r="K242" s="9">
        <f>Table14[[#This Row],[wtkg]]/(Table14[[#This Row],[htcm]]*Table14[[#This Row],[htcm]]/10000)</f>
        <v>17.859375</v>
      </c>
    </row>
    <row r="243" spans="1:11" x14ac:dyDescent="0.3">
      <c r="A243">
        <v>10066</v>
      </c>
      <c r="B243">
        <v>0</v>
      </c>
      <c r="C243">
        <v>465</v>
      </c>
      <c r="D243">
        <v>283</v>
      </c>
      <c r="E243">
        <v>85.5</v>
      </c>
      <c r="F243">
        <v>13.06</v>
      </c>
      <c r="G243">
        <v>2.379</v>
      </c>
      <c r="H243">
        <v>2.1030000000000002</v>
      </c>
      <c r="I243" s="6">
        <v>1.4003127062480436</v>
      </c>
      <c r="J243" s="6">
        <v>1.0492378698679976</v>
      </c>
      <c r="K243" s="9">
        <f>Table14[[#This Row],[wtkg]]/(Table14[[#This Row],[htcm]]*Table14[[#This Row],[htcm]]/10000)</f>
        <v>17.865326083239289</v>
      </c>
    </row>
    <row r="244" spans="1:11" x14ac:dyDescent="0.3">
      <c r="A244">
        <v>10066</v>
      </c>
      <c r="B244">
        <v>0</v>
      </c>
      <c r="C244">
        <v>587</v>
      </c>
      <c r="D244">
        <v>283</v>
      </c>
      <c r="E244">
        <v>89</v>
      </c>
      <c r="F244">
        <v>14.17</v>
      </c>
      <c r="G244">
        <v>1.978</v>
      </c>
      <c r="H244">
        <v>2.1070000000000002</v>
      </c>
      <c r="I244" s="6">
        <v>1.5399245191899467</v>
      </c>
      <c r="J244" s="6">
        <v>1.3553664150652078</v>
      </c>
      <c r="K244" s="9">
        <f>Table14[[#This Row],[wtkg]]/(Table14[[#This Row],[htcm]]*Table14[[#This Row],[htcm]]/10000)</f>
        <v>17.889155409670497</v>
      </c>
    </row>
    <row r="245" spans="1:11" x14ac:dyDescent="0.3">
      <c r="A245">
        <v>10066</v>
      </c>
      <c r="B245">
        <v>0</v>
      </c>
      <c r="C245">
        <v>721</v>
      </c>
      <c r="D245">
        <v>283</v>
      </c>
      <c r="E245">
        <v>93.5</v>
      </c>
      <c r="F245">
        <v>15.4</v>
      </c>
      <c r="G245">
        <v>1.9610000000000001</v>
      </c>
      <c r="H245">
        <v>2.1190000000000002</v>
      </c>
      <c r="I245" s="6">
        <v>1.5670403717575119</v>
      </c>
      <c r="J245" s="6">
        <v>1.3892049625715441</v>
      </c>
      <c r="K245" s="9">
        <f>Table14[[#This Row],[wtkg]]/(Table14[[#This Row],[htcm]]*Table14[[#This Row],[htcm]]/10000)</f>
        <v>17.615602390688895</v>
      </c>
    </row>
    <row r="246" spans="1:11" x14ac:dyDescent="0.3">
      <c r="A246">
        <v>10067</v>
      </c>
      <c r="B246">
        <v>0</v>
      </c>
      <c r="C246">
        <v>0</v>
      </c>
      <c r="D246">
        <v>297</v>
      </c>
      <c r="E246">
        <v>55</v>
      </c>
      <c r="F246">
        <v>4.4800000000000004</v>
      </c>
      <c r="G246">
        <v>2.702</v>
      </c>
      <c r="H246">
        <v>2.1030000000000002</v>
      </c>
      <c r="I246" s="6">
        <v>-0.17245305238700595</v>
      </c>
      <c r="J246" s="6">
        <v>1.0254250828188012</v>
      </c>
      <c r="K246" s="9">
        <f>Table14[[#This Row],[wtkg]]/(Table14[[#This Row],[htcm]]*Table14[[#This Row],[htcm]]/10000)</f>
        <v>14.809917355371903</v>
      </c>
    </row>
    <row r="247" spans="1:11" x14ac:dyDescent="0.3">
      <c r="A247">
        <v>10067</v>
      </c>
      <c r="B247">
        <v>0</v>
      </c>
      <c r="C247">
        <v>32</v>
      </c>
      <c r="D247">
        <v>297</v>
      </c>
      <c r="E247">
        <v>58</v>
      </c>
      <c r="F247">
        <v>5.33</v>
      </c>
      <c r="G247">
        <v>1.571</v>
      </c>
      <c r="H247">
        <v>1.232</v>
      </c>
      <c r="I247" s="6">
        <v>-0.19481382468020017</v>
      </c>
      <c r="J247" s="6">
        <v>0.57638047548820104</v>
      </c>
      <c r="K247" s="9">
        <f>Table14[[#This Row],[wtkg]]/(Table14[[#This Row],[htcm]]*Table14[[#This Row],[htcm]]/10000)</f>
        <v>15.844233055885852</v>
      </c>
    </row>
    <row r="248" spans="1:11" x14ac:dyDescent="0.3">
      <c r="A248">
        <v>10067</v>
      </c>
      <c r="B248">
        <v>0</v>
      </c>
      <c r="C248">
        <v>60</v>
      </c>
      <c r="D248">
        <v>297</v>
      </c>
      <c r="E248">
        <v>63</v>
      </c>
      <c r="F248">
        <v>5.98</v>
      </c>
      <c r="G248">
        <v>2.3359999999999999</v>
      </c>
      <c r="H248">
        <v>0.62</v>
      </c>
      <c r="I248" s="6">
        <v>-1.5524818952029942</v>
      </c>
      <c r="J248" s="6">
        <v>-0.89772913852056768</v>
      </c>
      <c r="K248" s="9">
        <f>Table14[[#This Row],[wtkg]]/(Table14[[#This Row],[htcm]]*Table14[[#This Row],[htcm]]/10000)</f>
        <v>15.066767447719831</v>
      </c>
    </row>
    <row r="249" spans="1:11" x14ac:dyDescent="0.3">
      <c r="A249">
        <v>10067</v>
      </c>
      <c r="B249">
        <v>0</v>
      </c>
      <c r="C249">
        <v>116</v>
      </c>
      <c r="D249">
        <v>297</v>
      </c>
      <c r="E249">
        <v>65.8</v>
      </c>
      <c r="F249">
        <v>6.75</v>
      </c>
      <c r="G249">
        <v>1.1279999999999999</v>
      </c>
      <c r="H249">
        <v>-0.186</v>
      </c>
      <c r="I249" s="6">
        <v>-1.2327273566485655</v>
      </c>
      <c r="J249" s="6">
        <v>-1.118656635061277</v>
      </c>
      <c r="K249" s="9">
        <f>Table14[[#This Row],[wtkg]]/(Table14[[#This Row],[htcm]]*Table14[[#This Row],[htcm]]/10000)</f>
        <v>15.590210733455901</v>
      </c>
    </row>
    <row r="250" spans="1:11" x14ac:dyDescent="0.3">
      <c r="A250">
        <v>10067</v>
      </c>
      <c r="B250">
        <v>0</v>
      </c>
      <c r="C250">
        <v>193</v>
      </c>
      <c r="D250">
        <v>297</v>
      </c>
      <c r="E250">
        <v>71.2</v>
      </c>
      <c r="F250">
        <v>8.17</v>
      </c>
      <c r="G250">
        <v>1.411</v>
      </c>
      <c r="H250">
        <v>0.12</v>
      </c>
      <c r="I250" s="6">
        <v>-0.76060531173097312</v>
      </c>
      <c r="J250" s="6">
        <v>-0.90066315248598272</v>
      </c>
      <c r="K250" s="9">
        <f>Table14[[#This Row],[wtkg]]/(Table14[[#This Row],[htcm]]*Table14[[#This Row],[htcm]]/10000)</f>
        <v>16.116178512814038</v>
      </c>
    </row>
    <row r="251" spans="1:11" x14ac:dyDescent="0.3">
      <c r="A251">
        <v>10067</v>
      </c>
      <c r="B251">
        <v>0</v>
      </c>
      <c r="C251">
        <v>284</v>
      </c>
      <c r="D251">
        <v>297</v>
      </c>
      <c r="E251">
        <v>74.5</v>
      </c>
      <c r="F251">
        <v>9.9250000000000007</v>
      </c>
      <c r="G251">
        <v>0.92700000000000005</v>
      </c>
      <c r="H251">
        <v>0.91200000000000003</v>
      </c>
      <c r="I251" s="6">
        <v>0.6481613212736913</v>
      </c>
      <c r="J251" s="6">
        <v>0.52823542681040891</v>
      </c>
      <c r="K251" s="9">
        <f>Table14[[#This Row],[wtkg]]/(Table14[[#This Row],[htcm]]*Table14[[#This Row],[htcm]]/10000)</f>
        <v>17.882077383901628</v>
      </c>
    </row>
    <row r="252" spans="1:11" x14ac:dyDescent="0.3">
      <c r="A252">
        <v>10067</v>
      </c>
      <c r="B252">
        <v>0</v>
      </c>
      <c r="C252">
        <v>365</v>
      </c>
      <c r="D252">
        <v>297</v>
      </c>
      <c r="E252">
        <v>77.099999999999994</v>
      </c>
      <c r="F252">
        <v>11.64</v>
      </c>
      <c r="G252">
        <v>0.57299999999999995</v>
      </c>
      <c r="H252">
        <v>1.73</v>
      </c>
      <c r="I252" s="6">
        <v>1.8753376500559711</v>
      </c>
      <c r="J252" s="6">
        <v>1.8544147791866967</v>
      </c>
      <c r="K252" s="9">
        <f>Table14[[#This Row],[wtkg]]/(Table14[[#This Row],[htcm]]*Table14[[#This Row],[htcm]]/10000)</f>
        <v>19.581421873659458</v>
      </c>
    </row>
    <row r="253" spans="1:11" x14ac:dyDescent="0.3">
      <c r="A253">
        <v>10067</v>
      </c>
      <c r="B253">
        <v>0</v>
      </c>
      <c r="C253">
        <v>466</v>
      </c>
      <c r="D253">
        <v>297</v>
      </c>
      <c r="E253">
        <v>81.5</v>
      </c>
      <c r="F253">
        <v>13.7</v>
      </c>
      <c r="G253">
        <v>0.79400000000000004</v>
      </c>
      <c r="H253">
        <v>2.5350000000000001</v>
      </c>
      <c r="I253" s="6">
        <v>2.8240903584534709</v>
      </c>
      <c r="J253" s="6">
        <v>2.7293840096453557</v>
      </c>
      <c r="K253" s="9">
        <f>Table14[[#This Row],[wtkg]]/(Table14[[#This Row],[htcm]]*Table14[[#This Row],[htcm]]/10000)</f>
        <v>20.62554104407392</v>
      </c>
    </row>
    <row r="254" spans="1:11" x14ac:dyDescent="0.3">
      <c r="A254">
        <v>10067</v>
      </c>
      <c r="B254">
        <v>0</v>
      </c>
      <c r="C254">
        <v>553</v>
      </c>
      <c r="D254">
        <v>297</v>
      </c>
      <c r="E254">
        <v>86.5</v>
      </c>
      <c r="F254">
        <v>14.3</v>
      </c>
      <c r="G254">
        <v>1.5049999999999999</v>
      </c>
      <c r="H254">
        <v>2.3860000000000001</v>
      </c>
      <c r="I254" s="6">
        <v>2.2200238600176774</v>
      </c>
      <c r="J254" s="6">
        <v>2.0621321228460299</v>
      </c>
      <c r="K254" s="9">
        <f>Table14[[#This Row],[wtkg]]/(Table14[[#This Row],[htcm]]*Table14[[#This Row],[htcm]]/10000)</f>
        <v>19.111898158976246</v>
      </c>
    </row>
    <row r="255" spans="1:11" x14ac:dyDescent="0.3">
      <c r="A255">
        <v>10067</v>
      </c>
      <c r="B255">
        <v>0</v>
      </c>
      <c r="C255">
        <v>721</v>
      </c>
      <c r="D255">
        <v>297</v>
      </c>
      <c r="E255">
        <v>90.6</v>
      </c>
      <c r="F255">
        <v>16.399999999999999</v>
      </c>
      <c r="G255">
        <v>1.006</v>
      </c>
      <c r="H255">
        <v>2.6680000000000001</v>
      </c>
      <c r="I255" s="6">
        <v>2.8985602501487295</v>
      </c>
      <c r="J255" s="6">
        <v>2.8369696155179738</v>
      </c>
      <c r="K255" s="9">
        <f>Table14[[#This Row],[wtkg]]/(Table14[[#This Row],[htcm]]*Table14[[#This Row],[htcm]]/10000)</f>
        <v>19.979630523027744</v>
      </c>
    </row>
    <row r="256" spans="1:11" x14ac:dyDescent="0.3">
      <c r="A256">
        <v>10068</v>
      </c>
      <c r="B256">
        <v>0</v>
      </c>
      <c r="C256">
        <v>0</v>
      </c>
      <c r="D256">
        <v>241</v>
      </c>
      <c r="E256">
        <v>46</v>
      </c>
      <c r="F256">
        <v>2.5</v>
      </c>
      <c r="G256">
        <v>-2.052</v>
      </c>
      <c r="H256">
        <v>-1.899</v>
      </c>
      <c r="I256" s="6">
        <v>-0.46572357803696152</v>
      </c>
      <c r="J256" s="6">
        <v>-1.3482487731963892</v>
      </c>
      <c r="K256" s="9">
        <f>Table14[[#This Row],[wtkg]]/(Table14[[#This Row],[htcm]]*Table14[[#This Row],[htcm]]/10000)</f>
        <v>11.814744801512287</v>
      </c>
    </row>
    <row r="257" spans="1:11" x14ac:dyDescent="0.3">
      <c r="A257">
        <v>10068</v>
      </c>
      <c r="B257">
        <v>0</v>
      </c>
      <c r="C257">
        <v>58</v>
      </c>
      <c r="D257">
        <v>241</v>
      </c>
      <c r="E257">
        <v>55.8</v>
      </c>
      <c r="F257">
        <v>4.6900000000000004</v>
      </c>
      <c r="G257">
        <v>-1.1579999999999999</v>
      </c>
      <c r="H257">
        <v>-1.228</v>
      </c>
      <c r="I257" s="6">
        <v>-0.21281184402218667</v>
      </c>
      <c r="J257" s="6">
        <v>-0.85646151656545744</v>
      </c>
      <c r="K257" s="9">
        <f>Table14[[#This Row],[wtkg]]/(Table14[[#This Row],[htcm]]*Table14[[#This Row],[htcm]]/10000)</f>
        <v>15.062756131087733</v>
      </c>
    </row>
    <row r="258" spans="1:11" x14ac:dyDescent="0.3">
      <c r="A258">
        <v>10068</v>
      </c>
      <c r="B258">
        <v>0</v>
      </c>
      <c r="C258">
        <v>86</v>
      </c>
      <c r="D258">
        <v>241</v>
      </c>
      <c r="E258">
        <v>59</v>
      </c>
      <c r="F258">
        <v>5.78</v>
      </c>
      <c r="G258">
        <v>-0.95599999999999996</v>
      </c>
      <c r="H258">
        <v>-0.65800000000000003</v>
      </c>
      <c r="I258" s="6">
        <v>0.15044754863540186</v>
      </c>
      <c r="J258" s="6">
        <v>-0.15840518409317045</v>
      </c>
      <c r="K258" s="9">
        <f>Table14[[#This Row],[wtkg]]/(Table14[[#This Row],[htcm]]*Table14[[#This Row],[htcm]]/10000)</f>
        <v>16.604424016087332</v>
      </c>
    </row>
    <row r="259" spans="1:11" x14ac:dyDescent="0.3">
      <c r="A259">
        <v>10068</v>
      </c>
      <c r="B259">
        <v>0</v>
      </c>
      <c r="C259">
        <v>212</v>
      </c>
      <c r="D259">
        <v>241</v>
      </c>
      <c r="E259">
        <v>68.099999999999994</v>
      </c>
      <c r="F259">
        <v>8.6</v>
      </c>
      <c r="G259">
        <v>-0.46700000000000003</v>
      </c>
      <c r="H259">
        <v>0.34300000000000003</v>
      </c>
      <c r="I259" s="6">
        <v>0.8837365044445713</v>
      </c>
      <c r="J259" s="6">
        <v>0.82049534883031749</v>
      </c>
      <c r="K259" s="9">
        <f>Table14[[#This Row],[wtkg]]/(Table14[[#This Row],[htcm]]*Table14[[#This Row],[htcm]]/10000)</f>
        <v>18.544034535029898</v>
      </c>
    </row>
    <row r="260" spans="1:11" x14ac:dyDescent="0.3">
      <c r="A260">
        <v>10068</v>
      </c>
      <c r="B260">
        <v>0</v>
      </c>
      <c r="C260">
        <v>275</v>
      </c>
      <c r="D260">
        <v>241</v>
      </c>
      <c r="E260">
        <v>70.2</v>
      </c>
      <c r="F260">
        <v>9.6999999999999993</v>
      </c>
      <c r="G260">
        <v>-0.80900000000000005</v>
      </c>
      <c r="H260">
        <v>0.78300000000000003</v>
      </c>
      <c r="I260" s="6">
        <v>1.6114025368176461</v>
      </c>
      <c r="J260" s="6">
        <v>1.6553830512678416</v>
      </c>
      <c r="K260" s="9">
        <f>Table14[[#This Row],[wtkg]]/(Table14[[#This Row],[htcm]]*Table14[[#This Row],[htcm]]/10000)</f>
        <v>19.683281791543898</v>
      </c>
    </row>
    <row r="261" spans="1:11" x14ac:dyDescent="0.3">
      <c r="A261">
        <v>10068</v>
      </c>
      <c r="B261">
        <v>0</v>
      </c>
      <c r="C261">
        <v>450</v>
      </c>
      <c r="D261">
        <v>241</v>
      </c>
      <c r="E261">
        <v>79.5</v>
      </c>
      <c r="F261">
        <v>11.3</v>
      </c>
      <c r="G261">
        <v>0.23300000000000001</v>
      </c>
      <c r="H261">
        <v>0.875</v>
      </c>
      <c r="I261" s="6">
        <v>1.033672839829664</v>
      </c>
      <c r="J261" s="6">
        <v>1.0174481503762192</v>
      </c>
      <c r="K261" s="9">
        <f>Table14[[#This Row],[wtkg]]/(Table14[[#This Row],[htcm]]*Table14[[#This Row],[htcm]]/10000)</f>
        <v>17.879039594952733</v>
      </c>
    </row>
    <row r="262" spans="1:11" x14ac:dyDescent="0.3">
      <c r="A262">
        <v>10068</v>
      </c>
      <c r="B262">
        <v>0</v>
      </c>
      <c r="C262">
        <v>579</v>
      </c>
      <c r="D262">
        <v>241</v>
      </c>
      <c r="E262">
        <v>83.5</v>
      </c>
      <c r="F262">
        <v>12.4</v>
      </c>
      <c r="G262">
        <v>8.5999999999999993E-2</v>
      </c>
      <c r="H262">
        <v>0.95399999999999996</v>
      </c>
      <c r="I262" s="6">
        <v>1.2654065243705677</v>
      </c>
      <c r="J262" s="6">
        <v>1.2689551471928286</v>
      </c>
      <c r="K262" s="9">
        <f>Table14[[#This Row],[wtkg]]/(Table14[[#This Row],[htcm]]*Table14[[#This Row],[htcm]]/10000)</f>
        <v>17.784789702033059</v>
      </c>
    </row>
    <row r="263" spans="1:11" x14ac:dyDescent="0.3">
      <c r="A263">
        <v>10068</v>
      </c>
      <c r="B263">
        <v>0</v>
      </c>
      <c r="C263">
        <v>769</v>
      </c>
      <c r="D263">
        <v>241</v>
      </c>
      <c r="E263">
        <v>88.5</v>
      </c>
      <c r="F263">
        <v>13.4</v>
      </c>
      <c r="G263">
        <v>9.7000000000000003E-2</v>
      </c>
      <c r="H263">
        <v>0.67200000000000004</v>
      </c>
      <c r="I263" s="6">
        <v>0.8239062271003037</v>
      </c>
      <c r="J263" s="6">
        <v>0.86669756754203542</v>
      </c>
      <c r="K263" s="9">
        <f>Table14[[#This Row],[wtkg]]/(Table14[[#This Row],[htcm]]*Table14[[#This Row],[htcm]]/10000)</f>
        <v>17.108749082319896</v>
      </c>
    </row>
    <row r="264" spans="1:11" x14ac:dyDescent="0.3">
      <c r="A264">
        <v>10069</v>
      </c>
      <c r="B264">
        <v>0</v>
      </c>
      <c r="C264">
        <v>0</v>
      </c>
      <c r="D264">
        <v>241</v>
      </c>
      <c r="E264">
        <v>38</v>
      </c>
      <c r="F264">
        <v>1.18</v>
      </c>
      <c r="G264">
        <v>-6.2779999999999996</v>
      </c>
      <c r="H264">
        <v>-5.9850000000000003</v>
      </c>
      <c r="I264" s="6" t="e">
        <v>#N/A</v>
      </c>
      <c r="J264" s="6">
        <v>-5.5906048533041401</v>
      </c>
      <c r="K264" s="9">
        <f>Table14[[#This Row],[wtkg]]/(Table14[[#This Row],[htcm]]*Table14[[#This Row],[htcm]]/10000)</f>
        <v>8.1717451523545694</v>
      </c>
    </row>
    <row r="265" spans="1:11" x14ac:dyDescent="0.3">
      <c r="A265">
        <v>10069</v>
      </c>
      <c r="B265">
        <v>0</v>
      </c>
      <c r="C265">
        <v>86</v>
      </c>
      <c r="D265">
        <v>241</v>
      </c>
      <c r="E265">
        <v>47.5</v>
      </c>
      <c r="F265">
        <v>3.26</v>
      </c>
      <c r="G265">
        <v>-6.6020000000000003</v>
      </c>
      <c r="H265">
        <v>-5.2</v>
      </c>
      <c r="I265" s="6">
        <v>1.4125063348664348</v>
      </c>
      <c r="J265" s="6">
        <v>-1.787299370355141</v>
      </c>
      <c r="K265" s="9">
        <f>Table14[[#This Row],[wtkg]]/(Table14[[#This Row],[htcm]]*Table14[[#This Row],[htcm]]/10000)</f>
        <v>14.448753462603877</v>
      </c>
    </row>
    <row r="266" spans="1:11" x14ac:dyDescent="0.3">
      <c r="A266">
        <v>10069</v>
      </c>
      <c r="B266">
        <v>0</v>
      </c>
      <c r="C266">
        <v>212</v>
      </c>
      <c r="D266">
        <v>241</v>
      </c>
      <c r="E266">
        <v>63.3</v>
      </c>
      <c r="F266">
        <v>6.49</v>
      </c>
      <c r="G266">
        <v>-2.6789999999999998</v>
      </c>
      <c r="H266">
        <v>-2.2090000000000001</v>
      </c>
      <c r="I266" s="6">
        <v>-0.66666755113669651</v>
      </c>
      <c r="J266" s="6">
        <v>-0.83277808405909048</v>
      </c>
      <c r="K266" s="9">
        <f>Table14[[#This Row],[wtkg]]/(Table14[[#This Row],[htcm]]*Table14[[#This Row],[htcm]]/10000)</f>
        <v>16.197100494398402</v>
      </c>
    </row>
    <row r="267" spans="1:11" x14ac:dyDescent="0.3">
      <c r="A267">
        <v>10069</v>
      </c>
      <c r="B267">
        <v>0</v>
      </c>
      <c r="C267">
        <v>275</v>
      </c>
      <c r="D267">
        <v>241</v>
      </c>
      <c r="E267">
        <v>66.3</v>
      </c>
      <c r="F267">
        <v>7.5</v>
      </c>
      <c r="G267">
        <v>-2.5459999999999998</v>
      </c>
      <c r="H267">
        <v>-1.5720000000000001</v>
      </c>
      <c r="I267" s="6">
        <v>-0.11941565364821331</v>
      </c>
      <c r="J267" s="6">
        <v>-7.2299501146550288E-2</v>
      </c>
      <c r="K267" s="9">
        <f>Table14[[#This Row],[wtkg]]/(Table14[[#This Row],[htcm]]*Table14[[#This Row],[htcm]]/10000)</f>
        <v>17.062167714283763</v>
      </c>
    </row>
    <row r="268" spans="1:11" x14ac:dyDescent="0.3">
      <c r="A268">
        <v>10069</v>
      </c>
      <c r="B268">
        <v>0</v>
      </c>
      <c r="C268">
        <v>450</v>
      </c>
      <c r="D268">
        <v>241</v>
      </c>
      <c r="E268">
        <v>77.5</v>
      </c>
      <c r="F268">
        <v>9.31</v>
      </c>
      <c r="G268">
        <v>-0.56100000000000005</v>
      </c>
      <c r="H268">
        <v>-0.88600000000000001</v>
      </c>
      <c r="I268" s="6">
        <v>-0.85846109374343527</v>
      </c>
      <c r="J268" s="6">
        <v>-0.77131833973439401</v>
      </c>
      <c r="K268" s="9">
        <f>Table14[[#This Row],[wtkg]]/(Table14[[#This Row],[htcm]]*Table14[[#This Row],[htcm]]/10000)</f>
        <v>15.500520291363165</v>
      </c>
    </row>
    <row r="269" spans="1:11" x14ac:dyDescent="0.3">
      <c r="A269">
        <v>10069</v>
      </c>
      <c r="B269">
        <v>0</v>
      </c>
      <c r="C269">
        <v>769</v>
      </c>
      <c r="D269">
        <v>241</v>
      </c>
      <c r="E269">
        <v>85.5</v>
      </c>
      <c r="F269">
        <v>11.6</v>
      </c>
      <c r="G269">
        <v>-0.86099999999999999</v>
      </c>
      <c r="H269">
        <v>-0.58199999999999996</v>
      </c>
      <c r="I269" s="6">
        <v>-0.20408905838657765</v>
      </c>
      <c r="J269" s="6">
        <v>-8.2014024481575049E-2</v>
      </c>
      <c r="K269" s="9">
        <f>Table14[[#This Row],[wtkg]]/(Table14[[#This Row],[htcm]]*Table14[[#This Row],[htcm]]/10000)</f>
        <v>15.868130364898599</v>
      </c>
    </row>
    <row r="270" spans="1:11" x14ac:dyDescent="0.3">
      <c r="A270">
        <v>10074</v>
      </c>
      <c r="B270">
        <v>0</v>
      </c>
      <c r="C270">
        <v>0</v>
      </c>
      <c r="D270">
        <v>297</v>
      </c>
      <c r="E270">
        <v>54</v>
      </c>
      <c r="F270">
        <v>3.6</v>
      </c>
      <c r="G270">
        <v>2.1739999999999999</v>
      </c>
      <c r="H270">
        <v>0.50700000000000001</v>
      </c>
      <c r="I270" s="6">
        <v>-2.0314277185084744</v>
      </c>
      <c r="J270" s="6">
        <v>-0.87353759152074284</v>
      </c>
      <c r="K270" s="9">
        <f>Table14[[#This Row],[wtkg]]/(Table14[[#This Row],[htcm]]*Table14[[#This Row],[htcm]]/10000)</f>
        <v>12.345679012345679</v>
      </c>
    </row>
    <row r="271" spans="1:11" x14ac:dyDescent="0.3">
      <c r="A271">
        <v>10074</v>
      </c>
      <c r="B271">
        <v>0</v>
      </c>
      <c r="C271">
        <v>33</v>
      </c>
      <c r="D271">
        <v>297</v>
      </c>
      <c r="E271">
        <v>56.6</v>
      </c>
      <c r="F271">
        <v>4.95</v>
      </c>
      <c r="G271">
        <v>0.78300000000000003</v>
      </c>
      <c r="H271">
        <v>0.59399999999999997</v>
      </c>
      <c r="I271" s="6">
        <v>-0.13918339990680414</v>
      </c>
      <c r="J271" s="6">
        <v>0.2475177430321068</v>
      </c>
      <c r="K271" s="9">
        <f>Table14[[#This Row],[wtkg]]/(Table14[[#This Row],[htcm]]*Table14[[#This Row],[htcm]]/10000)</f>
        <v>15.451560139344981</v>
      </c>
    </row>
    <row r="272" spans="1:11" x14ac:dyDescent="0.3">
      <c r="A272">
        <v>10074</v>
      </c>
      <c r="B272">
        <v>0</v>
      </c>
      <c r="C272">
        <v>65</v>
      </c>
      <c r="D272">
        <v>297</v>
      </c>
      <c r="E272">
        <v>60.5</v>
      </c>
      <c r="F272">
        <v>6.24</v>
      </c>
      <c r="G272">
        <v>0.81399999999999995</v>
      </c>
      <c r="H272">
        <v>0.75600000000000001</v>
      </c>
      <c r="I272" s="6">
        <v>0.21611321504237602</v>
      </c>
      <c r="J272" s="6">
        <v>0.42698025896494518</v>
      </c>
      <c r="K272" s="9">
        <f>Table14[[#This Row],[wtkg]]/(Table14[[#This Row],[htcm]]*Table14[[#This Row],[htcm]]/10000)</f>
        <v>17.048015845912165</v>
      </c>
    </row>
    <row r="273" spans="1:11" x14ac:dyDescent="0.3">
      <c r="A273">
        <v>10074</v>
      </c>
      <c r="B273">
        <v>0</v>
      </c>
      <c r="C273">
        <v>89</v>
      </c>
      <c r="D273">
        <v>297</v>
      </c>
      <c r="E273">
        <v>63.1</v>
      </c>
      <c r="F273">
        <v>6.8</v>
      </c>
      <c r="G273">
        <v>0.92</v>
      </c>
      <c r="H273">
        <v>0.623</v>
      </c>
      <c r="I273" s="6">
        <v>-6.2355517397277285E-3</v>
      </c>
      <c r="J273" s="6">
        <v>0.14436460893795661</v>
      </c>
      <c r="K273" s="9">
        <f>Table14[[#This Row],[wtkg]]/(Table14[[#This Row],[htcm]]*Table14[[#This Row],[htcm]]/10000)</f>
        <v>17.078518488752039</v>
      </c>
    </row>
    <row r="274" spans="1:11" x14ac:dyDescent="0.3">
      <c r="A274">
        <v>10074</v>
      </c>
      <c r="B274">
        <v>0</v>
      </c>
      <c r="C274">
        <v>180</v>
      </c>
      <c r="D274">
        <v>297</v>
      </c>
      <c r="E274">
        <v>69.2</v>
      </c>
      <c r="F274">
        <v>8.3699999999999992</v>
      </c>
      <c r="G274">
        <v>0.80300000000000005</v>
      </c>
      <c r="H274">
        <v>0.52900000000000003</v>
      </c>
      <c r="I274" s="6">
        <v>0.18841739657589368</v>
      </c>
      <c r="J274" s="6">
        <v>9.6323143999787558E-2</v>
      </c>
      <c r="K274" s="9">
        <f>Table14[[#This Row],[wtkg]]/(Table14[[#This Row],[htcm]]*Table14[[#This Row],[htcm]]/10000)</f>
        <v>17.478866651074206</v>
      </c>
    </row>
    <row r="275" spans="1:11" x14ac:dyDescent="0.3">
      <c r="A275">
        <v>10074</v>
      </c>
      <c r="B275">
        <v>0</v>
      </c>
      <c r="C275">
        <v>285</v>
      </c>
      <c r="D275">
        <v>297</v>
      </c>
      <c r="E275">
        <v>73</v>
      </c>
      <c r="F275">
        <v>9.32</v>
      </c>
      <c r="G275">
        <v>0.24299999999999999</v>
      </c>
      <c r="H275">
        <v>0.32200000000000001</v>
      </c>
      <c r="I275" s="6">
        <v>0.30547626473621775</v>
      </c>
      <c r="J275" s="6">
        <v>0.25926272265208178</v>
      </c>
      <c r="K275" s="9">
        <f>Table14[[#This Row],[wtkg]]/(Table14[[#This Row],[htcm]]*Table14[[#This Row],[htcm]]/10000)</f>
        <v>17.489209983111277</v>
      </c>
    </row>
    <row r="276" spans="1:11" x14ac:dyDescent="0.3">
      <c r="A276">
        <v>10074</v>
      </c>
      <c r="B276">
        <v>0</v>
      </c>
      <c r="C276">
        <v>355</v>
      </c>
      <c r="D276">
        <v>297</v>
      </c>
      <c r="E276">
        <v>78</v>
      </c>
      <c r="F276">
        <v>10.23</v>
      </c>
      <c r="G276">
        <v>1.1240000000000001</v>
      </c>
      <c r="H276">
        <v>0.61299999999999999</v>
      </c>
      <c r="I276" s="6">
        <v>0.17391832938607843</v>
      </c>
      <c r="J276" s="6">
        <v>-1.9131152515071852E-2</v>
      </c>
      <c r="K276" s="9">
        <f>Table14[[#This Row],[wtkg]]/(Table14[[#This Row],[htcm]]*Table14[[#This Row],[htcm]]/10000)</f>
        <v>16.814595660749507</v>
      </c>
    </row>
    <row r="277" spans="1:11" x14ac:dyDescent="0.3">
      <c r="A277">
        <v>10074</v>
      </c>
      <c r="B277">
        <v>0</v>
      </c>
      <c r="C277">
        <v>527</v>
      </c>
      <c r="D277">
        <v>297</v>
      </c>
      <c r="E277">
        <v>84</v>
      </c>
      <c r="F277">
        <v>12.8</v>
      </c>
      <c r="G277">
        <v>0.91400000000000003</v>
      </c>
      <c r="H277">
        <v>1.538</v>
      </c>
      <c r="I277" s="6">
        <v>1.5204601311248283</v>
      </c>
      <c r="J277" s="6">
        <v>1.3901478083791312</v>
      </c>
      <c r="K277" s="9">
        <f>Table14[[#This Row],[wtkg]]/(Table14[[#This Row],[htcm]]*Table14[[#This Row],[htcm]]/10000)</f>
        <v>18.140589569160998</v>
      </c>
    </row>
    <row r="278" spans="1:11" x14ac:dyDescent="0.3">
      <c r="A278">
        <v>10074</v>
      </c>
      <c r="B278">
        <v>0</v>
      </c>
      <c r="C278">
        <v>709</v>
      </c>
      <c r="D278">
        <v>297</v>
      </c>
      <c r="E278">
        <v>91</v>
      </c>
      <c r="F278">
        <v>14.1</v>
      </c>
      <c r="G278">
        <v>1.2609999999999999</v>
      </c>
      <c r="H278">
        <v>1.4079999999999999</v>
      </c>
      <c r="I278" s="6">
        <v>1.0373637300650795</v>
      </c>
      <c r="J278" s="6">
        <v>0.96194964361247548</v>
      </c>
      <c r="K278" s="9">
        <f>Table14[[#This Row],[wtkg]]/(Table14[[#This Row],[htcm]]*Table14[[#This Row],[htcm]]/10000)</f>
        <v>17.026929114841202</v>
      </c>
    </row>
    <row r="279" spans="1:11" x14ac:dyDescent="0.3">
      <c r="A279">
        <v>10077</v>
      </c>
      <c r="B279">
        <v>0</v>
      </c>
      <c r="C279">
        <v>39</v>
      </c>
      <c r="D279">
        <v>276</v>
      </c>
      <c r="E279">
        <v>54</v>
      </c>
      <c r="F279">
        <v>4.49</v>
      </c>
      <c r="G279">
        <v>-0.94599999999999995</v>
      </c>
      <c r="H279">
        <v>-0.53300000000000003</v>
      </c>
      <c r="I279" s="6">
        <v>0.57748481280742159</v>
      </c>
      <c r="J279" s="6">
        <v>-4.5070381324622641E-2</v>
      </c>
      <c r="K279" s="9">
        <f>Table14[[#This Row],[wtkg]]/(Table14[[#This Row],[htcm]]*Table14[[#This Row],[htcm]]/10000)</f>
        <v>15.397805212620026</v>
      </c>
    </row>
    <row r="280" spans="1:11" x14ac:dyDescent="0.3">
      <c r="A280">
        <v>10077</v>
      </c>
      <c r="B280">
        <v>0</v>
      </c>
      <c r="C280">
        <v>67</v>
      </c>
      <c r="D280">
        <v>276</v>
      </c>
      <c r="E280">
        <v>58.5</v>
      </c>
      <c r="F280">
        <v>5.65</v>
      </c>
      <c r="G280">
        <v>-0.28699999999999998</v>
      </c>
      <c r="H280">
        <v>-0.14199999999999999</v>
      </c>
      <c r="I280" s="6">
        <v>0.18367762649820454</v>
      </c>
      <c r="J280" s="6">
        <v>2.0373177422463213E-2</v>
      </c>
      <c r="K280" s="9">
        <f>Table14[[#This Row],[wtkg]]/(Table14[[#This Row],[htcm]]*Table14[[#This Row],[htcm]]/10000)</f>
        <v>16.509606253195997</v>
      </c>
    </row>
    <row r="281" spans="1:11" x14ac:dyDescent="0.3">
      <c r="A281">
        <v>10077</v>
      </c>
      <c r="B281">
        <v>0</v>
      </c>
      <c r="C281">
        <v>92</v>
      </c>
      <c r="D281">
        <v>276</v>
      </c>
      <c r="E281">
        <v>59.5</v>
      </c>
      <c r="F281">
        <v>6.34</v>
      </c>
      <c r="G281">
        <v>-0.97299999999999998</v>
      </c>
      <c r="H281">
        <v>-7.0000000000000007E-2</v>
      </c>
      <c r="I281" s="6">
        <v>0.94824327132304864</v>
      </c>
      <c r="J281" s="6">
        <v>0.67772775278445796</v>
      </c>
      <c r="K281" s="9">
        <f>Table14[[#This Row],[wtkg]]/(Table14[[#This Row],[htcm]]*Table14[[#This Row],[htcm]]/10000)</f>
        <v>17.908339806510842</v>
      </c>
    </row>
    <row r="282" spans="1:11" x14ac:dyDescent="0.3">
      <c r="A282">
        <v>10077</v>
      </c>
      <c r="B282">
        <v>0</v>
      </c>
      <c r="C282">
        <v>193</v>
      </c>
      <c r="D282">
        <v>276</v>
      </c>
      <c r="E282">
        <v>69</v>
      </c>
      <c r="F282">
        <v>9</v>
      </c>
      <c r="G282">
        <v>0.38800000000000001</v>
      </c>
      <c r="H282">
        <v>1.012</v>
      </c>
      <c r="I282" s="6">
        <v>1.1207265615615891</v>
      </c>
      <c r="J282" s="6">
        <v>1.0385483899455221</v>
      </c>
      <c r="K282" s="9">
        <f>Table14[[#This Row],[wtkg]]/(Table14[[#This Row],[htcm]]*Table14[[#This Row],[htcm]]/10000)</f>
        <v>18.903591682419659</v>
      </c>
    </row>
    <row r="283" spans="1:11" x14ac:dyDescent="0.3">
      <c r="A283">
        <v>10077</v>
      </c>
      <c r="B283">
        <v>0</v>
      </c>
      <c r="C283">
        <v>312</v>
      </c>
      <c r="D283">
        <v>276</v>
      </c>
      <c r="E283">
        <v>75.5</v>
      </c>
      <c r="F283">
        <v>10.34</v>
      </c>
      <c r="G283">
        <v>0.82699999999999996</v>
      </c>
      <c r="H283">
        <v>1.0489999999999999</v>
      </c>
      <c r="I283" s="6">
        <v>0.87794747898290393</v>
      </c>
      <c r="J283" s="6">
        <v>0.78297489993981773</v>
      </c>
      <c r="K283" s="9">
        <f>Table14[[#This Row],[wtkg]]/(Table14[[#This Row],[htcm]]*Table14[[#This Row],[htcm]]/10000)</f>
        <v>18.139555282663039</v>
      </c>
    </row>
    <row r="284" spans="1:11" x14ac:dyDescent="0.3">
      <c r="A284">
        <v>10077</v>
      </c>
      <c r="B284">
        <v>0</v>
      </c>
      <c r="C284">
        <v>375</v>
      </c>
      <c r="D284">
        <v>276</v>
      </c>
      <c r="E284">
        <v>76.5</v>
      </c>
      <c r="F284">
        <v>10.84</v>
      </c>
      <c r="G284">
        <v>0.156</v>
      </c>
      <c r="H284">
        <v>1</v>
      </c>
      <c r="I284" s="6">
        <v>1.1914541762501911</v>
      </c>
      <c r="J284" s="6">
        <v>1.2254641004626146</v>
      </c>
      <c r="K284" s="9">
        <f>Table14[[#This Row],[wtkg]]/(Table14[[#This Row],[htcm]]*Table14[[#This Row],[htcm]]/10000)</f>
        <v>18.522790379768466</v>
      </c>
    </row>
    <row r="285" spans="1:11" x14ac:dyDescent="0.3">
      <c r="A285">
        <v>10077</v>
      </c>
      <c r="B285">
        <v>0</v>
      </c>
      <c r="C285">
        <v>484</v>
      </c>
      <c r="D285">
        <v>276</v>
      </c>
      <c r="E285">
        <v>80.7</v>
      </c>
      <c r="F285">
        <v>11.56</v>
      </c>
      <c r="G285">
        <v>0.23</v>
      </c>
      <c r="H285">
        <v>0.871</v>
      </c>
      <c r="I285" s="6">
        <v>1.0531722991008778</v>
      </c>
      <c r="J285" s="6">
        <v>1.021657450024589</v>
      </c>
      <c r="K285" s="9">
        <f>Table14[[#This Row],[wtkg]]/(Table14[[#This Row],[htcm]]*Table14[[#This Row],[htcm]]/10000)</f>
        <v>17.750507102506106</v>
      </c>
    </row>
    <row r="286" spans="1:11" x14ac:dyDescent="0.3">
      <c r="A286">
        <v>10077</v>
      </c>
      <c r="B286">
        <v>0</v>
      </c>
      <c r="C286">
        <v>581</v>
      </c>
      <c r="D286">
        <v>276</v>
      </c>
      <c r="E286">
        <v>83.5</v>
      </c>
      <c r="F286">
        <v>11.78</v>
      </c>
      <c r="G286">
        <v>6.3E-2</v>
      </c>
      <c r="H286">
        <v>0.48399999999999999</v>
      </c>
      <c r="I286" s="6">
        <v>0.65963437863722219</v>
      </c>
      <c r="J286" s="6">
        <v>0.6478824770145909</v>
      </c>
      <c r="K286" s="9">
        <f>Table14[[#This Row],[wtkg]]/(Table14[[#This Row],[htcm]]*Table14[[#This Row],[htcm]]/10000)</f>
        <v>16.895550216931404</v>
      </c>
    </row>
    <row r="287" spans="1:11" x14ac:dyDescent="0.3">
      <c r="A287">
        <v>10077</v>
      </c>
      <c r="B287">
        <v>0</v>
      </c>
      <c r="C287">
        <v>750</v>
      </c>
      <c r="D287">
        <v>276</v>
      </c>
      <c r="E287">
        <v>89.2</v>
      </c>
      <c r="F287">
        <v>13.7</v>
      </c>
      <c r="G287">
        <v>0.495</v>
      </c>
      <c r="H287">
        <v>0.95399999999999996</v>
      </c>
      <c r="I287" s="6">
        <v>0.93267971504397251</v>
      </c>
      <c r="J287" s="6">
        <v>0.92637185434689351</v>
      </c>
      <c r="K287" s="9">
        <f>Table14[[#This Row],[wtkg]]/(Table14[[#This Row],[htcm]]*Table14[[#This Row],[htcm]]/10000)</f>
        <v>17.21832331235295</v>
      </c>
    </row>
    <row r="288" spans="1:11" x14ac:dyDescent="0.3">
      <c r="A288">
        <v>10082</v>
      </c>
      <c r="B288">
        <v>0</v>
      </c>
      <c r="C288">
        <v>57</v>
      </c>
      <c r="D288">
        <v>227</v>
      </c>
      <c r="E288">
        <v>53.5</v>
      </c>
      <c r="F288">
        <v>4.18</v>
      </c>
      <c r="G288">
        <v>-2.2570000000000001</v>
      </c>
      <c r="H288">
        <v>-2.0640000000000001</v>
      </c>
      <c r="I288" s="6">
        <v>0.12333780107037177</v>
      </c>
      <c r="J288" s="6">
        <v>-1.1847190931234735</v>
      </c>
      <c r="K288" s="9">
        <f>Table14[[#This Row],[wtkg]]/(Table14[[#This Row],[htcm]]*Table14[[#This Row],[htcm]]/10000)</f>
        <v>14.603895536728098</v>
      </c>
    </row>
    <row r="289" spans="1:11" x14ac:dyDescent="0.3">
      <c r="A289">
        <v>10082</v>
      </c>
      <c r="B289">
        <v>0</v>
      </c>
      <c r="C289">
        <v>85</v>
      </c>
      <c r="D289">
        <v>227</v>
      </c>
      <c r="E289">
        <v>56.5</v>
      </c>
      <c r="F289">
        <v>5.68</v>
      </c>
      <c r="G289">
        <v>-2.1389999999999998</v>
      </c>
      <c r="H289">
        <v>-0.76900000000000002</v>
      </c>
      <c r="I289" s="6">
        <v>1.5116869626899225</v>
      </c>
      <c r="J289" s="6">
        <v>0.66285349144545114</v>
      </c>
      <c r="K289" s="9">
        <f>Table14[[#This Row],[wtkg]]/(Table14[[#This Row],[htcm]]*Table14[[#This Row],[htcm]]/10000)</f>
        <v>17.793092646252642</v>
      </c>
    </row>
    <row r="290" spans="1:11" x14ac:dyDescent="0.3">
      <c r="A290">
        <v>10082</v>
      </c>
      <c r="B290">
        <v>0</v>
      </c>
      <c r="C290">
        <v>183</v>
      </c>
      <c r="D290">
        <v>227</v>
      </c>
      <c r="E290">
        <v>66.400000000000006</v>
      </c>
      <c r="F290">
        <v>8.52</v>
      </c>
      <c r="G290">
        <v>-0.58099999999999996</v>
      </c>
      <c r="H290">
        <v>0.64800000000000002</v>
      </c>
      <c r="I290" s="6">
        <v>1.3678459477343592</v>
      </c>
      <c r="J290" s="6">
        <v>1.300771109246849</v>
      </c>
      <c r="K290" s="9">
        <f>Table14[[#This Row],[wtkg]]/(Table14[[#This Row],[htcm]]*Table14[[#This Row],[htcm]]/10000)</f>
        <v>19.324285092175927</v>
      </c>
    </row>
    <row r="291" spans="1:11" x14ac:dyDescent="0.3">
      <c r="A291">
        <v>10082</v>
      </c>
      <c r="B291">
        <v>0</v>
      </c>
      <c r="C291">
        <v>274</v>
      </c>
      <c r="D291">
        <v>227</v>
      </c>
      <c r="E291">
        <v>72</v>
      </c>
      <c r="F291">
        <v>9.25</v>
      </c>
      <c r="G291">
        <v>1.2999999999999999E-2</v>
      </c>
      <c r="H291">
        <v>0.35299999999999998</v>
      </c>
      <c r="I291" s="6">
        <v>0.50489225025840745</v>
      </c>
      <c r="J291" s="6">
        <v>0.47481866450921267</v>
      </c>
      <c r="K291" s="9">
        <f>Table14[[#This Row],[wtkg]]/(Table14[[#This Row],[htcm]]*Table14[[#This Row],[htcm]]/10000)</f>
        <v>17.843364197530864</v>
      </c>
    </row>
    <row r="292" spans="1:11" x14ac:dyDescent="0.3">
      <c r="A292">
        <v>10082</v>
      </c>
      <c r="B292">
        <v>0</v>
      </c>
      <c r="C292">
        <v>393</v>
      </c>
      <c r="D292">
        <v>227</v>
      </c>
      <c r="E292">
        <v>76</v>
      </c>
      <c r="F292">
        <v>9.57</v>
      </c>
      <c r="G292">
        <v>-0.33700000000000002</v>
      </c>
      <c r="H292">
        <v>-0.26800000000000002</v>
      </c>
      <c r="I292" s="6">
        <v>-0.16692632472095981</v>
      </c>
      <c r="J292" s="6">
        <v>-8.7924941191606126E-2</v>
      </c>
      <c r="K292" s="9">
        <f>Table14[[#This Row],[wtkg]]/(Table14[[#This Row],[htcm]]*Table14[[#This Row],[htcm]]/10000)</f>
        <v>16.568559556786703</v>
      </c>
    </row>
    <row r="293" spans="1:11" x14ac:dyDescent="0.3">
      <c r="A293">
        <v>10082</v>
      </c>
      <c r="B293">
        <v>0</v>
      </c>
      <c r="C293">
        <v>456</v>
      </c>
      <c r="D293">
        <v>227</v>
      </c>
      <c r="E293">
        <v>79</v>
      </c>
      <c r="F293">
        <v>10.55</v>
      </c>
      <c r="G293">
        <v>-0.05</v>
      </c>
      <c r="H293">
        <v>0.21199999999999999</v>
      </c>
      <c r="I293" s="6">
        <v>0.32784808525851877</v>
      </c>
      <c r="J293" s="6">
        <v>0.34645853743984284</v>
      </c>
      <c r="K293" s="9">
        <f>Table14[[#This Row],[wtkg]]/(Table14[[#This Row],[htcm]]*Table14[[#This Row],[htcm]]/10000)</f>
        <v>16.904342252844096</v>
      </c>
    </row>
    <row r="294" spans="1:11" x14ac:dyDescent="0.3">
      <c r="A294">
        <v>10082</v>
      </c>
      <c r="B294">
        <v>0</v>
      </c>
      <c r="C294">
        <v>564</v>
      </c>
      <c r="D294">
        <v>227</v>
      </c>
      <c r="E294">
        <v>83.5</v>
      </c>
      <c r="F294">
        <v>11.35</v>
      </c>
      <c r="G294">
        <v>0.26300000000000001</v>
      </c>
      <c r="H294">
        <v>0.24299999999999999</v>
      </c>
      <c r="I294" s="6">
        <v>0.21358428915066513</v>
      </c>
      <c r="J294" s="6">
        <v>0.14593176561723767</v>
      </c>
      <c r="K294" s="9">
        <f>Table14[[#This Row],[wtkg]]/(Table14[[#This Row],[htcm]]*Table14[[#This Row],[htcm]]/10000)</f>
        <v>16.278819606296388</v>
      </c>
    </row>
    <row r="295" spans="1:11" x14ac:dyDescent="0.3">
      <c r="A295">
        <v>10082</v>
      </c>
      <c r="B295">
        <v>0</v>
      </c>
      <c r="C295">
        <v>753</v>
      </c>
      <c r="D295">
        <v>227</v>
      </c>
      <c r="E295">
        <v>89.5</v>
      </c>
      <c r="F295">
        <v>13.1</v>
      </c>
      <c r="G295">
        <v>0.56399999999999995</v>
      </c>
      <c r="H295">
        <v>0.55000000000000004</v>
      </c>
      <c r="I295" s="6">
        <v>0.31763179785233375</v>
      </c>
      <c r="J295" s="6">
        <v>0.28690421248220344</v>
      </c>
      <c r="K295" s="9">
        <f>Table14[[#This Row],[wtkg]]/(Table14[[#This Row],[htcm]]*Table14[[#This Row],[htcm]]/10000)</f>
        <v>16.354046378078088</v>
      </c>
    </row>
    <row r="296" spans="1:11" x14ac:dyDescent="0.3">
      <c r="A296">
        <v>10086</v>
      </c>
      <c r="B296">
        <v>0</v>
      </c>
      <c r="C296">
        <v>0</v>
      </c>
      <c r="D296">
        <v>290</v>
      </c>
      <c r="E296">
        <v>54</v>
      </c>
      <c r="F296">
        <v>4.3499999999999996</v>
      </c>
      <c r="G296">
        <v>2.1739999999999999</v>
      </c>
      <c r="H296">
        <v>1.881</v>
      </c>
      <c r="I296" s="6">
        <v>0.21574808891890782</v>
      </c>
      <c r="J296" s="6">
        <v>1.0989217381114513</v>
      </c>
      <c r="K296" s="9">
        <f>Table14[[#This Row],[wtkg]]/(Table14[[#This Row],[htcm]]*Table14[[#This Row],[htcm]]/10000)</f>
        <v>14.917695473251026</v>
      </c>
    </row>
    <row r="297" spans="1:11" x14ac:dyDescent="0.3">
      <c r="A297">
        <v>10086</v>
      </c>
      <c r="B297">
        <v>0</v>
      </c>
      <c r="C297">
        <v>34</v>
      </c>
      <c r="D297">
        <v>290</v>
      </c>
      <c r="E297">
        <v>57.8</v>
      </c>
      <c r="F297">
        <v>5.31</v>
      </c>
      <c r="G297">
        <v>1.3280000000000001</v>
      </c>
      <c r="H297">
        <v>1.069</v>
      </c>
      <c r="I297" s="6">
        <v>-0.11079729040003534</v>
      </c>
      <c r="J297" s="6">
        <v>0.51930590985332203</v>
      </c>
      <c r="K297" s="9">
        <f>Table14[[#This Row],[wtkg]]/(Table14[[#This Row],[htcm]]*Table14[[#This Row],[htcm]]/10000)</f>
        <v>15.89420624753056</v>
      </c>
    </row>
    <row r="298" spans="1:11" x14ac:dyDescent="0.3">
      <c r="A298">
        <v>10086</v>
      </c>
      <c r="B298">
        <v>0</v>
      </c>
      <c r="C298">
        <v>52</v>
      </c>
      <c r="D298">
        <v>290</v>
      </c>
      <c r="E298">
        <v>60.3</v>
      </c>
      <c r="F298">
        <v>6.02</v>
      </c>
      <c r="G298">
        <v>1.4430000000000001</v>
      </c>
      <c r="H298">
        <v>1.046</v>
      </c>
      <c r="I298" s="6">
        <v>-0.10676526555662931</v>
      </c>
      <c r="J298" s="6">
        <v>0.36914248827779289</v>
      </c>
      <c r="K298" s="9">
        <f>Table14[[#This Row],[wtkg]]/(Table14[[#This Row],[htcm]]*Table14[[#This Row],[htcm]]/10000)</f>
        <v>16.556245857500777</v>
      </c>
    </row>
    <row r="299" spans="1:11" x14ac:dyDescent="0.3">
      <c r="A299">
        <v>10086</v>
      </c>
      <c r="B299">
        <v>0</v>
      </c>
      <c r="C299">
        <v>104</v>
      </c>
      <c r="D299">
        <v>290</v>
      </c>
      <c r="E299">
        <v>65.400000000000006</v>
      </c>
      <c r="F299">
        <v>6.86</v>
      </c>
      <c r="G299">
        <v>1.4</v>
      </c>
      <c r="H299">
        <v>0.26400000000000001</v>
      </c>
      <c r="I299" s="6">
        <v>-0.86954421338054932</v>
      </c>
      <c r="J299" s="6">
        <v>-0.7104136788151546</v>
      </c>
      <c r="K299" s="9">
        <f>Table14[[#This Row],[wtkg]]/(Table14[[#This Row],[htcm]]*Table14[[#This Row],[htcm]]/10000)</f>
        <v>16.038679871690558</v>
      </c>
    </row>
    <row r="300" spans="1:11" x14ac:dyDescent="0.3">
      <c r="A300">
        <v>10086</v>
      </c>
      <c r="B300">
        <v>0</v>
      </c>
      <c r="C300">
        <v>181</v>
      </c>
      <c r="D300">
        <v>290</v>
      </c>
      <c r="E300">
        <v>70</v>
      </c>
      <c r="F300">
        <v>7.44</v>
      </c>
      <c r="G300">
        <v>1.151</v>
      </c>
      <c r="H300">
        <v>-0.56000000000000005</v>
      </c>
      <c r="I300" s="6">
        <v>-1.5410016679391891</v>
      </c>
      <c r="J300" s="6">
        <v>-1.6333993263406184</v>
      </c>
      <c r="K300" s="9">
        <f>Table14[[#This Row],[wtkg]]/(Table14[[#This Row],[htcm]]*Table14[[#This Row],[htcm]]/10000)</f>
        <v>15.183673469387756</v>
      </c>
    </row>
    <row r="301" spans="1:11" x14ac:dyDescent="0.3">
      <c r="A301">
        <v>10086</v>
      </c>
      <c r="B301">
        <v>0</v>
      </c>
      <c r="C301">
        <v>272</v>
      </c>
      <c r="D301">
        <v>290</v>
      </c>
      <c r="E301">
        <v>72.900000000000006</v>
      </c>
      <c r="F301">
        <v>8.77</v>
      </c>
      <c r="G301">
        <v>0.45400000000000001</v>
      </c>
      <c r="H301">
        <v>-0.11899999999999999</v>
      </c>
      <c r="I301" s="6">
        <v>-0.40266898570258153</v>
      </c>
      <c r="J301" s="6">
        <v>-0.49476354067519945</v>
      </c>
      <c r="K301" s="9">
        <f>Table14[[#This Row],[wtkg]]/(Table14[[#This Row],[htcm]]*Table14[[#This Row],[htcm]]/10000)</f>
        <v>16.502302231103734</v>
      </c>
    </row>
    <row r="302" spans="1:11" x14ac:dyDescent="0.3">
      <c r="A302">
        <v>10086</v>
      </c>
      <c r="B302">
        <v>0</v>
      </c>
      <c r="C302">
        <v>377</v>
      </c>
      <c r="D302">
        <v>290</v>
      </c>
      <c r="E302">
        <v>77</v>
      </c>
      <c r="F302">
        <v>10.38</v>
      </c>
      <c r="G302">
        <v>0.33200000000000002</v>
      </c>
      <c r="H302">
        <v>0.58699999999999997</v>
      </c>
      <c r="I302" s="6">
        <v>0.56917565783307511</v>
      </c>
      <c r="J302" s="6">
        <v>0.54766511910054905</v>
      </c>
      <c r="K302" s="9">
        <f>Table14[[#This Row],[wtkg]]/(Table14[[#This Row],[htcm]]*Table14[[#This Row],[htcm]]/10000)</f>
        <v>17.507168156518809</v>
      </c>
    </row>
    <row r="303" spans="1:11" x14ac:dyDescent="0.3">
      <c r="A303">
        <v>10086</v>
      </c>
      <c r="B303">
        <v>0</v>
      </c>
      <c r="C303">
        <v>468</v>
      </c>
      <c r="D303">
        <v>290</v>
      </c>
      <c r="E303">
        <v>81.5</v>
      </c>
      <c r="F303">
        <v>11.54</v>
      </c>
      <c r="G303">
        <v>0.76500000000000001</v>
      </c>
      <c r="H303">
        <v>0.95399999999999996</v>
      </c>
      <c r="I303" s="6">
        <v>0.8649368831950569</v>
      </c>
      <c r="J303" s="6">
        <v>0.71757628533287954</v>
      </c>
      <c r="K303" s="9">
        <f>Table14[[#This Row],[wtkg]]/(Table14[[#This Row],[htcm]]*Table14[[#This Row],[htcm]]/10000)</f>
        <v>17.373630923256428</v>
      </c>
    </row>
    <row r="304" spans="1:11" x14ac:dyDescent="0.3">
      <c r="A304">
        <v>10086</v>
      </c>
      <c r="B304">
        <v>0</v>
      </c>
      <c r="C304">
        <v>541</v>
      </c>
      <c r="D304">
        <v>290</v>
      </c>
      <c r="E304">
        <v>85</v>
      </c>
      <c r="F304">
        <v>12.2</v>
      </c>
      <c r="G304">
        <v>1.105</v>
      </c>
      <c r="H304">
        <v>1.022</v>
      </c>
      <c r="I304" s="6">
        <v>0.71407973936775293</v>
      </c>
      <c r="J304" s="6">
        <v>0.55137634909847311</v>
      </c>
      <c r="K304" s="9">
        <f>Table14[[#This Row],[wtkg]]/(Table14[[#This Row],[htcm]]*Table14[[#This Row],[htcm]]/10000)</f>
        <v>16.885813148788927</v>
      </c>
    </row>
    <row r="305" spans="1:11" x14ac:dyDescent="0.3">
      <c r="A305">
        <v>10086</v>
      </c>
      <c r="B305">
        <v>0</v>
      </c>
      <c r="C305">
        <v>745</v>
      </c>
      <c r="D305">
        <v>290</v>
      </c>
      <c r="E305">
        <v>94</v>
      </c>
      <c r="F305">
        <v>15.5</v>
      </c>
      <c r="G305">
        <v>2.0990000000000002</v>
      </c>
      <c r="H305">
        <v>2.0529999999999999</v>
      </c>
      <c r="I305" s="6">
        <v>1.3964800340372907</v>
      </c>
      <c r="J305" s="6">
        <v>1.1487366602788234</v>
      </c>
      <c r="K305" s="9">
        <f>Table14[[#This Row],[wtkg]]/(Table14[[#This Row],[htcm]]*Table14[[#This Row],[htcm]]/10000)</f>
        <v>17.541874151199636</v>
      </c>
    </row>
    <row r="306" spans="1:11" x14ac:dyDescent="0.3">
      <c r="A306">
        <v>10087</v>
      </c>
      <c r="B306">
        <v>0</v>
      </c>
      <c r="C306">
        <v>0</v>
      </c>
      <c r="D306">
        <v>283</v>
      </c>
      <c r="E306">
        <v>51</v>
      </c>
      <c r="F306">
        <v>3.52</v>
      </c>
      <c r="G306">
        <v>0.58899999999999997</v>
      </c>
      <c r="H306">
        <v>0.34899999999999998</v>
      </c>
      <c r="I306" s="6">
        <v>-5.6527272334527139E-2</v>
      </c>
      <c r="J306" s="6">
        <v>9.7983019075394931E-2</v>
      </c>
      <c r="K306" s="9">
        <f>Table14[[#This Row],[wtkg]]/(Table14[[#This Row],[htcm]]*Table14[[#This Row],[htcm]]/10000)</f>
        <v>13.533256439830835</v>
      </c>
    </row>
    <row r="307" spans="1:11" x14ac:dyDescent="0.3">
      <c r="A307">
        <v>10087</v>
      </c>
      <c r="B307">
        <v>0</v>
      </c>
      <c r="C307">
        <v>31</v>
      </c>
      <c r="D307">
        <v>283</v>
      </c>
      <c r="E307">
        <v>55</v>
      </c>
      <c r="F307">
        <v>4.5199999999999996</v>
      </c>
      <c r="G307">
        <v>0.10199999999999999</v>
      </c>
      <c r="H307">
        <v>4.2000000000000003E-2</v>
      </c>
      <c r="I307" s="6">
        <v>-6.8619790535173503E-2</v>
      </c>
      <c r="J307" s="6">
        <v>-2.9675928059623539E-2</v>
      </c>
      <c r="K307" s="9">
        <f>Table14[[#This Row],[wtkg]]/(Table14[[#This Row],[htcm]]*Table14[[#This Row],[htcm]]/10000)</f>
        <v>14.942148760330577</v>
      </c>
    </row>
    <row r="308" spans="1:11" x14ac:dyDescent="0.3">
      <c r="A308">
        <v>10087</v>
      </c>
      <c r="B308">
        <v>0</v>
      </c>
      <c r="C308">
        <v>66</v>
      </c>
      <c r="D308">
        <v>283</v>
      </c>
      <c r="E308">
        <v>59.6</v>
      </c>
      <c r="F308">
        <v>5.93</v>
      </c>
      <c r="G308">
        <v>0.313</v>
      </c>
      <c r="H308">
        <v>0.29499999999999998</v>
      </c>
      <c r="I308" s="6">
        <v>0.10440492888845188</v>
      </c>
      <c r="J308" s="6">
        <v>0.16622939587529098</v>
      </c>
      <c r="K308" s="9">
        <f>Table14[[#This Row],[wtkg]]/(Table14[[#This Row],[htcm]]*Table14[[#This Row],[htcm]]/10000)</f>
        <v>16.694067834782214</v>
      </c>
    </row>
    <row r="309" spans="1:11" x14ac:dyDescent="0.3">
      <c r="A309">
        <v>10087</v>
      </c>
      <c r="B309">
        <v>0</v>
      </c>
      <c r="C309">
        <v>94</v>
      </c>
      <c r="D309">
        <v>283</v>
      </c>
      <c r="E309">
        <v>62</v>
      </c>
      <c r="F309">
        <v>6.38</v>
      </c>
      <c r="G309">
        <v>0.16300000000000001</v>
      </c>
      <c r="H309">
        <v>-7.6999999999999999E-2</v>
      </c>
      <c r="I309" s="6">
        <v>-0.2727074352606712</v>
      </c>
      <c r="J309" s="6">
        <v>-0.2339008221227096</v>
      </c>
      <c r="K309" s="9">
        <f>Table14[[#This Row],[wtkg]]/(Table14[[#This Row],[htcm]]*Table14[[#This Row],[htcm]]/10000)</f>
        <v>16.597294484911551</v>
      </c>
    </row>
    <row r="310" spans="1:11" x14ac:dyDescent="0.3">
      <c r="A310">
        <v>10087</v>
      </c>
      <c r="B310">
        <v>0</v>
      </c>
      <c r="C310">
        <v>185</v>
      </c>
      <c r="D310">
        <v>283</v>
      </c>
      <c r="E310">
        <v>67.5</v>
      </c>
      <c r="F310">
        <v>7.8</v>
      </c>
      <c r="G310">
        <v>-0.11600000000000001</v>
      </c>
      <c r="H310">
        <v>-0.19</v>
      </c>
      <c r="I310" s="6">
        <v>-8.1939991731695916E-2</v>
      </c>
      <c r="J310" s="6">
        <v>-0.1581270521250418</v>
      </c>
      <c r="K310" s="9">
        <f>Table14[[#This Row],[wtkg]]/(Table14[[#This Row],[htcm]]*Table14[[#This Row],[htcm]]/10000)</f>
        <v>17.119341563786008</v>
      </c>
    </row>
    <row r="311" spans="1:11" x14ac:dyDescent="0.3">
      <c r="A311">
        <v>10087</v>
      </c>
      <c r="B311">
        <v>0</v>
      </c>
      <c r="C311">
        <v>280</v>
      </c>
      <c r="D311">
        <v>283</v>
      </c>
      <c r="E311">
        <v>71.599999999999994</v>
      </c>
      <c r="F311">
        <v>8.84</v>
      </c>
      <c r="G311">
        <v>-0.28199999999999997</v>
      </c>
      <c r="H311">
        <v>-0.11899999999999999</v>
      </c>
      <c r="I311" s="6">
        <v>8.0396238091424405E-2</v>
      </c>
      <c r="J311" s="6">
        <v>7.1516110510226508E-2</v>
      </c>
      <c r="K311" s="9">
        <f>Table14[[#This Row],[wtkg]]/(Table14[[#This Row],[htcm]]*Table14[[#This Row],[htcm]]/10000)</f>
        <v>17.243531724977373</v>
      </c>
    </row>
    <row r="312" spans="1:11" x14ac:dyDescent="0.3">
      <c r="A312">
        <v>10087</v>
      </c>
      <c r="B312">
        <v>0</v>
      </c>
      <c r="C312">
        <v>376</v>
      </c>
      <c r="D312">
        <v>283</v>
      </c>
      <c r="E312">
        <v>73.7</v>
      </c>
      <c r="F312">
        <v>9.4</v>
      </c>
      <c r="G312">
        <v>-1.03</v>
      </c>
      <c r="H312">
        <v>-0.314</v>
      </c>
      <c r="I312" s="6">
        <v>0.21365381064041211</v>
      </c>
      <c r="J312" s="6">
        <v>0.40231795820906047</v>
      </c>
      <c r="K312" s="9">
        <f>Table14[[#This Row],[wtkg]]/(Table14[[#This Row],[htcm]]*Table14[[#This Row],[htcm]]/10000)</f>
        <v>17.305847719586353</v>
      </c>
    </row>
    <row r="313" spans="1:11" x14ac:dyDescent="0.3">
      <c r="A313">
        <v>10087</v>
      </c>
      <c r="B313">
        <v>0</v>
      </c>
      <c r="C313">
        <v>472</v>
      </c>
      <c r="D313">
        <v>283</v>
      </c>
      <c r="E313">
        <v>78</v>
      </c>
      <c r="F313">
        <v>10.36</v>
      </c>
      <c r="G313">
        <v>-0.66100000000000003</v>
      </c>
      <c r="H313">
        <v>-5.0999999999999997E-2</v>
      </c>
      <c r="I313" s="6">
        <v>0.32462099390259069</v>
      </c>
      <c r="J313" s="6">
        <v>0.48089531964690413</v>
      </c>
      <c r="K313" s="9">
        <f>Table14[[#This Row],[wtkg]]/(Table14[[#This Row],[htcm]]*Table14[[#This Row],[htcm]]/10000)</f>
        <v>17.028270874424717</v>
      </c>
    </row>
    <row r="314" spans="1:11" x14ac:dyDescent="0.3">
      <c r="A314">
        <v>10087</v>
      </c>
      <c r="B314">
        <v>0</v>
      </c>
      <c r="C314">
        <v>531</v>
      </c>
      <c r="D314">
        <v>283</v>
      </c>
      <c r="E314">
        <v>80.7</v>
      </c>
      <c r="F314">
        <v>10.55</v>
      </c>
      <c r="G314">
        <v>-0.376</v>
      </c>
      <c r="H314">
        <v>-0.23100000000000001</v>
      </c>
      <c r="I314" s="6">
        <v>-3.2070526351896396E-2</v>
      </c>
      <c r="J314" s="6">
        <v>7.3940006532169367E-3</v>
      </c>
      <c r="K314" s="9">
        <f>Table14[[#This Row],[wtkg]]/(Table14[[#This Row],[htcm]]*Table14[[#This Row],[htcm]]/10000)</f>
        <v>16.199640997529361</v>
      </c>
    </row>
    <row r="315" spans="1:11" x14ac:dyDescent="0.3">
      <c r="A315">
        <v>10087</v>
      </c>
      <c r="B315">
        <v>0</v>
      </c>
      <c r="C315">
        <v>727</v>
      </c>
      <c r="D315">
        <v>283</v>
      </c>
      <c r="E315">
        <v>85</v>
      </c>
      <c r="F315">
        <v>11.6</v>
      </c>
      <c r="G315">
        <v>-0.89100000000000001</v>
      </c>
      <c r="H315">
        <v>-0.39</v>
      </c>
      <c r="I315" s="6">
        <v>0.10492844376316282</v>
      </c>
      <c r="J315" s="6">
        <v>0.2532948250340078</v>
      </c>
      <c r="K315" s="9">
        <f>Table14[[#This Row],[wtkg]]/(Table14[[#This Row],[htcm]]*Table14[[#This Row],[htcm]]/10000)</f>
        <v>16.055363321799305</v>
      </c>
    </row>
    <row r="316" spans="1:11" x14ac:dyDescent="0.3">
      <c r="A316">
        <v>10088</v>
      </c>
      <c r="B316">
        <v>0</v>
      </c>
      <c r="C316">
        <v>0</v>
      </c>
      <c r="D316">
        <v>283</v>
      </c>
      <c r="E316">
        <v>49</v>
      </c>
      <c r="F316">
        <v>3.48</v>
      </c>
      <c r="G316">
        <v>-0.46700000000000003</v>
      </c>
      <c r="H316">
        <v>0.27</v>
      </c>
      <c r="I316" s="6">
        <v>1.1600289626309555</v>
      </c>
      <c r="J316" s="6">
        <v>0.80587924767665708</v>
      </c>
      <c r="K316" s="9">
        <f>Table14[[#This Row],[wtkg]]/(Table14[[#This Row],[htcm]]*Table14[[#This Row],[htcm]]/10000)</f>
        <v>14.49396084964598</v>
      </c>
    </row>
    <row r="317" spans="1:11" x14ac:dyDescent="0.3">
      <c r="A317">
        <v>10088</v>
      </c>
      <c r="B317">
        <v>0</v>
      </c>
      <c r="C317">
        <v>28</v>
      </c>
      <c r="D317">
        <v>283</v>
      </c>
      <c r="E317">
        <v>52.5</v>
      </c>
      <c r="F317">
        <v>3.74</v>
      </c>
      <c r="G317">
        <v>-0.97199999999999998</v>
      </c>
      <c r="H317">
        <v>-1.1279999999999999</v>
      </c>
      <c r="I317" s="6">
        <v>-0.42734026885288634</v>
      </c>
      <c r="J317" s="6">
        <v>-0.92442127752209768</v>
      </c>
      <c r="K317" s="9">
        <f>Table14[[#This Row],[wtkg]]/(Table14[[#This Row],[htcm]]*Table14[[#This Row],[htcm]]/10000)</f>
        <v>13.569160997732427</v>
      </c>
    </row>
    <row r="318" spans="1:11" x14ac:dyDescent="0.3">
      <c r="A318">
        <v>10088</v>
      </c>
      <c r="B318">
        <v>0</v>
      </c>
      <c r="C318">
        <v>63</v>
      </c>
      <c r="D318">
        <v>283</v>
      </c>
      <c r="E318">
        <v>56</v>
      </c>
      <c r="F318">
        <v>4.78</v>
      </c>
      <c r="G318">
        <v>-1.3240000000000001</v>
      </c>
      <c r="H318">
        <v>-1.3089999999999999</v>
      </c>
      <c r="I318" s="6">
        <v>-0.1313936018248171</v>
      </c>
      <c r="J318" s="6">
        <v>-0.82713369137979054</v>
      </c>
      <c r="K318" s="9">
        <f>Table14[[#This Row],[wtkg]]/(Table14[[#This Row],[htcm]]*Table14[[#This Row],[htcm]]/10000)</f>
        <v>15.242346938775512</v>
      </c>
    </row>
    <row r="319" spans="1:11" x14ac:dyDescent="0.3">
      <c r="A319">
        <v>10088</v>
      </c>
      <c r="B319">
        <v>0</v>
      </c>
      <c r="C319">
        <v>91</v>
      </c>
      <c r="D319">
        <v>283</v>
      </c>
      <c r="E319">
        <v>59.8</v>
      </c>
      <c r="F319">
        <v>5.56</v>
      </c>
      <c r="G319">
        <v>-0.78300000000000003</v>
      </c>
      <c r="H319">
        <v>-1.1439999999999999</v>
      </c>
      <c r="I319" s="6">
        <v>-0.79030173094776679</v>
      </c>
      <c r="J319" s="6">
        <v>-0.97768346220473723</v>
      </c>
      <c r="K319" s="9">
        <f>Table14[[#This Row],[wtkg]]/(Table14[[#This Row],[htcm]]*Table14[[#This Row],[htcm]]/10000)</f>
        <v>15.547924519859956</v>
      </c>
    </row>
    <row r="320" spans="1:11" x14ac:dyDescent="0.3">
      <c r="A320">
        <v>10088</v>
      </c>
      <c r="B320">
        <v>0</v>
      </c>
      <c r="C320">
        <v>182</v>
      </c>
      <c r="D320">
        <v>283</v>
      </c>
      <c r="E320">
        <v>66.5</v>
      </c>
      <c r="F320">
        <v>6.87</v>
      </c>
      <c r="G320">
        <v>-0.51</v>
      </c>
      <c r="H320">
        <v>-1.2929999999999999</v>
      </c>
      <c r="I320" s="6">
        <v>-1.2858529977315636</v>
      </c>
      <c r="J320" s="6">
        <v>-1.3501502656759088</v>
      </c>
      <c r="K320" s="9">
        <f>Table14[[#This Row],[wtkg]]/(Table14[[#This Row],[htcm]]*Table14[[#This Row],[htcm]]/10000)</f>
        <v>15.535078297246878</v>
      </c>
    </row>
    <row r="321" spans="1:11" x14ac:dyDescent="0.3">
      <c r="A321">
        <v>10088</v>
      </c>
      <c r="B321">
        <v>0</v>
      </c>
      <c r="C321">
        <v>277</v>
      </c>
      <c r="D321">
        <v>283</v>
      </c>
      <c r="E321">
        <v>70</v>
      </c>
      <c r="F321">
        <v>8.1199999999999992</v>
      </c>
      <c r="G321">
        <v>-0.93600000000000005</v>
      </c>
      <c r="H321">
        <v>-0.86899999999999999</v>
      </c>
      <c r="I321" s="6">
        <v>-0.44765022892573786</v>
      </c>
      <c r="J321" s="6">
        <v>-0.42976932655368988</v>
      </c>
      <c r="K321" s="9">
        <f>Table14[[#This Row],[wtkg]]/(Table14[[#This Row],[htcm]]*Table14[[#This Row],[htcm]]/10000)</f>
        <v>16.571428571428569</v>
      </c>
    </row>
    <row r="322" spans="1:11" x14ac:dyDescent="0.3">
      <c r="A322">
        <v>10088</v>
      </c>
      <c r="B322">
        <v>0</v>
      </c>
      <c r="C322">
        <v>385</v>
      </c>
      <c r="D322">
        <v>283</v>
      </c>
      <c r="E322">
        <v>74.2</v>
      </c>
      <c r="F322">
        <v>8.9499999999999993</v>
      </c>
      <c r="G322">
        <v>-0.96</v>
      </c>
      <c r="H322">
        <v>-0.82299999999999995</v>
      </c>
      <c r="I322" s="6">
        <v>-0.51739189935820429</v>
      </c>
      <c r="J322" s="6">
        <v>-0.3523106650162553</v>
      </c>
      <c r="K322" s="9">
        <f>Table14[[#This Row],[wtkg]]/(Table14[[#This Row],[htcm]]*Table14[[#This Row],[htcm]]/10000)</f>
        <v>16.256057424749891</v>
      </c>
    </row>
    <row r="323" spans="1:11" x14ac:dyDescent="0.3">
      <c r="A323">
        <v>10088</v>
      </c>
      <c r="B323">
        <v>0</v>
      </c>
      <c r="C323">
        <v>448</v>
      </c>
      <c r="D323">
        <v>283</v>
      </c>
      <c r="E323">
        <v>77.400000000000006</v>
      </c>
      <c r="F323">
        <v>9.44</v>
      </c>
      <c r="G323">
        <v>-0.57299999999999995</v>
      </c>
      <c r="H323">
        <v>-0.748</v>
      </c>
      <c r="I323" s="6">
        <v>-0.66518619044759886</v>
      </c>
      <c r="J323" s="6">
        <v>-0.56457473433935923</v>
      </c>
      <c r="K323" s="9">
        <f>Table14[[#This Row],[wtkg]]/(Table14[[#This Row],[htcm]]*Table14[[#This Row],[htcm]]/10000)</f>
        <v>15.75760003739091</v>
      </c>
    </row>
    <row r="324" spans="1:11" x14ac:dyDescent="0.3">
      <c r="A324">
        <v>10088</v>
      </c>
      <c r="B324">
        <v>0</v>
      </c>
      <c r="C324">
        <v>584</v>
      </c>
      <c r="D324">
        <v>283</v>
      </c>
      <c r="E324">
        <v>81.099999999999994</v>
      </c>
      <c r="F324">
        <v>10.4</v>
      </c>
      <c r="G324">
        <v>-0.84</v>
      </c>
      <c r="H324">
        <v>-0.64800000000000002</v>
      </c>
      <c r="I324" s="6">
        <v>-0.29273019739362321</v>
      </c>
      <c r="J324" s="6">
        <v>-0.18097728831104695</v>
      </c>
      <c r="K324" s="9">
        <f>Table14[[#This Row],[wtkg]]/(Table14[[#This Row],[htcm]]*Table14[[#This Row],[htcm]]/10000)</f>
        <v>15.812175679353407</v>
      </c>
    </row>
    <row r="325" spans="1:11" x14ac:dyDescent="0.3">
      <c r="A325">
        <v>10088</v>
      </c>
      <c r="B325">
        <v>0</v>
      </c>
      <c r="C325">
        <v>724</v>
      </c>
      <c r="D325">
        <v>283</v>
      </c>
      <c r="E325">
        <v>85.5</v>
      </c>
      <c r="F325">
        <v>11.4</v>
      </c>
      <c r="G325">
        <v>-0.7</v>
      </c>
      <c r="H325">
        <v>-0.52900000000000003</v>
      </c>
      <c r="I325" s="6">
        <v>-0.23685906877546739</v>
      </c>
      <c r="J325" s="6">
        <v>-0.12406009645378922</v>
      </c>
      <c r="K325" s="9">
        <f>Table14[[#This Row],[wtkg]]/(Table14[[#This Row],[htcm]]*Table14[[#This Row],[htcm]]/10000)</f>
        <v>15.594541910331383</v>
      </c>
    </row>
    <row r="326" spans="1:11" x14ac:dyDescent="0.3">
      <c r="A326">
        <v>10092</v>
      </c>
      <c r="B326">
        <v>0</v>
      </c>
      <c r="C326">
        <v>0</v>
      </c>
      <c r="D326">
        <v>290</v>
      </c>
      <c r="E326">
        <v>51</v>
      </c>
      <c r="F326">
        <v>3.47</v>
      </c>
      <c r="G326">
        <v>0.58899999999999997</v>
      </c>
      <c r="H326">
        <v>0.25</v>
      </c>
      <c r="I326" s="6">
        <v>-0.21922343436388281</v>
      </c>
      <c r="J326" s="6">
        <v>-5.1563859786493221E-2</v>
      </c>
      <c r="K326" s="9">
        <f>Table14[[#This Row],[wtkg]]/(Table14[[#This Row],[htcm]]*Table14[[#This Row],[htcm]]/10000)</f>
        <v>13.341022683583239</v>
      </c>
    </row>
    <row r="327" spans="1:11" x14ac:dyDescent="0.3">
      <c r="A327">
        <v>10092</v>
      </c>
      <c r="B327">
        <v>0</v>
      </c>
      <c r="C327">
        <v>30</v>
      </c>
      <c r="D327">
        <v>290</v>
      </c>
      <c r="E327">
        <v>56.2</v>
      </c>
      <c r="F327">
        <v>4.5</v>
      </c>
      <c r="G327">
        <v>0.78900000000000003</v>
      </c>
      <c r="H327">
        <v>7.9000000000000001E-2</v>
      </c>
      <c r="I327" s="6">
        <v>-0.99441711336585425</v>
      </c>
      <c r="J327" s="6">
        <v>-0.5028355093794955</v>
      </c>
      <c r="K327" s="9">
        <f>Table14[[#This Row],[wtkg]]/(Table14[[#This Row],[htcm]]*Table14[[#This Row],[htcm]]/10000)</f>
        <v>14.247539924772987</v>
      </c>
    </row>
    <row r="328" spans="1:11" x14ac:dyDescent="0.3">
      <c r="A328">
        <v>10092</v>
      </c>
      <c r="B328">
        <v>0</v>
      </c>
      <c r="C328">
        <v>68</v>
      </c>
      <c r="D328">
        <v>290</v>
      </c>
      <c r="E328">
        <v>60.1</v>
      </c>
      <c r="F328">
        <v>5.76</v>
      </c>
      <c r="G328">
        <v>0.45700000000000002</v>
      </c>
      <c r="H328">
        <v>-2.5999999999999999E-2</v>
      </c>
      <c r="I328" s="6">
        <v>-0.53053883509243693</v>
      </c>
      <c r="J328" s="6">
        <v>-0.39771854693748998</v>
      </c>
      <c r="K328" s="9">
        <f>Table14[[#This Row],[wtkg]]/(Table14[[#This Row],[htcm]]*Table14[[#This Row],[htcm]]/10000)</f>
        <v>15.946799704319755</v>
      </c>
    </row>
    <row r="329" spans="1:11" x14ac:dyDescent="0.3">
      <c r="A329">
        <v>10092</v>
      </c>
      <c r="B329">
        <v>0</v>
      </c>
      <c r="C329">
        <v>96</v>
      </c>
      <c r="D329">
        <v>290</v>
      </c>
      <c r="E329">
        <v>64</v>
      </c>
      <c r="F329">
        <v>6.5149999999999997</v>
      </c>
      <c r="G329">
        <v>1.0529999999999999</v>
      </c>
      <c r="H329">
        <v>4.2999999999999997E-2</v>
      </c>
      <c r="I329" s="6">
        <v>-0.92824210113004246</v>
      </c>
      <c r="J329" s="6">
        <v>-0.75178666485950207</v>
      </c>
      <c r="K329" s="9">
        <f>Table14[[#This Row],[wtkg]]/(Table14[[#This Row],[htcm]]*Table14[[#This Row],[htcm]]/10000)</f>
        <v>15.905761718749998</v>
      </c>
    </row>
    <row r="330" spans="1:11" x14ac:dyDescent="0.3">
      <c r="A330">
        <v>10092</v>
      </c>
      <c r="B330">
        <v>0</v>
      </c>
      <c r="C330">
        <v>194</v>
      </c>
      <c r="D330">
        <v>290</v>
      </c>
      <c r="E330">
        <v>71.3</v>
      </c>
      <c r="F330">
        <v>8.14</v>
      </c>
      <c r="G330">
        <v>1.4330000000000001</v>
      </c>
      <c r="H330">
        <v>7.1999999999999995E-2</v>
      </c>
      <c r="I330" s="6">
        <v>-0.83786892791416734</v>
      </c>
      <c r="J330" s="6">
        <v>-0.98103230032690036</v>
      </c>
      <c r="K330" s="9">
        <f>Table14[[#This Row],[wtkg]]/(Table14[[#This Row],[htcm]]*Table14[[#This Row],[htcm]]/10000)</f>
        <v>16.011991289791474</v>
      </c>
    </row>
    <row r="331" spans="1:11" x14ac:dyDescent="0.3">
      <c r="A331">
        <v>10092</v>
      </c>
      <c r="B331">
        <v>0</v>
      </c>
      <c r="C331">
        <v>313</v>
      </c>
      <c r="D331">
        <v>290</v>
      </c>
      <c r="E331">
        <v>78.5</v>
      </c>
      <c r="F331">
        <v>10.02</v>
      </c>
      <c r="G331">
        <v>2.1139999999999999</v>
      </c>
      <c r="H331">
        <v>0.75</v>
      </c>
      <c r="I331" s="6">
        <v>-0.18397765424376605</v>
      </c>
      <c r="J331" s="6">
        <v>-0.56670376153452295</v>
      </c>
      <c r="K331" s="9">
        <f>Table14[[#This Row],[wtkg]]/(Table14[[#This Row],[htcm]]*Table14[[#This Row],[htcm]]/10000)</f>
        <v>16.260294535275264</v>
      </c>
    </row>
    <row r="332" spans="1:11" x14ac:dyDescent="0.3">
      <c r="A332">
        <v>10092</v>
      </c>
      <c r="B332">
        <v>0</v>
      </c>
      <c r="C332">
        <v>348</v>
      </c>
      <c r="D332">
        <v>290</v>
      </c>
      <c r="E332">
        <v>79.5</v>
      </c>
      <c r="F332">
        <v>10.3</v>
      </c>
      <c r="G332">
        <v>1.8859999999999999</v>
      </c>
      <c r="H332">
        <v>0.72799999999999998</v>
      </c>
      <c r="I332" s="6">
        <v>-6.5054689011087033E-2</v>
      </c>
      <c r="J332" s="6">
        <v>-0.43322495250561066</v>
      </c>
      <c r="K332" s="9">
        <f>Table14[[#This Row],[wtkg]]/(Table14[[#This Row],[htcm]]*Table14[[#This Row],[htcm]]/10000)</f>
        <v>16.296823701594086</v>
      </c>
    </row>
    <row r="333" spans="1:11" x14ac:dyDescent="0.3">
      <c r="A333">
        <v>10092</v>
      </c>
      <c r="B333">
        <v>0</v>
      </c>
      <c r="C333">
        <v>446</v>
      </c>
      <c r="D333">
        <v>290</v>
      </c>
      <c r="E333">
        <v>83.5</v>
      </c>
      <c r="F333">
        <v>10.73</v>
      </c>
      <c r="G333">
        <v>1.883</v>
      </c>
      <c r="H333">
        <v>0.42899999999999999</v>
      </c>
      <c r="I333" s="6">
        <v>-0.4714141706471161</v>
      </c>
      <c r="J333" s="6">
        <v>-0.87588267061326619</v>
      </c>
      <c r="K333" s="9">
        <f>Table14[[#This Row],[wtkg]]/(Table14[[#This Row],[htcm]]*Table14[[#This Row],[htcm]]/10000)</f>
        <v>15.389580121194737</v>
      </c>
    </row>
    <row r="334" spans="1:11" x14ac:dyDescent="0.3">
      <c r="A334">
        <v>10092</v>
      </c>
      <c r="B334">
        <v>0</v>
      </c>
      <c r="C334">
        <v>569</v>
      </c>
      <c r="D334">
        <v>290</v>
      </c>
      <c r="E334">
        <v>88.5</v>
      </c>
      <c r="F334">
        <v>12.15</v>
      </c>
      <c r="G334">
        <v>2.0299999999999998</v>
      </c>
      <c r="H334">
        <v>0.82699999999999996</v>
      </c>
      <c r="I334" s="6">
        <v>-0.21331642562672817</v>
      </c>
      <c r="J334" s="6">
        <v>-0.46029707793296676</v>
      </c>
      <c r="K334" s="9">
        <f>Table14[[#This Row],[wtkg]]/(Table14[[#This Row],[htcm]]*Table14[[#This Row],[htcm]]/10000)</f>
        <v>15.512783682849758</v>
      </c>
    </row>
    <row r="335" spans="1:11" x14ac:dyDescent="0.3">
      <c r="A335">
        <v>10092</v>
      </c>
      <c r="B335">
        <v>0</v>
      </c>
      <c r="C335">
        <v>806</v>
      </c>
      <c r="D335">
        <v>290</v>
      </c>
      <c r="E335">
        <v>94.5</v>
      </c>
      <c r="F335">
        <v>13</v>
      </c>
      <c r="G335">
        <v>1.6539999999999999</v>
      </c>
      <c r="H335">
        <v>0.24299999999999999</v>
      </c>
      <c r="I335" s="6">
        <v>-0.87815453255136799</v>
      </c>
      <c r="J335" s="6">
        <v>-1.1771046256906266</v>
      </c>
      <c r="K335" s="9">
        <f>Table14[[#This Row],[wtkg]]/(Table14[[#This Row],[htcm]]*Table14[[#This Row],[htcm]]/10000)</f>
        <v>14.557263234511913</v>
      </c>
    </row>
    <row r="336" spans="1:11" x14ac:dyDescent="0.3">
      <c r="A336">
        <v>10096</v>
      </c>
      <c r="B336">
        <v>0</v>
      </c>
      <c r="C336">
        <v>0</v>
      </c>
      <c r="D336">
        <v>297</v>
      </c>
      <c r="E336">
        <v>54</v>
      </c>
      <c r="F336">
        <v>3.5</v>
      </c>
      <c r="G336">
        <v>2.1739999999999999</v>
      </c>
      <c r="H336">
        <v>0.31</v>
      </c>
      <c r="I336" s="6">
        <v>-2.3789352212034931</v>
      </c>
      <c r="J336" s="6">
        <v>-1.1770281819635438</v>
      </c>
      <c r="K336" s="9">
        <f>Table14[[#This Row],[wtkg]]/(Table14[[#This Row],[htcm]]*Table14[[#This Row],[htcm]]/10000)</f>
        <v>12.002743484224965</v>
      </c>
    </row>
    <row r="337" spans="1:11" x14ac:dyDescent="0.3">
      <c r="A337">
        <v>10096</v>
      </c>
      <c r="B337">
        <v>0</v>
      </c>
      <c r="C337">
        <v>58</v>
      </c>
      <c r="D337">
        <v>297</v>
      </c>
      <c r="E337">
        <v>58</v>
      </c>
      <c r="F337">
        <v>5.42</v>
      </c>
      <c r="G337">
        <v>-5.6000000000000001E-2</v>
      </c>
      <c r="H337">
        <v>-8.5999999999999993E-2</v>
      </c>
      <c r="I337" s="6">
        <v>4.3777913311789495E-3</v>
      </c>
      <c r="J337" s="6">
        <v>-8.6545868530839842E-2</v>
      </c>
      <c r="K337" s="9">
        <f>Table14[[#This Row],[wtkg]]/(Table14[[#This Row],[htcm]]*Table14[[#This Row],[htcm]]/10000)</f>
        <v>16.111771700356719</v>
      </c>
    </row>
    <row r="338" spans="1:11" x14ac:dyDescent="0.3">
      <c r="A338">
        <v>10096</v>
      </c>
      <c r="B338">
        <v>0</v>
      </c>
      <c r="C338">
        <v>93</v>
      </c>
      <c r="D338">
        <v>297</v>
      </c>
      <c r="E338">
        <v>63</v>
      </c>
      <c r="F338">
        <v>6</v>
      </c>
      <c r="G338">
        <v>0.69399999999999995</v>
      </c>
      <c r="H338">
        <v>-0.56799999999999995</v>
      </c>
      <c r="I338" s="6">
        <v>-1.5102345766250214</v>
      </c>
      <c r="J338" s="6">
        <v>-1.3264028903507206</v>
      </c>
      <c r="K338" s="9">
        <f>Table14[[#This Row],[wtkg]]/(Table14[[#This Row],[htcm]]*Table14[[#This Row],[htcm]]/10000)</f>
        <v>15.117157974300833</v>
      </c>
    </row>
    <row r="339" spans="1:11" x14ac:dyDescent="0.3">
      <c r="A339">
        <v>10096</v>
      </c>
      <c r="B339">
        <v>0</v>
      </c>
      <c r="C339">
        <v>198</v>
      </c>
      <c r="D339">
        <v>297</v>
      </c>
      <c r="E339">
        <v>70.5</v>
      </c>
      <c r="F339">
        <v>8.2799999999999994</v>
      </c>
      <c r="G339">
        <v>0.96499999999999997</v>
      </c>
      <c r="H339">
        <v>0.17399999999999999</v>
      </c>
      <c r="I339" s="6">
        <v>-0.37145934096754279</v>
      </c>
      <c r="J339" s="6">
        <v>-0.49205566713695437</v>
      </c>
      <c r="K339" s="9">
        <f>Table14[[#This Row],[wtkg]]/(Table14[[#This Row],[htcm]]*Table14[[#This Row],[htcm]]/10000)</f>
        <v>16.659121774558624</v>
      </c>
    </row>
    <row r="340" spans="1:11" x14ac:dyDescent="0.3">
      <c r="A340">
        <v>10096</v>
      </c>
      <c r="B340">
        <v>0</v>
      </c>
      <c r="C340">
        <v>275</v>
      </c>
      <c r="D340">
        <v>297</v>
      </c>
      <c r="E340">
        <v>75</v>
      </c>
      <c r="F340">
        <v>9.09</v>
      </c>
      <c r="G340">
        <v>1.33</v>
      </c>
      <c r="H340">
        <v>0.183</v>
      </c>
      <c r="I340" s="6">
        <v>-0.54012532374122424</v>
      </c>
      <c r="J340" s="6">
        <v>-0.74999592141462645</v>
      </c>
      <c r="K340" s="9">
        <f>Table14[[#This Row],[wtkg]]/(Table14[[#This Row],[htcm]]*Table14[[#This Row],[htcm]]/10000)</f>
        <v>16.16</v>
      </c>
    </row>
    <row r="341" spans="1:11" x14ac:dyDescent="0.3">
      <c r="A341">
        <v>10096</v>
      </c>
      <c r="B341">
        <v>0</v>
      </c>
      <c r="C341">
        <v>366</v>
      </c>
      <c r="D341">
        <v>297</v>
      </c>
      <c r="E341">
        <v>78.599999999999994</v>
      </c>
      <c r="F341">
        <v>9.6</v>
      </c>
      <c r="G341">
        <v>1.1870000000000001</v>
      </c>
      <c r="H341">
        <v>-5.0999999999999997E-2</v>
      </c>
      <c r="I341" s="6">
        <v>-0.72748487346355739</v>
      </c>
      <c r="J341" s="6">
        <v>-0.98633447116191886</v>
      </c>
      <c r="K341" s="9">
        <f>Table14[[#This Row],[wtkg]]/(Table14[[#This Row],[htcm]]*Table14[[#This Row],[htcm]]/10000)</f>
        <v>15.539109997474897</v>
      </c>
    </row>
    <row r="342" spans="1:11" x14ac:dyDescent="0.3">
      <c r="A342">
        <v>10096</v>
      </c>
      <c r="B342">
        <v>0</v>
      </c>
      <c r="C342">
        <v>457</v>
      </c>
      <c r="D342">
        <v>297</v>
      </c>
      <c r="E342">
        <v>81.599999999999994</v>
      </c>
      <c r="F342">
        <v>10.4</v>
      </c>
      <c r="G342">
        <v>0.96399999999999997</v>
      </c>
      <c r="H342">
        <v>7.5999999999999998E-2</v>
      </c>
      <c r="I342" s="6">
        <v>-0.4042718859747445</v>
      </c>
      <c r="J342" s="6">
        <v>-0.65326557669662677</v>
      </c>
      <c r="K342" s="9">
        <f>Table14[[#This Row],[wtkg]]/(Table14[[#This Row],[htcm]]*Table14[[#This Row],[htcm]]/10000)</f>
        <v>15.618992695117264</v>
      </c>
    </row>
    <row r="343" spans="1:11" x14ac:dyDescent="0.3">
      <c r="A343">
        <v>10096</v>
      </c>
      <c r="B343">
        <v>0</v>
      </c>
      <c r="C343">
        <v>608</v>
      </c>
      <c r="D343">
        <v>297</v>
      </c>
      <c r="E343">
        <v>85</v>
      </c>
      <c r="F343">
        <v>11.65</v>
      </c>
      <c r="G343">
        <v>0.29299999999999998</v>
      </c>
      <c r="H343">
        <v>0.24</v>
      </c>
      <c r="I343" s="6">
        <v>0.15730390615775872</v>
      </c>
      <c r="J343" s="6">
        <v>0.11772892994148501</v>
      </c>
      <c r="K343" s="9">
        <f>Table14[[#This Row],[wtkg]]/(Table14[[#This Row],[htcm]]*Table14[[#This Row],[htcm]]/10000)</f>
        <v>16.124567474048444</v>
      </c>
    </row>
    <row r="344" spans="1:11" x14ac:dyDescent="0.3">
      <c r="A344">
        <v>10096</v>
      </c>
      <c r="B344">
        <v>0</v>
      </c>
      <c r="C344">
        <v>727</v>
      </c>
      <c r="D344">
        <v>297</v>
      </c>
      <c r="E344">
        <v>89.5</v>
      </c>
      <c r="F344">
        <v>12.3</v>
      </c>
      <c r="G344">
        <v>0.58499999999999996</v>
      </c>
      <c r="H344">
        <v>0.123</v>
      </c>
      <c r="I344" s="6">
        <v>-0.30238738169504803</v>
      </c>
      <c r="J344" s="6">
        <v>-0.32124873683364547</v>
      </c>
      <c r="K344" s="9">
        <f>Table14[[#This Row],[wtkg]]/(Table14[[#This Row],[htcm]]*Table14[[#This Row],[htcm]]/10000)</f>
        <v>15.355325988577137</v>
      </c>
    </row>
    <row r="345" spans="1:11" x14ac:dyDescent="0.3">
      <c r="A345">
        <v>10100</v>
      </c>
      <c r="B345">
        <v>0</v>
      </c>
      <c r="C345">
        <v>0</v>
      </c>
      <c r="D345">
        <v>276</v>
      </c>
      <c r="E345">
        <v>51</v>
      </c>
      <c r="F345">
        <v>3.5</v>
      </c>
      <c r="G345">
        <v>0.58899999999999997</v>
      </c>
      <c r="H345">
        <v>0.31</v>
      </c>
      <c r="I345" s="6">
        <v>-0.12122850717060402</v>
      </c>
      <c r="J345" s="6">
        <v>3.8499015224138032E-2</v>
      </c>
      <c r="K345" s="9">
        <f>Table14[[#This Row],[wtkg]]/(Table14[[#This Row],[htcm]]*Table14[[#This Row],[htcm]]/10000)</f>
        <v>13.456362937331795</v>
      </c>
    </row>
    <row r="346" spans="1:11" x14ac:dyDescent="0.3">
      <c r="A346">
        <v>10100</v>
      </c>
      <c r="B346">
        <v>0</v>
      </c>
      <c r="C346">
        <v>27</v>
      </c>
      <c r="D346">
        <v>276</v>
      </c>
      <c r="E346">
        <v>56.5</v>
      </c>
      <c r="F346">
        <v>4.53</v>
      </c>
      <c r="G346">
        <v>1.161</v>
      </c>
      <c r="H346">
        <v>0.34599999999999997</v>
      </c>
      <c r="I346" s="6">
        <v>-1.1310885357618925</v>
      </c>
      <c r="J346" s="6">
        <v>-0.38416716886925989</v>
      </c>
      <c r="K346" s="9">
        <f>Table14[[#This Row],[wtkg]]/(Table14[[#This Row],[htcm]]*Table14[[#This Row],[htcm]]/10000)</f>
        <v>14.190617902733184</v>
      </c>
    </row>
    <row r="347" spans="1:11" x14ac:dyDescent="0.3">
      <c r="A347">
        <v>10100</v>
      </c>
      <c r="B347">
        <v>0</v>
      </c>
      <c r="C347">
        <v>55</v>
      </c>
      <c r="D347">
        <v>276</v>
      </c>
      <c r="E347">
        <v>58.6</v>
      </c>
      <c r="F347">
        <v>5.93</v>
      </c>
      <c r="G347">
        <v>0.41399999999999998</v>
      </c>
      <c r="H347">
        <v>0.77900000000000003</v>
      </c>
      <c r="I347" s="6">
        <v>0.69098893230571001</v>
      </c>
      <c r="J347" s="6">
        <v>0.78082417799057968</v>
      </c>
      <c r="K347" s="9">
        <f>Table14[[#This Row],[wtkg]]/(Table14[[#This Row],[htcm]]*Table14[[#This Row],[htcm]]/10000)</f>
        <v>17.268692704632553</v>
      </c>
    </row>
    <row r="348" spans="1:11" x14ac:dyDescent="0.3">
      <c r="A348">
        <v>10100</v>
      </c>
      <c r="B348">
        <v>0</v>
      </c>
      <c r="C348">
        <v>90</v>
      </c>
      <c r="D348">
        <v>276</v>
      </c>
      <c r="E348">
        <v>62.2</v>
      </c>
      <c r="F348">
        <v>7.05</v>
      </c>
      <c r="G348">
        <v>0.435</v>
      </c>
      <c r="H348">
        <v>0.90400000000000003</v>
      </c>
      <c r="I348" s="6">
        <v>0.83036010974837682</v>
      </c>
      <c r="J348" s="6">
        <v>0.89871510254415021</v>
      </c>
      <c r="K348" s="9">
        <f>Table14[[#This Row],[wtkg]]/(Table14[[#This Row],[htcm]]*Table14[[#This Row],[htcm]]/10000)</f>
        <v>18.222516309798284</v>
      </c>
    </row>
    <row r="349" spans="1:11" x14ac:dyDescent="0.3">
      <c r="A349">
        <v>10100</v>
      </c>
      <c r="B349">
        <v>0</v>
      </c>
      <c r="C349">
        <v>195</v>
      </c>
      <c r="D349">
        <v>276</v>
      </c>
      <c r="E349">
        <v>70.2</v>
      </c>
      <c r="F349">
        <v>8.33</v>
      </c>
      <c r="G349">
        <v>0.89800000000000002</v>
      </c>
      <c r="H349">
        <v>0.27</v>
      </c>
      <c r="I349" s="6">
        <v>-0.20020067880999728</v>
      </c>
      <c r="J349" s="6">
        <v>-0.31414897353798849</v>
      </c>
      <c r="K349" s="9">
        <f>Table14[[#This Row],[wtkg]]/(Table14[[#This Row],[htcm]]*Table14[[#This Row],[htcm]]/10000)</f>
        <v>16.903271889026875</v>
      </c>
    </row>
    <row r="350" spans="1:11" x14ac:dyDescent="0.3">
      <c r="A350">
        <v>10100</v>
      </c>
      <c r="B350">
        <v>0</v>
      </c>
      <c r="C350">
        <v>272</v>
      </c>
      <c r="D350">
        <v>276</v>
      </c>
      <c r="E350">
        <v>74</v>
      </c>
      <c r="F350">
        <v>9.2100000000000009</v>
      </c>
      <c r="G350">
        <v>0.94399999999999995</v>
      </c>
      <c r="H350">
        <v>0.33200000000000002</v>
      </c>
      <c r="I350" s="6">
        <v>-0.114217834269561</v>
      </c>
      <c r="J350" s="6">
        <v>-0.25805548159714758</v>
      </c>
      <c r="K350" s="9">
        <f>Table14[[#This Row],[wtkg]]/(Table14[[#This Row],[htcm]]*Table14[[#This Row],[htcm]]/10000)</f>
        <v>16.818845872899928</v>
      </c>
    </row>
    <row r="351" spans="1:11" x14ac:dyDescent="0.3">
      <c r="A351">
        <v>10100</v>
      </c>
      <c r="B351">
        <v>0</v>
      </c>
      <c r="C351">
        <v>377</v>
      </c>
      <c r="D351">
        <v>276</v>
      </c>
      <c r="E351">
        <v>79.5</v>
      </c>
      <c r="F351">
        <v>10</v>
      </c>
      <c r="G351">
        <v>1.3759999999999999</v>
      </c>
      <c r="H351">
        <v>0.245</v>
      </c>
      <c r="I351" s="6">
        <v>-0.4231652944602935</v>
      </c>
      <c r="J351" s="6">
        <v>-0.72115010069499141</v>
      </c>
      <c r="K351" s="9">
        <f>Table14[[#This Row],[wtkg]]/(Table14[[#This Row],[htcm]]*Table14[[#This Row],[htcm]]/10000)</f>
        <v>15.82215893358649</v>
      </c>
    </row>
    <row r="352" spans="1:11" x14ac:dyDescent="0.3">
      <c r="A352">
        <v>10100</v>
      </c>
      <c r="B352">
        <v>0</v>
      </c>
      <c r="C352">
        <v>562</v>
      </c>
      <c r="D352">
        <v>276</v>
      </c>
      <c r="E352">
        <v>84.5</v>
      </c>
      <c r="F352">
        <v>10.6</v>
      </c>
      <c r="G352">
        <v>0.65400000000000003</v>
      </c>
      <c r="H352">
        <v>-0.36</v>
      </c>
      <c r="I352" s="6">
        <v>-0.87889220990631189</v>
      </c>
      <c r="J352" s="6">
        <v>-1.0537357154067306</v>
      </c>
      <c r="K352" s="9">
        <f>Table14[[#This Row],[wtkg]]/(Table14[[#This Row],[htcm]]*Table14[[#This Row],[htcm]]/10000)</f>
        <v>14.845418577780888</v>
      </c>
    </row>
    <row r="353" spans="1:11" x14ac:dyDescent="0.3">
      <c r="A353">
        <v>10100</v>
      </c>
      <c r="B353">
        <v>0</v>
      </c>
      <c r="C353">
        <v>716</v>
      </c>
      <c r="D353">
        <v>276</v>
      </c>
      <c r="E353">
        <v>89</v>
      </c>
      <c r="F353">
        <v>11.9</v>
      </c>
      <c r="G353">
        <v>0.52800000000000002</v>
      </c>
      <c r="H353">
        <v>-0.114</v>
      </c>
      <c r="I353" s="6">
        <v>-0.59707271819541652</v>
      </c>
      <c r="J353" s="6">
        <v>-0.62346091319296293</v>
      </c>
      <c r="K353" s="9">
        <f>Table14[[#This Row],[wtkg]]/(Table14[[#This Row],[htcm]]*Table14[[#This Row],[htcm]]/10000)</f>
        <v>15.02335563691453</v>
      </c>
    </row>
    <row r="354" spans="1:11" x14ac:dyDescent="0.3">
      <c r="A354">
        <v>11003</v>
      </c>
      <c r="B354">
        <v>0</v>
      </c>
      <c r="C354">
        <v>0</v>
      </c>
      <c r="D354">
        <v>276</v>
      </c>
      <c r="E354">
        <v>51</v>
      </c>
      <c r="F354">
        <v>3.15</v>
      </c>
      <c r="G354">
        <v>0.58899999999999997</v>
      </c>
      <c r="H354">
        <v>-0.41</v>
      </c>
      <c r="I354" s="6">
        <v>-1.3412921790009213</v>
      </c>
      <c r="J354" s="6">
        <v>-1.0802568527814302</v>
      </c>
      <c r="K354" s="9">
        <f>Table14[[#This Row],[wtkg]]/(Table14[[#This Row],[htcm]]*Table14[[#This Row],[htcm]]/10000)</f>
        <v>12.110726643598616</v>
      </c>
    </row>
    <row r="355" spans="1:11" x14ac:dyDescent="0.3">
      <c r="A355">
        <v>11003</v>
      </c>
      <c r="B355">
        <v>0</v>
      </c>
      <c r="C355">
        <v>25</v>
      </c>
      <c r="D355">
        <v>276</v>
      </c>
      <c r="E355">
        <v>56</v>
      </c>
      <c r="F355">
        <v>4.05</v>
      </c>
      <c r="G355">
        <v>1.0509999999999999</v>
      </c>
      <c r="H355">
        <v>-0.32900000000000001</v>
      </c>
      <c r="I355" s="6">
        <v>-2.1387520103798252</v>
      </c>
      <c r="J355" s="6">
        <v>-1.2783944493760502</v>
      </c>
      <c r="K355" s="9">
        <f>Table14[[#This Row],[wtkg]]/(Table14[[#This Row],[htcm]]*Table14[[#This Row],[htcm]]/10000)</f>
        <v>12.914540816326531</v>
      </c>
    </row>
    <row r="356" spans="1:11" x14ac:dyDescent="0.3">
      <c r="A356">
        <v>11003</v>
      </c>
      <c r="B356">
        <v>0</v>
      </c>
      <c r="C356">
        <v>60</v>
      </c>
      <c r="D356">
        <v>276</v>
      </c>
      <c r="E356">
        <v>58</v>
      </c>
      <c r="F356">
        <v>5.37</v>
      </c>
      <c r="G356">
        <v>-0.16500000000000001</v>
      </c>
      <c r="H356">
        <v>-0.251</v>
      </c>
      <c r="I356" s="6">
        <v>-0.10572705794320753</v>
      </c>
      <c r="J356" s="6">
        <v>-0.2360264988396466</v>
      </c>
      <c r="K356" s="9">
        <f>Table14[[#This Row],[wtkg]]/(Table14[[#This Row],[htcm]]*Table14[[#This Row],[htcm]]/10000)</f>
        <v>15.963139120095127</v>
      </c>
    </row>
    <row r="357" spans="1:11" x14ac:dyDescent="0.3">
      <c r="A357">
        <v>11003</v>
      </c>
      <c r="B357">
        <v>0</v>
      </c>
      <c r="C357">
        <v>95</v>
      </c>
      <c r="D357">
        <v>276</v>
      </c>
      <c r="E357">
        <v>66.2</v>
      </c>
      <c r="F357">
        <v>6.17</v>
      </c>
      <c r="G357">
        <v>2.17</v>
      </c>
      <c r="H357">
        <v>-0.39200000000000002</v>
      </c>
      <c r="I357" s="6">
        <v>-2.5474967622101001</v>
      </c>
      <c r="J357" s="6">
        <v>-2.1835955689760187</v>
      </c>
      <c r="K357" s="9">
        <f>Table14[[#This Row],[wtkg]]/(Table14[[#This Row],[htcm]]*Table14[[#This Row],[htcm]]/10000)</f>
        <v>14.078914942360873</v>
      </c>
    </row>
    <row r="358" spans="1:11" x14ac:dyDescent="0.3">
      <c r="A358">
        <v>11003</v>
      </c>
      <c r="B358">
        <v>0</v>
      </c>
      <c r="C358">
        <v>277</v>
      </c>
      <c r="D358">
        <v>276</v>
      </c>
      <c r="E358">
        <v>73.5</v>
      </c>
      <c r="F358">
        <v>8.9</v>
      </c>
      <c r="G358">
        <v>0.621</v>
      </c>
      <c r="H358">
        <v>-0.03</v>
      </c>
      <c r="I358" s="6">
        <v>-0.39322682811085546</v>
      </c>
      <c r="J358" s="6">
        <v>-0.50300076970201479</v>
      </c>
      <c r="K358" s="9">
        <f>Table14[[#This Row],[wtkg]]/(Table14[[#This Row],[htcm]]*Table14[[#This Row],[htcm]]/10000)</f>
        <v>16.474617057707437</v>
      </c>
    </row>
    <row r="359" spans="1:11" x14ac:dyDescent="0.3">
      <c r="A359">
        <v>11003</v>
      </c>
      <c r="B359">
        <v>0</v>
      </c>
      <c r="C359">
        <v>368</v>
      </c>
      <c r="D359">
        <v>276</v>
      </c>
      <c r="E359">
        <v>77</v>
      </c>
      <c r="F359">
        <v>10.4</v>
      </c>
      <c r="G359">
        <v>0.48</v>
      </c>
      <c r="H359">
        <v>0.66900000000000004</v>
      </c>
      <c r="I359" s="6">
        <v>0.59193503107744017</v>
      </c>
      <c r="J359" s="6">
        <v>0.54390681037913347</v>
      </c>
      <c r="K359" s="9">
        <f>Table14[[#This Row],[wtkg]]/(Table14[[#This Row],[htcm]]*Table14[[#This Row],[htcm]]/10000)</f>
        <v>17.540900657783776</v>
      </c>
    </row>
    <row r="360" spans="1:11" x14ac:dyDescent="0.3">
      <c r="A360">
        <v>11003</v>
      </c>
      <c r="B360">
        <v>0</v>
      </c>
      <c r="C360">
        <v>459</v>
      </c>
      <c r="D360">
        <v>276</v>
      </c>
      <c r="E360">
        <v>81</v>
      </c>
      <c r="F360">
        <v>11.15</v>
      </c>
      <c r="G360">
        <v>0.69699999999999995</v>
      </c>
      <c r="H360">
        <v>0.69699999999999995</v>
      </c>
      <c r="I360" s="6">
        <v>0.56528442677675939</v>
      </c>
      <c r="J360" s="6">
        <v>0.42072426586810435</v>
      </c>
      <c r="K360" s="9">
        <f>Table14[[#This Row],[wtkg]]/(Table14[[#This Row],[htcm]]*Table14[[#This Row],[htcm]]/10000)</f>
        <v>16.994360615759792</v>
      </c>
    </row>
    <row r="361" spans="1:11" x14ac:dyDescent="0.3">
      <c r="A361">
        <v>11003</v>
      </c>
      <c r="B361">
        <v>0</v>
      </c>
      <c r="C361">
        <v>563</v>
      </c>
      <c r="D361">
        <v>276</v>
      </c>
      <c r="E361">
        <v>84</v>
      </c>
      <c r="F361">
        <v>13.3</v>
      </c>
      <c r="G361">
        <v>0.45800000000000002</v>
      </c>
      <c r="H361">
        <v>1.6739999999999999</v>
      </c>
      <c r="I361" s="6">
        <v>1.9634011193256287</v>
      </c>
      <c r="J361" s="6">
        <v>1.92276610165659</v>
      </c>
      <c r="K361" s="9">
        <f>Table14[[#This Row],[wtkg]]/(Table14[[#This Row],[htcm]]*Table14[[#This Row],[htcm]]/10000)</f>
        <v>18.849206349206352</v>
      </c>
    </row>
    <row r="362" spans="1:11" x14ac:dyDescent="0.3">
      <c r="A362">
        <v>11003</v>
      </c>
      <c r="B362">
        <v>0</v>
      </c>
      <c r="C362">
        <v>723</v>
      </c>
      <c r="D362">
        <v>276</v>
      </c>
      <c r="E362">
        <v>91</v>
      </c>
      <c r="F362">
        <v>14.4</v>
      </c>
      <c r="G362">
        <v>1.117</v>
      </c>
      <c r="H362">
        <v>1.522</v>
      </c>
      <c r="I362" s="6">
        <v>1.2909173287706071</v>
      </c>
      <c r="J362" s="6">
        <v>1.2362921938254667</v>
      </c>
      <c r="K362" s="9">
        <f>Table14[[#This Row],[wtkg]]/(Table14[[#This Row],[htcm]]*Table14[[#This Row],[htcm]]/10000)</f>
        <v>17.389204202391017</v>
      </c>
    </row>
    <row r="363" spans="1:11" x14ac:dyDescent="0.3">
      <c r="A363">
        <v>11005</v>
      </c>
      <c r="B363">
        <v>0</v>
      </c>
      <c r="C363">
        <v>0</v>
      </c>
      <c r="D363">
        <v>276</v>
      </c>
      <c r="E363">
        <v>50</v>
      </c>
      <c r="F363">
        <v>3.69</v>
      </c>
      <c r="G363">
        <v>6.0999999999999999E-2</v>
      </c>
      <c r="H363">
        <v>0.68100000000000005</v>
      </c>
      <c r="I363" s="6">
        <v>1.1412649774252306</v>
      </c>
      <c r="J363" s="6">
        <v>0.99114818957170503</v>
      </c>
      <c r="K363" s="9">
        <f>Table14[[#This Row],[wtkg]]/(Table14[[#This Row],[htcm]]*Table14[[#This Row],[htcm]]/10000)</f>
        <v>14.76</v>
      </c>
    </row>
    <row r="364" spans="1:11" x14ac:dyDescent="0.3">
      <c r="A364">
        <v>11005</v>
      </c>
      <c r="B364">
        <v>0</v>
      </c>
      <c r="C364">
        <v>23</v>
      </c>
      <c r="D364">
        <v>276</v>
      </c>
      <c r="E364">
        <v>53</v>
      </c>
      <c r="F364">
        <v>3.96</v>
      </c>
      <c r="G364">
        <v>-0.35199999999999998</v>
      </c>
      <c r="H364">
        <v>-0.33800000000000002</v>
      </c>
      <c r="I364" s="6">
        <v>-0.13285186712491109</v>
      </c>
      <c r="J364" s="6">
        <v>-0.22119073756822272</v>
      </c>
      <c r="K364" s="9">
        <f>Table14[[#This Row],[wtkg]]/(Table14[[#This Row],[htcm]]*Table14[[#This Row],[htcm]]/10000)</f>
        <v>14.097543609825561</v>
      </c>
    </row>
    <row r="365" spans="1:11" x14ac:dyDescent="0.3">
      <c r="A365">
        <v>11005</v>
      </c>
      <c r="B365">
        <v>0</v>
      </c>
      <c r="C365">
        <v>45</v>
      </c>
      <c r="D365">
        <v>276</v>
      </c>
      <c r="E365">
        <v>54</v>
      </c>
      <c r="F365">
        <v>4.76</v>
      </c>
      <c r="G365">
        <v>-1.32</v>
      </c>
      <c r="H365">
        <v>-0.442</v>
      </c>
      <c r="I365" s="6">
        <v>1.2338486778799025</v>
      </c>
      <c r="J365" s="6">
        <v>0.40740033666586223</v>
      </c>
      <c r="K365" s="9">
        <f>Table14[[#This Row],[wtkg]]/(Table14[[#This Row],[htcm]]*Table14[[#This Row],[htcm]]/10000)</f>
        <v>16.323731138545952</v>
      </c>
    </row>
    <row r="366" spans="1:11" x14ac:dyDescent="0.3">
      <c r="A366">
        <v>11005</v>
      </c>
      <c r="B366">
        <v>0</v>
      </c>
      <c r="C366">
        <v>94</v>
      </c>
      <c r="D366">
        <v>276</v>
      </c>
      <c r="E366">
        <v>58</v>
      </c>
      <c r="F366">
        <v>6.47</v>
      </c>
      <c r="G366">
        <v>-1.7909999999999999</v>
      </c>
      <c r="H366">
        <v>4.2999999999999997E-2</v>
      </c>
      <c r="I366" s="6">
        <v>2.0405637641324073</v>
      </c>
      <c r="J366" s="6">
        <v>1.5034801665293014</v>
      </c>
      <c r="K366" s="9">
        <f>Table14[[#This Row],[wtkg]]/(Table14[[#This Row],[htcm]]*Table14[[#This Row],[htcm]]/10000)</f>
        <v>19.233055885850177</v>
      </c>
    </row>
    <row r="367" spans="1:11" x14ac:dyDescent="0.3">
      <c r="A367">
        <v>11005</v>
      </c>
      <c r="B367">
        <v>0</v>
      </c>
      <c r="C367">
        <v>185</v>
      </c>
      <c r="D367">
        <v>276</v>
      </c>
      <c r="E367">
        <v>67</v>
      </c>
      <c r="F367">
        <v>8.65</v>
      </c>
      <c r="G367">
        <v>-0.35</v>
      </c>
      <c r="H367">
        <v>0.75800000000000001</v>
      </c>
      <c r="I367" s="6">
        <v>1.3319925284955965</v>
      </c>
      <c r="J367" s="6">
        <v>1.2665030622557549</v>
      </c>
      <c r="K367" s="9">
        <f>Table14[[#This Row],[wtkg]]/(Table14[[#This Row],[htcm]]*Table14[[#This Row],[htcm]]/10000)</f>
        <v>19.269325016707509</v>
      </c>
    </row>
    <row r="368" spans="1:11" x14ac:dyDescent="0.3">
      <c r="A368">
        <v>11005</v>
      </c>
      <c r="B368">
        <v>0</v>
      </c>
      <c r="C368">
        <v>290</v>
      </c>
      <c r="D368">
        <v>276</v>
      </c>
      <c r="E368">
        <v>73</v>
      </c>
      <c r="F368">
        <v>9.74</v>
      </c>
      <c r="G368">
        <v>0.14599999999999999</v>
      </c>
      <c r="H368">
        <v>0.68400000000000005</v>
      </c>
      <c r="I368" s="6">
        <v>0.82971371534750515</v>
      </c>
      <c r="J368" s="6">
        <v>0.810408514122956</v>
      </c>
      <c r="K368" s="9">
        <f>Table14[[#This Row],[wtkg]]/(Table14[[#This Row],[htcm]]*Table14[[#This Row],[htcm]]/10000)</f>
        <v>18.277350347157064</v>
      </c>
    </row>
    <row r="369" spans="1:11" x14ac:dyDescent="0.3">
      <c r="A369">
        <v>11005</v>
      </c>
      <c r="B369">
        <v>0</v>
      </c>
      <c r="C369">
        <v>367</v>
      </c>
      <c r="D369">
        <v>276</v>
      </c>
      <c r="E369">
        <v>76</v>
      </c>
      <c r="F369">
        <v>9.75</v>
      </c>
      <c r="G369">
        <v>7.6999999999999999E-2</v>
      </c>
      <c r="H369">
        <v>8.4000000000000005E-2</v>
      </c>
      <c r="I369" s="6">
        <v>5.774882810781129E-2</v>
      </c>
      <c r="J369" s="6">
        <v>6.616831681755618E-2</v>
      </c>
      <c r="K369" s="9">
        <f>Table14[[#This Row],[wtkg]]/(Table14[[#This Row],[htcm]]*Table14[[#This Row],[htcm]]/10000)</f>
        <v>16.880193905817176</v>
      </c>
    </row>
    <row r="370" spans="1:11" x14ac:dyDescent="0.3">
      <c r="A370">
        <v>11005</v>
      </c>
      <c r="B370">
        <v>0</v>
      </c>
      <c r="C370">
        <v>451</v>
      </c>
      <c r="D370">
        <v>276</v>
      </c>
      <c r="E370">
        <v>77</v>
      </c>
      <c r="F370">
        <v>9.85</v>
      </c>
      <c r="G370">
        <v>-0.77300000000000002</v>
      </c>
      <c r="H370">
        <v>-0.38100000000000001</v>
      </c>
      <c r="I370" s="6">
        <v>-5.645138845822046E-2</v>
      </c>
      <c r="J370" s="6">
        <v>0.11556282802724298</v>
      </c>
      <c r="K370" s="9">
        <f>Table14[[#This Row],[wtkg]]/(Table14[[#This Row],[htcm]]*Table14[[#This Row],[htcm]]/10000)</f>
        <v>16.613256872997134</v>
      </c>
    </row>
    <row r="371" spans="1:11" x14ac:dyDescent="0.3">
      <c r="A371">
        <v>11005</v>
      </c>
      <c r="B371">
        <v>0</v>
      </c>
      <c r="C371">
        <v>640</v>
      </c>
      <c r="D371">
        <v>276</v>
      </c>
      <c r="E371">
        <v>83.5</v>
      </c>
      <c r="F371">
        <v>11.5</v>
      </c>
      <c r="G371">
        <v>-0.57699999999999996</v>
      </c>
      <c r="H371">
        <v>-4.2000000000000003E-2</v>
      </c>
      <c r="I371" s="6">
        <v>0.37174136248310902</v>
      </c>
      <c r="J371" s="6">
        <v>0.46231873464012468</v>
      </c>
      <c r="K371" s="9">
        <f>Table14[[#This Row],[wtkg]]/(Table14[[#This Row],[htcm]]*Table14[[#This Row],[htcm]]/10000)</f>
        <v>16.493958191401628</v>
      </c>
    </row>
    <row r="372" spans="1:11" x14ac:dyDescent="0.3">
      <c r="A372">
        <v>11009</v>
      </c>
      <c r="B372">
        <v>0</v>
      </c>
      <c r="C372">
        <v>0</v>
      </c>
      <c r="D372">
        <v>290</v>
      </c>
      <c r="E372">
        <v>49</v>
      </c>
      <c r="F372">
        <v>3.87</v>
      </c>
      <c r="G372">
        <v>-0.46700000000000003</v>
      </c>
      <c r="H372">
        <v>1.0209999999999999</v>
      </c>
      <c r="I372" s="6">
        <v>2.2826246815910345</v>
      </c>
      <c r="J372" s="6">
        <v>1.8734518309751678</v>
      </c>
      <c r="K372" s="9">
        <f>Table14[[#This Row],[wtkg]]/(Table14[[#This Row],[htcm]]*Table14[[#This Row],[htcm]]/10000)</f>
        <v>16.118284048313203</v>
      </c>
    </row>
    <row r="373" spans="1:11" x14ac:dyDescent="0.3">
      <c r="A373">
        <v>11009</v>
      </c>
      <c r="B373">
        <v>0</v>
      </c>
      <c r="C373">
        <v>37</v>
      </c>
      <c r="D373">
        <v>290</v>
      </c>
      <c r="E373">
        <v>56</v>
      </c>
      <c r="F373">
        <v>4.99</v>
      </c>
      <c r="G373">
        <v>0.20499999999999999</v>
      </c>
      <c r="H373">
        <v>0.39600000000000002</v>
      </c>
      <c r="I373" s="6">
        <v>0.37054015591706313</v>
      </c>
      <c r="J373" s="6">
        <v>0.40378115017456268</v>
      </c>
      <c r="K373" s="9">
        <f>Table14[[#This Row],[wtkg]]/(Table14[[#This Row],[htcm]]*Table14[[#This Row],[htcm]]/10000)</f>
        <v>15.911989795918368</v>
      </c>
    </row>
    <row r="374" spans="1:11" x14ac:dyDescent="0.3">
      <c r="A374">
        <v>11009</v>
      </c>
      <c r="B374">
        <v>0</v>
      </c>
      <c r="C374">
        <v>58</v>
      </c>
      <c r="D374">
        <v>290</v>
      </c>
      <c r="E374">
        <v>58</v>
      </c>
      <c r="F374">
        <v>5.38</v>
      </c>
      <c r="G374">
        <v>-5.6000000000000001E-2</v>
      </c>
      <c r="H374">
        <v>-0.14499999999999999</v>
      </c>
      <c r="I374" s="6">
        <v>-8.3595468286196517E-2</v>
      </c>
      <c r="J374" s="6">
        <v>-0.17157051408356863</v>
      </c>
      <c r="K374" s="9">
        <f>Table14[[#This Row],[wtkg]]/(Table14[[#This Row],[htcm]]*Table14[[#This Row],[htcm]]/10000)</f>
        <v>15.992865636147444</v>
      </c>
    </row>
    <row r="375" spans="1:11" x14ac:dyDescent="0.3">
      <c r="A375">
        <v>11009</v>
      </c>
      <c r="B375">
        <v>0</v>
      </c>
      <c r="C375">
        <v>93</v>
      </c>
      <c r="D375">
        <v>290</v>
      </c>
      <c r="E375">
        <v>60.5</v>
      </c>
      <c r="F375">
        <v>6.12</v>
      </c>
      <c r="G375">
        <v>-0.52700000000000002</v>
      </c>
      <c r="H375">
        <v>-0.40100000000000002</v>
      </c>
      <c r="I375" s="6">
        <v>-1.6481729852019136E-2</v>
      </c>
      <c r="J375" s="6">
        <v>-0.13900959987346603</v>
      </c>
      <c r="K375" s="9">
        <f>Table14[[#This Row],[wtkg]]/(Table14[[#This Row],[htcm]]*Table14[[#This Row],[htcm]]/10000)</f>
        <v>16.720169387336931</v>
      </c>
    </row>
    <row r="376" spans="1:11" x14ac:dyDescent="0.3">
      <c r="A376">
        <v>11009</v>
      </c>
      <c r="B376">
        <v>0</v>
      </c>
      <c r="C376">
        <v>184</v>
      </c>
      <c r="D376">
        <v>290</v>
      </c>
      <c r="E376">
        <v>70</v>
      </c>
      <c r="F376">
        <v>8.68</v>
      </c>
      <c r="G376">
        <v>1.075</v>
      </c>
      <c r="H376">
        <v>0.80500000000000005</v>
      </c>
      <c r="I376" s="6">
        <v>0.36374091166509842</v>
      </c>
      <c r="J376" s="6">
        <v>0.25689245212142231</v>
      </c>
      <c r="K376" s="9">
        <f>Table14[[#This Row],[wtkg]]/(Table14[[#This Row],[htcm]]*Table14[[#This Row],[htcm]]/10000)</f>
        <v>17.714285714285715</v>
      </c>
    </row>
    <row r="377" spans="1:11" x14ac:dyDescent="0.3">
      <c r="A377">
        <v>11009</v>
      </c>
      <c r="B377">
        <v>0</v>
      </c>
      <c r="C377">
        <v>275</v>
      </c>
      <c r="D377">
        <v>290</v>
      </c>
      <c r="E377">
        <v>74</v>
      </c>
      <c r="F377">
        <v>10.1</v>
      </c>
      <c r="G377">
        <v>0.88400000000000001</v>
      </c>
      <c r="H377">
        <v>1.1579999999999999</v>
      </c>
      <c r="I377" s="6">
        <v>0.98521415135457424</v>
      </c>
      <c r="J377" s="6">
        <v>0.87902111902123459</v>
      </c>
      <c r="K377" s="9">
        <f>Table14[[#This Row],[wtkg]]/(Table14[[#This Row],[htcm]]*Table14[[#This Row],[htcm]]/10000)</f>
        <v>18.444119795471146</v>
      </c>
    </row>
    <row r="378" spans="1:11" x14ac:dyDescent="0.3">
      <c r="A378">
        <v>11009</v>
      </c>
      <c r="B378">
        <v>0</v>
      </c>
      <c r="C378">
        <v>366</v>
      </c>
      <c r="D378">
        <v>290</v>
      </c>
      <c r="E378">
        <v>78</v>
      </c>
      <c r="F378">
        <v>11.4</v>
      </c>
      <c r="G378">
        <v>0.93400000000000005</v>
      </c>
      <c r="H378">
        <v>1.53</v>
      </c>
      <c r="I378" s="6">
        <v>1.4447661139655072</v>
      </c>
      <c r="J378" s="6">
        <v>1.3363726909668838</v>
      </c>
      <c r="K378" s="9">
        <f>Table14[[#This Row],[wtkg]]/(Table14[[#This Row],[htcm]]*Table14[[#This Row],[htcm]]/10000)</f>
        <v>18.737672583826431</v>
      </c>
    </row>
    <row r="379" spans="1:11" x14ac:dyDescent="0.3">
      <c r="A379">
        <v>11009</v>
      </c>
      <c r="B379">
        <v>0</v>
      </c>
      <c r="C379">
        <v>457</v>
      </c>
      <c r="D379">
        <v>290</v>
      </c>
      <c r="E379">
        <v>82</v>
      </c>
      <c r="F379">
        <v>11.9</v>
      </c>
      <c r="G379">
        <v>1.1220000000000001</v>
      </c>
      <c r="H379">
        <v>1.3029999999999999</v>
      </c>
      <c r="I379" s="6">
        <v>1.1179148908569243</v>
      </c>
      <c r="J379" s="6">
        <v>0.91324706309580317</v>
      </c>
      <c r="K379" s="9">
        <f>Table14[[#This Row],[wtkg]]/(Table14[[#This Row],[htcm]]*Table14[[#This Row],[htcm]]/10000)</f>
        <v>17.697798929208805</v>
      </c>
    </row>
    <row r="380" spans="1:11" x14ac:dyDescent="0.3">
      <c r="A380">
        <v>11009</v>
      </c>
      <c r="B380">
        <v>0</v>
      </c>
      <c r="C380">
        <v>567</v>
      </c>
      <c r="D380">
        <v>290</v>
      </c>
      <c r="E380">
        <v>85</v>
      </c>
      <c r="F380">
        <v>13</v>
      </c>
      <c r="G380">
        <v>0.77600000000000002</v>
      </c>
      <c r="H380">
        <v>1.446</v>
      </c>
      <c r="I380" s="6">
        <v>1.4660240885786575</v>
      </c>
      <c r="J380" s="6">
        <v>1.3829172541165096</v>
      </c>
      <c r="K380" s="9">
        <f>Table14[[#This Row],[wtkg]]/(Table14[[#This Row],[htcm]]*Table14[[#This Row],[htcm]]/10000)</f>
        <v>17.993079584775085</v>
      </c>
    </row>
    <row r="381" spans="1:11" x14ac:dyDescent="0.3">
      <c r="A381">
        <v>11009</v>
      </c>
      <c r="B381">
        <v>0</v>
      </c>
      <c r="C381">
        <v>728</v>
      </c>
      <c r="D381">
        <v>290</v>
      </c>
      <c r="E381">
        <v>90.5</v>
      </c>
      <c r="F381">
        <v>14.2</v>
      </c>
      <c r="G381">
        <v>0.90300000000000002</v>
      </c>
      <c r="H381">
        <v>1.3740000000000001</v>
      </c>
      <c r="I381" s="6">
        <v>1.2319304960550157</v>
      </c>
      <c r="J381" s="6">
        <v>1.2067701150419963</v>
      </c>
      <c r="K381" s="9">
        <f>Table14[[#This Row],[wtkg]]/(Table14[[#This Row],[htcm]]*Table14[[#This Row],[htcm]]/10000)</f>
        <v>17.337688104758705</v>
      </c>
    </row>
    <row r="382" spans="1:11" x14ac:dyDescent="0.3">
      <c r="A382">
        <v>11015</v>
      </c>
      <c r="B382">
        <v>0</v>
      </c>
      <c r="C382">
        <v>0</v>
      </c>
      <c r="D382">
        <v>269</v>
      </c>
      <c r="E382">
        <v>52</v>
      </c>
      <c r="F382">
        <v>3.89</v>
      </c>
      <c r="G382">
        <v>1.1180000000000001</v>
      </c>
      <c r="H382">
        <v>1.0580000000000001</v>
      </c>
      <c r="I382" s="6">
        <v>0.37922832463867262</v>
      </c>
      <c r="J382" s="6">
        <v>0.72949221683929322</v>
      </c>
      <c r="K382" s="9">
        <f>Table14[[#This Row],[wtkg]]/(Table14[[#This Row],[htcm]]*Table14[[#This Row],[htcm]]/10000)</f>
        <v>14.386094674556215</v>
      </c>
    </row>
    <row r="383" spans="1:11" x14ac:dyDescent="0.3">
      <c r="A383">
        <v>11015</v>
      </c>
      <c r="B383">
        <v>0</v>
      </c>
      <c r="C383">
        <v>26</v>
      </c>
      <c r="D383">
        <v>269</v>
      </c>
      <c r="E383">
        <v>55</v>
      </c>
      <c r="F383">
        <v>4.42</v>
      </c>
      <c r="G383">
        <v>0.46</v>
      </c>
      <c r="H383">
        <v>0.23699999999999999</v>
      </c>
      <c r="I383" s="6">
        <v>-0.33057594140364061</v>
      </c>
      <c r="J383" s="6">
        <v>-8.2051797474169599E-3</v>
      </c>
      <c r="K383" s="9">
        <f>Table14[[#This Row],[wtkg]]/(Table14[[#This Row],[htcm]]*Table14[[#This Row],[htcm]]/10000)</f>
        <v>14.611570247933885</v>
      </c>
    </row>
    <row r="384" spans="1:11" x14ac:dyDescent="0.3">
      <c r="A384">
        <v>11015</v>
      </c>
      <c r="B384">
        <v>0</v>
      </c>
      <c r="C384">
        <v>54</v>
      </c>
      <c r="D384">
        <v>269</v>
      </c>
      <c r="E384">
        <v>57</v>
      </c>
      <c r="F384">
        <v>5.2</v>
      </c>
      <c r="G384">
        <v>-0.33400000000000002</v>
      </c>
      <c r="H384">
        <v>-0.22500000000000001</v>
      </c>
      <c r="I384" s="6">
        <v>0.16880440886893672</v>
      </c>
      <c r="J384" s="6">
        <v>-6.9419054821668463E-2</v>
      </c>
      <c r="K384" s="9">
        <f>Table14[[#This Row],[wtkg]]/(Table14[[#This Row],[htcm]]*Table14[[#This Row],[htcm]]/10000)</f>
        <v>16.00492459218221</v>
      </c>
    </row>
    <row r="385" spans="1:11" x14ac:dyDescent="0.3">
      <c r="A385">
        <v>11015</v>
      </c>
      <c r="B385">
        <v>0</v>
      </c>
      <c r="C385">
        <v>96</v>
      </c>
      <c r="D385">
        <v>269</v>
      </c>
      <c r="E385">
        <v>62.5</v>
      </c>
      <c r="F385">
        <v>6.45</v>
      </c>
      <c r="G385">
        <v>0.32100000000000001</v>
      </c>
      <c r="H385">
        <v>-4.2999999999999997E-2</v>
      </c>
      <c r="I385" s="6">
        <v>-0.37638312399750168</v>
      </c>
      <c r="J385" s="6">
        <v>-0.3102310960051034</v>
      </c>
      <c r="K385" s="9">
        <f>Table14[[#This Row],[wtkg]]/(Table14[[#This Row],[htcm]]*Table14[[#This Row],[htcm]]/10000)</f>
        <v>16.512</v>
      </c>
    </row>
    <row r="386" spans="1:11" x14ac:dyDescent="0.3">
      <c r="A386">
        <v>11015</v>
      </c>
      <c r="B386">
        <v>0</v>
      </c>
      <c r="C386">
        <v>187</v>
      </c>
      <c r="D386">
        <v>269</v>
      </c>
      <c r="E386">
        <v>69.5</v>
      </c>
      <c r="F386">
        <v>8.15</v>
      </c>
      <c r="G386">
        <v>0.76700000000000002</v>
      </c>
      <c r="H386">
        <v>0.182</v>
      </c>
      <c r="I386" s="6">
        <v>-0.23603408402006781</v>
      </c>
      <c r="J386" s="6">
        <v>-0.33566080213996485</v>
      </c>
      <c r="K386" s="9">
        <f>Table14[[#This Row],[wtkg]]/(Table14[[#This Row],[htcm]]*Table14[[#This Row],[htcm]]/10000)</f>
        <v>16.872832669116505</v>
      </c>
    </row>
    <row r="387" spans="1:11" x14ac:dyDescent="0.3">
      <c r="A387">
        <v>11015</v>
      </c>
      <c r="B387">
        <v>0</v>
      </c>
      <c r="C387">
        <v>271</v>
      </c>
      <c r="D387">
        <v>269</v>
      </c>
      <c r="E387">
        <v>74</v>
      </c>
      <c r="F387">
        <v>9.3000000000000007</v>
      </c>
      <c r="G387">
        <v>0.96499999999999997</v>
      </c>
      <c r="H387">
        <v>0.43099999999999999</v>
      </c>
      <c r="I387" s="6">
        <v>3.3755307989336331E-3</v>
      </c>
      <c r="J387" s="6">
        <v>-0.14002981511555615</v>
      </c>
      <c r="K387" s="9">
        <f>Table14[[#This Row],[wtkg]]/(Table14[[#This Row],[htcm]]*Table14[[#This Row],[htcm]]/10000)</f>
        <v>16.983199415631852</v>
      </c>
    </row>
    <row r="388" spans="1:11" x14ac:dyDescent="0.3">
      <c r="A388">
        <v>11015</v>
      </c>
      <c r="B388">
        <v>0</v>
      </c>
      <c r="C388">
        <v>369</v>
      </c>
      <c r="D388">
        <v>269</v>
      </c>
      <c r="E388">
        <v>76.5</v>
      </c>
      <c r="F388">
        <v>9.57</v>
      </c>
      <c r="G388">
        <v>0.254</v>
      </c>
      <c r="H388">
        <v>-0.10100000000000001</v>
      </c>
      <c r="I388" s="6">
        <v>-0.28782072692757144</v>
      </c>
      <c r="J388" s="6">
        <v>-0.32600585344599148</v>
      </c>
      <c r="K388" s="9">
        <f>Table14[[#This Row],[wtkg]]/(Table14[[#This Row],[htcm]]*Table14[[#This Row],[htcm]]/10000)</f>
        <v>16.352684864795592</v>
      </c>
    </row>
    <row r="389" spans="1:11" x14ac:dyDescent="0.3">
      <c r="A389">
        <v>11015</v>
      </c>
      <c r="B389">
        <v>0</v>
      </c>
      <c r="C389">
        <v>453</v>
      </c>
      <c r="D389">
        <v>269</v>
      </c>
      <c r="E389">
        <v>79.5</v>
      </c>
      <c r="F389">
        <v>10.029999999999999</v>
      </c>
      <c r="G389">
        <v>0.191</v>
      </c>
      <c r="H389">
        <v>-0.22900000000000001</v>
      </c>
      <c r="I389" s="6">
        <v>-0.38670417480595254</v>
      </c>
      <c r="J389" s="6">
        <v>-0.45953892660105949</v>
      </c>
      <c r="K389" s="9">
        <f>Table14[[#This Row],[wtkg]]/(Table14[[#This Row],[htcm]]*Table14[[#This Row],[htcm]]/10000)</f>
        <v>15.869625410387247</v>
      </c>
    </row>
    <row r="390" spans="1:11" x14ac:dyDescent="0.3">
      <c r="A390">
        <v>11015</v>
      </c>
      <c r="B390">
        <v>0</v>
      </c>
      <c r="C390">
        <v>592</v>
      </c>
      <c r="D390">
        <v>269</v>
      </c>
      <c r="E390">
        <v>85</v>
      </c>
      <c r="F390">
        <v>11.4</v>
      </c>
      <c r="G390">
        <v>0.47599999999999998</v>
      </c>
      <c r="H390">
        <v>0.13100000000000001</v>
      </c>
      <c r="I390" s="6">
        <v>-0.10766627759940886</v>
      </c>
      <c r="J390" s="6">
        <v>-0.19159859049062192</v>
      </c>
      <c r="K390" s="9">
        <f>Table14[[#This Row],[wtkg]]/(Table14[[#This Row],[htcm]]*Table14[[#This Row],[htcm]]/10000)</f>
        <v>15.778546712802768</v>
      </c>
    </row>
    <row r="391" spans="1:11" x14ac:dyDescent="0.3">
      <c r="A391">
        <v>11015</v>
      </c>
      <c r="B391">
        <v>0</v>
      </c>
      <c r="C391">
        <v>718</v>
      </c>
      <c r="D391">
        <v>269</v>
      </c>
      <c r="E391">
        <v>88.5</v>
      </c>
      <c r="F391">
        <v>13</v>
      </c>
      <c r="G391">
        <v>0.34399999999999997</v>
      </c>
      <c r="H391">
        <v>0.65100000000000002</v>
      </c>
      <c r="I391" s="6">
        <v>0.61982925728679694</v>
      </c>
      <c r="J391" s="6">
        <v>0.65926379187548567</v>
      </c>
      <c r="K391" s="9">
        <f>Table14[[#This Row],[wtkg]]/(Table14[[#This Row],[htcm]]*Table14[[#This Row],[htcm]]/10000)</f>
        <v>16.598040154489453</v>
      </c>
    </row>
    <row r="392" spans="1:11" x14ac:dyDescent="0.3">
      <c r="A392">
        <v>11016</v>
      </c>
      <c r="B392">
        <v>0</v>
      </c>
      <c r="C392">
        <v>24</v>
      </c>
      <c r="D392">
        <v>290</v>
      </c>
      <c r="E392">
        <v>52</v>
      </c>
      <c r="F392">
        <v>4.17</v>
      </c>
      <c r="G392">
        <v>-0.94299999999999995</v>
      </c>
      <c r="H392">
        <v>-0.04</v>
      </c>
      <c r="I392" s="6">
        <v>1.1529039006722774</v>
      </c>
      <c r="J392" s="6">
        <v>0.70466804302660802</v>
      </c>
      <c r="K392" s="9">
        <f>Table14[[#This Row],[wtkg]]/(Table14[[#This Row],[htcm]]*Table14[[#This Row],[htcm]]/10000)</f>
        <v>15.421597633136097</v>
      </c>
    </row>
    <row r="393" spans="1:11" x14ac:dyDescent="0.3">
      <c r="A393">
        <v>11016</v>
      </c>
      <c r="B393">
        <v>0</v>
      </c>
      <c r="C393">
        <v>52</v>
      </c>
      <c r="D393">
        <v>290</v>
      </c>
      <c r="E393">
        <v>55.5</v>
      </c>
      <c r="F393">
        <v>5.35</v>
      </c>
      <c r="G393">
        <v>-0.97399999999999998</v>
      </c>
      <c r="H393">
        <v>9.9000000000000005E-2</v>
      </c>
      <c r="I393" s="6">
        <v>1.5043974951561445</v>
      </c>
      <c r="J393" s="6">
        <v>0.92111159591752512</v>
      </c>
      <c r="K393" s="9">
        <f>Table14[[#This Row],[wtkg]]/(Table14[[#This Row],[htcm]]*Table14[[#This Row],[htcm]]/10000)</f>
        <v>17.368720071422775</v>
      </c>
    </row>
    <row r="394" spans="1:11" x14ac:dyDescent="0.3">
      <c r="A394">
        <v>11016</v>
      </c>
      <c r="B394">
        <v>0</v>
      </c>
      <c r="C394">
        <v>94</v>
      </c>
      <c r="D394">
        <v>290</v>
      </c>
      <c r="E394">
        <v>60</v>
      </c>
      <c r="F394">
        <v>6.68</v>
      </c>
      <c r="G394">
        <v>-0.81399999999999995</v>
      </c>
      <c r="H394">
        <v>0.317</v>
      </c>
      <c r="I394" s="6">
        <v>1.2808435888366971</v>
      </c>
      <c r="J394" s="6">
        <v>1.0807888967257135</v>
      </c>
      <c r="K394" s="9">
        <f>Table14[[#This Row],[wtkg]]/(Table14[[#This Row],[htcm]]*Table14[[#This Row],[htcm]]/10000)</f>
        <v>18.555555555555557</v>
      </c>
    </row>
    <row r="395" spans="1:11" x14ac:dyDescent="0.3">
      <c r="A395">
        <v>11016</v>
      </c>
      <c r="B395">
        <v>0</v>
      </c>
      <c r="C395">
        <v>199</v>
      </c>
      <c r="D395">
        <v>290</v>
      </c>
      <c r="E395">
        <v>67.5</v>
      </c>
      <c r="F395">
        <v>8.98</v>
      </c>
      <c r="G395">
        <v>-0.45</v>
      </c>
      <c r="H395">
        <v>0.90900000000000003</v>
      </c>
      <c r="I395" s="6">
        <v>1.5956651243533608</v>
      </c>
      <c r="J395" s="6">
        <v>1.5379022403844778</v>
      </c>
      <c r="K395" s="9">
        <f>Table14[[#This Row],[wtkg]]/(Table14[[#This Row],[htcm]]*Table14[[#This Row],[htcm]]/10000)</f>
        <v>19.709190672153635</v>
      </c>
    </row>
    <row r="396" spans="1:11" x14ac:dyDescent="0.3">
      <c r="A396">
        <v>11016</v>
      </c>
      <c r="B396">
        <v>0</v>
      </c>
      <c r="C396">
        <v>290</v>
      </c>
      <c r="D396">
        <v>290</v>
      </c>
      <c r="E396">
        <v>72</v>
      </c>
      <c r="F396">
        <v>10.01</v>
      </c>
      <c r="G396">
        <v>-0.29499999999999998</v>
      </c>
      <c r="H396">
        <v>0.93799999999999994</v>
      </c>
      <c r="I396" s="6">
        <v>1.4345122435419562</v>
      </c>
      <c r="J396" s="6">
        <v>1.4688542988712912</v>
      </c>
      <c r="K396" s="9">
        <f>Table14[[#This Row],[wtkg]]/(Table14[[#This Row],[htcm]]*Table14[[#This Row],[htcm]]/10000)</f>
        <v>19.309413580246915</v>
      </c>
    </row>
    <row r="397" spans="1:11" x14ac:dyDescent="0.3">
      <c r="A397">
        <v>11016</v>
      </c>
      <c r="B397">
        <v>0</v>
      </c>
      <c r="C397">
        <v>367</v>
      </c>
      <c r="D397">
        <v>290</v>
      </c>
      <c r="E397">
        <v>75</v>
      </c>
      <c r="F397">
        <v>10.77</v>
      </c>
      <c r="G397">
        <v>-0.34300000000000003</v>
      </c>
      <c r="H397">
        <v>0.998</v>
      </c>
      <c r="I397" s="6">
        <v>1.4758190115758874</v>
      </c>
      <c r="J397" s="6">
        <v>1.596036808600608</v>
      </c>
      <c r="K397" s="9">
        <f>Table14[[#This Row],[wtkg]]/(Table14[[#This Row],[htcm]]*Table14[[#This Row],[htcm]]/10000)</f>
        <v>19.146666666666665</v>
      </c>
    </row>
    <row r="398" spans="1:11" x14ac:dyDescent="0.3">
      <c r="A398">
        <v>11016</v>
      </c>
      <c r="B398">
        <v>0</v>
      </c>
      <c r="C398">
        <v>479</v>
      </c>
      <c r="D398">
        <v>290</v>
      </c>
      <c r="E398">
        <v>81</v>
      </c>
      <c r="F398">
        <v>11.54</v>
      </c>
      <c r="G398">
        <v>0.41499999999999998</v>
      </c>
      <c r="H398">
        <v>0.88600000000000001</v>
      </c>
      <c r="I398" s="6">
        <v>0.97054741396528965</v>
      </c>
      <c r="J398" s="6">
        <v>0.89727178647750716</v>
      </c>
      <c r="K398" s="9">
        <f>Table14[[#This Row],[wtkg]]/(Table14[[#This Row],[htcm]]*Table14[[#This Row],[htcm]]/10000)</f>
        <v>17.588782197835695</v>
      </c>
    </row>
    <row r="399" spans="1:11" x14ac:dyDescent="0.3">
      <c r="A399">
        <v>11016</v>
      </c>
      <c r="B399">
        <v>0</v>
      </c>
      <c r="C399">
        <v>590</v>
      </c>
      <c r="D399">
        <v>290</v>
      </c>
      <c r="E399">
        <v>82</v>
      </c>
      <c r="F399">
        <v>12.6</v>
      </c>
      <c r="G399">
        <v>-0.58099999999999996</v>
      </c>
      <c r="H399">
        <v>1.0369999999999999</v>
      </c>
      <c r="I399" s="6">
        <v>1.7796383392881265</v>
      </c>
      <c r="J399" s="6">
        <v>1.9092675062583566</v>
      </c>
      <c r="K399" s="9">
        <f>Table14[[#This Row],[wtkg]]/(Table14[[#This Row],[htcm]]*Table14[[#This Row],[htcm]]/10000)</f>
        <v>18.738845925044615</v>
      </c>
    </row>
    <row r="400" spans="1:11" x14ac:dyDescent="0.3">
      <c r="A400">
        <v>11016</v>
      </c>
      <c r="B400">
        <v>0</v>
      </c>
      <c r="C400">
        <v>716</v>
      </c>
      <c r="D400">
        <v>290</v>
      </c>
      <c r="E400">
        <v>87</v>
      </c>
      <c r="F400">
        <v>14</v>
      </c>
      <c r="G400">
        <v>-0.13300000000000001</v>
      </c>
      <c r="H400">
        <v>1.31</v>
      </c>
      <c r="I400" s="6">
        <v>1.8580340716003669</v>
      </c>
      <c r="J400" s="6">
        <v>1.9577336863962718</v>
      </c>
      <c r="K400" s="9">
        <f>Table14[[#This Row],[wtkg]]/(Table14[[#This Row],[htcm]]*Table14[[#This Row],[htcm]]/10000)</f>
        <v>18.496498876998281</v>
      </c>
    </row>
    <row r="401" spans="1:11" x14ac:dyDescent="0.3">
      <c r="A401">
        <v>11018</v>
      </c>
      <c r="B401">
        <v>0</v>
      </c>
      <c r="C401">
        <v>0</v>
      </c>
      <c r="D401">
        <v>276</v>
      </c>
      <c r="E401">
        <v>50</v>
      </c>
      <c r="F401">
        <v>3.84</v>
      </c>
      <c r="G401">
        <v>6.0999999999999999E-2</v>
      </c>
      <c r="H401">
        <v>0.96499999999999997</v>
      </c>
      <c r="I401" s="6">
        <v>1.5704460760397496</v>
      </c>
      <c r="J401" s="6">
        <v>1.3934372467321081</v>
      </c>
      <c r="K401" s="9">
        <f>Table14[[#This Row],[wtkg]]/(Table14[[#This Row],[htcm]]*Table14[[#This Row],[htcm]]/10000)</f>
        <v>15.36</v>
      </c>
    </row>
    <row r="402" spans="1:11" x14ac:dyDescent="0.3">
      <c r="A402">
        <v>11018</v>
      </c>
      <c r="B402">
        <v>0</v>
      </c>
      <c r="C402">
        <v>28</v>
      </c>
      <c r="D402">
        <v>276</v>
      </c>
      <c r="E402">
        <v>54</v>
      </c>
      <c r="F402">
        <v>4.5</v>
      </c>
      <c r="G402">
        <v>-0.2</v>
      </c>
      <c r="H402">
        <v>0.223</v>
      </c>
      <c r="I402" s="6">
        <v>0.60273861273416429</v>
      </c>
      <c r="J402" s="6">
        <v>0.485381016901764</v>
      </c>
      <c r="K402" s="9">
        <f>Table14[[#This Row],[wtkg]]/(Table14[[#This Row],[htcm]]*Table14[[#This Row],[htcm]]/10000)</f>
        <v>15.432098765432098</v>
      </c>
    </row>
    <row r="403" spans="1:11" x14ac:dyDescent="0.3">
      <c r="A403">
        <v>11018</v>
      </c>
      <c r="B403">
        <v>0</v>
      </c>
      <c r="C403">
        <v>56</v>
      </c>
      <c r="D403">
        <v>276</v>
      </c>
      <c r="E403">
        <v>57</v>
      </c>
      <c r="F403">
        <v>5.3</v>
      </c>
      <c r="G403">
        <v>-0.44600000000000001</v>
      </c>
      <c r="H403">
        <v>-0.17100000000000001</v>
      </c>
      <c r="I403" s="6">
        <v>0.39152300761678288</v>
      </c>
      <c r="J403" s="6">
        <v>0.10100355283394293</v>
      </c>
      <c r="K403" s="9">
        <f>Table14[[#This Row],[wtkg]]/(Table14[[#This Row],[htcm]]*Table14[[#This Row],[htcm]]/10000)</f>
        <v>16.312711603570328</v>
      </c>
    </row>
    <row r="404" spans="1:11" x14ac:dyDescent="0.3">
      <c r="A404">
        <v>11018</v>
      </c>
      <c r="B404">
        <v>0</v>
      </c>
      <c r="C404">
        <v>91</v>
      </c>
      <c r="D404">
        <v>276</v>
      </c>
      <c r="E404">
        <v>61</v>
      </c>
      <c r="F404">
        <v>5.81</v>
      </c>
      <c r="G404">
        <v>-0.19600000000000001</v>
      </c>
      <c r="H404">
        <v>-0.77700000000000002</v>
      </c>
      <c r="I404" s="6">
        <v>-0.91613728153716212</v>
      </c>
      <c r="J404" s="6">
        <v>-0.92773749010818951</v>
      </c>
      <c r="K404" s="9">
        <f>Table14[[#This Row],[wtkg]]/(Table14[[#This Row],[htcm]]*Table14[[#This Row],[htcm]]/10000)</f>
        <v>15.614082235958076</v>
      </c>
    </row>
    <row r="405" spans="1:11" x14ac:dyDescent="0.3">
      <c r="A405">
        <v>11018</v>
      </c>
      <c r="B405">
        <v>0</v>
      </c>
      <c r="C405">
        <v>182</v>
      </c>
      <c r="D405">
        <v>276</v>
      </c>
      <c r="E405">
        <v>67</v>
      </c>
      <c r="F405">
        <v>7.53</v>
      </c>
      <c r="G405">
        <v>-0.27600000000000002</v>
      </c>
      <c r="H405">
        <v>-0.46600000000000003</v>
      </c>
      <c r="I405" s="6">
        <v>-0.33181759411744721</v>
      </c>
      <c r="J405" s="6">
        <v>-0.40535447646899453</v>
      </c>
      <c r="K405" s="9">
        <f>Table14[[#This Row],[wtkg]]/(Table14[[#This Row],[htcm]]*Table14[[#This Row],[htcm]]/10000)</f>
        <v>16.774337268879481</v>
      </c>
    </row>
    <row r="406" spans="1:11" x14ac:dyDescent="0.3">
      <c r="A406">
        <v>11018</v>
      </c>
      <c r="B406">
        <v>0</v>
      </c>
      <c r="C406">
        <v>273</v>
      </c>
      <c r="D406">
        <v>276</v>
      </c>
      <c r="E406">
        <v>73</v>
      </c>
      <c r="F406">
        <v>9.2799999999999994</v>
      </c>
      <c r="G406">
        <v>0.47799999999999998</v>
      </c>
      <c r="H406">
        <v>0.39200000000000002</v>
      </c>
      <c r="I406" s="6">
        <v>0.25388529122235215</v>
      </c>
      <c r="J406" s="6">
        <v>0.17414603383184188</v>
      </c>
      <c r="K406" s="9">
        <f>Table14[[#This Row],[wtkg]]/(Table14[[#This Row],[htcm]]*Table14[[#This Row],[htcm]]/10000)</f>
        <v>17.414148996059296</v>
      </c>
    </row>
    <row r="407" spans="1:11" x14ac:dyDescent="0.3">
      <c r="A407">
        <v>11018</v>
      </c>
      <c r="B407">
        <v>0</v>
      </c>
      <c r="C407">
        <v>363</v>
      </c>
      <c r="D407">
        <v>276</v>
      </c>
      <c r="E407">
        <v>77</v>
      </c>
      <c r="F407">
        <v>10.7</v>
      </c>
      <c r="G407">
        <v>0.56399999999999995</v>
      </c>
      <c r="H407">
        <v>0.96699999999999997</v>
      </c>
      <c r="I407" s="6">
        <v>0.92637957399114668</v>
      </c>
      <c r="J407" s="6">
        <v>0.87538849416400899</v>
      </c>
      <c r="K407" s="9">
        <f>Table14[[#This Row],[wtkg]]/(Table14[[#This Row],[htcm]]*Table14[[#This Row],[htcm]]/10000)</f>
        <v>18.046888176758305</v>
      </c>
    </row>
    <row r="408" spans="1:11" x14ac:dyDescent="0.3">
      <c r="A408">
        <v>11018</v>
      </c>
      <c r="B408">
        <v>0</v>
      </c>
      <c r="C408">
        <v>482</v>
      </c>
      <c r="D408">
        <v>276</v>
      </c>
      <c r="E408">
        <v>82</v>
      </c>
      <c r="F408">
        <v>11.46</v>
      </c>
      <c r="G408">
        <v>0.76200000000000001</v>
      </c>
      <c r="H408">
        <v>0.80400000000000005</v>
      </c>
      <c r="I408" s="6">
        <v>0.67440409608818197</v>
      </c>
      <c r="J408" s="6">
        <v>0.51872681171404689</v>
      </c>
      <c r="K408" s="9">
        <f>Table14[[#This Row],[wtkg]]/(Table14[[#This Row],[htcm]]*Table14[[#This Row],[htcm]]/10000)</f>
        <v>17.043426531826295</v>
      </c>
    </row>
    <row r="409" spans="1:11" x14ac:dyDescent="0.3">
      <c r="A409">
        <v>11018</v>
      </c>
      <c r="B409">
        <v>0</v>
      </c>
      <c r="C409">
        <v>559</v>
      </c>
      <c r="D409">
        <v>276</v>
      </c>
      <c r="E409">
        <v>82</v>
      </c>
      <c r="F409">
        <v>12.3</v>
      </c>
      <c r="G409">
        <v>-0.22800000000000001</v>
      </c>
      <c r="H409">
        <v>0.99299999999999999</v>
      </c>
      <c r="I409" s="6">
        <v>1.5022836612225772</v>
      </c>
      <c r="J409" s="6">
        <v>1.5620761877263183</v>
      </c>
      <c r="K409" s="9">
        <f>Table14[[#This Row],[wtkg]]/(Table14[[#This Row],[htcm]]*Table14[[#This Row],[htcm]]/10000)</f>
        <v>18.292682926829269</v>
      </c>
    </row>
    <row r="410" spans="1:11" x14ac:dyDescent="0.3">
      <c r="A410">
        <v>11018</v>
      </c>
      <c r="B410">
        <v>0</v>
      </c>
      <c r="C410">
        <v>720</v>
      </c>
      <c r="D410">
        <v>276</v>
      </c>
      <c r="E410">
        <v>88.5</v>
      </c>
      <c r="F410">
        <v>14</v>
      </c>
      <c r="G410">
        <v>0.32400000000000001</v>
      </c>
      <c r="H410">
        <v>1.29</v>
      </c>
      <c r="I410" s="6">
        <v>1.5104142693759139</v>
      </c>
      <c r="J410" s="6">
        <v>1.5617851611648097</v>
      </c>
      <c r="K410" s="9">
        <f>Table14[[#This Row],[wtkg]]/(Table14[[#This Row],[htcm]]*Table14[[#This Row],[htcm]]/10000)</f>
        <v>17.874812474065564</v>
      </c>
    </row>
    <row r="411" spans="1:11" x14ac:dyDescent="0.3">
      <c r="A411">
        <v>11019</v>
      </c>
      <c r="B411">
        <v>0</v>
      </c>
      <c r="C411">
        <v>0</v>
      </c>
      <c r="D411">
        <v>297</v>
      </c>
      <c r="E411">
        <v>54</v>
      </c>
      <c r="F411">
        <v>4.55</v>
      </c>
      <c r="G411">
        <v>2.1739999999999999</v>
      </c>
      <c r="H411">
        <v>2.2210000000000001</v>
      </c>
      <c r="I411" s="6">
        <v>0.72787897758119258</v>
      </c>
      <c r="J411" s="6">
        <v>1.5509345838412678</v>
      </c>
      <c r="K411" s="9">
        <f>Table14[[#This Row],[wtkg]]/(Table14[[#This Row],[htcm]]*Table14[[#This Row],[htcm]]/10000)</f>
        <v>15.603566529492454</v>
      </c>
    </row>
    <row r="412" spans="1:11" x14ac:dyDescent="0.3">
      <c r="A412">
        <v>11019</v>
      </c>
      <c r="B412">
        <v>0</v>
      </c>
      <c r="C412">
        <v>28</v>
      </c>
      <c r="D412">
        <v>297</v>
      </c>
      <c r="E412">
        <v>54.5</v>
      </c>
      <c r="F412">
        <v>4.97</v>
      </c>
      <c r="G412">
        <v>5.8000000000000003E-2</v>
      </c>
      <c r="H412">
        <v>0.97299999999999998</v>
      </c>
      <c r="I412" s="6">
        <v>1.3664717064296776</v>
      </c>
      <c r="J412" s="6">
        <v>1.3991594102809357</v>
      </c>
      <c r="K412" s="9">
        <f>Table14[[#This Row],[wtkg]]/(Table14[[#This Row],[htcm]]*Table14[[#This Row],[htcm]]/10000)</f>
        <v>16.732598266139213</v>
      </c>
    </row>
    <row r="413" spans="1:11" x14ac:dyDescent="0.3">
      <c r="A413">
        <v>11019</v>
      </c>
      <c r="B413">
        <v>0</v>
      </c>
      <c r="C413">
        <v>63</v>
      </c>
      <c r="D413">
        <v>297</v>
      </c>
      <c r="E413">
        <v>58.5</v>
      </c>
      <c r="F413">
        <v>5.72</v>
      </c>
      <c r="G413">
        <v>-7.6999999999999999E-2</v>
      </c>
      <c r="H413">
        <v>0.126</v>
      </c>
      <c r="I413" s="6">
        <v>0.32904774014606053</v>
      </c>
      <c r="J413" s="6">
        <v>0.23432840110174369</v>
      </c>
      <c r="K413" s="9">
        <f>Table14[[#This Row],[wtkg]]/(Table14[[#This Row],[htcm]]*Table14[[#This Row],[htcm]]/10000)</f>
        <v>16.714150047483379</v>
      </c>
    </row>
    <row r="414" spans="1:11" x14ac:dyDescent="0.3">
      <c r="A414">
        <v>11019</v>
      </c>
      <c r="B414">
        <v>0</v>
      </c>
      <c r="C414">
        <v>91</v>
      </c>
      <c r="D414">
        <v>297</v>
      </c>
      <c r="E414">
        <v>61.5</v>
      </c>
      <c r="F414">
        <v>6.26</v>
      </c>
      <c r="G414">
        <v>4.8000000000000001E-2</v>
      </c>
      <c r="H414">
        <v>-0.14699999999999999</v>
      </c>
      <c r="I414" s="6">
        <v>-0.25904021307127417</v>
      </c>
      <c r="J414" s="6">
        <v>-0.24211256495474859</v>
      </c>
      <c r="K414" s="9">
        <f>Table14[[#This Row],[wtkg]]/(Table14[[#This Row],[htcm]]*Table14[[#This Row],[htcm]]/10000)</f>
        <v>16.550994778240465</v>
      </c>
    </row>
    <row r="415" spans="1:11" x14ac:dyDescent="0.3">
      <c r="A415">
        <v>11019</v>
      </c>
      <c r="B415">
        <v>0</v>
      </c>
      <c r="C415">
        <v>182</v>
      </c>
      <c r="D415">
        <v>297</v>
      </c>
      <c r="E415">
        <v>66</v>
      </c>
      <c r="F415">
        <v>7.25</v>
      </c>
      <c r="G415">
        <v>-0.74299999999999999</v>
      </c>
      <c r="H415">
        <v>-0.80900000000000005</v>
      </c>
      <c r="I415" s="6">
        <v>-0.42073531136109887</v>
      </c>
      <c r="J415" s="6">
        <v>-0.50096267707825837</v>
      </c>
      <c r="K415" s="9">
        <f>Table14[[#This Row],[wtkg]]/(Table14[[#This Row],[htcm]]*Table14[[#This Row],[htcm]]/10000)</f>
        <v>16.643709825528006</v>
      </c>
    </row>
    <row r="416" spans="1:11" x14ac:dyDescent="0.3">
      <c r="A416">
        <v>11019</v>
      </c>
      <c r="B416">
        <v>0</v>
      </c>
      <c r="C416">
        <v>273</v>
      </c>
      <c r="D416">
        <v>297</v>
      </c>
      <c r="E416">
        <v>72</v>
      </c>
      <c r="F416">
        <v>9.35</v>
      </c>
      <c r="G416">
        <v>3.2000000000000001E-2</v>
      </c>
      <c r="H416">
        <v>0.46200000000000002</v>
      </c>
      <c r="I416" s="6">
        <v>0.63301171901887521</v>
      </c>
      <c r="J416" s="6">
        <v>0.60301532414657677</v>
      </c>
      <c r="K416" s="9">
        <f>Table14[[#This Row],[wtkg]]/(Table14[[#This Row],[htcm]]*Table14[[#This Row],[htcm]]/10000)</f>
        <v>18.036265432098766</v>
      </c>
    </row>
    <row r="417" spans="1:11" x14ac:dyDescent="0.3">
      <c r="A417">
        <v>11019</v>
      </c>
      <c r="B417">
        <v>0</v>
      </c>
      <c r="C417">
        <v>371</v>
      </c>
      <c r="D417">
        <v>297</v>
      </c>
      <c r="E417">
        <v>74</v>
      </c>
      <c r="F417">
        <v>10.6</v>
      </c>
      <c r="G417">
        <v>-0.82699999999999996</v>
      </c>
      <c r="H417">
        <v>0.82199999999999995</v>
      </c>
      <c r="I417" s="6">
        <v>1.547006640546418</v>
      </c>
      <c r="J417" s="6">
        <v>1.7370400418579943</v>
      </c>
      <c r="K417" s="9">
        <f>Table14[[#This Row],[wtkg]]/(Table14[[#This Row],[htcm]]*Table14[[#This Row],[htcm]]/10000)</f>
        <v>19.35719503287071</v>
      </c>
    </row>
    <row r="418" spans="1:11" x14ac:dyDescent="0.3">
      <c r="A418">
        <v>11019</v>
      </c>
      <c r="B418">
        <v>0</v>
      </c>
      <c r="C418">
        <v>462</v>
      </c>
      <c r="D418">
        <v>297</v>
      </c>
      <c r="E418">
        <v>80.5</v>
      </c>
      <c r="F418">
        <v>11.56</v>
      </c>
      <c r="G418">
        <v>0.45700000000000002</v>
      </c>
      <c r="H418">
        <v>1.0069999999999999</v>
      </c>
      <c r="I418" s="6">
        <v>1.0943422537938963</v>
      </c>
      <c r="J418" s="6">
        <v>1.0231413762097672</v>
      </c>
      <c r="K418" s="9">
        <f>Table14[[#This Row],[wtkg]]/(Table14[[#This Row],[htcm]]*Table14[[#This Row],[htcm]]/10000)</f>
        <v>17.838817946838471</v>
      </c>
    </row>
    <row r="419" spans="1:11" x14ac:dyDescent="0.3">
      <c r="A419">
        <v>11019</v>
      </c>
      <c r="B419">
        <v>0</v>
      </c>
      <c r="C419">
        <v>608</v>
      </c>
      <c r="D419">
        <v>297</v>
      </c>
      <c r="E419">
        <v>86</v>
      </c>
      <c r="F419">
        <v>13</v>
      </c>
      <c r="G419">
        <v>0.64800000000000002</v>
      </c>
      <c r="H419">
        <v>1.218</v>
      </c>
      <c r="I419" s="6">
        <v>1.2250211424285562</v>
      </c>
      <c r="J419" s="6">
        <v>1.1853813921418468</v>
      </c>
      <c r="K419" s="9">
        <f>Table14[[#This Row],[wtkg]]/(Table14[[#This Row],[htcm]]*Table14[[#This Row],[htcm]]/10000)</f>
        <v>17.577068685776094</v>
      </c>
    </row>
    <row r="420" spans="1:11" x14ac:dyDescent="0.3">
      <c r="A420">
        <v>11019</v>
      </c>
      <c r="B420">
        <v>0</v>
      </c>
      <c r="C420">
        <v>712</v>
      </c>
      <c r="D420">
        <v>297</v>
      </c>
      <c r="E420">
        <v>89</v>
      </c>
      <c r="F420">
        <v>13.5</v>
      </c>
      <c r="G420">
        <v>0.56799999999999995</v>
      </c>
      <c r="H420">
        <v>1.0109999999999999</v>
      </c>
      <c r="I420" s="6">
        <v>0.96014863017258878</v>
      </c>
      <c r="J420" s="6">
        <v>0.97765682109103902</v>
      </c>
      <c r="K420" s="9">
        <f>Table14[[#This Row],[wtkg]]/(Table14[[#This Row],[htcm]]*Table14[[#This Row],[htcm]]/10000)</f>
        <v>17.043302613306402</v>
      </c>
    </row>
    <row r="421" spans="1:11" x14ac:dyDescent="0.3">
      <c r="A421">
        <v>11020</v>
      </c>
      <c r="B421">
        <v>0</v>
      </c>
      <c r="C421">
        <v>0</v>
      </c>
      <c r="D421">
        <v>290</v>
      </c>
      <c r="E421">
        <v>51</v>
      </c>
      <c r="F421">
        <v>3.9</v>
      </c>
      <c r="G421">
        <v>0.58899999999999997</v>
      </c>
      <c r="H421">
        <v>1.077</v>
      </c>
      <c r="I421" s="6">
        <v>1.0856357015526128</v>
      </c>
      <c r="J421" s="6">
        <v>1.1506950536432927</v>
      </c>
      <c r="K421" s="9">
        <f>Table14[[#This Row],[wtkg]]/(Table14[[#This Row],[htcm]]*Table14[[#This Row],[htcm]]/10000)</f>
        <v>14.994232987312571</v>
      </c>
    </row>
    <row r="422" spans="1:11" x14ac:dyDescent="0.3">
      <c r="A422">
        <v>11020</v>
      </c>
      <c r="B422">
        <v>0</v>
      </c>
      <c r="C422">
        <v>23</v>
      </c>
      <c r="D422">
        <v>290</v>
      </c>
      <c r="E422">
        <v>53</v>
      </c>
      <c r="F422">
        <v>4.53</v>
      </c>
      <c r="G422">
        <v>-0.35199999999999998</v>
      </c>
      <c r="H422">
        <v>0.64800000000000002</v>
      </c>
      <c r="I422" s="6">
        <v>1.381084836192191</v>
      </c>
      <c r="J422" s="6">
        <v>1.2664810360388523</v>
      </c>
      <c r="K422" s="9">
        <f>Table14[[#This Row],[wtkg]]/(Table14[[#This Row],[htcm]]*Table14[[#This Row],[htcm]]/10000)</f>
        <v>16.126735493058028</v>
      </c>
    </row>
    <row r="423" spans="1:11" x14ac:dyDescent="0.3">
      <c r="A423">
        <v>11020</v>
      </c>
      <c r="B423">
        <v>0</v>
      </c>
      <c r="C423">
        <v>58</v>
      </c>
      <c r="D423">
        <v>290</v>
      </c>
      <c r="E423">
        <v>59</v>
      </c>
      <c r="F423">
        <v>5.9</v>
      </c>
      <c r="G423">
        <v>0.44600000000000001</v>
      </c>
      <c r="H423">
        <v>0.59899999999999998</v>
      </c>
      <c r="I423" s="6">
        <v>0.39360142527872077</v>
      </c>
      <c r="J423" s="6">
        <v>0.49712693189299778</v>
      </c>
      <c r="K423" s="9">
        <f>Table14[[#This Row],[wtkg]]/(Table14[[#This Row],[htcm]]*Table14[[#This Row],[htcm]]/10000)</f>
        <v>16.949152542372882</v>
      </c>
    </row>
    <row r="424" spans="1:11" x14ac:dyDescent="0.3">
      <c r="A424">
        <v>11020</v>
      </c>
      <c r="B424">
        <v>0</v>
      </c>
      <c r="C424">
        <v>86</v>
      </c>
      <c r="D424">
        <v>290</v>
      </c>
      <c r="E424">
        <v>62</v>
      </c>
      <c r="F424">
        <v>6.72</v>
      </c>
      <c r="G424">
        <v>0.51700000000000002</v>
      </c>
      <c r="H424">
        <v>0.61599999999999999</v>
      </c>
      <c r="I424" s="6">
        <v>0.35366469949494983</v>
      </c>
      <c r="J424" s="6">
        <v>0.44604230551246893</v>
      </c>
      <c r="K424" s="9">
        <f>Table14[[#This Row],[wtkg]]/(Table14[[#This Row],[htcm]]*Table14[[#This Row],[htcm]]/10000)</f>
        <v>17.481789802289281</v>
      </c>
    </row>
    <row r="425" spans="1:11" x14ac:dyDescent="0.3">
      <c r="A425">
        <v>11020</v>
      </c>
      <c r="B425">
        <v>0</v>
      </c>
      <c r="C425">
        <v>191</v>
      </c>
      <c r="D425">
        <v>290</v>
      </c>
      <c r="E425">
        <v>68.5</v>
      </c>
      <c r="F425">
        <v>8.31</v>
      </c>
      <c r="G425">
        <v>0.20399999999999999</v>
      </c>
      <c r="H425">
        <v>0.30399999999999999</v>
      </c>
      <c r="I425" s="6">
        <v>0.33755404550282642</v>
      </c>
      <c r="J425" s="6">
        <v>0.25329448869977039</v>
      </c>
      <c r="K425" s="9">
        <f>Table14[[#This Row],[wtkg]]/(Table14[[#This Row],[htcm]]*Table14[[#This Row],[htcm]]/10000)</f>
        <v>17.710053812137037</v>
      </c>
    </row>
    <row r="426" spans="1:11" x14ac:dyDescent="0.3">
      <c r="A426">
        <v>11020</v>
      </c>
      <c r="B426">
        <v>0</v>
      </c>
      <c r="C426">
        <v>275</v>
      </c>
      <c r="D426">
        <v>290</v>
      </c>
      <c r="E426">
        <v>73.5</v>
      </c>
      <c r="F426">
        <v>9</v>
      </c>
      <c r="G426">
        <v>0.66100000000000003</v>
      </c>
      <c r="H426">
        <v>9.0999999999999998E-2</v>
      </c>
      <c r="I426" s="6">
        <v>-0.25693962233233714</v>
      </c>
      <c r="J426" s="6">
        <v>-0.3686245515104023</v>
      </c>
      <c r="K426" s="9">
        <f>Table14[[#This Row],[wtkg]]/(Table14[[#This Row],[htcm]]*Table14[[#This Row],[htcm]]/10000)</f>
        <v>16.659725114535611</v>
      </c>
    </row>
    <row r="427" spans="1:11" x14ac:dyDescent="0.3">
      <c r="A427">
        <v>11020</v>
      </c>
      <c r="B427">
        <v>0</v>
      </c>
      <c r="C427">
        <v>366</v>
      </c>
      <c r="D427">
        <v>290</v>
      </c>
      <c r="E427">
        <v>77</v>
      </c>
      <c r="F427">
        <v>10.07</v>
      </c>
      <c r="G427">
        <v>0.51400000000000001</v>
      </c>
      <c r="H427">
        <v>0.38700000000000001</v>
      </c>
      <c r="I427" s="6">
        <v>0.20864284449937079</v>
      </c>
      <c r="J427" s="6">
        <v>0.13957580255572918</v>
      </c>
      <c r="K427" s="9">
        <f>Table14[[#This Row],[wtkg]]/(Table14[[#This Row],[htcm]]*Table14[[#This Row],[htcm]]/10000)</f>
        <v>16.984314386911791</v>
      </c>
    </row>
    <row r="428" spans="1:11" x14ac:dyDescent="0.3">
      <c r="A428">
        <v>11020</v>
      </c>
      <c r="B428">
        <v>0</v>
      </c>
      <c r="C428">
        <v>450</v>
      </c>
      <c r="D428">
        <v>290</v>
      </c>
      <c r="E428">
        <v>80</v>
      </c>
      <c r="F428">
        <v>11.18</v>
      </c>
      <c r="G428">
        <v>0.432</v>
      </c>
      <c r="H428">
        <v>0.77800000000000002</v>
      </c>
      <c r="I428" s="6">
        <v>0.80599103348193146</v>
      </c>
      <c r="J428" s="6">
        <v>0.73485646347967271</v>
      </c>
      <c r="K428" s="9">
        <f>Table14[[#This Row],[wtkg]]/(Table14[[#This Row],[htcm]]*Table14[[#This Row],[htcm]]/10000)</f>
        <v>17.46875</v>
      </c>
    </row>
    <row r="429" spans="1:11" x14ac:dyDescent="0.3">
      <c r="A429">
        <v>11020</v>
      </c>
      <c r="B429">
        <v>0</v>
      </c>
      <c r="C429">
        <v>571</v>
      </c>
      <c r="D429">
        <v>290</v>
      </c>
      <c r="E429">
        <v>85</v>
      </c>
      <c r="F429">
        <v>12.3</v>
      </c>
      <c r="G429">
        <v>0.72699999999999998</v>
      </c>
      <c r="H429">
        <v>0.92600000000000005</v>
      </c>
      <c r="I429" s="6">
        <v>0.81167071371564758</v>
      </c>
      <c r="J429" s="6">
        <v>0.72013669738166652</v>
      </c>
      <c r="K429" s="9">
        <f>Table14[[#This Row],[wtkg]]/(Table14[[#This Row],[htcm]]*Table14[[#This Row],[htcm]]/10000)</f>
        <v>17.024221453287197</v>
      </c>
    </row>
    <row r="430" spans="1:11" x14ac:dyDescent="0.3">
      <c r="A430">
        <v>11020</v>
      </c>
      <c r="B430">
        <v>0</v>
      </c>
      <c r="C430">
        <v>725</v>
      </c>
      <c r="D430">
        <v>290</v>
      </c>
      <c r="E430">
        <v>88</v>
      </c>
      <c r="F430">
        <v>12.75</v>
      </c>
      <c r="G430">
        <v>0.112</v>
      </c>
      <c r="H430">
        <v>0.44700000000000001</v>
      </c>
      <c r="I430" s="6">
        <v>0.50327872154702358</v>
      </c>
      <c r="J430" s="6">
        <v>0.56765883711330367</v>
      </c>
      <c r="K430" s="9">
        <f>Table14[[#This Row],[wtkg]]/(Table14[[#This Row],[htcm]]*Table14[[#This Row],[htcm]]/10000)</f>
        <v>16.464359504132233</v>
      </c>
    </row>
    <row r="431" spans="1:11" x14ac:dyDescent="0.3">
      <c r="A431">
        <v>11021</v>
      </c>
      <c r="B431">
        <v>0</v>
      </c>
      <c r="C431">
        <v>0</v>
      </c>
      <c r="D431">
        <v>290</v>
      </c>
      <c r="E431">
        <v>54</v>
      </c>
      <c r="F431">
        <v>4</v>
      </c>
      <c r="G431">
        <v>2.1739999999999999</v>
      </c>
      <c r="H431">
        <v>1.2609999999999999</v>
      </c>
      <c r="I431" s="6">
        <v>-0.76186153278280566</v>
      </c>
      <c r="J431" s="6">
        <v>0.23867463528236657</v>
      </c>
      <c r="K431" s="9">
        <f>Table14[[#This Row],[wtkg]]/(Table14[[#This Row],[htcm]]*Table14[[#This Row],[htcm]]/10000)</f>
        <v>13.717421124828531</v>
      </c>
    </row>
    <row r="432" spans="1:11" x14ac:dyDescent="0.3">
      <c r="A432">
        <v>11021</v>
      </c>
      <c r="B432">
        <v>0</v>
      </c>
      <c r="C432">
        <v>31</v>
      </c>
      <c r="D432">
        <v>290</v>
      </c>
      <c r="E432">
        <v>57.5</v>
      </c>
      <c r="F432">
        <v>5.19</v>
      </c>
      <c r="G432">
        <v>1.3859999999999999</v>
      </c>
      <c r="H432">
        <v>1.0940000000000001</v>
      </c>
      <c r="I432" s="6">
        <v>-0.1861444740058221</v>
      </c>
      <c r="J432" s="6">
        <v>0.52049308291334961</v>
      </c>
      <c r="K432" s="9">
        <f>Table14[[#This Row],[wtkg]]/(Table14[[#This Row],[htcm]]*Table14[[#This Row],[htcm]]/10000)</f>
        <v>15.697542533081286</v>
      </c>
    </row>
    <row r="433" spans="1:11" x14ac:dyDescent="0.3">
      <c r="A433">
        <v>11021</v>
      </c>
      <c r="B433">
        <v>0</v>
      </c>
      <c r="C433">
        <v>59</v>
      </c>
      <c r="D433">
        <v>290</v>
      </c>
      <c r="E433">
        <v>61</v>
      </c>
      <c r="F433">
        <v>5.99</v>
      </c>
      <c r="G433">
        <v>1.391</v>
      </c>
      <c r="H433">
        <v>0.67800000000000005</v>
      </c>
      <c r="I433" s="6">
        <v>-0.54106708762836009</v>
      </c>
      <c r="J433" s="6">
        <v>-0.11822362821227393</v>
      </c>
      <c r="K433" s="9">
        <f>Table14[[#This Row],[wtkg]]/(Table14[[#This Row],[htcm]]*Table14[[#This Row],[htcm]]/10000)</f>
        <v>16.097823165815644</v>
      </c>
    </row>
    <row r="434" spans="1:11" x14ac:dyDescent="0.3">
      <c r="A434">
        <v>11021</v>
      </c>
      <c r="B434">
        <v>0</v>
      </c>
      <c r="C434">
        <v>94</v>
      </c>
      <c r="D434">
        <v>290</v>
      </c>
      <c r="E434">
        <v>66</v>
      </c>
      <c r="F434">
        <v>6.7</v>
      </c>
      <c r="G434">
        <v>2.1160000000000001</v>
      </c>
      <c r="H434">
        <v>0.34300000000000003</v>
      </c>
      <c r="I434" s="6">
        <v>-1.4064142029860049</v>
      </c>
      <c r="J434" s="6">
        <v>-1.13106139432171</v>
      </c>
      <c r="K434" s="9">
        <f>Table14[[#This Row],[wtkg]]/(Table14[[#This Row],[htcm]]*Table14[[#This Row],[htcm]]/10000)</f>
        <v>15.381083562901745</v>
      </c>
    </row>
    <row r="435" spans="1:11" x14ac:dyDescent="0.3">
      <c r="A435">
        <v>11021</v>
      </c>
      <c r="B435">
        <v>0</v>
      </c>
      <c r="C435">
        <v>178</v>
      </c>
      <c r="D435">
        <v>290</v>
      </c>
      <c r="E435">
        <v>71</v>
      </c>
      <c r="F435">
        <v>8.15</v>
      </c>
      <c r="G435">
        <v>1.6970000000000001</v>
      </c>
      <c r="H435">
        <v>0.315</v>
      </c>
      <c r="I435" s="6">
        <v>-0.72726339835993448</v>
      </c>
      <c r="J435" s="6">
        <v>-0.85429491905981148</v>
      </c>
      <c r="K435" s="9">
        <f>Table14[[#This Row],[wtkg]]/(Table14[[#This Row],[htcm]]*Table14[[#This Row],[htcm]]/10000)</f>
        <v>16.167427097798058</v>
      </c>
    </row>
    <row r="436" spans="1:11" x14ac:dyDescent="0.3">
      <c r="A436">
        <v>11021</v>
      </c>
      <c r="B436">
        <v>0</v>
      </c>
      <c r="C436">
        <v>269</v>
      </c>
      <c r="D436">
        <v>290</v>
      </c>
      <c r="E436">
        <v>75</v>
      </c>
      <c r="F436">
        <v>9.4700000000000006</v>
      </c>
      <c r="G436">
        <v>1.4530000000000001</v>
      </c>
      <c r="H436">
        <v>0.61699999999999999</v>
      </c>
      <c r="I436" s="6">
        <v>-4.2216201270048916E-2</v>
      </c>
      <c r="J436" s="6">
        <v>-0.25332409687338331</v>
      </c>
      <c r="K436" s="9">
        <f>Table14[[#This Row],[wtkg]]/(Table14[[#This Row],[htcm]]*Table14[[#This Row],[htcm]]/10000)</f>
        <v>16.835555555555558</v>
      </c>
    </row>
    <row r="437" spans="1:11" x14ac:dyDescent="0.3">
      <c r="A437">
        <v>11021</v>
      </c>
      <c r="B437">
        <v>0</v>
      </c>
      <c r="C437">
        <v>346</v>
      </c>
      <c r="D437">
        <v>290</v>
      </c>
      <c r="E437">
        <v>78</v>
      </c>
      <c r="F437">
        <v>10.6</v>
      </c>
      <c r="G437">
        <v>1.2829999999999999</v>
      </c>
      <c r="H437">
        <v>1.008</v>
      </c>
      <c r="I437" s="6">
        <v>0.59623454013484867</v>
      </c>
      <c r="J437" s="6">
        <v>0.3936128582719734</v>
      </c>
      <c r="K437" s="9">
        <f>Table14[[#This Row],[wtkg]]/(Table14[[#This Row],[htcm]]*Table14[[#This Row],[htcm]]/10000)</f>
        <v>17.422748191978958</v>
      </c>
    </row>
    <row r="438" spans="1:11" x14ac:dyDescent="0.3">
      <c r="A438">
        <v>11021</v>
      </c>
      <c r="B438">
        <v>0</v>
      </c>
      <c r="C438">
        <v>451</v>
      </c>
      <c r="D438">
        <v>290</v>
      </c>
      <c r="E438">
        <v>83</v>
      </c>
      <c r="F438">
        <v>11.65</v>
      </c>
      <c r="G438">
        <v>1.6080000000000001</v>
      </c>
      <c r="H438">
        <v>1.1479999999999999</v>
      </c>
      <c r="I438" s="6">
        <v>0.64445566591683701</v>
      </c>
      <c r="J438" s="6">
        <v>0.33738210136196356</v>
      </c>
      <c r="K438" s="9">
        <f>Table14[[#This Row],[wtkg]]/(Table14[[#This Row],[htcm]]*Table14[[#This Row],[htcm]]/10000)</f>
        <v>16.911017564232836</v>
      </c>
    </row>
    <row r="439" spans="1:11" x14ac:dyDescent="0.3">
      <c r="A439">
        <v>11021</v>
      </c>
      <c r="B439">
        <v>0</v>
      </c>
      <c r="C439">
        <v>547</v>
      </c>
      <c r="D439">
        <v>290</v>
      </c>
      <c r="E439">
        <v>86</v>
      </c>
      <c r="F439">
        <v>13.1</v>
      </c>
      <c r="G439">
        <v>1.399</v>
      </c>
      <c r="H439">
        <v>1.63</v>
      </c>
      <c r="I439" s="6">
        <v>1.3156742621747173</v>
      </c>
      <c r="J439" s="6">
        <v>1.1498008960450217</v>
      </c>
      <c r="K439" s="9">
        <f>Table14[[#This Row],[wtkg]]/(Table14[[#This Row],[htcm]]*Table14[[#This Row],[htcm]]/10000)</f>
        <v>17.71227690643591</v>
      </c>
    </row>
    <row r="440" spans="1:11" x14ac:dyDescent="0.3">
      <c r="A440">
        <v>11023</v>
      </c>
      <c r="B440">
        <v>0</v>
      </c>
      <c r="C440">
        <v>0</v>
      </c>
      <c r="D440">
        <v>276</v>
      </c>
      <c r="E440">
        <v>50</v>
      </c>
      <c r="F440">
        <v>3.18</v>
      </c>
      <c r="G440">
        <v>6.0999999999999999E-2</v>
      </c>
      <c r="H440">
        <v>-0.34599999999999997</v>
      </c>
      <c r="I440" s="6">
        <v>-0.51513525253062586</v>
      </c>
      <c r="J440" s="6">
        <v>-0.55458639780580554</v>
      </c>
      <c r="K440" s="9">
        <f>Table14[[#This Row],[wtkg]]/(Table14[[#This Row],[htcm]]*Table14[[#This Row],[htcm]]/10000)</f>
        <v>12.72</v>
      </c>
    </row>
    <row r="441" spans="1:11" x14ac:dyDescent="0.3">
      <c r="A441">
        <v>11023</v>
      </c>
      <c r="B441">
        <v>0</v>
      </c>
      <c r="C441">
        <v>27</v>
      </c>
      <c r="D441">
        <v>276</v>
      </c>
      <c r="E441">
        <v>52.5</v>
      </c>
      <c r="F441">
        <v>4.12</v>
      </c>
      <c r="G441">
        <v>-0.90200000000000002</v>
      </c>
      <c r="H441">
        <v>-0.35499999999999998</v>
      </c>
      <c r="I441" s="6">
        <v>0.67538101368656767</v>
      </c>
      <c r="J441" s="6">
        <v>0.18607926982802706</v>
      </c>
      <c r="K441" s="9">
        <f>Table14[[#This Row],[wtkg]]/(Table14[[#This Row],[htcm]]*Table14[[#This Row],[htcm]]/10000)</f>
        <v>14.947845804988662</v>
      </c>
    </row>
    <row r="442" spans="1:11" x14ac:dyDescent="0.3">
      <c r="A442">
        <v>11023</v>
      </c>
      <c r="B442">
        <v>0</v>
      </c>
      <c r="C442">
        <v>55</v>
      </c>
      <c r="D442">
        <v>276</v>
      </c>
      <c r="E442">
        <v>55</v>
      </c>
      <c r="F442">
        <v>5.24</v>
      </c>
      <c r="G442">
        <v>-1.395</v>
      </c>
      <c r="H442">
        <v>-0.21299999999999999</v>
      </c>
      <c r="I442" s="6">
        <v>1.6111763419370109</v>
      </c>
      <c r="J442" s="6">
        <v>0.81669656573374461</v>
      </c>
      <c r="K442" s="9">
        <f>Table14[[#This Row],[wtkg]]/(Table14[[#This Row],[htcm]]*Table14[[#This Row],[htcm]]/10000)</f>
        <v>17.32231404958678</v>
      </c>
    </row>
    <row r="443" spans="1:11" x14ac:dyDescent="0.3">
      <c r="A443">
        <v>11023</v>
      </c>
      <c r="B443">
        <v>0</v>
      </c>
      <c r="C443">
        <v>90</v>
      </c>
      <c r="D443">
        <v>276</v>
      </c>
      <c r="E443">
        <v>59.5</v>
      </c>
      <c r="F443">
        <v>6.47</v>
      </c>
      <c r="G443">
        <v>-0.88700000000000001</v>
      </c>
      <c r="H443">
        <v>0.16500000000000001</v>
      </c>
      <c r="I443" s="6">
        <v>1.183358397754392</v>
      </c>
      <c r="J443" s="6">
        <v>0.93292621616730786</v>
      </c>
      <c r="K443" s="9">
        <f>Table14[[#This Row],[wtkg]]/(Table14[[#This Row],[htcm]]*Table14[[#This Row],[htcm]]/10000)</f>
        <v>18.275545512322577</v>
      </c>
    </row>
    <row r="444" spans="1:11" x14ac:dyDescent="0.3">
      <c r="A444">
        <v>11023</v>
      </c>
      <c r="B444">
        <v>0</v>
      </c>
      <c r="C444">
        <v>188</v>
      </c>
      <c r="D444">
        <v>276</v>
      </c>
      <c r="E444">
        <v>68</v>
      </c>
      <c r="F444">
        <v>8.76</v>
      </c>
      <c r="G444">
        <v>4.3999999999999997E-2</v>
      </c>
      <c r="H444">
        <v>0.83199999999999996</v>
      </c>
      <c r="I444" s="6">
        <v>1.1355215567667101</v>
      </c>
      <c r="J444" s="6">
        <v>1.0638803860741024</v>
      </c>
      <c r="K444" s="9">
        <f>Table14[[#This Row],[wtkg]]/(Table14[[#This Row],[htcm]]*Table14[[#This Row],[htcm]]/10000)</f>
        <v>18.944636678200691</v>
      </c>
    </row>
    <row r="445" spans="1:11" x14ac:dyDescent="0.3">
      <c r="A445">
        <v>11023</v>
      </c>
      <c r="B445">
        <v>0</v>
      </c>
      <c r="C445">
        <v>272</v>
      </c>
      <c r="D445">
        <v>276</v>
      </c>
      <c r="E445">
        <v>73.5</v>
      </c>
      <c r="F445">
        <v>10.35</v>
      </c>
      <c r="G445">
        <v>0.72099999999999997</v>
      </c>
      <c r="H445">
        <v>1.4139999999999999</v>
      </c>
      <c r="I445" s="6">
        <v>1.4032814987932882</v>
      </c>
      <c r="J445" s="6">
        <v>1.3270751145121205</v>
      </c>
      <c r="K445" s="9">
        <f>Table14[[#This Row],[wtkg]]/(Table14[[#This Row],[htcm]]*Table14[[#This Row],[htcm]]/10000)</f>
        <v>19.158683881715952</v>
      </c>
    </row>
    <row r="446" spans="1:11" x14ac:dyDescent="0.3">
      <c r="A446">
        <v>11023</v>
      </c>
      <c r="B446">
        <v>0</v>
      </c>
      <c r="C446">
        <v>398</v>
      </c>
      <c r="D446">
        <v>276</v>
      </c>
      <c r="E446">
        <v>80</v>
      </c>
      <c r="F446">
        <v>12.75</v>
      </c>
      <c r="G446">
        <v>1.232</v>
      </c>
      <c r="H446">
        <v>2.3340000000000001</v>
      </c>
      <c r="I446" s="6">
        <v>2.3151830611511199</v>
      </c>
      <c r="J446" s="6">
        <v>2.1512568374329697</v>
      </c>
      <c r="K446" s="9">
        <f>Table14[[#This Row],[wtkg]]/(Table14[[#This Row],[htcm]]*Table14[[#This Row],[htcm]]/10000)</f>
        <v>19.921875</v>
      </c>
    </row>
    <row r="447" spans="1:11" x14ac:dyDescent="0.3">
      <c r="A447">
        <v>11023</v>
      </c>
      <c r="B447">
        <v>0</v>
      </c>
      <c r="C447">
        <v>503</v>
      </c>
      <c r="D447">
        <v>276</v>
      </c>
      <c r="E447">
        <v>84</v>
      </c>
      <c r="F447">
        <v>14.2</v>
      </c>
      <c r="G447">
        <v>1.24</v>
      </c>
      <c r="H447">
        <v>2.6269999999999998</v>
      </c>
      <c r="I447" s="6">
        <v>2.7065887190602398</v>
      </c>
      <c r="J447" s="6">
        <v>2.5407528486617883</v>
      </c>
      <c r="K447" s="9">
        <f>Table14[[#This Row],[wtkg]]/(Table14[[#This Row],[htcm]]*Table14[[#This Row],[htcm]]/10000)</f>
        <v>20.124716553287982</v>
      </c>
    </row>
    <row r="448" spans="1:11" x14ac:dyDescent="0.3">
      <c r="A448">
        <v>11023</v>
      </c>
      <c r="B448">
        <v>0</v>
      </c>
      <c r="C448">
        <v>559</v>
      </c>
      <c r="D448">
        <v>276</v>
      </c>
      <c r="E448">
        <v>85.5</v>
      </c>
      <c r="F448">
        <v>14.6</v>
      </c>
      <c r="G448">
        <v>1.0589999999999999</v>
      </c>
      <c r="H448">
        <v>2.5379999999999998</v>
      </c>
      <c r="I448" s="6">
        <v>2.6854887280543491</v>
      </c>
      <c r="J448" s="6">
        <v>2.5774823066285935</v>
      </c>
      <c r="K448" s="9">
        <f>Table14[[#This Row],[wtkg]]/(Table14[[#This Row],[htcm]]*Table14[[#This Row],[htcm]]/10000)</f>
        <v>19.971957183406857</v>
      </c>
    </row>
    <row r="449" spans="1:11" x14ac:dyDescent="0.3">
      <c r="A449">
        <v>11023</v>
      </c>
      <c r="B449">
        <v>0</v>
      </c>
      <c r="C449">
        <v>740</v>
      </c>
      <c r="D449">
        <v>276</v>
      </c>
      <c r="E449">
        <v>92</v>
      </c>
      <c r="F449">
        <v>15.1</v>
      </c>
      <c r="G449">
        <v>1.5009999999999999</v>
      </c>
      <c r="H449">
        <v>1.851</v>
      </c>
      <c r="I449" s="6">
        <v>1.4984588070693801</v>
      </c>
      <c r="J449" s="6">
        <v>1.3474747819076045</v>
      </c>
      <c r="K449" s="9">
        <f>Table14[[#This Row],[wtkg]]/(Table14[[#This Row],[htcm]]*Table14[[#This Row],[htcm]]/10000)</f>
        <v>17.840264650283551</v>
      </c>
    </row>
    <row r="450" spans="1:11" x14ac:dyDescent="0.3">
      <c r="A450">
        <v>11024</v>
      </c>
      <c r="B450">
        <v>0</v>
      </c>
      <c r="C450">
        <v>0</v>
      </c>
      <c r="D450">
        <v>276</v>
      </c>
      <c r="E450">
        <v>49</v>
      </c>
      <c r="F450">
        <v>3.8</v>
      </c>
      <c r="G450">
        <v>-0.46700000000000003</v>
      </c>
      <c r="H450">
        <v>0.89</v>
      </c>
      <c r="I450" s="6">
        <v>2.0926908522089711</v>
      </c>
      <c r="J450" s="6">
        <v>1.692452723768102</v>
      </c>
      <c r="K450" s="9">
        <f>Table14[[#This Row],[wtkg]]/(Table14[[#This Row],[htcm]]*Table14[[#This Row],[htcm]]/10000)</f>
        <v>15.826738858808829</v>
      </c>
    </row>
    <row r="451" spans="1:11" x14ac:dyDescent="0.3">
      <c r="A451">
        <v>11024</v>
      </c>
      <c r="B451">
        <v>0</v>
      </c>
      <c r="C451">
        <v>25</v>
      </c>
      <c r="D451">
        <v>276</v>
      </c>
      <c r="E451">
        <v>54</v>
      </c>
      <c r="F451">
        <v>3.46</v>
      </c>
      <c r="G451">
        <v>1.7000000000000001E-2</v>
      </c>
      <c r="H451">
        <v>-1.4510000000000001</v>
      </c>
      <c r="I451" s="6">
        <v>-2.5217195589719337</v>
      </c>
      <c r="J451" s="6">
        <v>-2.1604903805187128</v>
      </c>
      <c r="K451" s="9">
        <f>Table14[[#This Row],[wtkg]]/(Table14[[#This Row],[htcm]]*Table14[[#This Row],[htcm]]/10000)</f>
        <v>11.865569272976678</v>
      </c>
    </row>
    <row r="452" spans="1:11" x14ac:dyDescent="0.3">
      <c r="A452">
        <v>11024</v>
      </c>
      <c r="B452">
        <v>0</v>
      </c>
      <c r="C452">
        <v>53</v>
      </c>
      <c r="D452">
        <v>276</v>
      </c>
      <c r="E452">
        <v>57</v>
      </c>
      <c r="F452">
        <v>4.2300000000000004</v>
      </c>
      <c r="G452">
        <v>-0.27700000000000002</v>
      </c>
      <c r="H452">
        <v>-1.7729999999999999</v>
      </c>
      <c r="I452" s="6">
        <v>-2.3434744706008979</v>
      </c>
      <c r="J452" s="6">
        <v>-2.3693202905832629</v>
      </c>
      <c r="K452" s="9">
        <f>Table14[[#This Row],[wtkg]]/(Table14[[#This Row],[htcm]]*Table14[[#This Row],[htcm]]/10000)</f>
        <v>13.019390581717452</v>
      </c>
    </row>
    <row r="453" spans="1:11" x14ac:dyDescent="0.3">
      <c r="A453">
        <v>11024</v>
      </c>
      <c r="B453">
        <v>0</v>
      </c>
      <c r="C453">
        <v>95</v>
      </c>
      <c r="D453">
        <v>276</v>
      </c>
      <c r="E453">
        <v>60</v>
      </c>
      <c r="F453">
        <v>5</v>
      </c>
      <c r="G453">
        <v>-0.85599999999999998</v>
      </c>
      <c r="H453">
        <v>-2.149</v>
      </c>
      <c r="I453" s="6">
        <v>-2.2374409783558846</v>
      </c>
      <c r="J453" s="6">
        <v>-2.3440024525951033</v>
      </c>
      <c r="K453" s="9">
        <f>Table14[[#This Row],[wtkg]]/(Table14[[#This Row],[htcm]]*Table14[[#This Row],[htcm]]/10000)</f>
        <v>13.888888888888889</v>
      </c>
    </row>
    <row r="454" spans="1:11" x14ac:dyDescent="0.3">
      <c r="A454">
        <v>11024</v>
      </c>
      <c r="B454">
        <v>0</v>
      </c>
      <c r="C454">
        <v>186</v>
      </c>
      <c r="D454">
        <v>276</v>
      </c>
      <c r="E454">
        <v>66</v>
      </c>
      <c r="F454">
        <v>6.3</v>
      </c>
      <c r="G454">
        <v>-0.84</v>
      </c>
      <c r="H454">
        <v>-2.1240000000000001</v>
      </c>
      <c r="I454" s="6">
        <v>-2.1947453457102282</v>
      </c>
      <c r="J454" s="6">
        <v>-2.2476466859835016</v>
      </c>
      <c r="K454" s="9">
        <f>Table14[[#This Row],[wtkg]]/(Table14[[#This Row],[htcm]]*Table14[[#This Row],[htcm]]/10000)</f>
        <v>14.462809917355372</v>
      </c>
    </row>
    <row r="455" spans="1:11" x14ac:dyDescent="0.3">
      <c r="A455">
        <v>11024</v>
      </c>
      <c r="B455">
        <v>0</v>
      </c>
      <c r="C455">
        <v>270</v>
      </c>
      <c r="D455">
        <v>276</v>
      </c>
      <c r="E455">
        <v>70</v>
      </c>
      <c r="F455">
        <v>7.75</v>
      </c>
      <c r="G455">
        <v>-0.80200000000000005</v>
      </c>
      <c r="H455">
        <v>-1.2290000000000001</v>
      </c>
      <c r="I455" s="6">
        <v>-1.0264839552809839</v>
      </c>
      <c r="J455" s="6">
        <v>-1.0336848791548694</v>
      </c>
      <c r="K455" s="9">
        <f>Table14[[#This Row],[wtkg]]/(Table14[[#This Row],[htcm]]*Table14[[#This Row],[htcm]]/10000)</f>
        <v>15.816326530612246</v>
      </c>
    </row>
    <row r="456" spans="1:11" x14ac:dyDescent="0.3">
      <c r="A456">
        <v>11024</v>
      </c>
      <c r="B456">
        <v>0</v>
      </c>
      <c r="C456">
        <v>319</v>
      </c>
      <c r="D456">
        <v>276</v>
      </c>
      <c r="E456">
        <v>72.5</v>
      </c>
      <c r="F456">
        <v>8.65</v>
      </c>
      <c r="G456">
        <v>-0.60399999999999998</v>
      </c>
      <c r="H456">
        <v>-0.64900000000000002</v>
      </c>
      <c r="I456" s="6">
        <v>-0.45452706466569304</v>
      </c>
      <c r="J456" s="6">
        <v>-0.39784076379407574</v>
      </c>
      <c r="K456" s="9">
        <f>Table14[[#This Row],[wtkg]]/(Table14[[#This Row],[htcm]]*Table14[[#This Row],[htcm]]/10000)</f>
        <v>16.456599286563616</v>
      </c>
    </row>
    <row r="457" spans="1:11" x14ac:dyDescent="0.3">
      <c r="A457">
        <v>11024</v>
      </c>
      <c r="B457">
        <v>0</v>
      </c>
      <c r="C457">
        <v>508</v>
      </c>
      <c r="D457">
        <v>276</v>
      </c>
      <c r="E457">
        <v>84.5</v>
      </c>
      <c r="F457">
        <v>11.74</v>
      </c>
      <c r="G457">
        <v>1.361</v>
      </c>
      <c r="H457">
        <v>0.86699999999999999</v>
      </c>
      <c r="I457" s="6">
        <v>0.37602459069039629</v>
      </c>
      <c r="J457" s="6">
        <v>0.13787596404005562</v>
      </c>
      <c r="K457" s="9">
        <f>Table14[[#This Row],[wtkg]]/(Table14[[#This Row],[htcm]]*Table14[[#This Row],[htcm]]/10000)</f>
        <v>16.442001330485628</v>
      </c>
    </row>
    <row r="458" spans="1:11" x14ac:dyDescent="0.3">
      <c r="A458">
        <v>11024</v>
      </c>
      <c r="B458">
        <v>0</v>
      </c>
      <c r="C458">
        <v>580</v>
      </c>
      <c r="D458">
        <v>276</v>
      </c>
      <c r="E458">
        <v>85</v>
      </c>
      <c r="F458">
        <v>12.3</v>
      </c>
      <c r="G458">
        <v>0.61799999999999999</v>
      </c>
      <c r="H458">
        <v>0.876</v>
      </c>
      <c r="I458" s="6">
        <v>0.81167071371564758</v>
      </c>
      <c r="J458" s="6">
        <v>0.73935582213670248</v>
      </c>
      <c r="K458" s="9">
        <f>Table14[[#This Row],[wtkg]]/(Table14[[#This Row],[htcm]]*Table14[[#This Row],[htcm]]/10000)</f>
        <v>17.024221453287197</v>
      </c>
    </row>
    <row r="459" spans="1:11" x14ac:dyDescent="0.3">
      <c r="A459">
        <v>11024</v>
      </c>
      <c r="B459">
        <v>0</v>
      </c>
      <c r="C459">
        <v>727</v>
      </c>
      <c r="D459">
        <v>276</v>
      </c>
      <c r="E459">
        <v>93</v>
      </c>
      <c r="F459">
        <v>13.5</v>
      </c>
      <c r="G459">
        <v>1.7330000000000001</v>
      </c>
      <c r="H459">
        <v>0.93700000000000006</v>
      </c>
      <c r="I459" s="6">
        <v>7.0363355673742134E-2</v>
      </c>
      <c r="J459" s="6">
        <v>-0.10836864220187245</v>
      </c>
      <c r="K459" s="9">
        <f>Table14[[#This Row],[wtkg]]/(Table14[[#This Row],[htcm]]*Table14[[#This Row],[htcm]]/10000)</f>
        <v>15.608740894901144</v>
      </c>
    </row>
    <row r="460" spans="1:11" x14ac:dyDescent="0.3">
      <c r="A460">
        <v>11026</v>
      </c>
      <c r="B460">
        <v>0</v>
      </c>
      <c r="C460">
        <v>0</v>
      </c>
      <c r="D460">
        <v>276</v>
      </c>
      <c r="E460">
        <v>49</v>
      </c>
      <c r="F460">
        <v>2.41</v>
      </c>
      <c r="G460">
        <v>-0.46700000000000003</v>
      </c>
      <c r="H460">
        <v>-2.1240000000000001</v>
      </c>
      <c r="I460" s="6">
        <v>-3.0631903255562269</v>
      </c>
      <c r="J460" s="6">
        <v>-3.165447062878068</v>
      </c>
      <c r="K460" s="9">
        <f>Table14[[#This Row],[wtkg]]/(Table14[[#This Row],[htcm]]*Table14[[#This Row],[htcm]]/10000)</f>
        <v>10.037484381507705</v>
      </c>
    </row>
    <row r="461" spans="1:11" x14ac:dyDescent="0.3">
      <c r="A461">
        <v>11026</v>
      </c>
      <c r="B461">
        <v>0</v>
      </c>
      <c r="C461">
        <v>36</v>
      </c>
      <c r="D461">
        <v>276</v>
      </c>
      <c r="E461">
        <v>51</v>
      </c>
      <c r="F461">
        <v>3.64</v>
      </c>
      <c r="G461">
        <v>-2.2829999999999999</v>
      </c>
      <c r="H461">
        <v>-1.8839999999999999</v>
      </c>
      <c r="I461" s="6">
        <v>0.32150696243168791</v>
      </c>
      <c r="J461" s="6">
        <v>-0.98323467378064722</v>
      </c>
      <c r="K461" s="9">
        <f>Table14[[#This Row],[wtkg]]/(Table14[[#This Row],[htcm]]*Table14[[#This Row],[htcm]]/10000)</f>
        <v>13.994617454825068</v>
      </c>
    </row>
    <row r="462" spans="1:11" x14ac:dyDescent="0.3">
      <c r="A462">
        <v>11026</v>
      </c>
      <c r="B462">
        <v>0</v>
      </c>
      <c r="C462">
        <v>64</v>
      </c>
      <c r="D462">
        <v>276</v>
      </c>
      <c r="E462">
        <v>55</v>
      </c>
      <c r="F462">
        <v>4.3499999999999996</v>
      </c>
      <c r="G462">
        <v>-1.8759999999999999</v>
      </c>
      <c r="H462">
        <v>-2.0880000000000001</v>
      </c>
      <c r="I462" s="6">
        <v>-0.51876146491390174</v>
      </c>
      <c r="J462" s="6">
        <v>-1.5125544854062134</v>
      </c>
      <c r="K462" s="9">
        <f>Table14[[#This Row],[wtkg]]/(Table14[[#This Row],[htcm]]*Table14[[#This Row],[htcm]]/10000)</f>
        <v>14.380165289256198</v>
      </c>
    </row>
    <row r="463" spans="1:11" x14ac:dyDescent="0.3">
      <c r="A463">
        <v>11026</v>
      </c>
      <c r="B463">
        <v>0</v>
      </c>
      <c r="C463">
        <v>92</v>
      </c>
      <c r="D463">
        <v>276</v>
      </c>
      <c r="E463">
        <v>57.5</v>
      </c>
      <c r="F463">
        <v>4.9000000000000004</v>
      </c>
      <c r="G463">
        <v>-1.9510000000000001</v>
      </c>
      <c r="H463">
        <v>-2.218</v>
      </c>
      <c r="I463" s="6">
        <v>-0.87693514866676625</v>
      </c>
      <c r="J463" s="6">
        <v>-1.5505712667750253</v>
      </c>
      <c r="K463" s="9">
        <f>Table14[[#This Row],[wtkg]]/(Table14[[#This Row],[htcm]]*Table14[[#This Row],[htcm]]/10000)</f>
        <v>14.820415879017014</v>
      </c>
    </row>
    <row r="464" spans="1:11" x14ac:dyDescent="0.3">
      <c r="A464">
        <v>11026</v>
      </c>
      <c r="B464">
        <v>0</v>
      </c>
      <c r="C464">
        <v>169</v>
      </c>
      <c r="D464">
        <v>276</v>
      </c>
      <c r="E464">
        <v>62.5</v>
      </c>
      <c r="F464">
        <v>6.4</v>
      </c>
      <c r="G464">
        <v>-2.0590000000000002</v>
      </c>
      <c r="H464">
        <v>-1.722</v>
      </c>
      <c r="I464" s="6">
        <v>-0.47169135338306423</v>
      </c>
      <c r="J464" s="6">
        <v>-0.68167275864015375</v>
      </c>
      <c r="K464" s="9">
        <f>Table14[[#This Row],[wtkg]]/(Table14[[#This Row],[htcm]]*Table14[[#This Row],[htcm]]/10000)</f>
        <v>16.384</v>
      </c>
    </row>
    <row r="465" spans="1:11" x14ac:dyDescent="0.3">
      <c r="A465">
        <v>11026</v>
      </c>
      <c r="B465">
        <v>0</v>
      </c>
      <c r="C465">
        <v>274</v>
      </c>
      <c r="D465">
        <v>276</v>
      </c>
      <c r="E465">
        <v>69.5</v>
      </c>
      <c r="F465">
        <v>7.84</v>
      </c>
      <c r="G465">
        <v>-1.1020000000000001</v>
      </c>
      <c r="H465">
        <v>-1.161</v>
      </c>
      <c r="I465" s="6">
        <v>-0.7140485908348736</v>
      </c>
      <c r="J465" s="6">
        <v>-0.69736191694641636</v>
      </c>
      <c r="K465" s="9">
        <f>Table14[[#This Row],[wtkg]]/(Table14[[#This Row],[htcm]]*Table14[[#This Row],[htcm]]/10000)</f>
        <v>16.231043941824957</v>
      </c>
    </row>
    <row r="466" spans="1:11" x14ac:dyDescent="0.3">
      <c r="A466">
        <v>11026</v>
      </c>
      <c r="B466">
        <v>0</v>
      </c>
      <c r="C466">
        <v>358</v>
      </c>
      <c r="D466">
        <v>276</v>
      </c>
      <c r="E466">
        <v>73</v>
      </c>
      <c r="F466">
        <v>8.35</v>
      </c>
      <c r="G466">
        <v>-1.042</v>
      </c>
      <c r="H466">
        <v>-1.2649999999999999</v>
      </c>
      <c r="I466" s="6">
        <v>-1.037594765231266</v>
      </c>
      <c r="J466" s="6">
        <v>-0.9033324724741042</v>
      </c>
      <c r="K466" s="9">
        <f>Table14[[#This Row],[wtkg]]/(Table14[[#This Row],[htcm]]*Table14[[#This Row],[htcm]]/10000)</f>
        <v>15.668981047100768</v>
      </c>
    </row>
    <row r="467" spans="1:11" x14ac:dyDescent="0.3">
      <c r="A467">
        <v>11026</v>
      </c>
      <c r="B467">
        <v>0</v>
      </c>
      <c r="C467">
        <v>463</v>
      </c>
      <c r="D467">
        <v>276</v>
      </c>
      <c r="E467">
        <v>77.5</v>
      </c>
      <c r="F467">
        <v>9.26</v>
      </c>
      <c r="G467">
        <v>-0.73699999999999999</v>
      </c>
      <c r="H467">
        <v>-1.0129999999999999</v>
      </c>
      <c r="I467" s="6">
        <v>-0.92489918143475092</v>
      </c>
      <c r="J467" s="6">
        <v>-0.80511820830429426</v>
      </c>
      <c r="K467" s="9">
        <f>Table14[[#This Row],[wtkg]]/(Table14[[#This Row],[htcm]]*Table14[[#This Row],[htcm]]/10000)</f>
        <v>15.417273673257025</v>
      </c>
    </row>
    <row r="468" spans="1:11" x14ac:dyDescent="0.3">
      <c r="A468">
        <v>11026</v>
      </c>
      <c r="B468">
        <v>0</v>
      </c>
      <c r="C468">
        <v>560</v>
      </c>
      <c r="D468">
        <v>276</v>
      </c>
      <c r="E468">
        <v>79</v>
      </c>
      <c r="F468">
        <v>10.3</v>
      </c>
      <c r="G468">
        <v>-1.343</v>
      </c>
      <c r="H468">
        <v>-0.60599999999999998</v>
      </c>
      <c r="I468" s="6">
        <v>4.1023761897204233E-2</v>
      </c>
      <c r="J468" s="6">
        <v>0.30973467764385243</v>
      </c>
      <c r="K468" s="9">
        <f>Table14[[#This Row],[wtkg]]/(Table14[[#This Row],[htcm]]*Table14[[#This Row],[htcm]]/10000)</f>
        <v>16.50376542220798</v>
      </c>
    </row>
    <row r="469" spans="1:11" x14ac:dyDescent="0.3">
      <c r="A469">
        <v>11026</v>
      </c>
      <c r="B469">
        <v>0</v>
      </c>
      <c r="C469">
        <v>714</v>
      </c>
      <c r="D469">
        <v>276</v>
      </c>
      <c r="E469">
        <v>87</v>
      </c>
      <c r="F469">
        <v>10.6</v>
      </c>
      <c r="G469">
        <v>-0.114</v>
      </c>
      <c r="H469">
        <v>-1.121</v>
      </c>
      <c r="I469" s="6">
        <v>-1.5543133283118007</v>
      </c>
      <c r="J469" s="6">
        <v>-1.5782781983116687</v>
      </c>
      <c r="K469" s="9">
        <f>Table14[[#This Row],[wtkg]]/(Table14[[#This Row],[htcm]]*Table14[[#This Row],[htcm]]/10000)</f>
        <v>14.004492006870127</v>
      </c>
    </row>
    <row r="470" spans="1:11" x14ac:dyDescent="0.3">
      <c r="A470">
        <v>11028</v>
      </c>
      <c r="B470">
        <v>0</v>
      </c>
      <c r="C470">
        <v>0</v>
      </c>
      <c r="D470">
        <v>290</v>
      </c>
      <c r="E470">
        <v>50</v>
      </c>
      <c r="F470">
        <v>2.86</v>
      </c>
      <c r="G470">
        <v>6.0999999999999999E-2</v>
      </c>
      <c r="H470">
        <v>-1.0469999999999999</v>
      </c>
      <c r="I470" s="6">
        <v>-1.7503127342114482</v>
      </c>
      <c r="J470" s="6">
        <v>-1.7004043211737931</v>
      </c>
      <c r="K470" s="9">
        <f>Table14[[#This Row],[wtkg]]/(Table14[[#This Row],[htcm]]*Table14[[#This Row],[htcm]]/10000)</f>
        <v>11.44</v>
      </c>
    </row>
    <row r="471" spans="1:11" x14ac:dyDescent="0.3">
      <c r="A471">
        <v>11028</v>
      </c>
      <c r="B471">
        <v>0</v>
      </c>
      <c r="C471">
        <v>25</v>
      </c>
      <c r="D471">
        <v>290</v>
      </c>
      <c r="E471">
        <v>50.5</v>
      </c>
      <c r="F471">
        <v>3.57</v>
      </c>
      <c r="G471">
        <v>-1.7909999999999999</v>
      </c>
      <c r="H471">
        <v>-1.232</v>
      </c>
      <c r="I471" s="6">
        <v>0.44474344387041143</v>
      </c>
      <c r="J471" s="6">
        <v>-0.41721585017172658</v>
      </c>
      <c r="K471" s="9">
        <f>Table14[[#This Row],[wtkg]]/(Table14[[#This Row],[htcm]]*Table14[[#This Row],[htcm]]/10000)</f>
        <v>13.99862758553083</v>
      </c>
    </row>
    <row r="472" spans="1:11" x14ac:dyDescent="0.3">
      <c r="A472">
        <v>11028</v>
      </c>
      <c r="B472">
        <v>0</v>
      </c>
      <c r="C472">
        <v>60</v>
      </c>
      <c r="D472">
        <v>290</v>
      </c>
      <c r="E472">
        <v>56.5</v>
      </c>
      <c r="F472">
        <v>5.0999999999999996</v>
      </c>
      <c r="G472">
        <v>-0.91500000000000004</v>
      </c>
      <c r="H472">
        <v>-0.66200000000000003</v>
      </c>
      <c r="I472" s="6">
        <v>0.27966108854501109</v>
      </c>
      <c r="J472" s="6">
        <v>-0.22663588256818754</v>
      </c>
      <c r="K472" s="9">
        <f>Table14[[#This Row],[wtkg]]/(Table14[[#This Row],[htcm]]*Table14[[#This Row],[htcm]]/10000)</f>
        <v>15.976192340825436</v>
      </c>
    </row>
    <row r="473" spans="1:11" x14ac:dyDescent="0.3">
      <c r="A473">
        <v>11028</v>
      </c>
      <c r="B473">
        <v>0</v>
      </c>
      <c r="C473">
        <v>95</v>
      </c>
      <c r="D473">
        <v>290</v>
      </c>
      <c r="E473">
        <v>61</v>
      </c>
      <c r="F473">
        <v>5.8</v>
      </c>
      <c r="G473">
        <v>-0.36799999999999999</v>
      </c>
      <c r="H473">
        <v>-0.91500000000000004</v>
      </c>
      <c r="I473" s="6">
        <v>-0.9374342930639924</v>
      </c>
      <c r="J473" s="6">
        <v>-0.982539348674211</v>
      </c>
      <c r="K473" s="9">
        <f>Table14[[#This Row],[wtkg]]/(Table14[[#This Row],[htcm]]*Table14[[#This Row],[htcm]]/10000)</f>
        <v>15.587207739854877</v>
      </c>
    </row>
    <row r="474" spans="1:11" x14ac:dyDescent="0.3">
      <c r="A474">
        <v>11028</v>
      </c>
      <c r="B474">
        <v>0</v>
      </c>
      <c r="C474">
        <v>179</v>
      </c>
      <c r="D474">
        <v>290</v>
      </c>
      <c r="E474">
        <v>66</v>
      </c>
      <c r="F474">
        <v>7.05</v>
      </c>
      <c r="G474">
        <v>-0.66900000000000004</v>
      </c>
      <c r="H474">
        <v>-1.016</v>
      </c>
      <c r="I474" s="6">
        <v>-0.76710400992516348</v>
      </c>
      <c r="J474" s="6">
        <v>-0.84198798307727185</v>
      </c>
      <c r="K474" s="9">
        <f>Table14[[#This Row],[wtkg]]/(Table14[[#This Row],[htcm]]*Table14[[#This Row],[htcm]]/10000)</f>
        <v>16.184573002754821</v>
      </c>
    </row>
    <row r="475" spans="1:11" x14ac:dyDescent="0.3">
      <c r="A475">
        <v>11028</v>
      </c>
      <c r="B475">
        <v>0</v>
      </c>
      <c r="C475">
        <v>277</v>
      </c>
      <c r="D475">
        <v>290</v>
      </c>
      <c r="E475">
        <v>71.5</v>
      </c>
      <c r="F475">
        <v>8.15</v>
      </c>
      <c r="G475">
        <v>-0.26800000000000002</v>
      </c>
      <c r="H475">
        <v>-0.83499999999999996</v>
      </c>
      <c r="I475" s="6">
        <v>-0.88545950383544636</v>
      </c>
      <c r="J475" s="6">
        <v>-0.91623364643548821</v>
      </c>
      <c r="K475" s="9">
        <f>Table14[[#This Row],[wtkg]]/(Table14[[#This Row],[htcm]]*Table14[[#This Row],[htcm]]/10000)</f>
        <v>15.942099858183774</v>
      </c>
    </row>
    <row r="476" spans="1:11" x14ac:dyDescent="0.3">
      <c r="A476">
        <v>11028</v>
      </c>
      <c r="B476">
        <v>0</v>
      </c>
      <c r="C476">
        <v>361</v>
      </c>
      <c r="D476">
        <v>290</v>
      </c>
      <c r="E476">
        <v>74.400000000000006</v>
      </c>
      <c r="F476">
        <v>8.5500000000000007</v>
      </c>
      <c r="G476">
        <v>-0.499</v>
      </c>
      <c r="H476">
        <v>-1.071</v>
      </c>
      <c r="I476" s="6">
        <v>-1.1366947137284573</v>
      </c>
      <c r="J476" s="6">
        <v>-1.0788193350767559</v>
      </c>
      <c r="K476" s="9">
        <f>Table14[[#This Row],[wtkg]]/(Table14[[#This Row],[htcm]]*Table14[[#This Row],[htcm]]/10000)</f>
        <v>15.446149843912591</v>
      </c>
    </row>
    <row r="477" spans="1:11" x14ac:dyDescent="0.3">
      <c r="A477">
        <v>11028</v>
      </c>
      <c r="B477">
        <v>0</v>
      </c>
      <c r="C477">
        <v>452</v>
      </c>
      <c r="D477">
        <v>290</v>
      </c>
      <c r="E477">
        <v>77</v>
      </c>
      <c r="F477">
        <v>9.3800000000000008</v>
      </c>
      <c r="G477">
        <v>-0.78600000000000003</v>
      </c>
      <c r="H477">
        <v>-0.83</v>
      </c>
      <c r="I477" s="6">
        <v>-0.65058708234035734</v>
      </c>
      <c r="J477" s="6">
        <v>-0.50210119051323776</v>
      </c>
      <c r="K477" s="9">
        <f>Table14[[#This Row],[wtkg]]/(Table14[[#This Row],[htcm]]*Table14[[#This Row],[htcm]]/10000)</f>
        <v>15.820543093270368</v>
      </c>
    </row>
    <row r="478" spans="1:11" x14ac:dyDescent="0.3">
      <c r="A478">
        <v>11028</v>
      </c>
      <c r="B478">
        <v>0</v>
      </c>
      <c r="C478">
        <v>551</v>
      </c>
      <c r="D478">
        <v>290</v>
      </c>
      <c r="E478">
        <v>80</v>
      </c>
      <c r="F478">
        <v>10.4</v>
      </c>
      <c r="G478">
        <v>-0.873</v>
      </c>
      <c r="H478">
        <v>-0.47099999999999997</v>
      </c>
      <c r="I478" s="6">
        <v>-5.4893679598333738E-2</v>
      </c>
      <c r="J478" s="6">
        <v>9.3976889616257789E-2</v>
      </c>
      <c r="K478" s="9">
        <f>Table14[[#This Row],[wtkg]]/(Table14[[#This Row],[htcm]]*Table14[[#This Row],[htcm]]/10000)</f>
        <v>16.25</v>
      </c>
    </row>
    <row r="479" spans="1:11" x14ac:dyDescent="0.3">
      <c r="A479">
        <v>11028</v>
      </c>
      <c r="B479">
        <v>0</v>
      </c>
      <c r="C479">
        <v>741</v>
      </c>
      <c r="D479">
        <v>290</v>
      </c>
      <c r="E479">
        <v>87</v>
      </c>
      <c r="F479">
        <v>11.3</v>
      </c>
      <c r="G479">
        <v>-0.13400000000000001</v>
      </c>
      <c r="H479">
        <v>-0.68400000000000005</v>
      </c>
      <c r="I479" s="6">
        <v>-0.92316719477203757</v>
      </c>
      <c r="J479" s="6">
        <v>-0.91327175886118217</v>
      </c>
      <c r="K479" s="9">
        <f>Table14[[#This Row],[wtkg]]/(Table14[[#This Row],[htcm]]*Table14[[#This Row],[htcm]]/10000)</f>
        <v>14.929316950720043</v>
      </c>
    </row>
    <row r="480" spans="1:11" x14ac:dyDescent="0.3">
      <c r="A480">
        <v>11030</v>
      </c>
      <c r="B480">
        <v>0</v>
      </c>
      <c r="C480">
        <v>0</v>
      </c>
      <c r="D480">
        <v>262</v>
      </c>
      <c r="E480">
        <v>46</v>
      </c>
      <c r="F480">
        <v>2.1</v>
      </c>
      <c r="G480">
        <v>-2.052</v>
      </c>
      <c r="H480">
        <v>-2.9449999999999998</v>
      </c>
      <c r="I480" s="6">
        <v>-2.466016380423993</v>
      </c>
      <c r="J480" s="6">
        <v>-3.2951536540495492</v>
      </c>
      <c r="K480" s="9">
        <f>Table14[[#This Row],[wtkg]]/(Table14[[#This Row],[htcm]]*Table14[[#This Row],[htcm]]/10000)</f>
        <v>9.9243856332703206</v>
      </c>
    </row>
    <row r="481" spans="1:11" x14ac:dyDescent="0.3">
      <c r="A481">
        <v>11030</v>
      </c>
      <c r="B481">
        <v>0</v>
      </c>
      <c r="C481">
        <v>33</v>
      </c>
      <c r="D481">
        <v>262</v>
      </c>
      <c r="E481">
        <v>50</v>
      </c>
      <c r="F481">
        <v>3.25</v>
      </c>
      <c r="G481">
        <v>-2.5979999999999999</v>
      </c>
      <c r="H481">
        <v>-2.48</v>
      </c>
      <c r="I481" s="6">
        <v>-0.26721288007659216</v>
      </c>
      <c r="J481" s="6">
        <v>-1.6445570894273449</v>
      </c>
      <c r="K481" s="9">
        <f>Table14[[#This Row],[wtkg]]/(Table14[[#This Row],[htcm]]*Table14[[#This Row],[htcm]]/10000)</f>
        <v>13</v>
      </c>
    </row>
    <row r="482" spans="1:11" x14ac:dyDescent="0.3">
      <c r="A482">
        <v>11030</v>
      </c>
      <c r="B482">
        <v>0</v>
      </c>
      <c r="C482">
        <v>61</v>
      </c>
      <c r="D482">
        <v>262</v>
      </c>
      <c r="E482">
        <v>54</v>
      </c>
      <c r="F482">
        <v>3.86</v>
      </c>
      <c r="G482">
        <v>-2.2189999999999999</v>
      </c>
      <c r="H482">
        <v>-2.859</v>
      </c>
      <c r="I482" s="6">
        <v>-1.1858999287269247</v>
      </c>
      <c r="J482" s="6">
        <v>-2.3872434046909232</v>
      </c>
      <c r="K482" s="9">
        <f>Table14[[#This Row],[wtkg]]/(Table14[[#This Row],[htcm]]*Table14[[#This Row],[htcm]]/10000)</f>
        <v>13.237311385459533</v>
      </c>
    </row>
    <row r="483" spans="1:11" x14ac:dyDescent="0.3">
      <c r="A483">
        <v>11030</v>
      </c>
      <c r="B483">
        <v>0</v>
      </c>
      <c r="C483">
        <v>96</v>
      </c>
      <c r="D483">
        <v>262</v>
      </c>
      <c r="E483">
        <v>59</v>
      </c>
      <c r="F483">
        <v>4.8600000000000003</v>
      </c>
      <c r="G483">
        <v>-1.385</v>
      </c>
      <c r="H483">
        <v>-2.4129999999999998</v>
      </c>
      <c r="I483" s="6">
        <v>-1.9725632991042639</v>
      </c>
      <c r="J483" s="6">
        <v>-2.2916947373605123</v>
      </c>
      <c r="K483" s="9">
        <f>Table14[[#This Row],[wtkg]]/(Table14[[#This Row],[htcm]]*Table14[[#This Row],[htcm]]/10000)</f>
        <v>13.96150531456478</v>
      </c>
    </row>
    <row r="484" spans="1:11" x14ac:dyDescent="0.3">
      <c r="A484">
        <v>11030</v>
      </c>
      <c r="B484">
        <v>0</v>
      </c>
      <c r="C484">
        <v>180</v>
      </c>
      <c r="D484">
        <v>262</v>
      </c>
      <c r="E484">
        <v>65.5</v>
      </c>
      <c r="F484">
        <v>6.44</v>
      </c>
      <c r="G484">
        <v>-0.92800000000000005</v>
      </c>
      <c r="H484">
        <v>-1.84</v>
      </c>
      <c r="I484" s="6">
        <v>-1.7076349306054346</v>
      </c>
      <c r="J484" s="6">
        <v>-1.7750453410070637</v>
      </c>
      <c r="K484" s="9">
        <f>Table14[[#This Row],[wtkg]]/(Table14[[#This Row],[htcm]]*Table14[[#This Row],[htcm]]/10000)</f>
        <v>15.01078025756075</v>
      </c>
    </row>
    <row r="485" spans="1:11" x14ac:dyDescent="0.3">
      <c r="A485">
        <v>11030</v>
      </c>
      <c r="B485">
        <v>0</v>
      </c>
      <c r="C485">
        <v>271</v>
      </c>
      <c r="D485">
        <v>262</v>
      </c>
      <c r="E485">
        <v>70</v>
      </c>
      <c r="F485">
        <v>7.9</v>
      </c>
      <c r="G485">
        <v>-0.82099999999999995</v>
      </c>
      <c r="H485">
        <v>-1.0640000000000001</v>
      </c>
      <c r="I485" s="6">
        <v>-0.78740762866000247</v>
      </c>
      <c r="J485" s="6">
        <v>-0.7893358500860489</v>
      </c>
      <c r="K485" s="9">
        <f>Table14[[#This Row],[wtkg]]/(Table14[[#This Row],[htcm]]*Table14[[#This Row],[htcm]]/10000)</f>
        <v>16.122448979591837</v>
      </c>
    </row>
    <row r="486" spans="1:11" x14ac:dyDescent="0.3">
      <c r="A486">
        <v>11030</v>
      </c>
      <c r="B486">
        <v>0</v>
      </c>
      <c r="C486">
        <v>369</v>
      </c>
      <c r="D486">
        <v>262</v>
      </c>
      <c r="E486">
        <v>75.5</v>
      </c>
      <c r="F486">
        <v>9.1999999999999993</v>
      </c>
      <c r="G486">
        <v>-0.16600000000000001</v>
      </c>
      <c r="H486">
        <v>-0.46100000000000002</v>
      </c>
      <c r="I486" s="6">
        <v>-0.52178734826369744</v>
      </c>
      <c r="J486" s="6">
        <v>-0.49204790007070132</v>
      </c>
      <c r="K486" s="9">
        <f>Table14[[#This Row],[wtkg]]/(Table14[[#This Row],[htcm]]*Table14[[#This Row],[htcm]]/10000)</f>
        <v>16.139642998114116</v>
      </c>
    </row>
    <row r="487" spans="1:11" x14ac:dyDescent="0.3">
      <c r="A487">
        <v>11030</v>
      </c>
      <c r="B487">
        <v>0</v>
      </c>
      <c r="C487">
        <v>453</v>
      </c>
      <c r="D487">
        <v>262</v>
      </c>
      <c r="E487">
        <v>77.5</v>
      </c>
      <c r="F487">
        <v>9.6999999999999993</v>
      </c>
      <c r="G487">
        <v>-0.60199999999999998</v>
      </c>
      <c r="H487">
        <v>-0.53200000000000003</v>
      </c>
      <c r="I487" s="6">
        <v>-0.35628525049358256</v>
      </c>
      <c r="J487" s="6">
        <v>-0.23606577117377359</v>
      </c>
      <c r="K487" s="9">
        <f>Table14[[#This Row],[wtkg]]/(Table14[[#This Row],[htcm]]*Table14[[#This Row],[htcm]]/10000)</f>
        <v>16.149843912591052</v>
      </c>
    </row>
    <row r="488" spans="1:11" x14ac:dyDescent="0.3">
      <c r="A488">
        <v>11030</v>
      </c>
      <c r="B488">
        <v>0</v>
      </c>
      <c r="C488">
        <v>602</v>
      </c>
      <c r="D488">
        <v>262</v>
      </c>
      <c r="E488">
        <v>83</v>
      </c>
      <c r="F488">
        <v>10.09</v>
      </c>
      <c r="G488">
        <v>-0.35299999999999998</v>
      </c>
      <c r="H488">
        <v>-1.012</v>
      </c>
      <c r="I488" s="6">
        <v>-1.1103685931242979</v>
      </c>
      <c r="J488" s="6">
        <v>-1.1492349377934115</v>
      </c>
      <c r="K488" s="9">
        <f>Table14[[#This Row],[wtkg]]/(Table14[[#This Row],[htcm]]*Table14[[#This Row],[htcm]]/10000)</f>
        <v>14.646537959065178</v>
      </c>
    </row>
    <row r="489" spans="1:11" x14ac:dyDescent="0.3">
      <c r="A489">
        <v>11030</v>
      </c>
      <c r="B489">
        <v>0</v>
      </c>
      <c r="C489">
        <v>729</v>
      </c>
      <c r="D489">
        <v>262</v>
      </c>
      <c r="E489">
        <v>87.5</v>
      </c>
      <c r="F489">
        <v>12.3</v>
      </c>
      <c r="G489">
        <v>-0.09</v>
      </c>
      <c r="H489">
        <v>0.113</v>
      </c>
      <c r="I489" s="6">
        <v>0.18648870792083241</v>
      </c>
      <c r="J489" s="6">
        <v>0.26377042528273886</v>
      </c>
      <c r="K489" s="9">
        <f>Table14[[#This Row],[wtkg]]/(Table14[[#This Row],[htcm]]*Table14[[#This Row],[htcm]]/10000)</f>
        <v>16.06530612244898</v>
      </c>
    </row>
    <row r="490" spans="1:11" x14ac:dyDescent="0.3">
      <c r="A490">
        <v>11031</v>
      </c>
      <c r="B490">
        <v>0</v>
      </c>
      <c r="C490">
        <v>0</v>
      </c>
      <c r="D490">
        <v>262</v>
      </c>
      <c r="E490">
        <v>48</v>
      </c>
      <c r="F490">
        <v>2.82</v>
      </c>
      <c r="G490">
        <v>-0.995</v>
      </c>
      <c r="H490">
        <v>-1.1379999999999999</v>
      </c>
      <c r="I490" s="6">
        <v>-0.4967115222296733</v>
      </c>
      <c r="J490" s="6">
        <v>-0.96624272585751947</v>
      </c>
      <c r="K490" s="9">
        <f>Table14[[#This Row],[wtkg]]/(Table14[[#This Row],[htcm]]*Table14[[#This Row],[htcm]]/10000)</f>
        <v>12.239583333333332</v>
      </c>
    </row>
    <row r="491" spans="1:11" x14ac:dyDescent="0.3">
      <c r="A491">
        <v>11031</v>
      </c>
      <c r="B491">
        <v>0</v>
      </c>
      <c r="C491">
        <v>33</v>
      </c>
      <c r="D491">
        <v>262</v>
      </c>
      <c r="E491">
        <v>53</v>
      </c>
      <c r="F491">
        <v>3.89</v>
      </c>
      <c r="G491">
        <v>-1.0609999999999999</v>
      </c>
      <c r="H491">
        <v>-1.202</v>
      </c>
      <c r="I491" s="6">
        <v>-0.33907256359930332</v>
      </c>
      <c r="J491" s="6">
        <v>-0.96180913195102768</v>
      </c>
      <c r="K491" s="9">
        <f>Table14[[#This Row],[wtkg]]/(Table14[[#This Row],[htcm]]*Table14[[#This Row],[htcm]]/10000)</f>
        <v>13.848344606621575</v>
      </c>
    </row>
    <row r="492" spans="1:11" x14ac:dyDescent="0.3">
      <c r="A492">
        <v>11031</v>
      </c>
      <c r="B492">
        <v>0</v>
      </c>
      <c r="C492">
        <v>61</v>
      </c>
      <c r="D492">
        <v>262</v>
      </c>
      <c r="E492">
        <v>56.5</v>
      </c>
      <c r="F492">
        <v>4.5199999999999996</v>
      </c>
      <c r="G492">
        <v>-0.96899999999999997</v>
      </c>
      <c r="H492">
        <v>-1.655</v>
      </c>
      <c r="I492" s="6">
        <v>-1.1579570796041292</v>
      </c>
      <c r="J492" s="6">
        <v>-1.6262178001827181</v>
      </c>
      <c r="K492" s="9">
        <f>Table14[[#This Row],[wtkg]]/(Table14[[#This Row],[htcm]]*Table14[[#This Row],[htcm]]/10000)</f>
        <v>14.159292035398229</v>
      </c>
    </row>
    <row r="493" spans="1:11" x14ac:dyDescent="0.3">
      <c r="A493">
        <v>11031</v>
      </c>
      <c r="B493">
        <v>0</v>
      </c>
      <c r="C493">
        <v>96</v>
      </c>
      <c r="D493">
        <v>262</v>
      </c>
      <c r="E493">
        <v>62</v>
      </c>
      <c r="F493">
        <v>5.6</v>
      </c>
      <c r="G493">
        <v>7.6999999999999999E-2</v>
      </c>
      <c r="H493">
        <v>-1.2410000000000001</v>
      </c>
      <c r="I493" s="6">
        <v>-1.8973274936933364</v>
      </c>
      <c r="J493" s="6">
        <v>-1.7891659739778902</v>
      </c>
      <c r="K493" s="9">
        <f>Table14[[#This Row],[wtkg]]/(Table14[[#This Row],[htcm]]*Table14[[#This Row],[htcm]]/10000)</f>
        <v>14.568158168574399</v>
      </c>
    </row>
    <row r="494" spans="1:11" x14ac:dyDescent="0.3">
      <c r="A494">
        <v>11031</v>
      </c>
      <c r="B494">
        <v>0</v>
      </c>
      <c r="C494">
        <v>180</v>
      </c>
      <c r="D494">
        <v>262</v>
      </c>
      <c r="E494">
        <v>69</v>
      </c>
      <c r="F494">
        <v>7.53</v>
      </c>
      <c r="G494">
        <v>0.70899999999999996</v>
      </c>
      <c r="H494">
        <v>-0.436</v>
      </c>
      <c r="I494" s="6">
        <v>-1.0459366376827453</v>
      </c>
      <c r="J494" s="6">
        <v>-1.1266488532704519</v>
      </c>
      <c r="K494" s="9">
        <f>Table14[[#This Row],[wtkg]]/(Table14[[#This Row],[htcm]]*Table14[[#This Row],[htcm]]/10000)</f>
        <v>15.816005040957782</v>
      </c>
    </row>
    <row r="495" spans="1:11" x14ac:dyDescent="0.3">
      <c r="A495">
        <v>11031</v>
      </c>
      <c r="B495">
        <v>0</v>
      </c>
      <c r="C495">
        <v>271</v>
      </c>
      <c r="D495">
        <v>262</v>
      </c>
      <c r="E495">
        <v>72.5</v>
      </c>
      <c r="F495">
        <v>8.74</v>
      </c>
      <c r="G495">
        <v>0.29499999999999998</v>
      </c>
      <c r="H495">
        <v>-0.14099999999999999</v>
      </c>
      <c r="I495" s="6">
        <v>-0.32781871348910196</v>
      </c>
      <c r="J495" s="6">
        <v>-0.40274691087191566</v>
      </c>
      <c r="K495" s="9">
        <f>Table14[[#This Row],[wtkg]]/(Table14[[#This Row],[htcm]]*Table14[[#This Row],[htcm]]/10000)</f>
        <v>16.62782401902497</v>
      </c>
    </row>
    <row r="496" spans="1:11" x14ac:dyDescent="0.3">
      <c r="A496">
        <v>11031</v>
      </c>
      <c r="B496">
        <v>0</v>
      </c>
      <c r="C496">
        <v>369</v>
      </c>
      <c r="D496">
        <v>262</v>
      </c>
      <c r="E496">
        <v>78</v>
      </c>
      <c r="F496">
        <v>10.53</v>
      </c>
      <c r="G496">
        <v>0.88400000000000001</v>
      </c>
      <c r="H496">
        <v>0.77600000000000002</v>
      </c>
      <c r="I496" s="6">
        <v>0.51787946979849597</v>
      </c>
      <c r="J496" s="6">
        <v>0.38234178544698988</v>
      </c>
      <c r="K496" s="9">
        <f>Table14[[#This Row],[wtkg]]/(Table14[[#This Row],[htcm]]*Table14[[#This Row],[htcm]]/10000)</f>
        <v>17.307692307692307</v>
      </c>
    </row>
    <row r="497" spans="1:11" x14ac:dyDescent="0.3">
      <c r="A497">
        <v>11031</v>
      </c>
      <c r="B497">
        <v>0</v>
      </c>
      <c r="C497">
        <v>453</v>
      </c>
      <c r="D497">
        <v>262</v>
      </c>
      <c r="E497">
        <v>80</v>
      </c>
      <c r="F497">
        <v>10.94</v>
      </c>
      <c r="G497">
        <v>0.38900000000000001</v>
      </c>
      <c r="H497">
        <v>0.56100000000000005</v>
      </c>
      <c r="I497" s="6">
        <v>0.54997049547552257</v>
      </c>
      <c r="J497" s="6">
        <v>0.47625706131394874</v>
      </c>
      <c r="K497" s="9">
        <f>Table14[[#This Row],[wtkg]]/(Table14[[#This Row],[htcm]]*Table14[[#This Row],[htcm]]/10000)</f>
        <v>17.09375</v>
      </c>
    </row>
    <row r="498" spans="1:11" x14ac:dyDescent="0.3">
      <c r="A498">
        <v>11031</v>
      </c>
      <c r="B498">
        <v>0</v>
      </c>
      <c r="C498">
        <v>602</v>
      </c>
      <c r="D498">
        <v>262</v>
      </c>
      <c r="E498">
        <v>86</v>
      </c>
      <c r="F498">
        <v>12</v>
      </c>
      <c r="G498">
        <v>0.71799999999999997</v>
      </c>
      <c r="H498">
        <v>0.53600000000000003</v>
      </c>
      <c r="I498" s="6">
        <v>0.26333599878336733</v>
      </c>
      <c r="J498" s="6">
        <v>0.18450598091369841</v>
      </c>
      <c r="K498" s="9">
        <f>Table14[[#This Row],[wtkg]]/(Table14[[#This Row],[htcm]]*Table14[[#This Row],[htcm]]/10000)</f>
        <v>16.224986479177932</v>
      </c>
    </row>
    <row r="499" spans="1:11" x14ac:dyDescent="0.3">
      <c r="A499">
        <v>11031</v>
      </c>
      <c r="B499">
        <v>0</v>
      </c>
      <c r="C499">
        <v>729</v>
      </c>
      <c r="D499">
        <v>262</v>
      </c>
      <c r="E499">
        <v>90</v>
      </c>
      <c r="F499">
        <v>14.3</v>
      </c>
      <c r="G499">
        <v>0.72899999999999998</v>
      </c>
      <c r="H499">
        <v>1.431</v>
      </c>
      <c r="I499" s="6">
        <v>1.4256373581179484</v>
      </c>
      <c r="J499" s="6">
        <v>1.4255963223625951</v>
      </c>
      <c r="K499" s="9">
        <f>Table14[[#This Row],[wtkg]]/(Table14[[#This Row],[htcm]]*Table14[[#This Row],[htcm]]/10000)</f>
        <v>17.654320987654319</v>
      </c>
    </row>
    <row r="500" spans="1:11" x14ac:dyDescent="0.3">
      <c r="A500">
        <v>11032</v>
      </c>
      <c r="B500">
        <v>0</v>
      </c>
      <c r="C500">
        <v>0</v>
      </c>
      <c r="D500">
        <v>290</v>
      </c>
      <c r="E500">
        <v>55</v>
      </c>
      <c r="F500">
        <v>4.0999999999999996</v>
      </c>
      <c r="G500">
        <v>2.702</v>
      </c>
      <c r="H500">
        <v>1.4410000000000001</v>
      </c>
      <c r="I500" s="6">
        <v>-1.2257980478528676</v>
      </c>
      <c r="J500" s="6">
        <v>0.1137383628070479</v>
      </c>
      <c r="K500" s="9">
        <f>Table14[[#This Row],[wtkg]]/(Table14[[#This Row],[htcm]]*Table14[[#This Row],[htcm]]/10000)</f>
        <v>13.553719008264462</v>
      </c>
    </row>
    <row r="501" spans="1:11" x14ac:dyDescent="0.3">
      <c r="A501">
        <v>11032</v>
      </c>
      <c r="B501">
        <v>0</v>
      </c>
      <c r="C501">
        <v>36</v>
      </c>
      <c r="D501">
        <v>290</v>
      </c>
      <c r="E501">
        <v>57</v>
      </c>
      <c r="F501">
        <v>4.67</v>
      </c>
      <c r="G501">
        <v>0.78200000000000003</v>
      </c>
      <c r="H501">
        <v>-4.7E-2</v>
      </c>
      <c r="I501" s="6">
        <v>-1.1165117296270821</v>
      </c>
      <c r="J501" s="6">
        <v>-0.68948925736787947</v>
      </c>
      <c r="K501" s="9">
        <f>Table14[[#This Row],[wtkg]]/(Table14[[#This Row],[htcm]]*Table14[[#This Row],[htcm]]/10000)</f>
        <v>14.373653431825176</v>
      </c>
    </row>
    <row r="502" spans="1:11" x14ac:dyDescent="0.3">
      <c r="A502">
        <v>11032</v>
      </c>
      <c r="B502">
        <v>0</v>
      </c>
      <c r="C502">
        <v>64</v>
      </c>
      <c r="D502">
        <v>290</v>
      </c>
      <c r="E502">
        <v>61.5</v>
      </c>
      <c r="F502">
        <v>5.22</v>
      </c>
      <c r="G502">
        <v>1.367</v>
      </c>
      <c r="H502">
        <v>-0.65500000000000003</v>
      </c>
      <c r="I502" s="6">
        <v>-2.5388139580819038</v>
      </c>
      <c r="J502" s="6">
        <v>-1.980196826488966</v>
      </c>
      <c r="K502" s="9">
        <f>Table14[[#This Row],[wtkg]]/(Table14[[#This Row],[htcm]]*Table14[[#This Row],[htcm]]/10000)</f>
        <v>13.801308744794765</v>
      </c>
    </row>
    <row r="503" spans="1:11" x14ac:dyDescent="0.3">
      <c r="A503">
        <v>11032</v>
      </c>
      <c r="B503">
        <v>0</v>
      </c>
      <c r="C503">
        <v>99</v>
      </c>
      <c r="D503">
        <v>290</v>
      </c>
      <c r="E503">
        <v>64</v>
      </c>
      <c r="F503">
        <v>5.22</v>
      </c>
      <c r="G503">
        <v>0.92600000000000005</v>
      </c>
      <c r="H503">
        <v>-1.917</v>
      </c>
      <c r="I503" s="6">
        <v>-3.8020804788022229</v>
      </c>
      <c r="J503" s="6">
        <v>-3.4007217331707769</v>
      </c>
      <c r="K503" s="9">
        <f>Table14[[#This Row],[wtkg]]/(Table14[[#This Row],[htcm]]*Table14[[#This Row],[htcm]]/10000)</f>
        <v>12.744140624999998</v>
      </c>
    </row>
    <row r="504" spans="1:11" x14ac:dyDescent="0.3">
      <c r="A504">
        <v>11032</v>
      </c>
      <c r="B504">
        <v>0</v>
      </c>
      <c r="C504">
        <v>190</v>
      </c>
      <c r="D504">
        <v>290</v>
      </c>
      <c r="E504">
        <v>68.5</v>
      </c>
      <c r="F504">
        <v>7.49</v>
      </c>
      <c r="G504">
        <v>0.22800000000000001</v>
      </c>
      <c r="H504">
        <v>-0.63</v>
      </c>
      <c r="I504" s="6">
        <v>-0.9377755959632641</v>
      </c>
      <c r="J504" s="6">
        <v>-1.0185221715962591</v>
      </c>
      <c r="K504" s="9">
        <f>Table14[[#This Row],[wtkg]]/(Table14[[#This Row],[htcm]]*Table14[[#This Row],[htcm]]/10000)</f>
        <v>15.962491342106665</v>
      </c>
    </row>
    <row r="505" spans="1:11" x14ac:dyDescent="0.3">
      <c r="A505">
        <v>11032</v>
      </c>
      <c r="B505">
        <v>0</v>
      </c>
      <c r="C505">
        <v>281</v>
      </c>
      <c r="D505">
        <v>290</v>
      </c>
      <c r="E505">
        <v>72</v>
      </c>
      <c r="F505">
        <v>8.6999999999999993</v>
      </c>
      <c r="G505">
        <v>-0.124</v>
      </c>
      <c r="H505">
        <v>-0.27500000000000002</v>
      </c>
      <c r="I505" s="6">
        <v>-0.23484124446320145</v>
      </c>
      <c r="J505" s="6">
        <v>-0.26152806666304135</v>
      </c>
      <c r="K505" s="9">
        <f>Table14[[#This Row],[wtkg]]/(Table14[[#This Row],[htcm]]*Table14[[#This Row],[htcm]]/10000)</f>
        <v>16.782407407407408</v>
      </c>
    </row>
    <row r="506" spans="1:11" x14ac:dyDescent="0.3">
      <c r="A506">
        <v>11032</v>
      </c>
      <c r="B506">
        <v>0</v>
      </c>
      <c r="C506">
        <v>372</v>
      </c>
      <c r="D506">
        <v>290</v>
      </c>
      <c r="E506">
        <v>76</v>
      </c>
      <c r="F506">
        <v>9.18</v>
      </c>
      <c r="G506">
        <v>-5.0000000000000001E-3</v>
      </c>
      <c r="H506">
        <v>-0.502</v>
      </c>
      <c r="I506" s="6">
        <v>-0.67393102688678896</v>
      </c>
      <c r="J506" s="6">
        <v>-0.67876423690995558</v>
      </c>
      <c r="K506" s="9">
        <f>Table14[[#This Row],[wtkg]]/(Table14[[#This Row],[htcm]]*Table14[[#This Row],[htcm]]/10000)</f>
        <v>15.893351800554017</v>
      </c>
    </row>
    <row r="507" spans="1:11" x14ac:dyDescent="0.3">
      <c r="A507">
        <v>11032</v>
      </c>
      <c r="B507">
        <v>0</v>
      </c>
      <c r="C507">
        <v>463</v>
      </c>
      <c r="D507">
        <v>290</v>
      </c>
      <c r="E507">
        <v>79</v>
      </c>
      <c r="F507">
        <v>9.92</v>
      </c>
      <c r="G507">
        <v>-0.14699999999999999</v>
      </c>
      <c r="H507">
        <v>-0.39</v>
      </c>
      <c r="I507" s="6">
        <v>-0.41346630085892233</v>
      </c>
      <c r="J507" s="6">
        <v>-0.41128352118432687</v>
      </c>
      <c r="K507" s="9">
        <f>Table14[[#This Row],[wtkg]]/(Table14[[#This Row],[htcm]]*Table14[[#This Row],[htcm]]/10000)</f>
        <v>15.894888639641083</v>
      </c>
    </row>
    <row r="508" spans="1:11" x14ac:dyDescent="0.3">
      <c r="A508">
        <v>11032</v>
      </c>
      <c r="B508">
        <v>0</v>
      </c>
      <c r="C508">
        <v>580</v>
      </c>
      <c r="D508">
        <v>290</v>
      </c>
      <c r="E508">
        <v>83</v>
      </c>
      <c r="F508">
        <v>11.3</v>
      </c>
      <c r="G508">
        <v>-0.107</v>
      </c>
      <c r="H508">
        <v>0.11600000000000001</v>
      </c>
      <c r="I508" s="6">
        <v>0.27950275967519678</v>
      </c>
      <c r="J508" s="6">
        <v>0.27670948487974534</v>
      </c>
      <c r="K508" s="9">
        <f>Table14[[#This Row],[wtkg]]/(Table14[[#This Row],[htcm]]*Table14[[#This Row],[htcm]]/10000)</f>
        <v>16.402961242560608</v>
      </c>
    </row>
    <row r="509" spans="1:11" x14ac:dyDescent="0.3">
      <c r="A509">
        <v>11032</v>
      </c>
      <c r="B509">
        <v>0</v>
      </c>
      <c r="C509">
        <v>721</v>
      </c>
      <c r="D509">
        <v>290</v>
      </c>
      <c r="E509">
        <v>87</v>
      </c>
      <c r="F509">
        <v>11.8</v>
      </c>
      <c r="G509">
        <v>-0.17899999999999999</v>
      </c>
      <c r="H509">
        <v>-0.21199999999999999</v>
      </c>
      <c r="I509" s="6">
        <v>-0.19914477323050397</v>
      </c>
      <c r="J509" s="6">
        <v>-0.13183705739018112</v>
      </c>
      <c r="K509" s="9">
        <f>Table14[[#This Row],[wtkg]]/(Table14[[#This Row],[htcm]]*Table14[[#This Row],[htcm]]/10000)</f>
        <v>15.589906196327124</v>
      </c>
    </row>
    <row r="510" spans="1:11" x14ac:dyDescent="0.3">
      <c r="A510">
        <v>11035</v>
      </c>
      <c r="B510">
        <v>0</v>
      </c>
      <c r="C510">
        <v>0</v>
      </c>
      <c r="D510">
        <v>276</v>
      </c>
      <c r="E510">
        <v>50</v>
      </c>
      <c r="F510">
        <v>3.8</v>
      </c>
      <c r="G510">
        <v>6.0999999999999999E-2</v>
      </c>
      <c r="H510">
        <v>0.89</v>
      </c>
      <c r="I510" s="6">
        <v>1.458242105956908</v>
      </c>
      <c r="J510" s="6">
        <v>1.2881913439063268</v>
      </c>
      <c r="K510" s="9">
        <f>Table14[[#This Row],[wtkg]]/(Table14[[#This Row],[htcm]]*Table14[[#This Row],[htcm]]/10000)</f>
        <v>15.2</v>
      </c>
    </row>
    <row r="511" spans="1:11" x14ac:dyDescent="0.3">
      <c r="A511">
        <v>11035</v>
      </c>
      <c r="B511">
        <v>0</v>
      </c>
      <c r="C511">
        <v>25</v>
      </c>
      <c r="D511">
        <v>276</v>
      </c>
      <c r="E511">
        <v>55</v>
      </c>
      <c r="F511">
        <v>4.5599999999999996</v>
      </c>
      <c r="G511">
        <v>0.53400000000000003</v>
      </c>
      <c r="H511">
        <v>0.54400000000000004</v>
      </c>
      <c r="I511" s="6">
        <v>3.3978432437591216E-2</v>
      </c>
      <c r="J511" s="6">
        <v>0.3930385364591778</v>
      </c>
      <c r="K511" s="9">
        <f>Table14[[#This Row],[wtkg]]/(Table14[[#This Row],[htcm]]*Table14[[#This Row],[htcm]]/10000)</f>
        <v>15.074380165289256</v>
      </c>
    </row>
    <row r="512" spans="1:11" x14ac:dyDescent="0.3">
      <c r="A512">
        <v>11035</v>
      </c>
      <c r="B512">
        <v>0</v>
      </c>
      <c r="C512">
        <v>53</v>
      </c>
      <c r="D512">
        <v>276</v>
      </c>
      <c r="E512">
        <v>57</v>
      </c>
      <c r="F512">
        <v>5.59</v>
      </c>
      <c r="G512">
        <v>-0.27700000000000002</v>
      </c>
      <c r="H512">
        <v>0.39900000000000002</v>
      </c>
      <c r="I512" s="6">
        <v>1.0065321279050996</v>
      </c>
      <c r="J512" s="6">
        <v>0.78668120124028673</v>
      </c>
      <c r="K512" s="9">
        <f>Table14[[#This Row],[wtkg]]/(Table14[[#This Row],[htcm]]*Table14[[#This Row],[htcm]]/10000)</f>
        <v>17.205293936595876</v>
      </c>
    </row>
    <row r="513" spans="1:11" x14ac:dyDescent="0.3">
      <c r="A513">
        <v>11035</v>
      </c>
      <c r="B513">
        <v>0</v>
      </c>
      <c r="C513">
        <v>186</v>
      </c>
      <c r="D513">
        <v>276</v>
      </c>
      <c r="E513">
        <v>68</v>
      </c>
      <c r="F513">
        <v>8.48</v>
      </c>
      <c r="G513">
        <v>9.1999999999999998E-2</v>
      </c>
      <c r="H513">
        <v>0.56100000000000005</v>
      </c>
      <c r="I513" s="6">
        <v>0.75082502624345515</v>
      </c>
      <c r="J513" s="6">
        <v>0.67453328394804801</v>
      </c>
      <c r="K513" s="9">
        <f>Table14[[#This Row],[wtkg]]/(Table14[[#This Row],[htcm]]*Table14[[#This Row],[htcm]]/10000)</f>
        <v>18.339100346020764</v>
      </c>
    </row>
    <row r="514" spans="1:11" x14ac:dyDescent="0.3">
      <c r="A514">
        <v>11035</v>
      </c>
      <c r="B514">
        <v>0</v>
      </c>
      <c r="C514">
        <v>277</v>
      </c>
      <c r="D514">
        <v>276</v>
      </c>
      <c r="E514">
        <v>74</v>
      </c>
      <c r="F514">
        <v>9.4</v>
      </c>
      <c r="G514">
        <v>0.84399999999999997</v>
      </c>
      <c r="H514">
        <v>0.47399999999999998</v>
      </c>
      <c r="I514" s="6">
        <v>0.13224339544689345</v>
      </c>
      <c r="J514" s="6">
        <v>7.7813627484676533E-3</v>
      </c>
      <c r="K514" s="9">
        <f>Table14[[#This Row],[wtkg]]/(Table14[[#This Row],[htcm]]*Table14[[#This Row],[htcm]]/10000)</f>
        <v>17.165814463111762</v>
      </c>
    </row>
    <row r="515" spans="1:11" x14ac:dyDescent="0.3">
      <c r="A515">
        <v>11035</v>
      </c>
      <c r="B515">
        <v>0</v>
      </c>
      <c r="C515">
        <v>375</v>
      </c>
      <c r="D515">
        <v>276</v>
      </c>
      <c r="E515">
        <v>76</v>
      </c>
      <c r="F515">
        <v>10.55</v>
      </c>
      <c r="G515">
        <v>-5.2999999999999999E-2</v>
      </c>
      <c r="H515">
        <v>0.75</v>
      </c>
      <c r="I515" s="6">
        <v>0.99241203759252361</v>
      </c>
      <c r="J515" s="6">
        <v>1.057152204303013</v>
      </c>
      <c r="K515" s="9">
        <f>Table14[[#This Row],[wtkg]]/(Table14[[#This Row],[htcm]]*Table14[[#This Row],[htcm]]/10000)</f>
        <v>18.265235457063714</v>
      </c>
    </row>
    <row r="516" spans="1:11" x14ac:dyDescent="0.3">
      <c r="A516">
        <v>11035</v>
      </c>
      <c r="B516">
        <v>0</v>
      </c>
      <c r="C516">
        <v>459</v>
      </c>
      <c r="D516">
        <v>276</v>
      </c>
      <c r="E516">
        <v>81</v>
      </c>
      <c r="F516">
        <v>11.4</v>
      </c>
      <c r="G516">
        <v>0.69699999999999995</v>
      </c>
      <c r="H516">
        <v>0.89900000000000002</v>
      </c>
      <c r="I516" s="6">
        <v>0.82722754772740537</v>
      </c>
      <c r="J516" s="6">
        <v>0.69420228758174407</v>
      </c>
      <c r="K516" s="9">
        <f>Table14[[#This Row],[wtkg]]/(Table14[[#This Row],[htcm]]*Table14[[#This Row],[htcm]]/10000)</f>
        <v>17.375400091449475</v>
      </c>
    </row>
    <row r="517" spans="1:11" x14ac:dyDescent="0.3">
      <c r="A517">
        <v>11035</v>
      </c>
      <c r="B517">
        <v>0</v>
      </c>
      <c r="C517">
        <v>576</v>
      </c>
      <c r="D517">
        <v>276</v>
      </c>
      <c r="E517">
        <v>85</v>
      </c>
      <c r="F517">
        <v>13.1</v>
      </c>
      <c r="G517">
        <v>0.66600000000000004</v>
      </c>
      <c r="H517">
        <v>1.464</v>
      </c>
      <c r="I517" s="6">
        <v>1.5556143968439922</v>
      </c>
      <c r="J517" s="6">
        <v>1.4933418642313268</v>
      </c>
      <c r="K517" s="9">
        <f>Table14[[#This Row],[wtkg]]/(Table14[[#This Row],[htcm]]*Table14[[#This Row],[htcm]]/10000)</f>
        <v>18.131487889273355</v>
      </c>
    </row>
    <row r="518" spans="1:11" x14ac:dyDescent="0.3">
      <c r="A518">
        <v>11035</v>
      </c>
      <c r="B518">
        <v>0</v>
      </c>
      <c r="C518">
        <v>723</v>
      </c>
      <c r="D518">
        <v>276</v>
      </c>
      <c r="E518">
        <v>92</v>
      </c>
      <c r="F518">
        <v>14</v>
      </c>
      <c r="G518">
        <v>1.446</v>
      </c>
      <c r="H518">
        <v>1.2749999999999999</v>
      </c>
      <c r="I518" s="6">
        <v>0.73399566173264463</v>
      </c>
      <c r="J518" s="6">
        <v>0.62275041325550817</v>
      </c>
      <c r="K518" s="9">
        <f>Table14[[#This Row],[wtkg]]/(Table14[[#This Row],[htcm]]*Table14[[#This Row],[htcm]]/10000)</f>
        <v>16.540642722117202</v>
      </c>
    </row>
    <row r="519" spans="1:11" x14ac:dyDescent="0.3">
      <c r="A519">
        <v>11037</v>
      </c>
      <c r="B519">
        <v>0</v>
      </c>
      <c r="C519">
        <v>32</v>
      </c>
      <c r="D519">
        <v>269</v>
      </c>
      <c r="E519">
        <v>51</v>
      </c>
      <c r="F519">
        <v>3.7</v>
      </c>
      <c r="G519">
        <v>-2.0190000000000001</v>
      </c>
      <c r="H519">
        <v>-1.494</v>
      </c>
      <c r="I519" s="6">
        <v>0.50426315624395912</v>
      </c>
      <c r="J519" s="6">
        <v>-0.62051839828352306</v>
      </c>
      <c r="K519" s="9">
        <f>Table14[[#This Row],[wtkg]]/(Table14[[#This Row],[htcm]]*Table14[[#This Row],[htcm]]/10000)</f>
        <v>14.225297962322184</v>
      </c>
    </row>
    <row r="520" spans="1:11" x14ac:dyDescent="0.3">
      <c r="A520">
        <v>11037</v>
      </c>
      <c r="B520">
        <v>0</v>
      </c>
      <c r="C520">
        <v>53</v>
      </c>
      <c r="D520">
        <v>269</v>
      </c>
      <c r="E520">
        <v>55</v>
      </c>
      <c r="F520">
        <v>4.5999999999999996</v>
      </c>
      <c r="G520">
        <v>-1.2829999999999999</v>
      </c>
      <c r="H520">
        <v>-1.1319999999999999</v>
      </c>
      <c r="I520" s="6">
        <v>0.13536694854563056</v>
      </c>
      <c r="J520" s="6">
        <v>-0.62712389156190429</v>
      </c>
      <c r="K520" s="9">
        <f>Table14[[#This Row],[wtkg]]/(Table14[[#This Row],[htcm]]*Table14[[#This Row],[htcm]]/10000)</f>
        <v>15.206611570247933</v>
      </c>
    </row>
    <row r="521" spans="1:11" x14ac:dyDescent="0.3">
      <c r="A521">
        <v>11037</v>
      </c>
      <c r="B521">
        <v>0</v>
      </c>
      <c r="C521">
        <v>95</v>
      </c>
      <c r="D521">
        <v>269</v>
      </c>
      <c r="E521">
        <v>60</v>
      </c>
      <c r="F521">
        <v>5.65</v>
      </c>
      <c r="G521">
        <v>-0.85599999999999998</v>
      </c>
      <c r="H521">
        <v>-1.135</v>
      </c>
      <c r="I521" s="6">
        <v>-0.70918801771037165</v>
      </c>
      <c r="J521" s="6">
        <v>-0.90164329784204844</v>
      </c>
      <c r="K521" s="9">
        <f>Table14[[#This Row],[wtkg]]/(Table14[[#This Row],[htcm]]*Table14[[#This Row],[htcm]]/10000)</f>
        <v>15.694444444444446</v>
      </c>
    </row>
    <row r="522" spans="1:11" x14ac:dyDescent="0.3">
      <c r="A522">
        <v>11037</v>
      </c>
      <c r="B522">
        <v>0</v>
      </c>
      <c r="C522">
        <v>200</v>
      </c>
      <c r="D522">
        <v>269</v>
      </c>
      <c r="E522">
        <v>68</v>
      </c>
      <c r="F522">
        <v>7.75</v>
      </c>
      <c r="G522">
        <v>-0.24099999999999999</v>
      </c>
      <c r="H522">
        <v>-0.45700000000000002</v>
      </c>
      <c r="I522" s="6">
        <v>-0.33845331565940234</v>
      </c>
      <c r="J522" s="6">
        <v>-0.41708932058616982</v>
      </c>
      <c r="K522" s="9">
        <f>Table14[[#This Row],[wtkg]]/(Table14[[#This Row],[htcm]]*Table14[[#This Row],[htcm]]/10000)</f>
        <v>16.760380622837371</v>
      </c>
    </row>
    <row r="523" spans="1:11" x14ac:dyDescent="0.3">
      <c r="A523">
        <v>11037</v>
      </c>
      <c r="B523">
        <v>0</v>
      </c>
      <c r="C523">
        <v>277</v>
      </c>
      <c r="D523">
        <v>269</v>
      </c>
      <c r="E523">
        <v>72.5</v>
      </c>
      <c r="F523">
        <v>9.23</v>
      </c>
      <c r="G523">
        <v>0.17699999999999999</v>
      </c>
      <c r="H523">
        <v>0.30499999999999999</v>
      </c>
      <c r="I523" s="6">
        <v>0.33235536801464716</v>
      </c>
      <c r="J523" s="6">
        <v>0.28710022433042637</v>
      </c>
      <c r="K523" s="9">
        <f>Table14[[#This Row],[wtkg]]/(Table14[[#This Row],[htcm]]*Table14[[#This Row],[htcm]]/10000)</f>
        <v>17.560047562425684</v>
      </c>
    </row>
    <row r="524" spans="1:11" x14ac:dyDescent="0.3">
      <c r="A524">
        <v>11037</v>
      </c>
      <c r="B524">
        <v>0</v>
      </c>
      <c r="C524">
        <v>375</v>
      </c>
      <c r="D524">
        <v>269</v>
      </c>
      <c r="E524">
        <v>77</v>
      </c>
      <c r="F524">
        <v>9.6999999999999993</v>
      </c>
      <c r="G524">
        <v>0.36499999999999999</v>
      </c>
      <c r="H524">
        <v>-0.02</v>
      </c>
      <c r="I524" s="6">
        <v>-0.24183182588211932</v>
      </c>
      <c r="J524" s="6">
        <v>-0.30192573534700962</v>
      </c>
      <c r="K524" s="9">
        <f>Table14[[#This Row],[wtkg]]/(Table14[[#This Row],[htcm]]*Table14[[#This Row],[htcm]]/10000)</f>
        <v>16.360263113509866</v>
      </c>
    </row>
    <row r="525" spans="1:11" x14ac:dyDescent="0.3">
      <c r="A525">
        <v>11037</v>
      </c>
      <c r="B525">
        <v>0</v>
      </c>
      <c r="C525">
        <v>452</v>
      </c>
      <c r="D525">
        <v>269</v>
      </c>
      <c r="E525">
        <v>79</v>
      </c>
      <c r="F525">
        <v>10.76</v>
      </c>
      <c r="G525">
        <v>7.0000000000000001E-3</v>
      </c>
      <c r="H525">
        <v>0.41599999999999998</v>
      </c>
      <c r="I525" s="6">
        <v>0.56176958652190301</v>
      </c>
      <c r="J525" s="6">
        <v>0.57917377981186291</v>
      </c>
      <c r="K525" s="9">
        <f>Table14[[#This Row],[wtkg]]/(Table14[[#This Row],[htcm]]*Table14[[#This Row],[htcm]]/10000)</f>
        <v>17.240826790578431</v>
      </c>
    </row>
    <row r="526" spans="1:11" x14ac:dyDescent="0.3">
      <c r="A526">
        <v>11037</v>
      </c>
      <c r="B526">
        <v>0</v>
      </c>
      <c r="C526">
        <v>560</v>
      </c>
      <c r="D526">
        <v>269</v>
      </c>
      <c r="E526">
        <v>83</v>
      </c>
      <c r="F526">
        <v>11.2</v>
      </c>
      <c r="G526">
        <v>0.127</v>
      </c>
      <c r="H526">
        <v>0.14499999999999999</v>
      </c>
      <c r="I526" s="6">
        <v>0.17241296721831756</v>
      </c>
      <c r="J526" s="6">
        <v>0.12061480914507185</v>
      </c>
      <c r="K526" s="9">
        <f>Table14[[#This Row],[wtkg]]/(Table14[[#This Row],[htcm]]*Table14[[#This Row],[htcm]]/10000)</f>
        <v>16.257802293511396</v>
      </c>
    </row>
    <row r="527" spans="1:11" x14ac:dyDescent="0.3">
      <c r="A527">
        <v>11037</v>
      </c>
      <c r="B527">
        <v>0</v>
      </c>
      <c r="C527">
        <v>712</v>
      </c>
      <c r="D527">
        <v>269</v>
      </c>
      <c r="E527">
        <v>89</v>
      </c>
      <c r="F527">
        <v>13.2</v>
      </c>
      <c r="G527">
        <v>0.56799999999999995</v>
      </c>
      <c r="H527">
        <v>0.81399999999999995</v>
      </c>
      <c r="I527" s="6">
        <v>0.68778107714075987</v>
      </c>
      <c r="J527" s="6">
        <v>0.70085356140612609</v>
      </c>
      <c r="K527" s="9">
        <f>Table14[[#This Row],[wtkg]]/(Table14[[#This Row],[htcm]]*Table14[[#This Row],[htcm]]/10000)</f>
        <v>16.664562555232923</v>
      </c>
    </row>
    <row r="528" spans="1:11" x14ac:dyDescent="0.3">
      <c r="A528">
        <v>11038</v>
      </c>
      <c r="B528">
        <v>0</v>
      </c>
      <c r="C528">
        <v>29</v>
      </c>
      <c r="D528">
        <v>290</v>
      </c>
      <c r="E528">
        <v>52</v>
      </c>
      <c r="F528">
        <v>4.29</v>
      </c>
      <c r="G528">
        <v>-1.3</v>
      </c>
      <c r="H528">
        <v>-0.20399999999999999</v>
      </c>
      <c r="I528" s="6">
        <v>1.4632945288019716</v>
      </c>
      <c r="J528" s="6">
        <v>0.74226443601352821</v>
      </c>
      <c r="K528" s="9">
        <f>Table14[[#This Row],[wtkg]]/(Table14[[#This Row],[htcm]]*Table14[[#This Row],[htcm]]/10000)</f>
        <v>15.865384615384617</v>
      </c>
    </row>
    <row r="529" spans="1:11" x14ac:dyDescent="0.3">
      <c r="A529">
        <v>11038</v>
      </c>
      <c r="B529">
        <v>0</v>
      </c>
      <c r="C529">
        <v>71</v>
      </c>
      <c r="D529">
        <v>290</v>
      </c>
      <c r="E529">
        <v>59</v>
      </c>
      <c r="F529">
        <v>5.8</v>
      </c>
      <c r="G529">
        <v>-0.24299999999999999</v>
      </c>
      <c r="H529">
        <v>-8.7999999999999995E-2</v>
      </c>
      <c r="I529" s="6">
        <v>0.19144486784775105</v>
      </c>
      <c r="J529" s="6">
        <v>6.356393819422243E-2</v>
      </c>
      <c r="K529" s="9">
        <f>Table14[[#This Row],[wtkg]]/(Table14[[#This Row],[htcm]]*Table14[[#This Row],[htcm]]/10000)</f>
        <v>16.661878770468256</v>
      </c>
    </row>
    <row r="530" spans="1:11" x14ac:dyDescent="0.3">
      <c r="A530">
        <v>11038</v>
      </c>
      <c r="B530">
        <v>0</v>
      </c>
      <c r="C530">
        <v>92</v>
      </c>
      <c r="D530">
        <v>290</v>
      </c>
      <c r="E530">
        <v>60.5</v>
      </c>
      <c r="F530">
        <v>6.65</v>
      </c>
      <c r="G530">
        <v>-0.48399999999999999</v>
      </c>
      <c r="H530">
        <v>0.33900000000000002</v>
      </c>
      <c r="I530" s="6">
        <v>0.96731981033796888</v>
      </c>
      <c r="J530" s="6">
        <v>0.84739871928006805</v>
      </c>
      <c r="K530" s="9">
        <f>Table14[[#This Row],[wtkg]]/(Table14[[#This Row],[htcm]]*Table14[[#This Row],[htcm]]/10000)</f>
        <v>18.168157912710882</v>
      </c>
    </row>
    <row r="531" spans="1:11" x14ac:dyDescent="0.3">
      <c r="A531">
        <v>11038</v>
      </c>
      <c r="B531">
        <v>0</v>
      </c>
      <c r="C531">
        <v>288</v>
      </c>
      <c r="D531">
        <v>290</v>
      </c>
      <c r="E531">
        <v>69</v>
      </c>
      <c r="F531">
        <v>9.65</v>
      </c>
      <c r="G531">
        <v>-1.583</v>
      </c>
      <c r="H531">
        <v>0.61599999999999999</v>
      </c>
      <c r="I531" s="6">
        <v>1.9316537722509135</v>
      </c>
      <c r="J531" s="6">
        <v>2.0347346083734172</v>
      </c>
      <c r="K531" s="9">
        <f>Table14[[#This Row],[wtkg]]/(Table14[[#This Row],[htcm]]*Table14[[#This Row],[htcm]]/10000)</f>
        <v>20.268851081705524</v>
      </c>
    </row>
    <row r="532" spans="1:11" x14ac:dyDescent="0.3">
      <c r="A532">
        <v>11038</v>
      </c>
      <c r="B532">
        <v>0</v>
      </c>
      <c r="C532">
        <v>372</v>
      </c>
      <c r="D532">
        <v>290</v>
      </c>
      <c r="E532">
        <v>73</v>
      </c>
      <c r="F532">
        <v>10.3</v>
      </c>
      <c r="G532">
        <v>-1.2609999999999999</v>
      </c>
      <c r="H532">
        <v>0.55100000000000005</v>
      </c>
      <c r="I532" s="6">
        <v>1.482984237341221</v>
      </c>
      <c r="J532" s="6">
        <v>1.722161650360402</v>
      </c>
      <c r="K532" s="9">
        <f>Table14[[#This Row],[wtkg]]/(Table14[[#This Row],[htcm]]*Table14[[#This Row],[htcm]]/10000)</f>
        <v>19.328204165884781</v>
      </c>
    </row>
    <row r="533" spans="1:11" x14ac:dyDescent="0.3">
      <c r="A533">
        <v>11038</v>
      </c>
      <c r="B533">
        <v>0</v>
      </c>
      <c r="C533">
        <v>456</v>
      </c>
      <c r="D533">
        <v>290</v>
      </c>
      <c r="E533">
        <v>75</v>
      </c>
      <c r="F533">
        <v>11.36</v>
      </c>
      <c r="G533">
        <v>-1.631</v>
      </c>
      <c r="H533">
        <v>0.88600000000000001</v>
      </c>
      <c r="I533" s="6">
        <v>2.0853286316375534</v>
      </c>
      <c r="J533" s="6">
        <v>2.4654762578383274</v>
      </c>
      <c r="K533" s="9">
        <f>Table14[[#This Row],[wtkg]]/(Table14[[#This Row],[htcm]]*Table14[[#This Row],[htcm]]/10000)</f>
        <v>20.195555555555554</v>
      </c>
    </row>
    <row r="534" spans="1:11" x14ac:dyDescent="0.3">
      <c r="A534">
        <v>11038</v>
      </c>
      <c r="B534">
        <v>0</v>
      </c>
      <c r="C534">
        <v>583</v>
      </c>
      <c r="D534">
        <v>290</v>
      </c>
      <c r="E534">
        <v>78</v>
      </c>
      <c r="F534">
        <v>11.4</v>
      </c>
      <c r="G534">
        <v>-1.95</v>
      </c>
      <c r="H534">
        <v>0.17899999999999999</v>
      </c>
      <c r="I534" s="6">
        <v>1.4447661139655072</v>
      </c>
      <c r="J534" s="6">
        <v>1.8947201502533304</v>
      </c>
      <c r="K534" s="9">
        <f>Table14[[#This Row],[wtkg]]/(Table14[[#This Row],[htcm]]*Table14[[#This Row],[htcm]]/10000)</f>
        <v>18.737672583826431</v>
      </c>
    </row>
    <row r="535" spans="1:11" x14ac:dyDescent="0.3">
      <c r="A535">
        <v>11038</v>
      </c>
      <c r="B535">
        <v>0</v>
      </c>
      <c r="C535">
        <v>738</v>
      </c>
      <c r="D535">
        <v>290</v>
      </c>
      <c r="E535">
        <v>82</v>
      </c>
      <c r="F535">
        <v>12</v>
      </c>
      <c r="G535">
        <v>-1.736</v>
      </c>
      <c r="H535">
        <v>-0.14499999999999999</v>
      </c>
      <c r="I535" s="6">
        <v>1.0624294839586563</v>
      </c>
      <c r="J535" s="6">
        <v>1.3497432860754746</v>
      </c>
      <c r="K535" s="9">
        <f>Table14[[#This Row],[wtkg]]/(Table14[[#This Row],[htcm]]*Table14[[#This Row],[htcm]]/10000)</f>
        <v>17.846519928613919</v>
      </c>
    </row>
    <row r="536" spans="1:11" x14ac:dyDescent="0.3">
      <c r="A536">
        <v>11040</v>
      </c>
      <c r="B536">
        <v>0</v>
      </c>
      <c r="C536">
        <v>0</v>
      </c>
      <c r="D536">
        <v>283</v>
      </c>
      <c r="E536">
        <v>52</v>
      </c>
      <c r="F536">
        <v>3.94</v>
      </c>
      <c r="G536">
        <v>1.1180000000000001</v>
      </c>
      <c r="H536">
        <v>1.151</v>
      </c>
      <c r="I536" s="6">
        <v>0.52281118978407659</v>
      </c>
      <c r="J536" s="6">
        <v>0.85998701863204019</v>
      </c>
      <c r="K536" s="9">
        <f>Table14[[#This Row],[wtkg]]/(Table14[[#This Row],[htcm]]*Table14[[#This Row],[htcm]]/10000)</f>
        <v>14.571005917159765</v>
      </c>
    </row>
    <row r="537" spans="1:11" x14ac:dyDescent="0.3">
      <c r="A537">
        <v>11040</v>
      </c>
      <c r="B537">
        <v>0</v>
      </c>
      <c r="C537">
        <v>26</v>
      </c>
      <c r="D537">
        <v>283</v>
      </c>
      <c r="E537">
        <v>54</v>
      </c>
      <c r="F537">
        <v>4.54</v>
      </c>
      <c r="G537">
        <v>-5.6000000000000001E-2</v>
      </c>
      <c r="H537">
        <v>0.436</v>
      </c>
      <c r="I537" s="6">
        <v>0.70300008861265784</v>
      </c>
      <c r="J537" s="6">
        <v>0.69510927930613942</v>
      </c>
      <c r="K537" s="9">
        <f>Table14[[#This Row],[wtkg]]/(Table14[[#This Row],[htcm]]*Table14[[#This Row],[htcm]]/10000)</f>
        <v>15.569272976680383</v>
      </c>
    </row>
    <row r="538" spans="1:11" x14ac:dyDescent="0.3">
      <c r="A538">
        <v>11040</v>
      </c>
      <c r="B538">
        <v>0</v>
      </c>
      <c r="C538">
        <v>54</v>
      </c>
      <c r="D538">
        <v>283</v>
      </c>
      <c r="E538">
        <v>57.5</v>
      </c>
      <c r="F538">
        <v>5.48</v>
      </c>
      <c r="G538">
        <v>-8.2000000000000003E-2</v>
      </c>
      <c r="H538">
        <v>0.191</v>
      </c>
      <c r="I538" s="6">
        <v>0.45433685616399488</v>
      </c>
      <c r="J538" s="6">
        <v>0.33172154291941269</v>
      </c>
      <c r="K538" s="9">
        <f>Table14[[#This Row],[wtkg]]/(Table14[[#This Row],[htcm]]*Table14[[#This Row],[htcm]]/10000)</f>
        <v>16.57466918714556</v>
      </c>
    </row>
    <row r="539" spans="1:11" x14ac:dyDescent="0.3">
      <c r="A539">
        <v>11040</v>
      </c>
      <c r="B539">
        <v>0</v>
      </c>
      <c r="C539">
        <v>82</v>
      </c>
      <c r="D539">
        <v>283</v>
      </c>
      <c r="E539">
        <v>60</v>
      </c>
      <c r="F539">
        <v>6.15</v>
      </c>
      <c r="G539">
        <v>-0.28199999999999997</v>
      </c>
      <c r="H539">
        <v>-3.0000000000000001E-3</v>
      </c>
      <c r="I539" s="6">
        <v>0.31314954929376349</v>
      </c>
      <c r="J539" s="6">
        <v>0.21576303052408788</v>
      </c>
      <c r="K539" s="9">
        <f>Table14[[#This Row],[wtkg]]/(Table14[[#This Row],[htcm]]*Table14[[#This Row],[htcm]]/10000)</f>
        <v>17.083333333333336</v>
      </c>
    </row>
    <row r="540" spans="1:11" x14ac:dyDescent="0.3">
      <c r="A540">
        <v>11040</v>
      </c>
      <c r="B540">
        <v>0</v>
      </c>
      <c r="C540">
        <v>201</v>
      </c>
      <c r="D540">
        <v>283</v>
      </c>
      <c r="E540">
        <v>66.5</v>
      </c>
      <c r="F540">
        <v>8.1</v>
      </c>
      <c r="G540">
        <v>-0.95899999999999996</v>
      </c>
      <c r="H540">
        <v>-6.7000000000000004E-2</v>
      </c>
      <c r="I540" s="6">
        <v>0.73491230332290902</v>
      </c>
      <c r="J540" s="6">
        <v>0.6632981933761195</v>
      </c>
      <c r="K540" s="9">
        <f>Table14[[#This Row],[wtkg]]/(Table14[[#This Row],[htcm]]*Table14[[#This Row],[htcm]]/10000)</f>
        <v>18.31646786138278</v>
      </c>
    </row>
    <row r="541" spans="1:11" x14ac:dyDescent="0.3">
      <c r="A541">
        <v>11040</v>
      </c>
      <c r="B541">
        <v>0</v>
      </c>
      <c r="C541">
        <v>271</v>
      </c>
      <c r="D541">
        <v>283</v>
      </c>
      <c r="E541">
        <v>70</v>
      </c>
      <c r="F541">
        <v>8.9700000000000006</v>
      </c>
      <c r="G541">
        <v>-0.82099999999999995</v>
      </c>
      <c r="H541">
        <v>9.8000000000000004E-2</v>
      </c>
      <c r="I541" s="6">
        <v>0.7566242734732882</v>
      </c>
      <c r="J541" s="6">
        <v>0.77790104627314605</v>
      </c>
      <c r="K541" s="9">
        <f>Table14[[#This Row],[wtkg]]/(Table14[[#This Row],[htcm]]*Table14[[#This Row],[htcm]]/10000)</f>
        <v>18.306122448979593</v>
      </c>
    </row>
    <row r="542" spans="1:11" x14ac:dyDescent="0.3">
      <c r="A542">
        <v>11040</v>
      </c>
      <c r="B542">
        <v>0</v>
      </c>
      <c r="C542">
        <v>369</v>
      </c>
      <c r="D542">
        <v>283</v>
      </c>
      <c r="E542">
        <v>75</v>
      </c>
      <c r="F542">
        <v>10.18</v>
      </c>
      <c r="G542">
        <v>-0.376</v>
      </c>
      <c r="H542">
        <v>0.46500000000000002</v>
      </c>
      <c r="I542" s="6">
        <v>0.81940782282160041</v>
      </c>
      <c r="J542" s="6">
        <v>0.92782172244639005</v>
      </c>
      <c r="K542" s="9">
        <f>Table14[[#This Row],[wtkg]]/(Table14[[#This Row],[htcm]]*Table14[[#This Row],[htcm]]/10000)</f>
        <v>18.097777777777779</v>
      </c>
    </row>
    <row r="543" spans="1:11" x14ac:dyDescent="0.3">
      <c r="A543">
        <v>11040</v>
      </c>
      <c r="B543">
        <v>0</v>
      </c>
      <c r="C543">
        <v>460</v>
      </c>
      <c r="D543">
        <v>283</v>
      </c>
      <c r="E543">
        <v>78</v>
      </c>
      <c r="F543">
        <v>11.15</v>
      </c>
      <c r="G543">
        <v>-0.5</v>
      </c>
      <c r="H543">
        <v>0.69</v>
      </c>
      <c r="I543" s="6">
        <v>1.188470008524765</v>
      </c>
      <c r="J543" s="6">
        <v>1.3423984519895871</v>
      </c>
      <c r="K543" s="9">
        <f>Table14[[#This Row],[wtkg]]/(Table14[[#This Row],[htcm]]*Table14[[#This Row],[htcm]]/10000)</f>
        <v>18.326758711374094</v>
      </c>
    </row>
    <row r="544" spans="1:11" x14ac:dyDescent="0.3">
      <c r="A544">
        <v>11040</v>
      </c>
      <c r="B544">
        <v>0</v>
      </c>
      <c r="C544">
        <v>559</v>
      </c>
      <c r="D544">
        <v>283</v>
      </c>
      <c r="E544">
        <v>81</v>
      </c>
      <c r="F544">
        <v>12</v>
      </c>
      <c r="G544">
        <v>-0.59599999999999997</v>
      </c>
      <c r="H544">
        <v>0.77100000000000002</v>
      </c>
      <c r="I544" s="6">
        <v>1.4253829371058226</v>
      </c>
      <c r="J544" s="6">
        <v>1.5602705292818999</v>
      </c>
      <c r="K544" s="9">
        <f>Table14[[#This Row],[wtkg]]/(Table14[[#This Row],[htcm]]*Table14[[#This Row],[htcm]]/10000)</f>
        <v>18.289894833104711</v>
      </c>
    </row>
    <row r="545" spans="1:11" x14ac:dyDescent="0.3">
      <c r="A545">
        <v>11040</v>
      </c>
      <c r="B545">
        <v>0</v>
      </c>
      <c r="C545">
        <v>720</v>
      </c>
      <c r="D545">
        <v>283</v>
      </c>
      <c r="E545">
        <v>86</v>
      </c>
      <c r="F545">
        <v>13.6</v>
      </c>
      <c r="G545">
        <v>-0.5</v>
      </c>
      <c r="H545">
        <v>1.036</v>
      </c>
      <c r="I545" s="6">
        <v>1.7553007717418463</v>
      </c>
      <c r="J545" s="6">
        <v>1.8945632931444985</v>
      </c>
      <c r="K545" s="9">
        <f>Table14[[#This Row],[wtkg]]/(Table14[[#This Row],[htcm]]*Table14[[#This Row],[htcm]]/10000)</f>
        <v>18.388318009734991</v>
      </c>
    </row>
    <row r="546" spans="1:11" x14ac:dyDescent="0.3">
      <c r="A546">
        <v>11041</v>
      </c>
      <c r="B546">
        <v>0</v>
      </c>
      <c r="C546">
        <v>0</v>
      </c>
      <c r="D546">
        <v>269</v>
      </c>
      <c r="E546">
        <v>52</v>
      </c>
      <c r="F546">
        <v>3.1</v>
      </c>
      <c r="G546">
        <v>1.1180000000000001</v>
      </c>
      <c r="H546">
        <v>-0.51700000000000002</v>
      </c>
      <c r="I546" s="6">
        <v>-2.2836169368080697</v>
      </c>
      <c r="J546" s="6">
        <v>-1.6769264221389975</v>
      </c>
      <c r="K546" s="9">
        <f>Table14[[#This Row],[wtkg]]/(Table14[[#This Row],[htcm]]*Table14[[#This Row],[htcm]]/10000)</f>
        <v>11.46449704142012</v>
      </c>
    </row>
    <row r="547" spans="1:11" x14ac:dyDescent="0.3">
      <c r="A547">
        <v>11041</v>
      </c>
      <c r="B547">
        <v>0</v>
      </c>
      <c r="C547">
        <v>27</v>
      </c>
      <c r="D547">
        <v>269</v>
      </c>
      <c r="E547">
        <v>56</v>
      </c>
      <c r="F547">
        <v>4.08</v>
      </c>
      <c r="G547">
        <v>0.90300000000000002</v>
      </c>
      <c r="H547">
        <v>-0.42599999999999999</v>
      </c>
      <c r="I547" s="6">
        <v>-2.0468451061953039</v>
      </c>
      <c r="J547" s="6">
        <v>-1.317483943959626</v>
      </c>
      <c r="K547" s="9">
        <f>Table14[[#This Row],[wtkg]]/(Table14[[#This Row],[htcm]]*Table14[[#This Row],[htcm]]/10000)</f>
        <v>13.010204081632654</v>
      </c>
    </row>
    <row r="548" spans="1:11" x14ac:dyDescent="0.3">
      <c r="A548">
        <v>11041</v>
      </c>
      <c r="B548">
        <v>0</v>
      </c>
      <c r="C548">
        <v>55</v>
      </c>
      <c r="D548">
        <v>269</v>
      </c>
      <c r="E548">
        <v>56.5</v>
      </c>
      <c r="F548">
        <v>5.05</v>
      </c>
      <c r="G548">
        <v>-0.64100000000000001</v>
      </c>
      <c r="H548">
        <v>-0.505</v>
      </c>
      <c r="I548" s="6">
        <v>0.16461781054953376</v>
      </c>
      <c r="J548" s="6">
        <v>-0.22704364246079925</v>
      </c>
      <c r="K548" s="9">
        <f>Table14[[#This Row],[wtkg]]/(Table14[[#This Row],[htcm]]*Table14[[#This Row],[htcm]]/10000)</f>
        <v>15.819563004150679</v>
      </c>
    </row>
    <row r="549" spans="1:11" x14ac:dyDescent="0.3">
      <c r="A549">
        <v>11041</v>
      </c>
      <c r="B549">
        <v>0</v>
      </c>
      <c r="C549">
        <v>97</v>
      </c>
      <c r="D549">
        <v>269</v>
      </c>
      <c r="E549">
        <v>62</v>
      </c>
      <c r="F549">
        <v>6.3</v>
      </c>
      <c r="G549">
        <v>3.5000000000000003E-2</v>
      </c>
      <c r="H549">
        <v>-0.27400000000000002</v>
      </c>
      <c r="I549" s="6">
        <v>-0.4266761644348685</v>
      </c>
      <c r="J549" s="6">
        <v>-0.4058756859707176</v>
      </c>
      <c r="K549" s="9">
        <f>Table14[[#This Row],[wtkg]]/(Table14[[#This Row],[htcm]]*Table14[[#This Row],[htcm]]/10000)</f>
        <v>16.389177939646199</v>
      </c>
    </row>
    <row r="550" spans="1:11" x14ac:dyDescent="0.3">
      <c r="A550">
        <v>11041</v>
      </c>
      <c r="B550">
        <v>0</v>
      </c>
      <c r="C550">
        <v>181</v>
      </c>
      <c r="D550">
        <v>269</v>
      </c>
      <c r="E550">
        <v>71</v>
      </c>
      <c r="F550">
        <v>7.85</v>
      </c>
      <c r="G550">
        <v>1.619</v>
      </c>
      <c r="H550">
        <v>-7.2999999999999995E-2</v>
      </c>
      <c r="I550" s="6">
        <v>-1.1950441225571415</v>
      </c>
      <c r="J550" s="6">
        <v>-1.3195343584624579</v>
      </c>
      <c r="K550" s="9">
        <f>Table14[[#This Row],[wtkg]]/(Table14[[#This Row],[htcm]]*Table14[[#This Row],[htcm]]/10000)</f>
        <v>15.572307081928189</v>
      </c>
    </row>
    <row r="551" spans="1:11" x14ac:dyDescent="0.3">
      <c r="A551">
        <v>11041</v>
      </c>
      <c r="B551">
        <v>0</v>
      </c>
      <c r="C551">
        <v>285</v>
      </c>
      <c r="D551">
        <v>269</v>
      </c>
      <c r="E551">
        <v>74</v>
      </c>
      <c r="F551">
        <v>9.3000000000000007</v>
      </c>
      <c r="G551">
        <v>0.68500000000000005</v>
      </c>
      <c r="H551">
        <v>0.30199999999999999</v>
      </c>
      <c r="I551" s="6">
        <v>3.3755307989336331E-3</v>
      </c>
      <c r="J551" s="6">
        <v>-0.10293270701357274</v>
      </c>
      <c r="K551" s="9">
        <f>Table14[[#This Row],[wtkg]]/(Table14[[#This Row],[htcm]]*Table14[[#This Row],[htcm]]/10000)</f>
        <v>16.983199415631852</v>
      </c>
    </row>
    <row r="552" spans="1:11" x14ac:dyDescent="0.3">
      <c r="A552">
        <v>11041</v>
      </c>
      <c r="B552">
        <v>0</v>
      </c>
      <c r="C552">
        <v>370</v>
      </c>
      <c r="D552">
        <v>269</v>
      </c>
      <c r="E552">
        <v>78</v>
      </c>
      <c r="F552">
        <v>9.9499999999999993</v>
      </c>
      <c r="G552">
        <v>0.86599999999999999</v>
      </c>
      <c r="H552">
        <v>0.248</v>
      </c>
      <c r="I552" s="6">
        <v>-0.15964753289999359</v>
      </c>
      <c r="J552" s="6">
        <v>-0.3216619874756757</v>
      </c>
      <c r="K552" s="9">
        <f>Table14[[#This Row],[wtkg]]/(Table14[[#This Row],[htcm]]*Table14[[#This Row],[htcm]]/10000)</f>
        <v>16.354372123602889</v>
      </c>
    </row>
    <row r="553" spans="1:11" x14ac:dyDescent="0.3">
      <c r="A553">
        <v>11041</v>
      </c>
      <c r="B553">
        <v>0</v>
      </c>
      <c r="C553">
        <v>454</v>
      </c>
      <c r="D553">
        <v>269</v>
      </c>
      <c r="E553">
        <v>81.5</v>
      </c>
      <c r="F553">
        <v>10.81</v>
      </c>
      <c r="G553">
        <v>0.96799999999999997</v>
      </c>
      <c r="H553">
        <v>0.44600000000000001</v>
      </c>
      <c r="I553" s="6">
        <v>8.7082160712867049E-2</v>
      </c>
      <c r="J553" s="6">
        <v>-0.13556273574255465</v>
      </c>
      <c r="K553" s="9">
        <f>Table14[[#This Row],[wtkg]]/(Table14[[#This Row],[htcm]]*Table14[[#This Row],[htcm]]/10000)</f>
        <v>16.274605743535702</v>
      </c>
    </row>
    <row r="554" spans="1:11" x14ac:dyDescent="0.3">
      <c r="A554">
        <v>11041</v>
      </c>
      <c r="B554">
        <v>0</v>
      </c>
      <c r="C554">
        <v>579</v>
      </c>
      <c r="D554">
        <v>269</v>
      </c>
      <c r="E554">
        <v>84</v>
      </c>
      <c r="F554">
        <v>12.6</v>
      </c>
      <c r="G554">
        <v>0.26700000000000002</v>
      </c>
      <c r="H554">
        <v>1.0980000000000001</v>
      </c>
      <c r="I554" s="6">
        <v>1.3366795582597331</v>
      </c>
      <c r="J554" s="6">
        <v>1.3176763873824193</v>
      </c>
      <c r="K554" s="9">
        <f>Table14[[#This Row],[wtkg]]/(Table14[[#This Row],[htcm]]*Table14[[#This Row],[htcm]]/10000)</f>
        <v>17.857142857142858</v>
      </c>
    </row>
    <row r="555" spans="1:11" x14ac:dyDescent="0.3">
      <c r="A555">
        <v>11041</v>
      </c>
      <c r="B555">
        <v>0</v>
      </c>
      <c r="C555">
        <v>719</v>
      </c>
      <c r="D555">
        <v>269</v>
      </c>
      <c r="E555">
        <v>89.5</v>
      </c>
      <c r="F555">
        <v>13.3</v>
      </c>
      <c r="G555">
        <v>0.66400000000000003</v>
      </c>
      <c r="H555">
        <v>0.84599999999999997</v>
      </c>
      <c r="I555" s="6">
        <v>0.66381038998975239</v>
      </c>
      <c r="J555" s="6">
        <v>0.66486228993961327</v>
      </c>
      <c r="K555" s="9">
        <f>Table14[[#This Row],[wtkg]]/(Table14[[#This Row],[htcm]]*Table14[[#This Row],[htcm]]/10000)</f>
        <v>16.603726475453328</v>
      </c>
    </row>
    <row r="556" spans="1:11" x14ac:dyDescent="0.3">
      <c r="A556">
        <v>11043</v>
      </c>
      <c r="B556">
        <v>0</v>
      </c>
      <c r="C556">
        <v>0</v>
      </c>
      <c r="D556">
        <v>283</v>
      </c>
      <c r="E556">
        <v>52</v>
      </c>
      <c r="F556">
        <v>3.93</v>
      </c>
      <c r="G556">
        <v>1.1180000000000001</v>
      </c>
      <c r="H556">
        <v>1.1319999999999999</v>
      </c>
      <c r="I556" s="6">
        <v>0.4942923772403795</v>
      </c>
      <c r="J556" s="6">
        <v>0.83406158151432774</v>
      </c>
      <c r="K556" s="9">
        <f>Table14[[#This Row],[wtkg]]/(Table14[[#This Row],[htcm]]*Table14[[#This Row],[htcm]]/10000)</f>
        <v>14.534023668639055</v>
      </c>
    </row>
    <row r="557" spans="1:11" x14ac:dyDescent="0.3">
      <c r="A557">
        <v>11043</v>
      </c>
      <c r="B557">
        <v>0</v>
      </c>
      <c r="C557">
        <v>31</v>
      </c>
      <c r="D557">
        <v>283</v>
      </c>
      <c r="E557">
        <v>54.5</v>
      </c>
      <c r="F557">
        <v>4.6900000000000004</v>
      </c>
      <c r="G557">
        <v>-0.155</v>
      </c>
      <c r="H557">
        <v>0.32</v>
      </c>
      <c r="I557" s="6">
        <v>0.71511657971340614</v>
      </c>
      <c r="J557" s="6">
        <v>0.58642996542852088</v>
      </c>
      <c r="K557" s="9">
        <f>Table14[[#This Row],[wtkg]]/(Table14[[#This Row],[htcm]]*Table14[[#This Row],[htcm]]/10000)</f>
        <v>15.789916673680668</v>
      </c>
    </row>
    <row r="558" spans="1:11" x14ac:dyDescent="0.3">
      <c r="A558">
        <v>11043</v>
      </c>
      <c r="B558">
        <v>0</v>
      </c>
      <c r="C558">
        <v>94</v>
      </c>
      <c r="D558">
        <v>283</v>
      </c>
      <c r="E558">
        <v>61</v>
      </c>
      <c r="F558">
        <v>6.6</v>
      </c>
      <c r="G558">
        <v>-0.32600000000000001</v>
      </c>
      <c r="H558">
        <v>0.214</v>
      </c>
      <c r="I558" s="6">
        <v>0.62467952734343801</v>
      </c>
      <c r="J558" s="6">
        <v>0.54909595479069084</v>
      </c>
      <c r="K558" s="9">
        <f>Table14[[#This Row],[wtkg]]/(Table14[[#This Row],[htcm]]*Table14[[#This Row],[htcm]]/10000)</f>
        <v>17.737167428110723</v>
      </c>
    </row>
    <row r="559" spans="1:11" x14ac:dyDescent="0.3">
      <c r="A559">
        <v>11043</v>
      </c>
      <c r="B559">
        <v>0</v>
      </c>
      <c r="C559">
        <v>185</v>
      </c>
      <c r="D559">
        <v>283</v>
      </c>
      <c r="E559">
        <v>68</v>
      </c>
      <c r="F559">
        <v>8.85</v>
      </c>
      <c r="G559">
        <v>0.11700000000000001</v>
      </c>
      <c r="H559">
        <v>0.96899999999999997</v>
      </c>
      <c r="I559" s="6">
        <v>1.2556591252726197</v>
      </c>
      <c r="J559" s="6">
        <v>1.1858392181671744</v>
      </c>
      <c r="K559" s="9">
        <f>Table14[[#This Row],[wtkg]]/(Table14[[#This Row],[htcm]]*Table14[[#This Row],[htcm]]/10000)</f>
        <v>19.139273356401386</v>
      </c>
    </row>
    <row r="560" spans="1:11" x14ac:dyDescent="0.3">
      <c r="A560">
        <v>11043</v>
      </c>
      <c r="B560">
        <v>0</v>
      </c>
      <c r="C560">
        <v>297</v>
      </c>
      <c r="D560">
        <v>283</v>
      </c>
      <c r="E560">
        <v>74</v>
      </c>
      <c r="F560">
        <v>10.35</v>
      </c>
      <c r="G560">
        <v>0.45400000000000001</v>
      </c>
      <c r="H560">
        <v>1.1859999999999999</v>
      </c>
      <c r="I560" s="6">
        <v>1.2706976901581701</v>
      </c>
      <c r="J560" s="6">
        <v>1.2338020930005262</v>
      </c>
      <c r="K560" s="9">
        <f>Table14[[#This Row],[wtkg]]/(Table14[[#This Row],[htcm]]*Table14[[#This Row],[htcm]]/10000)</f>
        <v>18.900657414170929</v>
      </c>
    </row>
    <row r="561" spans="1:11" x14ac:dyDescent="0.3">
      <c r="A561">
        <v>11043</v>
      </c>
      <c r="B561">
        <v>0</v>
      </c>
      <c r="C561">
        <v>409</v>
      </c>
      <c r="D561">
        <v>283</v>
      </c>
      <c r="E561">
        <v>78</v>
      </c>
      <c r="F561">
        <v>11.96</v>
      </c>
      <c r="G561">
        <v>0.23799999999999999</v>
      </c>
      <c r="H561">
        <v>1.6659999999999999</v>
      </c>
      <c r="I561" s="6">
        <v>1.9922500440542406</v>
      </c>
      <c r="J561" s="6">
        <v>2.027726301783519</v>
      </c>
      <c r="K561" s="9">
        <f>Table14[[#This Row],[wtkg]]/(Table14[[#This Row],[htcm]]*Table14[[#This Row],[htcm]]/10000)</f>
        <v>19.658119658119659</v>
      </c>
    </row>
    <row r="562" spans="1:11" x14ac:dyDescent="0.3">
      <c r="A562">
        <v>11043</v>
      </c>
      <c r="B562">
        <v>0</v>
      </c>
      <c r="C562">
        <v>465</v>
      </c>
      <c r="D562">
        <v>283</v>
      </c>
      <c r="E562">
        <v>81</v>
      </c>
      <c r="F562">
        <v>12.69</v>
      </c>
      <c r="G562">
        <v>0.61099999999999999</v>
      </c>
      <c r="H562">
        <v>1.84</v>
      </c>
      <c r="I562" s="6">
        <v>2.0651609556073889</v>
      </c>
      <c r="J562" s="6">
        <v>1.9909976905951459</v>
      </c>
      <c r="K562" s="9">
        <f>Table14[[#This Row],[wtkg]]/(Table14[[#This Row],[htcm]]*Table14[[#This Row],[htcm]]/10000)</f>
        <v>19.34156378600823</v>
      </c>
    </row>
    <row r="563" spans="1:11" x14ac:dyDescent="0.3">
      <c r="A563">
        <v>11043</v>
      </c>
      <c r="B563">
        <v>0</v>
      </c>
      <c r="C563">
        <v>605</v>
      </c>
      <c r="D563">
        <v>283</v>
      </c>
      <c r="E563">
        <v>82</v>
      </c>
      <c r="F563">
        <v>13.8</v>
      </c>
      <c r="G563">
        <v>-0.74199999999999999</v>
      </c>
      <c r="H563">
        <v>1.7689999999999999</v>
      </c>
      <c r="I563" s="6">
        <v>2.805735782782921</v>
      </c>
      <c r="J563" s="6">
        <v>2.9684073048775419</v>
      </c>
      <c r="K563" s="9">
        <f>Table14[[#This Row],[wtkg]]/(Table14[[#This Row],[htcm]]*Table14[[#This Row],[htcm]]/10000)</f>
        <v>20.52349791790601</v>
      </c>
    </row>
    <row r="564" spans="1:11" x14ac:dyDescent="0.3">
      <c r="A564">
        <v>11043</v>
      </c>
      <c r="B564">
        <v>0</v>
      </c>
      <c r="C564">
        <v>813</v>
      </c>
      <c r="D564">
        <v>283</v>
      </c>
      <c r="E564">
        <v>89.5</v>
      </c>
      <c r="F564">
        <v>14.4</v>
      </c>
      <c r="G564">
        <v>3.5000000000000003E-2</v>
      </c>
      <c r="H564">
        <v>1.093</v>
      </c>
      <c r="I564" s="6">
        <v>1.4649415498837228</v>
      </c>
      <c r="J564" s="6">
        <v>1.512134954062154</v>
      </c>
      <c r="K564" s="9">
        <f>Table14[[#This Row],[wtkg]]/(Table14[[#This Row],[htcm]]*Table14[[#This Row],[htcm]]/10000)</f>
        <v>17.976967011017134</v>
      </c>
    </row>
    <row r="565" spans="1:11" x14ac:dyDescent="0.3">
      <c r="A565">
        <v>11048</v>
      </c>
      <c r="B565">
        <v>0</v>
      </c>
      <c r="C565">
        <v>26</v>
      </c>
      <c r="D565">
        <v>276</v>
      </c>
      <c r="E565">
        <v>56.5</v>
      </c>
      <c r="F565">
        <v>4.29</v>
      </c>
      <c r="G565">
        <v>1.2350000000000001</v>
      </c>
      <c r="H565">
        <v>1.6E-2</v>
      </c>
      <c r="I565" s="6">
        <v>-1.7990356285955451</v>
      </c>
      <c r="J565" s="6">
        <v>-0.91466710801032847</v>
      </c>
      <c r="K565" s="9">
        <f>Table14[[#This Row],[wtkg]]/(Table14[[#This Row],[htcm]]*Table14[[#This Row],[htcm]]/10000)</f>
        <v>13.438797086694338</v>
      </c>
    </row>
    <row r="566" spans="1:11" x14ac:dyDescent="0.3">
      <c r="A566">
        <v>11048</v>
      </c>
      <c r="B566">
        <v>0</v>
      </c>
      <c r="C566">
        <v>61</v>
      </c>
      <c r="D566">
        <v>276</v>
      </c>
      <c r="E566">
        <v>59</v>
      </c>
      <c r="F566">
        <v>5.41</v>
      </c>
      <c r="G566">
        <v>0.28100000000000003</v>
      </c>
      <c r="H566">
        <v>-0.23699999999999999</v>
      </c>
      <c r="I566" s="6">
        <v>-0.64442131944376224</v>
      </c>
      <c r="J566" s="6">
        <v>-0.56400379583082116</v>
      </c>
      <c r="K566" s="9">
        <f>Table14[[#This Row],[wtkg]]/(Table14[[#This Row],[htcm]]*Table14[[#This Row],[htcm]]/10000)</f>
        <v>15.541511060040218</v>
      </c>
    </row>
    <row r="567" spans="1:11" x14ac:dyDescent="0.3">
      <c r="A567">
        <v>11048</v>
      </c>
      <c r="B567">
        <v>0</v>
      </c>
      <c r="C567">
        <v>89</v>
      </c>
      <c r="D567">
        <v>276</v>
      </c>
      <c r="E567">
        <v>62</v>
      </c>
      <c r="F567">
        <v>6</v>
      </c>
      <c r="G567">
        <v>0.38200000000000001</v>
      </c>
      <c r="H567">
        <v>-0.443</v>
      </c>
      <c r="I567" s="6">
        <v>-1.0284848467193206</v>
      </c>
      <c r="J567" s="6">
        <v>-0.91312485112771202</v>
      </c>
      <c r="K567" s="9">
        <f>Table14[[#This Row],[wtkg]]/(Table14[[#This Row],[htcm]]*Table14[[#This Row],[htcm]]/10000)</f>
        <v>15.608740894901144</v>
      </c>
    </row>
    <row r="568" spans="1:11" x14ac:dyDescent="0.3">
      <c r="A568">
        <v>11048</v>
      </c>
      <c r="B568">
        <v>0</v>
      </c>
      <c r="C568">
        <v>187</v>
      </c>
      <c r="D568">
        <v>276</v>
      </c>
      <c r="E568">
        <v>71.5</v>
      </c>
      <c r="F568">
        <v>7.87</v>
      </c>
      <c r="G568">
        <v>1.7</v>
      </c>
      <c r="H568">
        <v>-0.13800000000000001</v>
      </c>
      <c r="I568" s="6">
        <v>-1.3229044539977635</v>
      </c>
      <c r="J568" s="6">
        <v>-1.4668078579420929</v>
      </c>
      <c r="K568" s="9">
        <f>Table14[[#This Row],[wtkg]]/(Table14[[#This Row],[htcm]]*Table14[[#This Row],[htcm]]/10000)</f>
        <v>15.394395813976233</v>
      </c>
    </row>
    <row r="569" spans="1:11" x14ac:dyDescent="0.3">
      <c r="A569">
        <v>11048</v>
      </c>
      <c r="B569">
        <v>0</v>
      </c>
      <c r="C569">
        <v>271</v>
      </c>
      <c r="D569">
        <v>276</v>
      </c>
      <c r="E569">
        <v>76.5</v>
      </c>
      <c r="F569">
        <v>8.85</v>
      </c>
      <c r="G569">
        <v>2.081</v>
      </c>
      <c r="H569">
        <v>-2.5999999999999999E-2</v>
      </c>
      <c r="I569" s="6">
        <v>-1.2500473086929</v>
      </c>
      <c r="J569" s="6">
        <v>-1.6034640721531472</v>
      </c>
      <c r="K569" s="9">
        <f>Table14[[#This Row],[wtkg]]/(Table14[[#This Row],[htcm]]*Table14[[#This Row],[htcm]]/10000)</f>
        <v>15.122388824810969</v>
      </c>
    </row>
    <row r="570" spans="1:11" x14ac:dyDescent="0.3">
      <c r="A570">
        <v>11048</v>
      </c>
      <c r="B570">
        <v>0</v>
      </c>
      <c r="C570">
        <v>460</v>
      </c>
      <c r="D570">
        <v>276</v>
      </c>
      <c r="E570">
        <v>83.5</v>
      </c>
      <c r="F570">
        <v>11.5</v>
      </c>
      <c r="G570">
        <v>1.669</v>
      </c>
      <c r="H570">
        <v>0.97199999999999998</v>
      </c>
      <c r="I570" s="6">
        <v>0.37174136248310902</v>
      </c>
      <c r="J570" s="6">
        <v>5.0160418950751288E-2</v>
      </c>
      <c r="K570" s="9">
        <f>Table14[[#This Row],[wtkg]]/(Table14[[#This Row],[htcm]]*Table14[[#This Row],[htcm]]/10000)</f>
        <v>16.493958191401628</v>
      </c>
    </row>
    <row r="571" spans="1:11" x14ac:dyDescent="0.3">
      <c r="A571">
        <v>11048</v>
      </c>
      <c r="B571">
        <v>0</v>
      </c>
      <c r="C571">
        <v>652</v>
      </c>
      <c r="D571">
        <v>276</v>
      </c>
      <c r="E571">
        <v>90</v>
      </c>
      <c r="F571">
        <v>13.1</v>
      </c>
      <c r="G571">
        <v>1.5449999999999999</v>
      </c>
      <c r="H571">
        <v>1.052</v>
      </c>
      <c r="I571" s="6">
        <v>0.3633207808511652</v>
      </c>
      <c r="J571" s="6">
        <v>0.23535260002012742</v>
      </c>
      <c r="K571" s="9">
        <f>Table14[[#This Row],[wtkg]]/(Table14[[#This Row],[htcm]]*Table14[[#This Row],[htcm]]/10000)</f>
        <v>16.172839506172838</v>
      </c>
    </row>
    <row r="572" spans="1:11" x14ac:dyDescent="0.3">
      <c r="A572">
        <v>11048</v>
      </c>
      <c r="B572">
        <v>0</v>
      </c>
      <c r="C572">
        <v>790</v>
      </c>
      <c r="D572">
        <v>276</v>
      </c>
      <c r="E572">
        <v>93.5</v>
      </c>
      <c r="F572">
        <v>13.2</v>
      </c>
      <c r="G572">
        <v>1.4910000000000001</v>
      </c>
      <c r="H572">
        <v>0.44600000000000001</v>
      </c>
      <c r="I572" s="6">
        <v>-0.46946992027745998</v>
      </c>
      <c r="J572" s="6">
        <v>-0.70798010541916145</v>
      </c>
      <c r="K572" s="9">
        <f>Table14[[#This Row],[wtkg]]/(Table14[[#This Row],[htcm]]*Table14[[#This Row],[htcm]]/10000)</f>
        <v>15.099087763447624</v>
      </c>
    </row>
    <row r="573" spans="1:11" x14ac:dyDescent="0.3">
      <c r="A573">
        <v>11049</v>
      </c>
      <c r="B573">
        <v>0</v>
      </c>
      <c r="C573">
        <v>25</v>
      </c>
      <c r="D573">
        <v>283</v>
      </c>
      <c r="E573">
        <v>53</v>
      </c>
      <c r="F573">
        <v>3.31</v>
      </c>
      <c r="G573">
        <v>-0.499</v>
      </c>
      <c r="H573">
        <v>-1.76</v>
      </c>
      <c r="I573" s="6">
        <v>-2.2661368361007299</v>
      </c>
      <c r="J573" s="6">
        <v>-2.2316906099463525</v>
      </c>
      <c r="K573" s="9">
        <f>Table14[[#This Row],[wtkg]]/(Table14[[#This Row],[htcm]]*Table14[[#This Row],[htcm]]/10000)</f>
        <v>11.783552865788538</v>
      </c>
    </row>
    <row r="574" spans="1:11" x14ac:dyDescent="0.3">
      <c r="A574">
        <v>11049</v>
      </c>
      <c r="B574">
        <v>0</v>
      </c>
      <c r="C574">
        <v>53</v>
      </c>
      <c r="D574">
        <v>283</v>
      </c>
      <c r="E574">
        <v>55</v>
      </c>
      <c r="F574">
        <v>3.84</v>
      </c>
      <c r="G574">
        <v>-1.2829999999999999</v>
      </c>
      <c r="H574">
        <v>-2.4980000000000002</v>
      </c>
      <c r="I574" s="6">
        <v>-2.0257727595659238</v>
      </c>
      <c r="J574" s="6">
        <v>-2.6493719557776454</v>
      </c>
      <c r="K574" s="9">
        <f>Table14[[#This Row],[wtkg]]/(Table14[[#This Row],[htcm]]*Table14[[#This Row],[htcm]]/10000)</f>
        <v>12.694214876033058</v>
      </c>
    </row>
    <row r="575" spans="1:11" x14ac:dyDescent="0.3">
      <c r="A575">
        <v>11049</v>
      </c>
      <c r="B575">
        <v>0</v>
      </c>
      <c r="C575">
        <v>88</v>
      </c>
      <c r="D575">
        <v>283</v>
      </c>
      <c r="E575">
        <v>58.5</v>
      </c>
      <c r="F575">
        <v>5.0199999999999996</v>
      </c>
      <c r="G575">
        <v>-1.2889999999999999</v>
      </c>
      <c r="H575">
        <v>-1.887</v>
      </c>
      <c r="I575" s="6">
        <v>-1.2446417837228398</v>
      </c>
      <c r="J575" s="6">
        <v>-1.631932820772924</v>
      </c>
      <c r="K575" s="9">
        <f>Table14[[#This Row],[wtkg]]/(Table14[[#This Row],[htcm]]*Table14[[#This Row],[htcm]]/10000)</f>
        <v>14.66871210460954</v>
      </c>
    </row>
    <row r="576" spans="1:11" x14ac:dyDescent="0.3">
      <c r="A576">
        <v>11049</v>
      </c>
      <c r="B576">
        <v>0</v>
      </c>
      <c r="C576">
        <v>179</v>
      </c>
      <c r="D576">
        <v>283</v>
      </c>
      <c r="E576">
        <v>67</v>
      </c>
      <c r="F576">
        <v>7.5</v>
      </c>
      <c r="G576">
        <v>-0.20100000000000001</v>
      </c>
      <c r="H576">
        <v>-0.45700000000000002</v>
      </c>
      <c r="I576" s="6">
        <v>-0.3809305487415065</v>
      </c>
      <c r="J576" s="6">
        <v>-0.45230457613424552</v>
      </c>
      <c r="K576" s="9">
        <f>Table14[[#This Row],[wtkg]]/(Table14[[#This Row],[htcm]]*Table14[[#This Row],[htcm]]/10000)</f>
        <v>16.707507239919803</v>
      </c>
    </row>
    <row r="577" spans="1:11" x14ac:dyDescent="0.3">
      <c r="A577">
        <v>11049</v>
      </c>
      <c r="B577">
        <v>0</v>
      </c>
      <c r="C577">
        <v>277</v>
      </c>
      <c r="D577">
        <v>283</v>
      </c>
      <c r="E577">
        <v>72.5</v>
      </c>
      <c r="F577">
        <v>9.4499999999999993</v>
      </c>
      <c r="G577">
        <v>0.17699999999999999</v>
      </c>
      <c r="H577">
        <v>0.52300000000000002</v>
      </c>
      <c r="I577" s="6">
        <v>0.61353999484113897</v>
      </c>
      <c r="J577" s="6">
        <v>0.57472139040408166</v>
      </c>
      <c r="K577" s="9">
        <f>Table14[[#This Row],[wtkg]]/(Table14[[#This Row],[htcm]]*Table14[[#This Row],[htcm]]/10000)</f>
        <v>17.978596908442327</v>
      </c>
    </row>
    <row r="578" spans="1:11" x14ac:dyDescent="0.3">
      <c r="A578">
        <v>11049</v>
      </c>
      <c r="B578">
        <v>0</v>
      </c>
      <c r="C578">
        <v>368</v>
      </c>
      <c r="D578">
        <v>283</v>
      </c>
      <c r="E578">
        <v>75.5</v>
      </c>
      <c r="F578">
        <v>10.199999999999999</v>
      </c>
      <c r="G578">
        <v>-0.15</v>
      </c>
      <c r="H578">
        <v>0.49</v>
      </c>
      <c r="I578" s="6">
        <v>0.71755392362459969</v>
      </c>
      <c r="J578" s="6">
        <v>0.78732052901618854</v>
      </c>
      <c r="K578" s="9">
        <f>Table14[[#This Row],[wtkg]]/(Table14[[#This Row],[htcm]]*Table14[[#This Row],[htcm]]/10000)</f>
        <v>17.89395201964826</v>
      </c>
    </row>
    <row r="579" spans="1:11" x14ac:dyDescent="0.3">
      <c r="A579">
        <v>11049</v>
      </c>
      <c r="B579">
        <v>0</v>
      </c>
      <c r="C579">
        <v>459</v>
      </c>
      <c r="D579">
        <v>283</v>
      </c>
      <c r="E579">
        <v>80</v>
      </c>
      <c r="F579">
        <v>11.04</v>
      </c>
      <c r="G579">
        <v>0.30299999999999999</v>
      </c>
      <c r="H579">
        <v>0.60599999999999998</v>
      </c>
      <c r="I579" s="6">
        <v>0.6575599129154881</v>
      </c>
      <c r="J579" s="6">
        <v>0.60519373366189066</v>
      </c>
      <c r="K579" s="9">
        <f>Table14[[#This Row],[wtkg]]/(Table14[[#This Row],[htcm]]*Table14[[#This Row],[htcm]]/10000)</f>
        <v>17.25</v>
      </c>
    </row>
    <row r="580" spans="1:11" x14ac:dyDescent="0.3">
      <c r="A580">
        <v>11049</v>
      </c>
      <c r="B580">
        <v>0</v>
      </c>
      <c r="C580">
        <v>565</v>
      </c>
      <c r="D580">
        <v>283</v>
      </c>
      <c r="E580">
        <v>84</v>
      </c>
      <c r="F580">
        <v>12.6</v>
      </c>
      <c r="G580">
        <v>0.434</v>
      </c>
      <c r="H580">
        <v>1.1759999999999999</v>
      </c>
      <c r="I580" s="6">
        <v>1.3366795582597331</v>
      </c>
      <c r="J580" s="6">
        <v>1.2878739271163748</v>
      </c>
      <c r="K580" s="9">
        <f>Table14[[#This Row],[wtkg]]/(Table14[[#This Row],[htcm]]*Table14[[#This Row],[htcm]]/10000)</f>
        <v>17.857142857142858</v>
      </c>
    </row>
    <row r="581" spans="1:11" x14ac:dyDescent="0.3">
      <c r="A581">
        <v>11050</v>
      </c>
      <c r="B581">
        <v>0</v>
      </c>
      <c r="C581">
        <v>0</v>
      </c>
      <c r="D581">
        <v>290</v>
      </c>
      <c r="E581">
        <v>53</v>
      </c>
      <c r="F581">
        <v>3.5</v>
      </c>
      <c r="G581">
        <v>1.6459999999999999</v>
      </c>
      <c r="H581">
        <v>0.31</v>
      </c>
      <c r="I581" s="6">
        <v>-1.5875525296066519</v>
      </c>
      <c r="J581" s="6">
        <v>-0.77484496953497961</v>
      </c>
      <c r="K581" s="9">
        <f>Table14[[#This Row],[wtkg]]/(Table14[[#This Row],[htcm]]*Table14[[#This Row],[htcm]]/10000)</f>
        <v>12.459950160199361</v>
      </c>
    </row>
    <row r="582" spans="1:11" x14ac:dyDescent="0.3">
      <c r="A582">
        <v>11050</v>
      </c>
      <c r="B582">
        <v>0</v>
      </c>
      <c r="C582">
        <v>26</v>
      </c>
      <c r="D582">
        <v>290</v>
      </c>
      <c r="E582">
        <v>53.5</v>
      </c>
      <c r="F582">
        <v>4.08</v>
      </c>
      <c r="G582">
        <v>-0.314</v>
      </c>
      <c r="H582">
        <v>-0.35099999999999998</v>
      </c>
      <c r="I582" s="6">
        <v>-0.1557325769363774</v>
      </c>
      <c r="J582" s="6">
        <v>-0.27863431233253422</v>
      </c>
      <c r="K582" s="9">
        <f>Table14[[#This Row],[wtkg]]/(Table14[[#This Row],[htcm]]*Table14[[#This Row],[htcm]]/10000)</f>
        <v>14.254520045418813</v>
      </c>
    </row>
    <row r="583" spans="1:11" x14ac:dyDescent="0.3">
      <c r="A583">
        <v>11050</v>
      </c>
      <c r="B583">
        <v>0</v>
      </c>
      <c r="C583">
        <v>61</v>
      </c>
      <c r="D583">
        <v>290</v>
      </c>
      <c r="E583">
        <v>58</v>
      </c>
      <c r="F583">
        <v>4.84</v>
      </c>
      <c r="G583">
        <v>-0.219</v>
      </c>
      <c r="H583">
        <v>-1.121</v>
      </c>
      <c r="I583" s="6">
        <v>-1.3651541473629827</v>
      </c>
      <c r="J583" s="6">
        <v>-1.4445581988194387</v>
      </c>
      <c r="K583" s="9">
        <f>Table14[[#This Row],[wtkg]]/(Table14[[#This Row],[htcm]]*Table14[[#This Row],[htcm]]/10000)</f>
        <v>14.387633769322235</v>
      </c>
    </row>
    <row r="584" spans="1:11" x14ac:dyDescent="0.3">
      <c r="A584">
        <v>11050</v>
      </c>
      <c r="B584">
        <v>0</v>
      </c>
      <c r="C584">
        <v>96</v>
      </c>
      <c r="D584">
        <v>290</v>
      </c>
      <c r="E584">
        <v>62</v>
      </c>
      <c r="F584">
        <v>6</v>
      </c>
      <c r="G584">
        <v>7.6999999999999999E-2</v>
      </c>
      <c r="H584">
        <v>-0.65900000000000003</v>
      </c>
      <c r="I584" s="6">
        <v>-1.0284848467193206</v>
      </c>
      <c r="J584" s="6">
        <v>-0.97434648868764495</v>
      </c>
      <c r="K584" s="9">
        <f>Table14[[#This Row],[wtkg]]/(Table14[[#This Row],[htcm]]*Table14[[#This Row],[htcm]]/10000)</f>
        <v>15.608740894901144</v>
      </c>
    </row>
    <row r="585" spans="1:11" x14ac:dyDescent="0.3">
      <c r="A585">
        <v>11050</v>
      </c>
      <c r="B585">
        <v>0</v>
      </c>
      <c r="C585">
        <v>187</v>
      </c>
      <c r="D585">
        <v>290</v>
      </c>
      <c r="E585">
        <v>69</v>
      </c>
      <c r="F585">
        <v>8.4</v>
      </c>
      <c r="G585">
        <v>0.53400000000000003</v>
      </c>
      <c r="H585">
        <v>0.45900000000000002</v>
      </c>
      <c r="I585" s="6">
        <v>0.29857464366829639</v>
      </c>
      <c r="J585" s="6">
        <v>0.20774566561195834</v>
      </c>
      <c r="K585" s="9">
        <f>Table14[[#This Row],[wtkg]]/(Table14[[#This Row],[htcm]]*Table14[[#This Row],[htcm]]/10000)</f>
        <v>17.643352236925015</v>
      </c>
    </row>
    <row r="586" spans="1:11" x14ac:dyDescent="0.3">
      <c r="A586">
        <v>11050</v>
      </c>
      <c r="B586">
        <v>0</v>
      </c>
      <c r="C586">
        <v>271</v>
      </c>
      <c r="D586">
        <v>290</v>
      </c>
      <c r="E586">
        <v>74</v>
      </c>
      <c r="F586">
        <v>10.119999999999999</v>
      </c>
      <c r="G586">
        <v>0.96499999999999997</v>
      </c>
      <c r="H586">
        <v>1.214</v>
      </c>
      <c r="I586" s="6">
        <v>1.0084029693450509</v>
      </c>
      <c r="J586" s="6">
        <v>0.89247814136057402</v>
      </c>
      <c r="K586" s="9">
        <f>Table14[[#This Row],[wtkg]]/(Table14[[#This Row],[htcm]]*Table14[[#This Row],[htcm]]/10000)</f>
        <v>18.480642804967129</v>
      </c>
    </row>
    <row r="587" spans="1:11" x14ac:dyDescent="0.3">
      <c r="A587">
        <v>11050</v>
      </c>
      <c r="B587">
        <v>0</v>
      </c>
      <c r="C587">
        <v>369</v>
      </c>
      <c r="D587">
        <v>290</v>
      </c>
      <c r="E587">
        <v>76</v>
      </c>
      <c r="F587">
        <v>10.54</v>
      </c>
      <c r="G587">
        <v>4.3999999999999997E-2</v>
      </c>
      <c r="H587">
        <v>0.78400000000000003</v>
      </c>
      <c r="I587" s="6">
        <v>0.98132567965091333</v>
      </c>
      <c r="J587" s="6">
        <v>1.0276814284424327</v>
      </c>
      <c r="K587" s="9">
        <f>Table14[[#This Row],[wtkg]]/(Table14[[#This Row],[htcm]]*Table14[[#This Row],[htcm]]/10000)</f>
        <v>18.247922437673129</v>
      </c>
    </row>
    <row r="588" spans="1:11" x14ac:dyDescent="0.3">
      <c r="A588">
        <v>11050</v>
      </c>
      <c r="B588">
        <v>0</v>
      </c>
      <c r="C588">
        <v>460</v>
      </c>
      <c r="D588">
        <v>290</v>
      </c>
      <c r="E588">
        <v>81</v>
      </c>
      <c r="F588">
        <v>11.6</v>
      </c>
      <c r="G588">
        <v>0.68300000000000005</v>
      </c>
      <c r="H588">
        <v>1.0509999999999999</v>
      </c>
      <c r="I588" s="6">
        <v>1.0312525232668415</v>
      </c>
      <c r="J588" s="6">
        <v>0.90939214157501258</v>
      </c>
      <c r="K588" s="9">
        <f>Table14[[#This Row],[wtkg]]/(Table14[[#This Row],[htcm]]*Table14[[#This Row],[htcm]]/10000)</f>
        <v>17.68023167200122</v>
      </c>
    </row>
    <row r="589" spans="1:11" x14ac:dyDescent="0.3">
      <c r="A589">
        <v>11050</v>
      </c>
      <c r="B589">
        <v>0</v>
      </c>
      <c r="C589">
        <v>566</v>
      </c>
      <c r="D589">
        <v>290</v>
      </c>
      <c r="E589">
        <v>83.5</v>
      </c>
      <c r="F589">
        <v>12.5</v>
      </c>
      <c r="G589">
        <v>0.23899999999999999</v>
      </c>
      <c r="H589">
        <v>1.099</v>
      </c>
      <c r="I589" s="6">
        <v>1.359279385158596</v>
      </c>
      <c r="J589" s="6">
        <v>1.337696295160498</v>
      </c>
      <c r="K589" s="9">
        <f>Table14[[#This Row],[wtkg]]/(Table14[[#This Row],[htcm]]*Table14[[#This Row],[htcm]]/10000)</f>
        <v>17.928215425436552</v>
      </c>
    </row>
    <row r="590" spans="1:11" x14ac:dyDescent="0.3">
      <c r="A590">
        <v>11051</v>
      </c>
      <c r="B590">
        <v>0</v>
      </c>
      <c r="C590">
        <v>0</v>
      </c>
      <c r="D590">
        <v>283</v>
      </c>
      <c r="E590">
        <v>51</v>
      </c>
      <c r="F590">
        <v>3.42</v>
      </c>
      <c r="G590">
        <v>0.58899999999999997</v>
      </c>
      <c r="H590">
        <v>0.15</v>
      </c>
      <c r="I590" s="6">
        <v>-0.38512062512584577</v>
      </c>
      <c r="J590" s="6">
        <v>-0.20395025176091894</v>
      </c>
      <c r="K590" s="9">
        <f>Table14[[#This Row],[wtkg]]/(Table14[[#This Row],[htcm]]*Table14[[#This Row],[htcm]]/10000)</f>
        <v>13.148788927335639</v>
      </c>
    </row>
    <row r="591" spans="1:11" x14ac:dyDescent="0.3">
      <c r="A591">
        <v>11051</v>
      </c>
      <c r="B591">
        <v>0</v>
      </c>
      <c r="C591">
        <v>33</v>
      </c>
      <c r="D591">
        <v>283</v>
      </c>
      <c r="E591">
        <v>53.5</v>
      </c>
      <c r="F591">
        <v>4.47</v>
      </c>
      <c r="G591">
        <v>-0.80500000000000005</v>
      </c>
      <c r="H591">
        <v>-0.17799999999999999</v>
      </c>
      <c r="I591" s="6">
        <v>0.88409507546062072</v>
      </c>
      <c r="J591" s="6">
        <v>0.36695313108926558</v>
      </c>
      <c r="K591" s="9">
        <f>Table14[[#This Row],[wtkg]]/(Table14[[#This Row],[htcm]]*Table14[[#This Row],[htcm]]/10000)</f>
        <v>15.617084461525023</v>
      </c>
    </row>
    <row r="592" spans="1:11" x14ac:dyDescent="0.3">
      <c r="A592">
        <v>11051</v>
      </c>
      <c r="B592">
        <v>0</v>
      </c>
      <c r="C592">
        <v>61</v>
      </c>
      <c r="D592">
        <v>283</v>
      </c>
      <c r="E592">
        <v>57</v>
      </c>
      <c r="F592">
        <v>5.41</v>
      </c>
      <c r="G592">
        <v>-0.71899999999999997</v>
      </c>
      <c r="H592">
        <v>-0.23699999999999999</v>
      </c>
      <c r="I592" s="6">
        <v>0.63004272298358355</v>
      </c>
      <c r="J592" s="6">
        <v>0.22968779905205047</v>
      </c>
      <c r="K592" s="9">
        <f>Table14[[#This Row],[wtkg]]/(Table14[[#This Row],[htcm]]*Table14[[#This Row],[htcm]]/10000)</f>
        <v>16.651277316097261</v>
      </c>
    </row>
    <row r="593" spans="1:11" x14ac:dyDescent="0.3">
      <c r="A593">
        <v>11051</v>
      </c>
      <c r="B593">
        <v>0</v>
      </c>
      <c r="C593">
        <v>89</v>
      </c>
      <c r="D593">
        <v>283</v>
      </c>
      <c r="E593">
        <v>59</v>
      </c>
      <c r="F593">
        <v>6.2</v>
      </c>
      <c r="G593">
        <v>-1.0880000000000001</v>
      </c>
      <c r="H593">
        <v>-0.16600000000000001</v>
      </c>
      <c r="I593" s="6">
        <v>0.97328877147915804</v>
      </c>
      <c r="J593" s="6">
        <v>0.63828042900736159</v>
      </c>
      <c r="K593" s="9">
        <f>Table14[[#This Row],[wtkg]]/(Table14[[#This Row],[htcm]]*Table14[[#This Row],[htcm]]/10000)</f>
        <v>17.810973858086758</v>
      </c>
    </row>
    <row r="594" spans="1:11" x14ac:dyDescent="0.3">
      <c r="A594">
        <v>11051</v>
      </c>
      <c r="B594">
        <v>0</v>
      </c>
      <c r="C594">
        <v>201</v>
      </c>
      <c r="D594">
        <v>283</v>
      </c>
      <c r="E594">
        <v>69</v>
      </c>
      <c r="F594">
        <v>8.85</v>
      </c>
      <c r="G594">
        <v>0.19900000000000001</v>
      </c>
      <c r="H594">
        <v>0.748</v>
      </c>
      <c r="I594" s="6">
        <v>0.92228114544271689</v>
      </c>
      <c r="J594" s="6">
        <v>0.84061782560792697</v>
      </c>
      <c r="K594" s="9">
        <f>Table14[[#This Row],[wtkg]]/(Table14[[#This Row],[htcm]]*Table14[[#This Row],[htcm]]/10000)</f>
        <v>18.588531821045997</v>
      </c>
    </row>
    <row r="595" spans="1:11" x14ac:dyDescent="0.3">
      <c r="A595">
        <v>11051</v>
      </c>
      <c r="B595">
        <v>0</v>
      </c>
      <c r="C595">
        <v>285</v>
      </c>
      <c r="D595">
        <v>283</v>
      </c>
      <c r="E595">
        <v>74.5</v>
      </c>
      <c r="F595">
        <v>10.08</v>
      </c>
      <c r="G595">
        <v>0.90700000000000003</v>
      </c>
      <c r="H595">
        <v>1.0469999999999999</v>
      </c>
      <c r="I595" s="6">
        <v>0.83107710326260964</v>
      </c>
      <c r="J595" s="6">
        <v>0.7193661536116609</v>
      </c>
      <c r="K595" s="9">
        <f>Table14[[#This Row],[wtkg]]/(Table14[[#This Row],[htcm]]*Table14[[#This Row],[htcm]]/10000)</f>
        <v>18.16134408359984</v>
      </c>
    </row>
    <row r="596" spans="1:11" x14ac:dyDescent="0.3">
      <c r="A596">
        <v>11051</v>
      </c>
      <c r="B596">
        <v>0</v>
      </c>
      <c r="C596">
        <v>467</v>
      </c>
      <c r="D596">
        <v>283</v>
      </c>
      <c r="E596">
        <v>82</v>
      </c>
      <c r="F596">
        <v>12.4</v>
      </c>
      <c r="G596">
        <v>0.97499999999999998</v>
      </c>
      <c r="H596">
        <v>1.6160000000000001</v>
      </c>
      <c r="I596" s="6">
        <v>1.5957424575379158</v>
      </c>
      <c r="J596" s="6">
        <v>1.435503179710115</v>
      </c>
      <c r="K596" s="9">
        <f>Table14[[#This Row],[wtkg]]/(Table14[[#This Row],[htcm]]*Table14[[#This Row],[htcm]]/10000)</f>
        <v>18.441403926234386</v>
      </c>
    </row>
    <row r="597" spans="1:11" x14ac:dyDescent="0.3">
      <c r="A597">
        <v>11051</v>
      </c>
      <c r="B597">
        <v>0</v>
      </c>
      <c r="C597">
        <v>566</v>
      </c>
      <c r="D597">
        <v>283</v>
      </c>
      <c r="E597">
        <v>86</v>
      </c>
      <c r="F597">
        <v>13.4</v>
      </c>
      <c r="G597">
        <v>1.1539999999999999</v>
      </c>
      <c r="H597">
        <v>1.724</v>
      </c>
      <c r="I597" s="6">
        <v>1.582114012116532</v>
      </c>
      <c r="J597" s="6">
        <v>1.4633343062727922</v>
      </c>
      <c r="K597" s="9">
        <f>Table14[[#This Row],[wtkg]]/(Table14[[#This Row],[htcm]]*Table14[[#This Row],[htcm]]/10000)</f>
        <v>18.117901568415359</v>
      </c>
    </row>
    <row r="598" spans="1:11" x14ac:dyDescent="0.3">
      <c r="A598">
        <v>11052</v>
      </c>
      <c r="B598">
        <v>0</v>
      </c>
      <c r="C598">
        <v>0</v>
      </c>
      <c r="D598">
        <v>297</v>
      </c>
      <c r="E598">
        <v>51</v>
      </c>
      <c r="F598">
        <v>3.94</v>
      </c>
      <c r="G598">
        <v>0.58899999999999997</v>
      </c>
      <c r="H598">
        <v>1.151</v>
      </c>
      <c r="I598" s="6">
        <v>1.1970842328939399</v>
      </c>
      <c r="J598" s="6">
        <v>1.2536879250796695</v>
      </c>
      <c r="K598" s="9">
        <f>Table14[[#This Row],[wtkg]]/(Table14[[#This Row],[htcm]]*Table14[[#This Row],[htcm]]/10000)</f>
        <v>15.148019992310649</v>
      </c>
    </row>
    <row r="599" spans="1:11" x14ac:dyDescent="0.3">
      <c r="A599">
        <v>11052</v>
      </c>
      <c r="B599">
        <v>0</v>
      </c>
      <c r="C599">
        <v>63</v>
      </c>
      <c r="D599">
        <v>297</v>
      </c>
      <c r="E599">
        <v>58</v>
      </c>
      <c r="F599">
        <v>5.7</v>
      </c>
      <c r="G599">
        <v>-0.32600000000000001</v>
      </c>
      <c r="H599">
        <v>9.8000000000000004E-2</v>
      </c>
      <c r="I599" s="6">
        <v>0.59654661108096041</v>
      </c>
      <c r="J599" s="6">
        <v>0.39254497272793748</v>
      </c>
      <c r="K599" s="9">
        <f>Table14[[#This Row],[wtkg]]/(Table14[[#This Row],[htcm]]*Table14[[#This Row],[htcm]]/10000)</f>
        <v>16.944114149821644</v>
      </c>
    </row>
    <row r="600" spans="1:11" x14ac:dyDescent="0.3">
      <c r="A600">
        <v>11052</v>
      </c>
      <c r="B600">
        <v>0</v>
      </c>
      <c r="C600">
        <v>91</v>
      </c>
      <c r="D600">
        <v>297</v>
      </c>
      <c r="E600">
        <v>63</v>
      </c>
      <c r="F600">
        <v>6.92</v>
      </c>
      <c r="G600">
        <v>0.78200000000000003</v>
      </c>
      <c r="H600">
        <v>0.71199999999999997</v>
      </c>
      <c r="I600" s="6">
        <v>0.24918623298257556</v>
      </c>
      <c r="J600" s="6">
        <v>0.37044234467934939</v>
      </c>
      <c r="K600" s="9">
        <f>Table14[[#This Row],[wtkg]]/(Table14[[#This Row],[htcm]]*Table14[[#This Row],[htcm]]/10000)</f>
        <v>17.43512219702696</v>
      </c>
    </row>
    <row r="601" spans="1:11" x14ac:dyDescent="0.3">
      <c r="A601">
        <v>11052</v>
      </c>
      <c r="B601">
        <v>0</v>
      </c>
      <c r="C601">
        <v>182</v>
      </c>
      <c r="D601">
        <v>297</v>
      </c>
      <c r="E601">
        <v>69.5</v>
      </c>
      <c r="F601">
        <v>9.06</v>
      </c>
      <c r="G601">
        <v>0.89200000000000002</v>
      </c>
      <c r="H601">
        <v>1.2310000000000001</v>
      </c>
      <c r="I601" s="6">
        <v>1.0360120806509385</v>
      </c>
      <c r="J601" s="6">
        <v>0.94533150997178383</v>
      </c>
      <c r="K601" s="9">
        <f>Table14[[#This Row],[wtkg]]/(Table14[[#This Row],[htcm]]*Table14[[#This Row],[htcm]]/10000)</f>
        <v>18.756793126649761</v>
      </c>
    </row>
    <row r="602" spans="1:11" x14ac:dyDescent="0.3">
      <c r="A602">
        <v>11052</v>
      </c>
      <c r="B602">
        <v>0</v>
      </c>
      <c r="C602">
        <v>273</v>
      </c>
      <c r="D602">
        <v>297</v>
      </c>
      <c r="E602">
        <v>74</v>
      </c>
      <c r="F602">
        <v>10.9</v>
      </c>
      <c r="G602">
        <v>0.92400000000000004</v>
      </c>
      <c r="H602">
        <v>1.8879999999999999</v>
      </c>
      <c r="I602" s="6">
        <v>1.8671696265515505</v>
      </c>
      <c r="J602" s="6">
        <v>1.7823946697068509</v>
      </c>
      <c r="K602" s="9">
        <f>Table14[[#This Row],[wtkg]]/(Table14[[#This Row],[htcm]]*Table14[[#This Row],[htcm]]/10000)</f>
        <v>19.905040175310447</v>
      </c>
    </row>
    <row r="603" spans="1:11" x14ac:dyDescent="0.3">
      <c r="A603">
        <v>11052</v>
      </c>
      <c r="B603">
        <v>0</v>
      </c>
      <c r="C603">
        <v>364</v>
      </c>
      <c r="D603">
        <v>297</v>
      </c>
      <c r="E603">
        <v>79</v>
      </c>
      <c r="F603">
        <v>11.25</v>
      </c>
      <c r="G603">
        <v>1.39</v>
      </c>
      <c r="H603">
        <v>1.4219999999999999</v>
      </c>
      <c r="I603" s="6">
        <v>1.0843580422901988</v>
      </c>
      <c r="J603" s="6">
        <v>0.86435508923310433</v>
      </c>
      <c r="K603" s="9">
        <f>Table14[[#This Row],[wtkg]]/(Table14[[#This Row],[htcm]]*Table14[[#This Row],[htcm]]/10000)</f>
        <v>18.025957378625222</v>
      </c>
    </row>
    <row r="604" spans="1:11" x14ac:dyDescent="0.3">
      <c r="A604">
        <v>11052</v>
      </c>
      <c r="B604">
        <v>0</v>
      </c>
      <c r="C604">
        <v>454</v>
      </c>
      <c r="D604">
        <v>297</v>
      </c>
      <c r="E604">
        <v>84</v>
      </c>
      <c r="F604">
        <v>12.14</v>
      </c>
      <c r="G604">
        <v>1.958</v>
      </c>
      <c r="H604">
        <v>1.5049999999999999</v>
      </c>
      <c r="I604" s="6">
        <v>0.89860029183688084</v>
      </c>
      <c r="J604" s="6">
        <v>0.55928823513013026</v>
      </c>
      <c r="K604" s="9">
        <f>Table14[[#This Row],[wtkg]]/(Table14[[#This Row],[htcm]]*Table14[[#This Row],[htcm]]/10000)</f>
        <v>17.205215419501133</v>
      </c>
    </row>
    <row r="605" spans="1:11" x14ac:dyDescent="0.3">
      <c r="A605">
        <v>11052</v>
      </c>
      <c r="B605">
        <v>0</v>
      </c>
      <c r="C605">
        <v>558</v>
      </c>
      <c r="D605">
        <v>297</v>
      </c>
      <c r="E605">
        <v>87</v>
      </c>
      <c r="F605">
        <v>14.1</v>
      </c>
      <c r="G605">
        <v>1.6240000000000001</v>
      </c>
      <c r="H605">
        <v>2.23</v>
      </c>
      <c r="I605" s="6">
        <v>1.941024497740375</v>
      </c>
      <c r="J605" s="6">
        <v>1.7745180729506458</v>
      </c>
      <c r="K605" s="9">
        <f>Table14[[#This Row],[wtkg]]/(Table14[[#This Row],[htcm]]*Table14[[#This Row],[htcm]]/10000)</f>
        <v>18.628616726119699</v>
      </c>
    </row>
    <row r="606" spans="1:11" x14ac:dyDescent="0.3">
      <c r="A606">
        <v>11052</v>
      </c>
      <c r="B606">
        <v>0</v>
      </c>
      <c r="C606">
        <v>734</v>
      </c>
      <c r="D606">
        <v>297</v>
      </c>
      <c r="E606">
        <v>92</v>
      </c>
      <c r="F606">
        <v>14.7</v>
      </c>
      <c r="G606">
        <v>1.5620000000000001</v>
      </c>
      <c r="H606">
        <v>1.647</v>
      </c>
      <c r="I606" s="6">
        <v>1.1765593944549653</v>
      </c>
      <c r="J606" s="6">
        <v>1.0160018436451499</v>
      </c>
      <c r="K606" s="9">
        <f>Table14[[#This Row],[wtkg]]/(Table14[[#This Row],[htcm]]*Table14[[#This Row],[htcm]]/10000)</f>
        <v>17.367674858223062</v>
      </c>
    </row>
    <row r="607" spans="1:11" x14ac:dyDescent="0.3">
      <c r="A607">
        <v>11054</v>
      </c>
      <c r="B607">
        <v>0</v>
      </c>
      <c r="C607">
        <v>0</v>
      </c>
      <c r="D607">
        <v>276</v>
      </c>
      <c r="E607">
        <v>53</v>
      </c>
      <c r="F607">
        <v>3.5</v>
      </c>
      <c r="G607">
        <v>1.6459999999999999</v>
      </c>
      <c r="H607">
        <v>0.31</v>
      </c>
      <c r="I607" s="6">
        <v>-1.5875525296066519</v>
      </c>
      <c r="J607" s="6">
        <v>-0.77484496953497961</v>
      </c>
      <c r="K607" s="9">
        <f>Table14[[#This Row],[wtkg]]/(Table14[[#This Row],[htcm]]*Table14[[#This Row],[htcm]]/10000)</f>
        <v>12.459950160199361</v>
      </c>
    </row>
    <row r="608" spans="1:11" x14ac:dyDescent="0.3">
      <c r="A608">
        <v>11054</v>
      </c>
      <c r="B608">
        <v>0</v>
      </c>
      <c r="C608">
        <v>57</v>
      </c>
      <c r="D608">
        <v>276</v>
      </c>
      <c r="E608">
        <v>60</v>
      </c>
      <c r="F608">
        <v>5.82</v>
      </c>
      <c r="G608">
        <v>1.0029999999999999</v>
      </c>
      <c r="H608">
        <v>0.53400000000000003</v>
      </c>
      <c r="I608" s="6">
        <v>-0.34830526980964333</v>
      </c>
      <c r="J608" s="6">
        <v>-2.5138349227218901E-2</v>
      </c>
      <c r="K608" s="9">
        <f>Table14[[#This Row],[wtkg]]/(Table14[[#This Row],[htcm]]*Table14[[#This Row],[htcm]]/10000)</f>
        <v>16.166666666666668</v>
      </c>
    </row>
    <row r="609" spans="1:11" x14ac:dyDescent="0.3">
      <c r="A609">
        <v>11054</v>
      </c>
      <c r="B609">
        <v>0</v>
      </c>
      <c r="C609">
        <v>85</v>
      </c>
      <c r="D609">
        <v>276</v>
      </c>
      <c r="E609">
        <v>62</v>
      </c>
      <c r="F609">
        <v>6.65</v>
      </c>
      <c r="G609">
        <v>0.56299999999999994</v>
      </c>
      <c r="H609">
        <v>0.55900000000000005</v>
      </c>
      <c r="I609" s="6">
        <v>0.22825734912240819</v>
      </c>
      <c r="J609" s="6">
        <v>0.33265432464624117</v>
      </c>
      <c r="K609" s="9">
        <f>Table14[[#This Row],[wtkg]]/(Table14[[#This Row],[htcm]]*Table14[[#This Row],[htcm]]/10000)</f>
        <v>17.299687825182101</v>
      </c>
    </row>
    <row r="610" spans="1:11" x14ac:dyDescent="0.3">
      <c r="A610">
        <v>11054</v>
      </c>
      <c r="B610">
        <v>0</v>
      </c>
      <c r="C610">
        <v>183</v>
      </c>
      <c r="D610">
        <v>276</v>
      </c>
      <c r="E610">
        <v>71</v>
      </c>
      <c r="F610">
        <v>8.6999999999999993</v>
      </c>
      <c r="G610">
        <v>1.5680000000000001</v>
      </c>
      <c r="H610">
        <v>0.84</v>
      </c>
      <c r="I610" s="6">
        <v>7.266864029974919E-2</v>
      </c>
      <c r="J610" s="6">
        <v>-5.8945522726254015E-2</v>
      </c>
      <c r="K610" s="9">
        <f>Table14[[#This Row],[wtkg]]/(Table14[[#This Row],[htcm]]*Table14[[#This Row],[htcm]]/10000)</f>
        <v>17.258480460226146</v>
      </c>
    </row>
    <row r="611" spans="1:11" x14ac:dyDescent="0.3">
      <c r="A611">
        <v>11054</v>
      </c>
      <c r="B611">
        <v>0</v>
      </c>
      <c r="C611">
        <v>267</v>
      </c>
      <c r="D611">
        <v>276</v>
      </c>
      <c r="E611">
        <v>74</v>
      </c>
      <c r="F611">
        <v>9.9</v>
      </c>
      <c r="G611">
        <v>1.0469999999999999</v>
      </c>
      <c r="H611">
        <v>1.048</v>
      </c>
      <c r="I611" s="6">
        <v>0.74985805904204961</v>
      </c>
      <c r="J611" s="6">
        <v>0.61627759062735066</v>
      </c>
      <c r="K611" s="9">
        <f>Table14[[#This Row],[wtkg]]/(Table14[[#This Row],[htcm]]*Table14[[#This Row],[htcm]]/10000)</f>
        <v>18.078889700511322</v>
      </c>
    </row>
    <row r="612" spans="1:11" x14ac:dyDescent="0.3">
      <c r="A612">
        <v>11054</v>
      </c>
      <c r="B612">
        <v>0</v>
      </c>
      <c r="C612">
        <v>358</v>
      </c>
      <c r="D612">
        <v>276</v>
      </c>
      <c r="E612">
        <v>76.5</v>
      </c>
      <c r="F612">
        <v>10.95</v>
      </c>
      <c r="G612">
        <v>0.438</v>
      </c>
      <c r="H612">
        <v>1.2170000000000001</v>
      </c>
      <c r="I612" s="6">
        <v>1.3084935390716204</v>
      </c>
      <c r="J612" s="6">
        <v>1.2951886834338684</v>
      </c>
      <c r="K612" s="9">
        <f>Table14[[#This Row],[wtkg]]/(Table14[[#This Row],[htcm]]*Table14[[#This Row],[htcm]]/10000)</f>
        <v>18.710752274766115</v>
      </c>
    </row>
    <row r="613" spans="1:11" x14ac:dyDescent="0.3">
      <c r="A613">
        <v>11054</v>
      </c>
      <c r="B613">
        <v>0</v>
      </c>
      <c r="C613">
        <v>448</v>
      </c>
      <c r="D613">
        <v>276</v>
      </c>
      <c r="E613">
        <v>81</v>
      </c>
      <c r="F613">
        <v>12.685</v>
      </c>
      <c r="G613">
        <v>0.85899999999999999</v>
      </c>
      <c r="H613">
        <v>1.946</v>
      </c>
      <c r="I613" s="6">
        <v>2.0606951405779865</v>
      </c>
      <c r="J613" s="6">
        <v>1.9415708044606317</v>
      </c>
      <c r="K613" s="9">
        <f>Table14[[#This Row],[wtkg]]/(Table14[[#This Row],[htcm]]*Table14[[#This Row],[htcm]]/10000)</f>
        <v>19.333942996494436</v>
      </c>
    </row>
    <row r="614" spans="1:11" x14ac:dyDescent="0.3">
      <c r="A614">
        <v>11054</v>
      </c>
      <c r="B614">
        <v>0</v>
      </c>
      <c r="C614">
        <v>552</v>
      </c>
      <c r="D614">
        <v>276</v>
      </c>
      <c r="E614">
        <v>87.5</v>
      </c>
      <c r="F614">
        <v>13.2</v>
      </c>
      <c r="G614">
        <v>1.8879999999999999</v>
      </c>
      <c r="H614">
        <v>1.67</v>
      </c>
      <c r="I614" s="6">
        <v>1.0434067846993378</v>
      </c>
      <c r="J614" s="6">
        <v>0.83317507663407919</v>
      </c>
      <c r="K614" s="9">
        <f>Table14[[#This Row],[wtkg]]/(Table14[[#This Row],[htcm]]*Table14[[#This Row],[htcm]]/10000)</f>
        <v>17.240816326530613</v>
      </c>
    </row>
    <row r="615" spans="1:11" x14ac:dyDescent="0.3">
      <c r="A615">
        <v>11054</v>
      </c>
      <c r="B615">
        <v>0</v>
      </c>
      <c r="C615">
        <v>755</v>
      </c>
      <c r="D615">
        <v>276</v>
      </c>
      <c r="E615">
        <v>92</v>
      </c>
      <c r="F615">
        <v>13.6</v>
      </c>
      <c r="G615">
        <v>1.351</v>
      </c>
      <c r="H615">
        <v>0.86699999999999999</v>
      </c>
      <c r="I615" s="6">
        <v>0.22663990191217279</v>
      </c>
      <c r="J615" s="6">
        <v>6.4340846778672786E-2</v>
      </c>
      <c r="K615" s="9">
        <f>Table14[[#This Row],[wtkg]]/(Table14[[#This Row],[htcm]]*Table14[[#This Row],[htcm]]/10000)</f>
        <v>16.068052930056709</v>
      </c>
    </row>
    <row r="616" spans="1:11" x14ac:dyDescent="0.3">
      <c r="A616">
        <v>11055</v>
      </c>
      <c r="B616">
        <v>0</v>
      </c>
      <c r="C616">
        <v>0</v>
      </c>
      <c r="D616">
        <v>283</v>
      </c>
      <c r="E616">
        <v>52</v>
      </c>
      <c r="F616">
        <v>3.25</v>
      </c>
      <c r="G616">
        <v>1.1180000000000001</v>
      </c>
      <c r="H616">
        <v>-0.19900000000000001</v>
      </c>
      <c r="I616" s="6">
        <v>-1.7116539959628629</v>
      </c>
      <c r="J616" s="6">
        <v>-1.1621794069124765</v>
      </c>
      <c r="K616" s="9">
        <f>Table14[[#This Row],[wtkg]]/(Table14[[#This Row],[htcm]]*Table14[[#This Row],[htcm]]/10000)</f>
        <v>12.01923076923077</v>
      </c>
    </row>
    <row r="617" spans="1:11" x14ac:dyDescent="0.3">
      <c r="A617">
        <v>11055</v>
      </c>
      <c r="B617">
        <v>0</v>
      </c>
      <c r="C617">
        <v>53</v>
      </c>
      <c r="D617">
        <v>283</v>
      </c>
      <c r="E617">
        <v>56</v>
      </c>
      <c r="F617">
        <v>4.62</v>
      </c>
      <c r="G617">
        <v>-0.78</v>
      </c>
      <c r="H617">
        <v>-1.099</v>
      </c>
      <c r="I617" s="6">
        <v>-0.53427543915911746</v>
      </c>
      <c r="J617" s="6">
        <v>-0.9859581239345625</v>
      </c>
      <c r="K617" s="9">
        <f>Table14[[#This Row],[wtkg]]/(Table14[[#This Row],[htcm]]*Table14[[#This Row],[htcm]]/10000)</f>
        <v>14.732142857142858</v>
      </c>
    </row>
    <row r="618" spans="1:11" x14ac:dyDescent="0.3">
      <c r="A618">
        <v>11055</v>
      </c>
      <c r="B618">
        <v>0</v>
      </c>
      <c r="C618">
        <v>88</v>
      </c>
      <c r="D618">
        <v>283</v>
      </c>
      <c r="E618">
        <v>60.5</v>
      </c>
      <c r="F618">
        <v>5.75</v>
      </c>
      <c r="G618">
        <v>-0.309</v>
      </c>
      <c r="H618">
        <v>-0.76700000000000002</v>
      </c>
      <c r="I618" s="6">
        <v>-0.774319374790014</v>
      </c>
      <c r="J618" s="6">
        <v>-0.82806872660467368</v>
      </c>
      <c r="K618" s="9">
        <f>Table14[[#This Row],[wtkg]]/(Table14[[#This Row],[htcm]]*Table14[[#This Row],[htcm]]/10000)</f>
        <v>15.709309473396626</v>
      </c>
    </row>
    <row r="619" spans="1:11" x14ac:dyDescent="0.3">
      <c r="A619">
        <v>11055</v>
      </c>
      <c r="B619">
        <v>0</v>
      </c>
      <c r="C619">
        <v>179</v>
      </c>
      <c r="D619">
        <v>283</v>
      </c>
      <c r="E619">
        <v>67</v>
      </c>
      <c r="F619">
        <v>7.51</v>
      </c>
      <c r="G619">
        <v>-0.20100000000000001</v>
      </c>
      <c r="H619">
        <v>-0.44500000000000001</v>
      </c>
      <c r="I619" s="6">
        <v>-0.36453009377629192</v>
      </c>
      <c r="J619" s="6">
        <v>-0.4360264211508782</v>
      </c>
      <c r="K619" s="9">
        <f>Table14[[#This Row],[wtkg]]/(Table14[[#This Row],[htcm]]*Table14[[#This Row],[htcm]]/10000)</f>
        <v>16.729783916239697</v>
      </c>
    </row>
    <row r="620" spans="1:11" x14ac:dyDescent="0.3">
      <c r="A620">
        <v>11055</v>
      </c>
      <c r="B620">
        <v>0</v>
      </c>
      <c r="C620">
        <v>284</v>
      </c>
      <c r="D620">
        <v>283</v>
      </c>
      <c r="E620">
        <v>71.5</v>
      </c>
      <c r="F620">
        <v>8.3000000000000007</v>
      </c>
      <c r="G620">
        <v>-0.40300000000000002</v>
      </c>
      <c r="H620">
        <v>-0.73199999999999998</v>
      </c>
      <c r="I620" s="6">
        <v>-0.65938493551565658</v>
      </c>
      <c r="J620" s="6">
        <v>-0.66792640161046235</v>
      </c>
      <c r="K620" s="9">
        <f>Table14[[#This Row],[wtkg]]/(Table14[[#This Row],[htcm]]*Table14[[#This Row],[htcm]]/10000)</f>
        <v>16.235512739009241</v>
      </c>
    </row>
    <row r="621" spans="1:11" x14ac:dyDescent="0.3">
      <c r="A621">
        <v>11055</v>
      </c>
      <c r="B621">
        <v>0</v>
      </c>
      <c r="C621">
        <v>368</v>
      </c>
      <c r="D621">
        <v>283</v>
      </c>
      <c r="E621">
        <v>75</v>
      </c>
      <c r="F621">
        <v>9.48</v>
      </c>
      <c r="G621">
        <v>-0.36</v>
      </c>
      <c r="H621">
        <v>-0.18</v>
      </c>
      <c r="I621" s="6">
        <v>-2.9479443388255169E-2</v>
      </c>
      <c r="J621" s="6">
        <v>4.9367484028629276E-2</v>
      </c>
      <c r="K621" s="9">
        <f>Table14[[#This Row],[wtkg]]/(Table14[[#This Row],[htcm]]*Table14[[#This Row],[htcm]]/10000)</f>
        <v>16.853333333333335</v>
      </c>
    </row>
    <row r="622" spans="1:11" x14ac:dyDescent="0.3">
      <c r="A622">
        <v>11055</v>
      </c>
      <c r="B622">
        <v>0</v>
      </c>
      <c r="C622">
        <v>459</v>
      </c>
      <c r="D622">
        <v>283</v>
      </c>
      <c r="E622">
        <v>78.5</v>
      </c>
      <c r="F622">
        <v>10.35</v>
      </c>
      <c r="G622">
        <v>-0.28899999999999998</v>
      </c>
      <c r="H622">
        <v>1.9E-2</v>
      </c>
      <c r="I622" s="6">
        <v>0.2054534850145916</v>
      </c>
      <c r="J622" s="6">
        <v>0.27457918570677392</v>
      </c>
      <c r="K622" s="9">
        <f>Table14[[#This Row],[wtkg]]/(Table14[[#This Row],[htcm]]*Table14[[#This Row],[htcm]]/10000)</f>
        <v>16.795813217574747</v>
      </c>
    </row>
    <row r="623" spans="1:11" x14ac:dyDescent="0.3">
      <c r="A623">
        <v>11055</v>
      </c>
      <c r="B623">
        <v>0</v>
      </c>
      <c r="C623">
        <v>787</v>
      </c>
      <c r="D623">
        <v>283</v>
      </c>
      <c r="E623">
        <v>89</v>
      </c>
      <c r="F623">
        <v>12</v>
      </c>
      <c r="G623">
        <v>9.9000000000000005E-2</v>
      </c>
      <c r="H623">
        <v>-0.36699999999999999</v>
      </c>
      <c r="I623" s="6">
        <v>-0.66132039629407136</v>
      </c>
      <c r="J623" s="6">
        <v>-0.66709634889281477</v>
      </c>
      <c r="K623" s="9">
        <f>Table14[[#This Row],[wtkg]]/(Table14[[#This Row],[htcm]]*Table14[[#This Row],[htcm]]/10000)</f>
        <v>15.149602322939023</v>
      </c>
    </row>
    <row r="624" spans="1:11" x14ac:dyDescent="0.3">
      <c r="A624">
        <v>11056</v>
      </c>
      <c r="B624">
        <v>0</v>
      </c>
      <c r="C624">
        <v>0</v>
      </c>
      <c r="D624">
        <v>297</v>
      </c>
      <c r="E624">
        <v>55</v>
      </c>
      <c r="F624">
        <v>4.7</v>
      </c>
      <c r="G624">
        <v>2.702</v>
      </c>
      <c r="H624">
        <v>2.4700000000000002</v>
      </c>
      <c r="I624" s="6">
        <v>0.383705462429976</v>
      </c>
      <c r="J624" s="6">
        <v>1.5083333330900108</v>
      </c>
      <c r="K624" s="9">
        <f>Table14[[#This Row],[wtkg]]/(Table14[[#This Row],[htcm]]*Table14[[#This Row],[htcm]]/10000)</f>
        <v>15.53719008264463</v>
      </c>
    </row>
    <row r="625" spans="1:11" x14ac:dyDescent="0.3">
      <c r="A625">
        <v>11056</v>
      </c>
      <c r="B625">
        <v>0</v>
      </c>
      <c r="C625">
        <v>54</v>
      </c>
      <c r="D625">
        <v>297</v>
      </c>
      <c r="E625">
        <v>58.5</v>
      </c>
      <c r="F625">
        <v>5.4</v>
      </c>
      <c r="G625">
        <v>0.42</v>
      </c>
      <c r="H625">
        <v>7.3999999999999996E-2</v>
      </c>
      <c r="I625" s="6">
        <v>-0.35606885356528767</v>
      </c>
      <c r="J625" s="6">
        <v>-0.23182166102138099</v>
      </c>
      <c r="K625" s="9">
        <f>Table14[[#This Row],[wtkg]]/(Table14[[#This Row],[htcm]]*Table14[[#This Row],[htcm]]/10000)</f>
        <v>15.779092702169626</v>
      </c>
    </row>
    <row r="626" spans="1:11" x14ac:dyDescent="0.3">
      <c r="A626">
        <v>11056</v>
      </c>
      <c r="B626">
        <v>0</v>
      </c>
      <c r="C626">
        <v>89</v>
      </c>
      <c r="D626">
        <v>297</v>
      </c>
      <c r="E626">
        <v>61.5</v>
      </c>
      <c r="F626">
        <v>5.85</v>
      </c>
      <c r="G626">
        <v>0.13700000000000001</v>
      </c>
      <c r="H626">
        <v>-0.65500000000000003</v>
      </c>
      <c r="I626" s="6">
        <v>-1.0920268777108921</v>
      </c>
      <c r="J626" s="6">
        <v>-1.0202622826639596</v>
      </c>
      <c r="K626" s="9">
        <f>Table14[[#This Row],[wtkg]]/(Table14[[#This Row],[htcm]]*Table14[[#This Row],[htcm]]/10000)</f>
        <v>15.466983938132064</v>
      </c>
    </row>
    <row r="627" spans="1:11" x14ac:dyDescent="0.3">
      <c r="A627">
        <v>11056</v>
      </c>
      <c r="B627">
        <v>0</v>
      </c>
      <c r="C627">
        <v>180</v>
      </c>
      <c r="D627">
        <v>297</v>
      </c>
      <c r="E627">
        <v>67.5</v>
      </c>
      <c r="F627">
        <v>8.4499999999999993</v>
      </c>
      <c r="G627">
        <v>8.0000000000000002E-3</v>
      </c>
      <c r="H627">
        <v>0.61599999999999999</v>
      </c>
      <c r="I627" s="6">
        <v>0.8814343385654243</v>
      </c>
      <c r="J627" s="6">
        <v>0.81054210183954767</v>
      </c>
      <c r="K627" s="9">
        <f>Table14[[#This Row],[wtkg]]/(Table14[[#This Row],[htcm]]*Table14[[#This Row],[htcm]]/10000)</f>
        <v>18.545953360768173</v>
      </c>
    </row>
    <row r="628" spans="1:11" x14ac:dyDescent="0.3">
      <c r="A628">
        <v>11056</v>
      </c>
      <c r="B628">
        <v>0</v>
      </c>
      <c r="C628">
        <v>271</v>
      </c>
      <c r="D628">
        <v>297</v>
      </c>
      <c r="E628">
        <v>71.5</v>
      </c>
      <c r="F628">
        <v>10</v>
      </c>
      <c r="G628">
        <v>-0.151</v>
      </c>
      <c r="H628">
        <v>1.103</v>
      </c>
      <c r="I628" s="6">
        <v>1.569063334417333</v>
      </c>
      <c r="J628" s="6">
        <v>1.5713568676589693</v>
      </c>
      <c r="K628" s="9">
        <f>Table14[[#This Row],[wtkg]]/(Table14[[#This Row],[htcm]]*Table14[[#This Row],[htcm]]/10000)</f>
        <v>19.56085872169788</v>
      </c>
    </row>
    <row r="629" spans="1:11" x14ac:dyDescent="0.3">
      <c r="A629">
        <v>11056</v>
      </c>
      <c r="B629">
        <v>0</v>
      </c>
      <c r="C629">
        <v>369</v>
      </c>
      <c r="D629">
        <v>297</v>
      </c>
      <c r="E629">
        <v>76</v>
      </c>
      <c r="F629">
        <v>10.5</v>
      </c>
      <c r="G629">
        <v>4.3999999999999997E-2</v>
      </c>
      <c r="H629">
        <v>0.75</v>
      </c>
      <c r="I629" s="6">
        <v>0.93683761916776531</v>
      </c>
      <c r="J629" s="6">
        <v>0.98176757206070453</v>
      </c>
      <c r="K629" s="9">
        <f>Table14[[#This Row],[wtkg]]/(Table14[[#This Row],[htcm]]*Table14[[#This Row],[htcm]]/10000)</f>
        <v>18.178670360110804</v>
      </c>
    </row>
    <row r="630" spans="1:11" x14ac:dyDescent="0.3">
      <c r="A630">
        <v>11056</v>
      </c>
      <c r="B630">
        <v>0</v>
      </c>
      <c r="C630">
        <v>467</v>
      </c>
      <c r="D630">
        <v>297</v>
      </c>
      <c r="E630">
        <v>80.5</v>
      </c>
      <c r="F630">
        <v>11.6</v>
      </c>
      <c r="G630">
        <v>0.38700000000000001</v>
      </c>
      <c r="H630">
        <v>1.0069999999999999</v>
      </c>
      <c r="I630" s="6">
        <v>1.1345990634276943</v>
      </c>
      <c r="J630" s="6">
        <v>1.0784764701726397</v>
      </c>
      <c r="K630" s="9">
        <f>Table14[[#This Row],[wtkg]]/(Table14[[#This Row],[htcm]]*Table14[[#This Row],[htcm]]/10000)</f>
        <v>17.900543960495352</v>
      </c>
    </row>
    <row r="631" spans="1:11" x14ac:dyDescent="0.3">
      <c r="A631">
        <v>11056</v>
      </c>
      <c r="B631">
        <v>0</v>
      </c>
      <c r="C631">
        <v>570</v>
      </c>
      <c r="D631">
        <v>297</v>
      </c>
      <c r="E631">
        <v>82</v>
      </c>
      <c r="F631">
        <v>12.6</v>
      </c>
      <c r="G631">
        <v>-0.35599999999999998</v>
      </c>
      <c r="H631">
        <v>1.1479999999999999</v>
      </c>
      <c r="I631" s="6">
        <v>1.7796383392881265</v>
      </c>
      <c r="J631" s="6">
        <v>1.8689184562572303</v>
      </c>
      <c r="K631" s="9">
        <f>Table14[[#This Row],[wtkg]]/(Table14[[#This Row],[htcm]]*Table14[[#This Row],[htcm]]/10000)</f>
        <v>18.738845925044615</v>
      </c>
    </row>
    <row r="632" spans="1:11" x14ac:dyDescent="0.3">
      <c r="A632">
        <v>11056</v>
      </c>
      <c r="B632">
        <v>0</v>
      </c>
      <c r="C632">
        <v>752</v>
      </c>
      <c r="D632">
        <v>297</v>
      </c>
      <c r="E632">
        <v>90</v>
      </c>
      <c r="F632">
        <v>13.9</v>
      </c>
      <c r="G632">
        <v>0.73499999999999999</v>
      </c>
      <c r="H632">
        <v>1.071</v>
      </c>
      <c r="I632" s="6">
        <v>0.93022870463640406</v>
      </c>
      <c r="J632" s="6">
        <v>0.8870700510421039</v>
      </c>
      <c r="K632" s="9">
        <f>Table14[[#This Row],[wtkg]]/(Table14[[#This Row],[htcm]]*Table14[[#This Row],[htcm]]/10000)</f>
        <v>17.160493827160494</v>
      </c>
    </row>
    <row r="633" spans="1:11" x14ac:dyDescent="0.3">
      <c r="A633">
        <v>11062</v>
      </c>
      <c r="B633">
        <v>0</v>
      </c>
      <c r="C633">
        <v>0</v>
      </c>
      <c r="D633">
        <v>290</v>
      </c>
      <c r="E633">
        <v>51</v>
      </c>
      <c r="F633">
        <v>2.91</v>
      </c>
      <c r="G633">
        <v>0.58899999999999997</v>
      </c>
      <c r="H633">
        <v>-0.93400000000000005</v>
      </c>
      <c r="I633" s="6">
        <v>-2.2892836731210551</v>
      </c>
      <c r="J633" s="6">
        <v>-1.9457903061344293</v>
      </c>
      <c r="K633" s="9">
        <f>Table14[[#This Row],[wtkg]]/(Table14[[#This Row],[htcm]]*Table14[[#This Row],[htcm]]/10000)</f>
        <v>11.188004613610151</v>
      </c>
    </row>
    <row r="634" spans="1:11" x14ac:dyDescent="0.3">
      <c r="A634">
        <v>11062</v>
      </c>
      <c r="B634">
        <v>0</v>
      </c>
      <c r="C634">
        <v>38</v>
      </c>
      <c r="D634">
        <v>290</v>
      </c>
      <c r="E634">
        <v>57</v>
      </c>
      <c r="F634">
        <v>4.8099999999999996</v>
      </c>
      <c r="G634">
        <v>0.64800000000000002</v>
      </c>
      <c r="H634">
        <v>5.0999999999999997E-2</v>
      </c>
      <c r="I634" s="6">
        <v>-0.75848013881105536</v>
      </c>
      <c r="J634" s="6">
        <v>-0.44510497980607061</v>
      </c>
      <c r="K634" s="9">
        <f>Table14[[#This Row],[wtkg]]/(Table14[[#This Row],[htcm]]*Table14[[#This Row],[htcm]]/10000)</f>
        <v>14.804555247768542</v>
      </c>
    </row>
    <row r="635" spans="1:11" x14ac:dyDescent="0.3">
      <c r="A635">
        <v>11062</v>
      </c>
      <c r="B635">
        <v>0</v>
      </c>
      <c r="C635">
        <v>60</v>
      </c>
      <c r="D635">
        <v>290</v>
      </c>
      <c r="E635">
        <v>58</v>
      </c>
      <c r="F635">
        <v>5.6</v>
      </c>
      <c r="G635">
        <v>-0.16500000000000001</v>
      </c>
      <c r="H635">
        <v>8.5999999999999993E-2</v>
      </c>
      <c r="I635" s="6">
        <v>0.3896609175326668</v>
      </c>
      <c r="J635" s="6">
        <v>0.24694103854027288</v>
      </c>
      <c r="K635" s="9">
        <f>Table14[[#This Row],[wtkg]]/(Table14[[#This Row],[htcm]]*Table14[[#This Row],[htcm]]/10000)</f>
        <v>16.646848989298455</v>
      </c>
    </row>
    <row r="636" spans="1:11" x14ac:dyDescent="0.3">
      <c r="A636">
        <v>11062</v>
      </c>
      <c r="B636">
        <v>0</v>
      </c>
      <c r="C636">
        <v>95</v>
      </c>
      <c r="D636">
        <v>290</v>
      </c>
      <c r="E636">
        <v>63</v>
      </c>
      <c r="F636">
        <v>6.65</v>
      </c>
      <c r="G636">
        <v>0.60799999999999998</v>
      </c>
      <c r="H636">
        <v>0.249</v>
      </c>
      <c r="I636" s="6">
        <v>-0.23281003531269556</v>
      </c>
      <c r="J636" s="6">
        <v>-0.13032771356207262</v>
      </c>
      <c r="K636" s="9">
        <f>Table14[[#This Row],[wtkg]]/(Table14[[#This Row],[htcm]]*Table14[[#This Row],[htcm]]/10000)</f>
        <v>16.754850088183424</v>
      </c>
    </row>
    <row r="637" spans="1:11" x14ac:dyDescent="0.3">
      <c r="A637">
        <v>11062</v>
      </c>
      <c r="B637">
        <v>0</v>
      </c>
      <c r="C637">
        <v>186</v>
      </c>
      <c r="D637">
        <v>290</v>
      </c>
      <c r="E637">
        <v>69</v>
      </c>
      <c r="F637">
        <v>8.3000000000000007</v>
      </c>
      <c r="G637">
        <v>0.55900000000000005</v>
      </c>
      <c r="H637">
        <v>0.36299999999999999</v>
      </c>
      <c r="I637" s="6">
        <v>0.15381519920503672</v>
      </c>
      <c r="J637" s="6">
        <v>6.2602523918782751E-2</v>
      </c>
      <c r="K637" s="9">
        <f>Table14[[#This Row],[wtkg]]/(Table14[[#This Row],[htcm]]*Table14[[#This Row],[htcm]]/10000)</f>
        <v>17.433312329342577</v>
      </c>
    </row>
    <row r="638" spans="1:11" x14ac:dyDescent="0.3">
      <c r="A638">
        <v>11062</v>
      </c>
      <c r="B638">
        <v>0</v>
      </c>
      <c r="C638">
        <v>277</v>
      </c>
      <c r="D638">
        <v>290</v>
      </c>
      <c r="E638">
        <v>72</v>
      </c>
      <c r="F638">
        <v>9.73</v>
      </c>
      <c r="G638">
        <v>-4.5999999999999999E-2</v>
      </c>
      <c r="H638">
        <v>0.79300000000000004</v>
      </c>
      <c r="I638" s="6">
        <v>1.103470776193505</v>
      </c>
      <c r="J638" s="6">
        <v>1.0946636904860247</v>
      </c>
      <c r="K638" s="9">
        <f>Table14[[#This Row],[wtkg]]/(Table14[[#This Row],[htcm]]*Table14[[#This Row],[htcm]]/10000)</f>
        <v>18.769290123456791</v>
      </c>
    </row>
    <row r="639" spans="1:11" x14ac:dyDescent="0.3">
      <c r="A639">
        <v>11062</v>
      </c>
      <c r="B639">
        <v>0</v>
      </c>
      <c r="C639">
        <v>361</v>
      </c>
      <c r="D639">
        <v>290</v>
      </c>
      <c r="E639">
        <v>77</v>
      </c>
      <c r="F639">
        <v>10.9</v>
      </c>
      <c r="G639">
        <v>0.59799999999999998</v>
      </c>
      <c r="H639">
        <v>1.153</v>
      </c>
      <c r="I639" s="6">
        <v>1.1423794208936928</v>
      </c>
      <c r="J639" s="6">
        <v>1.093156856373205</v>
      </c>
      <c r="K639" s="9">
        <f>Table14[[#This Row],[wtkg]]/(Table14[[#This Row],[htcm]]*Table14[[#This Row],[htcm]]/10000)</f>
        <v>18.384213189407994</v>
      </c>
    </row>
    <row r="640" spans="1:11" x14ac:dyDescent="0.3">
      <c r="A640">
        <v>11062</v>
      </c>
      <c r="B640">
        <v>0</v>
      </c>
      <c r="C640">
        <v>445</v>
      </c>
      <c r="D640">
        <v>290</v>
      </c>
      <c r="E640">
        <v>80.5</v>
      </c>
      <c r="F640">
        <v>11.8</v>
      </c>
      <c r="G640">
        <v>0.70399999999999996</v>
      </c>
      <c r="H640">
        <v>1.3029999999999999</v>
      </c>
      <c r="I640" s="6">
        <v>1.3331041902280616</v>
      </c>
      <c r="J640" s="6">
        <v>1.2242319004889353</v>
      </c>
      <c r="K640" s="9">
        <f>Table14[[#This Row],[wtkg]]/(Table14[[#This Row],[htcm]]*Table14[[#This Row],[htcm]]/10000)</f>
        <v>18.209174028779756</v>
      </c>
    </row>
    <row r="641" spans="1:11" x14ac:dyDescent="0.3">
      <c r="A641">
        <v>11062</v>
      </c>
      <c r="B641">
        <v>0</v>
      </c>
      <c r="C641">
        <v>640</v>
      </c>
      <c r="D641">
        <v>290</v>
      </c>
      <c r="E641">
        <v>87.5</v>
      </c>
      <c r="F641">
        <v>14.1</v>
      </c>
      <c r="G641">
        <v>0.81399999999999995</v>
      </c>
      <c r="H641">
        <v>1.7689999999999999</v>
      </c>
      <c r="I641" s="6">
        <v>1.8247649611696155</v>
      </c>
      <c r="J641" s="6">
        <v>1.7970056262805645</v>
      </c>
      <c r="K641" s="9">
        <f>Table14[[#This Row],[wtkg]]/(Table14[[#This Row],[htcm]]*Table14[[#This Row],[htcm]]/10000)</f>
        <v>18.416326530612245</v>
      </c>
    </row>
    <row r="642" spans="1:11" x14ac:dyDescent="0.3">
      <c r="A642">
        <v>11062</v>
      </c>
      <c r="B642">
        <v>0</v>
      </c>
      <c r="C642">
        <v>765</v>
      </c>
      <c r="D642">
        <v>290</v>
      </c>
      <c r="E642">
        <v>90</v>
      </c>
      <c r="F642">
        <v>15.3</v>
      </c>
      <c r="G642">
        <v>0.61299999999999999</v>
      </c>
      <c r="H642">
        <v>1.841</v>
      </c>
      <c r="I642" s="6">
        <v>2.0741335661186984</v>
      </c>
      <c r="J642" s="6">
        <v>2.0490758893111822</v>
      </c>
      <c r="K642" s="9">
        <f>Table14[[#This Row],[wtkg]]/(Table14[[#This Row],[htcm]]*Table14[[#This Row],[htcm]]/10000)</f>
        <v>18.888888888888889</v>
      </c>
    </row>
    <row r="643" spans="1:11" x14ac:dyDescent="0.3">
      <c r="A643">
        <v>11063</v>
      </c>
      <c r="B643">
        <v>0</v>
      </c>
      <c r="C643">
        <v>0</v>
      </c>
      <c r="D643">
        <v>297</v>
      </c>
      <c r="E643">
        <v>52</v>
      </c>
      <c r="F643">
        <v>3.6</v>
      </c>
      <c r="G643">
        <v>1.1180000000000001</v>
      </c>
      <c r="H643">
        <v>0.50700000000000001</v>
      </c>
      <c r="I643" s="6">
        <v>-0.50575474683078792</v>
      </c>
      <c r="J643" s="6">
        <v>-7.3118909867831802E-2</v>
      </c>
      <c r="K643" s="9">
        <f>Table14[[#This Row],[wtkg]]/(Table14[[#This Row],[htcm]]*Table14[[#This Row],[htcm]]/10000)</f>
        <v>13.313609467455622</v>
      </c>
    </row>
    <row r="644" spans="1:11" x14ac:dyDescent="0.3">
      <c r="A644">
        <v>11063</v>
      </c>
      <c r="B644">
        <v>0</v>
      </c>
      <c r="C644">
        <v>36</v>
      </c>
      <c r="D644">
        <v>297</v>
      </c>
      <c r="E644">
        <v>55</v>
      </c>
      <c r="F644">
        <v>4.67</v>
      </c>
      <c r="G644">
        <v>-0.23899999999999999</v>
      </c>
      <c r="H644">
        <v>-4.7E-2</v>
      </c>
      <c r="I644" s="6">
        <v>0.30995958122359363</v>
      </c>
      <c r="J644" s="6">
        <v>0.10482986374342886</v>
      </c>
      <c r="K644" s="9">
        <f>Table14[[#This Row],[wtkg]]/(Table14[[#This Row],[htcm]]*Table14[[#This Row],[htcm]]/10000)</f>
        <v>15.438016528925621</v>
      </c>
    </row>
    <row r="645" spans="1:11" x14ac:dyDescent="0.3">
      <c r="A645">
        <v>11063</v>
      </c>
      <c r="B645">
        <v>0</v>
      </c>
      <c r="C645">
        <v>58</v>
      </c>
      <c r="D645">
        <v>297</v>
      </c>
      <c r="E645">
        <v>58</v>
      </c>
      <c r="F645">
        <v>5.34</v>
      </c>
      <c r="G645">
        <v>-5.6000000000000001E-2</v>
      </c>
      <c r="H645">
        <v>-0.20499999999999999</v>
      </c>
      <c r="I645" s="6">
        <v>-0.17245757839399495</v>
      </c>
      <c r="J645" s="6">
        <v>-0.25715086800984133</v>
      </c>
      <c r="K645" s="9">
        <f>Table14[[#This Row],[wtkg]]/(Table14[[#This Row],[htcm]]*Table14[[#This Row],[htcm]]/10000)</f>
        <v>15.873959571938169</v>
      </c>
    </row>
    <row r="646" spans="1:11" x14ac:dyDescent="0.3">
      <c r="A646">
        <v>11063</v>
      </c>
      <c r="B646">
        <v>0</v>
      </c>
      <c r="C646">
        <v>93</v>
      </c>
      <c r="D646">
        <v>297</v>
      </c>
      <c r="E646">
        <v>61</v>
      </c>
      <c r="F646">
        <v>5.82</v>
      </c>
      <c r="G646">
        <v>-0.28299999999999997</v>
      </c>
      <c r="H646">
        <v>-0.82499999999999996</v>
      </c>
      <c r="I646" s="6">
        <v>-0.89488977471333908</v>
      </c>
      <c r="J646" s="6">
        <v>-0.92512259191378932</v>
      </c>
      <c r="K646" s="9">
        <f>Table14[[#This Row],[wtkg]]/(Table14[[#This Row],[htcm]]*Table14[[#This Row],[htcm]]/10000)</f>
        <v>15.640956732061275</v>
      </c>
    </row>
    <row r="647" spans="1:11" x14ac:dyDescent="0.3">
      <c r="A647">
        <v>11063</v>
      </c>
      <c r="B647">
        <v>0</v>
      </c>
      <c r="C647">
        <v>191</v>
      </c>
      <c r="D647">
        <v>297</v>
      </c>
      <c r="E647">
        <v>69</v>
      </c>
      <c r="F647">
        <v>7.55</v>
      </c>
      <c r="G647">
        <v>0.437</v>
      </c>
      <c r="H647">
        <v>-0.57199999999999995</v>
      </c>
      <c r="I647" s="6">
        <v>-1.0127022607674749</v>
      </c>
      <c r="J647" s="6">
        <v>-1.1001606782736366</v>
      </c>
      <c r="K647" s="9">
        <f>Table14[[#This Row],[wtkg]]/(Table14[[#This Row],[htcm]]*Table14[[#This Row],[htcm]]/10000)</f>
        <v>15.858013022474269</v>
      </c>
    </row>
    <row r="648" spans="1:11" x14ac:dyDescent="0.3">
      <c r="A648">
        <v>11063</v>
      </c>
      <c r="B648">
        <v>0</v>
      </c>
      <c r="C648">
        <v>275</v>
      </c>
      <c r="D648">
        <v>297</v>
      </c>
      <c r="E648">
        <v>72</v>
      </c>
      <c r="F648">
        <v>8.42</v>
      </c>
      <c r="G648">
        <v>-7.0000000000000001E-3</v>
      </c>
      <c r="H648">
        <v>-0.51900000000000002</v>
      </c>
      <c r="I648" s="6">
        <v>-0.63618462742752258</v>
      </c>
      <c r="J648" s="6">
        <v>-0.68613806658938392</v>
      </c>
      <c r="K648" s="9">
        <f>Table14[[#This Row],[wtkg]]/(Table14[[#This Row],[htcm]]*Table14[[#This Row],[htcm]]/10000)</f>
        <v>16.242283950617285</v>
      </c>
    </row>
    <row r="649" spans="1:11" x14ac:dyDescent="0.3">
      <c r="A649">
        <v>11063</v>
      </c>
      <c r="B649">
        <v>0</v>
      </c>
      <c r="C649">
        <v>366</v>
      </c>
      <c r="D649">
        <v>297</v>
      </c>
      <c r="E649">
        <v>76.5</v>
      </c>
      <c r="F649">
        <v>9.4700000000000006</v>
      </c>
      <c r="G649">
        <v>0.30399999999999999</v>
      </c>
      <c r="H649">
        <v>-0.17599999999999999</v>
      </c>
      <c r="I649" s="6">
        <v>-0.41551154609573371</v>
      </c>
      <c r="J649" s="6">
        <v>-0.46810742907320896</v>
      </c>
      <c r="K649" s="9">
        <f>Table14[[#This Row],[wtkg]]/(Table14[[#This Row],[htcm]]*Table14[[#This Row],[htcm]]/10000)</f>
        <v>16.181810414797727</v>
      </c>
    </row>
    <row r="650" spans="1:11" x14ac:dyDescent="0.3">
      <c r="A650">
        <v>11063</v>
      </c>
      <c r="B650">
        <v>0</v>
      </c>
      <c r="C650">
        <v>457</v>
      </c>
      <c r="D650">
        <v>297</v>
      </c>
      <c r="E650">
        <v>81.5</v>
      </c>
      <c r="F650">
        <v>10.79</v>
      </c>
      <c r="G650">
        <v>0.92400000000000004</v>
      </c>
      <c r="H650">
        <v>0.41</v>
      </c>
      <c r="I650" s="6">
        <v>6.4777102836244396E-2</v>
      </c>
      <c r="J650" s="6">
        <v>-0.15068498421668525</v>
      </c>
      <c r="K650" s="9">
        <f>Table14[[#This Row],[wtkg]]/(Table14[[#This Row],[htcm]]*Table14[[#This Row],[htcm]]/10000)</f>
        <v>16.24449546463924</v>
      </c>
    </row>
    <row r="651" spans="1:11" x14ac:dyDescent="0.3">
      <c r="A651">
        <v>11063</v>
      </c>
      <c r="B651">
        <v>0</v>
      </c>
      <c r="C651">
        <v>568</v>
      </c>
      <c r="D651">
        <v>297</v>
      </c>
      <c r="E651">
        <v>85</v>
      </c>
      <c r="F651">
        <v>11.6</v>
      </c>
      <c r="G651">
        <v>0.76300000000000001</v>
      </c>
      <c r="H651">
        <v>0.41699999999999998</v>
      </c>
      <c r="I651" s="6">
        <v>0.10492844376316282</v>
      </c>
      <c r="J651" s="6">
        <v>-2.0466360048953379E-2</v>
      </c>
      <c r="K651" s="9">
        <f>Table14[[#This Row],[wtkg]]/(Table14[[#This Row],[htcm]]*Table14[[#This Row],[htcm]]/10000)</f>
        <v>16.055363321799305</v>
      </c>
    </row>
    <row r="652" spans="1:11" x14ac:dyDescent="0.3">
      <c r="A652">
        <v>11063</v>
      </c>
      <c r="B652">
        <v>0</v>
      </c>
      <c r="C652">
        <v>736</v>
      </c>
      <c r="D652">
        <v>297</v>
      </c>
      <c r="E652">
        <v>86</v>
      </c>
      <c r="F652">
        <v>12.7</v>
      </c>
      <c r="G652">
        <v>-0.41499999999999998</v>
      </c>
      <c r="H652">
        <v>0.36</v>
      </c>
      <c r="I652" s="6">
        <v>0.77458191893972694</v>
      </c>
      <c r="J652" s="6">
        <v>0.87869031720548618</v>
      </c>
      <c r="K652" s="9">
        <f>Table14[[#This Row],[wtkg]]/(Table14[[#This Row],[htcm]]*Table14[[#This Row],[htcm]]/10000)</f>
        <v>17.171444023796646</v>
      </c>
    </row>
    <row r="653" spans="1:11" x14ac:dyDescent="0.3">
      <c r="A653">
        <v>11066</v>
      </c>
      <c r="B653">
        <v>0</v>
      </c>
      <c r="C653">
        <v>0</v>
      </c>
      <c r="D653">
        <v>269</v>
      </c>
      <c r="E653">
        <v>53</v>
      </c>
      <c r="F653">
        <v>3.5</v>
      </c>
      <c r="G653">
        <v>1.6459999999999999</v>
      </c>
      <c r="H653">
        <v>0.31</v>
      </c>
      <c r="I653" s="6">
        <v>-1.5875525296066519</v>
      </c>
      <c r="J653" s="6">
        <v>-0.77484496953497961</v>
      </c>
      <c r="K653" s="9">
        <f>Table14[[#This Row],[wtkg]]/(Table14[[#This Row],[htcm]]*Table14[[#This Row],[htcm]]/10000)</f>
        <v>12.459950160199361</v>
      </c>
    </row>
    <row r="654" spans="1:11" x14ac:dyDescent="0.3">
      <c r="A654">
        <v>11066</v>
      </c>
      <c r="B654">
        <v>0</v>
      </c>
      <c r="C654">
        <v>33</v>
      </c>
      <c r="D654">
        <v>269</v>
      </c>
      <c r="E654">
        <v>55</v>
      </c>
      <c r="F654">
        <v>3.96</v>
      </c>
      <c r="G654">
        <v>-3.6999999999999998E-2</v>
      </c>
      <c r="H654">
        <v>-1.073</v>
      </c>
      <c r="I654" s="6">
        <v>-1.6477326504521432</v>
      </c>
      <c r="J654" s="6">
        <v>-1.5698298719026071</v>
      </c>
      <c r="K654" s="9">
        <f>Table14[[#This Row],[wtkg]]/(Table14[[#This Row],[htcm]]*Table14[[#This Row],[htcm]]/10000)</f>
        <v>13.090909090909092</v>
      </c>
    </row>
    <row r="655" spans="1:11" x14ac:dyDescent="0.3">
      <c r="A655">
        <v>11066</v>
      </c>
      <c r="B655">
        <v>0</v>
      </c>
      <c r="C655">
        <v>90</v>
      </c>
      <c r="D655">
        <v>269</v>
      </c>
      <c r="E655">
        <v>59</v>
      </c>
      <c r="F655">
        <v>5.63</v>
      </c>
      <c r="G655">
        <v>-1.1319999999999999</v>
      </c>
      <c r="H655">
        <v>-1.008</v>
      </c>
      <c r="I655" s="6">
        <v>-0.16327103580450911</v>
      </c>
      <c r="J655" s="6">
        <v>-0.50470122718717414</v>
      </c>
      <c r="K655" s="9">
        <f>Table14[[#This Row],[wtkg]]/(Table14[[#This Row],[htcm]]*Table14[[#This Row],[htcm]]/10000)</f>
        <v>16.173513358230391</v>
      </c>
    </row>
    <row r="656" spans="1:11" x14ac:dyDescent="0.3">
      <c r="A656">
        <v>11066</v>
      </c>
      <c r="B656">
        <v>0</v>
      </c>
      <c r="C656">
        <v>195</v>
      </c>
      <c r="D656">
        <v>269</v>
      </c>
      <c r="E656">
        <v>65</v>
      </c>
      <c r="F656">
        <v>7.64</v>
      </c>
      <c r="G656">
        <v>-1.518</v>
      </c>
      <c r="H656">
        <v>-0.52</v>
      </c>
      <c r="I656" s="6">
        <v>0.60403304128384649</v>
      </c>
      <c r="J656" s="6">
        <v>0.50590604049379551</v>
      </c>
      <c r="K656" s="9">
        <f>Table14[[#This Row],[wtkg]]/(Table14[[#This Row],[htcm]]*Table14[[#This Row],[htcm]]/10000)</f>
        <v>18.082840236686391</v>
      </c>
    </row>
    <row r="657" spans="1:11" x14ac:dyDescent="0.3">
      <c r="A657">
        <v>11066</v>
      </c>
      <c r="B657">
        <v>0</v>
      </c>
      <c r="C657">
        <v>279</v>
      </c>
      <c r="D657">
        <v>269</v>
      </c>
      <c r="E657">
        <v>67.5</v>
      </c>
      <c r="F657">
        <v>8.65</v>
      </c>
      <c r="G657">
        <v>-2.085</v>
      </c>
      <c r="H657">
        <v>-0.309</v>
      </c>
      <c r="I657" s="6">
        <v>1.157896314381335</v>
      </c>
      <c r="J657" s="6">
        <v>1.2367677375433812</v>
      </c>
      <c r="K657" s="9">
        <f>Table14[[#This Row],[wtkg]]/(Table14[[#This Row],[htcm]]*Table14[[#This Row],[htcm]]/10000)</f>
        <v>18.98491083676269</v>
      </c>
    </row>
    <row r="658" spans="1:11" x14ac:dyDescent="0.3">
      <c r="A658">
        <v>11066</v>
      </c>
      <c r="B658">
        <v>0</v>
      </c>
      <c r="C658">
        <v>370</v>
      </c>
      <c r="D658">
        <v>269</v>
      </c>
      <c r="E658">
        <v>71.5</v>
      </c>
      <c r="F658">
        <v>9.5749999999999993</v>
      </c>
      <c r="G658">
        <v>-1.86</v>
      </c>
      <c r="H658">
        <v>-0.10299999999999999</v>
      </c>
      <c r="I658" s="6">
        <v>1.0626481410635737</v>
      </c>
      <c r="J658" s="6">
        <v>1.3433185468239741</v>
      </c>
      <c r="K658" s="9">
        <f>Table14[[#This Row],[wtkg]]/(Table14[[#This Row],[htcm]]*Table14[[#This Row],[htcm]]/10000)</f>
        <v>18.729522226025718</v>
      </c>
    </row>
    <row r="659" spans="1:11" x14ac:dyDescent="0.3">
      <c r="A659">
        <v>11066</v>
      </c>
      <c r="B659">
        <v>0</v>
      </c>
      <c r="C659">
        <v>454</v>
      </c>
      <c r="D659">
        <v>269</v>
      </c>
      <c r="E659">
        <v>74</v>
      </c>
      <c r="F659">
        <v>10.63</v>
      </c>
      <c r="G659">
        <v>-2.0009999999999999</v>
      </c>
      <c r="H659">
        <v>0.29299999999999998</v>
      </c>
      <c r="I659" s="6">
        <v>1.5795713878744708</v>
      </c>
      <c r="J659" s="6">
        <v>2.0043913315262669</v>
      </c>
      <c r="K659" s="9">
        <f>Table14[[#This Row],[wtkg]]/(Table14[[#This Row],[htcm]]*Table14[[#This Row],[htcm]]/10000)</f>
        <v>19.411979547114683</v>
      </c>
    </row>
    <row r="660" spans="1:11" x14ac:dyDescent="0.3">
      <c r="A660">
        <v>11066</v>
      </c>
      <c r="B660">
        <v>0</v>
      </c>
      <c r="C660">
        <v>531</v>
      </c>
      <c r="D660">
        <v>269</v>
      </c>
      <c r="E660">
        <v>78</v>
      </c>
      <c r="F660">
        <v>11.7</v>
      </c>
      <c r="G660">
        <v>-1.389</v>
      </c>
      <c r="H660">
        <v>0.70199999999999996</v>
      </c>
      <c r="I660" s="6">
        <v>1.7424692938563675</v>
      </c>
      <c r="J660" s="6">
        <v>2.0852733057694364</v>
      </c>
      <c r="K660" s="9">
        <f>Table14[[#This Row],[wtkg]]/(Table14[[#This Row],[htcm]]*Table14[[#This Row],[htcm]]/10000)</f>
        <v>19.230769230769226</v>
      </c>
    </row>
    <row r="661" spans="1:11" x14ac:dyDescent="0.3">
      <c r="A661">
        <v>11066</v>
      </c>
      <c r="B661">
        <v>0</v>
      </c>
      <c r="C661">
        <v>726</v>
      </c>
      <c r="D661">
        <v>269</v>
      </c>
      <c r="E661">
        <v>85</v>
      </c>
      <c r="F661">
        <v>12.3</v>
      </c>
      <c r="G661">
        <v>-0.88200000000000001</v>
      </c>
      <c r="H661">
        <v>0.128</v>
      </c>
      <c r="I661" s="6">
        <v>0.81167071371564758</v>
      </c>
      <c r="J661" s="6">
        <v>0.9823627388360564</v>
      </c>
      <c r="K661" s="9">
        <f>Table14[[#This Row],[wtkg]]/(Table14[[#This Row],[htcm]]*Table14[[#This Row],[htcm]]/10000)</f>
        <v>17.024221453287197</v>
      </c>
    </row>
    <row r="662" spans="1:11" x14ac:dyDescent="0.3">
      <c r="A662">
        <v>11069</v>
      </c>
      <c r="B662">
        <v>0</v>
      </c>
      <c r="C662">
        <v>0</v>
      </c>
      <c r="D662">
        <v>276</v>
      </c>
      <c r="E662">
        <v>54</v>
      </c>
      <c r="F662">
        <v>4.45</v>
      </c>
      <c r="G662">
        <v>2.1739999999999999</v>
      </c>
      <c r="H662">
        <v>2.052</v>
      </c>
      <c r="I662" s="6">
        <v>0.47570396353978445</v>
      </c>
      <c r="J662" s="6">
        <v>1.3282430606393565</v>
      </c>
      <c r="K662" s="9">
        <f>Table14[[#This Row],[wtkg]]/(Table14[[#This Row],[htcm]]*Table14[[#This Row],[htcm]]/10000)</f>
        <v>15.260631001371742</v>
      </c>
    </row>
    <row r="663" spans="1:11" x14ac:dyDescent="0.3">
      <c r="A663">
        <v>11069</v>
      </c>
      <c r="B663">
        <v>0</v>
      </c>
      <c r="C663">
        <v>58</v>
      </c>
      <c r="D663">
        <v>276</v>
      </c>
      <c r="E663">
        <v>62</v>
      </c>
      <c r="F663">
        <v>6.58</v>
      </c>
      <c r="G663">
        <v>1.9490000000000001</v>
      </c>
      <c r="H663">
        <v>1.4970000000000001</v>
      </c>
      <c r="I663" s="6">
        <v>0.10105230387343182</v>
      </c>
      <c r="J663" s="6">
        <v>0.61146654562225422</v>
      </c>
      <c r="K663" s="9">
        <f>Table14[[#This Row],[wtkg]]/(Table14[[#This Row],[htcm]]*Table14[[#This Row],[htcm]]/10000)</f>
        <v>17.117585848074921</v>
      </c>
    </row>
    <row r="664" spans="1:11" x14ac:dyDescent="0.3">
      <c r="A664">
        <v>11069</v>
      </c>
      <c r="B664">
        <v>0</v>
      </c>
      <c r="C664">
        <v>86</v>
      </c>
      <c r="D664">
        <v>276</v>
      </c>
      <c r="E664">
        <v>63</v>
      </c>
      <c r="F664">
        <v>7.38</v>
      </c>
      <c r="G664">
        <v>1.008</v>
      </c>
      <c r="H664">
        <v>1.4259999999999999</v>
      </c>
      <c r="I664" s="6">
        <v>1.0144590123017365</v>
      </c>
      <c r="J664" s="6">
        <v>1.1710944171300399</v>
      </c>
      <c r="K664" s="9">
        <f>Table14[[#This Row],[wtkg]]/(Table14[[#This Row],[htcm]]*Table14[[#This Row],[htcm]]/10000)</f>
        <v>18.594104308390023</v>
      </c>
    </row>
    <row r="665" spans="1:11" x14ac:dyDescent="0.3">
      <c r="A665">
        <v>11069</v>
      </c>
      <c r="B665">
        <v>0</v>
      </c>
      <c r="C665">
        <v>170</v>
      </c>
      <c r="D665">
        <v>276</v>
      </c>
      <c r="E665">
        <v>72</v>
      </c>
      <c r="F665">
        <v>8.8000000000000007</v>
      </c>
      <c r="G665">
        <v>2.3780000000000001</v>
      </c>
      <c r="H665">
        <v>1.145</v>
      </c>
      <c r="I665" s="6">
        <v>-9.5713835136631772E-2</v>
      </c>
      <c r="J665" s="6">
        <v>-0.2507847672242825</v>
      </c>
      <c r="K665" s="9">
        <f>Table14[[#This Row],[wtkg]]/(Table14[[#This Row],[htcm]]*Table14[[#This Row],[htcm]]/10000)</f>
        <v>16.97530864197531</v>
      </c>
    </row>
    <row r="666" spans="1:11" x14ac:dyDescent="0.3">
      <c r="A666">
        <v>11069</v>
      </c>
      <c r="B666">
        <v>0</v>
      </c>
      <c r="C666">
        <v>268</v>
      </c>
      <c r="D666">
        <v>276</v>
      </c>
      <c r="E666">
        <v>76</v>
      </c>
      <c r="F666">
        <v>9.9700000000000006</v>
      </c>
      <c r="G666">
        <v>1.921</v>
      </c>
      <c r="H666">
        <v>1.1040000000000001</v>
      </c>
      <c r="I666" s="6">
        <v>0.32485288668806794</v>
      </c>
      <c r="J666" s="6">
        <v>5.2789346337715697E-2</v>
      </c>
      <c r="K666" s="9">
        <f>Table14[[#This Row],[wtkg]]/(Table14[[#This Row],[htcm]]*Table14[[#This Row],[htcm]]/10000)</f>
        <v>17.261080332409975</v>
      </c>
    </row>
    <row r="667" spans="1:11" x14ac:dyDescent="0.3">
      <c r="A667">
        <v>11069</v>
      </c>
      <c r="B667">
        <v>0</v>
      </c>
      <c r="C667">
        <v>373</v>
      </c>
      <c r="D667">
        <v>276</v>
      </c>
      <c r="E667">
        <v>80.5</v>
      </c>
      <c r="F667">
        <v>10.47</v>
      </c>
      <c r="G667">
        <v>1.863</v>
      </c>
      <c r="H667">
        <v>0.69399999999999995</v>
      </c>
      <c r="I667" s="6">
        <v>-8.0940735269972003E-2</v>
      </c>
      <c r="J667" s="6">
        <v>-0.46637492172585648</v>
      </c>
      <c r="K667" s="9">
        <f>Table14[[#This Row],[wtkg]]/(Table14[[#This Row],[htcm]]*Table14[[#This Row],[htcm]]/10000)</f>
        <v>16.156784074688478</v>
      </c>
    </row>
    <row r="668" spans="1:11" x14ac:dyDescent="0.3">
      <c r="A668">
        <v>11069</v>
      </c>
      <c r="B668">
        <v>0</v>
      </c>
      <c r="C668">
        <v>581</v>
      </c>
      <c r="D668">
        <v>276</v>
      </c>
      <c r="E668">
        <v>88.5</v>
      </c>
      <c r="F668">
        <v>12.4</v>
      </c>
      <c r="G668">
        <v>1.8740000000000001</v>
      </c>
      <c r="H668">
        <v>0.94299999999999995</v>
      </c>
      <c r="I668" s="6">
        <v>3.9719164062726818E-2</v>
      </c>
      <c r="J668" s="6">
        <v>-0.17126643392959937</v>
      </c>
      <c r="K668" s="9">
        <f>Table14[[#This Row],[wtkg]]/(Table14[[#This Row],[htcm]]*Table14[[#This Row],[htcm]]/10000)</f>
        <v>15.831976762743786</v>
      </c>
    </row>
    <row r="669" spans="1:11" x14ac:dyDescent="0.3">
      <c r="A669">
        <v>11069</v>
      </c>
      <c r="B669">
        <v>0</v>
      </c>
      <c r="C669">
        <v>714</v>
      </c>
      <c r="D669">
        <v>276</v>
      </c>
      <c r="E669">
        <v>89.5</v>
      </c>
      <c r="F669">
        <v>13</v>
      </c>
      <c r="G669">
        <v>0.71299999999999997</v>
      </c>
      <c r="H669">
        <v>0.67100000000000004</v>
      </c>
      <c r="I669" s="6">
        <v>0.38454003982726631</v>
      </c>
      <c r="J669" s="6">
        <v>0.37241875407019276</v>
      </c>
      <c r="K669" s="9">
        <f>Table14[[#This Row],[wtkg]]/(Table14[[#This Row],[htcm]]*Table14[[#This Row],[htcm]]/10000)</f>
        <v>16.229206329390468</v>
      </c>
    </row>
    <row r="670" spans="1:11" x14ac:dyDescent="0.3">
      <c r="A670">
        <v>11071</v>
      </c>
      <c r="B670">
        <v>0</v>
      </c>
      <c r="C670">
        <v>0</v>
      </c>
      <c r="D670">
        <v>290</v>
      </c>
      <c r="E670">
        <v>52</v>
      </c>
      <c r="F670">
        <v>4.24</v>
      </c>
      <c r="G670">
        <v>1.1180000000000001</v>
      </c>
      <c r="H670">
        <v>1.69</v>
      </c>
      <c r="I670" s="6">
        <v>1.3354093452171922</v>
      </c>
      <c r="J670" s="6">
        <v>1.5999995295869407</v>
      </c>
      <c r="K670" s="9">
        <f>Table14[[#This Row],[wtkg]]/(Table14[[#This Row],[htcm]]*Table14[[#This Row],[htcm]]/10000)</f>
        <v>15.680473372781067</v>
      </c>
    </row>
    <row r="671" spans="1:11" x14ac:dyDescent="0.3">
      <c r="A671">
        <v>11071</v>
      </c>
      <c r="B671">
        <v>0</v>
      </c>
      <c r="C671">
        <v>31</v>
      </c>
      <c r="D671">
        <v>290</v>
      </c>
      <c r="E671">
        <v>56.5</v>
      </c>
      <c r="F671">
        <v>5.05</v>
      </c>
      <c r="G671">
        <v>0.872</v>
      </c>
      <c r="H671">
        <v>0.88300000000000001</v>
      </c>
      <c r="I671" s="6">
        <v>0.16461781054953376</v>
      </c>
      <c r="J671" s="6">
        <v>0.60753163529875431</v>
      </c>
      <c r="K671" s="9">
        <f>Table14[[#This Row],[wtkg]]/(Table14[[#This Row],[htcm]]*Table14[[#This Row],[htcm]]/10000)</f>
        <v>15.819563004150679</v>
      </c>
    </row>
    <row r="672" spans="1:11" x14ac:dyDescent="0.3">
      <c r="A672">
        <v>11071</v>
      </c>
      <c r="B672">
        <v>0</v>
      </c>
      <c r="C672">
        <v>52</v>
      </c>
      <c r="D672">
        <v>290</v>
      </c>
      <c r="E672">
        <v>57.5</v>
      </c>
      <c r="F672">
        <v>5.6</v>
      </c>
      <c r="G672">
        <v>3.3000000000000002E-2</v>
      </c>
      <c r="H672">
        <v>0.46300000000000002</v>
      </c>
      <c r="I672" s="6">
        <v>0.70610775080920163</v>
      </c>
      <c r="J672" s="6">
        <v>0.63103506023496181</v>
      </c>
      <c r="K672" s="9">
        <f>Table14[[#This Row],[wtkg]]/(Table14[[#This Row],[htcm]]*Table14[[#This Row],[htcm]]/10000)</f>
        <v>16.937618147448013</v>
      </c>
    </row>
    <row r="673" spans="1:11" x14ac:dyDescent="0.3">
      <c r="A673">
        <v>11071</v>
      </c>
      <c r="B673">
        <v>0</v>
      </c>
      <c r="C673">
        <v>91</v>
      </c>
      <c r="D673">
        <v>290</v>
      </c>
      <c r="E673">
        <v>61.5</v>
      </c>
      <c r="F673">
        <v>6.52</v>
      </c>
      <c r="G673">
        <v>4.8000000000000001E-2</v>
      </c>
      <c r="H673">
        <v>0.2</v>
      </c>
      <c r="I673" s="6">
        <v>0.2319102341368636</v>
      </c>
      <c r="J673" s="6">
        <v>0.23686719814552901</v>
      </c>
      <c r="K673" s="9">
        <f>Table14[[#This Row],[wtkg]]/(Table14[[#This Row],[htcm]]*Table14[[#This Row],[htcm]]/10000)</f>
        <v>17.23841628660189</v>
      </c>
    </row>
    <row r="674" spans="1:11" x14ac:dyDescent="0.3">
      <c r="A674">
        <v>11071</v>
      </c>
      <c r="B674">
        <v>0</v>
      </c>
      <c r="C674">
        <v>182</v>
      </c>
      <c r="D674">
        <v>290</v>
      </c>
      <c r="E674">
        <v>67.5</v>
      </c>
      <c r="F674">
        <v>8.0500000000000007</v>
      </c>
      <c r="G674">
        <v>-4.2000000000000003E-2</v>
      </c>
      <c r="H674">
        <v>0.14199999999999999</v>
      </c>
      <c r="I674" s="6">
        <v>0.3010131829272662</v>
      </c>
      <c r="J674" s="6">
        <v>0.22584987935482062</v>
      </c>
      <c r="K674" s="9">
        <f>Table14[[#This Row],[wtkg]]/(Table14[[#This Row],[htcm]]*Table14[[#This Row],[htcm]]/10000)</f>
        <v>17.66803840877915</v>
      </c>
    </row>
    <row r="675" spans="1:11" x14ac:dyDescent="0.3">
      <c r="A675">
        <v>11071</v>
      </c>
      <c r="B675">
        <v>0</v>
      </c>
      <c r="C675">
        <v>266</v>
      </c>
      <c r="D675">
        <v>290</v>
      </c>
      <c r="E675">
        <v>72</v>
      </c>
      <c r="F675">
        <v>9.41</v>
      </c>
      <c r="G675">
        <v>0.17100000000000001</v>
      </c>
      <c r="H675">
        <v>0.58699999999999997</v>
      </c>
      <c r="I675" s="6">
        <v>0.70899751502132091</v>
      </c>
      <c r="J675" s="6">
        <v>0.66278684648166675</v>
      </c>
      <c r="K675" s="9">
        <f>Table14[[#This Row],[wtkg]]/(Table14[[#This Row],[htcm]]*Table14[[#This Row],[htcm]]/10000)</f>
        <v>18.152006172839506</v>
      </c>
    </row>
    <row r="676" spans="1:11" x14ac:dyDescent="0.3">
      <c r="A676">
        <v>11071</v>
      </c>
      <c r="B676">
        <v>0</v>
      </c>
      <c r="C676">
        <v>371</v>
      </c>
      <c r="D676">
        <v>290</v>
      </c>
      <c r="E676">
        <v>76.5</v>
      </c>
      <c r="F676">
        <v>10.54</v>
      </c>
      <c r="G676">
        <v>0.221</v>
      </c>
      <c r="H676">
        <v>0.77</v>
      </c>
      <c r="I676" s="6">
        <v>0.86392185104312347</v>
      </c>
      <c r="J676" s="6">
        <v>0.87510075759096262</v>
      </c>
      <c r="K676" s="9">
        <f>Table14[[#This Row],[wtkg]]/(Table14[[#This Row],[htcm]]*Table14[[#This Row],[htcm]]/10000)</f>
        <v>18.010167029774873</v>
      </c>
    </row>
    <row r="677" spans="1:11" x14ac:dyDescent="0.3">
      <c r="A677">
        <v>11071</v>
      </c>
      <c r="B677">
        <v>0</v>
      </c>
      <c r="C677">
        <v>462</v>
      </c>
      <c r="D677">
        <v>290</v>
      </c>
      <c r="E677">
        <v>80.5</v>
      </c>
      <c r="F677">
        <v>11.25</v>
      </c>
      <c r="G677">
        <v>0.45700000000000002</v>
      </c>
      <c r="H677">
        <v>0.75900000000000001</v>
      </c>
      <c r="I677" s="6">
        <v>0.7758310648223361</v>
      </c>
      <c r="J677" s="6">
        <v>0.69183429880386316</v>
      </c>
      <c r="K677" s="9">
        <f>Table14[[#This Row],[wtkg]]/(Table14[[#This Row],[htcm]]*Table14[[#This Row],[htcm]]/10000)</f>
        <v>17.360441340997649</v>
      </c>
    </row>
    <row r="678" spans="1:11" x14ac:dyDescent="0.3">
      <c r="A678">
        <v>11071</v>
      </c>
      <c r="B678">
        <v>0</v>
      </c>
      <c r="C678">
        <v>651</v>
      </c>
      <c r="D678">
        <v>290</v>
      </c>
      <c r="E678">
        <v>85</v>
      </c>
      <c r="F678">
        <v>12.74</v>
      </c>
      <c r="G678">
        <v>-0.17</v>
      </c>
      <c r="H678">
        <v>0.81</v>
      </c>
      <c r="I678" s="6">
        <v>1.2286625724624025</v>
      </c>
      <c r="J678" s="6">
        <v>1.2997707394479199</v>
      </c>
      <c r="K678" s="9">
        <f>Table14[[#This Row],[wtkg]]/(Table14[[#This Row],[htcm]]*Table14[[#This Row],[htcm]]/10000)</f>
        <v>17.633217993079583</v>
      </c>
    </row>
    <row r="679" spans="1:11" x14ac:dyDescent="0.3">
      <c r="A679">
        <v>11071</v>
      </c>
      <c r="B679">
        <v>0</v>
      </c>
      <c r="C679">
        <v>827</v>
      </c>
      <c r="D679">
        <v>290</v>
      </c>
      <c r="E679">
        <v>90.5</v>
      </c>
      <c r="F679">
        <v>13.7</v>
      </c>
      <c r="G679">
        <v>0.22900000000000001</v>
      </c>
      <c r="H679">
        <v>0.60299999999999998</v>
      </c>
      <c r="I679" s="6">
        <v>0.64372522862568438</v>
      </c>
      <c r="J679" s="6">
        <v>0.64316479851373975</v>
      </c>
      <c r="K679" s="9">
        <f>Table14[[#This Row],[wtkg]]/(Table14[[#This Row],[htcm]]*Table14[[#This Row],[htcm]]/10000)</f>
        <v>16.727206129239033</v>
      </c>
    </row>
    <row r="680" spans="1:11" x14ac:dyDescent="0.3">
      <c r="A680">
        <v>11072</v>
      </c>
      <c r="B680">
        <v>0</v>
      </c>
      <c r="C680">
        <v>0</v>
      </c>
      <c r="D680">
        <v>283</v>
      </c>
      <c r="E680">
        <v>56</v>
      </c>
      <c r="F680">
        <v>4.5</v>
      </c>
      <c r="G680">
        <v>3.2309999999999999</v>
      </c>
      <c r="H680">
        <v>2.137</v>
      </c>
      <c r="I680" s="6">
        <v>-0.84902798910822996</v>
      </c>
      <c r="J680" s="6">
        <v>0.70339984460332128</v>
      </c>
      <c r="K680" s="9">
        <f>Table14[[#This Row],[wtkg]]/(Table14[[#This Row],[htcm]]*Table14[[#This Row],[htcm]]/10000)</f>
        <v>14.349489795918368</v>
      </c>
    </row>
    <row r="681" spans="1:11" x14ac:dyDescent="0.3">
      <c r="A681">
        <v>11072</v>
      </c>
      <c r="B681">
        <v>0</v>
      </c>
      <c r="C681">
        <v>31</v>
      </c>
      <c r="D681">
        <v>283</v>
      </c>
      <c r="E681">
        <v>61.5</v>
      </c>
      <c r="F681">
        <v>5.9</v>
      </c>
      <c r="G681">
        <v>3.4390000000000001</v>
      </c>
      <c r="H681">
        <v>2.0990000000000002</v>
      </c>
      <c r="I681" s="6">
        <v>-0.98627566446563852</v>
      </c>
      <c r="J681" s="6">
        <v>0.44996848752494434</v>
      </c>
      <c r="K681" s="9">
        <f>Table14[[#This Row],[wtkg]]/(Table14[[#This Row],[htcm]]*Table14[[#This Row],[htcm]]/10000)</f>
        <v>15.599180382047726</v>
      </c>
    </row>
    <row r="682" spans="1:11" x14ac:dyDescent="0.3">
      <c r="A682">
        <v>11072</v>
      </c>
      <c r="B682">
        <v>0</v>
      </c>
      <c r="C682">
        <v>52</v>
      </c>
      <c r="D682">
        <v>283</v>
      </c>
      <c r="E682">
        <v>61.5</v>
      </c>
      <c r="F682">
        <v>6.8</v>
      </c>
      <c r="G682">
        <v>2.0470000000000002</v>
      </c>
      <c r="H682">
        <v>2.0489999999999999</v>
      </c>
      <c r="I682" s="6">
        <v>0.73186072013384762</v>
      </c>
      <c r="J682" s="6">
        <v>1.3212807693289268</v>
      </c>
      <c r="K682" s="9">
        <f>Table14[[#This Row],[wtkg]]/(Table14[[#This Row],[htcm]]*Table14[[#This Row],[htcm]]/10000)</f>
        <v>17.978716372529579</v>
      </c>
    </row>
    <row r="683" spans="1:11" x14ac:dyDescent="0.3">
      <c r="A683">
        <v>11072</v>
      </c>
      <c r="B683">
        <v>0</v>
      </c>
      <c r="C683">
        <v>101</v>
      </c>
      <c r="D683">
        <v>283</v>
      </c>
      <c r="E683">
        <v>68</v>
      </c>
      <c r="F683">
        <v>8.56</v>
      </c>
      <c r="G683">
        <v>2.7879999999999998</v>
      </c>
      <c r="H683">
        <v>2.3079999999999998</v>
      </c>
      <c r="I683" s="6">
        <v>0.86247190047151323</v>
      </c>
      <c r="J683" s="6">
        <v>1.0059312841760268</v>
      </c>
      <c r="K683" s="9">
        <f>Table14[[#This Row],[wtkg]]/(Table14[[#This Row],[htcm]]*Table14[[#This Row],[htcm]]/10000)</f>
        <v>18.512110726643602</v>
      </c>
    </row>
    <row r="684" spans="1:11" x14ac:dyDescent="0.3">
      <c r="A684">
        <v>11072</v>
      </c>
      <c r="B684">
        <v>0</v>
      </c>
      <c r="C684">
        <v>192</v>
      </c>
      <c r="D684">
        <v>283</v>
      </c>
      <c r="E684">
        <v>74</v>
      </c>
      <c r="F684">
        <v>10.050000000000001</v>
      </c>
      <c r="G684">
        <v>2.738</v>
      </c>
      <c r="H684">
        <v>2.0550000000000002</v>
      </c>
      <c r="I684" s="6">
        <v>0.92696947833649224</v>
      </c>
      <c r="J684" s="6">
        <v>0.6838305582797426</v>
      </c>
      <c r="K684" s="9">
        <f>Table14[[#This Row],[wtkg]]/(Table14[[#This Row],[htcm]]*Table14[[#This Row],[htcm]]/10000)</f>
        <v>18.352812271731192</v>
      </c>
    </row>
    <row r="685" spans="1:11" x14ac:dyDescent="0.3">
      <c r="A685">
        <v>11072</v>
      </c>
      <c r="B685">
        <v>0</v>
      </c>
      <c r="C685">
        <v>269</v>
      </c>
      <c r="D685">
        <v>283</v>
      </c>
      <c r="E685">
        <v>79</v>
      </c>
      <c r="F685">
        <v>10.68</v>
      </c>
      <c r="G685">
        <v>3.2410000000000001</v>
      </c>
      <c r="H685">
        <v>1.736</v>
      </c>
      <c r="I685" s="6">
        <v>0.47339033077518861</v>
      </c>
      <c r="J685" s="6">
        <v>-5.1211945632738308E-2</v>
      </c>
      <c r="K685" s="9">
        <f>Table14[[#This Row],[wtkg]]/(Table14[[#This Row],[htcm]]*Table14[[#This Row],[htcm]]/10000)</f>
        <v>17.112642204774875</v>
      </c>
    </row>
    <row r="686" spans="1:11" x14ac:dyDescent="0.3">
      <c r="A686">
        <v>11072</v>
      </c>
      <c r="B686">
        <v>0</v>
      </c>
      <c r="C686">
        <v>360</v>
      </c>
      <c r="D686">
        <v>283</v>
      </c>
      <c r="E686">
        <v>83</v>
      </c>
      <c r="F686">
        <v>12.07</v>
      </c>
      <c r="G686">
        <v>3.149</v>
      </c>
      <c r="H686">
        <v>2.105</v>
      </c>
      <c r="I686" s="6">
        <v>1.0633055696226512</v>
      </c>
      <c r="J686" s="6">
        <v>0.50528352765518958</v>
      </c>
      <c r="K686" s="9">
        <f>Table14[[#This Row],[wtkg]]/(Table14[[#This Row],[htcm]]*Table14[[#This Row],[htcm]]/10000)</f>
        <v>17.520685150239515</v>
      </c>
    </row>
    <row r="687" spans="1:11" x14ac:dyDescent="0.3">
      <c r="A687">
        <v>11072</v>
      </c>
      <c r="B687">
        <v>0</v>
      </c>
      <c r="C687">
        <v>465</v>
      </c>
      <c r="D687">
        <v>283</v>
      </c>
      <c r="E687">
        <v>88.5</v>
      </c>
      <c r="F687">
        <v>13.9</v>
      </c>
      <c r="G687">
        <v>3.5579999999999998</v>
      </c>
      <c r="H687">
        <v>2.6749999999999998</v>
      </c>
      <c r="I687" s="6">
        <v>1.4252793222310622</v>
      </c>
      <c r="J687" s="6">
        <v>0.96882309346507378</v>
      </c>
      <c r="K687" s="9">
        <f>Table14[[#This Row],[wtkg]]/(Table14[[#This Row],[htcm]]*Table14[[#This Row],[htcm]]/10000)</f>
        <v>17.747135242107952</v>
      </c>
    </row>
    <row r="688" spans="1:11" x14ac:dyDescent="0.3">
      <c r="A688">
        <v>11072</v>
      </c>
      <c r="B688">
        <v>0</v>
      </c>
      <c r="C688">
        <v>564</v>
      </c>
      <c r="D688">
        <v>283</v>
      </c>
      <c r="E688">
        <v>91</v>
      </c>
      <c r="F688">
        <v>14.8</v>
      </c>
      <c r="G688">
        <v>3.0129999999999999</v>
      </c>
      <c r="H688">
        <v>2.6320000000000001</v>
      </c>
      <c r="I688" s="6">
        <v>1.6180905802637184</v>
      </c>
      <c r="J688" s="6">
        <v>1.2957244881427838</v>
      </c>
      <c r="K688" s="9">
        <f>Table14[[#This Row],[wtkg]]/(Table14[[#This Row],[htcm]]*Table14[[#This Row],[htcm]]/10000)</f>
        <v>17.872237652457436</v>
      </c>
    </row>
    <row r="689" spans="1:11" x14ac:dyDescent="0.3">
      <c r="A689">
        <v>11072</v>
      </c>
      <c r="B689">
        <v>0</v>
      </c>
      <c r="C689">
        <v>726</v>
      </c>
      <c r="D689">
        <v>283</v>
      </c>
      <c r="E689">
        <v>97</v>
      </c>
      <c r="F689">
        <v>16</v>
      </c>
      <c r="G689">
        <v>3.0569999999999999</v>
      </c>
      <c r="H689">
        <v>2.427</v>
      </c>
      <c r="I689" s="6">
        <v>1.2962139100262349</v>
      </c>
      <c r="J689" s="6">
        <v>0.96853682907143734</v>
      </c>
      <c r="K689" s="9">
        <f>Table14[[#This Row],[wtkg]]/(Table14[[#This Row],[htcm]]*Table14[[#This Row],[htcm]]/10000)</f>
        <v>17.004995217345098</v>
      </c>
    </row>
    <row r="690" spans="1:11" x14ac:dyDescent="0.3">
      <c r="A690">
        <v>11073</v>
      </c>
      <c r="B690">
        <v>0</v>
      </c>
      <c r="C690">
        <v>0</v>
      </c>
      <c r="D690">
        <v>276</v>
      </c>
      <c r="E690">
        <v>51</v>
      </c>
      <c r="F690">
        <v>3.34</v>
      </c>
      <c r="G690">
        <v>0.58899999999999997</v>
      </c>
      <c r="H690">
        <v>-1.2999999999999999E-2</v>
      </c>
      <c r="I690" s="6">
        <v>-0.65749385149015893</v>
      </c>
      <c r="J690" s="6">
        <v>-0.45391762861241225</v>
      </c>
      <c r="K690" s="9">
        <f>Table14[[#This Row],[wtkg]]/(Table14[[#This Row],[htcm]]*Table14[[#This Row],[htcm]]/10000)</f>
        <v>12.841214917339485</v>
      </c>
    </row>
    <row r="691" spans="1:11" x14ac:dyDescent="0.3">
      <c r="A691">
        <v>11073</v>
      </c>
      <c r="B691">
        <v>0</v>
      </c>
      <c r="C691">
        <v>35</v>
      </c>
      <c r="D691">
        <v>276</v>
      </c>
      <c r="E691">
        <v>55</v>
      </c>
      <c r="F691">
        <v>4</v>
      </c>
      <c r="G691">
        <v>-0.17299999999999999</v>
      </c>
      <c r="H691">
        <v>-1.135</v>
      </c>
      <c r="I691" s="6">
        <v>-1.5251456266542496</v>
      </c>
      <c r="J691" s="6">
        <v>-1.5555679486703349</v>
      </c>
      <c r="K691" s="9">
        <f>Table14[[#This Row],[wtkg]]/(Table14[[#This Row],[htcm]]*Table14[[#This Row],[htcm]]/10000)</f>
        <v>13.223140495867769</v>
      </c>
    </row>
    <row r="692" spans="1:11" x14ac:dyDescent="0.3">
      <c r="A692">
        <v>11073</v>
      </c>
      <c r="B692">
        <v>0</v>
      </c>
      <c r="C692">
        <v>56</v>
      </c>
      <c r="D692">
        <v>276</v>
      </c>
      <c r="E692">
        <v>57.5</v>
      </c>
      <c r="F692">
        <v>4.55</v>
      </c>
      <c r="G692">
        <v>-0.19500000000000001</v>
      </c>
      <c r="H692">
        <v>-1.3660000000000001</v>
      </c>
      <c r="I692" s="6">
        <v>-1.7881528577367656</v>
      </c>
      <c r="J692" s="6">
        <v>-1.8301999254357755</v>
      </c>
      <c r="K692" s="9">
        <f>Table14[[#This Row],[wtkg]]/(Table14[[#This Row],[htcm]]*Table14[[#This Row],[htcm]]/10000)</f>
        <v>13.761814744801512</v>
      </c>
    </row>
    <row r="693" spans="1:11" x14ac:dyDescent="0.3">
      <c r="A693">
        <v>11073</v>
      </c>
      <c r="B693">
        <v>0</v>
      </c>
      <c r="C693">
        <v>91</v>
      </c>
      <c r="D693">
        <v>276</v>
      </c>
      <c r="E693">
        <v>59</v>
      </c>
      <c r="F693">
        <v>4.9400000000000004</v>
      </c>
      <c r="G693">
        <v>-1.175</v>
      </c>
      <c r="H693">
        <v>-2.1190000000000002</v>
      </c>
      <c r="I693" s="6">
        <v>-1.7670529624066711</v>
      </c>
      <c r="J693" s="6">
        <v>-2.0511991011958011</v>
      </c>
      <c r="K693" s="9">
        <f>Table14[[#This Row],[wtkg]]/(Table14[[#This Row],[htcm]]*Table14[[#This Row],[htcm]]/10000)</f>
        <v>14.191324332088481</v>
      </c>
    </row>
    <row r="694" spans="1:11" x14ac:dyDescent="0.3">
      <c r="A694">
        <v>11073</v>
      </c>
      <c r="B694">
        <v>0</v>
      </c>
      <c r="C694">
        <v>189</v>
      </c>
      <c r="D694">
        <v>276</v>
      </c>
      <c r="E694">
        <v>64</v>
      </c>
      <c r="F694">
        <v>5.74</v>
      </c>
      <c r="G694">
        <v>-1.8440000000000001</v>
      </c>
      <c r="H694">
        <v>-2.9889999999999999</v>
      </c>
      <c r="I694" s="6">
        <v>-2.5431098634794203</v>
      </c>
      <c r="J694" s="6">
        <v>-2.6499918311587987</v>
      </c>
      <c r="K694" s="9">
        <f>Table14[[#This Row],[wtkg]]/(Table14[[#This Row],[htcm]]*Table14[[#This Row],[htcm]]/10000)</f>
        <v>14.013671875</v>
      </c>
    </row>
    <row r="695" spans="1:11" x14ac:dyDescent="0.3">
      <c r="A695">
        <v>11073</v>
      </c>
      <c r="B695">
        <v>0</v>
      </c>
      <c r="C695">
        <v>273</v>
      </c>
      <c r="D695">
        <v>276</v>
      </c>
      <c r="E695">
        <v>69</v>
      </c>
      <c r="F695">
        <v>7.27</v>
      </c>
      <c r="G695">
        <v>-1.306</v>
      </c>
      <c r="H695">
        <v>-1.835</v>
      </c>
      <c r="I695" s="6">
        <v>-1.4891441672951045</v>
      </c>
      <c r="J695" s="6">
        <v>-1.4742649966601051</v>
      </c>
      <c r="K695" s="9">
        <f>Table14[[#This Row],[wtkg]]/(Table14[[#This Row],[htcm]]*Table14[[#This Row],[htcm]]/10000)</f>
        <v>15.269901281243435</v>
      </c>
    </row>
    <row r="696" spans="1:11" x14ac:dyDescent="0.3">
      <c r="A696">
        <v>11073</v>
      </c>
      <c r="B696">
        <v>0</v>
      </c>
      <c r="C696">
        <v>364</v>
      </c>
      <c r="D696">
        <v>276</v>
      </c>
      <c r="E696">
        <v>72.5</v>
      </c>
      <c r="F696">
        <v>8.3699999999999992</v>
      </c>
      <c r="G696">
        <v>-1.347</v>
      </c>
      <c r="H696">
        <v>-1.286</v>
      </c>
      <c r="I696" s="6">
        <v>-0.86041444998251693</v>
      </c>
      <c r="J696" s="6">
        <v>-0.6785452519371874</v>
      </c>
      <c r="K696" s="9">
        <f>Table14[[#This Row],[wtkg]]/(Table14[[#This Row],[htcm]]*Table14[[#This Row],[htcm]]/10000)</f>
        <v>15.923900118906062</v>
      </c>
    </row>
    <row r="697" spans="1:11" x14ac:dyDescent="0.3">
      <c r="A697">
        <v>11073</v>
      </c>
      <c r="B697">
        <v>0</v>
      </c>
      <c r="C697">
        <v>462</v>
      </c>
      <c r="D697">
        <v>276</v>
      </c>
      <c r="E697">
        <v>76.5</v>
      </c>
      <c r="F697">
        <v>10.029999999999999</v>
      </c>
      <c r="G697">
        <v>-1.1180000000000001</v>
      </c>
      <c r="H697">
        <v>-0.28399999999999997</v>
      </c>
      <c r="I697" s="6">
        <v>0.27713735135981254</v>
      </c>
      <c r="J697" s="6">
        <v>0.5336156594469933</v>
      </c>
      <c r="K697" s="9">
        <f>Table14[[#This Row],[wtkg]]/(Table14[[#This Row],[htcm]]*Table14[[#This Row],[htcm]]/10000)</f>
        <v>17.138707334785764</v>
      </c>
    </row>
    <row r="698" spans="1:11" x14ac:dyDescent="0.3">
      <c r="A698">
        <v>11073</v>
      </c>
      <c r="B698">
        <v>0</v>
      </c>
      <c r="C698">
        <v>575</v>
      </c>
      <c r="D698">
        <v>276</v>
      </c>
      <c r="E698">
        <v>78.5</v>
      </c>
      <c r="F698">
        <v>11.4</v>
      </c>
      <c r="G698">
        <v>-1.6870000000000001</v>
      </c>
      <c r="H698">
        <v>0.222</v>
      </c>
      <c r="I698" s="6">
        <v>1.3407015804667257</v>
      </c>
      <c r="J698" s="6">
        <v>1.7288513587445673</v>
      </c>
      <c r="K698" s="9">
        <f>Table14[[#This Row],[wtkg]]/(Table14[[#This Row],[htcm]]*Table14[[#This Row],[htcm]]/10000)</f>
        <v>18.499736297618565</v>
      </c>
    </row>
    <row r="699" spans="1:11" x14ac:dyDescent="0.3">
      <c r="A699">
        <v>11073</v>
      </c>
      <c r="B699">
        <v>0</v>
      </c>
      <c r="C699">
        <v>827</v>
      </c>
      <c r="D699">
        <v>276</v>
      </c>
      <c r="E699">
        <v>91</v>
      </c>
      <c r="F699">
        <v>13.3</v>
      </c>
      <c r="G699">
        <v>0.38300000000000001</v>
      </c>
      <c r="H699">
        <v>0.34799999999999998</v>
      </c>
      <c r="I699" s="6">
        <v>0.16854016416474391</v>
      </c>
      <c r="J699" s="6">
        <v>0.13072191177489725</v>
      </c>
      <c r="K699" s="9">
        <f>Table14[[#This Row],[wtkg]]/(Table14[[#This Row],[htcm]]*Table14[[#This Row],[htcm]]/10000)</f>
        <v>16.060862214708372</v>
      </c>
    </row>
    <row r="700" spans="1:11" x14ac:dyDescent="0.3">
      <c r="A700">
        <v>11074</v>
      </c>
      <c r="B700">
        <v>0</v>
      </c>
      <c r="C700">
        <v>26</v>
      </c>
      <c r="D700">
        <v>276</v>
      </c>
      <c r="E700">
        <v>53</v>
      </c>
      <c r="F700">
        <v>4.0999999999999996</v>
      </c>
      <c r="G700">
        <v>-0.57199999999999995</v>
      </c>
      <c r="H700">
        <v>-0.316</v>
      </c>
      <c r="I700" s="6">
        <v>0.26517377744523396</v>
      </c>
      <c r="J700" s="6">
        <v>-1.9945333980640748E-2</v>
      </c>
      <c r="K700" s="9">
        <f>Table14[[#This Row],[wtkg]]/(Table14[[#This Row],[htcm]]*Table14[[#This Row],[htcm]]/10000)</f>
        <v>14.595941616233535</v>
      </c>
    </row>
    <row r="701" spans="1:11" x14ac:dyDescent="0.3">
      <c r="A701">
        <v>11074</v>
      </c>
      <c r="B701">
        <v>0</v>
      </c>
      <c r="C701">
        <v>61</v>
      </c>
      <c r="D701">
        <v>276</v>
      </c>
      <c r="E701">
        <v>56</v>
      </c>
      <c r="F701">
        <v>5.0999999999999996</v>
      </c>
      <c r="G701">
        <v>-1.2190000000000001</v>
      </c>
      <c r="H701">
        <v>-0.70799999999999996</v>
      </c>
      <c r="I701" s="6">
        <v>0.62220118885149467</v>
      </c>
      <c r="J701" s="6">
        <v>-4.2680831629525344E-2</v>
      </c>
      <c r="K701" s="9">
        <f>Table14[[#This Row],[wtkg]]/(Table14[[#This Row],[htcm]]*Table14[[#This Row],[htcm]]/10000)</f>
        <v>16.262755102040817</v>
      </c>
    </row>
    <row r="702" spans="1:11" x14ac:dyDescent="0.3">
      <c r="A702">
        <v>11074</v>
      </c>
      <c r="B702">
        <v>0</v>
      </c>
      <c r="C702">
        <v>96</v>
      </c>
      <c r="D702">
        <v>276</v>
      </c>
      <c r="E702">
        <v>59.5</v>
      </c>
      <c r="F702">
        <v>5.75</v>
      </c>
      <c r="G702">
        <v>-1.1419999999999999</v>
      </c>
      <c r="H702">
        <v>-1.0189999999999999</v>
      </c>
      <c r="I702" s="6">
        <v>-0.20702519302249639</v>
      </c>
      <c r="J702" s="6">
        <v>-0.50498756318782789</v>
      </c>
      <c r="K702" s="9">
        <f>Table14[[#This Row],[wtkg]]/(Table14[[#This Row],[htcm]]*Table14[[#This Row],[htcm]]/10000)</f>
        <v>16.241790833980652</v>
      </c>
    </row>
    <row r="703" spans="1:11" x14ac:dyDescent="0.3">
      <c r="A703">
        <v>11074</v>
      </c>
      <c r="B703">
        <v>0</v>
      </c>
      <c r="C703">
        <v>194</v>
      </c>
      <c r="D703">
        <v>276</v>
      </c>
      <c r="E703">
        <v>66</v>
      </c>
      <c r="F703">
        <v>7.66</v>
      </c>
      <c r="G703">
        <v>-1.03</v>
      </c>
      <c r="H703">
        <v>-0.48199999999999998</v>
      </c>
      <c r="I703" s="6">
        <v>0.25052709677228707</v>
      </c>
      <c r="J703" s="6">
        <v>0.16771741997824616</v>
      </c>
      <c r="K703" s="9">
        <f>Table14[[#This Row],[wtkg]]/(Table14[[#This Row],[htcm]]*Table14[[#This Row],[htcm]]/10000)</f>
        <v>17.584940312213039</v>
      </c>
    </row>
    <row r="704" spans="1:11" x14ac:dyDescent="0.3">
      <c r="A704">
        <v>11074</v>
      </c>
      <c r="B704">
        <v>0</v>
      </c>
      <c r="C704">
        <v>278</v>
      </c>
      <c r="D704">
        <v>276</v>
      </c>
      <c r="E704">
        <v>70</v>
      </c>
      <c r="F704">
        <v>9.32</v>
      </c>
      <c r="G704">
        <v>-0.95499999999999996</v>
      </c>
      <c r="H704">
        <v>0.38600000000000001</v>
      </c>
      <c r="I704" s="6">
        <v>1.2085220581307328</v>
      </c>
      <c r="J704" s="6">
        <v>1.2564322184721597</v>
      </c>
      <c r="K704" s="9">
        <f>Table14[[#This Row],[wtkg]]/(Table14[[#This Row],[htcm]]*Table14[[#This Row],[htcm]]/10000)</f>
        <v>19.020408163265309</v>
      </c>
    </row>
    <row r="705" spans="1:11" x14ac:dyDescent="0.3">
      <c r="A705">
        <v>11074</v>
      </c>
      <c r="B705">
        <v>0</v>
      </c>
      <c r="C705">
        <v>369</v>
      </c>
      <c r="D705">
        <v>276</v>
      </c>
      <c r="E705">
        <v>75</v>
      </c>
      <c r="F705">
        <v>11.06</v>
      </c>
      <c r="G705">
        <v>-0.376</v>
      </c>
      <c r="H705">
        <v>1.228</v>
      </c>
      <c r="I705" s="6">
        <v>1.7809022286034202</v>
      </c>
      <c r="J705" s="6">
        <v>1.9145637935441777</v>
      </c>
      <c r="K705" s="9">
        <f>Table14[[#This Row],[wtkg]]/(Table14[[#This Row],[htcm]]*Table14[[#This Row],[htcm]]/10000)</f>
        <v>19.662222222222223</v>
      </c>
    </row>
    <row r="706" spans="1:11" x14ac:dyDescent="0.3">
      <c r="A706">
        <v>11074</v>
      </c>
      <c r="B706">
        <v>0</v>
      </c>
      <c r="C706">
        <v>453</v>
      </c>
      <c r="D706">
        <v>276</v>
      </c>
      <c r="E706">
        <v>78</v>
      </c>
      <c r="F706">
        <v>11.45</v>
      </c>
      <c r="G706">
        <v>-0.40400000000000003</v>
      </c>
      <c r="H706">
        <v>0.97699999999999998</v>
      </c>
      <c r="I706" s="6">
        <v>1.4951143451810087</v>
      </c>
      <c r="J706" s="6">
        <v>1.63887607092537</v>
      </c>
      <c r="K706" s="9">
        <f>Table14[[#This Row],[wtkg]]/(Table14[[#This Row],[htcm]]*Table14[[#This Row],[htcm]]/10000)</f>
        <v>18.819855358316893</v>
      </c>
    </row>
    <row r="707" spans="1:11" x14ac:dyDescent="0.3">
      <c r="A707">
        <v>11074</v>
      </c>
      <c r="B707">
        <v>0</v>
      </c>
      <c r="C707">
        <v>542</v>
      </c>
      <c r="D707">
        <v>276</v>
      </c>
      <c r="E707">
        <v>79</v>
      </c>
      <c r="F707">
        <v>12.8</v>
      </c>
      <c r="G707">
        <v>-1.141</v>
      </c>
      <c r="H707">
        <v>1.45</v>
      </c>
      <c r="I707" s="6">
        <v>2.5535893767258333</v>
      </c>
      <c r="J707" s="6">
        <v>2.8403510820038735</v>
      </c>
      <c r="K707" s="9">
        <f>Table14[[#This Row],[wtkg]]/(Table14[[#This Row],[htcm]]*Table14[[#This Row],[htcm]]/10000)</f>
        <v>20.509533728569142</v>
      </c>
    </row>
    <row r="708" spans="1:11" x14ac:dyDescent="0.3">
      <c r="A708">
        <v>11074</v>
      </c>
      <c r="B708">
        <v>0</v>
      </c>
      <c r="C708">
        <v>739</v>
      </c>
      <c r="D708">
        <v>276</v>
      </c>
      <c r="E708">
        <v>87</v>
      </c>
      <c r="F708">
        <v>13.8</v>
      </c>
      <c r="G708">
        <v>-0.11600000000000001</v>
      </c>
      <c r="H708">
        <v>1.071</v>
      </c>
      <c r="I708" s="6">
        <v>1.5251700399122619</v>
      </c>
      <c r="J708" s="6">
        <v>1.6059716748820827</v>
      </c>
      <c r="K708" s="9">
        <f>Table14[[#This Row],[wtkg]]/(Table14[[#This Row],[htcm]]*Table14[[#This Row],[htcm]]/10000)</f>
        <v>18.232263178755449</v>
      </c>
    </row>
    <row r="709" spans="1:11" x14ac:dyDescent="0.3">
      <c r="A709">
        <v>11076</v>
      </c>
      <c r="B709">
        <v>0</v>
      </c>
      <c r="C709">
        <v>0</v>
      </c>
      <c r="D709">
        <v>248</v>
      </c>
      <c r="E709">
        <v>48</v>
      </c>
      <c r="F709">
        <v>2.31</v>
      </c>
      <c r="G709">
        <v>-0.995</v>
      </c>
      <c r="H709">
        <v>-2.3809999999999998</v>
      </c>
      <c r="I709" s="6">
        <v>-2.827319508948416</v>
      </c>
      <c r="J709" s="6">
        <v>-3.1784831382215981</v>
      </c>
      <c r="K709" s="9">
        <f>Table14[[#This Row],[wtkg]]/(Table14[[#This Row],[htcm]]*Table14[[#This Row],[htcm]]/10000)</f>
        <v>10.026041666666668</v>
      </c>
    </row>
    <row r="710" spans="1:11" x14ac:dyDescent="0.3">
      <c r="A710">
        <v>11076</v>
      </c>
      <c r="B710">
        <v>0</v>
      </c>
      <c r="C710">
        <v>35</v>
      </c>
      <c r="D710">
        <v>248</v>
      </c>
      <c r="E710">
        <v>52</v>
      </c>
      <c r="F710">
        <v>3.34</v>
      </c>
      <c r="G710">
        <v>-1.7070000000000001</v>
      </c>
      <c r="H710">
        <v>-2.427</v>
      </c>
      <c r="I710" s="6">
        <v>-1.3853300216441711</v>
      </c>
      <c r="J710" s="6">
        <v>-2.2851640423667168</v>
      </c>
      <c r="K710" s="9">
        <f>Table14[[#This Row],[wtkg]]/(Table14[[#This Row],[htcm]]*Table14[[#This Row],[htcm]]/10000)</f>
        <v>12.352071005917161</v>
      </c>
    </row>
    <row r="711" spans="1:11" x14ac:dyDescent="0.3">
      <c r="A711">
        <v>11076</v>
      </c>
      <c r="B711">
        <v>0</v>
      </c>
      <c r="C711">
        <v>63</v>
      </c>
      <c r="D711">
        <v>248</v>
      </c>
      <c r="E711">
        <v>53.5</v>
      </c>
      <c r="F711">
        <v>4.57</v>
      </c>
      <c r="G711">
        <v>-2.5720000000000001</v>
      </c>
      <c r="H711">
        <v>-1.66</v>
      </c>
      <c r="I711" s="6">
        <v>1.1311090683693386</v>
      </c>
      <c r="J711" s="6">
        <v>-0.29393765293885027</v>
      </c>
      <c r="K711" s="9">
        <f>Table14[[#This Row],[wtkg]]/(Table14[[#This Row],[htcm]]*Table14[[#This Row],[htcm]]/10000)</f>
        <v>15.96645995283431</v>
      </c>
    </row>
    <row r="712" spans="1:11" x14ac:dyDescent="0.3">
      <c r="A712">
        <v>11076</v>
      </c>
      <c r="B712">
        <v>0</v>
      </c>
      <c r="C712">
        <v>84</v>
      </c>
      <c r="D712">
        <v>248</v>
      </c>
      <c r="E712">
        <v>57</v>
      </c>
      <c r="F712">
        <v>5.35</v>
      </c>
      <c r="G712">
        <v>-1.849</v>
      </c>
      <c r="H712">
        <v>-1.23</v>
      </c>
      <c r="I712" s="6">
        <v>0.50076291670988882</v>
      </c>
      <c r="J712" s="6">
        <v>-0.23600776350535441</v>
      </c>
      <c r="K712" s="9">
        <f>Table14[[#This Row],[wtkg]]/(Table14[[#This Row],[htcm]]*Table14[[#This Row],[htcm]]/10000)</f>
        <v>16.466605109264385</v>
      </c>
    </row>
    <row r="713" spans="1:11" x14ac:dyDescent="0.3">
      <c r="A713">
        <v>11076</v>
      </c>
      <c r="B713">
        <v>0</v>
      </c>
      <c r="C713">
        <v>175</v>
      </c>
      <c r="D713">
        <v>248</v>
      </c>
      <c r="E713">
        <v>67</v>
      </c>
      <c r="F713">
        <v>7.05</v>
      </c>
      <c r="G713">
        <v>-0.1</v>
      </c>
      <c r="H713">
        <v>-0.95399999999999996</v>
      </c>
      <c r="I713" s="6">
        <v>-1.1510638014726842</v>
      </c>
      <c r="J713" s="6">
        <v>-1.208593387246709</v>
      </c>
      <c r="K713" s="9">
        <f>Table14[[#This Row],[wtkg]]/(Table14[[#This Row],[htcm]]*Table14[[#This Row],[htcm]]/10000)</f>
        <v>15.705056805524615</v>
      </c>
    </row>
    <row r="714" spans="1:11" x14ac:dyDescent="0.3">
      <c r="A714">
        <v>11076</v>
      </c>
      <c r="B714">
        <v>0</v>
      </c>
      <c r="C714">
        <v>273</v>
      </c>
      <c r="D714">
        <v>248</v>
      </c>
      <c r="E714">
        <v>74</v>
      </c>
      <c r="F714">
        <v>8.3800000000000008</v>
      </c>
      <c r="G714">
        <v>0.92400000000000004</v>
      </c>
      <c r="H714">
        <v>-0.54400000000000004</v>
      </c>
      <c r="I714" s="6">
        <v>-1.2774390122434627</v>
      </c>
      <c r="J714" s="6">
        <v>-1.446424900575545</v>
      </c>
      <c r="K714" s="9">
        <f>Table14[[#This Row],[wtkg]]/(Table14[[#This Row],[htcm]]*Table14[[#This Row],[htcm]]/10000)</f>
        <v>15.303140978816657</v>
      </c>
    </row>
    <row r="715" spans="1:11" x14ac:dyDescent="0.3">
      <c r="A715">
        <v>11076</v>
      </c>
      <c r="B715">
        <v>0</v>
      </c>
      <c r="C715">
        <v>364</v>
      </c>
      <c r="D715">
        <v>248</v>
      </c>
      <c r="E715">
        <v>77</v>
      </c>
      <c r="F715">
        <v>9.4700000000000006</v>
      </c>
      <c r="G715">
        <v>0.54700000000000004</v>
      </c>
      <c r="H715">
        <v>-0.161</v>
      </c>
      <c r="I715" s="6">
        <v>-0.53373999186006904</v>
      </c>
      <c r="J715" s="6">
        <v>-0.6398047041147874</v>
      </c>
      <c r="K715" s="9">
        <f>Table14[[#This Row],[wtkg]]/(Table14[[#This Row],[htcm]]*Table14[[#This Row],[htcm]]/10000)</f>
        <v>15.972339348962727</v>
      </c>
    </row>
    <row r="716" spans="1:11" x14ac:dyDescent="0.3">
      <c r="A716">
        <v>11076</v>
      </c>
      <c r="B716">
        <v>0</v>
      </c>
      <c r="C716">
        <v>455</v>
      </c>
      <c r="D716">
        <v>248</v>
      </c>
      <c r="E716">
        <v>82.5</v>
      </c>
      <c r="F716">
        <v>10.25</v>
      </c>
      <c r="G716">
        <v>1.349</v>
      </c>
      <c r="H716">
        <v>-4.3999999999999997E-2</v>
      </c>
      <c r="I716" s="6">
        <v>-0.79217105762232864</v>
      </c>
      <c r="J716" s="6">
        <v>-1.1341638706710633</v>
      </c>
      <c r="K716" s="9">
        <f>Table14[[#This Row],[wtkg]]/(Table14[[#This Row],[htcm]]*Table14[[#This Row],[htcm]]/10000)</f>
        <v>15.059687786960513</v>
      </c>
    </row>
    <row r="717" spans="1:11" x14ac:dyDescent="0.3">
      <c r="A717">
        <v>11076</v>
      </c>
      <c r="B717">
        <v>0</v>
      </c>
      <c r="C717">
        <v>590</v>
      </c>
      <c r="D717">
        <v>248</v>
      </c>
      <c r="E717">
        <v>86</v>
      </c>
      <c r="F717">
        <v>11</v>
      </c>
      <c r="G717">
        <v>0.86</v>
      </c>
      <c r="H717">
        <v>-0.17799999999999999</v>
      </c>
      <c r="I717" s="6">
        <v>-0.81328372948461913</v>
      </c>
      <c r="J717" s="6">
        <v>-0.96870229401328511</v>
      </c>
      <c r="K717" s="9">
        <f>Table14[[#This Row],[wtkg]]/(Table14[[#This Row],[htcm]]*Table14[[#This Row],[htcm]]/10000)</f>
        <v>14.872904272579772</v>
      </c>
    </row>
    <row r="718" spans="1:11" x14ac:dyDescent="0.3">
      <c r="A718">
        <v>11076</v>
      </c>
      <c r="B718">
        <v>0</v>
      </c>
      <c r="C718">
        <v>813</v>
      </c>
      <c r="D718">
        <v>248</v>
      </c>
      <c r="E718">
        <v>93.5</v>
      </c>
      <c r="F718">
        <v>12.9</v>
      </c>
      <c r="G718">
        <v>1.278</v>
      </c>
      <c r="H718">
        <v>0.14499999999999999</v>
      </c>
      <c r="I718" s="6">
        <v>-0.76052811841979873</v>
      </c>
      <c r="J718" s="6">
        <v>-0.9878109360862759</v>
      </c>
      <c r="K718" s="9">
        <f>Table14[[#This Row],[wtkg]]/(Table14[[#This Row],[htcm]]*Table14[[#This Row],[htcm]]/10000)</f>
        <v>14.755926677914724</v>
      </c>
    </row>
    <row r="719" spans="1:11" x14ac:dyDescent="0.3">
      <c r="A719">
        <v>11080</v>
      </c>
      <c r="B719">
        <v>0</v>
      </c>
      <c r="C719">
        <v>0</v>
      </c>
      <c r="D719">
        <v>290</v>
      </c>
      <c r="E719">
        <v>52</v>
      </c>
      <c r="F719">
        <v>4.33</v>
      </c>
      <c r="G719">
        <v>1.1180000000000001</v>
      </c>
      <c r="H719">
        <v>1.8460000000000001</v>
      </c>
      <c r="I719" s="6">
        <v>1.5641603611279549</v>
      </c>
      <c r="J719" s="6">
        <v>1.8087792054734912</v>
      </c>
      <c r="K719" s="9">
        <f>Table14[[#This Row],[wtkg]]/(Table14[[#This Row],[htcm]]*Table14[[#This Row],[htcm]]/10000)</f>
        <v>16.013313609467456</v>
      </c>
    </row>
    <row r="720" spans="1:11" x14ac:dyDescent="0.3">
      <c r="A720">
        <v>11080</v>
      </c>
      <c r="B720">
        <v>0</v>
      </c>
      <c r="C720">
        <v>28</v>
      </c>
      <c r="D720">
        <v>290</v>
      </c>
      <c r="E720">
        <v>56.5</v>
      </c>
      <c r="F720">
        <v>4.2699999999999996</v>
      </c>
      <c r="G720">
        <v>1.0880000000000001</v>
      </c>
      <c r="H720">
        <v>-0.16600000000000001</v>
      </c>
      <c r="I720" s="6">
        <v>-1.8569734109747422</v>
      </c>
      <c r="J720" s="6">
        <v>-1.0782105122573677</v>
      </c>
      <c r="K720" s="9">
        <f>Table14[[#This Row],[wtkg]]/(Table14[[#This Row],[htcm]]*Table14[[#This Row],[htcm]]/10000)</f>
        <v>13.376145352024434</v>
      </c>
    </row>
    <row r="721" spans="1:11" x14ac:dyDescent="0.3">
      <c r="A721">
        <v>11080</v>
      </c>
      <c r="B721">
        <v>0</v>
      </c>
      <c r="C721">
        <v>63</v>
      </c>
      <c r="D721">
        <v>290</v>
      </c>
      <c r="E721">
        <v>58.5</v>
      </c>
      <c r="F721">
        <v>5.13</v>
      </c>
      <c r="G721">
        <v>-7.6999999999999999E-2</v>
      </c>
      <c r="H721">
        <v>-0.75</v>
      </c>
      <c r="I721" s="6">
        <v>-0.97830013955251416</v>
      </c>
      <c r="J721" s="6">
        <v>-1.0181902750172798</v>
      </c>
      <c r="K721" s="9">
        <f>Table14[[#This Row],[wtkg]]/(Table14[[#This Row],[htcm]]*Table14[[#This Row],[htcm]]/10000)</f>
        <v>14.990138067061144</v>
      </c>
    </row>
    <row r="722" spans="1:11" x14ac:dyDescent="0.3">
      <c r="A722">
        <v>11080</v>
      </c>
      <c r="B722">
        <v>0</v>
      </c>
      <c r="C722">
        <v>91</v>
      </c>
      <c r="D722">
        <v>290</v>
      </c>
      <c r="E722">
        <v>62.5</v>
      </c>
      <c r="F722">
        <v>5.67</v>
      </c>
      <c r="G722">
        <v>0.53800000000000003</v>
      </c>
      <c r="H722">
        <v>-0.98099999999999998</v>
      </c>
      <c r="I722" s="6">
        <v>-1.9890727568516451</v>
      </c>
      <c r="J722" s="6">
        <v>-1.7859302857990529</v>
      </c>
      <c r="K722" s="9">
        <f>Table14[[#This Row],[wtkg]]/(Table14[[#This Row],[htcm]]*Table14[[#This Row],[htcm]]/10000)</f>
        <v>14.5152</v>
      </c>
    </row>
    <row r="723" spans="1:11" x14ac:dyDescent="0.3">
      <c r="A723">
        <v>11080</v>
      </c>
      <c r="B723">
        <v>0</v>
      </c>
      <c r="C723">
        <v>189</v>
      </c>
      <c r="D723">
        <v>290</v>
      </c>
      <c r="E723">
        <v>69</v>
      </c>
      <c r="F723">
        <v>7.8</v>
      </c>
      <c r="G723">
        <v>0.48499999999999999</v>
      </c>
      <c r="H723">
        <v>-0.248</v>
      </c>
      <c r="I723" s="6">
        <v>-0.60706529011410382</v>
      </c>
      <c r="J723" s="6">
        <v>-0.69742027446898713</v>
      </c>
      <c r="K723" s="9">
        <f>Table14[[#This Row],[wtkg]]/(Table14[[#This Row],[htcm]]*Table14[[#This Row],[htcm]]/10000)</f>
        <v>16.383112791430371</v>
      </c>
    </row>
    <row r="724" spans="1:11" x14ac:dyDescent="0.3">
      <c r="A724">
        <v>11080</v>
      </c>
      <c r="B724">
        <v>0</v>
      </c>
      <c r="C724">
        <v>273</v>
      </c>
      <c r="D724">
        <v>290</v>
      </c>
      <c r="E724">
        <v>73.5</v>
      </c>
      <c r="F724">
        <v>9.2200000000000006</v>
      </c>
      <c r="G724">
        <v>0.70099999999999996</v>
      </c>
      <c r="H724">
        <v>0.33300000000000002</v>
      </c>
      <c r="I724" s="6">
        <v>3.5811977118615571E-2</v>
      </c>
      <c r="J724" s="6">
        <v>-7.4064836172084189E-2</v>
      </c>
      <c r="K724" s="9">
        <f>Table14[[#This Row],[wtkg]]/(Table14[[#This Row],[htcm]]*Table14[[#This Row],[htcm]]/10000)</f>
        <v>17.066962839557593</v>
      </c>
    </row>
    <row r="725" spans="1:11" x14ac:dyDescent="0.3">
      <c r="A725">
        <v>11080</v>
      </c>
      <c r="B725">
        <v>0</v>
      </c>
      <c r="C725">
        <v>336</v>
      </c>
      <c r="D725">
        <v>290</v>
      </c>
      <c r="E725">
        <v>76</v>
      </c>
      <c r="F725">
        <v>10.220000000000001</v>
      </c>
      <c r="G725">
        <v>0.60599999999999998</v>
      </c>
      <c r="H725">
        <v>0.748</v>
      </c>
      <c r="I725" s="6">
        <v>0.61887045187839951</v>
      </c>
      <c r="J725" s="6">
        <v>0.55251695633884901</v>
      </c>
      <c r="K725" s="9">
        <f>Table14[[#This Row],[wtkg]]/(Table14[[#This Row],[htcm]]*Table14[[#This Row],[htcm]]/10000)</f>
        <v>17.693905817174517</v>
      </c>
    </row>
    <row r="726" spans="1:11" x14ac:dyDescent="0.3">
      <c r="A726">
        <v>11080</v>
      </c>
      <c r="B726">
        <v>0</v>
      </c>
      <c r="C726">
        <v>504</v>
      </c>
      <c r="D726">
        <v>290</v>
      </c>
      <c r="E726">
        <v>82</v>
      </c>
      <c r="F726">
        <v>12</v>
      </c>
      <c r="G726">
        <v>0.46100000000000002</v>
      </c>
      <c r="H726">
        <v>1.089</v>
      </c>
      <c r="I726" s="6">
        <v>1.2156283051819767</v>
      </c>
      <c r="J726" s="6">
        <v>1.1380407267993342</v>
      </c>
      <c r="K726" s="9">
        <f>Table14[[#This Row],[wtkg]]/(Table14[[#This Row],[htcm]]*Table14[[#This Row],[htcm]]/10000)</f>
        <v>17.846519928613919</v>
      </c>
    </row>
    <row r="727" spans="1:11" x14ac:dyDescent="0.3">
      <c r="A727">
        <v>11080</v>
      </c>
      <c r="B727">
        <v>0</v>
      </c>
      <c r="C727">
        <v>568</v>
      </c>
      <c r="D727">
        <v>290</v>
      </c>
      <c r="E727">
        <v>85</v>
      </c>
      <c r="F727">
        <v>12.7</v>
      </c>
      <c r="G727">
        <v>0.76300000000000001</v>
      </c>
      <c r="H727">
        <v>1.23</v>
      </c>
      <c r="I727" s="6">
        <v>1.1915639177149353</v>
      </c>
      <c r="J727" s="6">
        <v>1.1043886600938266</v>
      </c>
      <c r="K727" s="9">
        <f>Table14[[#This Row],[wtkg]]/(Table14[[#This Row],[htcm]]*Table14[[#This Row],[htcm]]/10000)</f>
        <v>17.577854671280274</v>
      </c>
    </row>
    <row r="728" spans="1:11" x14ac:dyDescent="0.3">
      <c r="A728">
        <v>11080</v>
      </c>
      <c r="B728">
        <v>0</v>
      </c>
      <c r="C728">
        <v>708</v>
      </c>
      <c r="D728">
        <v>290</v>
      </c>
      <c r="E728">
        <v>88</v>
      </c>
      <c r="F728">
        <v>14.1</v>
      </c>
      <c r="G728">
        <v>0.27500000000000002</v>
      </c>
      <c r="H728">
        <v>1.413</v>
      </c>
      <c r="I728" s="6">
        <v>1.7092305912848038</v>
      </c>
      <c r="J728" s="6">
        <v>1.7637998097268157</v>
      </c>
      <c r="K728" s="9">
        <f>Table14[[#This Row],[wtkg]]/(Table14[[#This Row],[htcm]]*Table14[[#This Row],[htcm]]/10000)</f>
        <v>18.207644628099175</v>
      </c>
    </row>
    <row r="729" spans="1:11" x14ac:dyDescent="0.3">
      <c r="A729">
        <v>11083</v>
      </c>
      <c r="B729">
        <v>0</v>
      </c>
      <c r="C729">
        <v>0</v>
      </c>
      <c r="D729">
        <v>283</v>
      </c>
      <c r="E729">
        <v>51</v>
      </c>
      <c r="F729">
        <v>3.52</v>
      </c>
      <c r="G729">
        <v>0.58899999999999997</v>
      </c>
      <c r="H729">
        <v>0.34899999999999998</v>
      </c>
      <c r="I729" s="6">
        <v>-5.6527272334527139E-2</v>
      </c>
      <c r="J729" s="6">
        <v>9.7983019075394931E-2</v>
      </c>
      <c r="K729" s="9">
        <f>Table14[[#This Row],[wtkg]]/(Table14[[#This Row],[htcm]]*Table14[[#This Row],[htcm]]/10000)</f>
        <v>13.533256439830835</v>
      </c>
    </row>
    <row r="730" spans="1:11" x14ac:dyDescent="0.3">
      <c r="A730">
        <v>11083</v>
      </c>
      <c r="B730">
        <v>0</v>
      </c>
      <c r="C730">
        <v>34</v>
      </c>
      <c r="D730">
        <v>283</v>
      </c>
      <c r="E730">
        <v>55.5</v>
      </c>
      <c r="F730">
        <v>4.67</v>
      </c>
      <c r="G730">
        <v>0.151</v>
      </c>
      <c r="H730">
        <v>8.4000000000000005E-2</v>
      </c>
      <c r="I730" s="6">
        <v>-4.794914843488661E-2</v>
      </c>
      <c r="J730" s="6">
        <v>-1.0212211291473889E-2</v>
      </c>
      <c r="K730" s="9">
        <f>Table14[[#This Row],[wtkg]]/(Table14[[#This Row],[htcm]]*Table14[[#This Row],[htcm]]/10000)</f>
        <v>15.161107052998945</v>
      </c>
    </row>
    <row r="731" spans="1:11" x14ac:dyDescent="0.3">
      <c r="A731">
        <v>11083</v>
      </c>
      <c r="B731">
        <v>0</v>
      </c>
      <c r="C731">
        <v>62</v>
      </c>
      <c r="D731">
        <v>283</v>
      </c>
      <c r="E731">
        <v>59</v>
      </c>
      <c r="F731">
        <v>5.48</v>
      </c>
      <c r="G731">
        <v>0.22700000000000001</v>
      </c>
      <c r="H731">
        <v>-0.17799999999999999</v>
      </c>
      <c r="I731" s="6">
        <v>-0.48849936300145919</v>
      </c>
      <c r="J731" s="6">
        <v>-0.43672606973520162</v>
      </c>
      <c r="K731" s="9">
        <f>Table14[[#This Row],[wtkg]]/(Table14[[#This Row],[htcm]]*Table14[[#This Row],[htcm]]/10000)</f>
        <v>15.742602700373457</v>
      </c>
    </row>
    <row r="732" spans="1:11" x14ac:dyDescent="0.3">
      <c r="A732">
        <v>11083</v>
      </c>
      <c r="B732">
        <v>0</v>
      </c>
      <c r="C732">
        <v>97</v>
      </c>
      <c r="D732">
        <v>283</v>
      </c>
      <c r="E732">
        <v>61.5</v>
      </c>
      <c r="F732">
        <v>6.58</v>
      </c>
      <c r="G732">
        <v>-0.20799999999999999</v>
      </c>
      <c r="H732">
        <v>9.9000000000000005E-2</v>
      </c>
      <c r="I732" s="6">
        <v>0.34145785394901595</v>
      </c>
      <c r="J732" s="6">
        <v>0.29875394685705536</v>
      </c>
      <c r="K732" s="9">
        <f>Table14[[#This Row],[wtkg]]/(Table14[[#This Row],[htcm]]*Table14[[#This Row],[htcm]]/10000)</f>
        <v>17.397052019300681</v>
      </c>
    </row>
    <row r="733" spans="1:11" x14ac:dyDescent="0.3">
      <c r="A733">
        <v>11083</v>
      </c>
      <c r="B733">
        <v>0</v>
      </c>
      <c r="C733">
        <v>188</v>
      </c>
      <c r="D733">
        <v>283</v>
      </c>
      <c r="E733">
        <v>68</v>
      </c>
      <c r="F733">
        <v>8.8000000000000007</v>
      </c>
      <c r="G733">
        <v>4.3999999999999997E-2</v>
      </c>
      <c r="H733">
        <v>0.874</v>
      </c>
      <c r="I733" s="6">
        <v>1.1891211056701327</v>
      </c>
      <c r="J733" s="6">
        <v>1.1182823337761469</v>
      </c>
      <c r="K733" s="9">
        <f>Table14[[#This Row],[wtkg]]/(Table14[[#This Row],[htcm]]*Table14[[#This Row],[htcm]]/10000)</f>
        <v>19.031141868512112</v>
      </c>
    </row>
    <row r="734" spans="1:11" x14ac:dyDescent="0.3">
      <c r="A734">
        <v>11083</v>
      </c>
      <c r="B734">
        <v>0</v>
      </c>
      <c r="C734">
        <v>272</v>
      </c>
      <c r="D734">
        <v>283</v>
      </c>
      <c r="E734">
        <v>73</v>
      </c>
      <c r="F734">
        <v>10.07</v>
      </c>
      <c r="G734">
        <v>0.498</v>
      </c>
      <c r="H734">
        <v>1.1579999999999999</v>
      </c>
      <c r="I734" s="6">
        <v>1.2206279153071331</v>
      </c>
      <c r="J734" s="6">
        <v>1.1625174019136117</v>
      </c>
      <c r="K734" s="9">
        <f>Table14[[#This Row],[wtkg]]/(Table14[[#This Row],[htcm]]*Table14[[#This Row],[htcm]]/10000)</f>
        <v>18.896603490335895</v>
      </c>
    </row>
    <row r="735" spans="1:11" x14ac:dyDescent="0.3">
      <c r="A735">
        <v>11083</v>
      </c>
      <c r="B735">
        <v>0</v>
      </c>
      <c r="C735">
        <v>363</v>
      </c>
      <c r="D735">
        <v>283</v>
      </c>
      <c r="E735">
        <v>77.5</v>
      </c>
      <c r="F735">
        <v>11.22</v>
      </c>
      <c r="G735">
        <v>0.77500000000000002</v>
      </c>
      <c r="H735">
        <v>1.405</v>
      </c>
      <c r="I735" s="6">
        <v>1.3677113035440955</v>
      </c>
      <c r="J735" s="6">
        <v>1.2908473209127709</v>
      </c>
      <c r="K735" s="9">
        <f>Table14[[#This Row],[wtkg]]/(Table14[[#This Row],[htcm]]*Table14[[#This Row],[htcm]]/10000)</f>
        <v>18.680541103017692</v>
      </c>
    </row>
    <row r="736" spans="1:11" x14ac:dyDescent="0.3">
      <c r="A736">
        <v>11083</v>
      </c>
      <c r="B736">
        <v>0</v>
      </c>
      <c r="C736">
        <v>454</v>
      </c>
      <c r="D736">
        <v>283</v>
      </c>
      <c r="E736">
        <v>80.5</v>
      </c>
      <c r="F736">
        <v>12.14</v>
      </c>
      <c r="G736">
        <v>0.57199999999999995</v>
      </c>
      <c r="H736">
        <v>1.5049999999999999</v>
      </c>
      <c r="I736" s="6">
        <v>1.6603343094888598</v>
      </c>
      <c r="J736" s="6">
        <v>1.5873240920598379</v>
      </c>
      <c r="K736" s="9">
        <f>Table14[[#This Row],[wtkg]]/(Table14[[#This Row],[htcm]]*Table14[[#This Row],[htcm]]/10000)</f>
        <v>18.733845144863242</v>
      </c>
    </row>
    <row r="737" spans="1:11" x14ac:dyDescent="0.3">
      <c r="A737">
        <v>11083</v>
      </c>
      <c r="B737">
        <v>0</v>
      </c>
      <c r="C737">
        <v>540</v>
      </c>
      <c r="D737">
        <v>283</v>
      </c>
      <c r="E737">
        <v>85</v>
      </c>
      <c r="F737">
        <v>13.4</v>
      </c>
      <c r="G737">
        <v>1.1180000000000001</v>
      </c>
      <c r="H737">
        <v>1.8759999999999999</v>
      </c>
      <c r="I737" s="6">
        <v>1.8189304238959347</v>
      </c>
      <c r="J737" s="6">
        <v>1.6827745154822278</v>
      </c>
      <c r="K737" s="9">
        <f>Table14[[#This Row],[wtkg]]/(Table14[[#This Row],[htcm]]*Table14[[#This Row],[htcm]]/10000)</f>
        <v>18.546712802768166</v>
      </c>
    </row>
    <row r="738" spans="1:11" x14ac:dyDescent="0.3">
      <c r="A738">
        <v>11083</v>
      </c>
      <c r="B738">
        <v>0</v>
      </c>
      <c r="C738">
        <v>722</v>
      </c>
      <c r="D738">
        <v>283</v>
      </c>
      <c r="E738">
        <v>88</v>
      </c>
      <c r="F738">
        <v>14.49</v>
      </c>
      <c r="G738">
        <v>0.14000000000000001</v>
      </c>
      <c r="H738">
        <v>1.581</v>
      </c>
      <c r="I738" s="6">
        <v>2.0288619973900461</v>
      </c>
      <c r="J738" s="6">
        <v>2.098639055432574</v>
      </c>
      <c r="K738" s="9">
        <f>Table14[[#This Row],[wtkg]]/(Table14[[#This Row],[htcm]]*Table14[[#This Row],[htcm]]/10000)</f>
        <v>18.711260330578511</v>
      </c>
    </row>
    <row r="739" spans="1:11" x14ac:dyDescent="0.3">
      <c r="A739">
        <v>11085</v>
      </c>
      <c r="B739">
        <v>0</v>
      </c>
      <c r="C739">
        <v>0</v>
      </c>
      <c r="D739">
        <v>290</v>
      </c>
      <c r="E739">
        <v>52</v>
      </c>
      <c r="F739">
        <v>4.0999999999999996</v>
      </c>
      <c r="G739">
        <v>1.1180000000000001</v>
      </c>
      <c r="H739">
        <v>1.4410000000000001</v>
      </c>
      <c r="I739" s="6">
        <v>0.96620840674392228</v>
      </c>
      <c r="J739" s="6">
        <v>1.2634624456518482</v>
      </c>
      <c r="K739" s="9">
        <f>Table14[[#This Row],[wtkg]]/(Table14[[#This Row],[htcm]]*Table14[[#This Row],[htcm]]/10000)</f>
        <v>15.162721893491124</v>
      </c>
    </row>
    <row r="740" spans="1:11" x14ac:dyDescent="0.3">
      <c r="A740">
        <v>11085</v>
      </c>
      <c r="B740">
        <v>0</v>
      </c>
      <c r="C740">
        <v>29</v>
      </c>
      <c r="D740">
        <v>290</v>
      </c>
      <c r="E740">
        <v>56.5</v>
      </c>
      <c r="F740">
        <v>5.03</v>
      </c>
      <c r="G740">
        <v>1.0149999999999999</v>
      </c>
      <c r="H740">
        <v>0.99299999999999999</v>
      </c>
      <c r="I740" s="6">
        <v>0.1181683890461326</v>
      </c>
      <c r="J740" s="6">
        <v>0.66512586079275493</v>
      </c>
      <c r="K740" s="9">
        <f>Table14[[#This Row],[wtkg]]/(Table14[[#This Row],[htcm]]*Table14[[#This Row],[htcm]]/10000)</f>
        <v>15.756911269480776</v>
      </c>
    </row>
    <row r="741" spans="1:11" x14ac:dyDescent="0.3">
      <c r="A741">
        <v>11085</v>
      </c>
      <c r="B741">
        <v>0</v>
      </c>
      <c r="C741">
        <v>64</v>
      </c>
      <c r="D741">
        <v>290</v>
      </c>
      <c r="E741">
        <v>60.5</v>
      </c>
      <c r="F741">
        <v>6.18</v>
      </c>
      <c r="G741">
        <v>0.86799999999999999</v>
      </c>
      <c r="H741">
        <v>0.71799999999999997</v>
      </c>
      <c r="I741" s="6">
        <v>0.10057908091977566</v>
      </c>
      <c r="J741" s="6">
        <v>0.33289331940029931</v>
      </c>
      <c r="K741" s="9">
        <f>Table14[[#This Row],[wtkg]]/(Table14[[#This Row],[htcm]]*Table14[[#This Row],[htcm]]/10000)</f>
        <v>16.884092616624546</v>
      </c>
    </row>
    <row r="742" spans="1:11" x14ac:dyDescent="0.3">
      <c r="A742">
        <v>11085</v>
      </c>
      <c r="B742">
        <v>0</v>
      </c>
      <c r="C742">
        <v>92</v>
      </c>
      <c r="D742">
        <v>290</v>
      </c>
      <c r="E742">
        <v>63</v>
      </c>
      <c r="F742">
        <v>6.72</v>
      </c>
      <c r="G742">
        <v>0.73799999999999999</v>
      </c>
      <c r="H742">
        <v>0.42899999999999999</v>
      </c>
      <c r="I742" s="6">
        <v>-0.10533884228925711</v>
      </c>
      <c r="J742" s="6">
        <v>1.6924824050641586E-2</v>
      </c>
      <c r="K742" s="9">
        <f>Table14[[#This Row],[wtkg]]/(Table14[[#This Row],[htcm]]*Table14[[#This Row],[htcm]]/10000)</f>
        <v>16.93121693121693</v>
      </c>
    </row>
    <row r="743" spans="1:11" x14ac:dyDescent="0.3">
      <c r="A743">
        <v>11085</v>
      </c>
      <c r="B743">
        <v>0</v>
      </c>
      <c r="C743">
        <v>183</v>
      </c>
      <c r="D743">
        <v>290</v>
      </c>
      <c r="E743">
        <v>68</v>
      </c>
      <c r="F743">
        <v>8.4499999999999993</v>
      </c>
      <c r="G743">
        <v>0.16700000000000001</v>
      </c>
      <c r="H743">
        <v>0.57199999999999995</v>
      </c>
      <c r="I743" s="6">
        <v>0.70858964240391953</v>
      </c>
      <c r="J743" s="6">
        <v>0.63251655181470101</v>
      </c>
      <c r="K743" s="9">
        <f>Table14[[#This Row],[wtkg]]/(Table14[[#This Row],[htcm]]*Table14[[#This Row],[htcm]]/10000)</f>
        <v>18.274221453287197</v>
      </c>
    </row>
    <row r="744" spans="1:11" x14ac:dyDescent="0.3">
      <c r="A744">
        <v>11085</v>
      </c>
      <c r="B744">
        <v>0</v>
      </c>
      <c r="C744">
        <v>274</v>
      </c>
      <c r="D744">
        <v>290</v>
      </c>
      <c r="E744">
        <v>71</v>
      </c>
      <c r="F744">
        <v>9.58</v>
      </c>
      <c r="G744">
        <v>-0.433</v>
      </c>
      <c r="H744">
        <v>0.67700000000000005</v>
      </c>
      <c r="I744" s="6">
        <v>1.2198430850280697</v>
      </c>
      <c r="J744" s="6">
        <v>1.235582278907202</v>
      </c>
      <c r="K744" s="9">
        <f>Table14[[#This Row],[wtkg]]/(Table14[[#This Row],[htcm]]*Table14[[#This Row],[htcm]]/10000)</f>
        <v>19.004165840111089</v>
      </c>
    </row>
    <row r="745" spans="1:11" x14ac:dyDescent="0.3">
      <c r="A745">
        <v>11085</v>
      </c>
      <c r="B745">
        <v>0</v>
      </c>
      <c r="C745">
        <v>358</v>
      </c>
      <c r="D745">
        <v>290</v>
      </c>
      <c r="E745">
        <v>75</v>
      </c>
      <c r="F745">
        <v>10.16</v>
      </c>
      <c r="G745">
        <v>-0.19600000000000001</v>
      </c>
      <c r="H745">
        <v>0.52700000000000002</v>
      </c>
      <c r="I745" s="6">
        <v>0.79625930715103721</v>
      </c>
      <c r="J745" s="6">
        <v>0.87054086246477536</v>
      </c>
      <c r="K745" s="9">
        <f>Table14[[#This Row],[wtkg]]/(Table14[[#This Row],[htcm]]*Table14[[#This Row],[htcm]]/10000)</f>
        <v>18.062222222222221</v>
      </c>
    </row>
    <row r="746" spans="1:11" x14ac:dyDescent="0.3">
      <c r="A746">
        <v>11085</v>
      </c>
      <c r="B746">
        <v>0</v>
      </c>
      <c r="C746">
        <v>456</v>
      </c>
      <c r="D746">
        <v>290</v>
      </c>
      <c r="E746">
        <v>77</v>
      </c>
      <c r="F746">
        <v>11.31</v>
      </c>
      <c r="G746">
        <v>-0.84099999999999997</v>
      </c>
      <c r="H746">
        <v>0.84499999999999997</v>
      </c>
      <c r="I746" s="6">
        <v>1.5688731371580185</v>
      </c>
      <c r="J746" s="6">
        <v>1.8058023502766989</v>
      </c>
      <c r="K746" s="9">
        <f>Table14[[#This Row],[wtkg]]/(Table14[[#This Row],[htcm]]*Table14[[#This Row],[htcm]]/10000)</f>
        <v>19.075729465339855</v>
      </c>
    </row>
    <row r="747" spans="1:11" x14ac:dyDescent="0.3">
      <c r="A747">
        <v>11085</v>
      </c>
      <c r="B747">
        <v>0</v>
      </c>
      <c r="C747">
        <v>538</v>
      </c>
      <c r="D747">
        <v>290</v>
      </c>
      <c r="E747">
        <v>80</v>
      </c>
      <c r="F747">
        <v>12</v>
      </c>
      <c r="G747">
        <v>-0.72199999999999998</v>
      </c>
      <c r="H747">
        <v>0.89</v>
      </c>
      <c r="I747" s="6">
        <v>1.6275763096253251</v>
      </c>
      <c r="J747" s="6">
        <v>1.8063118710682851</v>
      </c>
      <c r="K747" s="9">
        <f>Table14[[#This Row],[wtkg]]/(Table14[[#This Row],[htcm]]*Table14[[#This Row],[htcm]]/10000)</f>
        <v>18.75</v>
      </c>
    </row>
    <row r="748" spans="1:11" x14ac:dyDescent="0.3">
      <c r="A748">
        <v>11085</v>
      </c>
      <c r="B748">
        <v>0</v>
      </c>
      <c r="C748">
        <v>756</v>
      </c>
      <c r="D748">
        <v>290</v>
      </c>
      <c r="E748">
        <v>86</v>
      </c>
      <c r="F748">
        <v>13.6</v>
      </c>
      <c r="G748">
        <v>-0.59099999999999997</v>
      </c>
      <c r="H748">
        <v>0.86199999999999999</v>
      </c>
      <c r="I748" s="6">
        <v>1.5891463343541432</v>
      </c>
      <c r="J748" s="6">
        <v>1.724794913136229</v>
      </c>
      <c r="K748" s="9">
        <f>Table14[[#This Row],[wtkg]]/(Table14[[#This Row],[htcm]]*Table14[[#This Row],[htcm]]/10000)</f>
        <v>18.388318009734991</v>
      </c>
    </row>
    <row r="749" spans="1:11" x14ac:dyDescent="0.3">
      <c r="A749">
        <v>11086</v>
      </c>
      <c r="B749">
        <v>0</v>
      </c>
      <c r="C749">
        <v>0</v>
      </c>
      <c r="D749">
        <v>276</v>
      </c>
      <c r="E749">
        <v>47</v>
      </c>
      <c r="F749">
        <v>3.15</v>
      </c>
      <c r="G749">
        <v>-1.524</v>
      </c>
      <c r="H749">
        <v>-0.41</v>
      </c>
      <c r="I749" s="6">
        <v>1.3656105138341317</v>
      </c>
      <c r="J749" s="6">
        <v>0.63913221521964658</v>
      </c>
      <c r="K749" s="9">
        <f>Table14[[#This Row],[wtkg]]/(Table14[[#This Row],[htcm]]*Table14[[#This Row],[htcm]]/10000)</f>
        <v>14.259846084200994</v>
      </c>
    </row>
    <row r="750" spans="1:11" x14ac:dyDescent="0.3">
      <c r="A750">
        <v>11086</v>
      </c>
      <c r="B750">
        <v>0</v>
      </c>
      <c r="C750">
        <v>30</v>
      </c>
      <c r="D750">
        <v>276</v>
      </c>
      <c r="E750">
        <v>52.5</v>
      </c>
      <c r="F750">
        <v>3.83</v>
      </c>
      <c r="G750">
        <v>-1.113</v>
      </c>
      <c r="H750">
        <v>-1.1040000000000001</v>
      </c>
      <c r="I750" s="6">
        <v>-0.15287091242621187</v>
      </c>
      <c r="J750" s="6">
        <v>-0.77522104189427654</v>
      </c>
      <c r="K750" s="9">
        <f>Table14[[#This Row],[wtkg]]/(Table14[[#This Row],[htcm]]*Table14[[#This Row],[htcm]]/10000)</f>
        <v>13.895691609977325</v>
      </c>
    </row>
    <row r="751" spans="1:11" x14ac:dyDescent="0.3">
      <c r="A751">
        <v>11086</v>
      </c>
      <c r="B751">
        <v>0</v>
      </c>
      <c r="C751">
        <v>58</v>
      </c>
      <c r="D751">
        <v>276</v>
      </c>
      <c r="E751">
        <v>57</v>
      </c>
      <c r="F751">
        <v>4.33</v>
      </c>
      <c r="G751">
        <v>-0.55700000000000005</v>
      </c>
      <c r="H751">
        <v>-1.8440000000000001</v>
      </c>
      <c r="I751" s="6">
        <v>-2.0498993167167425</v>
      </c>
      <c r="J751" s="6">
        <v>-2.2400945544907667</v>
      </c>
      <c r="K751" s="9">
        <f>Table14[[#This Row],[wtkg]]/(Table14[[#This Row],[htcm]]*Table14[[#This Row],[htcm]]/10000)</f>
        <v>13.327177593105571</v>
      </c>
    </row>
    <row r="752" spans="1:11" x14ac:dyDescent="0.3">
      <c r="A752">
        <v>11086</v>
      </c>
      <c r="B752">
        <v>0</v>
      </c>
      <c r="C752">
        <v>86</v>
      </c>
      <c r="D752">
        <v>276</v>
      </c>
      <c r="E752">
        <v>60</v>
      </c>
      <c r="F752">
        <v>4.99</v>
      </c>
      <c r="G752">
        <v>-0.46500000000000002</v>
      </c>
      <c r="H752">
        <v>-1.8680000000000001</v>
      </c>
      <c r="I752" s="6">
        <v>-2.263026251550762</v>
      </c>
      <c r="J752" s="6">
        <v>-2.2726559452063309</v>
      </c>
      <c r="K752" s="9">
        <f>Table14[[#This Row],[wtkg]]/(Table14[[#This Row],[htcm]]*Table14[[#This Row],[htcm]]/10000)</f>
        <v>13.861111111111112</v>
      </c>
    </row>
    <row r="753" spans="1:11" x14ac:dyDescent="0.3">
      <c r="A753">
        <v>11086</v>
      </c>
      <c r="B753">
        <v>0</v>
      </c>
      <c r="C753">
        <v>184</v>
      </c>
      <c r="D753">
        <v>276</v>
      </c>
      <c r="E753">
        <v>68</v>
      </c>
      <c r="F753">
        <v>7.4</v>
      </c>
      <c r="G753">
        <v>0.14199999999999999</v>
      </c>
      <c r="H753">
        <v>-0.65300000000000002</v>
      </c>
      <c r="I753" s="6">
        <v>-0.91121842474286296</v>
      </c>
      <c r="J753" s="6">
        <v>-0.98416823630752404</v>
      </c>
      <c r="K753" s="9">
        <f>Table14[[#This Row],[wtkg]]/(Table14[[#This Row],[htcm]]*Table14[[#This Row],[htcm]]/10000)</f>
        <v>16.003460207612459</v>
      </c>
    </row>
    <row r="754" spans="1:11" x14ac:dyDescent="0.3">
      <c r="A754">
        <v>11086</v>
      </c>
      <c r="B754">
        <v>0</v>
      </c>
      <c r="C754">
        <v>282</v>
      </c>
      <c r="D754">
        <v>276</v>
      </c>
      <c r="E754">
        <v>72.5</v>
      </c>
      <c r="F754">
        <v>8.8000000000000007</v>
      </c>
      <c r="G754">
        <v>7.9000000000000001E-2</v>
      </c>
      <c r="H754">
        <v>-0.17899999999999999</v>
      </c>
      <c r="I754" s="6">
        <v>-0.24432242597938206</v>
      </c>
      <c r="J754" s="6">
        <v>-0.28882663510164441</v>
      </c>
      <c r="K754" s="9">
        <f>Table14[[#This Row],[wtkg]]/(Table14[[#This Row],[htcm]]*Table14[[#This Row],[htcm]]/10000)</f>
        <v>16.741973840665874</v>
      </c>
    </row>
    <row r="755" spans="1:11" x14ac:dyDescent="0.3">
      <c r="A755">
        <v>11086</v>
      </c>
      <c r="B755">
        <v>0</v>
      </c>
      <c r="C755">
        <v>366</v>
      </c>
      <c r="D755">
        <v>276</v>
      </c>
      <c r="E755">
        <v>76.5</v>
      </c>
      <c r="F755">
        <v>9.4499999999999993</v>
      </c>
      <c r="G755">
        <v>0.30399999999999999</v>
      </c>
      <c r="H755">
        <v>-0.19500000000000001</v>
      </c>
      <c r="I755" s="6">
        <v>-0.44126860009246321</v>
      </c>
      <c r="J755" s="6">
        <v>-0.49492772073122893</v>
      </c>
      <c r="K755" s="9">
        <f>Table14[[#This Row],[wtkg]]/(Table14[[#This Row],[htcm]]*Table14[[#This Row],[htcm]]/10000)</f>
        <v>16.147635524798154</v>
      </c>
    </row>
    <row r="756" spans="1:11" x14ac:dyDescent="0.3">
      <c r="A756">
        <v>11086</v>
      </c>
      <c r="B756">
        <v>0</v>
      </c>
      <c r="C756">
        <v>457</v>
      </c>
      <c r="D756">
        <v>276</v>
      </c>
      <c r="E756">
        <v>80</v>
      </c>
      <c r="F756">
        <v>10.23</v>
      </c>
      <c r="G756">
        <v>0.33100000000000002</v>
      </c>
      <c r="H756">
        <v>-7.3999999999999996E-2</v>
      </c>
      <c r="I756" s="6">
        <v>-0.25416765063700769</v>
      </c>
      <c r="J756" s="6">
        <v>-0.35613373090660938</v>
      </c>
      <c r="K756" s="9">
        <f>Table14[[#This Row],[wtkg]]/(Table14[[#This Row],[htcm]]*Table14[[#This Row],[htcm]]/10000)</f>
        <v>15.984375</v>
      </c>
    </row>
    <row r="757" spans="1:11" x14ac:dyDescent="0.3">
      <c r="A757">
        <v>11086</v>
      </c>
      <c r="B757">
        <v>0</v>
      </c>
      <c r="C757">
        <v>560</v>
      </c>
      <c r="D757">
        <v>276</v>
      </c>
      <c r="E757">
        <v>85</v>
      </c>
      <c r="F757">
        <v>11.2</v>
      </c>
      <c r="G757">
        <v>0.86299999999999999</v>
      </c>
      <c r="H757">
        <v>0.14499999999999999</v>
      </c>
      <c r="I757" s="6">
        <v>-0.32536470164461434</v>
      </c>
      <c r="J757" s="6">
        <v>-0.48971889033395749</v>
      </c>
      <c r="K757" s="9">
        <f>Table14[[#This Row],[wtkg]]/(Table14[[#This Row],[htcm]]*Table14[[#This Row],[htcm]]/10000)</f>
        <v>15.501730103806226</v>
      </c>
    </row>
    <row r="758" spans="1:11" x14ac:dyDescent="0.3">
      <c r="A758">
        <v>11086</v>
      </c>
      <c r="B758">
        <v>0</v>
      </c>
      <c r="C758">
        <v>798</v>
      </c>
      <c r="D758">
        <v>276</v>
      </c>
      <c r="E758">
        <v>90</v>
      </c>
      <c r="F758">
        <v>12.6</v>
      </c>
      <c r="G758">
        <v>0.318</v>
      </c>
      <c r="H758">
        <v>8.0000000000000002E-3</v>
      </c>
      <c r="I758" s="6">
        <v>-0.28093682155266092</v>
      </c>
      <c r="J758" s="6">
        <v>-0.30941548096702248</v>
      </c>
      <c r="K758" s="9">
        <f>Table14[[#This Row],[wtkg]]/(Table14[[#This Row],[htcm]]*Table14[[#This Row],[htcm]]/10000)</f>
        <v>15.555555555555554</v>
      </c>
    </row>
    <row r="759" spans="1:11" x14ac:dyDescent="0.3">
      <c r="A759">
        <v>11089</v>
      </c>
      <c r="B759">
        <v>0</v>
      </c>
      <c r="C759">
        <v>0</v>
      </c>
      <c r="D759">
        <v>297</v>
      </c>
      <c r="E759">
        <v>54</v>
      </c>
      <c r="F759">
        <v>5.0999999999999996</v>
      </c>
      <c r="G759">
        <v>2.1739999999999999</v>
      </c>
      <c r="H759">
        <v>3.1080000000000001</v>
      </c>
      <c r="I759" s="6">
        <v>1.9921411391229416</v>
      </c>
      <c r="J759" s="6">
        <v>2.6709327599645722</v>
      </c>
      <c r="K759" s="9">
        <f>Table14[[#This Row],[wtkg]]/(Table14[[#This Row],[htcm]]*Table14[[#This Row],[htcm]]/10000)</f>
        <v>17.489711934156375</v>
      </c>
    </row>
    <row r="760" spans="1:11" x14ac:dyDescent="0.3">
      <c r="A760">
        <v>11089</v>
      </c>
      <c r="B760">
        <v>0</v>
      </c>
      <c r="C760">
        <v>26</v>
      </c>
      <c r="D760">
        <v>297</v>
      </c>
      <c r="E760">
        <v>59</v>
      </c>
      <c r="F760">
        <v>5.39</v>
      </c>
      <c r="G760">
        <v>2.5249999999999999</v>
      </c>
      <c r="H760">
        <v>1.744</v>
      </c>
      <c r="I760" s="6">
        <v>-0.6894722375002349</v>
      </c>
      <c r="J760" s="6">
        <v>0.6337707062089275</v>
      </c>
      <c r="K760" s="9">
        <f>Table14[[#This Row],[wtkg]]/(Table14[[#This Row],[htcm]]*Table14[[#This Row],[htcm]]/10000)</f>
        <v>15.484056305659292</v>
      </c>
    </row>
    <row r="761" spans="1:11" x14ac:dyDescent="0.3">
      <c r="A761">
        <v>11089</v>
      </c>
      <c r="B761">
        <v>0</v>
      </c>
      <c r="C761">
        <v>54</v>
      </c>
      <c r="D761">
        <v>297</v>
      </c>
      <c r="E761">
        <v>62.5</v>
      </c>
      <c r="F761">
        <v>5.92</v>
      </c>
      <c r="G761">
        <v>2.431</v>
      </c>
      <c r="H761">
        <v>0.81299999999999994</v>
      </c>
      <c r="I761" s="6">
        <v>-1.4410422256424289</v>
      </c>
      <c r="J761" s="6">
        <v>-0.69108912239345222</v>
      </c>
      <c r="K761" s="9">
        <f>Table14[[#This Row],[wtkg]]/(Table14[[#This Row],[htcm]]*Table14[[#This Row],[htcm]]/10000)</f>
        <v>15.155200000000001</v>
      </c>
    </row>
    <row r="762" spans="1:11" x14ac:dyDescent="0.3">
      <c r="A762">
        <v>11089</v>
      </c>
      <c r="B762">
        <v>0</v>
      </c>
      <c r="C762">
        <v>96</v>
      </c>
      <c r="D762">
        <v>297</v>
      </c>
      <c r="E762">
        <v>67</v>
      </c>
      <c r="F762">
        <v>6.61</v>
      </c>
      <c r="G762">
        <v>2.516</v>
      </c>
      <c r="H762">
        <v>0.16800000000000001</v>
      </c>
      <c r="I762" s="6">
        <v>-1.9712054481209285</v>
      </c>
      <c r="J762" s="6">
        <v>-1.6627648674774476</v>
      </c>
      <c r="K762" s="9">
        <f>Table14[[#This Row],[wtkg]]/(Table14[[#This Row],[htcm]]*Table14[[#This Row],[htcm]]/10000)</f>
        <v>14.724883047449321</v>
      </c>
    </row>
    <row r="763" spans="1:11" x14ac:dyDescent="0.3">
      <c r="A763">
        <v>11089</v>
      </c>
      <c r="B763">
        <v>0</v>
      </c>
      <c r="C763">
        <v>187</v>
      </c>
      <c r="D763">
        <v>297</v>
      </c>
      <c r="E763">
        <v>74.5</v>
      </c>
      <c r="F763">
        <v>9.0399999999999991</v>
      </c>
      <c r="G763">
        <v>3.0990000000000002</v>
      </c>
      <c r="H763">
        <v>1.137</v>
      </c>
      <c r="I763" s="6">
        <v>-0.47566736417118227</v>
      </c>
      <c r="J763" s="6">
        <v>-0.76869825031080852</v>
      </c>
      <c r="K763" s="9">
        <f>Table14[[#This Row],[wtkg]]/(Table14[[#This Row],[htcm]]*Table14[[#This Row],[htcm]]/10000)</f>
        <v>16.287554614656997</v>
      </c>
    </row>
    <row r="764" spans="1:11" x14ac:dyDescent="0.3">
      <c r="A764">
        <v>11089</v>
      </c>
      <c r="B764">
        <v>0</v>
      </c>
      <c r="C764">
        <v>271</v>
      </c>
      <c r="D764">
        <v>297</v>
      </c>
      <c r="E764">
        <v>74.5</v>
      </c>
      <c r="F764">
        <v>9.9499999999999993</v>
      </c>
      <c r="G764">
        <v>1.1879999999999999</v>
      </c>
      <c r="H764">
        <v>1.0569999999999999</v>
      </c>
      <c r="I764" s="6">
        <v>0.67792416293868485</v>
      </c>
      <c r="J764" s="6">
        <v>0.5240577954011556</v>
      </c>
      <c r="K764" s="9">
        <f>Table14[[#This Row],[wtkg]]/(Table14[[#This Row],[htcm]]*Table14[[#This Row],[htcm]]/10000)</f>
        <v>17.92712039998198</v>
      </c>
    </row>
    <row r="765" spans="1:11" x14ac:dyDescent="0.3">
      <c r="A765">
        <v>11089</v>
      </c>
      <c r="B765">
        <v>0</v>
      </c>
      <c r="C765">
        <v>369</v>
      </c>
      <c r="D765">
        <v>297</v>
      </c>
      <c r="E765">
        <v>82.5</v>
      </c>
      <c r="F765">
        <v>11.73</v>
      </c>
      <c r="G765">
        <v>2.7719999999999998</v>
      </c>
      <c r="H765">
        <v>1.772</v>
      </c>
      <c r="I765" s="6">
        <v>0.83923722603369033</v>
      </c>
      <c r="J765" s="6">
        <v>0.32978405795834126</v>
      </c>
      <c r="K765" s="9">
        <f>Table14[[#This Row],[wtkg]]/(Table14[[#This Row],[htcm]]*Table14[[#This Row],[htcm]]/10000)</f>
        <v>17.234159779614323</v>
      </c>
    </row>
    <row r="766" spans="1:11" x14ac:dyDescent="0.3">
      <c r="A766">
        <v>11089</v>
      </c>
      <c r="B766">
        <v>0</v>
      </c>
      <c r="C766">
        <v>453</v>
      </c>
      <c r="D766">
        <v>297</v>
      </c>
      <c r="E766">
        <v>85</v>
      </c>
      <c r="F766">
        <v>12.26</v>
      </c>
      <c r="G766">
        <v>2.37</v>
      </c>
      <c r="H766">
        <v>1.6020000000000001</v>
      </c>
      <c r="I766" s="6">
        <v>0.77276350141945327</v>
      </c>
      <c r="J766" s="6">
        <v>0.38539384616703032</v>
      </c>
      <c r="K766" s="9">
        <f>Table14[[#This Row],[wtkg]]/(Table14[[#This Row],[htcm]]*Table14[[#This Row],[htcm]]/10000)</f>
        <v>16.968858131487888</v>
      </c>
    </row>
    <row r="767" spans="1:11" x14ac:dyDescent="0.3">
      <c r="A767">
        <v>11089</v>
      </c>
      <c r="B767">
        <v>0</v>
      </c>
      <c r="C767">
        <v>546</v>
      </c>
      <c r="D767">
        <v>297</v>
      </c>
      <c r="E767">
        <v>87</v>
      </c>
      <c r="F767">
        <v>12.29</v>
      </c>
      <c r="G767">
        <v>1.7829999999999999</v>
      </c>
      <c r="H767">
        <v>1.06</v>
      </c>
      <c r="I767" s="6">
        <v>0.30173177144934671</v>
      </c>
      <c r="J767" s="6">
        <v>7.2508241072444232E-2</v>
      </c>
      <c r="K767" s="9">
        <f>Table14[[#This Row],[wtkg]]/(Table14[[#This Row],[htcm]]*Table14[[#This Row],[htcm]]/10000)</f>
        <v>16.237283657022061</v>
      </c>
    </row>
    <row r="768" spans="1:11" x14ac:dyDescent="0.3">
      <c r="A768">
        <v>11089</v>
      </c>
      <c r="B768">
        <v>0</v>
      </c>
      <c r="C768">
        <v>755</v>
      </c>
      <c r="D768">
        <v>297</v>
      </c>
      <c r="E768">
        <v>92</v>
      </c>
      <c r="F768">
        <v>13.94</v>
      </c>
      <c r="G768">
        <v>1.351</v>
      </c>
      <c r="H768">
        <v>1.0820000000000001</v>
      </c>
      <c r="I768" s="6">
        <v>0.53104035354467505</v>
      </c>
      <c r="J768" s="6">
        <v>0.37808592478511915</v>
      </c>
      <c r="K768" s="9">
        <f>Table14[[#This Row],[wtkg]]/(Table14[[#This Row],[htcm]]*Table14[[#This Row],[htcm]]/10000)</f>
        <v>16.469754253308128</v>
      </c>
    </row>
    <row r="769" spans="1:11" x14ac:dyDescent="0.3">
      <c r="A769">
        <v>11091</v>
      </c>
      <c r="B769">
        <v>0</v>
      </c>
      <c r="C769">
        <v>35</v>
      </c>
      <c r="D769">
        <v>297</v>
      </c>
      <c r="E769">
        <v>55</v>
      </c>
      <c r="F769">
        <v>4.33</v>
      </c>
      <c r="G769">
        <v>-0.17299999999999999</v>
      </c>
      <c r="H769">
        <v>-0.55000000000000004</v>
      </c>
      <c r="I769" s="6">
        <v>-0.57328223145845147</v>
      </c>
      <c r="J769" s="6">
        <v>-0.69161425203751725</v>
      </c>
      <c r="K769" s="9">
        <f>Table14[[#This Row],[wtkg]]/(Table14[[#This Row],[htcm]]*Table14[[#This Row],[htcm]]/10000)</f>
        <v>14.314049586776861</v>
      </c>
    </row>
    <row r="770" spans="1:11" x14ac:dyDescent="0.3">
      <c r="A770">
        <v>11091</v>
      </c>
      <c r="B770">
        <v>0</v>
      </c>
      <c r="C770">
        <v>56</v>
      </c>
      <c r="D770">
        <v>297</v>
      </c>
      <c r="E770">
        <v>56.5</v>
      </c>
      <c r="F770">
        <v>4.66</v>
      </c>
      <c r="G770">
        <v>-0.69699999999999995</v>
      </c>
      <c r="H770">
        <v>-1.181</v>
      </c>
      <c r="I770" s="6">
        <v>-0.78893667213228325</v>
      </c>
      <c r="J770" s="6">
        <v>-1.165326024445025</v>
      </c>
      <c r="K770" s="9">
        <f>Table14[[#This Row],[wtkg]]/(Table14[[#This Row],[htcm]]*Table14[[#This Row],[htcm]]/10000)</f>
        <v>14.597854178087557</v>
      </c>
    </row>
    <row r="771" spans="1:11" x14ac:dyDescent="0.3">
      <c r="A771">
        <v>11091</v>
      </c>
      <c r="B771">
        <v>0</v>
      </c>
      <c r="C771">
        <v>91</v>
      </c>
      <c r="D771">
        <v>297</v>
      </c>
      <c r="E771">
        <v>59</v>
      </c>
      <c r="F771">
        <v>5.09</v>
      </c>
      <c r="G771">
        <v>-1.175</v>
      </c>
      <c r="H771">
        <v>-1.8740000000000001</v>
      </c>
      <c r="I771" s="6">
        <v>-1.3935888476870573</v>
      </c>
      <c r="J771" s="6">
        <v>-1.699553610435953</v>
      </c>
      <c r="K771" s="9">
        <f>Table14[[#This Row],[wtkg]]/(Table14[[#This Row],[htcm]]*Table14[[#This Row],[htcm]]/10000)</f>
        <v>14.622234989945417</v>
      </c>
    </row>
    <row r="772" spans="1:11" x14ac:dyDescent="0.3">
      <c r="A772">
        <v>11091</v>
      </c>
      <c r="B772">
        <v>0</v>
      </c>
      <c r="C772">
        <v>182</v>
      </c>
      <c r="D772">
        <v>297</v>
      </c>
      <c r="E772">
        <v>66</v>
      </c>
      <c r="F772">
        <v>6.65</v>
      </c>
      <c r="G772">
        <v>-0.74299999999999999</v>
      </c>
      <c r="H772">
        <v>-1.5840000000000001</v>
      </c>
      <c r="I772" s="6">
        <v>-1.5014316768463769</v>
      </c>
      <c r="J772" s="6">
        <v>-1.566929194239489</v>
      </c>
      <c r="K772" s="9">
        <f>Table14[[#This Row],[wtkg]]/(Table14[[#This Row],[htcm]]*Table14[[#This Row],[htcm]]/10000)</f>
        <v>15.26629935720845</v>
      </c>
    </row>
    <row r="773" spans="1:11" x14ac:dyDescent="0.3">
      <c r="A773">
        <v>11091</v>
      </c>
      <c r="B773">
        <v>0</v>
      </c>
      <c r="C773">
        <v>273</v>
      </c>
      <c r="D773">
        <v>297</v>
      </c>
      <c r="E773">
        <v>70</v>
      </c>
      <c r="F773">
        <v>7.05</v>
      </c>
      <c r="G773">
        <v>-0.86</v>
      </c>
      <c r="H773">
        <v>-2.1120000000000001</v>
      </c>
      <c r="I773" s="6">
        <v>-2.2310473893032561</v>
      </c>
      <c r="J773" s="6">
        <v>-2.2436248928796023</v>
      </c>
      <c r="K773" s="9">
        <f>Table14[[#This Row],[wtkg]]/(Table14[[#This Row],[htcm]]*Table14[[#This Row],[htcm]]/10000)</f>
        <v>14.387755102040817</v>
      </c>
    </row>
    <row r="774" spans="1:11" x14ac:dyDescent="0.3">
      <c r="A774">
        <v>11091</v>
      </c>
      <c r="B774">
        <v>0</v>
      </c>
      <c r="C774">
        <v>363</v>
      </c>
      <c r="D774">
        <v>297</v>
      </c>
      <c r="E774">
        <v>72</v>
      </c>
      <c r="F774">
        <v>7.37</v>
      </c>
      <c r="G774">
        <v>-1.5429999999999999</v>
      </c>
      <c r="H774">
        <v>-2.4279999999999999</v>
      </c>
      <c r="I774" s="6">
        <v>-2.3188345145912961</v>
      </c>
      <c r="J774" s="6">
        <v>-2.1628261541410909</v>
      </c>
      <c r="K774" s="9">
        <f>Table14[[#This Row],[wtkg]]/(Table14[[#This Row],[htcm]]*Table14[[#This Row],[htcm]]/10000)</f>
        <v>14.216820987654321</v>
      </c>
    </row>
    <row r="775" spans="1:11" x14ac:dyDescent="0.3">
      <c r="A775">
        <v>11091</v>
      </c>
      <c r="B775">
        <v>0</v>
      </c>
      <c r="C775">
        <v>455</v>
      </c>
      <c r="D775">
        <v>297</v>
      </c>
      <c r="E775">
        <v>73</v>
      </c>
      <c r="F775">
        <v>8.43</v>
      </c>
      <c r="G775">
        <v>-2.4089999999999998</v>
      </c>
      <c r="H775">
        <v>-1.8129999999999999</v>
      </c>
      <c r="I775" s="6">
        <v>-0.91899737456848074</v>
      </c>
      <c r="J775" s="6">
        <v>-0.49483294087524732</v>
      </c>
      <c r="K775" s="9">
        <f>Table14[[#This Row],[wtkg]]/(Table14[[#This Row],[htcm]]*Table14[[#This Row],[htcm]]/10000)</f>
        <v>15.819103021204727</v>
      </c>
    </row>
    <row r="776" spans="1:11" x14ac:dyDescent="0.3">
      <c r="A776">
        <v>11091</v>
      </c>
      <c r="B776">
        <v>0</v>
      </c>
      <c r="C776">
        <v>600</v>
      </c>
      <c r="D776">
        <v>297</v>
      </c>
      <c r="E776">
        <v>78.5</v>
      </c>
      <c r="F776">
        <v>9.0500000000000007</v>
      </c>
      <c r="G776">
        <v>-1.94</v>
      </c>
      <c r="H776">
        <v>-1.9710000000000001</v>
      </c>
      <c r="I776" s="6">
        <v>-1.4369715115228183</v>
      </c>
      <c r="J776" s="6">
        <v>-1.1169651879818443</v>
      </c>
      <c r="K776" s="9">
        <f>Table14[[#This Row],[wtkg]]/(Table14[[#This Row],[htcm]]*Table14[[#This Row],[htcm]]/10000)</f>
        <v>14.686194166091932</v>
      </c>
    </row>
    <row r="777" spans="1:11" x14ac:dyDescent="0.3">
      <c r="A777">
        <v>11091</v>
      </c>
      <c r="B777">
        <v>0</v>
      </c>
      <c r="C777">
        <v>728</v>
      </c>
      <c r="D777">
        <v>297</v>
      </c>
      <c r="E777">
        <v>83.5</v>
      </c>
      <c r="F777">
        <v>10</v>
      </c>
      <c r="G777">
        <v>-1.391</v>
      </c>
      <c r="H777">
        <v>-1.6970000000000001</v>
      </c>
      <c r="I777" s="6">
        <v>-1.3499754233707464</v>
      </c>
      <c r="J777" s="6">
        <v>-1.231891826711353</v>
      </c>
      <c r="K777" s="9">
        <f>Table14[[#This Row],[wtkg]]/(Table14[[#This Row],[htcm]]*Table14[[#This Row],[htcm]]/10000)</f>
        <v>14.342572340349243</v>
      </c>
    </row>
    <row r="778" spans="1:11" x14ac:dyDescent="0.3">
      <c r="A778">
        <v>11096</v>
      </c>
      <c r="B778">
        <v>0</v>
      </c>
      <c r="C778">
        <v>0</v>
      </c>
      <c r="D778">
        <v>283</v>
      </c>
      <c r="E778">
        <v>53</v>
      </c>
      <c r="F778">
        <v>3.5</v>
      </c>
      <c r="G778">
        <v>1.6459999999999999</v>
      </c>
      <c r="H778">
        <v>0.31</v>
      </c>
      <c r="I778" s="6">
        <v>-1.5875525296066519</v>
      </c>
      <c r="J778" s="6">
        <v>-0.77484496953497961</v>
      </c>
      <c r="K778" s="9">
        <f>Table14[[#This Row],[wtkg]]/(Table14[[#This Row],[htcm]]*Table14[[#This Row],[htcm]]/10000)</f>
        <v>12.459950160199361</v>
      </c>
    </row>
    <row r="779" spans="1:11" x14ac:dyDescent="0.3">
      <c r="A779">
        <v>11096</v>
      </c>
      <c r="B779">
        <v>0</v>
      </c>
      <c r="C779">
        <v>33</v>
      </c>
      <c r="D779">
        <v>283</v>
      </c>
      <c r="E779">
        <v>54</v>
      </c>
      <c r="F779">
        <v>3.96</v>
      </c>
      <c r="G779">
        <v>-0.54900000000000004</v>
      </c>
      <c r="H779">
        <v>-1.073</v>
      </c>
      <c r="I779" s="6">
        <v>-0.88094354789853124</v>
      </c>
      <c r="J779" s="6">
        <v>-1.1741164150881527</v>
      </c>
      <c r="K779" s="9">
        <f>Table14[[#This Row],[wtkg]]/(Table14[[#This Row],[htcm]]*Table14[[#This Row],[htcm]]/10000)</f>
        <v>13.580246913580245</v>
      </c>
    </row>
    <row r="780" spans="1:11" x14ac:dyDescent="0.3">
      <c r="A780">
        <v>11096</v>
      </c>
      <c r="B780">
        <v>0</v>
      </c>
      <c r="C780">
        <v>89</v>
      </c>
      <c r="D780">
        <v>283</v>
      </c>
      <c r="E780">
        <v>59.5</v>
      </c>
      <c r="F780">
        <v>5.4</v>
      </c>
      <c r="G780">
        <v>-0.84299999999999997</v>
      </c>
      <c r="H780">
        <v>-1.3220000000000001</v>
      </c>
      <c r="I780" s="6">
        <v>-0.97104621741697894</v>
      </c>
      <c r="J780" s="6">
        <v>-1.1837128610281129</v>
      </c>
      <c r="K780" s="9">
        <f>Table14[[#This Row],[wtkg]]/(Table14[[#This Row],[htcm]]*Table14[[#This Row],[htcm]]/10000)</f>
        <v>15.253160087564439</v>
      </c>
    </row>
    <row r="781" spans="1:11" x14ac:dyDescent="0.3">
      <c r="A781">
        <v>11096</v>
      </c>
      <c r="B781">
        <v>0</v>
      </c>
      <c r="C781">
        <v>180</v>
      </c>
      <c r="D781">
        <v>283</v>
      </c>
      <c r="E781">
        <v>65</v>
      </c>
      <c r="F781">
        <v>6.89</v>
      </c>
      <c r="G781">
        <v>-1.1619999999999999</v>
      </c>
      <c r="H781">
        <v>-1.2370000000000001</v>
      </c>
      <c r="I781" s="6">
        <v>-0.65327910379365273</v>
      </c>
      <c r="J781" s="6">
        <v>-0.74969847737748929</v>
      </c>
      <c r="K781" s="9">
        <f>Table14[[#This Row],[wtkg]]/(Table14[[#This Row],[htcm]]*Table14[[#This Row],[htcm]]/10000)</f>
        <v>16.307692307692307</v>
      </c>
    </row>
    <row r="782" spans="1:11" x14ac:dyDescent="0.3">
      <c r="A782">
        <v>11096</v>
      </c>
      <c r="B782">
        <v>0</v>
      </c>
      <c r="C782">
        <v>271</v>
      </c>
      <c r="D782">
        <v>283</v>
      </c>
      <c r="E782">
        <v>70</v>
      </c>
      <c r="F782">
        <v>8.48</v>
      </c>
      <c r="G782">
        <v>-0.82099999999999995</v>
      </c>
      <c r="H782">
        <v>-0.41699999999999998</v>
      </c>
      <c r="I782" s="6">
        <v>8.2293371598500101E-2</v>
      </c>
      <c r="J782" s="6">
        <v>9.250682412521391E-2</v>
      </c>
      <c r="K782" s="9">
        <f>Table14[[#This Row],[wtkg]]/(Table14[[#This Row],[htcm]]*Table14[[#This Row],[htcm]]/10000)</f>
        <v>17.306122448979593</v>
      </c>
    </row>
    <row r="783" spans="1:11" x14ac:dyDescent="0.3">
      <c r="A783">
        <v>11096</v>
      </c>
      <c r="B783">
        <v>0</v>
      </c>
      <c r="C783">
        <v>362</v>
      </c>
      <c r="D783">
        <v>283</v>
      </c>
      <c r="E783">
        <v>75</v>
      </c>
      <c r="F783">
        <v>9.68</v>
      </c>
      <c r="G783">
        <v>-0.26200000000000001</v>
      </c>
      <c r="H783">
        <v>5.3999999999999999E-2</v>
      </c>
      <c r="I783" s="6">
        <v>0.22150243482073129</v>
      </c>
      <c r="J783" s="6">
        <v>0.29024765293456439</v>
      </c>
      <c r="K783" s="9">
        <f>Table14[[#This Row],[wtkg]]/(Table14[[#This Row],[htcm]]*Table14[[#This Row],[htcm]]/10000)</f>
        <v>17.20888888888889</v>
      </c>
    </row>
    <row r="784" spans="1:11" x14ac:dyDescent="0.3">
      <c r="A784">
        <v>11096</v>
      </c>
      <c r="B784">
        <v>0</v>
      </c>
      <c r="C784">
        <v>453</v>
      </c>
      <c r="D784">
        <v>283</v>
      </c>
      <c r="E784">
        <v>78.5</v>
      </c>
      <c r="F784">
        <v>9.9700000000000006</v>
      </c>
      <c r="G784">
        <v>-0.20599999999999999</v>
      </c>
      <c r="H784">
        <v>-0.28299999999999997</v>
      </c>
      <c r="I784" s="6">
        <v>-0.24449579107714536</v>
      </c>
      <c r="J784" s="6">
        <v>-0.21302238845641835</v>
      </c>
      <c r="K784" s="9">
        <f>Table14[[#This Row],[wtkg]]/(Table14[[#This Row],[htcm]]*Table14[[#This Row],[htcm]]/10000)</f>
        <v>16.179155340987464</v>
      </c>
    </row>
    <row r="785" spans="1:11" x14ac:dyDescent="0.3">
      <c r="A785">
        <v>11096</v>
      </c>
      <c r="B785">
        <v>0</v>
      </c>
      <c r="C785">
        <v>564</v>
      </c>
      <c r="D785">
        <v>283</v>
      </c>
      <c r="E785">
        <v>83</v>
      </c>
      <c r="F785">
        <v>11.5</v>
      </c>
      <c r="G785">
        <v>0.08</v>
      </c>
      <c r="H785">
        <v>0.36099999999999999</v>
      </c>
      <c r="I785" s="6">
        <v>0.48988715059695936</v>
      </c>
      <c r="J785" s="6">
        <v>0.46140649363587333</v>
      </c>
      <c r="K785" s="9">
        <f>Table14[[#This Row],[wtkg]]/(Table14[[#This Row],[htcm]]*Table14[[#This Row],[htcm]]/10000)</f>
        <v>16.693279140659023</v>
      </c>
    </row>
    <row r="786" spans="1:11" x14ac:dyDescent="0.3">
      <c r="A786">
        <v>11096</v>
      </c>
      <c r="B786">
        <v>0</v>
      </c>
      <c r="C786">
        <v>718</v>
      </c>
      <c r="D786">
        <v>283</v>
      </c>
      <c r="E786">
        <v>87.5</v>
      </c>
      <c r="F786">
        <v>12.2</v>
      </c>
      <c r="G786">
        <v>1.4E-2</v>
      </c>
      <c r="H786">
        <v>9.4E-2</v>
      </c>
      <c r="I786" s="6">
        <v>8.6049048819635779E-2</v>
      </c>
      <c r="J786" s="6">
        <v>0.14537871142923789</v>
      </c>
      <c r="K786" s="9">
        <f>Table14[[#This Row],[wtkg]]/(Table14[[#This Row],[htcm]]*Table14[[#This Row],[htcm]]/10000)</f>
        <v>15.93469387755102</v>
      </c>
    </row>
    <row r="787" spans="1:11" x14ac:dyDescent="0.3">
      <c r="A787">
        <v>11098</v>
      </c>
      <c r="B787">
        <v>0</v>
      </c>
      <c r="C787">
        <v>0</v>
      </c>
      <c r="D787">
        <v>283</v>
      </c>
      <c r="E787">
        <v>53</v>
      </c>
      <c r="F787">
        <v>3.9</v>
      </c>
      <c r="G787">
        <v>1.6459999999999999</v>
      </c>
      <c r="H787">
        <v>1.077</v>
      </c>
      <c r="I787" s="6">
        <v>-0.30930647638267739</v>
      </c>
      <c r="J787" s="6">
        <v>0.36378298044528518</v>
      </c>
      <c r="K787" s="9">
        <f>Table14[[#This Row],[wtkg]]/(Table14[[#This Row],[htcm]]*Table14[[#This Row],[htcm]]/10000)</f>
        <v>13.883944464222143</v>
      </c>
    </row>
    <row r="788" spans="1:11" x14ac:dyDescent="0.3">
      <c r="A788">
        <v>11098</v>
      </c>
      <c r="B788">
        <v>0</v>
      </c>
      <c r="C788">
        <v>33</v>
      </c>
      <c r="D788">
        <v>283</v>
      </c>
      <c r="E788">
        <v>57</v>
      </c>
      <c r="F788">
        <v>4.6500000000000004</v>
      </c>
      <c r="G788">
        <v>0.98799999999999999</v>
      </c>
      <c r="H788">
        <v>0.11799999999999999</v>
      </c>
      <c r="I788" s="6">
        <v>-1.1688439856134738</v>
      </c>
      <c r="J788" s="6">
        <v>-0.60169690905157569</v>
      </c>
      <c r="K788" s="9">
        <f>Table14[[#This Row],[wtkg]]/(Table14[[#This Row],[htcm]]*Table14[[#This Row],[htcm]]/10000)</f>
        <v>14.312096029547552</v>
      </c>
    </row>
    <row r="789" spans="1:11" x14ac:dyDescent="0.3">
      <c r="A789">
        <v>11098</v>
      </c>
      <c r="B789">
        <v>0</v>
      </c>
      <c r="C789">
        <v>61</v>
      </c>
      <c r="D789">
        <v>283</v>
      </c>
      <c r="E789">
        <v>59</v>
      </c>
      <c r="F789">
        <v>5.77</v>
      </c>
      <c r="G789">
        <v>0.28100000000000003</v>
      </c>
      <c r="H789">
        <v>0.28399999999999997</v>
      </c>
      <c r="I789" s="6">
        <v>0.12987689025163143</v>
      </c>
      <c r="J789" s="6">
        <v>0.17714860320043935</v>
      </c>
      <c r="K789" s="9">
        <f>Table14[[#This Row],[wtkg]]/(Table14[[#This Row],[htcm]]*Table14[[#This Row],[htcm]]/10000)</f>
        <v>16.575696638896865</v>
      </c>
    </row>
    <row r="790" spans="1:11" x14ac:dyDescent="0.3">
      <c r="A790">
        <v>11098</v>
      </c>
      <c r="B790">
        <v>0</v>
      </c>
      <c r="C790">
        <v>96</v>
      </c>
      <c r="D790">
        <v>283</v>
      </c>
      <c r="E790">
        <v>64</v>
      </c>
      <c r="F790">
        <v>6.95</v>
      </c>
      <c r="G790">
        <v>1.0529999999999999</v>
      </c>
      <c r="H790">
        <v>0.60099999999999998</v>
      </c>
      <c r="I790" s="6">
        <v>-0.13143887843967564</v>
      </c>
      <c r="J790" s="6">
        <v>1.111445526368994E-2</v>
      </c>
      <c r="K790" s="9">
        <f>Table14[[#This Row],[wtkg]]/(Table14[[#This Row],[htcm]]*Table14[[#This Row],[htcm]]/10000)</f>
        <v>16.9677734375</v>
      </c>
    </row>
    <row r="791" spans="1:11" x14ac:dyDescent="0.3">
      <c r="A791">
        <v>11098</v>
      </c>
      <c r="B791">
        <v>0</v>
      </c>
      <c r="C791">
        <v>180</v>
      </c>
      <c r="D791">
        <v>283</v>
      </c>
      <c r="E791">
        <v>69</v>
      </c>
      <c r="F791">
        <v>8.6999999999999993</v>
      </c>
      <c r="G791">
        <v>0.70899999999999996</v>
      </c>
      <c r="H791">
        <v>0.88500000000000001</v>
      </c>
      <c r="I791" s="6">
        <v>0.71923508155155003</v>
      </c>
      <c r="J791" s="6">
        <v>0.63289143517474344</v>
      </c>
      <c r="K791" s="9">
        <f>Table14[[#This Row],[wtkg]]/(Table14[[#This Row],[htcm]]*Table14[[#This Row],[htcm]]/10000)</f>
        <v>18.273471959672335</v>
      </c>
    </row>
    <row r="792" spans="1:11" x14ac:dyDescent="0.3">
      <c r="A792">
        <v>11098</v>
      </c>
      <c r="B792">
        <v>0</v>
      </c>
      <c r="C792">
        <v>271</v>
      </c>
      <c r="D792">
        <v>283</v>
      </c>
      <c r="E792">
        <v>72.5</v>
      </c>
      <c r="F792">
        <v>9.8800000000000008</v>
      </c>
      <c r="G792">
        <v>0.29499999999999998</v>
      </c>
      <c r="H792">
        <v>0.99099999999999999</v>
      </c>
      <c r="I792" s="6">
        <v>1.138388462381279</v>
      </c>
      <c r="J792" s="6">
        <v>1.0963828754662379</v>
      </c>
      <c r="K792" s="9">
        <f>Table14[[#This Row],[wtkg]]/(Table14[[#This Row],[htcm]]*Table14[[#This Row],[htcm]]/10000)</f>
        <v>18.79667063020214</v>
      </c>
    </row>
    <row r="793" spans="1:11" x14ac:dyDescent="0.3">
      <c r="A793">
        <v>11098</v>
      </c>
      <c r="B793">
        <v>0</v>
      </c>
      <c r="C793">
        <v>376</v>
      </c>
      <c r="D793">
        <v>283</v>
      </c>
      <c r="E793">
        <v>77.5</v>
      </c>
      <c r="F793">
        <v>10.39</v>
      </c>
      <c r="G793">
        <v>0.55700000000000005</v>
      </c>
      <c r="H793">
        <v>0.60299999999999998</v>
      </c>
      <c r="I793" s="6">
        <v>0.46855079959942725</v>
      </c>
      <c r="J793" s="6">
        <v>0.39718538095076306</v>
      </c>
      <c r="K793" s="9">
        <f>Table14[[#This Row],[wtkg]]/(Table14[[#This Row],[htcm]]*Table14[[#This Row],[htcm]]/10000)</f>
        <v>17.298647242455779</v>
      </c>
    </row>
    <row r="794" spans="1:11" x14ac:dyDescent="0.3">
      <c r="A794">
        <v>11098</v>
      </c>
      <c r="B794">
        <v>0</v>
      </c>
      <c r="C794">
        <v>453</v>
      </c>
      <c r="D794">
        <v>283</v>
      </c>
      <c r="E794">
        <v>80</v>
      </c>
      <c r="F794">
        <v>10.84</v>
      </c>
      <c r="G794">
        <v>0.38900000000000001</v>
      </c>
      <c r="H794">
        <v>0.47699999999999998</v>
      </c>
      <c r="I794" s="6">
        <v>0.44104307288999334</v>
      </c>
      <c r="J794" s="6">
        <v>0.36242372220133917</v>
      </c>
      <c r="K794" s="9">
        <f>Table14[[#This Row],[wtkg]]/(Table14[[#This Row],[htcm]]*Table14[[#This Row],[htcm]]/10000)</f>
        <v>16.9375</v>
      </c>
    </row>
    <row r="795" spans="1:11" x14ac:dyDescent="0.3">
      <c r="A795">
        <v>11098</v>
      </c>
      <c r="B795">
        <v>0</v>
      </c>
      <c r="C795">
        <v>558</v>
      </c>
      <c r="D795">
        <v>283</v>
      </c>
      <c r="E795">
        <v>84</v>
      </c>
      <c r="F795">
        <v>11.8</v>
      </c>
      <c r="G795">
        <v>0.52</v>
      </c>
      <c r="H795">
        <v>0.625</v>
      </c>
      <c r="I795" s="6">
        <v>0.56011282296124676</v>
      </c>
      <c r="J795" s="6">
        <v>0.47045317849449669</v>
      </c>
      <c r="K795" s="9">
        <f>Table14[[#This Row],[wtkg]]/(Table14[[#This Row],[htcm]]*Table14[[#This Row],[htcm]]/10000)</f>
        <v>16.723356009070297</v>
      </c>
    </row>
    <row r="796" spans="1:11" x14ac:dyDescent="0.3">
      <c r="A796">
        <v>11098</v>
      </c>
      <c r="B796">
        <v>0</v>
      </c>
      <c r="C796">
        <v>717</v>
      </c>
      <c r="D796">
        <v>283</v>
      </c>
      <c r="E796">
        <v>88</v>
      </c>
      <c r="F796">
        <v>13</v>
      </c>
      <c r="G796">
        <v>0.188</v>
      </c>
      <c r="H796">
        <v>0.65600000000000003</v>
      </c>
      <c r="I796" s="6">
        <v>0.7392933759527518</v>
      </c>
      <c r="J796" s="6">
        <v>0.79834521650313273</v>
      </c>
      <c r="K796" s="9">
        <f>Table14[[#This Row],[wtkg]]/(Table14[[#This Row],[htcm]]*Table14[[#This Row],[htcm]]/10000)</f>
        <v>16.787190082644628</v>
      </c>
    </row>
    <row r="797" spans="1:11" x14ac:dyDescent="0.3">
      <c r="A797">
        <v>11099</v>
      </c>
      <c r="B797">
        <v>0</v>
      </c>
      <c r="C797">
        <v>34</v>
      </c>
      <c r="D797">
        <v>276</v>
      </c>
      <c r="E797">
        <v>54</v>
      </c>
      <c r="F797">
        <v>4.6500000000000004</v>
      </c>
      <c r="G797">
        <v>-0.61699999999999999</v>
      </c>
      <c r="H797">
        <v>5.0999999999999997E-2</v>
      </c>
      <c r="I797" s="6">
        <v>0.97266950442054234</v>
      </c>
      <c r="J797" s="6">
        <v>0.55637112516197929</v>
      </c>
      <c r="K797" s="9">
        <f>Table14[[#This Row],[wtkg]]/(Table14[[#This Row],[htcm]]*Table14[[#This Row],[htcm]]/10000)</f>
        <v>15.946502057613168</v>
      </c>
    </row>
    <row r="798" spans="1:11" x14ac:dyDescent="0.3">
      <c r="A798">
        <v>11099</v>
      </c>
      <c r="B798">
        <v>0</v>
      </c>
      <c r="C798">
        <v>62</v>
      </c>
      <c r="D798">
        <v>276</v>
      </c>
      <c r="E798">
        <v>58</v>
      </c>
      <c r="F798">
        <v>5.61</v>
      </c>
      <c r="G798">
        <v>-0.27300000000000002</v>
      </c>
      <c r="H798">
        <v>1.2E-2</v>
      </c>
      <c r="I798" s="6">
        <v>0.4105735270845261</v>
      </c>
      <c r="J798" s="6">
        <v>0.2274596478505132</v>
      </c>
      <c r="K798" s="9">
        <f>Table14[[#This Row],[wtkg]]/(Table14[[#This Row],[htcm]]*Table14[[#This Row],[htcm]]/10000)</f>
        <v>16.676575505350776</v>
      </c>
    </row>
    <row r="799" spans="1:11" x14ac:dyDescent="0.3">
      <c r="A799">
        <v>11099</v>
      </c>
      <c r="B799">
        <v>0</v>
      </c>
      <c r="C799">
        <v>97</v>
      </c>
      <c r="D799">
        <v>276</v>
      </c>
      <c r="E799">
        <v>62</v>
      </c>
      <c r="F799">
        <v>6.66</v>
      </c>
      <c r="G799">
        <v>3.5000000000000003E-2</v>
      </c>
      <c r="H799">
        <v>0.20300000000000001</v>
      </c>
      <c r="I799" s="6">
        <v>0.24628171102817528</v>
      </c>
      <c r="J799" s="6">
        <v>0.25024433687195208</v>
      </c>
      <c r="K799" s="9">
        <f>Table14[[#This Row],[wtkg]]/(Table14[[#This Row],[htcm]]*Table14[[#This Row],[htcm]]/10000)</f>
        <v>17.325702393340269</v>
      </c>
    </row>
    <row r="800" spans="1:11" x14ac:dyDescent="0.3">
      <c r="A800">
        <v>11099</v>
      </c>
      <c r="B800">
        <v>0</v>
      </c>
      <c r="C800">
        <v>181</v>
      </c>
      <c r="D800">
        <v>276</v>
      </c>
      <c r="E800">
        <v>67</v>
      </c>
      <c r="F800">
        <v>8</v>
      </c>
      <c r="G800">
        <v>-0.251</v>
      </c>
      <c r="H800">
        <v>0.1</v>
      </c>
      <c r="I800" s="6">
        <v>0.40467093819505107</v>
      </c>
      <c r="J800" s="6">
        <v>0.33071849340505144</v>
      </c>
      <c r="K800" s="9">
        <f>Table14[[#This Row],[wtkg]]/(Table14[[#This Row],[htcm]]*Table14[[#This Row],[htcm]]/10000)</f>
        <v>17.821341055914456</v>
      </c>
    </row>
    <row r="801" spans="1:11" x14ac:dyDescent="0.3">
      <c r="A801">
        <v>11099</v>
      </c>
      <c r="B801">
        <v>0</v>
      </c>
      <c r="C801">
        <v>272</v>
      </c>
      <c r="D801">
        <v>276</v>
      </c>
      <c r="E801">
        <v>71.5</v>
      </c>
      <c r="F801">
        <v>9.02</v>
      </c>
      <c r="G801">
        <v>-0.17100000000000001</v>
      </c>
      <c r="H801">
        <v>0.14000000000000001</v>
      </c>
      <c r="I801" s="6">
        <v>0.35361459871209888</v>
      </c>
      <c r="J801" s="6">
        <v>0.3323125897963754</v>
      </c>
      <c r="K801" s="9">
        <f>Table14[[#This Row],[wtkg]]/(Table14[[#This Row],[htcm]]*Table14[[#This Row],[htcm]]/10000)</f>
        <v>17.643894566971486</v>
      </c>
    </row>
    <row r="802" spans="1:11" x14ac:dyDescent="0.3">
      <c r="A802">
        <v>11099</v>
      </c>
      <c r="B802">
        <v>0</v>
      </c>
      <c r="C802">
        <v>370</v>
      </c>
      <c r="D802">
        <v>276</v>
      </c>
      <c r="E802">
        <v>75</v>
      </c>
      <c r="F802">
        <v>9.57</v>
      </c>
      <c r="G802">
        <v>-0.39200000000000002</v>
      </c>
      <c r="H802">
        <v>-0.108</v>
      </c>
      <c r="I802" s="6">
        <v>8.4339852010160213E-2</v>
      </c>
      <c r="J802" s="6">
        <v>0.17307638957362581</v>
      </c>
      <c r="K802" s="9">
        <f>Table14[[#This Row],[wtkg]]/(Table14[[#This Row],[htcm]]*Table14[[#This Row],[htcm]]/10000)</f>
        <v>17.013333333333335</v>
      </c>
    </row>
    <row r="803" spans="1:11" x14ac:dyDescent="0.3">
      <c r="A803">
        <v>11099</v>
      </c>
      <c r="B803">
        <v>0</v>
      </c>
      <c r="C803">
        <v>454</v>
      </c>
      <c r="D803">
        <v>276</v>
      </c>
      <c r="E803">
        <v>77</v>
      </c>
      <c r="F803">
        <v>10.24</v>
      </c>
      <c r="G803">
        <v>-0.81299999999999994</v>
      </c>
      <c r="H803">
        <v>-4.7E-2</v>
      </c>
      <c r="I803" s="6">
        <v>0.40818244138255799</v>
      </c>
      <c r="J803" s="6">
        <v>0.60632141903037939</v>
      </c>
      <c r="K803" s="9">
        <f>Table14[[#This Row],[wtkg]]/(Table14[[#This Row],[htcm]]*Table14[[#This Row],[htcm]]/10000)</f>
        <v>17.271040647664027</v>
      </c>
    </row>
    <row r="804" spans="1:11" x14ac:dyDescent="0.3">
      <c r="A804">
        <v>11099</v>
      </c>
      <c r="B804">
        <v>0</v>
      </c>
      <c r="C804">
        <v>552</v>
      </c>
      <c r="D804">
        <v>276</v>
      </c>
      <c r="E804">
        <v>78</v>
      </c>
      <c r="F804">
        <v>10.8</v>
      </c>
      <c r="G804">
        <v>-1.6240000000000001</v>
      </c>
      <c r="H804">
        <v>-0.13700000000000001</v>
      </c>
      <c r="I804" s="6">
        <v>0.81630451209537214</v>
      </c>
      <c r="J804" s="6">
        <v>1.1878079010037648</v>
      </c>
      <c r="K804" s="9">
        <f>Table14[[#This Row],[wtkg]]/(Table14[[#This Row],[htcm]]*Table14[[#This Row],[htcm]]/10000)</f>
        <v>17.751479289940828</v>
      </c>
    </row>
    <row r="805" spans="1:11" x14ac:dyDescent="0.3">
      <c r="A805">
        <v>11099</v>
      </c>
      <c r="B805">
        <v>0</v>
      </c>
      <c r="C805">
        <v>725</v>
      </c>
      <c r="D805">
        <v>276</v>
      </c>
      <c r="E805">
        <v>84.5</v>
      </c>
      <c r="F805">
        <v>11.5</v>
      </c>
      <c r="G805">
        <v>-1.038</v>
      </c>
      <c r="H805">
        <v>-0.45700000000000002</v>
      </c>
      <c r="I805" s="6">
        <v>0.12590183490855178</v>
      </c>
      <c r="J805" s="6">
        <v>0.29054836468555578</v>
      </c>
      <c r="K805" s="9">
        <f>Table14[[#This Row],[wtkg]]/(Table14[[#This Row],[htcm]]*Table14[[#This Row],[htcm]]/10000)</f>
        <v>16.105878645705683</v>
      </c>
    </row>
    <row r="806" spans="1:11" x14ac:dyDescent="0.3">
      <c r="A806">
        <v>11102</v>
      </c>
      <c r="B806">
        <v>0</v>
      </c>
      <c r="C806">
        <v>0</v>
      </c>
      <c r="D806">
        <v>290</v>
      </c>
      <c r="E806">
        <v>52</v>
      </c>
      <c r="F806">
        <v>3.83</v>
      </c>
      <c r="G806">
        <v>1.1180000000000001</v>
      </c>
      <c r="H806">
        <v>0.94599999999999995</v>
      </c>
      <c r="I806" s="6">
        <v>0.20359929318032721</v>
      </c>
      <c r="J806" s="6">
        <v>0.56997810902871837</v>
      </c>
      <c r="K806" s="9">
        <f>Table14[[#This Row],[wtkg]]/(Table14[[#This Row],[htcm]]*Table14[[#This Row],[htcm]]/10000)</f>
        <v>14.164201183431954</v>
      </c>
    </row>
    <row r="807" spans="1:11" x14ac:dyDescent="0.3">
      <c r="A807">
        <v>11102</v>
      </c>
      <c r="B807">
        <v>0</v>
      </c>
      <c r="C807">
        <v>30</v>
      </c>
      <c r="D807">
        <v>290</v>
      </c>
      <c r="E807">
        <v>55</v>
      </c>
      <c r="F807">
        <v>5.0199999999999996</v>
      </c>
      <c r="G807">
        <v>0.17199999999999999</v>
      </c>
      <c r="H807">
        <v>0.90700000000000003</v>
      </c>
      <c r="I807" s="6">
        <v>1.1327011201587034</v>
      </c>
      <c r="J807" s="6">
        <v>1.1995630172596234</v>
      </c>
      <c r="K807" s="9">
        <f>Table14[[#This Row],[wtkg]]/(Table14[[#This Row],[htcm]]*Table14[[#This Row],[htcm]]/10000)</f>
        <v>16.595041322314049</v>
      </c>
    </row>
    <row r="808" spans="1:11" x14ac:dyDescent="0.3">
      <c r="A808">
        <v>11102</v>
      </c>
      <c r="B808">
        <v>0</v>
      </c>
      <c r="C808">
        <v>58</v>
      </c>
      <c r="D808">
        <v>290</v>
      </c>
      <c r="E808">
        <v>60</v>
      </c>
      <c r="F808">
        <v>6.38</v>
      </c>
      <c r="G808">
        <v>0.94699999999999995</v>
      </c>
      <c r="H808">
        <v>1.2410000000000001</v>
      </c>
      <c r="I808" s="6">
        <v>0.74642899999089241</v>
      </c>
      <c r="J808" s="6">
        <v>1.0139585063218501</v>
      </c>
      <c r="K808" s="9">
        <f>Table14[[#This Row],[wtkg]]/(Table14[[#This Row],[htcm]]*Table14[[#This Row],[htcm]]/10000)</f>
        <v>17.722222222222221</v>
      </c>
    </row>
    <row r="809" spans="1:11" x14ac:dyDescent="0.3">
      <c r="A809">
        <v>11102</v>
      </c>
      <c r="B809">
        <v>0</v>
      </c>
      <c r="C809">
        <v>93</v>
      </c>
      <c r="D809">
        <v>290</v>
      </c>
      <c r="E809">
        <v>63</v>
      </c>
      <c r="F809">
        <v>7.36</v>
      </c>
      <c r="G809">
        <v>0.69399999999999995</v>
      </c>
      <c r="H809">
        <v>1.1890000000000001</v>
      </c>
      <c r="I809" s="6">
        <v>0.9825395954764341</v>
      </c>
      <c r="J809" s="6">
        <v>1.0807684076826649</v>
      </c>
      <c r="K809" s="9">
        <f>Table14[[#This Row],[wtkg]]/(Table14[[#This Row],[htcm]]*Table14[[#This Row],[htcm]]/10000)</f>
        <v>18.543713781809021</v>
      </c>
    </row>
    <row r="810" spans="1:11" x14ac:dyDescent="0.3">
      <c r="A810">
        <v>11102</v>
      </c>
      <c r="B810">
        <v>0</v>
      </c>
      <c r="C810">
        <v>184</v>
      </c>
      <c r="D810">
        <v>290</v>
      </c>
      <c r="E810">
        <v>69</v>
      </c>
      <c r="F810">
        <v>8.4499999999999993</v>
      </c>
      <c r="G810">
        <v>0.60899999999999999</v>
      </c>
      <c r="H810">
        <v>0.55700000000000005</v>
      </c>
      <c r="I810" s="6">
        <v>0.37008351011692109</v>
      </c>
      <c r="J810" s="6">
        <v>0.28014797176189793</v>
      </c>
      <c r="K810" s="9">
        <f>Table14[[#This Row],[wtkg]]/(Table14[[#This Row],[htcm]]*Table14[[#This Row],[htcm]]/10000)</f>
        <v>17.748372190716232</v>
      </c>
    </row>
    <row r="811" spans="1:11" x14ac:dyDescent="0.3">
      <c r="A811">
        <v>11102</v>
      </c>
      <c r="B811">
        <v>0</v>
      </c>
      <c r="C811">
        <v>282</v>
      </c>
      <c r="D811">
        <v>290</v>
      </c>
      <c r="E811">
        <v>73.5</v>
      </c>
      <c r="F811">
        <v>9.56</v>
      </c>
      <c r="G811">
        <v>0.52300000000000002</v>
      </c>
      <c r="H811">
        <v>0.58399999999999996</v>
      </c>
      <c r="I811" s="6">
        <v>0.47014321043732626</v>
      </c>
      <c r="J811" s="6">
        <v>0.39520634871140797</v>
      </c>
      <c r="K811" s="9">
        <f>Table14[[#This Row],[wtkg]]/(Table14[[#This Row],[htcm]]*Table14[[#This Row],[htcm]]/10000)</f>
        <v>17.696330232773384</v>
      </c>
    </row>
    <row r="812" spans="1:11" x14ac:dyDescent="0.3">
      <c r="A812">
        <v>11102</v>
      </c>
      <c r="B812">
        <v>0</v>
      </c>
      <c r="C812">
        <v>366</v>
      </c>
      <c r="D812">
        <v>290</v>
      </c>
      <c r="E812">
        <v>76.5</v>
      </c>
      <c r="F812">
        <v>10.68</v>
      </c>
      <c r="G812">
        <v>0.30399999999999999</v>
      </c>
      <c r="H812">
        <v>0.92800000000000005</v>
      </c>
      <c r="I812" s="6">
        <v>1.0183180577913546</v>
      </c>
      <c r="J812" s="6">
        <v>1.0194715217606147</v>
      </c>
      <c r="K812" s="9">
        <f>Table14[[#This Row],[wtkg]]/(Table14[[#This Row],[htcm]]*Table14[[#This Row],[htcm]]/10000)</f>
        <v>18.249391259771883</v>
      </c>
    </row>
    <row r="813" spans="1:11" x14ac:dyDescent="0.3">
      <c r="A813">
        <v>11102</v>
      </c>
      <c r="B813">
        <v>0</v>
      </c>
      <c r="C813">
        <v>457</v>
      </c>
      <c r="D813">
        <v>290</v>
      </c>
      <c r="E813">
        <v>82</v>
      </c>
      <c r="F813">
        <v>11.64</v>
      </c>
      <c r="G813">
        <v>1.1220000000000001</v>
      </c>
      <c r="H813">
        <v>1.1020000000000001</v>
      </c>
      <c r="I813" s="6">
        <v>0.85857825079505867</v>
      </c>
      <c r="J813" s="6">
        <v>0.64318272011089117</v>
      </c>
      <c r="K813" s="9">
        <f>Table14[[#This Row],[wtkg]]/(Table14[[#This Row],[htcm]]*Table14[[#This Row],[htcm]]/10000)</f>
        <v>17.311124330755504</v>
      </c>
    </row>
    <row r="814" spans="1:11" x14ac:dyDescent="0.3">
      <c r="A814">
        <v>11102</v>
      </c>
      <c r="B814">
        <v>0</v>
      </c>
      <c r="C814">
        <v>532</v>
      </c>
      <c r="D814">
        <v>290</v>
      </c>
      <c r="E814">
        <v>84</v>
      </c>
      <c r="F814">
        <v>12.9</v>
      </c>
      <c r="G814">
        <v>0.84899999999999998</v>
      </c>
      <c r="H814">
        <v>1.579</v>
      </c>
      <c r="I814" s="6">
        <v>1.6109008300947163</v>
      </c>
      <c r="J814" s="6">
        <v>1.4945037286927267</v>
      </c>
      <c r="K814" s="9">
        <f>Table14[[#This Row],[wtkg]]/(Table14[[#This Row],[htcm]]*Table14[[#This Row],[htcm]]/10000)</f>
        <v>18.282312925170068</v>
      </c>
    </row>
    <row r="815" spans="1:11" x14ac:dyDescent="0.3">
      <c r="A815">
        <v>11102</v>
      </c>
      <c r="B815">
        <v>0</v>
      </c>
      <c r="C815">
        <v>721</v>
      </c>
      <c r="D815">
        <v>290</v>
      </c>
      <c r="E815">
        <v>92</v>
      </c>
      <c r="F815">
        <v>14.9</v>
      </c>
      <c r="G815">
        <v>1.4670000000000001</v>
      </c>
      <c r="H815">
        <v>1.83</v>
      </c>
      <c r="I815" s="6">
        <v>1.4859877752108674</v>
      </c>
      <c r="J815" s="6">
        <v>1.3812971705835748</v>
      </c>
      <c r="K815" s="9">
        <f>Table14[[#This Row],[wtkg]]/(Table14[[#This Row],[htcm]]*Table14[[#This Row],[htcm]]/10000)</f>
        <v>17.603969754253306</v>
      </c>
    </row>
    <row r="816" spans="1:11" x14ac:dyDescent="0.3">
      <c r="A816">
        <v>11103</v>
      </c>
      <c r="B816">
        <v>0</v>
      </c>
      <c r="C816">
        <v>0</v>
      </c>
      <c r="D816">
        <v>283</v>
      </c>
      <c r="E816">
        <v>53</v>
      </c>
      <c r="F816">
        <v>3.65</v>
      </c>
      <c r="G816">
        <v>1.6459999999999999</v>
      </c>
      <c r="H816">
        <v>0.60399999999999998</v>
      </c>
      <c r="I816" s="6">
        <v>-1.0860714392720701</v>
      </c>
      <c r="J816" s="6">
        <v>-0.32882508451200915</v>
      </c>
      <c r="K816" s="9">
        <f>Table14[[#This Row],[wtkg]]/(Table14[[#This Row],[htcm]]*Table14[[#This Row],[htcm]]/10000)</f>
        <v>12.993948024207903</v>
      </c>
    </row>
    <row r="817" spans="1:11" x14ac:dyDescent="0.3">
      <c r="A817">
        <v>11103</v>
      </c>
      <c r="B817">
        <v>0</v>
      </c>
      <c r="C817">
        <v>31</v>
      </c>
      <c r="D817">
        <v>283</v>
      </c>
      <c r="E817">
        <v>57</v>
      </c>
      <c r="F817">
        <v>4.3</v>
      </c>
      <c r="G817">
        <v>1.129</v>
      </c>
      <c r="H817">
        <v>-0.32900000000000001</v>
      </c>
      <c r="I817" s="6">
        <v>-2.1370015912579619</v>
      </c>
      <c r="J817" s="6">
        <v>-1.3527799657187114</v>
      </c>
      <c r="K817" s="9">
        <f>Table14[[#This Row],[wtkg]]/(Table14[[#This Row],[htcm]]*Table14[[#This Row],[htcm]]/10000)</f>
        <v>13.234841489689133</v>
      </c>
    </row>
    <row r="818" spans="1:11" x14ac:dyDescent="0.3">
      <c r="A818">
        <v>11103</v>
      </c>
      <c r="B818">
        <v>0</v>
      </c>
      <c r="C818">
        <v>59</v>
      </c>
      <c r="D818">
        <v>283</v>
      </c>
      <c r="E818">
        <v>61</v>
      </c>
      <c r="F818">
        <v>5.34</v>
      </c>
      <c r="G818">
        <v>1.391</v>
      </c>
      <c r="H818">
        <v>-0.251</v>
      </c>
      <c r="I818" s="6">
        <v>-1.974330578668279</v>
      </c>
      <c r="J818" s="6">
        <v>-1.4290858504855863</v>
      </c>
      <c r="K818" s="9">
        <f>Table14[[#This Row],[wtkg]]/(Table14[[#This Row],[htcm]]*Table14[[#This Row],[htcm]]/10000)</f>
        <v>14.350980919107768</v>
      </c>
    </row>
    <row r="819" spans="1:11" x14ac:dyDescent="0.3">
      <c r="A819">
        <v>11103</v>
      </c>
      <c r="B819">
        <v>0</v>
      </c>
      <c r="C819">
        <v>94</v>
      </c>
      <c r="D819">
        <v>283</v>
      </c>
      <c r="E819">
        <v>64</v>
      </c>
      <c r="F819">
        <v>6.28</v>
      </c>
      <c r="G819">
        <v>1.139</v>
      </c>
      <c r="H819">
        <v>-0.21199999999999999</v>
      </c>
      <c r="I819" s="6">
        <v>-1.3892811650420782</v>
      </c>
      <c r="J819" s="6">
        <v>-1.1687199033778275</v>
      </c>
      <c r="K819" s="9">
        <f>Table14[[#This Row],[wtkg]]/(Table14[[#This Row],[htcm]]*Table14[[#This Row],[htcm]]/10000)</f>
        <v>15.33203125</v>
      </c>
    </row>
    <row r="820" spans="1:11" x14ac:dyDescent="0.3">
      <c r="A820">
        <v>11103</v>
      </c>
      <c r="B820">
        <v>0</v>
      </c>
      <c r="C820">
        <v>184</v>
      </c>
      <c r="D820">
        <v>283</v>
      </c>
      <c r="E820">
        <v>70</v>
      </c>
      <c r="F820">
        <v>7.75</v>
      </c>
      <c r="G820">
        <v>1.075</v>
      </c>
      <c r="H820">
        <v>-0.23400000000000001</v>
      </c>
      <c r="I820" s="6">
        <v>-1.0264839552809839</v>
      </c>
      <c r="J820" s="6">
        <v>-1.1294763339681544</v>
      </c>
      <c r="K820" s="9">
        <f>Table14[[#This Row],[wtkg]]/(Table14[[#This Row],[htcm]]*Table14[[#This Row],[htcm]]/10000)</f>
        <v>15.816326530612246</v>
      </c>
    </row>
    <row r="821" spans="1:11" x14ac:dyDescent="0.3">
      <c r="A821">
        <v>11103</v>
      </c>
      <c r="B821">
        <v>0</v>
      </c>
      <c r="C821">
        <v>276</v>
      </c>
      <c r="D821">
        <v>283</v>
      </c>
      <c r="E821">
        <v>76</v>
      </c>
      <c r="F821">
        <v>9.02</v>
      </c>
      <c r="G821">
        <v>1.754</v>
      </c>
      <c r="H821">
        <v>0.10299999999999999</v>
      </c>
      <c r="I821" s="6">
        <v>-0.8904360807386521</v>
      </c>
      <c r="J821" s="6">
        <v>-1.1806528742801257</v>
      </c>
      <c r="K821" s="9">
        <f>Table14[[#This Row],[wtkg]]/(Table14[[#This Row],[htcm]]*Table14[[#This Row],[htcm]]/10000)</f>
        <v>15.616343490304708</v>
      </c>
    </row>
    <row r="822" spans="1:11" x14ac:dyDescent="0.3">
      <c r="A822">
        <v>11103</v>
      </c>
      <c r="B822">
        <v>0</v>
      </c>
      <c r="C822">
        <v>367</v>
      </c>
      <c r="D822">
        <v>283</v>
      </c>
      <c r="E822">
        <v>80</v>
      </c>
      <c r="F822">
        <v>10.28</v>
      </c>
      <c r="G822">
        <v>1.758</v>
      </c>
      <c r="H822">
        <v>0.56899999999999995</v>
      </c>
      <c r="I822" s="6">
        <v>-0.1950954661663796</v>
      </c>
      <c r="J822" s="6">
        <v>-0.55899169852128128</v>
      </c>
      <c r="K822" s="9">
        <f>Table14[[#This Row],[wtkg]]/(Table14[[#This Row],[htcm]]*Table14[[#This Row],[htcm]]/10000)</f>
        <v>16.0625</v>
      </c>
    </row>
    <row r="823" spans="1:11" x14ac:dyDescent="0.3">
      <c r="A823">
        <v>11103</v>
      </c>
      <c r="B823">
        <v>0</v>
      </c>
      <c r="C823">
        <v>458</v>
      </c>
      <c r="D823">
        <v>283</v>
      </c>
      <c r="E823">
        <v>83</v>
      </c>
      <c r="F823">
        <v>11.66</v>
      </c>
      <c r="G823">
        <v>1.502</v>
      </c>
      <c r="H823">
        <v>1.111</v>
      </c>
      <c r="I823" s="6">
        <v>0.6546644882760394</v>
      </c>
      <c r="J823" s="6">
        <v>0.36751145285579451</v>
      </c>
      <c r="K823" s="9">
        <f>Table14[[#This Row],[wtkg]]/(Table14[[#This Row],[htcm]]*Table14[[#This Row],[htcm]]/10000)</f>
        <v>16.925533459137757</v>
      </c>
    </row>
    <row r="824" spans="1:11" x14ac:dyDescent="0.3">
      <c r="A824">
        <v>11103</v>
      </c>
      <c r="B824">
        <v>0</v>
      </c>
      <c r="C824">
        <v>549</v>
      </c>
      <c r="D824">
        <v>283</v>
      </c>
      <c r="E824">
        <v>86</v>
      </c>
      <c r="F824">
        <v>13.2</v>
      </c>
      <c r="G824">
        <v>1.3720000000000001</v>
      </c>
      <c r="H824">
        <v>1.6870000000000001</v>
      </c>
      <c r="I824" s="6">
        <v>1.4053965141918978</v>
      </c>
      <c r="J824" s="6">
        <v>1.2458879991758407</v>
      </c>
      <c r="K824" s="9">
        <f>Table14[[#This Row],[wtkg]]/(Table14[[#This Row],[htcm]]*Table14[[#This Row],[htcm]]/10000)</f>
        <v>17.847485127095727</v>
      </c>
    </row>
    <row r="825" spans="1:11" x14ac:dyDescent="0.3">
      <c r="A825">
        <v>11103</v>
      </c>
      <c r="B825">
        <v>0</v>
      </c>
      <c r="C825">
        <v>716</v>
      </c>
      <c r="D825">
        <v>283</v>
      </c>
      <c r="E825">
        <v>93</v>
      </c>
      <c r="F825">
        <v>14.5</v>
      </c>
      <c r="G825">
        <v>1.85</v>
      </c>
      <c r="H825">
        <v>1.617</v>
      </c>
      <c r="I825" s="6">
        <v>0.94785100421151403</v>
      </c>
      <c r="J825" s="6">
        <v>0.78062269822698049</v>
      </c>
      <c r="K825" s="9">
        <f>Table14[[#This Row],[wtkg]]/(Table14[[#This Row],[htcm]]*Table14[[#This Row],[htcm]]/10000)</f>
        <v>16.76494392415308</v>
      </c>
    </row>
    <row r="826" spans="1:11" x14ac:dyDescent="0.3">
      <c r="A826">
        <v>11104</v>
      </c>
      <c r="B826">
        <v>0</v>
      </c>
      <c r="C826">
        <v>0</v>
      </c>
      <c r="D826">
        <v>304</v>
      </c>
      <c r="E826">
        <v>54</v>
      </c>
      <c r="F826">
        <v>4</v>
      </c>
      <c r="G826">
        <v>2.1739999999999999</v>
      </c>
      <c r="H826">
        <v>1.2609999999999999</v>
      </c>
      <c r="I826" s="6">
        <v>-0.76186153278280566</v>
      </c>
      <c r="J826" s="6">
        <v>0.23867463528236657</v>
      </c>
      <c r="K826" s="9">
        <f>Table14[[#This Row],[wtkg]]/(Table14[[#This Row],[htcm]]*Table14[[#This Row],[htcm]]/10000)</f>
        <v>13.717421124828531</v>
      </c>
    </row>
    <row r="827" spans="1:11" x14ac:dyDescent="0.3">
      <c r="A827">
        <v>11104</v>
      </c>
      <c r="B827">
        <v>0</v>
      </c>
      <c r="C827">
        <v>29</v>
      </c>
      <c r="D827">
        <v>304</v>
      </c>
      <c r="E827">
        <v>55</v>
      </c>
      <c r="F827">
        <v>4.7300000000000004</v>
      </c>
      <c r="G827">
        <v>0.24299999999999999</v>
      </c>
      <c r="H827">
        <v>0.52500000000000002</v>
      </c>
      <c r="I827" s="6">
        <v>0.45681761668797521</v>
      </c>
      <c r="J827" s="6">
        <v>0.57895159981183353</v>
      </c>
      <c r="K827" s="9">
        <f>Table14[[#This Row],[wtkg]]/(Table14[[#This Row],[htcm]]*Table14[[#This Row],[htcm]]/10000)</f>
        <v>15.636363636363638</v>
      </c>
    </row>
    <row r="828" spans="1:11" x14ac:dyDescent="0.3">
      <c r="A828">
        <v>11104</v>
      </c>
      <c r="B828">
        <v>0</v>
      </c>
      <c r="C828">
        <v>57</v>
      </c>
      <c r="D828">
        <v>304</v>
      </c>
      <c r="E828">
        <v>60</v>
      </c>
      <c r="F828">
        <v>5.67</v>
      </c>
      <c r="G828">
        <v>1.0029999999999999</v>
      </c>
      <c r="H828">
        <v>0.32300000000000001</v>
      </c>
      <c r="I828" s="6">
        <v>-0.66597373735639165</v>
      </c>
      <c r="J828" s="6">
        <v>-0.32440630763414002</v>
      </c>
      <c r="K828" s="9">
        <f>Table14[[#This Row],[wtkg]]/(Table14[[#This Row],[htcm]]*Table14[[#This Row],[htcm]]/10000)</f>
        <v>15.75</v>
      </c>
    </row>
    <row r="829" spans="1:11" x14ac:dyDescent="0.3">
      <c r="A829">
        <v>11104</v>
      </c>
      <c r="B829">
        <v>0</v>
      </c>
      <c r="C829">
        <v>92</v>
      </c>
      <c r="D829">
        <v>304</v>
      </c>
      <c r="E829">
        <v>61.5</v>
      </c>
      <c r="F829">
        <v>6.63</v>
      </c>
      <c r="G829">
        <v>5.0000000000000001E-3</v>
      </c>
      <c r="H829">
        <v>0.313</v>
      </c>
      <c r="I829" s="6">
        <v>0.43172090052823292</v>
      </c>
      <c r="J829" s="6">
        <v>0.42571997531938804</v>
      </c>
      <c r="K829" s="9">
        <f>Table14[[#This Row],[wtkg]]/(Table14[[#This Row],[htcm]]*Table14[[#This Row],[htcm]]/10000)</f>
        <v>17.529248463216341</v>
      </c>
    </row>
    <row r="830" spans="1:11" x14ac:dyDescent="0.3">
      <c r="A830">
        <v>11104</v>
      </c>
      <c r="B830">
        <v>0</v>
      </c>
      <c r="C830">
        <v>190</v>
      </c>
      <c r="D830">
        <v>304</v>
      </c>
      <c r="E830">
        <v>70</v>
      </c>
      <c r="F830">
        <v>8.4</v>
      </c>
      <c r="G830">
        <v>0.92700000000000005</v>
      </c>
      <c r="H830">
        <v>0.41599999999999998</v>
      </c>
      <c r="I830" s="6">
        <v>-3.2811018294850995E-2</v>
      </c>
      <c r="J830" s="6">
        <v>-0.14234267806749631</v>
      </c>
      <c r="K830" s="9">
        <f>Table14[[#This Row],[wtkg]]/(Table14[[#This Row],[htcm]]*Table14[[#This Row],[htcm]]/10000)</f>
        <v>17.142857142857142</v>
      </c>
    </row>
    <row r="831" spans="1:11" x14ac:dyDescent="0.3">
      <c r="A831">
        <v>11104</v>
      </c>
      <c r="B831">
        <v>0</v>
      </c>
      <c r="C831">
        <v>274</v>
      </c>
      <c r="D831">
        <v>304</v>
      </c>
      <c r="E831">
        <v>75</v>
      </c>
      <c r="F831">
        <v>9.6300000000000008</v>
      </c>
      <c r="G831">
        <v>1.35</v>
      </c>
      <c r="H831">
        <v>0.72499999999999998</v>
      </c>
      <c r="I831" s="6">
        <v>0.1594184501353719</v>
      </c>
      <c r="J831" s="6">
        <v>-3.306129603982777E-2</v>
      </c>
      <c r="K831" s="9">
        <f>Table14[[#This Row],[wtkg]]/(Table14[[#This Row],[htcm]]*Table14[[#This Row],[htcm]]/10000)</f>
        <v>17.12</v>
      </c>
    </row>
    <row r="832" spans="1:11" x14ac:dyDescent="0.3">
      <c r="A832">
        <v>11104</v>
      </c>
      <c r="B832">
        <v>0</v>
      </c>
      <c r="C832">
        <v>372</v>
      </c>
      <c r="D832">
        <v>304</v>
      </c>
      <c r="E832">
        <v>79</v>
      </c>
      <c r="F832">
        <v>10.5</v>
      </c>
      <c r="G832">
        <v>1.252</v>
      </c>
      <c r="H832">
        <v>0.72799999999999998</v>
      </c>
      <c r="I832" s="6">
        <v>0.27122307250094491</v>
      </c>
      <c r="J832" s="6">
        <v>4.0014411709955455E-2</v>
      </c>
      <c r="K832" s="9">
        <f>Table14[[#This Row],[wtkg]]/(Table14[[#This Row],[htcm]]*Table14[[#This Row],[htcm]]/10000)</f>
        <v>16.824226886716872</v>
      </c>
    </row>
    <row r="833" spans="1:11" x14ac:dyDescent="0.3">
      <c r="A833">
        <v>11104</v>
      </c>
      <c r="B833">
        <v>0</v>
      </c>
      <c r="C833">
        <v>456</v>
      </c>
      <c r="D833">
        <v>304</v>
      </c>
      <c r="E833">
        <v>83</v>
      </c>
      <c r="F833">
        <v>11.36</v>
      </c>
      <c r="G833">
        <v>1.532</v>
      </c>
      <c r="H833">
        <v>0.88600000000000001</v>
      </c>
      <c r="I833" s="6">
        <v>0.34314353450248258</v>
      </c>
      <c r="J833" s="6">
        <v>3.6065595314824672E-2</v>
      </c>
      <c r="K833" s="9">
        <f>Table14[[#This Row],[wtkg]]/(Table14[[#This Row],[htcm]]*Table14[[#This Row],[htcm]]/10000)</f>
        <v>16.490056611990131</v>
      </c>
    </row>
    <row r="834" spans="1:11" x14ac:dyDescent="0.3">
      <c r="A834">
        <v>11104</v>
      </c>
      <c r="B834">
        <v>0</v>
      </c>
      <c r="C834">
        <v>770</v>
      </c>
      <c r="D834">
        <v>304</v>
      </c>
      <c r="E834">
        <v>92</v>
      </c>
      <c r="F834">
        <v>13.2</v>
      </c>
      <c r="G834">
        <v>1.2050000000000001</v>
      </c>
      <c r="H834">
        <v>0.53700000000000003</v>
      </c>
      <c r="I834" s="6">
        <v>-0.14492676510728913</v>
      </c>
      <c r="J834" s="6">
        <v>-0.30526869446009197</v>
      </c>
      <c r="K834" s="9">
        <f>Table14[[#This Row],[wtkg]]/(Table14[[#This Row],[htcm]]*Table14[[#This Row],[htcm]]/10000)</f>
        <v>15.595463137996218</v>
      </c>
    </row>
    <row r="835" spans="1:11" x14ac:dyDescent="0.3">
      <c r="A835">
        <v>11105</v>
      </c>
      <c r="B835">
        <v>0</v>
      </c>
      <c r="C835">
        <v>33</v>
      </c>
      <c r="D835">
        <v>262</v>
      </c>
      <c r="E835">
        <v>53.5</v>
      </c>
      <c r="F835">
        <v>4.3499999999999996</v>
      </c>
      <c r="G835">
        <v>-0.80500000000000005</v>
      </c>
      <c r="H835">
        <v>-0.38100000000000001</v>
      </c>
      <c r="I835" s="6">
        <v>0.57762751747131535</v>
      </c>
      <c r="J835" s="6">
        <v>6.2571933706682722E-2</v>
      </c>
      <c r="K835" s="9">
        <f>Table14[[#This Row],[wtkg]]/(Table14[[#This Row],[htcm]]*Table14[[#This Row],[htcm]]/10000)</f>
        <v>15.197833871953881</v>
      </c>
    </row>
    <row r="836" spans="1:11" x14ac:dyDescent="0.3">
      <c r="A836">
        <v>11105</v>
      </c>
      <c r="B836">
        <v>0</v>
      </c>
      <c r="C836">
        <v>61</v>
      </c>
      <c r="D836">
        <v>262</v>
      </c>
      <c r="E836">
        <v>57</v>
      </c>
      <c r="F836">
        <v>5.48</v>
      </c>
      <c r="G836">
        <v>-0.71899999999999997</v>
      </c>
      <c r="H836">
        <v>-0.13300000000000001</v>
      </c>
      <c r="I836" s="6">
        <v>0.77844064228861209</v>
      </c>
      <c r="J836" s="6">
        <v>0.37830172946682722</v>
      </c>
      <c r="K836" s="9">
        <f>Table14[[#This Row],[wtkg]]/(Table14[[#This Row],[htcm]]*Table14[[#This Row],[htcm]]/10000)</f>
        <v>16.866728224068943</v>
      </c>
    </row>
    <row r="837" spans="1:11" x14ac:dyDescent="0.3">
      <c r="A837">
        <v>11105</v>
      </c>
      <c r="B837">
        <v>0</v>
      </c>
      <c r="C837">
        <v>89</v>
      </c>
      <c r="D837">
        <v>262</v>
      </c>
      <c r="E837">
        <v>61</v>
      </c>
      <c r="F837">
        <v>6.31</v>
      </c>
      <c r="G837">
        <v>-0.108</v>
      </c>
      <c r="H837">
        <v>-1.7000000000000001E-2</v>
      </c>
      <c r="I837" s="6">
        <v>8.9488346472074098E-2</v>
      </c>
      <c r="J837" s="6">
        <v>6.096496774791238E-2</v>
      </c>
      <c r="K837" s="9">
        <f>Table14[[#This Row],[wtkg]]/(Table14[[#This Row],[htcm]]*Table14[[#This Row],[htcm]]/10000)</f>
        <v>16.957807041117977</v>
      </c>
    </row>
    <row r="838" spans="1:11" x14ac:dyDescent="0.3">
      <c r="A838">
        <v>11105</v>
      </c>
      <c r="B838">
        <v>0</v>
      </c>
      <c r="C838">
        <v>187</v>
      </c>
      <c r="D838">
        <v>262</v>
      </c>
      <c r="E838">
        <v>69</v>
      </c>
      <c r="F838">
        <v>9.0500000000000007</v>
      </c>
      <c r="G838">
        <v>0.53400000000000003</v>
      </c>
      <c r="H838">
        <v>1.147</v>
      </c>
      <c r="I838" s="6">
        <v>1.1858837797632205</v>
      </c>
      <c r="J838" s="6">
        <v>1.104091883915775</v>
      </c>
      <c r="K838" s="9">
        <f>Table14[[#This Row],[wtkg]]/(Table14[[#This Row],[htcm]]*Table14[[#This Row],[htcm]]/10000)</f>
        <v>19.00861163621088</v>
      </c>
    </row>
    <row r="839" spans="1:11" x14ac:dyDescent="0.3">
      <c r="A839">
        <v>11105</v>
      </c>
      <c r="B839">
        <v>0</v>
      </c>
      <c r="C839">
        <v>271</v>
      </c>
      <c r="D839">
        <v>262</v>
      </c>
      <c r="E839">
        <v>73</v>
      </c>
      <c r="F839">
        <v>10.41</v>
      </c>
      <c r="G839">
        <v>0.51800000000000002</v>
      </c>
      <c r="H839">
        <v>1.4770000000000001</v>
      </c>
      <c r="I839" s="6">
        <v>1.6056753730644866</v>
      </c>
      <c r="J839" s="6">
        <v>1.5554561182358884</v>
      </c>
      <c r="K839" s="9">
        <f>Table14[[#This Row],[wtkg]]/(Table14[[#This Row],[htcm]]*Table14[[#This Row],[htcm]]/10000)</f>
        <v>19.534621880277726</v>
      </c>
    </row>
    <row r="840" spans="1:11" x14ac:dyDescent="0.3">
      <c r="A840">
        <v>11105</v>
      </c>
      <c r="B840">
        <v>0</v>
      </c>
      <c r="C840">
        <v>362</v>
      </c>
      <c r="D840">
        <v>262</v>
      </c>
      <c r="E840">
        <v>77</v>
      </c>
      <c r="F840">
        <v>11.6</v>
      </c>
      <c r="G840">
        <v>0.58099999999999996</v>
      </c>
      <c r="H840">
        <v>1.7210000000000001</v>
      </c>
      <c r="I840" s="6">
        <v>1.8581166252675465</v>
      </c>
      <c r="J840" s="6">
        <v>1.8358306145440928</v>
      </c>
      <c r="K840" s="9">
        <f>Table14[[#This Row],[wtkg]]/(Table14[[#This Row],[htcm]]*Table14[[#This Row],[htcm]]/10000)</f>
        <v>19.564850733681901</v>
      </c>
    </row>
    <row r="841" spans="1:11" x14ac:dyDescent="0.3">
      <c r="A841">
        <v>11105</v>
      </c>
      <c r="B841">
        <v>0</v>
      </c>
      <c r="C841">
        <v>467</v>
      </c>
      <c r="D841">
        <v>262</v>
      </c>
      <c r="E841">
        <v>81.5</v>
      </c>
      <c r="F841">
        <v>12.63</v>
      </c>
      <c r="G841">
        <v>0.77900000000000003</v>
      </c>
      <c r="H841">
        <v>1.784</v>
      </c>
      <c r="I841" s="6">
        <v>1.9102702744395534</v>
      </c>
      <c r="J841" s="6">
        <v>1.7972142287161794</v>
      </c>
      <c r="K841" s="9">
        <f>Table14[[#This Row],[wtkg]]/(Table14[[#This Row],[htcm]]*Table14[[#This Row],[htcm]]/10000)</f>
        <v>19.014641123113407</v>
      </c>
    </row>
    <row r="842" spans="1:11" x14ac:dyDescent="0.3">
      <c r="A842">
        <v>11105</v>
      </c>
      <c r="B842">
        <v>0</v>
      </c>
      <c r="C842">
        <v>535</v>
      </c>
      <c r="D842">
        <v>262</v>
      </c>
      <c r="E842">
        <v>85</v>
      </c>
      <c r="F842">
        <v>13.2</v>
      </c>
      <c r="G842">
        <v>1.1839999999999999</v>
      </c>
      <c r="H842">
        <v>1.7689999999999999</v>
      </c>
      <c r="I842" s="6">
        <v>1.6442847508151095</v>
      </c>
      <c r="J842" s="6">
        <v>1.4934590111343296</v>
      </c>
      <c r="K842" s="9">
        <f>Table14[[#This Row],[wtkg]]/(Table14[[#This Row],[htcm]]*Table14[[#This Row],[htcm]]/10000)</f>
        <v>18.269896193771626</v>
      </c>
    </row>
    <row r="843" spans="1:11" x14ac:dyDescent="0.3">
      <c r="A843">
        <v>11105</v>
      </c>
      <c r="B843">
        <v>0</v>
      </c>
      <c r="C843">
        <v>767</v>
      </c>
      <c r="D843">
        <v>262</v>
      </c>
      <c r="E843">
        <v>90.5</v>
      </c>
      <c r="F843">
        <v>14.1</v>
      </c>
      <c r="G843">
        <v>0.754</v>
      </c>
      <c r="H843">
        <v>1.123</v>
      </c>
      <c r="I843" s="6">
        <v>0.99390747464056206</v>
      </c>
      <c r="J843" s="6">
        <v>0.9414510371101128</v>
      </c>
      <c r="K843" s="9">
        <f>Table14[[#This Row],[wtkg]]/(Table14[[#This Row],[htcm]]*Table14[[#This Row],[htcm]]/10000)</f>
        <v>17.21559170965477</v>
      </c>
    </row>
    <row r="844" spans="1:11" x14ac:dyDescent="0.3">
      <c r="A844">
        <v>11108</v>
      </c>
      <c r="B844">
        <v>0</v>
      </c>
      <c r="C844">
        <v>0</v>
      </c>
      <c r="D844">
        <v>283</v>
      </c>
      <c r="E844">
        <v>50</v>
      </c>
      <c r="F844">
        <v>3.61</v>
      </c>
      <c r="G844">
        <v>6.0999999999999999E-2</v>
      </c>
      <c r="H844">
        <v>0.52600000000000002</v>
      </c>
      <c r="I844" s="6">
        <v>0.9025985964323926</v>
      </c>
      <c r="J844" s="6">
        <v>0.76775917401931371</v>
      </c>
      <c r="K844" s="9">
        <f>Table14[[#This Row],[wtkg]]/(Table14[[#This Row],[htcm]]*Table14[[#This Row],[htcm]]/10000)</f>
        <v>14.44</v>
      </c>
    </row>
    <row r="845" spans="1:11" x14ac:dyDescent="0.3">
      <c r="A845">
        <v>11108</v>
      </c>
      <c r="B845">
        <v>0</v>
      </c>
      <c r="C845">
        <v>30</v>
      </c>
      <c r="D845">
        <v>283</v>
      </c>
      <c r="E845">
        <v>53.5</v>
      </c>
      <c r="F845">
        <v>3.85</v>
      </c>
      <c r="G845">
        <v>-0.59899999999999998</v>
      </c>
      <c r="H845">
        <v>-1.0660000000000001</v>
      </c>
      <c r="I845" s="6">
        <v>-0.83422187422198213</v>
      </c>
      <c r="J845" s="6">
        <v>-1.126777833531567</v>
      </c>
      <c r="K845" s="9">
        <f>Table14[[#This Row],[wtkg]]/(Table14[[#This Row],[htcm]]*Table14[[#This Row],[htcm]]/10000)</f>
        <v>13.450956415407459</v>
      </c>
    </row>
    <row r="846" spans="1:11" x14ac:dyDescent="0.3">
      <c r="A846">
        <v>11108</v>
      </c>
      <c r="B846">
        <v>0</v>
      </c>
      <c r="C846">
        <v>58</v>
      </c>
      <c r="D846">
        <v>283</v>
      </c>
      <c r="E846">
        <v>56.5</v>
      </c>
      <c r="F846">
        <v>4.9000000000000004</v>
      </c>
      <c r="G846">
        <v>-0.80700000000000005</v>
      </c>
      <c r="H846">
        <v>-0.88500000000000001</v>
      </c>
      <c r="I846" s="6">
        <v>-0.18996312873600646</v>
      </c>
      <c r="J846" s="6">
        <v>-0.64132498763985613</v>
      </c>
      <c r="K846" s="9">
        <f>Table14[[#This Row],[wtkg]]/(Table14[[#This Row],[htcm]]*Table14[[#This Row],[htcm]]/10000)</f>
        <v>15.349674994126401</v>
      </c>
    </row>
    <row r="847" spans="1:11" x14ac:dyDescent="0.3">
      <c r="A847">
        <v>11108</v>
      </c>
      <c r="B847">
        <v>0</v>
      </c>
      <c r="C847">
        <v>93</v>
      </c>
      <c r="D847">
        <v>283</v>
      </c>
      <c r="E847">
        <v>61.5</v>
      </c>
      <c r="F847">
        <v>6.24</v>
      </c>
      <c r="G847">
        <v>-3.9E-2</v>
      </c>
      <c r="H847">
        <v>-0.23599999999999999</v>
      </c>
      <c r="I847" s="6">
        <v>-0.29794543900203813</v>
      </c>
      <c r="J847" s="6">
        <v>-0.29653391841136906</v>
      </c>
      <c r="K847" s="9">
        <f>Table14[[#This Row],[wtkg]]/(Table14[[#This Row],[htcm]]*Table14[[#This Row],[htcm]]/10000)</f>
        <v>16.498116200674204</v>
      </c>
    </row>
    <row r="848" spans="1:11" x14ac:dyDescent="0.3">
      <c r="A848">
        <v>11108</v>
      </c>
      <c r="B848">
        <v>0</v>
      </c>
      <c r="C848">
        <v>177</v>
      </c>
      <c r="D848">
        <v>283</v>
      </c>
      <c r="E848">
        <v>65</v>
      </c>
      <c r="F848">
        <v>7.12</v>
      </c>
      <c r="G848">
        <v>-1.0880000000000001</v>
      </c>
      <c r="H848">
        <v>-0.89600000000000002</v>
      </c>
      <c r="I848" s="6">
        <v>-0.24874235161583877</v>
      </c>
      <c r="J848" s="6">
        <v>-0.34578466487822956</v>
      </c>
      <c r="K848" s="9">
        <f>Table14[[#This Row],[wtkg]]/(Table14[[#This Row],[htcm]]*Table14[[#This Row],[htcm]]/10000)</f>
        <v>16.852071005917161</v>
      </c>
    </row>
    <row r="849" spans="1:11" x14ac:dyDescent="0.3">
      <c r="A849">
        <v>11108</v>
      </c>
      <c r="B849">
        <v>0</v>
      </c>
      <c r="C849">
        <v>268</v>
      </c>
      <c r="D849">
        <v>283</v>
      </c>
      <c r="E849">
        <v>71</v>
      </c>
      <c r="F849">
        <v>8.9499999999999993</v>
      </c>
      <c r="G849">
        <v>-0.316</v>
      </c>
      <c r="H849">
        <v>0.106</v>
      </c>
      <c r="I849" s="6">
        <v>0.41401354845834382</v>
      </c>
      <c r="J849" s="6">
        <v>0.39832646940857808</v>
      </c>
      <c r="K849" s="9">
        <f>Table14[[#This Row],[wtkg]]/(Table14[[#This Row],[htcm]]*Table14[[#This Row],[htcm]]/10000)</f>
        <v>17.754413806784367</v>
      </c>
    </row>
    <row r="850" spans="1:11" x14ac:dyDescent="0.3">
      <c r="A850">
        <v>11108</v>
      </c>
      <c r="B850">
        <v>0</v>
      </c>
      <c r="C850">
        <v>380</v>
      </c>
      <c r="D850">
        <v>283</v>
      </c>
      <c r="E850">
        <v>73</v>
      </c>
      <c r="F850">
        <v>10.199999999999999</v>
      </c>
      <c r="G850">
        <v>-1.383</v>
      </c>
      <c r="H850">
        <v>0.40500000000000003</v>
      </c>
      <c r="I850" s="6">
        <v>1.3698994459872138</v>
      </c>
      <c r="J850" s="6">
        <v>1.6307635202550594</v>
      </c>
      <c r="K850" s="9">
        <f>Table14[[#This Row],[wtkg]]/(Table14[[#This Row],[htcm]]*Table14[[#This Row],[htcm]]/10000)</f>
        <v>19.140551698254828</v>
      </c>
    </row>
    <row r="851" spans="1:11" x14ac:dyDescent="0.3">
      <c r="A851">
        <v>11108</v>
      </c>
      <c r="B851">
        <v>0</v>
      </c>
      <c r="C851">
        <v>484</v>
      </c>
      <c r="D851">
        <v>283</v>
      </c>
      <c r="E851">
        <v>78</v>
      </c>
      <c r="F851">
        <v>11</v>
      </c>
      <c r="G851">
        <v>-0.81699999999999995</v>
      </c>
      <c r="H851">
        <v>0.42</v>
      </c>
      <c r="I851" s="6">
        <v>1.0309320753671414</v>
      </c>
      <c r="J851" s="6">
        <v>1.2436255286633218</v>
      </c>
      <c r="K851" s="9">
        <f>Table14[[#This Row],[wtkg]]/(Table14[[#This Row],[htcm]]*Table14[[#This Row],[htcm]]/10000)</f>
        <v>18.080210387902692</v>
      </c>
    </row>
    <row r="852" spans="1:11" x14ac:dyDescent="0.3">
      <c r="A852">
        <v>11108</v>
      </c>
      <c r="B852">
        <v>0</v>
      </c>
      <c r="C852">
        <v>609</v>
      </c>
      <c r="D852">
        <v>283</v>
      </c>
      <c r="E852">
        <v>84</v>
      </c>
      <c r="F852">
        <v>12.1</v>
      </c>
      <c r="G852">
        <v>-7.3999999999999996E-2</v>
      </c>
      <c r="H852">
        <v>0.57299999999999995</v>
      </c>
      <c r="I852" s="6">
        <v>0.85944728955679239</v>
      </c>
      <c r="J852" s="6">
        <v>0.88714051212903577</v>
      </c>
      <c r="K852" s="9">
        <f>Table14[[#This Row],[wtkg]]/(Table14[[#This Row],[htcm]]*Table14[[#This Row],[htcm]]/10000)</f>
        <v>17.148526077097504</v>
      </c>
    </row>
    <row r="853" spans="1:11" x14ac:dyDescent="0.3">
      <c r="A853">
        <v>11108</v>
      </c>
      <c r="B853">
        <v>0</v>
      </c>
      <c r="C853">
        <v>777</v>
      </c>
      <c r="D853">
        <v>283</v>
      </c>
      <c r="E853">
        <v>87</v>
      </c>
      <c r="F853">
        <v>13</v>
      </c>
      <c r="G853">
        <v>-0.45</v>
      </c>
      <c r="H853">
        <v>0.372</v>
      </c>
      <c r="I853" s="6">
        <v>0.81157805667370142</v>
      </c>
      <c r="J853" s="6">
        <v>0.92246264329107397</v>
      </c>
      <c r="K853" s="9">
        <f>Table14[[#This Row],[wtkg]]/(Table14[[#This Row],[htcm]]*Table14[[#This Row],[htcm]]/10000)</f>
        <v>17.175320385784119</v>
      </c>
    </row>
    <row r="854" spans="1:11" x14ac:dyDescent="0.3">
      <c r="A854">
        <v>11109</v>
      </c>
      <c r="B854">
        <v>0</v>
      </c>
      <c r="C854">
        <v>0</v>
      </c>
      <c r="D854">
        <v>276</v>
      </c>
      <c r="E854">
        <v>53</v>
      </c>
      <c r="F854">
        <v>3.8</v>
      </c>
      <c r="G854">
        <v>1.6459999999999999</v>
      </c>
      <c r="H854">
        <v>0.89</v>
      </c>
      <c r="I854" s="6">
        <v>-0.61170793809615598</v>
      </c>
      <c r="J854" s="6">
        <v>9.3889027915406667E-2</v>
      </c>
      <c r="K854" s="9">
        <f>Table14[[#This Row],[wtkg]]/(Table14[[#This Row],[htcm]]*Table14[[#This Row],[htcm]]/10000)</f>
        <v>13.527945888216447</v>
      </c>
    </row>
    <row r="855" spans="1:11" x14ac:dyDescent="0.3">
      <c r="A855">
        <v>11109</v>
      </c>
      <c r="B855">
        <v>0</v>
      </c>
      <c r="C855">
        <v>44</v>
      </c>
      <c r="D855">
        <v>276</v>
      </c>
      <c r="E855">
        <v>58.5</v>
      </c>
      <c r="F855">
        <v>6.1</v>
      </c>
      <c r="G855">
        <v>1.022</v>
      </c>
      <c r="H855">
        <v>1.569</v>
      </c>
      <c r="I855" s="6">
        <v>1.0782474995372289</v>
      </c>
      <c r="J855" s="6">
        <v>1.4507494678815607</v>
      </c>
      <c r="K855" s="9">
        <f>Table14[[#This Row],[wtkg]]/(Table14[[#This Row],[htcm]]*Table14[[#This Row],[htcm]]/10000)</f>
        <v>17.824530645043463</v>
      </c>
    </row>
    <row r="856" spans="1:11" x14ac:dyDescent="0.3">
      <c r="A856">
        <v>11109</v>
      </c>
      <c r="B856">
        <v>0</v>
      </c>
      <c r="C856">
        <v>58</v>
      </c>
      <c r="D856">
        <v>276</v>
      </c>
      <c r="E856">
        <v>59</v>
      </c>
      <c r="F856">
        <v>6.56</v>
      </c>
      <c r="G856">
        <v>0.44600000000000001</v>
      </c>
      <c r="H856">
        <v>1.472</v>
      </c>
      <c r="I856" s="6">
        <v>1.6207745350862193</v>
      </c>
      <c r="J856" s="6">
        <v>1.7305617329654097</v>
      </c>
      <c r="K856" s="9">
        <f>Table14[[#This Row],[wtkg]]/(Table14[[#This Row],[htcm]]*Table14[[#This Row],[htcm]]/10000)</f>
        <v>18.845159436943405</v>
      </c>
    </row>
    <row r="857" spans="1:11" x14ac:dyDescent="0.3">
      <c r="A857">
        <v>11109</v>
      </c>
      <c r="B857">
        <v>0</v>
      </c>
      <c r="C857">
        <v>93</v>
      </c>
      <c r="D857">
        <v>276</v>
      </c>
      <c r="E857">
        <v>62</v>
      </c>
      <c r="F857">
        <v>7.46</v>
      </c>
      <c r="G857">
        <v>0.20599999999999999</v>
      </c>
      <c r="H857">
        <v>1.3069999999999999</v>
      </c>
      <c r="I857" s="6">
        <v>1.5798014653420789</v>
      </c>
      <c r="J857" s="6">
        <v>1.6169477297772015</v>
      </c>
      <c r="K857" s="9">
        <f>Table14[[#This Row],[wtkg]]/(Table14[[#This Row],[htcm]]*Table14[[#This Row],[htcm]]/10000)</f>
        <v>19.406867845993755</v>
      </c>
    </row>
    <row r="858" spans="1:11" x14ac:dyDescent="0.3">
      <c r="A858">
        <v>11109</v>
      </c>
      <c r="B858">
        <v>0</v>
      </c>
      <c r="C858">
        <v>184</v>
      </c>
      <c r="D858">
        <v>276</v>
      </c>
      <c r="E858">
        <v>70</v>
      </c>
      <c r="F858">
        <v>8.2799999999999994</v>
      </c>
      <c r="G858">
        <v>1.075</v>
      </c>
      <c r="H858">
        <v>0.37</v>
      </c>
      <c r="I858" s="6">
        <v>-0.20827536967186536</v>
      </c>
      <c r="J858" s="6">
        <v>-0.31655743505094092</v>
      </c>
      <c r="K858" s="9">
        <f>Table14[[#This Row],[wtkg]]/(Table14[[#This Row],[htcm]]*Table14[[#This Row],[htcm]]/10000)</f>
        <v>16.897959183673468</v>
      </c>
    </row>
    <row r="859" spans="1:11" x14ac:dyDescent="0.3">
      <c r="A859">
        <v>11109</v>
      </c>
      <c r="B859">
        <v>0</v>
      </c>
      <c r="C859">
        <v>282</v>
      </c>
      <c r="D859">
        <v>276</v>
      </c>
      <c r="E859">
        <v>75</v>
      </c>
      <c r="F859">
        <v>9.92</v>
      </c>
      <c r="G859">
        <v>1.1879999999999999</v>
      </c>
      <c r="H859">
        <v>0.92600000000000005</v>
      </c>
      <c r="I859" s="6">
        <v>0.51358159607675324</v>
      </c>
      <c r="J859" s="6">
        <v>0.35311854661737502</v>
      </c>
      <c r="K859" s="9">
        <f>Table14[[#This Row],[wtkg]]/(Table14[[#This Row],[htcm]]*Table14[[#This Row],[htcm]]/10000)</f>
        <v>17.635555555555555</v>
      </c>
    </row>
    <row r="860" spans="1:11" x14ac:dyDescent="0.3">
      <c r="A860">
        <v>11109</v>
      </c>
      <c r="B860">
        <v>0</v>
      </c>
      <c r="C860">
        <v>366</v>
      </c>
      <c r="D860">
        <v>276</v>
      </c>
      <c r="E860">
        <v>78</v>
      </c>
      <c r="F860">
        <v>10.6</v>
      </c>
      <c r="G860">
        <v>0.93400000000000005</v>
      </c>
      <c r="H860">
        <v>0.85899999999999999</v>
      </c>
      <c r="I860" s="6">
        <v>0.59623454013484867</v>
      </c>
      <c r="J860" s="6">
        <v>0.45471403576369152</v>
      </c>
      <c r="K860" s="9">
        <f>Table14[[#This Row],[wtkg]]/(Table14[[#This Row],[htcm]]*Table14[[#This Row],[htcm]]/10000)</f>
        <v>17.422748191978958</v>
      </c>
    </row>
    <row r="861" spans="1:11" x14ac:dyDescent="0.3">
      <c r="A861">
        <v>11109</v>
      </c>
      <c r="B861">
        <v>0</v>
      </c>
      <c r="C861">
        <v>457</v>
      </c>
      <c r="D861">
        <v>276</v>
      </c>
      <c r="E861">
        <v>80</v>
      </c>
      <c r="F861">
        <v>12.08</v>
      </c>
      <c r="G861">
        <v>0.33100000000000002</v>
      </c>
      <c r="H861">
        <v>1.4410000000000001</v>
      </c>
      <c r="I861" s="6">
        <v>1.7036571368232667</v>
      </c>
      <c r="J861" s="6">
        <v>1.6841509717462739</v>
      </c>
      <c r="K861" s="9">
        <f>Table14[[#This Row],[wtkg]]/(Table14[[#This Row],[htcm]]*Table14[[#This Row],[htcm]]/10000)</f>
        <v>18.875</v>
      </c>
    </row>
    <row r="862" spans="1:11" x14ac:dyDescent="0.3">
      <c r="A862">
        <v>11109</v>
      </c>
      <c r="B862">
        <v>0</v>
      </c>
      <c r="C862">
        <v>542</v>
      </c>
      <c r="D862">
        <v>276</v>
      </c>
      <c r="E862">
        <v>83.5</v>
      </c>
      <c r="F862">
        <v>12.6</v>
      </c>
      <c r="G862">
        <v>0.53400000000000003</v>
      </c>
      <c r="H862">
        <v>1.3080000000000001</v>
      </c>
      <c r="I862" s="6">
        <v>1.4521422959907584</v>
      </c>
      <c r="J862" s="6">
        <v>1.3796422994282542</v>
      </c>
      <c r="K862" s="9">
        <f>Table14[[#This Row],[wtkg]]/(Table14[[#This Row],[htcm]]*Table14[[#This Row],[htcm]]/10000)</f>
        <v>18.071641148840044</v>
      </c>
    </row>
    <row r="863" spans="1:11" x14ac:dyDescent="0.3">
      <c r="A863">
        <v>11109</v>
      </c>
      <c r="B863">
        <v>0</v>
      </c>
      <c r="C863">
        <v>753</v>
      </c>
      <c r="D863">
        <v>276</v>
      </c>
      <c r="E863">
        <v>90</v>
      </c>
      <c r="F863">
        <v>14.1</v>
      </c>
      <c r="G863">
        <v>0.72499999999999998</v>
      </c>
      <c r="H863">
        <v>1.19</v>
      </c>
      <c r="I863" s="6">
        <v>1.1029777527304707</v>
      </c>
      <c r="J863" s="6">
        <v>1.063111280199976</v>
      </c>
      <c r="K863" s="9">
        <f>Table14[[#This Row],[wtkg]]/(Table14[[#This Row],[htcm]]*Table14[[#This Row],[htcm]]/10000)</f>
        <v>17.407407407407405</v>
      </c>
    </row>
    <row r="864" spans="1:11" x14ac:dyDescent="0.3">
      <c r="A864">
        <v>11112</v>
      </c>
      <c r="B864">
        <v>0</v>
      </c>
      <c r="C864">
        <v>27</v>
      </c>
      <c r="D864">
        <v>283</v>
      </c>
      <c r="E864">
        <v>57</v>
      </c>
      <c r="F864">
        <v>5.23</v>
      </c>
      <c r="G864">
        <v>1.419</v>
      </c>
      <c r="H864">
        <v>1.4370000000000001</v>
      </c>
      <c r="I864" s="6">
        <v>0.23622407573341608</v>
      </c>
      <c r="J864" s="6">
        <v>1.0139849587192851</v>
      </c>
      <c r="K864" s="9">
        <f>Table14[[#This Row],[wtkg]]/(Table14[[#This Row],[htcm]]*Table14[[#This Row],[htcm]]/10000)</f>
        <v>16.097260695598646</v>
      </c>
    </row>
    <row r="865" spans="1:11" x14ac:dyDescent="0.3">
      <c r="A865">
        <v>11112</v>
      </c>
      <c r="B865">
        <v>0</v>
      </c>
      <c r="C865">
        <v>55</v>
      </c>
      <c r="D865">
        <v>283</v>
      </c>
      <c r="E865">
        <v>60.5</v>
      </c>
      <c r="F865">
        <v>6.07</v>
      </c>
      <c r="G865">
        <v>1.3680000000000001</v>
      </c>
      <c r="H865">
        <v>0.97</v>
      </c>
      <c r="I865" s="6">
        <v>-0.11522415006424026</v>
      </c>
      <c r="J865" s="6">
        <v>0.31380639642239733</v>
      </c>
      <c r="K865" s="9">
        <f>Table14[[#This Row],[wtkg]]/(Table14[[#This Row],[htcm]]*Table14[[#This Row],[htcm]]/10000)</f>
        <v>16.583566696263919</v>
      </c>
    </row>
    <row r="866" spans="1:11" x14ac:dyDescent="0.3">
      <c r="A866">
        <v>11112</v>
      </c>
      <c r="B866">
        <v>0</v>
      </c>
      <c r="C866">
        <v>90</v>
      </c>
      <c r="D866">
        <v>283</v>
      </c>
      <c r="E866">
        <v>63</v>
      </c>
      <c r="F866">
        <v>6.9</v>
      </c>
      <c r="G866">
        <v>0.82699999999999996</v>
      </c>
      <c r="H866">
        <v>0.71799999999999997</v>
      </c>
      <c r="I866" s="6">
        <v>0.2143605590974694</v>
      </c>
      <c r="J866" s="6">
        <v>0.34475351281481453</v>
      </c>
      <c r="K866" s="9">
        <f>Table14[[#This Row],[wtkg]]/(Table14[[#This Row],[htcm]]*Table14[[#This Row],[htcm]]/10000)</f>
        <v>17.384731670445959</v>
      </c>
    </row>
    <row r="867" spans="1:11" x14ac:dyDescent="0.3">
      <c r="A867">
        <v>11112</v>
      </c>
      <c r="B867">
        <v>0</v>
      </c>
      <c r="C867">
        <v>181</v>
      </c>
      <c r="D867">
        <v>283</v>
      </c>
      <c r="E867">
        <v>69</v>
      </c>
      <c r="F867">
        <v>8.68</v>
      </c>
      <c r="G867">
        <v>0.68400000000000005</v>
      </c>
      <c r="H867">
        <v>0.84899999999999998</v>
      </c>
      <c r="I867" s="6">
        <v>0.69180465267472935</v>
      </c>
      <c r="J867" s="6">
        <v>0.60493030498768441</v>
      </c>
      <c r="K867" s="9">
        <f>Table14[[#This Row],[wtkg]]/(Table14[[#This Row],[htcm]]*Table14[[#This Row],[htcm]]/10000)</f>
        <v>18.231463978155848</v>
      </c>
    </row>
    <row r="868" spans="1:11" x14ac:dyDescent="0.3">
      <c r="A868">
        <v>11112</v>
      </c>
      <c r="B868">
        <v>0</v>
      </c>
      <c r="C868">
        <v>272</v>
      </c>
      <c r="D868">
        <v>283</v>
      </c>
      <c r="E868">
        <v>74.5</v>
      </c>
      <c r="F868">
        <v>10.18</v>
      </c>
      <c r="G868">
        <v>1.1679999999999999</v>
      </c>
      <c r="H868">
        <v>1.2589999999999999</v>
      </c>
      <c r="I868" s="6">
        <v>0.94708125199006921</v>
      </c>
      <c r="J868" s="6">
        <v>0.80385715259750024</v>
      </c>
      <c r="K868" s="9">
        <f>Table14[[#This Row],[wtkg]]/(Table14[[#This Row],[htcm]]*Table14[[#This Row],[htcm]]/10000)</f>
        <v>18.341516147921265</v>
      </c>
    </row>
    <row r="869" spans="1:11" x14ac:dyDescent="0.3">
      <c r="A869">
        <v>11112</v>
      </c>
      <c r="B869">
        <v>0</v>
      </c>
      <c r="C869">
        <v>363</v>
      </c>
      <c r="D869">
        <v>283</v>
      </c>
      <c r="E869">
        <v>78</v>
      </c>
      <c r="F869">
        <v>11.2</v>
      </c>
      <c r="G869">
        <v>0.98599999999999999</v>
      </c>
      <c r="H869">
        <v>1.389</v>
      </c>
      <c r="I869" s="6">
        <v>1.2403471646030455</v>
      </c>
      <c r="J869" s="6">
        <v>1.1152407003273357</v>
      </c>
      <c r="K869" s="9">
        <f>Table14[[#This Row],[wtkg]]/(Table14[[#This Row],[htcm]]*Table14[[#This Row],[htcm]]/10000)</f>
        <v>18.40894148586456</v>
      </c>
    </row>
    <row r="870" spans="1:11" x14ac:dyDescent="0.3">
      <c r="A870">
        <v>11112</v>
      </c>
      <c r="B870">
        <v>0</v>
      </c>
      <c r="C870">
        <v>461</v>
      </c>
      <c r="D870">
        <v>283</v>
      </c>
      <c r="E870">
        <v>80.5</v>
      </c>
      <c r="F870">
        <v>12.65</v>
      </c>
      <c r="G870">
        <v>0.47199999999999998</v>
      </c>
      <c r="H870">
        <v>1.837</v>
      </c>
      <c r="I870" s="6">
        <v>2.1286168953883471</v>
      </c>
      <c r="J870" s="6">
        <v>2.087906293843925</v>
      </c>
      <c r="K870" s="9">
        <f>Table14[[#This Row],[wtkg]]/(Table14[[#This Row],[htcm]]*Table14[[#This Row],[htcm]]/10000)</f>
        <v>19.520851818988465</v>
      </c>
    </row>
    <row r="871" spans="1:11" x14ac:dyDescent="0.3">
      <c r="A871">
        <v>11112</v>
      </c>
      <c r="B871">
        <v>0</v>
      </c>
      <c r="C871">
        <v>529</v>
      </c>
      <c r="D871">
        <v>283</v>
      </c>
      <c r="E871">
        <v>84.5</v>
      </c>
      <c r="F871">
        <v>12.8</v>
      </c>
      <c r="G871">
        <v>1.0760000000000001</v>
      </c>
      <c r="H871">
        <v>1.526</v>
      </c>
      <c r="I871" s="6">
        <v>1.4033111825081017</v>
      </c>
      <c r="J871" s="6">
        <v>1.2527613241581248</v>
      </c>
      <c r="K871" s="9">
        <f>Table14[[#This Row],[wtkg]]/(Table14[[#This Row],[htcm]]*Table14[[#This Row],[htcm]]/10000)</f>
        <v>17.926543188263718</v>
      </c>
    </row>
    <row r="872" spans="1:11" x14ac:dyDescent="0.3">
      <c r="A872">
        <v>11112</v>
      </c>
      <c r="B872">
        <v>0</v>
      </c>
      <c r="C872">
        <v>718</v>
      </c>
      <c r="D872">
        <v>283</v>
      </c>
      <c r="E872">
        <v>89</v>
      </c>
      <c r="F872">
        <v>14.4</v>
      </c>
      <c r="G872">
        <v>0.50900000000000001</v>
      </c>
      <c r="H872">
        <v>1.5469999999999999</v>
      </c>
      <c r="I872" s="6">
        <v>1.7304694708238941</v>
      </c>
      <c r="J872" s="6">
        <v>1.7586191657454526</v>
      </c>
      <c r="K872" s="9">
        <f>Table14[[#This Row],[wtkg]]/(Table14[[#This Row],[htcm]]*Table14[[#This Row],[htcm]]/10000)</f>
        <v>18.179522787526828</v>
      </c>
    </row>
    <row r="873" spans="1:11" x14ac:dyDescent="0.3">
      <c r="A873">
        <v>11113</v>
      </c>
      <c r="B873">
        <v>0</v>
      </c>
      <c r="C873">
        <v>0</v>
      </c>
      <c r="D873">
        <v>255</v>
      </c>
      <c r="E873">
        <v>46</v>
      </c>
      <c r="F873">
        <v>2.4700000000000002</v>
      </c>
      <c r="G873">
        <v>-2.052</v>
      </c>
      <c r="H873">
        <v>-1.9730000000000001</v>
      </c>
      <c r="I873" s="6">
        <v>-0.60030585137714965</v>
      </c>
      <c r="J873" s="6">
        <v>-1.4797425020396999</v>
      </c>
      <c r="K873" s="9">
        <f>Table14[[#This Row],[wtkg]]/(Table14[[#This Row],[htcm]]*Table14[[#This Row],[htcm]]/10000)</f>
        <v>11.67296786389414</v>
      </c>
    </row>
    <row r="874" spans="1:11" x14ac:dyDescent="0.3">
      <c r="A874">
        <v>11113</v>
      </c>
      <c r="B874">
        <v>0</v>
      </c>
      <c r="C874">
        <v>28</v>
      </c>
      <c r="D874">
        <v>255</v>
      </c>
      <c r="E874">
        <v>48</v>
      </c>
      <c r="F874">
        <v>3.08</v>
      </c>
      <c r="G874">
        <v>-3.29</v>
      </c>
      <c r="H874">
        <v>-2.4849999999999999</v>
      </c>
      <c r="I874" s="6">
        <v>0.48258655156037117</v>
      </c>
      <c r="J874" s="6">
        <v>-1.0846906265394978</v>
      </c>
      <c r="K874" s="9">
        <f>Table14[[#This Row],[wtkg]]/(Table14[[#This Row],[htcm]]*Table14[[#This Row],[htcm]]/10000)</f>
        <v>13.368055555555555</v>
      </c>
    </row>
    <row r="875" spans="1:11" x14ac:dyDescent="0.3">
      <c r="A875">
        <v>11113</v>
      </c>
      <c r="B875">
        <v>0</v>
      </c>
      <c r="C875">
        <v>53</v>
      </c>
      <c r="D875">
        <v>255</v>
      </c>
      <c r="E875">
        <v>50.5</v>
      </c>
      <c r="F875">
        <v>4.3</v>
      </c>
      <c r="G875">
        <v>-3.5470000000000002</v>
      </c>
      <c r="H875">
        <v>-1.6479999999999999</v>
      </c>
      <c r="I875" s="6">
        <v>2.4488923290539306</v>
      </c>
      <c r="J875" s="6">
        <v>0.5535702067314664</v>
      </c>
      <c r="K875" s="9">
        <f>Table14[[#This Row],[wtkg]]/(Table14[[#This Row],[htcm]]*Table14[[#This Row],[htcm]]/10000)</f>
        <v>16.861092049799037</v>
      </c>
    </row>
    <row r="876" spans="1:11" x14ac:dyDescent="0.3">
      <c r="A876">
        <v>11113</v>
      </c>
      <c r="B876">
        <v>0</v>
      </c>
      <c r="C876">
        <v>88</v>
      </c>
      <c r="D876">
        <v>255</v>
      </c>
      <c r="E876">
        <v>54</v>
      </c>
      <c r="F876">
        <v>5.33</v>
      </c>
      <c r="G876">
        <v>-3.4950000000000001</v>
      </c>
      <c r="H876">
        <v>-1.3959999999999999</v>
      </c>
      <c r="I876" s="6">
        <v>2.4673915680965748</v>
      </c>
      <c r="J876" s="6">
        <v>0.9517838977172618</v>
      </c>
      <c r="K876" s="9">
        <f>Table14[[#This Row],[wtkg]]/(Table14[[#This Row],[htcm]]*Table14[[#This Row],[htcm]]/10000)</f>
        <v>18.278463648834016</v>
      </c>
    </row>
    <row r="877" spans="1:11" x14ac:dyDescent="0.3">
      <c r="A877">
        <v>11113</v>
      </c>
      <c r="B877">
        <v>0</v>
      </c>
      <c r="C877">
        <v>186</v>
      </c>
      <c r="D877">
        <v>255</v>
      </c>
      <c r="E877">
        <v>64.5</v>
      </c>
      <c r="F877">
        <v>7.8</v>
      </c>
      <c r="G877">
        <v>-1.54</v>
      </c>
      <c r="H877">
        <v>-0.20499999999999999</v>
      </c>
      <c r="I877" s="6">
        <v>1.0467820363959801</v>
      </c>
      <c r="J877" s="6">
        <v>0.93959494461840742</v>
      </c>
      <c r="K877" s="9">
        <f>Table14[[#This Row],[wtkg]]/(Table14[[#This Row],[htcm]]*Table14[[#This Row],[htcm]]/10000)</f>
        <v>18.748873264827836</v>
      </c>
    </row>
    <row r="878" spans="1:11" x14ac:dyDescent="0.3">
      <c r="A878">
        <v>11113</v>
      </c>
      <c r="B878">
        <v>0</v>
      </c>
      <c r="C878">
        <v>277</v>
      </c>
      <c r="D878">
        <v>255</v>
      </c>
      <c r="E878">
        <v>69.5</v>
      </c>
      <c r="F878">
        <v>10.33</v>
      </c>
      <c r="G878">
        <v>-1.1579999999999999</v>
      </c>
      <c r="H878">
        <v>1.3480000000000001</v>
      </c>
      <c r="I878" s="6">
        <v>2.548095044951614</v>
      </c>
      <c r="J878" s="6">
        <v>2.6281259582736411</v>
      </c>
      <c r="K878" s="9">
        <f>Table14[[#This Row],[wtkg]]/(Table14[[#This Row],[htcm]]*Table14[[#This Row],[htcm]]/10000)</f>
        <v>21.386056622328038</v>
      </c>
    </row>
    <row r="879" spans="1:11" x14ac:dyDescent="0.3">
      <c r="A879">
        <v>11113</v>
      </c>
      <c r="B879">
        <v>0</v>
      </c>
      <c r="C879">
        <v>368</v>
      </c>
      <c r="D879">
        <v>255</v>
      </c>
      <c r="E879">
        <v>76</v>
      </c>
      <c r="F879">
        <v>11.08</v>
      </c>
      <c r="G879">
        <v>0.06</v>
      </c>
      <c r="H879">
        <v>1.252</v>
      </c>
      <c r="I879" s="6">
        <v>1.5604233502906728</v>
      </c>
      <c r="J879" s="6">
        <v>1.6213403266056441</v>
      </c>
      <c r="K879" s="9">
        <f>Table14[[#This Row],[wtkg]]/(Table14[[#This Row],[htcm]]*Table14[[#This Row],[htcm]]/10000)</f>
        <v>19.182825484764543</v>
      </c>
    </row>
    <row r="880" spans="1:11" x14ac:dyDescent="0.3">
      <c r="A880">
        <v>11113</v>
      </c>
      <c r="B880">
        <v>0</v>
      </c>
      <c r="C880">
        <v>452</v>
      </c>
      <c r="D880">
        <v>255</v>
      </c>
      <c r="E880">
        <v>78</v>
      </c>
      <c r="F880">
        <v>12.54</v>
      </c>
      <c r="G880">
        <v>-0.39</v>
      </c>
      <c r="H880">
        <v>1.8149999999999999</v>
      </c>
      <c r="I880" s="6">
        <v>2.5239035991557017</v>
      </c>
      <c r="J880" s="6">
        <v>2.6865752210725913</v>
      </c>
      <c r="K880" s="9">
        <f>Table14[[#This Row],[wtkg]]/(Table14[[#This Row],[htcm]]*Table14[[#This Row],[htcm]]/10000)</f>
        <v>20.611439842209069</v>
      </c>
    </row>
    <row r="881" spans="1:11" x14ac:dyDescent="0.3">
      <c r="A881">
        <v>11113</v>
      </c>
      <c r="B881">
        <v>0</v>
      </c>
      <c r="C881">
        <v>593</v>
      </c>
      <c r="D881">
        <v>255</v>
      </c>
      <c r="E881">
        <v>84</v>
      </c>
      <c r="F881">
        <v>13.7</v>
      </c>
      <c r="G881">
        <v>0.105</v>
      </c>
      <c r="H881">
        <v>1.7709999999999999</v>
      </c>
      <c r="I881" s="6">
        <v>2.3018511634095247</v>
      </c>
      <c r="J881" s="6">
        <v>2.3244155872875631</v>
      </c>
      <c r="K881" s="9">
        <f>Table14[[#This Row],[wtkg]]/(Table14[[#This Row],[htcm]]*Table14[[#This Row],[htcm]]/10000)</f>
        <v>19.416099773242628</v>
      </c>
    </row>
    <row r="882" spans="1:11" x14ac:dyDescent="0.3">
      <c r="A882">
        <v>11113</v>
      </c>
      <c r="B882">
        <v>0</v>
      </c>
      <c r="C882">
        <v>733</v>
      </c>
      <c r="D882">
        <v>255</v>
      </c>
      <c r="E882">
        <v>89</v>
      </c>
      <c r="F882">
        <v>14</v>
      </c>
      <c r="G882">
        <v>0.59199999999999997</v>
      </c>
      <c r="H882">
        <v>1.226</v>
      </c>
      <c r="I882" s="6">
        <v>1.2386508734762958</v>
      </c>
      <c r="J882" s="6">
        <v>1.2278269010926666</v>
      </c>
      <c r="K882" s="9">
        <f>Table14[[#This Row],[wtkg]]/(Table14[[#This Row],[htcm]]*Table14[[#This Row],[htcm]]/10000)</f>
        <v>17.674536043428859</v>
      </c>
    </row>
    <row r="883" spans="1:11" x14ac:dyDescent="0.3">
      <c r="A883">
        <v>11114</v>
      </c>
      <c r="B883">
        <v>0</v>
      </c>
      <c r="C883">
        <v>29</v>
      </c>
      <c r="D883">
        <v>283</v>
      </c>
      <c r="E883">
        <v>54.5</v>
      </c>
      <c r="F883">
        <v>4.2699999999999996</v>
      </c>
      <c r="G883">
        <v>-1.4E-2</v>
      </c>
      <c r="H883">
        <v>-0.23899999999999999</v>
      </c>
      <c r="I883" s="6">
        <v>-0.36729853789212258</v>
      </c>
      <c r="J883" s="6">
        <v>-0.35206523791951344</v>
      </c>
      <c r="K883" s="9">
        <f>Table14[[#This Row],[wtkg]]/(Table14[[#This Row],[htcm]]*Table14[[#This Row],[htcm]]/10000)</f>
        <v>14.375894284992846</v>
      </c>
    </row>
    <row r="884" spans="1:11" x14ac:dyDescent="0.3">
      <c r="A884">
        <v>11114</v>
      </c>
      <c r="B884">
        <v>0</v>
      </c>
      <c r="C884">
        <v>57</v>
      </c>
      <c r="D884">
        <v>283</v>
      </c>
      <c r="E884">
        <v>57</v>
      </c>
      <c r="F884">
        <v>5.34</v>
      </c>
      <c r="G884">
        <v>-0.502</v>
      </c>
      <c r="H884">
        <v>-0.158</v>
      </c>
      <c r="I884" s="6">
        <v>0.47902564155943395</v>
      </c>
      <c r="J884" s="6">
        <v>0.16462749938146476</v>
      </c>
      <c r="K884" s="9">
        <f>Table14[[#This Row],[wtkg]]/(Table14[[#This Row],[htcm]]*Table14[[#This Row],[htcm]]/10000)</f>
        <v>16.435826408125575</v>
      </c>
    </row>
    <row r="885" spans="1:11" x14ac:dyDescent="0.3">
      <c r="A885">
        <v>11114</v>
      </c>
      <c r="B885">
        <v>0</v>
      </c>
      <c r="C885">
        <v>91</v>
      </c>
      <c r="D885">
        <v>283</v>
      </c>
      <c r="E885">
        <v>59</v>
      </c>
      <c r="F885">
        <v>6.11</v>
      </c>
      <c r="G885">
        <v>-1.175</v>
      </c>
      <c r="H885">
        <v>-0.35299999999999998</v>
      </c>
      <c r="I885" s="6">
        <v>0.80343233004046111</v>
      </c>
      <c r="J885" s="6">
        <v>0.44938969301601239</v>
      </c>
      <c r="K885" s="9">
        <f>Table14[[#This Row],[wtkg]]/(Table14[[#This Row],[htcm]]*Table14[[#This Row],[htcm]]/10000)</f>
        <v>17.552427463372595</v>
      </c>
    </row>
    <row r="886" spans="1:11" x14ac:dyDescent="0.3">
      <c r="A886">
        <v>11114</v>
      </c>
      <c r="B886">
        <v>0</v>
      </c>
      <c r="C886">
        <v>183</v>
      </c>
      <c r="D886">
        <v>283</v>
      </c>
      <c r="E886">
        <v>65.5</v>
      </c>
      <c r="F886">
        <v>7.72</v>
      </c>
      <c r="G886">
        <v>-1.0009999999999999</v>
      </c>
      <c r="H886">
        <v>-0.255</v>
      </c>
      <c r="I886" s="6">
        <v>0.53498947373699068</v>
      </c>
      <c r="J886" s="6">
        <v>0.44661413131810029</v>
      </c>
      <c r="K886" s="9">
        <f>Table14[[#This Row],[wtkg]]/(Table14[[#This Row],[htcm]]*Table14[[#This Row],[htcm]]/10000)</f>
        <v>17.994289377075926</v>
      </c>
    </row>
    <row r="887" spans="1:11" x14ac:dyDescent="0.3">
      <c r="A887">
        <v>11114</v>
      </c>
      <c r="B887">
        <v>0</v>
      </c>
      <c r="C887">
        <v>274</v>
      </c>
      <c r="D887">
        <v>283</v>
      </c>
      <c r="E887">
        <v>71</v>
      </c>
      <c r="F887">
        <v>8.7899999999999991</v>
      </c>
      <c r="G887">
        <v>-0.433</v>
      </c>
      <c r="H887">
        <v>-0.11600000000000001</v>
      </c>
      <c r="I887" s="6">
        <v>0.19706373578122083</v>
      </c>
      <c r="J887" s="6">
        <v>0.1929341970142073</v>
      </c>
      <c r="K887" s="9">
        <f>Table14[[#This Row],[wtkg]]/(Table14[[#This Row],[htcm]]*Table14[[#This Row],[htcm]]/10000)</f>
        <v>17.437016464987103</v>
      </c>
    </row>
    <row r="888" spans="1:11" x14ac:dyDescent="0.3">
      <c r="A888">
        <v>11114</v>
      </c>
      <c r="B888">
        <v>0</v>
      </c>
      <c r="C888">
        <v>365</v>
      </c>
      <c r="D888">
        <v>283</v>
      </c>
      <c r="E888">
        <v>73.5</v>
      </c>
      <c r="F888">
        <v>9.31</v>
      </c>
      <c r="G888">
        <v>-0.94199999999999995</v>
      </c>
      <c r="H888">
        <v>-0.32400000000000001</v>
      </c>
      <c r="I888" s="6">
        <v>0.15286538753497417</v>
      </c>
      <c r="J888" s="6">
        <v>0.31706631419724468</v>
      </c>
      <c r="K888" s="9">
        <f>Table14[[#This Row],[wtkg]]/(Table14[[#This Row],[htcm]]*Table14[[#This Row],[htcm]]/10000)</f>
        <v>17.233560090702952</v>
      </c>
    </row>
    <row r="889" spans="1:11" x14ac:dyDescent="0.3">
      <c r="A889">
        <v>11114</v>
      </c>
      <c r="B889">
        <v>0</v>
      </c>
      <c r="C889">
        <v>484</v>
      </c>
      <c r="D889">
        <v>283</v>
      </c>
      <c r="E889">
        <v>77</v>
      </c>
      <c r="F889">
        <v>10.039999999999999</v>
      </c>
      <c r="G889">
        <v>-1.2050000000000001</v>
      </c>
      <c r="H889">
        <v>-0.40699999999999997</v>
      </c>
      <c r="I889" s="6">
        <v>0.17295692145740535</v>
      </c>
      <c r="J889" s="6">
        <v>0.44398943900267884</v>
      </c>
      <c r="K889" s="9">
        <f>Table14[[#This Row],[wtkg]]/(Table14[[#This Row],[htcm]]*Table14[[#This Row],[htcm]]/10000)</f>
        <v>16.933715635014334</v>
      </c>
    </row>
    <row r="890" spans="1:11" x14ac:dyDescent="0.3">
      <c r="A890">
        <v>11114</v>
      </c>
      <c r="B890">
        <v>0</v>
      </c>
      <c r="C890">
        <v>574</v>
      </c>
      <c r="D890">
        <v>283</v>
      </c>
      <c r="E890">
        <v>79</v>
      </c>
      <c r="F890">
        <v>10.6</v>
      </c>
      <c r="G890">
        <v>-1.494</v>
      </c>
      <c r="H890">
        <v>-0.42399999999999999</v>
      </c>
      <c r="I890" s="6">
        <v>0.38411139957431978</v>
      </c>
      <c r="J890" s="6">
        <v>0.69774384055767735</v>
      </c>
      <c r="K890" s="9">
        <f>Table14[[#This Row],[wtkg]]/(Table14[[#This Row],[htcm]]*Table14[[#This Row],[htcm]]/10000)</f>
        <v>16.984457618971319</v>
      </c>
    </row>
    <row r="891" spans="1:11" x14ac:dyDescent="0.3">
      <c r="A891">
        <v>11114</v>
      </c>
      <c r="B891">
        <v>0</v>
      </c>
      <c r="C891">
        <v>734</v>
      </c>
      <c r="D891">
        <v>283</v>
      </c>
      <c r="E891">
        <v>89</v>
      </c>
      <c r="F891">
        <v>11.8</v>
      </c>
      <c r="G891">
        <v>0.58299999999999996</v>
      </c>
      <c r="H891">
        <v>-0.27300000000000002</v>
      </c>
      <c r="I891" s="6">
        <v>-0.87477876529326593</v>
      </c>
      <c r="J891" s="6">
        <v>-0.95045995728636101</v>
      </c>
      <c r="K891" s="9">
        <f>Table14[[#This Row],[wtkg]]/(Table14[[#This Row],[htcm]]*Table14[[#This Row],[htcm]]/10000)</f>
        <v>14.89710895089004</v>
      </c>
    </row>
    <row r="892" spans="1:11" x14ac:dyDescent="0.3">
      <c r="A892">
        <v>11115</v>
      </c>
      <c r="B892">
        <v>0</v>
      </c>
      <c r="C892">
        <v>0</v>
      </c>
      <c r="D892">
        <v>283</v>
      </c>
      <c r="E892">
        <v>52</v>
      </c>
      <c r="F892">
        <v>3.78</v>
      </c>
      <c r="G892">
        <v>1.1180000000000001</v>
      </c>
      <c r="H892">
        <v>0.85199999999999998</v>
      </c>
      <c r="I892" s="6">
        <v>5.4375439997732838E-2</v>
      </c>
      <c r="J892" s="6">
        <v>0.43453729086644483</v>
      </c>
      <c r="K892" s="9">
        <f>Table14[[#This Row],[wtkg]]/(Table14[[#This Row],[htcm]]*Table14[[#This Row],[htcm]]/10000)</f>
        <v>13.979289940828403</v>
      </c>
    </row>
    <row r="893" spans="1:11" x14ac:dyDescent="0.3">
      <c r="A893">
        <v>11115</v>
      </c>
      <c r="B893">
        <v>0</v>
      </c>
      <c r="C893">
        <v>38</v>
      </c>
      <c r="D893">
        <v>283</v>
      </c>
      <c r="E893">
        <v>57.5</v>
      </c>
      <c r="F893">
        <v>4.53</v>
      </c>
      <c r="G893">
        <v>0.90300000000000002</v>
      </c>
      <c r="H893">
        <v>-0.40400000000000003</v>
      </c>
      <c r="I893" s="6">
        <v>-1.8430718704543192</v>
      </c>
      <c r="J893" s="6">
        <v>-1.2991994229542625</v>
      </c>
      <c r="K893" s="9">
        <f>Table14[[#This Row],[wtkg]]/(Table14[[#This Row],[htcm]]*Table14[[#This Row],[htcm]]/10000)</f>
        <v>13.701323251417771</v>
      </c>
    </row>
    <row r="894" spans="1:11" x14ac:dyDescent="0.3">
      <c r="A894">
        <v>11115</v>
      </c>
      <c r="B894">
        <v>0</v>
      </c>
      <c r="C894">
        <v>59</v>
      </c>
      <c r="D894">
        <v>283</v>
      </c>
      <c r="E894">
        <v>60</v>
      </c>
      <c r="F894">
        <v>4.9800000000000004</v>
      </c>
      <c r="G894">
        <v>0.89100000000000001</v>
      </c>
      <c r="H894">
        <v>-0.80500000000000005</v>
      </c>
      <c r="I894" s="6">
        <v>-2.2886809451809871</v>
      </c>
      <c r="J894" s="6">
        <v>-1.8445482265721573</v>
      </c>
      <c r="K894" s="9">
        <f>Table14[[#This Row],[wtkg]]/(Table14[[#This Row],[htcm]]*Table14[[#This Row],[htcm]]/10000)</f>
        <v>13.833333333333336</v>
      </c>
    </row>
    <row r="895" spans="1:11" x14ac:dyDescent="0.3">
      <c r="A895">
        <v>11115</v>
      </c>
      <c r="B895">
        <v>0</v>
      </c>
      <c r="C895">
        <v>94</v>
      </c>
      <c r="D895">
        <v>283</v>
      </c>
      <c r="E895">
        <v>62</v>
      </c>
      <c r="F895">
        <v>6</v>
      </c>
      <c r="G895">
        <v>0.16300000000000001</v>
      </c>
      <c r="H895">
        <v>-0.59899999999999998</v>
      </c>
      <c r="I895" s="6">
        <v>-1.0284848467193206</v>
      </c>
      <c r="J895" s="6">
        <v>-0.95784332578170839</v>
      </c>
      <c r="K895" s="9">
        <f>Table14[[#This Row],[wtkg]]/(Table14[[#This Row],[htcm]]*Table14[[#This Row],[htcm]]/10000)</f>
        <v>15.608740894901144</v>
      </c>
    </row>
    <row r="896" spans="1:11" x14ac:dyDescent="0.3">
      <c r="A896">
        <v>11115</v>
      </c>
      <c r="B896">
        <v>0</v>
      </c>
      <c r="C896">
        <v>185</v>
      </c>
      <c r="D896">
        <v>283</v>
      </c>
      <c r="E896">
        <v>72</v>
      </c>
      <c r="F896">
        <v>8.51</v>
      </c>
      <c r="G896">
        <v>1.984</v>
      </c>
      <c r="H896">
        <v>0.60799999999999998</v>
      </c>
      <c r="I896" s="6">
        <v>-0.50523662765820065</v>
      </c>
      <c r="J896" s="6">
        <v>-0.6713489044164781</v>
      </c>
      <c r="K896" s="9">
        <f>Table14[[#This Row],[wtkg]]/(Table14[[#This Row],[htcm]]*Table14[[#This Row],[htcm]]/10000)</f>
        <v>16.415895061728396</v>
      </c>
    </row>
    <row r="897" spans="1:11" x14ac:dyDescent="0.3">
      <c r="A897">
        <v>11115</v>
      </c>
      <c r="B897">
        <v>0</v>
      </c>
      <c r="C897">
        <v>276</v>
      </c>
      <c r="D897">
        <v>283</v>
      </c>
      <c r="E897">
        <v>75.5</v>
      </c>
      <c r="F897">
        <v>10.199999999999999</v>
      </c>
      <c r="G897">
        <v>1.532</v>
      </c>
      <c r="H897">
        <v>1.24</v>
      </c>
      <c r="I897" s="6">
        <v>0.71755392362459969</v>
      </c>
      <c r="J897" s="6">
        <v>0.51459481605196844</v>
      </c>
      <c r="K897" s="9">
        <f>Table14[[#This Row],[wtkg]]/(Table14[[#This Row],[htcm]]*Table14[[#This Row],[htcm]]/10000)</f>
        <v>17.89395201964826</v>
      </c>
    </row>
    <row r="898" spans="1:11" x14ac:dyDescent="0.3">
      <c r="A898">
        <v>11115</v>
      </c>
      <c r="B898">
        <v>0</v>
      </c>
      <c r="C898">
        <v>360</v>
      </c>
      <c r="D898">
        <v>283</v>
      </c>
      <c r="E898">
        <v>80</v>
      </c>
      <c r="F898">
        <v>11.15</v>
      </c>
      <c r="G898">
        <v>1.8819999999999999</v>
      </c>
      <c r="H898">
        <v>1.37</v>
      </c>
      <c r="I898" s="6">
        <v>0.77439666667460072</v>
      </c>
      <c r="J898" s="6">
        <v>0.43578565432177246</v>
      </c>
      <c r="K898" s="9">
        <f>Table14[[#This Row],[wtkg]]/(Table14[[#This Row],[htcm]]*Table14[[#This Row],[htcm]]/10000)</f>
        <v>17.421875</v>
      </c>
    </row>
    <row r="899" spans="1:11" x14ac:dyDescent="0.3">
      <c r="A899">
        <v>11115</v>
      </c>
      <c r="B899">
        <v>0</v>
      </c>
      <c r="C899">
        <v>529</v>
      </c>
      <c r="D899">
        <v>283</v>
      </c>
      <c r="E899">
        <v>86.5</v>
      </c>
      <c r="F899">
        <v>12.95</v>
      </c>
      <c r="G899">
        <v>1.827</v>
      </c>
      <c r="H899">
        <v>1.631</v>
      </c>
      <c r="I899" s="6">
        <v>1.057330867574213</v>
      </c>
      <c r="J899" s="6">
        <v>0.82677521747819327</v>
      </c>
      <c r="K899" s="9">
        <f>Table14[[#This Row],[wtkg]]/(Table14[[#This Row],[htcm]]*Table14[[#This Row],[htcm]]/10000)</f>
        <v>17.307628053058906</v>
      </c>
    </row>
    <row r="900" spans="1:11" x14ac:dyDescent="0.3">
      <c r="A900">
        <v>11115</v>
      </c>
      <c r="B900">
        <v>0</v>
      </c>
      <c r="C900">
        <v>782</v>
      </c>
      <c r="D900">
        <v>283</v>
      </c>
      <c r="E900">
        <v>96.2</v>
      </c>
      <c r="F900">
        <v>15.2</v>
      </c>
      <c r="G900">
        <v>2.4220000000000002</v>
      </c>
      <c r="H900">
        <v>1.702</v>
      </c>
      <c r="I900" s="6">
        <v>0.70145977131726567</v>
      </c>
      <c r="J900" s="6">
        <v>0.3704175340596042</v>
      </c>
      <c r="K900" s="9">
        <f>Table14[[#This Row],[wtkg]]/(Table14[[#This Row],[htcm]]*Table14[[#This Row],[htcm]]/10000)</f>
        <v>16.424548649080872</v>
      </c>
    </row>
    <row r="901" spans="1:11" x14ac:dyDescent="0.3">
      <c r="A901">
        <v>11117</v>
      </c>
      <c r="B901">
        <v>0</v>
      </c>
      <c r="C901">
        <v>32</v>
      </c>
      <c r="D901">
        <v>269</v>
      </c>
      <c r="E901">
        <v>53.5</v>
      </c>
      <c r="F901">
        <v>4.0999999999999996</v>
      </c>
      <c r="G901">
        <v>-0.73699999999999999</v>
      </c>
      <c r="H901">
        <v>-0.75</v>
      </c>
      <c r="I901" s="6">
        <v>-9.918339185381668E-2</v>
      </c>
      <c r="J901" s="6">
        <v>-0.54443599485577387</v>
      </c>
      <c r="K901" s="9">
        <f>Table14[[#This Row],[wtkg]]/(Table14[[#This Row],[htcm]]*Table14[[#This Row],[htcm]]/10000)</f>
        <v>14.32439514368067</v>
      </c>
    </row>
    <row r="902" spans="1:11" x14ac:dyDescent="0.3">
      <c r="A902">
        <v>11117</v>
      </c>
      <c r="B902">
        <v>0</v>
      </c>
      <c r="C902">
        <v>60</v>
      </c>
      <c r="D902">
        <v>269</v>
      </c>
      <c r="E902">
        <v>58</v>
      </c>
      <c r="F902">
        <v>5.15</v>
      </c>
      <c r="G902">
        <v>-0.16500000000000001</v>
      </c>
      <c r="H902">
        <v>-0.58499999999999996</v>
      </c>
      <c r="I902" s="6">
        <v>-0.60718635412252131</v>
      </c>
      <c r="J902" s="6">
        <v>-0.71543328043427101</v>
      </c>
      <c r="K902" s="9">
        <f>Table14[[#This Row],[wtkg]]/(Table14[[#This Row],[htcm]]*Table14[[#This Row],[htcm]]/10000)</f>
        <v>15.309155766944116</v>
      </c>
    </row>
    <row r="903" spans="1:11" x14ac:dyDescent="0.3">
      <c r="A903">
        <v>11117</v>
      </c>
      <c r="B903">
        <v>0</v>
      </c>
      <c r="C903">
        <v>95</v>
      </c>
      <c r="D903">
        <v>269</v>
      </c>
      <c r="E903">
        <v>61</v>
      </c>
      <c r="F903">
        <v>6.27</v>
      </c>
      <c r="G903">
        <v>-0.36799999999999999</v>
      </c>
      <c r="H903">
        <v>-0.255</v>
      </c>
      <c r="I903" s="6">
        <v>1.3058627396534614E-2</v>
      </c>
      <c r="J903" s="6">
        <v>-6.331419284092564E-2</v>
      </c>
      <c r="K903" s="9">
        <f>Table14[[#This Row],[wtkg]]/(Table14[[#This Row],[htcm]]*Table14[[#This Row],[htcm]]/10000)</f>
        <v>16.850309056705186</v>
      </c>
    </row>
    <row r="904" spans="1:11" x14ac:dyDescent="0.3">
      <c r="A904">
        <v>11117</v>
      </c>
      <c r="B904">
        <v>0</v>
      </c>
      <c r="C904">
        <v>179</v>
      </c>
      <c r="D904">
        <v>269</v>
      </c>
      <c r="E904">
        <v>69</v>
      </c>
      <c r="F904">
        <v>7.34</v>
      </c>
      <c r="G904">
        <v>0.73499999999999999</v>
      </c>
      <c r="H904">
        <v>-0.65200000000000002</v>
      </c>
      <c r="I904" s="6">
        <v>-1.3677344740722226</v>
      </c>
      <c r="J904" s="6">
        <v>-1.4419070122282396</v>
      </c>
      <c r="K904" s="9">
        <f>Table14[[#This Row],[wtkg]]/(Table14[[#This Row],[htcm]]*Table14[[#This Row],[htcm]]/10000)</f>
        <v>15.416929216551143</v>
      </c>
    </row>
    <row r="905" spans="1:11" x14ac:dyDescent="0.3">
      <c r="A905">
        <v>11117</v>
      </c>
      <c r="B905">
        <v>0</v>
      </c>
      <c r="C905">
        <v>270</v>
      </c>
      <c r="D905">
        <v>269</v>
      </c>
      <c r="E905">
        <v>73</v>
      </c>
      <c r="F905">
        <v>8.4250000000000007</v>
      </c>
      <c r="G905">
        <v>0.53800000000000003</v>
      </c>
      <c r="H905">
        <v>-0.46800000000000003</v>
      </c>
      <c r="I905" s="6">
        <v>-0.92636506197340873</v>
      </c>
      <c r="J905" s="6">
        <v>-1.0389735333908547</v>
      </c>
      <c r="K905" s="9">
        <f>Table14[[#This Row],[wtkg]]/(Table14[[#This Row],[htcm]]*Table14[[#This Row],[htcm]]/10000)</f>
        <v>15.809720397823231</v>
      </c>
    </row>
    <row r="906" spans="1:11" x14ac:dyDescent="0.3">
      <c r="A906">
        <v>11117</v>
      </c>
      <c r="B906">
        <v>0</v>
      </c>
      <c r="C906">
        <v>368</v>
      </c>
      <c r="D906">
        <v>269</v>
      </c>
      <c r="E906">
        <v>77.5</v>
      </c>
      <c r="F906">
        <v>9.84</v>
      </c>
      <c r="G906">
        <v>0.69</v>
      </c>
      <c r="H906">
        <v>0.161</v>
      </c>
      <c r="I906" s="6">
        <v>-0.18263045474319786</v>
      </c>
      <c r="J906" s="6">
        <v>-0.3057185644867485</v>
      </c>
      <c r="K906" s="9">
        <f>Table14[[#This Row],[wtkg]]/(Table14[[#This Row],[htcm]]*Table14[[#This Row],[htcm]]/10000)</f>
        <v>16.382934443288242</v>
      </c>
    </row>
    <row r="907" spans="1:11" x14ac:dyDescent="0.3">
      <c r="A907">
        <v>11117</v>
      </c>
      <c r="B907">
        <v>0</v>
      </c>
      <c r="C907">
        <v>452</v>
      </c>
      <c r="D907">
        <v>269</v>
      </c>
      <c r="E907">
        <v>81</v>
      </c>
      <c r="F907">
        <v>10.93</v>
      </c>
      <c r="G907">
        <v>0.8</v>
      </c>
      <c r="H907">
        <v>0.55900000000000005</v>
      </c>
      <c r="I907" s="6">
        <v>0.32811837002535815</v>
      </c>
      <c r="J907" s="6">
        <v>0.15281331295900424</v>
      </c>
      <c r="K907" s="9">
        <f>Table14[[#This Row],[wtkg]]/(Table14[[#This Row],[htcm]]*Table14[[#This Row],[htcm]]/10000)</f>
        <v>16.659045877152874</v>
      </c>
    </row>
    <row r="908" spans="1:11" x14ac:dyDescent="0.3">
      <c r="A908">
        <v>11117</v>
      </c>
      <c r="B908">
        <v>0</v>
      </c>
      <c r="C908">
        <v>584</v>
      </c>
      <c r="D908">
        <v>269</v>
      </c>
      <c r="E908">
        <v>84.5</v>
      </c>
      <c r="F908">
        <v>12.1</v>
      </c>
      <c r="G908">
        <v>0.38900000000000001</v>
      </c>
      <c r="H908">
        <v>0.70699999999999996</v>
      </c>
      <c r="I908" s="6">
        <v>0.7385216527012024</v>
      </c>
      <c r="J908" s="6">
        <v>0.6911579852177564</v>
      </c>
      <c r="K908" s="9">
        <f>Table14[[#This Row],[wtkg]]/(Table14[[#This Row],[htcm]]*Table14[[#This Row],[htcm]]/10000)</f>
        <v>16.946185357655544</v>
      </c>
    </row>
    <row r="909" spans="1:11" x14ac:dyDescent="0.3">
      <c r="A909">
        <v>11117</v>
      </c>
      <c r="B909">
        <v>0</v>
      </c>
      <c r="C909">
        <v>751</v>
      </c>
      <c r="D909">
        <v>269</v>
      </c>
      <c r="E909">
        <v>92.5</v>
      </c>
      <c r="F909">
        <v>14.3</v>
      </c>
      <c r="G909">
        <v>1.552</v>
      </c>
      <c r="H909">
        <v>1.323</v>
      </c>
      <c r="I909" s="6">
        <v>0.73667806522186108</v>
      </c>
      <c r="J909" s="6">
        <v>0.55811296242424524</v>
      </c>
      <c r="K909" s="9">
        <f>Table14[[#This Row],[wtkg]]/(Table14[[#This Row],[htcm]]*Table14[[#This Row],[htcm]]/10000)</f>
        <v>16.712929145361578</v>
      </c>
    </row>
    <row r="910" spans="1:11" x14ac:dyDescent="0.3">
      <c r="A910">
        <v>11120</v>
      </c>
      <c r="B910">
        <v>0</v>
      </c>
      <c r="C910">
        <v>29</v>
      </c>
      <c r="D910">
        <v>276</v>
      </c>
      <c r="E910">
        <v>52</v>
      </c>
      <c r="F910">
        <v>3.47</v>
      </c>
      <c r="G910">
        <v>-1.3</v>
      </c>
      <c r="H910">
        <v>-1.7330000000000001</v>
      </c>
      <c r="I910" s="6">
        <v>-0.93440166672067837</v>
      </c>
      <c r="J910" s="6">
        <v>-1.5754506678733791</v>
      </c>
      <c r="K910" s="9">
        <f>Table14[[#This Row],[wtkg]]/(Table14[[#This Row],[htcm]]*Table14[[#This Row],[htcm]]/10000)</f>
        <v>12.832840236686392</v>
      </c>
    </row>
    <row r="911" spans="1:11" x14ac:dyDescent="0.3">
      <c r="A911">
        <v>11120</v>
      </c>
      <c r="B911">
        <v>0</v>
      </c>
      <c r="C911">
        <v>57</v>
      </c>
      <c r="D911">
        <v>276</v>
      </c>
      <c r="E911">
        <v>53</v>
      </c>
      <c r="F911">
        <v>4.05</v>
      </c>
      <c r="G911">
        <v>-2.508</v>
      </c>
      <c r="H911">
        <v>-2.3029999999999999</v>
      </c>
      <c r="I911" s="6">
        <v>0.12515972265357037</v>
      </c>
      <c r="J911" s="6">
        <v>-1.3298189595462804</v>
      </c>
      <c r="K911" s="9">
        <f>Table14[[#This Row],[wtkg]]/(Table14[[#This Row],[htcm]]*Table14[[#This Row],[htcm]]/10000)</f>
        <v>14.417942328230687</v>
      </c>
    </row>
    <row r="912" spans="1:11" x14ac:dyDescent="0.3">
      <c r="A912">
        <v>11120</v>
      </c>
      <c r="B912">
        <v>0</v>
      </c>
      <c r="C912">
        <v>85</v>
      </c>
      <c r="D912">
        <v>276</v>
      </c>
      <c r="E912">
        <v>55</v>
      </c>
      <c r="F912">
        <v>4.9000000000000004</v>
      </c>
      <c r="G912">
        <v>-2.8759999999999999</v>
      </c>
      <c r="H912">
        <v>-1.9810000000000001</v>
      </c>
      <c r="I912" s="6">
        <v>0.85959290922553711</v>
      </c>
      <c r="J912" s="6">
        <v>-0.43876870073049656</v>
      </c>
      <c r="K912" s="9">
        <f>Table14[[#This Row],[wtkg]]/(Table14[[#This Row],[htcm]]*Table14[[#This Row],[htcm]]/10000)</f>
        <v>16.198347107438018</v>
      </c>
    </row>
    <row r="913" spans="1:11" x14ac:dyDescent="0.3">
      <c r="A913">
        <v>11120</v>
      </c>
      <c r="B913">
        <v>0</v>
      </c>
      <c r="C913">
        <v>176</v>
      </c>
      <c r="D913">
        <v>276</v>
      </c>
      <c r="E913">
        <v>63</v>
      </c>
      <c r="F913">
        <v>6.63</v>
      </c>
      <c r="G913">
        <v>-1.9990000000000001</v>
      </c>
      <c r="H913">
        <v>-1.52</v>
      </c>
      <c r="I913" s="6">
        <v>-0.26956401547810843</v>
      </c>
      <c r="J913" s="6">
        <v>-0.45231351036082135</v>
      </c>
      <c r="K913" s="9">
        <f>Table14[[#This Row],[wtkg]]/(Table14[[#This Row],[htcm]]*Table14[[#This Row],[htcm]]/10000)</f>
        <v>16.70445956160242</v>
      </c>
    </row>
    <row r="914" spans="1:11" x14ac:dyDescent="0.3">
      <c r="A914">
        <v>11120</v>
      </c>
      <c r="B914">
        <v>0</v>
      </c>
      <c r="C914">
        <v>274</v>
      </c>
      <c r="D914">
        <v>276</v>
      </c>
      <c r="E914">
        <v>68</v>
      </c>
      <c r="F914">
        <v>7.83</v>
      </c>
      <c r="G914">
        <v>-1.77</v>
      </c>
      <c r="H914">
        <v>-1.1719999999999999</v>
      </c>
      <c r="I914" s="6">
        <v>-0.21243109046824843</v>
      </c>
      <c r="J914" s="6">
        <v>-0.16868639284642425</v>
      </c>
      <c r="K914" s="9">
        <f>Table14[[#This Row],[wtkg]]/(Table14[[#This Row],[htcm]]*Table14[[#This Row],[htcm]]/10000)</f>
        <v>16.933391003460208</v>
      </c>
    </row>
    <row r="915" spans="1:11" x14ac:dyDescent="0.3">
      <c r="A915">
        <v>11120</v>
      </c>
      <c r="B915">
        <v>0</v>
      </c>
      <c r="C915">
        <v>358</v>
      </c>
      <c r="D915">
        <v>276</v>
      </c>
      <c r="E915">
        <v>72</v>
      </c>
      <c r="F915">
        <v>8.56</v>
      </c>
      <c r="G915">
        <v>-1.4650000000000001</v>
      </c>
      <c r="H915">
        <v>-1.0389999999999999</v>
      </c>
      <c r="I915" s="6">
        <v>-0.43329405523919551</v>
      </c>
      <c r="J915" s="6">
        <v>-0.23716305946925109</v>
      </c>
      <c r="K915" s="9">
        <f>Table14[[#This Row],[wtkg]]/(Table14[[#This Row],[htcm]]*Table14[[#This Row],[htcm]]/10000)</f>
        <v>16.512345679012348</v>
      </c>
    </row>
    <row r="916" spans="1:11" x14ac:dyDescent="0.3">
      <c r="A916">
        <v>11120</v>
      </c>
      <c r="B916">
        <v>0</v>
      </c>
      <c r="C916">
        <v>449</v>
      </c>
      <c r="D916">
        <v>276</v>
      </c>
      <c r="E916">
        <v>74.5</v>
      </c>
      <c r="F916">
        <v>8.75</v>
      </c>
      <c r="G916">
        <v>-1.7390000000000001</v>
      </c>
      <c r="H916">
        <v>-1.44</v>
      </c>
      <c r="I916" s="6">
        <v>-0.87678464999859596</v>
      </c>
      <c r="J916" s="6">
        <v>-0.55568118502424979</v>
      </c>
      <c r="K916" s="9">
        <f>Table14[[#This Row],[wtkg]]/(Table14[[#This Row],[htcm]]*Table14[[#This Row],[htcm]]/10000)</f>
        <v>15.765055628124859</v>
      </c>
    </row>
    <row r="917" spans="1:11" x14ac:dyDescent="0.3">
      <c r="A917">
        <v>11120</v>
      </c>
      <c r="B917">
        <v>0</v>
      </c>
      <c r="C917">
        <v>562</v>
      </c>
      <c r="D917">
        <v>276</v>
      </c>
      <c r="E917">
        <v>76</v>
      </c>
      <c r="F917">
        <v>9.5</v>
      </c>
      <c r="G917">
        <v>-2.4660000000000002</v>
      </c>
      <c r="H917">
        <v>-1.3420000000000001</v>
      </c>
      <c r="I917" s="6">
        <v>-0.25584884388929036</v>
      </c>
      <c r="J917" s="6">
        <v>0.27131759482683193</v>
      </c>
      <c r="K917" s="9">
        <f>Table14[[#This Row],[wtkg]]/(Table14[[#This Row],[htcm]]*Table14[[#This Row],[htcm]]/10000)</f>
        <v>16.44736842105263</v>
      </c>
    </row>
    <row r="918" spans="1:11" x14ac:dyDescent="0.3">
      <c r="A918">
        <v>11120</v>
      </c>
      <c r="B918">
        <v>0</v>
      </c>
      <c r="C918">
        <v>723</v>
      </c>
      <c r="D918">
        <v>276</v>
      </c>
      <c r="E918">
        <v>81</v>
      </c>
      <c r="F918">
        <v>10</v>
      </c>
      <c r="G918">
        <v>-2.1709999999999998</v>
      </c>
      <c r="H918">
        <v>-1.6739999999999999</v>
      </c>
      <c r="I918" s="6">
        <v>-0.75071388392696958</v>
      </c>
      <c r="J918" s="6">
        <v>-0.42391102478604303</v>
      </c>
      <c r="K918" s="9">
        <f>Table14[[#This Row],[wtkg]]/(Table14[[#This Row],[htcm]]*Table14[[#This Row],[htcm]]/10000)</f>
        <v>15.241579027587258</v>
      </c>
    </row>
    <row r="919" spans="1:11" x14ac:dyDescent="0.3">
      <c r="A919">
        <v>11121</v>
      </c>
      <c r="B919">
        <v>0</v>
      </c>
      <c r="C919">
        <v>26</v>
      </c>
      <c r="D919">
        <v>283</v>
      </c>
      <c r="E919">
        <v>54</v>
      </c>
      <c r="F919">
        <v>4.3499999999999996</v>
      </c>
      <c r="G919">
        <v>-5.6000000000000001E-2</v>
      </c>
      <c r="H919">
        <v>0.11899999999999999</v>
      </c>
      <c r="I919" s="6">
        <v>0.21574808891890782</v>
      </c>
      <c r="J919" s="6">
        <v>0.2200106169467187</v>
      </c>
      <c r="K919" s="9">
        <f>Table14[[#This Row],[wtkg]]/(Table14[[#This Row],[htcm]]*Table14[[#This Row],[htcm]]/10000)</f>
        <v>14.917695473251026</v>
      </c>
    </row>
    <row r="920" spans="1:11" x14ac:dyDescent="0.3">
      <c r="A920">
        <v>11121</v>
      </c>
      <c r="B920">
        <v>0</v>
      </c>
      <c r="C920">
        <v>54</v>
      </c>
      <c r="D920">
        <v>283</v>
      </c>
      <c r="E920">
        <v>56.5</v>
      </c>
      <c r="F920">
        <v>5.46</v>
      </c>
      <c r="G920">
        <v>-0.58499999999999996</v>
      </c>
      <c r="H920">
        <v>0.16200000000000001</v>
      </c>
      <c r="I920" s="6">
        <v>1.065263098647262</v>
      </c>
      <c r="J920" s="6">
        <v>0.69388133797449203</v>
      </c>
      <c r="K920" s="9">
        <f>Table14[[#This Row],[wtkg]]/(Table14[[#This Row],[htcm]]*Table14[[#This Row],[htcm]]/10000)</f>
        <v>17.103923564883704</v>
      </c>
    </row>
    <row r="921" spans="1:11" x14ac:dyDescent="0.3">
      <c r="A921">
        <v>11121</v>
      </c>
      <c r="B921">
        <v>0</v>
      </c>
      <c r="C921">
        <v>89</v>
      </c>
      <c r="D921">
        <v>283</v>
      </c>
      <c r="E921">
        <v>61</v>
      </c>
      <c r="F921">
        <v>6.93</v>
      </c>
      <c r="G921">
        <v>-0.108</v>
      </c>
      <c r="H921">
        <v>0.78600000000000003</v>
      </c>
      <c r="I921" s="6">
        <v>1.1962914863244249</v>
      </c>
      <c r="J921" s="6">
        <v>1.1636101249614343</v>
      </c>
      <c r="K921" s="9">
        <f>Table14[[#This Row],[wtkg]]/(Table14[[#This Row],[htcm]]*Table14[[#This Row],[htcm]]/10000)</f>
        <v>18.624025799516257</v>
      </c>
    </row>
    <row r="922" spans="1:11" x14ac:dyDescent="0.3">
      <c r="A922">
        <v>11121</v>
      </c>
      <c r="B922">
        <v>0</v>
      </c>
      <c r="C922">
        <v>180</v>
      </c>
      <c r="D922">
        <v>283</v>
      </c>
      <c r="E922">
        <v>70</v>
      </c>
      <c r="F922">
        <v>9.25</v>
      </c>
      <c r="G922">
        <v>1.177</v>
      </c>
      <c r="H922">
        <v>1.4530000000000001</v>
      </c>
      <c r="I922" s="6">
        <v>1.1199966893129132</v>
      </c>
      <c r="J922" s="6">
        <v>1.0226011641310317</v>
      </c>
      <c r="K922" s="9">
        <f>Table14[[#This Row],[wtkg]]/(Table14[[#This Row],[htcm]]*Table14[[#This Row],[htcm]]/10000)</f>
        <v>18.877551020408163</v>
      </c>
    </row>
    <row r="923" spans="1:11" x14ac:dyDescent="0.3">
      <c r="A923">
        <v>11121</v>
      </c>
      <c r="B923">
        <v>0</v>
      </c>
      <c r="C923">
        <v>271</v>
      </c>
      <c r="D923">
        <v>283</v>
      </c>
      <c r="E923">
        <v>74.5</v>
      </c>
      <c r="F923">
        <v>10.7</v>
      </c>
      <c r="G923">
        <v>1.1879999999999999</v>
      </c>
      <c r="H923">
        <v>1.734</v>
      </c>
      <c r="I923" s="6">
        <v>1.526394762353978</v>
      </c>
      <c r="J923" s="6">
        <v>1.3986901854085736</v>
      </c>
      <c r="K923" s="9">
        <f>Table14[[#This Row],[wtkg]]/(Table14[[#This Row],[htcm]]*Table14[[#This Row],[htcm]]/10000)</f>
        <v>19.278410882392684</v>
      </c>
    </row>
    <row r="924" spans="1:11" x14ac:dyDescent="0.3">
      <c r="A924">
        <v>11121</v>
      </c>
      <c r="B924">
        <v>0</v>
      </c>
      <c r="C924">
        <v>362</v>
      </c>
      <c r="D924">
        <v>283</v>
      </c>
      <c r="E924">
        <v>79</v>
      </c>
      <c r="F924">
        <v>12.04</v>
      </c>
      <c r="G924">
        <v>1.425</v>
      </c>
      <c r="H924">
        <v>2.0659999999999998</v>
      </c>
      <c r="I924" s="6">
        <v>1.8651734951549721</v>
      </c>
      <c r="J924" s="6">
        <v>1.6704442768773491</v>
      </c>
      <c r="K924" s="9">
        <f>Table14[[#This Row],[wtkg]]/(Table14[[#This Row],[htcm]]*Table14[[#This Row],[htcm]]/10000)</f>
        <v>19.291780163435345</v>
      </c>
    </row>
    <row r="925" spans="1:11" x14ac:dyDescent="0.3">
      <c r="A925">
        <v>11121</v>
      </c>
      <c r="B925">
        <v>0</v>
      </c>
      <c r="C925">
        <v>453</v>
      </c>
      <c r="D925">
        <v>283</v>
      </c>
      <c r="E925">
        <v>81</v>
      </c>
      <c r="F925">
        <v>12.76</v>
      </c>
      <c r="G925">
        <v>0.78500000000000003</v>
      </c>
      <c r="H925">
        <v>1.968</v>
      </c>
      <c r="I925" s="6">
        <v>2.1274336223630019</v>
      </c>
      <c r="J925" s="6">
        <v>2.0235949860206928</v>
      </c>
      <c r="K925" s="9">
        <f>Table14[[#This Row],[wtkg]]/(Table14[[#This Row],[htcm]]*Table14[[#This Row],[htcm]]/10000)</f>
        <v>19.44825483920134</v>
      </c>
    </row>
    <row r="926" spans="1:11" x14ac:dyDescent="0.3">
      <c r="A926">
        <v>11121</v>
      </c>
      <c r="B926">
        <v>0</v>
      </c>
      <c r="C926">
        <v>556</v>
      </c>
      <c r="D926">
        <v>283</v>
      </c>
      <c r="E926">
        <v>85</v>
      </c>
      <c r="F926">
        <v>13.6</v>
      </c>
      <c r="G926">
        <v>0.91300000000000003</v>
      </c>
      <c r="H926">
        <v>1.9159999999999999</v>
      </c>
      <c r="I926" s="6">
        <v>1.9900867528314594</v>
      </c>
      <c r="J926" s="6">
        <v>1.8919959280816412</v>
      </c>
      <c r="K926" s="9">
        <f>Table14[[#This Row],[wtkg]]/(Table14[[#This Row],[htcm]]*Table14[[#This Row],[htcm]]/10000)</f>
        <v>18.823529411764703</v>
      </c>
    </row>
    <row r="927" spans="1:11" x14ac:dyDescent="0.3">
      <c r="A927">
        <v>11121</v>
      </c>
      <c r="B927">
        <v>0</v>
      </c>
      <c r="C927">
        <v>724</v>
      </c>
      <c r="D927">
        <v>283</v>
      </c>
      <c r="E927">
        <v>91</v>
      </c>
      <c r="F927">
        <v>15.8</v>
      </c>
      <c r="G927">
        <v>1.107</v>
      </c>
      <c r="H927">
        <v>2.327</v>
      </c>
      <c r="I927" s="6">
        <v>2.386195902129578</v>
      </c>
      <c r="J927" s="6">
        <v>2.3241623741962703</v>
      </c>
      <c r="K927" s="9">
        <f>Table14[[#This Row],[wtkg]]/(Table14[[#This Row],[htcm]]*Table14[[#This Row],[htcm]]/10000)</f>
        <v>19.079821277623477</v>
      </c>
    </row>
    <row r="928" spans="1:11" x14ac:dyDescent="0.3">
      <c r="A928">
        <v>11123</v>
      </c>
      <c r="B928">
        <v>0</v>
      </c>
      <c r="C928">
        <v>0</v>
      </c>
      <c r="D928">
        <v>276</v>
      </c>
      <c r="E928">
        <v>53</v>
      </c>
      <c r="F928">
        <v>2.87</v>
      </c>
      <c r="G928">
        <v>1.6459999999999999</v>
      </c>
      <c r="H928">
        <v>-1.024</v>
      </c>
      <c r="I928" s="6">
        <v>-4.0620939507264033</v>
      </c>
      <c r="J928" s="6">
        <v>-2.9632627129931186</v>
      </c>
      <c r="K928" s="9">
        <f>Table14[[#This Row],[wtkg]]/(Table14[[#This Row],[htcm]]*Table14[[#This Row],[htcm]]/10000)</f>
        <v>10.217159131363475</v>
      </c>
    </row>
    <row r="929" spans="1:11" x14ac:dyDescent="0.3">
      <c r="A929">
        <v>11123</v>
      </c>
      <c r="B929">
        <v>0</v>
      </c>
      <c r="C929">
        <v>26</v>
      </c>
      <c r="D929">
        <v>276</v>
      </c>
      <c r="E929">
        <v>52</v>
      </c>
      <c r="F929">
        <v>3.85</v>
      </c>
      <c r="G929">
        <v>-1.0880000000000001</v>
      </c>
      <c r="H929">
        <v>-0.77100000000000002</v>
      </c>
      <c r="I929" s="6">
        <v>0.26255327642883924</v>
      </c>
      <c r="J929" s="6">
        <v>-0.29113359011770967</v>
      </c>
      <c r="K929" s="9">
        <f>Table14[[#This Row],[wtkg]]/(Table14[[#This Row],[htcm]]*Table14[[#This Row],[htcm]]/10000)</f>
        <v>14.238165680473374</v>
      </c>
    </row>
    <row r="930" spans="1:11" x14ac:dyDescent="0.3">
      <c r="A930">
        <v>11123</v>
      </c>
      <c r="B930">
        <v>0</v>
      </c>
      <c r="C930">
        <v>54</v>
      </c>
      <c r="D930">
        <v>276</v>
      </c>
      <c r="E930">
        <v>55</v>
      </c>
      <c r="F930">
        <v>4.95</v>
      </c>
      <c r="G930">
        <v>-1.339</v>
      </c>
      <c r="H930">
        <v>-0.61299999999999999</v>
      </c>
      <c r="I930" s="6">
        <v>0.9744754586067701</v>
      </c>
      <c r="J930" s="6">
        <v>0.18454055452378129</v>
      </c>
      <c r="K930" s="9">
        <f>Table14[[#This Row],[wtkg]]/(Table14[[#This Row],[htcm]]*Table14[[#This Row],[htcm]]/10000)</f>
        <v>16.363636363636363</v>
      </c>
    </row>
    <row r="931" spans="1:11" x14ac:dyDescent="0.3">
      <c r="A931">
        <v>11123</v>
      </c>
      <c r="B931">
        <v>0</v>
      </c>
      <c r="C931">
        <v>96</v>
      </c>
      <c r="D931">
        <v>276</v>
      </c>
      <c r="E931">
        <v>60</v>
      </c>
      <c r="F931">
        <v>5.88</v>
      </c>
      <c r="G931">
        <v>-0.89800000000000002</v>
      </c>
      <c r="H931">
        <v>-0.83</v>
      </c>
      <c r="I931" s="6">
        <v>-0.22432130359091765</v>
      </c>
      <c r="J931" s="6">
        <v>-0.43864420927880077</v>
      </c>
      <c r="K931" s="9">
        <f>Table14[[#This Row],[wtkg]]/(Table14[[#This Row],[htcm]]*Table14[[#This Row],[htcm]]/10000)</f>
        <v>16.333333333333332</v>
      </c>
    </row>
    <row r="932" spans="1:11" x14ac:dyDescent="0.3">
      <c r="A932">
        <v>11123</v>
      </c>
      <c r="B932">
        <v>0</v>
      </c>
      <c r="C932">
        <v>180</v>
      </c>
      <c r="D932">
        <v>276</v>
      </c>
      <c r="E932">
        <v>64.5</v>
      </c>
      <c r="F932">
        <v>7.27</v>
      </c>
      <c r="G932">
        <v>-1.3959999999999999</v>
      </c>
      <c r="H932">
        <v>-0.754</v>
      </c>
      <c r="I932" s="6">
        <v>0.20724475298343031</v>
      </c>
      <c r="J932" s="6">
        <v>9.3580284038676909E-2</v>
      </c>
      <c r="K932" s="9">
        <f>Table14[[#This Row],[wtkg]]/(Table14[[#This Row],[htcm]]*Table14[[#This Row],[htcm]]/10000)</f>
        <v>17.474911363499789</v>
      </c>
    </row>
    <row r="933" spans="1:11" x14ac:dyDescent="0.3">
      <c r="A933">
        <v>11123</v>
      </c>
      <c r="B933">
        <v>0</v>
      </c>
      <c r="C933">
        <v>271</v>
      </c>
      <c r="D933">
        <v>276</v>
      </c>
      <c r="E933">
        <v>70</v>
      </c>
      <c r="F933">
        <v>8.52</v>
      </c>
      <c r="G933">
        <v>-0.82099999999999995</v>
      </c>
      <c r="H933">
        <v>-0.374</v>
      </c>
      <c r="I933" s="6">
        <v>0.13929644712232259</v>
      </c>
      <c r="J933" s="6">
        <v>0.1503888216600627</v>
      </c>
      <c r="K933" s="9">
        <f>Table14[[#This Row],[wtkg]]/(Table14[[#This Row],[htcm]]*Table14[[#This Row],[htcm]]/10000)</f>
        <v>17.387755102040817</v>
      </c>
    </row>
    <row r="934" spans="1:11" x14ac:dyDescent="0.3">
      <c r="A934">
        <v>11123</v>
      </c>
      <c r="B934">
        <v>0</v>
      </c>
      <c r="C934">
        <v>376</v>
      </c>
      <c r="D934">
        <v>276</v>
      </c>
      <c r="E934">
        <v>75</v>
      </c>
      <c r="F934">
        <v>10.1</v>
      </c>
      <c r="G934">
        <v>-0.48699999999999999</v>
      </c>
      <c r="H934">
        <v>0.34300000000000003</v>
      </c>
      <c r="I934" s="6">
        <v>0.72644244453496021</v>
      </c>
      <c r="J934" s="6">
        <v>0.8533118334623413</v>
      </c>
      <c r="K934" s="9">
        <f>Table14[[#This Row],[wtkg]]/(Table14[[#This Row],[htcm]]*Table14[[#This Row],[htcm]]/10000)</f>
        <v>17.955555555555556</v>
      </c>
    </row>
    <row r="935" spans="1:11" x14ac:dyDescent="0.3">
      <c r="A935">
        <v>11123</v>
      </c>
      <c r="B935">
        <v>0</v>
      </c>
      <c r="C935">
        <v>460</v>
      </c>
      <c r="D935">
        <v>276</v>
      </c>
      <c r="E935">
        <v>78.5</v>
      </c>
      <c r="F935">
        <v>10.52</v>
      </c>
      <c r="G935">
        <v>-0.30299999999999999</v>
      </c>
      <c r="H935">
        <v>0.161</v>
      </c>
      <c r="I935" s="6">
        <v>0.39957826466998886</v>
      </c>
      <c r="J935" s="6">
        <v>0.47972002256372837</v>
      </c>
      <c r="K935" s="9">
        <f>Table14[[#This Row],[wtkg]]/(Table14[[#This Row],[htcm]]*Table14[[#This Row],[htcm]]/10000)</f>
        <v>17.071686478153271</v>
      </c>
    </row>
    <row r="936" spans="1:11" x14ac:dyDescent="0.3">
      <c r="A936">
        <v>11123</v>
      </c>
      <c r="B936">
        <v>0</v>
      </c>
      <c r="C936">
        <v>567</v>
      </c>
      <c r="D936">
        <v>276</v>
      </c>
      <c r="E936">
        <v>81</v>
      </c>
      <c r="F936">
        <v>11.31</v>
      </c>
      <c r="G936">
        <v>-0.68799999999999994</v>
      </c>
      <c r="H936">
        <v>0.19500000000000001</v>
      </c>
      <c r="I936" s="6">
        <v>0.73383051541308442</v>
      </c>
      <c r="J936" s="6">
        <v>0.86472789587618426</v>
      </c>
      <c r="K936" s="9">
        <f>Table14[[#This Row],[wtkg]]/(Table14[[#This Row],[htcm]]*Table14[[#This Row],[htcm]]/10000)</f>
        <v>17.238225880201188</v>
      </c>
    </row>
    <row r="937" spans="1:11" x14ac:dyDescent="0.3">
      <c r="A937">
        <v>11123</v>
      </c>
      <c r="B937">
        <v>0</v>
      </c>
      <c r="C937">
        <v>763</v>
      </c>
      <c r="D937">
        <v>276</v>
      </c>
      <c r="E937">
        <v>85</v>
      </c>
      <c r="F937">
        <v>12.3</v>
      </c>
      <c r="G937">
        <v>-0.97099999999999997</v>
      </c>
      <c r="H937">
        <v>-4.4999999999999998E-2</v>
      </c>
      <c r="I937" s="6">
        <v>0.63799959098460213</v>
      </c>
      <c r="J937" s="6">
        <v>0.79967708870455267</v>
      </c>
      <c r="K937" s="9">
        <f>Table14[[#This Row],[wtkg]]/(Table14[[#This Row],[htcm]]*Table14[[#This Row],[htcm]]/10000)</f>
        <v>17.024221453287197</v>
      </c>
    </row>
    <row r="938" spans="1:11" x14ac:dyDescent="0.3">
      <c r="A938">
        <v>11126</v>
      </c>
      <c r="B938">
        <v>0</v>
      </c>
      <c r="C938">
        <v>0</v>
      </c>
      <c r="D938">
        <v>276</v>
      </c>
      <c r="E938">
        <v>52</v>
      </c>
      <c r="F938">
        <v>2.76</v>
      </c>
      <c r="G938">
        <v>1.1180000000000001</v>
      </c>
      <c r="H938">
        <v>-1.276</v>
      </c>
      <c r="I938" s="6">
        <v>-3.7309190396397702</v>
      </c>
      <c r="J938" s="6">
        <v>-2.9744584039038546</v>
      </c>
      <c r="K938" s="9">
        <f>Table14[[#This Row],[wtkg]]/(Table14[[#This Row],[htcm]]*Table14[[#This Row],[htcm]]/10000)</f>
        <v>10.207100591715976</v>
      </c>
    </row>
    <row r="939" spans="1:11" x14ac:dyDescent="0.3">
      <c r="A939">
        <v>11126</v>
      </c>
      <c r="B939">
        <v>0</v>
      </c>
      <c r="C939">
        <v>26</v>
      </c>
      <c r="D939">
        <v>276</v>
      </c>
      <c r="E939">
        <v>53</v>
      </c>
      <c r="F939">
        <v>4</v>
      </c>
      <c r="G939">
        <v>-0.57199999999999995</v>
      </c>
      <c r="H939">
        <v>-0.495</v>
      </c>
      <c r="I939" s="6">
        <v>-1.7211246842740391E-2</v>
      </c>
      <c r="J939" s="6">
        <v>-0.28977470917160697</v>
      </c>
      <c r="K939" s="9">
        <f>Table14[[#This Row],[wtkg]]/(Table14[[#This Row],[htcm]]*Table14[[#This Row],[htcm]]/10000)</f>
        <v>14.239943040227839</v>
      </c>
    </row>
    <row r="940" spans="1:11" x14ac:dyDescent="0.3">
      <c r="A940">
        <v>11126</v>
      </c>
      <c r="B940">
        <v>0</v>
      </c>
      <c r="C940">
        <v>54</v>
      </c>
      <c r="D940">
        <v>276</v>
      </c>
      <c r="E940">
        <v>56</v>
      </c>
      <c r="F940">
        <v>4.8499999999999996</v>
      </c>
      <c r="G940">
        <v>-0.83599999999999997</v>
      </c>
      <c r="H940">
        <v>-0.77200000000000002</v>
      </c>
      <c r="I940" s="6">
        <v>3.9177822314185984E-2</v>
      </c>
      <c r="J940" s="6">
        <v>-0.46063334476113965</v>
      </c>
      <c r="K940" s="9">
        <f>Table14[[#This Row],[wtkg]]/(Table14[[#This Row],[htcm]]*Table14[[#This Row],[htcm]]/10000)</f>
        <v>15.465561224489795</v>
      </c>
    </row>
    <row r="941" spans="1:11" x14ac:dyDescent="0.3">
      <c r="A941">
        <v>11126</v>
      </c>
      <c r="B941">
        <v>0</v>
      </c>
      <c r="C941">
        <v>89</v>
      </c>
      <c r="D941">
        <v>276</v>
      </c>
      <c r="E941">
        <v>61</v>
      </c>
      <c r="F941">
        <v>5.92</v>
      </c>
      <c r="G941">
        <v>-0.108</v>
      </c>
      <c r="H941">
        <v>-0.55600000000000005</v>
      </c>
      <c r="I941" s="6">
        <v>-0.68509406246821469</v>
      </c>
      <c r="J941" s="6">
        <v>-0.68881030265353071</v>
      </c>
      <c r="K941" s="9">
        <f>Table14[[#This Row],[wtkg]]/(Table14[[#This Row],[htcm]]*Table14[[#This Row],[htcm]]/10000)</f>
        <v>15.909701693093256</v>
      </c>
    </row>
    <row r="942" spans="1:11" x14ac:dyDescent="0.3">
      <c r="A942">
        <v>11126</v>
      </c>
      <c r="B942">
        <v>0</v>
      </c>
      <c r="C942">
        <v>180</v>
      </c>
      <c r="D942">
        <v>276</v>
      </c>
      <c r="E942">
        <v>65.5</v>
      </c>
      <c r="F942">
        <v>6.96</v>
      </c>
      <c r="G942">
        <v>-0.92800000000000005</v>
      </c>
      <c r="H942">
        <v>-1.1459999999999999</v>
      </c>
      <c r="I942" s="6">
        <v>-0.72949079690400853</v>
      </c>
      <c r="J942" s="6">
        <v>-0.81378629015272219</v>
      </c>
      <c r="K942" s="9">
        <f>Table14[[#This Row],[wtkg]]/(Table14[[#This Row],[htcm]]*Table14[[#This Row],[htcm]]/10000)</f>
        <v>16.222830837363791</v>
      </c>
    </row>
    <row r="943" spans="1:11" x14ac:dyDescent="0.3">
      <c r="A943">
        <v>11126</v>
      </c>
      <c r="B943">
        <v>0</v>
      </c>
      <c r="C943">
        <v>271</v>
      </c>
      <c r="D943">
        <v>276</v>
      </c>
      <c r="E943">
        <v>71</v>
      </c>
      <c r="F943">
        <v>8.76</v>
      </c>
      <c r="G943">
        <v>-0.375</v>
      </c>
      <c r="H943">
        <v>-0.12</v>
      </c>
      <c r="I943" s="6">
        <v>0.15579077863129318</v>
      </c>
      <c r="J943" s="6">
        <v>0.14314018681290322</v>
      </c>
      <c r="K943" s="9">
        <f>Table14[[#This Row],[wtkg]]/(Table14[[#This Row],[htcm]]*Table14[[#This Row],[htcm]]/10000)</f>
        <v>17.377504463400118</v>
      </c>
    </row>
    <row r="944" spans="1:11" x14ac:dyDescent="0.3">
      <c r="A944">
        <v>11126</v>
      </c>
      <c r="B944">
        <v>0</v>
      </c>
      <c r="C944">
        <v>362</v>
      </c>
      <c r="D944">
        <v>276</v>
      </c>
      <c r="E944">
        <v>75</v>
      </c>
      <c r="F944">
        <v>10.17</v>
      </c>
      <c r="G944">
        <v>-0.26200000000000001</v>
      </c>
      <c r="H944">
        <v>0.50700000000000001</v>
      </c>
      <c r="I944" s="6">
        <v>0.80784125896662096</v>
      </c>
      <c r="J944" s="6">
        <v>0.89468233982522993</v>
      </c>
      <c r="K944" s="9">
        <f>Table14[[#This Row],[wtkg]]/(Table14[[#This Row],[htcm]]*Table14[[#This Row],[htcm]]/10000)</f>
        <v>18.079999999999998</v>
      </c>
    </row>
    <row r="945" spans="1:11" x14ac:dyDescent="0.3">
      <c r="A945">
        <v>11126</v>
      </c>
      <c r="B945">
        <v>0</v>
      </c>
      <c r="C945">
        <v>460</v>
      </c>
      <c r="D945">
        <v>276</v>
      </c>
      <c r="E945">
        <v>80</v>
      </c>
      <c r="F945">
        <v>11.11</v>
      </c>
      <c r="G945">
        <v>0.28899999999999998</v>
      </c>
      <c r="H945">
        <v>0.65800000000000003</v>
      </c>
      <c r="I945" s="6">
        <v>0.73209159901089871</v>
      </c>
      <c r="J945" s="6">
        <v>0.68564127705127609</v>
      </c>
      <c r="K945" s="9">
        <f>Table14[[#This Row],[wtkg]]/(Table14[[#This Row],[htcm]]*Table14[[#This Row],[htcm]]/10000)</f>
        <v>17.359375</v>
      </c>
    </row>
    <row r="946" spans="1:11" x14ac:dyDescent="0.3">
      <c r="A946">
        <v>11126</v>
      </c>
      <c r="B946">
        <v>0</v>
      </c>
      <c r="C946">
        <v>552</v>
      </c>
      <c r="D946">
        <v>276</v>
      </c>
      <c r="E946">
        <v>82</v>
      </c>
      <c r="F946">
        <v>11.9</v>
      </c>
      <c r="G946">
        <v>-0.14499999999999999</v>
      </c>
      <c r="H946">
        <v>0.73499999999999999</v>
      </c>
      <c r="I946" s="6">
        <v>1.1179148908569243</v>
      </c>
      <c r="J946" s="6">
        <v>1.1512770468883089</v>
      </c>
      <c r="K946" s="9">
        <f>Table14[[#This Row],[wtkg]]/(Table14[[#This Row],[htcm]]*Table14[[#This Row],[htcm]]/10000)</f>
        <v>17.697798929208805</v>
      </c>
    </row>
    <row r="947" spans="1:11" x14ac:dyDescent="0.3">
      <c r="A947">
        <v>11126</v>
      </c>
      <c r="B947">
        <v>0</v>
      </c>
      <c r="C947">
        <v>720</v>
      </c>
      <c r="D947">
        <v>276</v>
      </c>
      <c r="E947">
        <v>91</v>
      </c>
      <c r="F947">
        <v>13.2</v>
      </c>
      <c r="G947">
        <v>1.1479999999999999</v>
      </c>
      <c r="H947">
        <v>0.77500000000000002</v>
      </c>
      <c r="I947" s="6">
        <v>0.23073060052831526</v>
      </c>
      <c r="J947" s="6">
        <v>0.15232244133792183</v>
      </c>
      <c r="K947" s="9">
        <f>Table14[[#This Row],[wtkg]]/(Table14[[#This Row],[htcm]]*Table14[[#This Row],[htcm]]/10000)</f>
        <v>15.940103852191765</v>
      </c>
    </row>
    <row r="948" spans="1:11" x14ac:dyDescent="0.3">
      <c r="A948">
        <v>11127</v>
      </c>
      <c r="B948">
        <v>0</v>
      </c>
      <c r="C948">
        <v>0</v>
      </c>
      <c r="D948">
        <v>276</v>
      </c>
      <c r="E948">
        <v>47</v>
      </c>
      <c r="F948">
        <v>3.3</v>
      </c>
      <c r="G948">
        <v>-1.524</v>
      </c>
      <c r="H948">
        <v>-9.5000000000000001E-2</v>
      </c>
      <c r="I948" s="6">
        <v>1.852427130908556</v>
      </c>
      <c r="J948" s="6">
        <v>1.11329083966433</v>
      </c>
      <c r="K948" s="9">
        <f>Table14[[#This Row],[wtkg]]/(Table14[[#This Row],[htcm]]*Table14[[#This Row],[htcm]]/10000)</f>
        <v>14.93888637392485</v>
      </c>
    </row>
    <row r="949" spans="1:11" x14ac:dyDescent="0.3">
      <c r="A949">
        <v>11127</v>
      </c>
      <c r="B949">
        <v>0</v>
      </c>
      <c r="C949">
        <v>28</v>
      </c>
      <c r="D949">
        <v>276</v>
      </c>
      <c r="E949">
        <v>52.5</v>
      </c>
      <c r="F949">
        <v>4.22</v>
      </c>
      <c r="G949">
        <v>-0.97199999999999998</v>
      </c>
      <c r="H949">
        <v>-0.253</v>
      </c>
      <c r="I949" s="6">
        <v>0.94290876150741121</v>
      </c>
      <c r="J949" s="6">
        <v>0.39728971130746388</v>
      </c>
      <c r="K949" s="9">
        <f>Table14[[#This Row],[wtkg]]/(Table14[[#This Row],[htcm]]*Table14[[#This Row],[htcm]]/10000)</f>
        <v>15.310657596371881</v>
      </c>
    </row>
    <row r="950" spans="1:11" x14ac:dyDescent="0.3">
      <c r="A950">
        <v>11127</v>
      </c>
      <c r="B950">
        <v>0</v>
      </c>
      <c r="C950">
        <v>55</v>
      </c>
      <c r="D950">
        <v>276</v>
      </c>
      <c r="E950">
        <v>55</v>
      </c>
      <c r="F950">
        <v>5.25</v>
      </c>
      <c r="G950">
        <v>-1.395</v>
      </c>
      <c r="H950">
        <v>-0.19800000000000001</v>
      </c>
      <c r="I950" s="6">
        <v>1.6322778224653729</v>
      </c>
      <c r="J950" s="6">
        <v>0.83876435413993056</v>
      </c>
      <c r="K950" s="9">
        <f>Table14[[#This Row],[wtkg]]/(Table14[[#This Row],[htcm]]*Table14[[#This Row],[htcm]]/10000)</f>
        <v>17.355371900826448</v>
      </c>
    </row>
    <row r="951" spans="1:11" x14ac:dyDescent="0.3">
      <c r="A951">
        <v>11127</v>
      </c>
      <c r="B951">
        <v>0</v>
      </c>
      <c r="C951">
        <v>84</v>
      </c>
      <c r="D951">
        <v>276</v>
      </c>
      <c r="E951">
        <v>57.5</v>
      </c>
      <c r="F951">
        <v>6.1</v>
      </c>
      <c r="G951">
        <v>-1.603</v>
      </c>
      <c r="H951">
        <v>-0.13900000000000001</v>
      </c>
      <c r="I951" s="6">
        <v>1.6815827549161428</v>
      </c>
      <c r="J951" s="6">
        <v>1.098495777746459</v>
      </c>
      <c r="K951" s="9">
        <f>Table14[[#This Row],[wtkg]]/(Table14[[#This Row],[htcm]]*Table14[[#This Row],[htcm]]/10000)</f>
        <v>18.449905482041586</v>
      </c>
    </row>
    <row r="952" spans="1:11" x14ac:dyDescent="0.3">
      <c r="A952">
        <v>11127</v>
      </c>
      <c r="B952">
        <v>0</v>
      </c>
      <c r="C952">
        <v>182</v>
      </c>
      <c r="D952">
        <v>276</v>
      </c>
      <c r="E952">
        <v>65</v>
      </c>
      <c r="F952">
        <v>7.7</v>
      </c>
      <c r="G952">
        <v>-1.2110000000000001</v>
      </c>
      <c r="H952">
        <v>-0.26300000000000001</v>
      </c>
      <c r="I952" s="6">
        <v>0.69737295711895619</v>
      </c>
      <c r="J952" s="6">
        <v>0.60020283096952398</v>
      </c>
      <c r="K952" s="9">
        <f>Table14[[#This Row],[wtkg]]/(Table14[[#This Row],[htcm]]*Table14[[#This Row],[htcm]]/10000)</f>
        <v>18.22485207100592</v>
      </c>
    </row>
    <row r="953" spans="1:11" x14ac:dyDescent="0.3">
      <c r="A953">
        <v>11127</v>
      </c>
      <c r="B953">
        <v>0</v>
      </c>
      <c r="C953">
        <v>272</v>
      </c>
      <c r="D953">
        <v>276</v>
      </c>
      <c r="E953">
        <v>70</v>
      </c>
      <c r="F953">
        <v>8.74</v>
      </c>
      <c r="G953">
        <v>-0.84</v>
      </c>
      <c r="H953">
        <v>-0.15</v>
      </c>
      <c r="I953" s="6">
        <v>0.44647029472483302</v>
      </c>
      <c r="J953" s="6">
        <v>0.46508060444989285</v>
      </c>
      <c r="K953" s="9">
        <f>Table14[[#This Row],[wtkg]]/(Table14[[#This Row],[htcm]]*Table14[[#This Row],[htcm]]/10000)</f>
        <v>17.836734693877553</v>
      </c>
    </row>
    <row r="954" spans="1:11" x14ac:dyDescent="0.3">
      <c r="A954">
        <v>11127</v>
      </c>
      <c r="B954">
        <v>0</v>
      </c>
      <c r="C954">
        <v>378</v>
      </c>
      <c r="D954">
        <v>276</v>
      </c>
      <c r="E954">
        <v>72.5</v>
      </c>
      <c r="F954">
        <v>9.4</v>
      </c>
      <c r="G954">
        <v>-1.5620000000000001</v>
      </c>
      <c r="H954">
        <v>-0.32800000000000001</v>
      </c>
      <c r="I954" s="6">
        <v>0.55041682920554491</v>
      </c>
      <c r="J954" s="6">
        <v>0.81053538402428782</v>
      </c>
      <c r="K954" s="9">
        <f>Table14[[#This Row],[wtkg]]/(Table14[[#This Row],[htcm]]*Table14[[#This Row],[htcm]]/10000)</f>
        <v>17.883472057074911</v>
      </c>
    </row>
    <row r="955" spans="1:11" x14ac:dyDescent="0.3">
      <c r="A955">
        <v>11127</v>
      </c>
      <c r="B955">
        <v>0</v>
      </c>
      <c r="C955">
        <v>462</v>
      </c>
      <c r="D955">
        <v>276</v>
      </c>
      <c r="E955">
        <v>76.5</v>
      </c>
      <c r="F955">
        <v>10.24</v>
      </c>
      <c r="G955">
        <v>-1.1180000000000001</v>
      </c>
      <c r="H955">
        <v>-9.6000000000000002E-2</v>
      </c>
      <c r="I955" s="6">
        <v>0.52353584478008031</v>
      </c>
      <c r="J955" s="6">
        <v>0.78816528429678545</v>
      </c>
      <c r="K955" s="10">
        <f>Table14[[#This Row],[wtkg]]/(Table14[[#This Row],[htcm]]*Table14[[#This Row],[htcm]]/10000)</f>
        <v>17.49754367978128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A4EB0-25E9-4916-A3F6-2A8FBDB87060}">
  <dimension ref="A1:M652"/>
  <sheetViews>
    <sheetView topLeftCell="A59" zoomScaleNormal="100" workbookViewId="0">
      <selection activeCell="C72" sqref="C72"/>
    </sheetView>
  </sheetViews>
  <sheetFormatPr defaultRowHeight="14.4" x14ac:dyDescent="0.3"/>
  <cols>
    <col min="4" max="4" width="7.6640625" bestFit="1" customWidth="1"/>
    <col min="5" max="8" width="9.21875" customWidth="1"/>
  </cols>
  <sheetData>
    <row r="1" spans="1:13" x14ac:dyDescent="0.3">
      <c r="A1" t="s">
        <v>11</v>
      </c>
      <c r="B1" t="s">
        <v>13</v>
      </c>
      <c r="C1" t="s">
        <v>14</v>
      </c>
      <c r="D1" t="s">
        <v>12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45</v>
      </c>
      <c r="B2">
        <v>2.4607000000000001</v>
      </c>
      <c r="C2">
        <v>9.0289999999999995E-2</v>
      </c>
      <c r="D2">
        <v>-0.38329999999999997</v>
      </c>
      <c r="E2">
        <v>1.7370000000000001</v>
      </c>
      <c r="F2">
        <v>1.9019999999999999</v>
      </c>
      <c r="G2">
        <v>2.0659999999999998</v>
      </c>
      <c r="H2">
        <v>2.2519999999999998</v>
      </c>
      <c r="I2">
        <v>2.4609999999999999</v>
      </c>
      <c r="J2">
        <v>2.698</v>
      </c>
      <c r="K2">
        <v>2.9670000000000001</v>
      </c>
      <c r="L2">
        <v>3.2749999999999999</v>
      </c>
      <c r="M2">
        <v>3.5840000000000001</v>
      </c>
    </row>
    <row r="3" spans="1:13" x14ac:dyDescent="0.3">
      <c r="A3">
        <v>45.1</v>
      </c>
      <c r="B3">
        <v>2.4777</v>
      </c>
      <c r="C3">
        <v>9.0300000000000005E-2</v>
      </c>
      <c r="D3">
        <v>-0.38329999999999997</v>
      </c>
      <c r="E3">
        <v>1.7490000000000001</v>
      </c>
      <c r="F3">
        <v>1.915</v>
      </c>
      <c r="G3">
        <v>2.081</v>
      </c>
      <c r="H3">
        <v>2.2669999999999999</v>
      </c>
      <c r="I3">
        <v>2.4780000000000002</v>
      </c>
      <c r="J3">
        <v>2.7160000000000002</v>
      </c>
      <c r="K3">
        <v>2.988</v>
      </c>
      <c r="L3">
        <v>3.298</v>
      </c>
      <c r="M3">
        <v>3.609</v>
      </c>
    </row>
    <row r="4" spans="1:13" x14ac:dyDescent="0.3">
      <c r="A4">
        <v>45.2</v>
      </c>
      <c r="B4">
        <v>2.4946999999999999</v>
      </c>
      <c r="C4">
        <v>9.0300000000000005E-2</v>
      </c>
      <c r="D4">
        <v>-0.38329999999999997</v>
      </c>
      <c r="E4">
        <v>1.7609999999999999</v>
      </c>
      <c r="F4">
        <v>1.9279999999999999</v>
      </c>
      <c r="G4">
        <v>2.0950000000000002</v>
      </c>
      <c r="H4">
        <v>2.2829999999999999</v>
      </c>
      <c r="I4">
        <v>2.4950000000000001</v>
      </c>
      <c r="J4">
        <v>2.7349999999999999</v>
      </c>
      <c r="K4">
        <v>3.008</v>
      </c>
      <c r="L4">
        <v>3.3210000000000002</v>
      </c>
      <c r="M4">
        <v>3.633</v>
      </c>
    </row>
    <row r="5" spans="1:13" x14ac:dyDescent="0.3">
      <c r="A5">
        <v>45.3</v>
      </c>
      <c r="B5">
        <v>2.5116999999999998</v>
      </c>
      <c r="C5">
        <v>9.0310000000000001E-2</v>
      </c>
      <c r="D5">
        <v>-0.38329999999999997</v>
      </c>
      <c r="E5">
        <v>1.7729999999999999</v>
      </c>
      <c r="F5">
        <v>1.9410000000000001</v>
      </c>
      <c r="G5">
        <v>2.109</v>
      </c>
      <c r="H5">
        <v>2.298</v>
      </c>
      <c r="I5">
        <v>2.512</v>
      </c>
      <c r="J5">
        <v>2.7530000000000001</v>
      </c>
      <c r="K5">
        <v>3.0289999999999999</v>
      </c>
      <c r="L5">
        <v>3.343</v>
      </c>
      <c r="M5">
        <v>3.6579999999999999</v>
      </c>
    </row>
    <row r="6" spans="1:13" x14ac:dyDescent="0.3">
      <c r="A6">
        <v>45.4</v>
      </c>
      <c r="B6">
        <v>2.5287000000000002</v>
      </c>
      <c r="C6">
        <v>9.0319999999999998E-2</v>
      </c>
      <c r="D6">
        <v>-0.38329999999999997</v>
      </c>
      <c r="E6">
        <v>1.7849999999999999</v>
      </c>
      <c r="F6">
        <v>1.954</v>
      </c>
      <c r="G6">
        <v>2.1230000000000002</v>
      </c>
      <c r="H6">
        <v>2.3140000000000001</v>
      </c>
      <c r="I6">
        <v>2.5289999999999999</v>
      </c>
      <c r="J6">
        <v>2.7719999999999998</v>
      </c>
      <c r="K6">
        <v>3.0489999999999999</v>
      </c>
      <c r="L6">
        <v>3.3660000000000001</v>
      </c>
      <c r="M6">
        <v>3.6829999999999998</v>
      </c>
    </row>
    <row r="7" spans="1:13" x14ac:dyDescent="0.3">
      <c r="A7">
        <v>45.5</v>
      </c>
      <c r="B7">
        <v>2.5457000000000001</v>
      </c>
      <c r="C7">
        <v>9.0329999999999994E-2</v>
      </c>
      <c r="D7">
        <v>-0.38329999999999997</v>
      </c>
      <c r="E7">
        <v>1.7969999999999999</v>
      </c>
      <c r="F7">
        <v>1.9670000000000001</v>
      </c>
      <c r="G7">
        <v>2.1379999999999999</v>
      </c>
      <c r="H7">
        <v>2.3290000000000002</v>
      </c>
      <c r="I7">
        <v>2.5459999999999998</v>
      </c>
      <c r="J7">
        <v>2.7909999999999999</v>
      </c>
      <c r="K7">
        <v>3.07</v>
      </c>
      <c r="L7">
        <v>3.3889999999999998</v>
      </c>
      <c r="M7">
        <v>3.7080000000000002</v>
      </c>
    </row>
    <row r="8" spans="1:13" x14ac:dyDescent="0.3">
      <c r="A8">
        <v>45.6</v>
      </c>
      <c r="B8">
        <v>2.5627</v>
      </c>
      <c r="C8">
        <v>9.0329999999999994E-2</v>
      </c>
      <c r="D8">
        <v>-0.38329999999999997</v>
      </c>
      <c r="E8">
        <v>1.8089999999999999</v>
      </c>
      <c r="F8">
        <v>1.98</v>
      </c>
      <c r="G8">
        <v>2.1520000000000001</v>
      </c>
      <c r="H8">
        <v>2.3450000000000002</v>
      </c>
      <c r="I8">
        <v>2.5630000000000002</v>
      </c>
      <c r="J8">
        <v>2.8090000000000002</v>
      </c>
      <c r="K8">
        <v>3.09</v>
      </c>
      <c r="L8">
        <v>3.4119999999999999</v>
      </c>
      <c r="M8">
        <v>3.7330000000000001</v>
      </c>
    </row>
    <row r="9" spans="1:13" x14ac:dyDescent="0.3">
      <c r="A9">
        <v>45.7</v>
      </c>
      <c r="B9">
        <v>2.5796999999999999</v>
      </c>
      <c r="C9">
        <v>9.0340000000000004E-2</v>
      </c>
      <c r="D9">
        <v>-0.38329999999999997</v>
      </c>
      <c r="E9">
        <v>1.821</v>
      </c>
      <c r="F9">
        <v>1.9930000000000001</v>
      </c>
      <c r="G9">
        <v>2.1659999999999999</v>
      </c>
      <c r="H9">
        <v>2.36</v>
      </c>
      <c r="I9">
        <v>2.58</v>
      </c>
      <c r="J9">
        <v>2.8279999999999998</v>
      </c>
      <c r="K9">
        <v>3.1110000000000002</v>
      </c>
      <c r="L9">
        <v>3.4340000000000002</v>
      </c>
      <c r="M9">
        <v>3.758</v>
      </c>
    </row>
    <row r="10" spans="1:13" x14ac:dyDescent="0.3">
      <c r="A10">
        <v>45.8</v>
      </c>
      <c r="B10">
        <v>2.5966999999999998</v>
      </c>
      <c r="C10">
        <v>9.035E-2</v>
      </c>
      <c r="D10">
        <v>-0.38329999999999997</v>
      </c>
      <c r="E10">
        <v>1.8320000000000001</v>
      </c>
      <c r="F10">
        <v>2.0059999999999998</v>
      </c>
      <c r="G10">
        <v>2.1800000000000002</v>
      </c>
      <c r="H10">
        <v>2.3759999999999999</v>
      </c>
      <c r="I10">
        <v>2.597</v>
      </c>
      <c r="J10">
        <v>2.847</v>
      </c>
      <c r="K10">
        <v>3.1309999999999998</v>
      </c>
      <c r="L10">
        <v>3.4569999999999999</v>
      </c>
      <c r="M10">
        <v>3.7829999999999999</v>
      </c>
    </row>
    <row r="11" spans="1:13" x14ac:dyDescent="0.3">
      <c r="A11">
        <v>45.9</v>
      </c>
      <c r="B11">
        <v>2.6137000000000001</v>
      </c>
      <c r="C11">
        <v>9.0359999999999996E-2</v>
      </c>
      <c r="D11">
        <v>-0.38329999999999997</v>
      </c>
      <c r="E11">
        <v>1.8440000000000001</v>
      </c>
      <c r="F11">
        <v>2.02</v>
      </c>
      <c r="G11">
        <v>2.1949999999999998</v>
      </c>
      <c r="H11">
        <v>2.3919999999999999</v>
      </c>
      <c r="I11">
        <v>2.6139999999999999</v>
      </c>
      <c r="J11">
        <v>2.8650000000000002</v>
      </c>
      <c r="K11">
        <v>3.1520000000000001</v>
      </c>
      <c r="L11">
        <v>3.48</v>
      </c>
      <c r="M11">
        <v>3.8079999999999998</v>
      </c>
    </row>
    <row r="12" spans="1:13" x14ac:dyDescent="0.3">
      <c r="A12">
        <v>46</v>
      </c>
      <c r="B12">
        <v>2.6305999999999998</v>
      </c>
      <c r="C12">
        <v>9.0370000000000006E-2</v>
      </c>
      <c r="D12">
        <v>-0.38329999999999997</v>
      </c>
      <c r="E12">
        <v>1.8560000000000001</v>
      </c>
      <c r="F12">
        <v>2.0329999999999999</v>
      </c>
      <c r="G12">
        <v>2.2090000000000001</v>
      </c>
      <c r="H12">
        <v>2.407</v>
      </c>
      <c r="I12">
        <v>2.6309999999999998</v>
      </c>
      <c r="J12">
        <v>2.8839999999999999</v>
      </c>
      <c r="K12">
        <v>3.1720000000000002</v>
      </c>
      <c r="L12">
        <v>3.5019999999999998</v>
      </c>
      <c r="M12">
        <v>3.8319999999999999</v>
      </c>
    </row>
    <row r="13" spans="1:13" x14ac:dyDescent="0.3">
      <c r="A13">
        <v>46.1</v>
      </c>
      <c r="B13">
        <v>2.6476000000000002</v>
      </c>
      <c r="C13">
        <v>9.0370000000000006E-2</v>
      </c>
      <c r="D13">
        <v>-0.38329999999999997</v>
      </c>
      <c r="E13">
        <v>1.8680000000000001</v>
      </c>
      <c r="F13">
        <v>2.0459999999999998</v>
      </c>
      <c r="G13">
        <v>2.2229999999999999</v>
      </c>
      <c r="H13">
        <v>2.423</v>
      </c>
      <c r="I13">
        <v>2.6480000000000001</v>
      </c>
      <c r="J13">
        <v>2.903</v>
      </c>
      <c r="K13">
        <v>3.1930000000000001</v>
      </c>
      <c r="L13">
        <v>3.5249999999999999</v>
      </c>
      <c r="M13">
        <v>3.8570000000000002</v>
      </c>
    </row>
    <row r="14" spans="1:13" x14ac:dyDescent="0.3">
      <c r="A14">
        <v>46.2</v>
      </c>
      <c r="B14">
        <v>2.6646000000000001</v>
      </c>
      <c r="C14">
        <v>9.0380000000000002E-2</v>
      </c>
      <c r="D14">
        <v>-0.38329999999999997</v>
      </c>
      <c r="E14">
        <v>1.88</v>
      </c>
      <c r="F14">
        <v>2.0590000000000002</v>
      </c>
      <c r="G14">
        <v>2.2370000000000001</v>
      </c>
      <c r="H14">
        <v>2.4380000000000002</v>
      </c>
      <c r="I14">
        <v>2.665</v>
      </c>
      <c r="J14">
        <v>2.9209999999999998</v>
      </c>
      <c r="K14">
        <v>3.214</v>
      </c>
      <c r="L14">
        <v>3.548</v>
      </c>
      <c r="M14">
        <v>3.8820000000000001</v>
      </c>
    </row>
    <row r="15" spans="1:13" x14ac:dyDescent="0.3">
      <c r="A15">
        <v>46.3</v>
      </c>
      <c r="B15">
        <v>2.6816</v>
      </c>
      <c r="C15">
        <v>9.0389999999999998E-2</v>
      </c>
      <c r="D15">
        <v>-0.38329999999999997</v>
      </c>
      <c r="E15">
        <v>1.8919999999999999</v>
      </c>
      <c r="F15">
        <v>2.0720000000000001</v>
      </c>
      <c r="G15">
        <v>2.2519999999999998</v>
      </c>
      <c r="H15">
        <v>2.4540000000000002</v>
      </c>
      <c r="I15">
        <v>2.6819999999999999</v>
      </c>
      <c r="J15">
        <v>2.94</v>
      </c>
      <c r="K15">
        <v>3.234</v>
      </c>
      <c r="L15">
        <v>3.5710000000000002</v>
      </c>
      <c r="M15">
        <v>3.907</v>
      </c>
    </row>
    <row r="16" spans="1:13" x14ac:dyDescent="0.3">
      <c r="A16">
        <v>46.4</v>
      </c>
      <c r="B16">
        <v>2.6985999999999999</v>
      </c>
      <c r="C16">
        <v>9.0399999999999994E-2</v>
      </c>
      <c r="D16">
        <v>-0.38329999999999997</v>
      </c>
      <c r="E16">
        <v>1.9039999999999999</v>
      </c>
      <c r="F16">
        <v>2.085</v>
      </c>
      <c r="G16">
        <v>2.266</v>
      </c>
      <c r="H16">
        <v>2.4689999999999999</v>
      </c>
      <c r="I16">
        <v>2.6989999999999998</v>
      </c>
      <c r="J16">
        <v>2.9590000000000001</v>
      </c>
      <c r="K16">
        <v>3.2549999999999999</v>
      </c>
      <c r="L16">
        <v>3.593</v>
      </c>
      <c r="M16">
        <v>3.9319999999999999</v>
      </c>
    </row>
    <row r="17" spans="1:13" x14ac:dyDescent="0.3">
      <c r="A17">
        <v>46.5</v>
      </c>
      <c r="B17">
        <v>2.7155</v>
      </c>
      <c r="C17">
        <v>9.0399999999999994E-2</v>
      </c>
      <c r="D17">
        <v>-0.38329999999999997</v>
      </c>
      <c r="E17">
        <v>1.9159999999999999</v>
      </c>
      <c r="F17">
        <v>2.0979999999999999</v>
      </c>
      <c r="G17">
        <v>2.2799999999999998</v>
      </c>
      <c r="H17">
        <v>2.4849999999999999</v>
      </c>
      <c r="I17">
        <v>2.7160000000000002</v>
      </c>
      <c r="J17">
        <v>2.9769999999999999</v>
      </c>
      <c r="K17">
        <v>3.2749999999999999</v>
      </c>
      <c r="L17">
        <v>3.6160000000000001</v>
      </c>
      <c r="M17">
        <v>3.9569999999999999</v>
      </c>
    </row>
    <row r="18" spans="1:13" x14ac:dyDescent="0.3">
      <c r="A18">
        <v>46.6</v>
      </c>
      <c r="B18">
        <v>2.7326000000000001</v>
      </c>
      <c r="C18">
        <v>9.0410000000000004E-2</v>
      </c>
      <c r="D18">
        <v>-0.38329999999999997</v>
      </c>
      <c r="E18">
        <v>1.9279999999999999</v>
      </c>
      <c r="F18">
        <v>2.1110000000000002</v>
      </c>
      <c r="G18">
        <v>2.294</v>
      </c>
      <c r="H18">
        <v>2.5</v>
      </c>
      <c r="I18">
        <v>2.7330000000000001</v>
      </c>
      <c r="J18">
        <v>2.996</v>
      </c>
      <c r="K18">
        <v>3.2959999999999998</v>
      </c>
      <c r="L18">
        <v>3.6389999999999998</v>
      </c>
      <c r="M18">
        <v>3.9820000000000002</v>
      </c>
    </row>
    <row r="19" spans="1:13" x14ac:dyDescent="0.3">
      <c r="A19">
        <v>46.7</v>
      </c>
      <c r="B19">
        <v>2.7496</v>
      </c>
      <c r="C19">
        <v>9.042E-2</v>
      </c>
      <c r="D19">
        <v>-0.38329999999999997</v>
      </c>
      <c r="E19">
        <v>1.94</v>
      </c>
      <c r="F19">
        <v>2.1240000000000001</v>
      </c>
      <c r="G19">
        <v>2.3090000000000002</v>
      </c>
      <c r="H19">
        <v>2.516</v>
      </c>
      <c r="I19">
        <v>2.75</v>
      </c>
      <c r="J19">
        <v>3.0150000000000001</v>
      </c>
      <c r="K19">
        <v>3.3159999999999998</v>
      </c>
      <c r="L19">
        <v>3.6619999999999999</v>
      </c>
      <c r="M19">
        <v>4.0069999999999997</v>
      </c>
    </row>
    <row r="20" spans="1:13" x14ac:dyDescent="0.3">
      <c r="A20">
        <v>46.8</v>
      </c>
      <c r="B20">
        <v>2.7665999999999999</v>
      </c>
      <c r="C20">
        <v>9.0429999999999996E-2</v>
      </c>
      <c r="D20">
        <v>-0.38329999999999997</v>
      </c>
      <c r="E20">
        <v>1.952</v>
      </c>
      <c r="F20">
        <v>2.137</v>
      </c>
      <c r="G20">
        <v>2.323</v>
      </c>
      <c r="H20">
        <v>2.5310000000000001</v>
      </c>
      <c r="I20">
        <v>2.7669999999999999</v>
      </c>
      <c r="J20">
        <v>3.0329999999999999</v>
      </c>
      <c r="K20">
        <v>3.3370000000000002</v>
      </c>
      <c r="L20">
        <v>3.6840000000000002</v>
      </c>
      <c r="M20">
        <v>4.032</v>
      </c>
    </row>
    <row r="21" spans="1:13" x14ac:dyDescent="0.3">
      <c r="A21">
        <v>46.9</v>
      </c>
      <c r="B21">
        <v>2.7837000000000001</v>
      </c>
      <c r="C21">
        <v>9.0440000000000006E-2</v>
      </c>
      <c r="D21">
        <v>-0.38329999999999997</v>
      </c>
      <c r="E21">
        <v>1.964</v>
      </c>
      <c r="F21">
        <v>2.15</v>
      </c>
      <c r="G21">
        <v>2.3370000000000002</v>
      </c>
      <c r="H21">
        <v>2.5470000000000002</v>
      </c>
      <c r="I21">
        <v>2.7839999999999998</v>
      </c>
      <c r="J21">
        <v>3.052</v>
      </c>
      <c r="K21">
        <v>3.3580000000000001</v>
      </c>
      <c r="L21">
        <v>3.7069999999999999</v>
      </c>
      <c r="M21">
        <v>4.0570000000000004</v>
      </c>
    </row>
    <row r="22" spans="1:13" x14ac:dyDescent="0.3">
      <c r="A22">
        <v>47</v>
      </c>
      <c r="B22">
        <v>2.8007</v>
      </c>
      <c r="C22">
        <v>9.0440000000000006E-2</v>
      </c>
      <c r="D22">
        <v>-0.38329999999999997</v>
      </c>
      <c r="E22">
        <v>1.976</v>
      </c>
      <c r="F22">
        <v>2.1640000000000001</v>
      </c>
      <c r="G22">
        <v>2.351</v>
      </c>
      <c r="H22">
        <v>2.5619999999999998</v>
      </c>
      <c r="I22">
        <v>2.8010000000000002</v>
      </c>
      <c r="J22">
        <v>3.0710000000000002</v>
      </c>
      <c r="K22">
        <v>3.3780000000000001</v>
      </c>
      <c r="L22">
        <v>3.73</v>
      </c>
      <c r="M22">
        <v>4.0810000000000004</v>
      </c>
    </row>
    <row r="23" spans="1:13" x14ac:dyDescent="0.3">
      <c r="A23">
        <v>47.1</v>
      </c>
      <c r="B23">
        <v>2.8178999999999998</v>
      </c>
      <c r="C23">
        <v>9.0450000000000003E-2</v>
      </c>
      <c r="D23">
        <v>-0.38329999999999997</v>
      </c>
      <c r="E23">
        <v>1.988</v>
      </c>
      <c r="F23">
        <v>2.177</v>
      </c>
      <c r="G23">
        <v>2.3660000000000001</v>
      </c>
      <c r="H23">
        <v>2.5779999999999998</v>
      </c>
      <c r="I23">
        <v>2.8180000000000001</v>
      </c>
      <c r="J23">
        <v>3.09</v>
      </c>
      <c r="K23">
        <v>3.399</v>
      </c>
      <c r="L23">
        <v>3.7530000000000001</v>
      </c>
      <c r="M23">
        <v>4.1070000000000002</v>
      </c>
    </row>
    <row r="24" spans="1:13" x14ac:dyDescent="0.3">
      <c r="A24">
        <v>47.2</v>
      </c>
      <c r="B24">
        <v>2.835</v>
      </c>
      <c r="C24">
        <v>9.0459999999999999E-2</v>
      </c>
      <c r="D24">
        <v>-0.38329999999999997</v>
      </c>
      <c r="E24">
        <v>2</v>
      </c>
      <c r="F24">
        <v>2.19</v>
      </c>
      <c r="G24">
        <v>2.38</v>
      </c>
      <c r="H24">
        <v>2.5939999999999999</v>
      </c>
      <c r="I24">
        <v>2.835</v>
      </c>
      <c r="J24">
        <v>3.1080000000000001</v>
      </c>
      <c r="K24">
        <v>3.42</v>
      </c>
      <c r="L24">
        <v>3.7759999999999998</v>
      </c>
      <c r="M24">
        <v>4.1319999999999997</v>
      </c>
    </row>
    <row r="25" spans="1:13" x14ac:dyDescent="0.3">
      <c r="A25">
        <v>47.3</v>
      </c>
      <c r="B25">
        <v>2.8521999999999998</v>
      </c>
      <c r="C25">
        <v>9.0469999999999995E-2</v>
      </c>
      <c r="D25">
        <v>-0.38329999999999997</v>
      </c>
      <c r="E25">
        <v>2.012</v>
      </c>
      <c r="F25">
        <v>2.2029999999999998</v>
      </c>
      <c r="G25">
        <v>2.3940000000000001</v>
      </c>
      <c r="H25">
        <v>2.609</v>
      </c>
      <c r="I25">
        <v>2.8519999999999999</v>
      </c>
      <c r="J25">
        <v>3.1269999999999998</v>
      </c>
      <c r="K25">
        <v>3.44</v>
      </c>
      <c r="L25">
        <v>3.7989999999999999</v>
      </c>
      <c r="M25">
        <v>4.157</v>
      </c>
    </row>
    <row r="26" spans="1:13" x14ac:dyDescent="0.3">
      <c r="A26">
        <v>47.4</v>
      </c>
      <c r="B26">
        <v>2.8694000000000002</v>
      </c>
      <c r="C26">
        <v>9.0469999999999995E-2</v>
      </c>
      <c r="D26">
        <v>-0.38329999999999997</v>
      </c>
      <c r="E26">
        <v>2.024</v>
      </c>
      <c r="F26">
        <v>2.2160000000000002</v>
      </c>
      <c r="G26">
        <v>2.4089999999999998</v>
      </c>
      <c r="H26">
        <v>2.625</v>
      </c>
      <c r="I26">
        <v>2.8690000000000002</v>
      </c>
      <c r="J26">
        <v>3.1459999999999999</v>
      </c>
      <c r="K26">
        <v>3.4609999999999999</v>
      </c>
      <c r="L26">
        <v>3.8220000000000001</v>
      </c>
      <c r="M26">
        <v>4.1820000000000004</v>
      </c>
    </row>
    <row r="27" spans="1:13" x14ac:dyDescent="0.3">
      <c r="A27">
        <v>47.5</v>
      </c>
      <c r="B27">
        <v>2.8866999999999998</v>
      </c>
      <c r="C27">
        <v>9.0480000000000005E-2</v>
      </c>
      <c r="D27">
        <v>-0.38329999999999997</v>
      </c>
      <c r="E27">
        <v>2.036</v>
      </c>
      <c r="F27">
        <v>2.23</v>
      </c>
      <c r="G27">
        <v>2.423</v>
      </c>
      <c r="H27">
        <v>2.641</v>
      </c>
      <c r="I27">
        <v>2.887</v>
      </c>
      <c r="J27">
        <v>3.165</v>
      </c>
      <c r="K27">
        <v>3.4820000000000002</v>
      </c>
      <c r="L27">
        <v>3.8450000000000002</v>
      </c>
      <c r="M27">
        <v>4.2080000000000002</v>
      </c>
    </row>
    <row r="28" spans="1:13" x14ac:dyDescent="0.3">
      <c r="A28">
        <v>47.6</v>
      </c>
      <c r="B28">
        <v>2.9041000000000001</v>
      </c>
      <c r="C28">
        <v>9.0490000000000001E-2</v>
      </c>
      <c r="D28">
        <v>-0.38329999999999997</v>
      </c>
      <c r="E28">
        <v>2.048</v>
      </c>
      <c r="F28">
        <v>2.2429999999999999</v>
      </c>
      <c r="G28">
        <v>2.4380000000000002</v>
      </c>
      <c r="H28">
        <v>2.657</v>
      </c>
      <c r="I28">
        <v>2.9039999999999999</v>
      </c>
      <c r="J28">
        <v>3.1840000000000002</v>
      </c>
      <c r="K28">
        <v>3.5030000000000001</v>
      </c>
      <c r="L28">
        <v>3.8679999999999999</v>
      </c>
      <c r="M28">
        <v>4.2329999999999997</v>
      </c>
    </row>
    <row r="29" spans="1:13" x14ac:dyDescent="0.3">
      <c r="A29">
        <v>47.7</v>
      </c>
      <c r="B29">
        <v>2.9215</v>
      </c>
      <c r="C29">
        <v>9.0499999999999997E-2</v>
      </c>
      <c r="D29">
        <v>-0.38329999999999997</v>
      </c>
      <c r="E29">
        <v>2.0609999999999999</v>
      </c>
      <c r="F29">
        <v>2.2559999999999998</v>
      </c>
      <c r="G29">
        <v>2.452</v>
      </c>
      <c r="H29">
        <v>2.673</v>
      </c>
      <c r="I29">
        <v>2.9220000000000002</v>
      </c>
      <c r="J29">
        <v>3.2029999999999998</v>
      </c>
      <c r="K29">
        <v>3.524</v>
      </c>
      <c r="L29">
        <v>3.891</v>
      </c>
      <c r="M29">
        <v>4.2590000000000003</v>
      </c>
    </row>
    <row r="30" spans="1:13" x14ac:dyDescent="0.3">
      <c r="A30">
        <v>47.8</v>
      </c>
      <c r="B30">
        <v>2.9390000000000001</v>
      </c>
      <c r="C30">
        <v>9.0499999999999997E-2</v>
      </c>
      <c r="D30">
        <v>-0.38329999999999997</v>
      </c>
      <c r="E30">
        <v>2.073</v>
      </c>
      <c r="F30">
        <v>2.27</v>
      </c>
      <c r="G30">
        <v>2.4670000000000001</v>
      </c>
      <c r="H30">
        <v>2.6890000000000001</v>
      </c>
      <c r="I30">
        <v>2.9390000000000001</v>
      </c>
      <c r="J30">
        <v>3.2229999999999999</v>
      </c>
      <c r="K30">
        <v>3.5449999999999999</v>
      </c>
      <c r="L30">
        <v>3.915</v>
      </c>
      <c r="M30">
        <v>4.2839999999999998</v>
      </c>
    </row>
    <row r="31" spans="1:13" x14ac:dyDescent="0.3">
      <c r="A31">
        <v>47.9</v>
      </c>
      <c r="B31">
        <v>2.9565000000000001</v>
      </c>
      <c r="C31">
        <v>9.0509999999999993E-2</v>
      </c>
      <c r="D31">
        <v>-0.38329999999999997</v>
      </c>
      <c r="E31">
        <v>2.085</v>
      </c>
      <c r="F31">
        <v>2.2829999999999999</v>
      </c>
      <c r="G31">
        <v>2.4820000000000002</v>
      </c>
      <c r="H31">
        <v>2.7050000000000001</v>
      </c>
      <c r="I31">
        <v>2.956</v>
      </c>
      <c r="J31">
        <v>3.242</v>
      </c>
      <c r="K31">
        <v>3.5670000000000002</v>
      </c>
      <c r="L31">
        <v>3.9380000000000002</v>
      </c>
      <c r="M31">
        <v>4.3099999999999996</v>
      </c>
    </row>
    <row r="32" spans="1:13" x14ac:dyDescent="0.3">
      <c r="A32">
        <v>48</v>
      </c>
      <c r="B32">
        <v>2.9741</v>
      </c>
      <c r="C32">
        <v>9.0520000000000003E-2</v>
      </c>
      <c r="D32">
        <v>-0.38329999999999997</v>
      </c>
      <c r="E32">
        <v>2.097</v>
      </c>
      <c r="F32">
        <v>2.2970000000000002</v>
      </c>
      <c r="G32">
        <v>2.4969999999999999</v>
      </c>
      <c r="H32">
        <v>2.7210000000000001</v>
      </c>
      <c r="I32">
        <v>2.9740000000000002</v>
      </c>
      <c r="J32">
        <v>3.2610000000000001</v>
      </c>
      <c r="K32">
        <v>3.5880000000000001</v>
      </c>
      <c r="L32">
        <v>3.9620000000000002</v>
      </c>
      <c r="M32">
        <v>4.3360000000000003</v>
      </c>
    </row>
    <row r="33" spans="1:13" x14ac:dyDescent="0.3">
      <c r="A33">
        <v>48.1</v>
      </c>
      <c r="B33">
        <v>2.9918</v>
      </c>
      <c r="C33">
        <v>9.0529999999999999E-2</v>
      </c>
      <c r="D33">
        <v>-0.38329999999999997</v>
      </c>
      <c r="E33">
        <v>2.11</v>
      </c>
      <c r="F33">
        <v>2.3109999999999999</v>
      </c>
      <c r="G33">
        <v>2.5110000000000001</v>
      </c>
      <c r="H33">
        <v>2.7370000000000001</v>
      </c>
      <c r="I33">
        <v>2.992</v>
      </c>
      <c r="J33">
        <v>3.2810000000000001</v>
      </c>
      <c r="K33">
        <v>3.609</v>
      </c>
      <c r="L33">
        <v>3.9860000000000002</v>
      </c>
      <c r="M33">
        <v>4.3620000000000001</v>
      </c>
    </row>
    <row r="34" spans="1:13" x14ac:dyDescent="0.3">
      <c r="A34">
        <v>48.2</v>
      </c>
      <c r="B34">
        <v>3.0095999999999998</v>
      </c>
      <c r="C34">
        <v>9.0539999999999995E-2</v>
      </c>
      <c r="D34">
        <v>-0.38329999999999997</v>
      </c>
      <c r="E34">
        <v>2.1219999999999999</v>
      </c>
      <c r="F34">
        <v>2.3239999999999998</v>
      </c>
      <c r="G34">
        <v>2.5259999999999998</v>
      </c>
      <c r="H34">
        <v>2.7530000000000001</v>
      </c>
      <c r="I34">
        <v>3.01</v>
      </c>
      <c r="J34">
        <v>3.3</v>
      </c>
      <c r="K34">
        <v>3.6309999999999998</v>
      </c>
      <c r="L34">
        <v>4.0090000000000003</v>
      </c>
      <c r="M34">
        <v>4.3879999999999999</v>
      </c>
    </row>
    <row r="35" spans="1:13" x14ac:dyDescent="0.3">
      <c r="A35">
        <v>48.3</v>
      </c>
      <c r="B35">
        <v>3.0274999999999999</v>
      </c>
      <c r="C35">
        <v>9.0539999999999995E-2</v>
      </c>
      <c r="D35">
        <v>-0.38329999999999997</v>
      </c>
      <c r="E35">
        <v>2.1349999999999998</v>
      </c>
      <c r="F35">
        <v>2.3380000000000001</v>
      </c>
      <c r="G35">
        <v>2.5409999999999999</v>
      </c>
      <c r="H35">
        <v>2.77</v>
      </c>
      <c r="I35">
        <v>3.028</v>
      </c>
      <c r="J35">
        <v>3.32</v>
      </c>
      <c r="K35">
        <v>3.6520000000000001</v>
      </c>
      <c r="L35">
        <v>4.0330000000000004</v>
      </c>
      <c r="M35">
        <v>4.4139999999999997</v>
      </c>
    </row>
    <row r="36" spans="1:13" x14ac:dyDescent="0.3">
      <c r="A36">
        <v>48.4</v>
      </c>
      <c r="B36">
        <v>3.0455000000000001</v>
      </c>
      <c r="C36">
        <v>9.0550000000000005E-2</v>
      </c>
      <c r="D36">
        <v>-0.38329999999999997</v>
      </c>
      <c r="E36">
        <v>2.1480000000000001</v>
      </c>
      <c r="F36">
        <v>2.3519999999999999</v>
      </c>
      <c r="G36">
        <v>2.556</v>
      </c>
      <c r="H36">
        <v>2.786</v>
      </c>
      <c r="I36">
        <v>3.0459999999999998</v>
      </c>
      <c r="J36">
        <v>3.34</v>
      </c>
      <c r="K36">
        <v>3.6739999999999999</v>
      </c>
      <c r="L36">
        <v>4.0570000000000004</v>
      </c>
      <c r="M36">
        <v>4.4400000000000004</v>
      </c>
    </row>
    <row r="37" spans="1:13" x14ac:dyDescent="0.3">
      <c r="A37">
        <v>48.5</v>
      </c>
      <c r="B37">
        <v>3.0636000000000001</v>
      </c>
      <c r="C37">
        <v>9.0560000000000002E-2</v>
      </c>
      <c r="D37">
        <v>-0.38329999999999997</v>
      </c>
      <c r="E37">
        <v>2.16</v>
      </c>
      <c r="F37">
        <v>2.3660000000000001</v>
      </c>
      <c r="G37">
        <v>2.5710000000000002</v>
      </c>
      <c r="H37">
        <v>2.8029999999999999</v>
      </c>
      <c r="I37">
        <v>3.0640000000000001</v>
      </c>
      <c r="J37">
        <v>3.359</v>
      </c>
      <c r="K37">
        <v>3.6960000000000002</v>
      </c>
      <c r="L37">
        <v>4.0819999999999999</v>
      </c>
      <c r="M37">
        <v>4.4669999999999996</v>
      </c>
    </row>
    <row r="38" spans="1:13" x14ac:dyDescent="0.3">
      <c r="A38">
        <v>48.6</v>
      </c>
      <c r="B38">
        <v>3.0817999999999999</v>
      </c>
      <c r="C38">
        <v>9.0569999999999998E-2</v>
      </c>
      <c r="D38">
        <v>-0.38329999999999997</v>
      </c>
      <c r="E38">
        <v>2.173</v>
      </c>
      <c r="F38">
        <v>2.38</v>
      </c>
      <c r="G38">
        <v>2.5870000000000002</v>
      </c>
      <c r="H38">
        <v>2.819</v>
      </c>
      <c r="I38">
        <v>3.0819999999999999</v>
      </c>
      <c r="J38">
        <v>3.379</v>
      </c>
      <c r="K38">
        <v>3.718</v>
      </c>
      <c r="L38">
        <v>4.1059999999999999</v>
      </c>
      <c r="M38">
        <v>4.4939999999999998</v>
      </c>
    </row>
    <row r="39" spans="1:13" x14ac:dyDescent="0.3">
      <c r="A39">
        <v>48.7</v>
      </c>
      <c r="B39">
        <v>3.1000999999999999</v>
      </c>
      <c r="C39">
        <v>9.0569999999999998E-2</v>
      </c>
      <c r="D39">
        <v>-0.38329999999999997</v>
      </c>
      <c r="E39">
        <v>2.1859999999999999</v>
      </c>
      <c r="F39">
        <v>2.3940000000000001</v>
      </c>
      <c r="G39">
        <v>2.6019999999999999</v>
      </c>
      <c r="H39">
        <v>2.8359999999999999</v>
      </c>
      <c r="I39">
        <v>3.1</v>
      </c>
      <c r="J39">
        <v>3.399</v>
      </c>
      <c r="K39">
        <v>3.74</v>
      </c>
      <c r="L39">
        <v>4.13</v>
      </c>
      <c r="M39">
        <v>4.5199999999999996</v>
      </c>
    </row>
    <row r="40" spans="1:13" x14ac:dyDescent="0.3">
      <c r="A40">
        <v>48.8</v>
      </c>
      <c r="B40">
        <v>3.1185999999999998</v>
      </c>
      <c r="C40">
        <v>9.0579999999999994E-2</v>
      </c>
      <c r="D40">
        <v>-0.38329999999999997</v>
      </c>
      <c r="E40">
        <v>2.1989999999999998</v>
      </c>
      <c r="F40">
        <v>2.4079999999999999</v>
      </c>
      <c r="G40">
        <v>2.6179999999999999</v>
      </c>
      <c r="H40">
        <v>2.8530000000000002</v>
      </c>
      <c r="I40">
        <v>3.1190000000000002</v>
      </c>
      <c r="J40">
        <v>3.42</v>
      </c>
      <c r="K40">
        <v>3.7629999999999999</v>
      </c>
      <c r="L40">
        <v>4.1550000000000002</v>
      </c>
      <c r="M40">
        <v>4.548</v>
      </c>
    </row>
    <row r="41" spans="1:13" x14ac:dyDescent="0.3">
      <c r="A41">
        <v>48.9</v>
      </c>
      <c r="B41">
        <v>3.1372</v>
      </c>
      <c r="C41">
        <v>9.0590000000000004E-2</v>
      </c>
      <c r="D41">
        <v>-0.38329999999999997</v>
      </c>
      <c r="E41">
        <v>2.2120000000000002</v>
      </c>
      <c r="F41">
        <v>2.423</v>
      </c>
      <c r="G41">
        <v>2.633</v>
      </c>
      <c r="H41">
        <v>2.87</v>
      </c>
      <c r="I41">
        <v>3.137</v>
      </c>
      <c r="J41">
        <v>3.44</v>
      </c>
      <c r="K41">
        <v>3.7850000000000001</v>
      </c>
      <c r="L41">
        <v>4.18</v>
      </c>
      <c r="M41">
        <v>4.5750000000000002</v>
      </c>
    </row>
    <row r="42" spans="1:13" x14ac:dyDescent="0.3">
      <c r="A42">
        <v>49</v>
      </c>
      <c r="B42">
        <v>3.1560000000000001</v>
      </c>
      <c r="C42">
        <v>9.06E-2</v>
      </c>
      <c r="D42">
        <v>-0.38329999999999997</v>
      </c>
      <c r="E42">
        <v>2.2250000000000001</v>
      </c>
      <c r="F42">
        <v>2.4369999999999998</v>
      </c>
      <c r="G42">
        <v>2.649</v>
      </c>
      <c r="H42">
        <v>2.887</v>
      </c>
      <c r="I42">
        <v>3.1560000000000001</v>
      </c>
      <c r="J42">
        <v>3.4609999999999999</v>
      </c>
      <c r="K42">
        <v>3.8079999999999998</v>
      </c>
      <c r="L42">
        <v>4.2050000000000001</v>
      </c>
      <c r="M42">
        <v>4.6020000000000003</v>
      </c>
    </row>
    <row r="43" spans="1:13" x14ac:dyDescent="0.3">
      <c r="A43">
        <v>49.1</v>
      </c>
      <c r="B43">
        <v>3.1749000000000001</v>
      </c>
      <c r="C43">
        <v>9.0609999999999996E-2</v>
      </c>
      <c r="D43">
        <v>-0.38329999999999997</v>
      </c>
      <c r="E43">
        <v>2.238</v>
      </c>
      <c r="F43">
        <v>2.4510000000000001</v>
      </c>
      <c r="G43">
        <v>2.665</v>
      </c>
      <c r="H43">
        <v>2.9039999999999999</v>
      </c>
      <c r="I43">
        <v>3.1749999999999998</v>
      </c>
      <c r="J43">
        <v>3.4820000000000002</v>
      </c>
      <c r="K43">
        <v>3.831</v>
      </c>
      <c r="L43">
        <v>4.2309999999999999</v>
      </c>
      <c r="M43">
        <v>4.63</v>
      </c>
    </row>
    <row r="44" spans="1:13" x14ac:dyDescent="0.3">
      <c r="A44">
        <v>49.2</v>
      </c>
      <c r="B44">
        <v>3.1939000000000002</v>
      </c>
      <c r="C44">
        <v>9.0609999999999996E-2</v>
      </c>
      <c r="D44">
        <v>-0.38329999999999997</v>
      </c>
      <c r="E44">
        <v>2.2519999999999998</v>
      </c>
      <c r="F44">
        <v>2.4660000000000002</v>
      </c>
      <c r="G44">
        <v>2.681</v>
      </c>
      <c r="H44">
        <v>2.9220000000000002</v>
      </c>
      <c r="I44">
        <v>3.194</v>
      </c>
      <c r="J44">
        <v>3.5019999999999998</v>
      </c>
      <c r="K44">
        <v>3.8540000000000001</v>
      </c>
      <c r="L44">
        <v>4.2560000000000002</v>
      </c>
      <c r="M44">
        <v>4.6580000000000004</v>
      </c>
    </row>
    <row r="45" spans="1:13" x14ac:dyDescent="0.3">
      <c r="A45">
        <v>49.3</v>
      </c>
      <c r="B45">
        <v>3.2130999999999998</v>
      </c>
      <c r="C45">
        <v>9.0620000000000006E-2</v>
      </c>
      <c r="D45">
        <v>-0.38329999999999997</v>
      </c>
      <c r="E45">
        <v>2.2650000000000001</v>
      </c>
      <c r="F45">
        <v>2.4809999999999999</v>
      </c>
      <c r="G45">
        <v>2.6970000000000001</v>
      </c>
      <c r="H45">
        <v>2.9390000000000001</v>
      </c>
      <c r="I45">
        <v>3.2130000000000001</v>
      </c>
      <c r="J45">
        <v>3.524</v>
      </c>
      <c r="K45">
        <v>3.8769999999999998</v>
      </c>
      <c r="L45">
        <v>4.282</v>
      </c>
      <c r="M45">
        <v>4.6859999999999999</v>
      </c>
    </row>
    <row r="46" spans="1:13" x14ac:dyDescent="0.3">
      <c r="A46">
        <v>49.4</v>
      </c>
      <c r="B46">
        <v>3.2324999999999999</v>
      </c>
      <c r="C46">
        <v>9.0630000000000002E-2</v>
      </c>
      <c r="D46">
        <v>-0.38329999999999997</v>
      </c>
      <c r="E46">
        <v>2.2789999999999999</v>
      </c>
      <c r="F46">
        <v>2.496</v>
      </c>
      <c r="G46">
        <v>2.7130000000000001</v>
      </c>
      <c r="H46">
        <v>2.9569999999999999</v>
      </c>
      <c r="I46">
        <v>3.2320000000000002</v>
      </c>
      <c r="J46">
        <v>3.5449999999999999</v>
      </c>
      <c r="K46">
        <v>3.9009999999999998</v>
      </c>
      <c r="L46">
        <v>4.3079999999999998</v>
      </c>
      <c r="M46">
        <v>4.7149999999999999</v>
      </c>
    </row>
    <row r="47" spans="1:13" x14ac:dyDescent="0.3">
      <c r="A47">
        <v>49.5</v>
      </c>
      <c r="B47">
        <v>3.2519999999999998</v>
      </c>
      <c r="C47">
        <v>9.0639999999999998E-2</v>
      </c>
      <c r="D47">
        <v>-0.38329999999999997</v>
      </c>
      <c r="E47">
        <v>2.2919999999999998</v>
      </c>
      <c r="F47">
        <v>2.5110000000000001</v>
      </c>
      <c r="G47">
        <v>2.7290000000000001</v>
      </c>
      <c r="H47">
        <v>2.9750000000000001</v>
      </c>
      <c r="I47">
        <v>3.2519999999999998</v>
      </c>
      <c r="J47">
        <v>3.5659999999999998</v>
      </c>
      <c r="K47">
        <v>3.9239999999999999</v>
      </c>
      <c r="L47">
        <v>4.3339999999999996</v>
      </c>
      <c r="M47">
        <v>4.7430000000000003</v>
      </c>
    </row>
    <row r="48" spans="1:13" x14ac:dyDescent="0.3">
      <c r="A48">
        <v>49.6</v>
      </c>
      <c r="B48">
        <v>3.2717000000000001</v>
      </c>
      <c r="C48">
        <v>9.0649999999999994E-2</v>
      </c>
      <c r="D48">
        <v>-0.38329999999999997</v>
      </c>
      <c r="E48">
        <v>2.306</v>
      </c>
      <c r="F48">
        <v>2.5259999999999998</v>
      </c>
      <c r="G48">
        <v>2.746</v>
      </c>
      <c r="H48">
        <v>2.9929999999999999</v>
      </c>
      <c r="I48">
        <v>3.2719999999999998</v>
      </c>
      <c r="J48">
        <v>3.5880000000000001</v>
      </c>
      <c r="K48">
        <v>3.948</v>
      </c>
      <c r="L48">
        <v>4.3600000000000003</v>
      </c>
      <c r="M48">
        <v>4.7720000000000002</v>
      </c>
    </row>
    <row r="49" spans="1:13" x14ac:dyDescent="0.3">
      <c r="A49">
        <v>49.7</v>
      </c>
      <c r="B49">
        <v>3.2915000000000001</v>
      </c>
      <c r="C49">
        <v>9.0649999999999994E-2</v>
      </c>
      <c r="D49">
        <v>-0.38329999999999997</v>
      </c>
      <c r="E49">
        <v>2.3199999999999998</v>
      </c>
      <c r="F49">
        <v>2.5409999999999999</v>
      </c>
      <c r="G49">
        <v>2.762</v>
      </c>
      <c r="H49">
        <v>3.0110000000000001</v>
      </c>
      <c r="I49">
        <v>3.2919999999999998</v>
      </c>
      <c r="J49">
        <v>3.61</v>
      </c>
      <c r="K49">
        <v>3.972</v>
      </c>
      <c r="L49">
        <v>4.3869999999999996</v>
      </c>
      <c r="M49">
        <v>4.8010000000000002</v>
      </c>
    </row>
    <row r="50" spans="1:13" x14ac:dyDescent="0.3">
      <c r="A50">
        <v>49.8</v>
      </c>
      <c r="B50">
        <v>3.3113999999999999</v>
      </c>
      <c r="C50">
        <v>9.0660000000000004E-2</v>
      </c>
      <c r="D50">
        <v>-0.38329999999999997</v>
      </c>
      <c r="E50">
        <v>2.3340000000000001</v>
      </c>
      <c r="F50">
        <v>2.5569999999999999</v>
      </c>
      <c r="G50">
        <v>2.7789999999999999</v>
      </c>
      <c r="H50">
        <v>3.0289999999999999</v>
      </c>
      <c r="I50">
        <v>3.3109999999999999</v>
      </c>
      <c r="J50">
        <v>3.6309999999999998</v>
      </c>
      <c r="K50">
        <v>3.996</v>
      </c>
      <c r="L50">
        <v>4.4130000000000003</v>
      </c>
      <c r="M50">
        <v>4.83</v>
      </c>
    </row>
    <row r="51" spans="1:13" x14ac:dyDescent="0.3">
      <c r="A51">
        <v>49.9</v>
      </c>
      <c r="B51">
        <v>3.3315999999999999</v>
      </c>
      <c r="C51">
        <v>9.0670000000000001E-2</v>
      </c>
      <c r="D51">
        <v>-0.38329999999999997</v>
      </c>
      <c r="E51">
        <v>2.3479999999999999</v>
      </c>
      <c r="F51">
        <v>2.5720000000000001</v>
      </c>
      <c r="G51">
        <v>2.7959999999999998</v>
      </c>
      <c r="H51">
        <v>3.048</v>
      </c>
      <c r="I51">
        <v>3.3319999999999999</v>
      </c>
      <c r="J51">
        <v>3.6539999999999999</v>
      </c>
      <c r="K51">
        <v>4.0199999999999996</v>
      </c>
      <c r="L51">
        <v>4.4400000000000004</v>
      </c>
      <c r="M51">
        <v>4.8600000000000003</v>
      </c>
    </row>
    <row r="52" spans="1:13" x14ac:dyDescent="0.3">
      <c r="A52">
        <v>50</v>
      </c>
      <c r="B52">
        <v>3.3517999999999999</v>
      </c>
      <c r="C52">
        <v>9.0679999999999997E-2</v>
      </c>
      <c r="D52">
        <v>-0.38329999999999997</v>
      </c>
      <c r="E52">
        <v>2.3620000000000001</v>
      </c>
      <c r="F52">
        <v>2.5880000000000001</v>
      </c>
      <c r="G52">
        <v>2.8130000000000002</v>
      </c>
      <c r="H52">
        <v>3.0659999999999998</v>
      </c>
      <c r="I52">
        <v>3.3519999999999999</v>
      </c>
      <c r="J52">
        <v>3.6760000000000002</v>
      </c>
      <c r="K52">
        <v>4.0449999999999999</v>
      </c>
      <c r="L52">
        <v>4.4669999999999996</v>
      </c>
      <c r="M52">
        <v>4.8899999999999997</v>
      </c>
    </row>
    <row r="53" spans="1:13" x14ac:dyDescent="0.3">
      <c r="A53">
        <v>50.1</v>
      </c>
      <c r="B53">
        <v>3.3723000000000001</v>
      </c>
      <c r="C53">
        <v>9.0690000000000007E-2</v>
      </c>
      <c r="D53">
        <v>-0.38329999999999997</v>
      </c>
      <c r="E53">
        <v>2.3769999999999998</v>
      </c>
      <c r="F53">
        <v>2.6030000000000002</v>
      </c>
      <c r="G53">
        <v>2.83</v>
      </c>
      <c r="H53">
        <v>3.085</v>
      </c>
      <c r="I53">
        <v>3.3719999999999999</v>
      </c>
      <c r="J53">
        <v>3.698</v>
      </c>
      <c r="K53">
        <v>4.07</v>
      </c>
      <c r="L53">
        <v>4.4950000000000001</v>
      </c>
      <c r="M53">
        <v>4.92</v>
      </c>
    </row>
    <row r="54" spans="1:13" x14ac:dyDescent="0.3">
      <c r="A54">
        <v>50.2</v>
      </c>
      <c r="B54">
        <v>3.3929</v>
      </c>
      <c r="C54">
        <v>9.0690000000000007E-2</v>
      </c>
      <c r="D54">
        <v>-0.38329999999999997</v>
      </c>
      <c r="E54">
        <v>2.391</v>
      </c>
      <c r="F54">
        <v>2.6190000000000002</v>
      </c>
      <c r="G54">
        <v>2.847</v>
      </c>
      <c r="H54">
        <v>3.1040000000000001</v>
      </c>
      <c r="I54">
        <v>3.3929999999999998</v>
      </c>
      <c r="J54">
        <v>3.7210000000000001</v>
      </c>
      <c r="K54">
        <v>4.0949999999999998</v>
      </c>
      <c r="L54">
        <v>4.5220000000000002</v>
      </c>
      <c r="M54">
        <v>4.95</v>
      </c>
    </row>
    <row r="55" spans="1:13" x14ac:dyDescent="0.3">
      <c r="A55">
        <v>50.3</v>
      </c>
      <c r="B55">
        <v>3.4136000000000002</v>
      </c>
      <c r="C55">
        <v>9.0700000000000003E-2</v>
      </c>
      <c r="D55">
        <v>-0.38329999999999997</v>
      </c>
      <c r="E55">
        <v>2.4060000000000001</v>
      </c>
      <c r="F55">
        <v>2.6349999999999998</v>
      </c>
      <c r="G55">
        <v>2.8650000000000002</v>
      </c>
      <c r="H55">
        <v>3.1219999999999999</v>
      </c>
      <c r="I55">
        <v>3.4140000000000001</v>
      </c>
      <c r="J55">
        <v>3.7440000000000002</v>
      </c>
      <c r="K55">
        <v>4.12</v>
      </c>
      <c r="L55">
        <v>4.55</v>
      </c>
      <c r="M55">
        <v>4.9800000000000004</v>
      </c>
    </row>
    <row r="56" spans="1:13" x14ac:dyDescent="0.3">
      <c r="A56">
        <v>50.4</v>
      </c>
      <c r="B56">
        <v>3.4346000000000001</v>
      </c>
      <c r="C56">
        <v>9.0709999999999999E-2</v>
      </c>
      <c r="D56">
        <v>-0.38329999999999997</v>
      </c>
      <c r="E56">
        <v>2.4209999999999998</v>
      </c>
      <c r="F56">
        <v>2.6509999999999998</v>
      </c>
      <c r="G56">
        <v>2.8820000000000001</v>
      </c>
      <c r="H56">
        <v>3.1419999999999999</v>
      </c>
      <c r="I56">
        <v>3.4350000000000001</v>
      </c>
      <c r="J56">
        <v>3.7669999999999999</v>
      </c>
      <c r="K56">
        <v>4.1449999999999996</v>
      </c>
      <c r="L56">
        <v>4.5780000000000003</v>
      </c>
      <c r="M56">
        <v>5.0110000000000001</v>
      </c>
    </row>
    <row r="57" spans="1:13" x14ac:dyDescent="0.3">
      <c r="A57">
        <v>50.5</v>
      </c>
      <c r="B57">
        <v>3.4557000000000002</v>
      </c>
      <c r="C57">
        <v>9.0719999999999995E-2</v>
      </c>
      <c r="D57">
        <v>-0.38329999999999997</v>
      </c>
      <c r="E57">
        <v>2.4350000000000001</v>
      </c>
      <c r="F57">
        <v>2.6680000000000001</v>
      </c>
      <c r="G57">
        <v>2.9</v>
      </c>
      <c r="H57">
        <v>3.161</v>
      </c>
      <c r="I57">
        <v>3.456</v>
      </c>
      <c r="J57">
        <v>3.79</v>
      </c>
      <c r="K57">
        <v>4.1710000000000003</v>
      </c>
      <c r="L57">
        <v>4.6059999999999999</v>
      </c>
      <c r="M57">
        <v>5.0419999999999998</v>
      </c>
    </row>
    <row r="58" spans="1:13" x14ac:dyDescent="0.3">
      <c r="A58">
        <v>50.6</v>
      </c>
      <c r="B58">
        <v>3.4769000000000001</v>
      </c>
      <c r="C58">
        <v>9.0730000000000005E-2</v>
      </c>
      <c r="D58">
        <v>-0.38329999999999997</v>
      </c>
      <c r="E58">
        <v>2.4500000000000002</v>
      </c>
      <c r="F58">
        <v>2.6840000000000002</v>
      </c>
      <c r="G58">
        <v>2.9169999999999998</v>
      </c>
      <c r="H58">
        <v>3.18</v>
      </c>
      <c r="I58">
        <v>3.4769999999999999</v>
      </c>
      <c r="J58">
        <v>3.8130000000000002</v>
      </c>
      <c r="K58">
        <v>4.1959999999999997</v>
      </c>
      <c r="L58">
        <v>4.6349999999999998</v>
      </c>
      <c r="M58">
        <v>5.0730000000000004</v>
      </c>
    </row>
    <row r="59" spans="1:13" x14ac:dyDescent="0.3">
      <c r="A59">
        <v>50.7</v>
      </c>
      <c r="B59">
        <v>3.4983</v>
      </c>
      <c r="C59">
        <v>9.0740000000000001E-2</v>
      </c>
      <c r="D59">
        <v>-0.38329999999999997</v>
      </c>
      <c r="E59">
        <v>2.4649999999999999</v>
      </c>
      <c r="F59">
        <v>2.7</v>
      </c>
      <c r="G59">
        <v>2.9350000000000001</v>
      </c>
      <c r="H59">
        <v>3.2</v>
      </c>
      <c r="I59">
        <v>3.4980000000000002</v>
      </c>
      <c r="J59">
        <v>3.8370000000000002</v>
      </c>
      <c r="K59">
        <v>4.2220000000000004</v>
      </c>
      <c r="L59">
        <v>4.6639999999999997</v>
      </c>
      <c r="M59">
        <v>5.1050000000000004</v>
      </c>
    </row>
    <row r="60" spans="1:13" x14ac:dyDescent="0.3">
      <c r="A60">
        <v>50.8</v>
      </c>
      <c r="B60">
        <v>3.5198999999999998</v>
      </c>
      <c r="C60">
        <v>9.0740000000000001E-2</v>
      </c>
      <c r="D60">
        <v>-0.38329999999999997</v>
      </c>
      <c r="E60">
        <v>2.48</v>
      </c>
      <c r="F60">
        <v>2.7170000000000001</v>
      </c>
      <c r="G60">
        <v>2.9529999999999998</v>
      </c>
      <c r="H60">
        <v>3.22</v>
      </c>
      <c r="I60">
        <v>3.52</v>
      </c>
      <c r="J60">
        <v>3.86</v>
      </c>
      <c r="K60">
        <v>4.2480000000000002</v>
      </c>
      <c r="L60">
        <v>4.6920000000000002</v>
      </c>
      <c r="M60">
        <v>5.1360000000000001</v>
      </c>
    </row>
    <row r="61" spans="1:13" x14ac:dyDescent="0.3">
      <c r="A61">
        <v>50.9</v>
      </c>
      <c r="B61">
        <v>3.5417000000000001</v>
      </c>
      <c r="C61">
        <v>9.0749999999999997E-2</v>
      </c>
      <c r="D61">
        <v>-0.38329999999999997</v>
      </c>
      <c r="E61">
        <v>2.496</v>
      </c>
      <c r="F61">
        <v>2.734</v>
      </c>
      <c r="G61">
        <v>2.972</v>
      </c>
      <c r="H61">
        <v>3.2389999999999999</v>
      </c>
      <c r="I61">
        <v>3.5419999999999998</v>
      </c>
      <c r="J61">
        <v>3.8839999999999999</v>
      </c>
      <c r="K61">
        <v>4.2750000000000004</v>
      </c>
      <c r="L61">
        <v>4.7220000000000004</v>
      </c>
      <c r="M61">
        <v>5.1680000000000001</v>
      </c>
    </row>
    <row r="62" spans="1:13" x14ac:dyDescent="0.3">
      <c r="A62">
        <v>51</v>
      </c>
      <c r="B62">
        <v>3.5636000000000001</v>
      </c>
      <c r="C62">
        <v>9.0759999999999993E-2</v>
      </c>
      <c r="D62">
        <v>-0.38329999999999997</v>
      </c>
      <c r="E62">
        <v>2.5110000000000001</v>
      </c>
      <c r="F62">
        <v>2.75</v>
      </c>
      <c r="G62">
        <v>2.99</v>
      </c>
      <c r="H62">
        <v>3.2589999999999999</v>
      </c>
      <c r="I62">
        <v>3.5640000000000001</v>
      </c>
      <c r="J62">
        <v>3.9079999999999999</v>
      </c>
      <c r="K62">
        <v>4.3010000000000002</v>
      </c>
      <c r="L62">
        <v>4.7510000000000003</v>
      </c>
      <c r="M62">
        <v>5.2</v>
      </c>
    </row>
    <row r="63" spans="1:13" x14ac:dyDescent="0.3">
      <c r="A63">
        <v>51.1</v>
      </c>
      <c r="B63">
        <v>3.5855999999999999</v>
      </c>
      <c r="C63">
        <v>9.0770000000000003E-2</v>
      </c>
      <c r="D63">
        <v>-0.38329999999999997</v>
      </c>
      <c r="E63">
        <v>2.5259999999999998</v>
      </c>
      <c r="F63">
        <v>2.7669999999999999</v>
      </c>
      <c r="G63">
        <v>3.008</v>
      </c>
      <c r="H63">
        <v>3.28</v>
      </c>
      <c r="I63">
        <v>3.5859999999999999</v>
      </c>
      <c r="J63">
        <v>3.9329999999999998</v>
      </c>
      <c r="K63">
        <v>4.3280000000000003</v>
      </c>
      <c r="L63">
        <v>4.78</v>
      </c>
      <c r="M63">
        <v>5.2329999999999997</v>
      </c>
    </row>
    <row r="64" spans="1:13" x14ac:dyDescent="0.3">
      <c r="A64">
        <v>51.2</v>
      </c>
      <c r="B64">
        <v>3.6078000000000001</v>
      </c>
      <c r="C64">
        <v>9.078E-2</v>
      </c>
      <c r="D64">
        <v>-0.38329999999999997</v>
      </c>
      <c r="E64">
        <v>2.5419999999999998</v>
      </c>
      <c r="F64">
        <v>2.7839999999999998</v>
      </c>
      <c r="G64">
        <v>3.0270000000000001</v>
      </c>
      <c r="H64">
        <v>3.3</v>
      </c>
      <c r="I64">
        <v>3.6080000000000001</v>
      </c>
      <c r="J64">
        <v>3.9569999999999999</v>
      </c>
      <c r="K64">
        <v>4.3550000000000004</v>
      </c>
      <c r="L64">
        <v>4.8099999999999996</v>
      </c>
      <c r="M64">
        <v>5.2649999999999997</v>
      </c>
    </row>
    <row r="65" spans="1:13" x14ac:dyDescent="0.3">
      <c r="A65">
        <v>51.3</v>
      </c>
      <c r="B65">
        <v>3.6301999999999999</v>
      </c>
      <c r="C65">
        <v>9.0789999999999996E-2</v>
      </c>
      <c r="D65">
        <v>-0.38329999999999997</v>
      </c>
      <c r="E65">
        <v>2.5579999999999998</v>
      </c>
      <c r="F65">
        <v>2.802</v>
      </c>
      <c r="G65">
        <v>3.0459999999999998</v>
      </c>
      <c r="H65">
        <v>3.32</v>
      </c>
      <c r="I65">
        <v>3.63</v>
      </c>
      <c r="J65">
        <v>3.9820000000000002</v>
      </c>
      <c r="K65">
        <v>4.3819999999999997</v>
      </c>
      <c r="L65">
        <v>4.84</v>
      </c>
      <c r="M65">
        <v>5.298</v>
      </c>
    </row>
    <row r="66" spans="1:13" x14ac:dyDescent="0.3">
      <c r="A66">
        <v>51.4</v>
      </c>
      <c r="B66">
        <v>3.6526999999999998</v>
      </c>
      <c r="C66">
        <v>9.0800000000000006E-2</v>
      </c>
      <c r="D66">
        <v>-0.38329999999999997</v>
      </c>
      <c r="E66">
        <v>2.573</v>
      </c>
      <c r="F66">
        <v>2.819</v>
      </c>
      <c r="G66">
        <v>3.0649999999999999</v>
      </c>
      <c r="H66">
        <v>3.3410000000000002</v>
      </c>
      <c r="I66">
        <v>3.653</v>
      </c>
      <c r="J66">
        <v>4.0060000000000002</v>
      </c>
      <c r="K66">
        <v>4.4089999999999998</v>
      </c>
      <c r="L66">
        <v>4.87</v>
      </c>
      <c r="M66">
        <v>5.3310000000000004</v>
      </c>
    </row>
    <row r="67" spans="1:13" x14ac:dyDescent="0.3">
      <c r="A67">
        <v>51.5</v>
      </c>
      <c r="B67">
        <v>3.6753999999999998</v>
      </c>
      <c r="C67">
        <v>9.0800000000000006E-2</v>
      </c>
      <c r="D67">
        <v>-0.38329999999999997</v>
      </c>
      <c r="E67">
        <v>2.589</v>
      </c>
      <c r="F67">
        <v>2.8359999999999999</v>
      </c>
      <c r="G67">
        <v>3.0840000000000001</v>
      </c>
      <c r="H67">
        <v>3.3620000000000001</v>
      </c>
      <c r="I67">
        <v>3.6749999999999998</v>
      </c>
      <c r="J67">
        <v>4.0309999999999997</v>
      </c>
      <c r="K67">
        <v>4.4370000000000003</v>
      </c>
      <c r="L67">
        <v>4.9009999999999998</v>
      </c>
      <c r="M67">
        <v>5.3650000000000002</v>
      </c>
    </row>
    <row r="68" spans="1:13" x14ac:dyDescent="0.3">
      <c r="A68">
        <v>51.6</v>
      </c>
      <c r="B68">
        <v>3.6981999999999999</v>
      </c>
      <c r="C68">
        <v>9.0810000000000002E-2</v>
      </c>
      <c r="D68">
        <v>-0.38329999999999997</v>
      </c>
      <c r="E68">
        <v>2.605</v>
      </c>
      <c r="F68">
        <v>2.8540000000000001</v>
      </c>
      <c r="G68">
        <v>3.1030000000000002</v>
      </c>
      <c r="H68">
        <v>3.3820000000000001</v>
      </c>
      <c r="I68">
        <v>3.698</v>
      </c>
      <c r="J68">
        <v>4.056</v>
      </c>
      <c r="K68">
        <v>4.4640000000000004</v>
      </c>
      <c r="L68">
        <v>4.931</v>
      </c>
      <c r="M68">
        <v>5.3979999999999997</v>
      </c>
    </row>
    <row r="69" spans="1:13" x14ac:dyDescent="0.3">
      <c r="A69">
        <v>51.7</v>
      </c>
      <c r="B69">
        <v>3.7212000000000001</v>
      </c>
      <c r="C69">
        <v>9.0819999999999998E-2</v>
      </c>
      <c r="D69">
        <v>-0.38329999999999997</v>
      </c>
      <c r="E69">
        <v>2.621</v>
      </c>
      <c r="F69">
        <v>2.8719999999999999</v>
      </c>
      <c r="G69">
        <v>3.1219999999999999</v>
      </c>
      <c r="H69">
        <v>3.403</v>
      </c>
      <c r="I69">
        <v>3.7210000000000001</v>
      </c>
      <c r="J69">
        <v>4.0819999999999999</v>
      </c>
      <c r="K69">
        <v>4.492</v>
      </c>
      <c r="L69">
        <v>4.9619999999999997</v>
      </c>
      <c r="M69">
        <v>5.4320000000000004</v>
      </c>
    </row>
    <row r="70" spans="1:13" x14ac:dyDescent="0.3">
      <c r="A70">
        <v>51.8</v>
      </c>
      <c r="B70">
        <v>3.7444000000000002</v>
      </c>
      <c r="C70">
        <v>9.0829999999999994E-2</v>
      </c>
      <c r="D70">
        <v>-0.38329999999999997</v>
      </c>
      <c r="E70">
        <v>2.6379999999999999</v>
      </c>
      <c r="F70">
        <v>2.8889999999999998</v>
      </c>
      <c r="G70">
        <v>3.141</v>
      </c>
      <c r="H70">
        <v>3.4249999999999998</v>
      </c>
      <c r="I70">
        <v>3.7440000000000002</v>
      </c>
      <c r="J70">
        <v>4.1070000000000002</v>
      </c>
      <c r="K70">
        <v>4.5199999999999996</v>
      </c>
      <c r="L70">
        <v>4.9930000000000003</v>
      </c>
      <c r="M70">
        <v>5.4660000000000002</v>
      </c>
    </row>
    <row r="71" spans="1:13" x14ac:dyDescent="0.3">
      <c r="A71">
        <v>51.9</v>
      </c>
      <c r="B71">
        <v>3.7677</v>
      </c>
      <c r="C71">
        <v>9.0840000000000004E-2</v>
      </c>
      <c r="D71">
        <v>-0.38329999999999997</v>
      </c>
      <c r="E71">
        <v>2.6539999999999999</v>
      </c>
      <c r="F71">
        <v>2.907</v>
      </c>
      <c r="G71">
        <v>3.161</v>
      </c>
      <c r="H71">
        <v>3.4460000000000002</v>
      </c>
      <c r="I71">
        <v>3.7679999999999998</v>
      </c>
      <c r="J71">
        <v>4.133</v>
      </c>
      <c r="K71">
        <v>4.548</v>
      </c>
      <c r="L71">
        <v>5.024</v>
      </c>
      <c r="M71">
        <v>5.5</v>
      </c>
    </row>
    <row r="72" spans="1:13" x14ac:dyDescent="0.3">
      <c r="A72">
        <v>52</v>
      </c>
      <c r="B72">
        <v>3.7911000000000001</v>
      </c>
      <c r="C72">
        <v>9.085E-2</v>
      </c>
      <c r="D72">
        <v>-0.38329999999999997</v>
      </c>
      <c r="E72">
        <v>2.67</v>
      </c>
      <c r="F72">
        <v>2.9249999999999998</v>
      </c>
      <c r="G72">
        <v>3.18</v>
      </c>
      <c r="H72">
        <v>3.4670000000000001</v>
      </c>
      <c r="I72">
        <v>3.7909999999999999</v>
      </c>
      <c r="J72">
        <v>4.1580000000000004</v>
      </c>
      <c r="K72">
        <v>4.577</v>
      </c>
      <c r="L72">
        <v>5.056</v>
      </c>
      <c r="M72">
        <v>5.5350000000000001</v>
      </c>
    </row>
    <row r="73" spans="1:13" x14ac:dyDescent="0.3">
      <c r="A73">
        <v>52.1</v>
      </c>
      <c r="B73">
        <v>3.8147000000000002</v>
      </c>
      <c r="C73">
        <v>9.0859999999999996E-2</v>
      </c>
      <c r="D73">
        <v>-0.38329999999999997</v>
      </c>
      <c r="E73">
        <v>2.6869999999999998</v>
      </c>
      <c r="F73">
        <v>2.944</v>
      </c>
      <c r="G73">
        <v>3.2</v>
      </c>
      <c r="H73">
        <v>3.4889999999999999</v>
      </c>
      <c r="I73">
        <v>3.8149999999999999</v>
      </c>
      <c r="J73">
        <v>4.1840000000000002</v>
      </c>
      <c r="K73">
        <v>4.6050000000000004</v>
      </c>
      <c r="L73">
        <v>5.0869999999999997</v>
      </c>
      <c r="M73">
        <v>5.569</v>
      </c>
    </row>
    <row r="74" spans="1:13" x14ac:dyDescent="0.3">
      <c r="A74">
        <v>52.2</v>
      </c>
      <c r="B74">
        <v>3.8384999999999998</v>
      </c>
      <c r="C74">
        <v>9.0859999999999996E-2</v>
      </c>
      <c r="D74">
        <v>-0.38329999999999997</v>
      </c>
      <c r="E74">
        <v>2.7040000000000002</v>
      </c>
      <c r="F74">
        <v>2.9620000000000002</v>
      </c>
      <c r="G74">
        <v>3.22</v>
      </c>
      <c r="H74">
        <v>3.5110000000000001</v>
      </c>
      <c r="I74">
        <v>3.8380000000000001</v>
      </c>
      <c r="J74">
        <v>4.21</v>
      </c>
      <c r="K74">
        <v>4.6340000000000003</v>
      </c>
      <c r="L74">
        <v>5.1189999999999998</v>
      </c>
      <c r="M74">
        <v>5.6040000000000001</v>
      </c>
    </row>
    <row r="75" spans="1:13" x14ac:dyDescent="0.3">
      <c r="A75">
        <v>52.3</v>
      </c>
      <c r="B75">
        <v>3.8622999999999998</v>
      </c>
      <c r="C75">
        <v>9.0870000000000006E-2</v>
      </c>
      <c r="D75">
        <v>-0.38329999999999997</v>
      </c>
      <c r="E75">
        <v>2.72</v>
      </c>
      <c r="F75">
        <v>2.98</v>
      </c>
      <c r="G75">
        <v>3.24</v>
      </c>
      <c r="H75">
        <v>3.532</v>
      </c>
      <c r="I75">
        <v>3.8620000000000001</v>
      </c>
      <c r="J75">
        <v>4.2370000000000001</v>
      </c>
      <c r="K75">
        <v>4.6630000000000003</v>
      </c>
      <c r="L75">
        <v>5.1509999999999998</v>
      </c>
      <c r="M75">
        <v>5.6390000000000002</v>
      </c>
    </row>
    <row r="76" spans="1:13" x14ac:dyDescent="0.3">
      <c r="A76">
        <v>52.4</v>
      </c>
      <c r="B76">
        <v>3.8862999999999999</v>
      </c>
      <c r="C76">
        <v>9.0880000000000002E-2</v>
      </c>
      <c r="D76">
        <v>-0.38329999999999997</v>
      </c>
      <c r="E76">
        <v>2.7370000000000001</v>
      </c>
      <c r="F76">
        <v>2.9990000000000001</v>
      </c>
      <c r="G76">
        <v>3.26</v>
      </c>
      <c r="H76">
        <v>3.5539999999999998</v>
      </c>
      <c r="I76">
        <v>3.8860000000000001</v>
      </c>
      <c r="J76">
        <v>4.2629999999999999</v>
      </c>
      <c r="K76">
        <v>4.6920000000000002</v>
      </c>
      <c r="L76">
        <v>5.1829999999999998</v>
      </c>
      <c r="M76">
        <v>5.6740000000000004</v>
      </c>
    </row>
    <row r="77" spans="1:13" x14ac:dyDescent="0.3">
      <c r="A77">
        <v>52.5</v>
      </c>
      <c r="B77">
        <v>3.9104999999999999</v>
      </c>
      <c r="C77">
        <v>9.0889999999999999E-2</v>
      </c>
      <c r="D77">
        <v>-0.38329999999999997</v>
      </c>
      <c r="E77">
        <v>2.754</v>
      </c>
      <c r="F77">
        <v>3.0169999999999999</v>
      </c>
      <c r="G77">
        <v>3.28</v>
      </c>
      <c r="H77">
        <v>3.5760000000000001</v>
      </c>
      <c r="I77">
        <v>3.91</v>
      </c>
      <c r="J77">
        <v>4.29</v>
      </c>
      <c r="K77">
        <v>4.7210000000000001</v>
      </c>
      <c r="L77">
        <v>5.2160000000000002</v>
      </c>
      <c r="M77">
        <v>5.71</v>
      </c>
    </row>
    <row r="78" spans="1:13" x14ac:dyDescent="0.3">
      <c r="A78">
        <v>52.6</v>
      </c>
      <c r="B78">
        <v>3.9348000000000001</v>
      </c>
      <c r="C78">
        <v>9.0899999999999995E-2</v>
      </c>
      <c r="D78">
        <v>-0.38329999999999997</v>
      </c>
      <c r="E78">
        <v>2.7709999999999999</v>
      </c>
      <c r="F78">
        <v>3.036</v>
      </c>
      <c r="G78">
        <v>3.3010000000000002</v>
      </c>
      <c r="H78">
        <v>3.5979999999999999</v>
      </c>
      <c r="I78">
        <v>3.9350000000000001</v>
      </c>
      <c r="J78">
        <v>4.3159999999999998</v>
      </c>
      <c r="K78">
        <v>4.7510000000000003</v>
      </c>
      <c r="L78">
        <v>5.2480000000000002</v>
      </c>
      <c r="M78">
        <v>5.7460000000000004</v>
      </c>
    </row>
    <row r="79" spans="1:13" x14ac:dyDescent="0.3">
      <c r="A79">
        <v>52.7</v>
      </c>
      <c r="B79">
        <v>3.9592000000000001</v>
      </c>
      <c r="C79">
        <v>9.0910000000000005E-2</v>
      </c>
      <c r="D79">
        <v>-0.38329999999999997</v>
      </c>
      <c r="E79">
        <v>2.7879999999999998</v>
      </c>
      <c r="F79">
        <v>3.0550000000000002</v>
      </c>
      <c r="G79">
        <v>3.3210000000000002</v>
      </c>
      <c r="H79">
        <v>3.621</v>
      </c>
      <c r="I79">
        <v>3.9590000000000001</v>
      </c>
      <c r="J79">
        <v>4.343</v>
      </c>
      <c r="K79">
        <v>4.78</v>
      </c>
      <c r="L79">
        <v>5.2809999999999997</v>
      </c>
      <c r="M79">
        <v>5.782</v>
      </c>
    </row>
    <row r="80" spans="1:13" x14ac:dyDescent="0.3">
      <c r="A80">
        <v>52.8</v>
      </c>
      <c r="B80">
        <v>3.9836999999999998</v>
      </c>
      <c r="C80">
        <v>9.0920000000000001E-2</v>
      </c>
      <c r="D80">
        <v>-0.38329999999999997</v>
      </c>
      <c r="E80">
        <v>2.8050000000000002</v>
      </c>
      <c r="F80">
        <v>3.073</v>
      </c>
      <c r="G80">
        <v>3.3420000000000001</v>
      </c>
      <c r="H80">
        <v>3.6429999999999998</v>
      </c>
      <c r="I80">
        <v>3.984</v>
      </c>
      <c r="J80">
        <v>4.37</v>
      </c>
      <c r="K80">
        <v>4.8099999999999996</v>
      </c>
      <c r="L80">
        <v>5.3140000000000001</v>
      </c>
      <c r="M80">
        <v>5.8179999999999996</v>
      </c>
    </row>
    <row r="81" spans="1:13" x14ac:dyDescent="0.3">
      <c r="A81">
        <v>52.9</v>
      </c>
      <c r="B81">
        <v>4.0084</v>
      </c>
      <c r="C81">
        <v>9.0929999999999997E-2</v>
      </c>
      <c r="D81">
        <v>-0.38329999999999997</v>
      </c>
      <c r="E81">
        <v>2.823</v>
      </c>
      <c r="F81">
        <v>3.0920000000000001</v>
      </c>
      <c r="G81">
        <v>3.3620000000000001</v>
      </c>
      <c r="H81">
        <v>3.6659999999999999</v>
      </c>
      <c r="I81">
        <v>4.008</v>
      </c>
      <c r="J81">
        <v>4.3970000000000002</v>
      </c>
      <c r="K81">
        <v>4.84</v>
      </c>
      <c r="L81">
        <v>5.3470000000000004</v>
      </c>
      <c r="M81">
        <v>5.8540000000000001</v>
      </c>
    </row>
    <row r="82" spans="1:13" x14ac:dyDescent="0.3">
      <c r="A82">
        <v>53</v>
      </c>
      <c r="B82">
        <v>4.0331999999999999</v>
      </c>
      <c r="C82">
        <v>9.0929999999999997E-2</v>
      </c>
      <c r="D82">
        <v>-0.38329999999999997</v>
      </c>
      <c r="E82">
        <v>2.84</v>
      </c>
      <c r="F82">
        <v>3.1120000000000001</v>
      </c>
      <c r="G82">
        <v>3.383</v>
      </c>
      <c r="H82">
        <v>3.6880000000000002</v>
      </c>
      <c r="I82">
        <v>4.0330000000000004</v>
      </c>
      <c r="J82">
        <v>4.4240000000000004</v>
      </c>
      <c r="K82">
        <v>4.87</v>
      </c>
      <c r="L82">
        <v>5.38</v>
      </c>
      <c r="M82">
        <v>5.89</v>
      </c>
    </row>
    <row r="83" spans="1:13" x14ac:dyDescent="0.3">
      <c r="A83">
        <v>53.1</v>
      </c>
      <c r="B83">
        <v>4.0580999999999996</v>
      </c>
      <c r="C83">
        <v>9.0939999999999993E-2</v>
      </c>
      <c r="D83">
        <v>-0.38329999999999997</v>
      </c>
      <c r="E83">
        <v>2.8570000000000002</v>
      </c>
      <c r="F83">
        <v>3.1309999999999998</v>
      </c>
      <c r="G83">
        <v>3.4039999999999999</v>
      </c>
      <c r="H83">
        <v>3.7109999999999999</v>
      </c>
      <c r="I83">
        <v>4.0579999999999998</v>
      </c>
      <c r="J83">
        <v>4.452</v>
      </c>
      <c r="K83">
        <v>4.9000000000000004</v>
      </c>
      <c r="L83">
        <v>5.4130000000000003</v>
      </c>
      <c r="M83">
        <v>5.9269999999999996</v>
      </c>
    </row>
    <row r="84" spans="1:13" x14ac:dyDescent="0.3">
      <c r="A84">
        <v>53.2</v>
      </c>
      <c r="B84">
        <v>4.0831999999999997</v>
      </c>
      <c r="C84">
        <v>9.0950000000000003E-2</v>
      </c>
      <c r="D84">
        <v>-0.38329999999999997</v>
      </c>
      <c r="E84">
        <v>2.875</v>
      </c>
      <c r="F84">
        <v>3.15</v>
      </c>
      <c r="G84">
        <v>3.4249999999999998</v>
      </c>
      <c r="H84">
        <v>3.734</v>
      </c>
      <c r="I84">
        <v>4.0830000000000002</v>
      </c>
      <c r="J84">
        <v>4.4790000000000001</v>
      </c>
      <c r="K84">
        <v>4.93</v>
      </c>
      <c r="L84">
        <v>5.4470000000000001</v>
      </c>
      <c r="M84">
        <v>5.9640000000000004</v>
      </c>
    </row>
    <row r="85" spans="1:13" x14ac:dyDescent="0.3">
      <c r="A85">
        <v>53.3</v>
      </c>
      <c r="B85">
        <v>4.1083999999999996</v>
      </c>
      <c r="C85">
        <v>9.0959999999999999E-2</v>
      </c>
      <c r="D85">
        <v>-0.38329999999999997</v>
      </c>
      <c r="E85">
        <v>2.8929999999999998</v>
      </c>
      <c r="F85">
        <v>3.169</v>
      </c>
      <c r="G85">
        <v>3.4460000000000002</v>
      </c>
      <c r="H85">
        <v>3.7570000000000001</v>
      </c>
      <c r="I85">
        <v>4.1079999999999997</v>
      </c>
      <c r="J85">
        <v>4.5069999999999997</v>
      </c>
      <c r="K85">
        <v>4.9610000000000003</v>
      </c>
      <c r="L85">
        <v>5.4809999999999999</v>
      </c>
      <c r="M85">
        <v>6.0010000000000003</v>
      </c>
    </row>
    <row r="86" spans="1:13" x14ac:dyDescent="0.3">
      <c r="A86">
        <v>53.4</v>
      </c>
      <c r="B86">
        <v>4.1337000000000002</v>
      </c>
      <c r="C86">
        <v>9.0969999999999995E-2</v>
      </c>
      <c r="D86">
        <v>-0.38329999999999997</v>
      </c>
      <c r="E86">
        <v>2.91</v>
      </c>
      <c r="F86">
        <v>3.1890000000000001</v>
      </c>
      <c r="G86">
        <v>3.4670000000000001</v>
      </c>
      <c r="H86">
        <v>3.78</v>
      </c>
      <c r="I86">
        <v>4.1340000000000003</v>
      </c>
      <c r="J86">
        <v>4.5350000000000001</v>
      </c>
      <c r="K86">
        <v>4.992</v>
      </c>
      <c r="L86">
        <v>5.5149999999999997</v>
      </c>
      <c r="M86">
        <v>6.0380000000000003</v>
      </c>
    </row>
    <row r="87" spans="1:13" x14ac:dyDescent="0.3">
      <c r="A87">
        <v>53.5</v>
      </c>
      <c r="B87">
        <v>4.1590999999999996</v>
      </c>
      <c r="C87">
        <v>9.0980000000000005E-2</v>
      </c>
      <c r="D87">
        <v>-0.38329999999999997</v>
      </c>
      <c r="E87">
        <v>2.9279999999999999</v>
      </c>
      <c r="F87">
        <v>3.2080000000000002</v>
      </c>
      <c r="G87">
        <v>3.488</v>
      </c>
      <c r="H87">
        <v>3.8029999999999999</v>
      </c>
      <c r="I87">
        <v>4.1589999999999998</v>
      </c>
      <c r="J87">
        <v>4.5629999999999997</v>
      </c>
      <c r="K87">
        <v>5.0220000000000002</v>
      </c>
      <c r="L87">
        <v>5.5490000000000004</v>
      </c>
      <c r="M87">
        <v>6.0750000000000002</v>
      </c>
    </row>
    <row r="88" spans="1:13" x14ac:dyDescent="0.3">
      <c r="A88">
        <v>53.6</v>
      </c>
      <c r="B88">
        <v>4.1845999999999997</v>
      </c>
      <c r="C88">
        <v>9.0990000000000001E-2</v>
      </c>
      <c r="D88">
        <v>-0.38329999999999997</v>
      </c>
      <c r="E88">
        <v>2.9460000000000002</v>
      </c>
      <c r="F88">
        <v>3.2280000000000002</v>
      </c>
      <c r="G88">
        <v>3.51</v>
      </c>
      <c r="H88">
        <v>3.827</v>
      </c>
      <c r="I88">
        <v>4.1849999999999996</v>
      </c>
      <c r="J88">
        <v>4.5910000000000002</v>
      </c>
      <c r="K88">
        <v>5.0529999999999999</v>
      </c>
      <c r="L88">
        <v>5.5830000000000002</v>
      </c>
      <c r="M88">
        <v>6.1130000000000004</v>
      </c>
    </row>
    <row r="89" spans="1:13" x14ac:dyDescent="0.3">
      <c r="A89">
        <v>53.7</v>
      </c>
      <c r="B89">
        <v>4.2102000000000004</v>
      </c>
      <c r="C89">
        <v>9.0990000000000001E-2</v>
      </c>
      <c r="D89">
        <v>-0.38329999999999997</v>
      </c>
      <c r="E89">
        <v>2.964</v>
      </c>
      <c r="F89">
        <v>3.2480000000000002</v>
      </c>
      <c r="G89">
        <v>3.5310000000000001</v>
      </c>
      <c r="H89">
        <v>3.85</v>
      </c>
      <c r="I89">
        <v>4.21</v>
      </c>
      <c r="J89">
        <v>4.6189999999999998</v>
      </c>
      <c r="K89">
        <v>5.0839999999999996</v>
      </c>
      <c r="L89">
        <v>5.617</v>
      </c>
      <c r="M89">
        <v>6.15</v>
      </c>
    </row>
    <row r="90" spans="1:13" x14ac:dyDescent="0.3">
      <c r="A90">
        <v>53.8</v>
      </c>
      <c r="B90">
        <v>4.2359</v>
      </c>
      <c r="C90">
        <v>9.0999999999999998E-2</v>
      </c>
      <c r="D90">
        <v>-0.38329999999999997</v>
      </c>
      <c r="E90">
        <v>2.9820000000000002</v>
      </c>
      <c r="F90">
        <v>3.2669999999999999</v>
      </c>
      <c r="G90">
        <v>3.5529999999999999</v>
      </c>
      <c r="H90">
        <v>3.8730000000000002</v>
      </c>
      <c r="I90">
        <v>4.2359999999999998</v>
      </c>
      <c r="J90">
        <v>4.6470000000000002</v>
      </c>
      <c r="K90">
        <v>5.1150000000000002</v>
      </c>
      <c r="L90">
        <v>5.6520000000000001</v>
      </c>
      <c r="M90">
        <v>6.1879999999999997</v>
      </c>
    </row>
    <row r="91" spans="1:13" x14ac:dyDescent="0.3">
      <c r="A91">
        <v>53.9</v>
      </c>
      <c r="B91">
        <v>4.2617000000000003</v>
      </c>
      <c r="C91">
        <v>9.1009999999999994E-2</v>
      </c>
      <c r="D91">
        <v>-0.38329999999999997</v>
      </c>
      <c r="E91">
        <v>3</v>
      </c>
      <c r="F91">
        <v>3.2869999999999999</v>
      </c>
      <c r="G91">
        <v>3.5739999999999998</v>
      </c>
      <c r="H91">
        <v>3.8969999999999998</v>
      </c>
      <c r="I91">
        <v>4.2619999999999996</v>
      </c>
      <c r="J91">
        <v>4.6749999999999998</v>
      </c>
      <c r="K91">
        <v>5.1470000000000002</v>
      </c>
      <c r="L91">
        <v>5.6859999999999999</v>
      </c>
      <c r="M91">
        <v>6.226</v>
      </c>
    </row>
    <row r="92" spans="1:13" x14ac:dyDescent="0.3">
      <c r="A92">
        <v>54</v>
      </c>
      <c r="B92">
        <v>4.2874999999999996</v>
      </c>
      <c r="C92">
        <v>9.1020000000000004E-2</v>
      </c>
      <c r="D92">
        <v>-0.38329999999999997</v>
      </c>
      <c r="E92">
        <v>3.0179999999999998</v>
      </c>
      <c r="F92">
        <v>3.3069999999999999</v>
      </c>
      <c r="G92">
        <v>3.5960000000000001</v>
      </c>
      <c r="H92">
        <v>3.9209999999999998</v>
      </c>
      <c r="I92">
        <v>4.2880000000000003</v>
      </c>
      <c r="J92">
        <v>4.7039999999999997</v>
      </c>
      <c r="K92">
        <v>5.1779999999999999</v>
      </c>
      <c r="L92">
        <v>5.7210000000000001</v>
      </c>
      <c r="M92">
        <v>6.2640000000000002</v>
      </c>
    </row>
    <row r="93" spans="1:13" x14ac:dyDescent="0.3">
      <c r="A93">
        <v>54.1</v>
      </c>
      <c r="B93">
        <v>4.3135000000000003</v>
      </c>
      <c r="C93">
        <v>9.103E-2</v>
      </c>
      <c r="D93">
        <v>-0.38329999999999997</v>
      </c>
      <c r="E93">
        <v>3.036</v>
      </c>
      <c r="F93">
        <v>3.327</v>
      </c>
      <c r="G93">
        <v>3.617</v>
      </c>
      <c r="H93">
        <v>3.944</v>
      </c>
      <c r="I93">
        <v>4.3140000000000001</v>
      </c>
      <c r="J93">
        <v>4.7320000000000002</v>
      </c>
      <c r="K93">
        <v>5.2089999999999996</v>
      </c>
      <c r="L93">
        <v>5.7560000000000002</v>
      </c>
      <c r="M93">
        <v>6.3019999999999996</v>
      </c>
    </row>
    <row r="94" spans="1:13" x14ac:dyDescent="0.3">
      <c r="A94">
        <v>54.2</v>
      </c>
      <c r="B94">
        <v>4.3395000000000001</v>
      </c>
      <c r="C94">
        <v>9.1039999999999996E-2</v>
      </c>
      <c r="D94">
        <v>-0.38329999999999997</v>
      </c>
      <c r="E94">
        <v>3.0539999999999998</v>
      </c>
      <c r="F94">
        <v>3.347</v>
      </c>
      <c r="G94">
        <v>3.6389999999999998</v>
      </c>
      <c r="H94">
        <v>3.968</v>
      </c>
      <c r="I94">
        <v>4.34</v>
      </c>
      <c r="J94">
        <v>4.7610000000000001</v>
      </c>
      <c r="K94">
        <v>5.2409999999999997</v>
      </c>
      <c r="L94">
        <v>5.7910000000000004</v>
      </c>
      <c r="M94">
        <v>6.34</v>
      </c>
    </row>
    <row r="95" spans="1:13" x14ac:dyDescent="0.3">
      <c r="A95">
        <v>54.3</v>
      </c>
      <c r="B95">
        <v>4.3654999999999999</v>
      </c>
      <c r="C95">
        <v>9.1050000000000006E-2</v>
      </c>
      <c r="D95">
        <v>-0.38329999999999997</v>
      </c>
      <c r="E95">
        <v>3.073</v>
      </c>
      <c r="F95">
        <v>3.367</v>
      </c>
      <c r="G95">
        <v>3.661</v>
      </c>
      <c r="H95">
        <v>3.992</v>
      </c>
      <c r="I95">
        <v>4.3659999999999997</v>
      </c>
      <c r="J95">
        <v>4.7889999999999997</v>
      </c>
      <c r="K95">
        <v>5.2720000000000002</v>
      </c>
      <c r="L95">
        <v>5.8259999999999996</v>
      </c>
      <c r="M95">
        <v>6.3789999999999996</v>
      </c>
    </row>
    <row r="96" spans="1:13" x14ac:dyDescent="0.3">
      <c r="A96">
        <v>54.4</v>
      </c>
      <c r="B96">
        <v>4.3917000000000002</v>
      </c>
      <c r="C96">
        <v>9.1050000000000006E-2</v>
      </c>
      <c r="D96">
        <v>-0.38329999999999997</v>
      </c>
      <c r="E96">
        <v>3.0910000000000002</v>
      </c>
      <c r="F96">
        <v>3.387</v>
      </c>
      <c r="G96">
        <v>3.6829999999999998</v>
      </c>
      <c r="H96">
        <v>4.016</v>
      </c>
      <c r="I96">
        <v>4.3920000000000003</v>
      </c>
      <c r="J96">
        <v>4.8179999999999996</v>
      </c>
      <c r="K96">
        <v>5.3040000000000003</v>
      </c>
      <c r="L96">
        <v>5.8609999999999998</v>
      </c>
      <c r="M96">
        <v>6.4169999999999998</v>
      </c>
    </row>
    <row r="97" spans="1:13" x14ac:dyDescent="0.3">
      <c r="A97">
        <v>54.5</v>
      </c>
      <c r="B97">
        <v>4.4179000000000004</v>
      </c>
      <c r="C97">
        <v>9.1060000000000002E-2</v>
      </c>
      <c r="D97">
        <v>-0.38329999999999997</v>
      </c>
      <c r="E97">
        <v>3.109</v>
      </c>
      <c r="F97">
        <v>3.407</v>
      </c>
      <c r="G97">
        <v>3.7050000000000001</v>
      </c>
      <c r="H97">
        <v>4.04</v>
      </c>
      <c r="I97">
        <v>4.4180000000000001</v>
      </c>
      <c r="J97">
        <v>4.8470000000000004</v>
      </c>
      <c r="K97">
        <v>5.3360000000000003</v>
      </c>
      <c r="L97">
        <v>5.8959999999999999</v>
      </c>
      <c r="M97">
        <v>6.4560000000000004</v>
      </c>
    </row>
    <row r="98" spans="1:13" x14ac:dyDescent="0.3">
      <c r="A98">
        <v>54.6</v>
      </c>
      <c r="B98">
        <v>4.4442000000000004</v>
      </c>
      <c r="C98">
        <v>9.1069999999999998E-2</v>
      </c>
      <c r="D98">
        <v>-0.38329999999999997</v>
      </c>
      <c r="E98">
        <v>3.1280000000000001</v>
      </c>
      <c r="F98">
        <v>3.427</v>
      </c>
      <c r="G98">
        <v>3.7269999999999999</v>
      </c>
      <c r="H98">
        <v>4.0640000000000001</v>
      </c>
      <c r="I98">
        <v>4.444</v>
      </c>
      <c r="J98">
        <v>4.8760000000000003</v>
      </c>
      <c r="K98">
        <v>5.3680000000000003</v>
      </c>
      <c r="L98">
        <v>5.931</v>
      </c>
      <c r="M98">
        <v>6.4939999999999998</v>
      </c>
    </row>
    <row r="99" spans="1:13" x14ac:dyDescent="0.3">
      <c r="A99">
        <v>54.7</v>
      </c>
      <c r="B99">
        <v>4.4705000000000004</v>
      </c>
      <c r="C99">
        <v>9.1079999999999994E-2</v>
      </c>
      <c r="D99">
        <v>-0.38329999999999997</v>
      </c>
      <c r="E99">
        <v>3.1459999999999999</v>
      </c>
      <c r="F99">
        <v>3.4470000000000001</v>
      </c>
      <c r="G99">
        <v>3.7490000000000001</v>
      </c>
      <c r="H99">
        <v>4.0880000000000001</v>
      </c>
      <c r="I99">
        <v>4.47</v>
      </c>
      <c r="J99">
        <v>4.9050000000000002</v>
      </c>
      <c r="K99">
        <v>5.4</v>
      </c>
      <c r="L99">
        <v>5.9660000000000002</v>
      </c>
      <c r="M99">
        <v>6.5330000000000004</v>
      </c>
    </row>
    <row r="100" spans="1:13" x14ac:dyDescent="0.3">
      <c r="A100">
        <v>54.8</v>
      </c>
      <c r="B100">
        <v>4.4969000000000001</v>
      </c>
      <c r="C100">
        <v>9.1090000000000004E-2</v>
      </c>
      <c r="D100">
        <v>-0.38329999999999997</v>
      </c>
      <c r="E100">
        <v>3.165</v>
      </c>
      <c r="F100">
        <v>3.468</v>
      </c>
      <c r="G100">
        <v>3.7709999999999999</v>
      </c>
      <c r="H100">
        <v>4.1120000000000001</v>
      </c>
      <c r="I100">
        <v>4.4969999999999999</v>
      </c>
      <c r="J100">
        <v>4.9340000000000002</v>
      </c>
      <c r="K100">
        <v>5.4320000000000004</v>
      </c>
      <c r="L100">
        <v>6.0019999999999998</v>
      </c>
      <c r="M100">
        <v>6.5720000000000001</v>
      </c>
    </row>
    <row r="101" spans="1:13" x14ac:dyDescent="0.3">
      <c r="A101">
        <v>54.9</v>
      </c>
      <c r="B101">
        <v>4.5232999999999999</v>
      </c>
      <c r="C101">
        <v>9.1090000000000004E-2</v>
      </c>
      <c r="D101">
        <v>-0.38329999999999997</v>
      </c>
      <c r="E101">
        <v>3.1829999999999998</v>
      </c>
      <c r="F101">
        <v>3.488</v>
      </c>
      <c r="G101">
        <v>3.7930000000000001</v>
      </c>
      <c r="H101">
        <v>4.1360000000000001</v>
      </c>
      <c r="I101">
        <v>4.5229999999999997</v>
      </c>
      <c r="J101">
        <v>4.9630000000000001</v>
      </c>
      <c r="K101">
        <v>5.4640000000000004</v>
      </c>
      <c r="L101">
        <v>6.0369999999999999</v>
      </c>
      <c r="M101">
        <v>6.61</v>
      </c>
    </row>
    <row r="102" spans="1:13" x14ac:dyDescent="0.3">
      <c r="A102">
        <v>55</v>
      </c>
      <c r="B102">
        <v>4.5498000000000003</v>
      </c>
      <c r="C102">
        <v>9.11E-2</v>
      </c>
      <c r="D102">
        <v>-0.38329999999999997</v>
      </c>
      <c r="E102">
        <v>3.202</v>
      </c>
      <c r="F102">
        <v>3.508</v>
      </c>
      <c r="G102">
        <v>3.8149999999999999</v>
      </c>
      <c r="H102">
        <v>4.16</v>
      </c>
      <c r="I102">
        <v>4.55</v>
      </c>
      <c r="J102">
        <v>4.992</v>
      </c>
      <c r="K102">
        <v>5.4960000000000004</v>
      </c>
      <c r="L102">
        <v>6.0730000000000004</v>
      </c>
      <c r="M102">
        <v>6.65</v>
      </c>
    </row>
    <row r="103" spans="1:13" x14ac:dyDescent="0.3">
      <c r="A103">
        <v>55.1</v>
      </c>
      <c r="B103">
        <v>4.5762999999999998</v>
      </c>
      <c r="C103">
        <v>9.1109999999999997E-2</v>
      </c>
      <c r="D103">
        <v>-0.38329999999999997</v>
      </c>
      <c r="E103">
        <v>3.22</v>
      </c>
      <c r="F103">
        <v>3.5289999999999999</v>
      </c>
      <c r="G103">
        <v>3.8370000000000002</v>
      </c>
      <c r="H103">
        <v>4.1840000000000002</v>
      </c>
      <c r="I103">
        <v>4.5759999999999996</v>
      </c>
      <c r="J103">
        <v>5.0209999999999999</v>
      </c>
      <c r="K103">
        <v>5.5279999999999996</v>
      </c>
      <c r="L103">
        <v>6.1079999999999997</v>
      </c>
      <c r="M103">
        <v>6.6890000000000001</v>
      </c>
    </row>
    <row r="104" spans="1:13" x14ac:dyDescent="0.3">
      <c r="A104">
        <v>55.2</v>
      </c>
      <c r="B104">
        <v>4.6029</v>
      </c>
      <c r="C104">
        <v>9.1120000000000007E-2</v>
      </c>
      <c r="D104">
        <v>-0.38329999999999997</v>
      </c>
      <c r="E104">
        <v>3.2389999999999999</v>
      </c>
      <c r="F104">
        <v>3.5489999999999999</v>
      </c>
      <c r="G104">
        <v>3.859</v>
      </c>
      <c r="H104">
        <v>4.2089999999999996</v>
      </c>
      <c r="I104">
        <v>4.6029999999999998</v>
      </c>
      <c r="J104">
        <v>5.05</v>
      </c>
      <c r="K104">
        <v>5.56</v>
      </c>
      <c r="L104">
        <v>6.1440000000000001</v>
      </c>
      <c r="M104">
        <v>6.7279999999999998</v>
      </c>
    </row>
    <row r="105" spans="1:13" x14ac:dyDescent="0.3">
      <c r="A105">
        <v>55.3</v>
      </c>
      <c r="B105">
        <v>4.6295000000000002</v>
      </c>
      <c r="C105">
        <v>9.1130000000000003E-2</v>
      </c>
      <c r="D105">
        <v>-0.38329999999999997</v>
      </c>
      <c r="E105">
        <v>3.258</v>
      </c>
      <c r="F105">
        <v>3.57</v>
      </c>
      <c r="G105">
        <v>3.8820000000000001</v>
      </c>
      <c r="H105">
        <v>4.2329999999999997</v>
      </c>
      <c r="I105">
        <v>4.63</v>
      </c>
      <c r="J105">
        <v>5.0789999999999997</v>
      </c>
      <c r="K105">
        <v>5.5919999999999996</v>
      </c>
      <c r="L105">
        <v>6.18</v>
      </c>
      <c r="M105">
        <v>6.7670000000000003</v>
      </c>
    </row>
    <row r="106" spans="1:13" x14ac:dyDescent="0.3">
      <c r="A106">
        <v>55.4</v>
      </c>
      <c r="B106">
        <v>4.6561000000000003</v>
      </c>
      <c r="C106">
        <v>9.1130000000000003E-2</v>
      </c>
      <c r="D106">
        <v>-0.38329999999999997</v>
      </c>
      <c r="E106">
        <v>3.2759999999999998</v>
      </c>
      <c r="F106">
        <v>3.59</v>
      </c>
      <c r="G106">
        <v>3.9039999999999999</v>
      </c>
      <c r="H106">
        <v>4.2569999999999997</v>
      </c>
      <c r="I106">
        <v>4.6559999999999997</v>
      </c>
      <c r="J106">
        <v>5.109</v>
      </c>
      <c r="K106">
        <v>5.6239999999999997</v>
      </c>
      <c r="L106">
        <v>6.2149999999999999</v>
      </c>
      <c r="M106">
        <v>6.806</v>
      </c>
    </row>
    <row r="107" spans="1:13" x14ac:dyDescent="0.3">
      <c r="A107">
        <v>55.5</v>
      </c>
      <c r="B107">
        <v>4.6826999999999996</v>
      </c>
      <c r="C107">
        <v>9.1139999999999999E-2</v>
      </c>
      <c r="D107">
        <v>-0.38329999999999997</v>
      </c>
      <c r="E107">
        <v>3.2949999999999999</v>
      </c>
      <c r="F107">
        <v>3.6110000000000002</v>
      </c>
      <c r="G107">
        <v>3.9260000000000002</v>
      </c>
      <c r="H107">
        <v>4.2809999999999997</v>
      </c>
      <c r="I107">
        <v>4.6829999999999998</v>
      </c>
      <c r="J107">
        <v>5.1379999999999999</v>
      </c>
      <c r="K107">
        <v>5.657</v>
      </c>
      <c r="L107">
        <v>6.2510000000000003</v>
      </c>
      <c r="M107">
        <v>6.8449999999999998</v>
      </c>
    </row>
    <row r="108" spans="1:13" x14ac:dyDescent="0.3">
      <c r="A108">
        <v>55.6</v>
      </c>
      <c r="B108">
        <v>4.7093999999999996</v>
      </c>
      <c r="C108">
        <v>9.1149999999999995E-2</v>
      </c>
      <c r="D108">
        <v>-0.38329999999999997</v>
      </c>
      <c r="E108">
        <v>3.3130000000000002</v>
      </c>
      <c r="F108">
        <v>3.6309999999999998</v>
      </c>
      <c r="G108">
        <v>3.9489999999999998</v>
      </c>
      <c r="H108">
        <v>4.306</v>
      </c>
      <c r="I108">
        <v>4.7089999999999996</v>
      </c>
      <c r="J108">
        <v>5.1669999999999998</v>
      </c>
      <c r="K108">
        <v>5.6890000000000001</v>
      </c>
      <c r="L108">
        <v>6.2869999999999999</v>
      </c>
      <c r="M108">
        <v>6.8840000000000003</v>
      </c>
    </row>
    <row r="109" spans="1:13" x14ac:dyDescent="0.3">
      <c r="A109">
        <v>55.7</v>
      </c>
      <c r="B109">
        <v>4.7361000000000004</v>
      </c>
      <c r="C109">
        <v>9.1160000000000005E-2</v>
      </c>
      <c r="D109">
        <v>-0.38329999999999997</v>
      </c>
      <c r="E109">
        <v>3.3319999999999999</v>
      </c>
      <c r="F109">
        <v>3.6520000000000001</v>
      </c>
      <c r="G109">
        <v>3.9710000000000001</v>
      </c>
      <c r="H109">
        <v>4.33</v>
      </c>
      <c r="I109">
        <v>4.7359999999999998</v>
      </c>
      <c r="J109">
        <v>5.1970000000000001</v>
      </c>
      <c r="K109">
        <v>5.7210000000000001</v>
      </c>
      <c r="L109">
        <v>6.3230000000000004</v>
      </c>
      <c r="M109">
        <v>6.9240000000000004</v>
      </c>
    </row>
    <row r="110" spans="1:13" x14ac:dyDescent="0.3">
      <c r="A110">
        <v>55.8</v>
      </c>
      <c r="B110">
        <v>4.7628000000000004</v>
      </c>
      <c r="C110">
        <v>9.1160000000000005E-2</v>
      </c>
      <c r="D110">
        <v>-0.38329999999999997</v>
      </c>
      <c r="E110">
        <v>3.351</v>
      </c>
      <c r="F110">
        <v>3.6720000000000002</v>
      </c>
      <c r="G110">
        <v>3.9929999999999999</v>
      </c>
      <c r="H110">
        <v>4.3550000000000004</v>
      </c>
      <c r="I110">
        <v>4.7629999999999999</v>
      </c>
      <c r="J110">
        <v>5.226</v>
      </c>
      <c r="K110">
        <v>5.7539999999999996</v>
      </c>
      <c r="L110">
        <v>6.3579999999999997</v>
      </c>
      <c r="M110">
        <v>6.9630000000000001</v>
      </c>
    </row>
    <row r="111" spans="1:13" x14ac:dyDescent="0.3">
      <c r="A111">
        <v>55.9</v>
      </c>
      <c r="B111">
        <v>4.7895000000000003</v>
      </c>
      <c r="C111">
        <v>9.1170000000000001E-2</v>
      </c>
      <c r="D111">
        <v>-0.38329999999999997</v>
      </c>
      <c r="E111">
        <v>3.37</v>
      </c>
      <c r="F111">
        <v>3.6930000000000001</v>
      </c>
      <c r="G111">
        <v>4.016</v>
      </c>
      <c r="H111">
        <v>4.3789999999999996</v>
      </c>
      <c r="I111">
        <v>4.79</v>
      </c>
      <c r="J111">
        <v>5.2549999999999999</v>
      </c>
      <c r="K111">
        <v>5.7859999999999996</v>
      </c>
      <c r="L111">
        <v>6.3940000000000001</v>
      </c>
      <c r="M111">
        <v>7.0019999999999998</v>
      </c>
    </row>
    <row r="112" spans="1:13" x14ac:dyDescent="0.3">
      <c r="A112">
        <v>56</v>
      </c>
      <c r="B112">
        <v>4.8162000000000003</v>
      </c>
      <c r="C112">
        <v>9.1179999999999997E-2</v>
      </c>
      <c r="D112">
        <v>-0.38329999999999997</v>
      </c>
      <c r="E112">
        <v>3.3879999999999999</v>
      </c>
      <c r="F112">
        <v>3.7130000000000001</v>
      </c>
      <c r="G112">
        <v>4.0380000000000003</v>
      </c>
      <c r="H112">
        <v>4.4029999999999996</v>
      </c>
      <c r="I112">
        <v>4.8159999999999998</v>
      </c>
      <c r="J112">
        <v>5.2850000000000001</v>
      </c>
      <c r="K112">
        <v>5.8179999999999996</v>
      </c>
      <c r="L112">
        <v>6.43</v>
      </c>
      <c r="M112">
        <v>7.0410000000000004</v>
      </c>
    </row>
    <row r="113" spans="1:13" x14ac:dyDescent="0.3">
      <c r="A113">
        <v>56.1</v>
      </c>
      <c r="B113">
        <v>4.843</v>
      </c>
      <c r="C113">
        <v>9.1189999999999993E-2</v>
      </c>
      <c r="D113">
        <v>-0.38329999999999997</v>
      </c>
      <c r="E113">
        <v>3.407</v>
      </c>
      <c r="F113">
        <v>3.734</v>
      </c>
      <c r="G113">
        <v>4.0599999999999996</v>
      </c>
      <c r="H113">
        <v>4.4279999999999999</v>
      </c>
      <c r="I113">
        <v>4.843</v>
      </c>
      <c r="J113">
        <v>5.3140000000000001</v>
      </c>
      <c r="K113">
        <v>5.851</v>
      </c>
      <c r="L113">
        <v>6.4660000000000002</v>
      </c>
      <c r="M113">
        <v>7.0810000000000004</v>
      </c>
    </row>
    <row r="114" spans="1:13" x14ac:dyDescent="0.3">
      <c r="A114">
        <v>56.2</v>
      </c>
      <c r="B114">
        <v>4.8696999999999999</v>
      </c>
      <c r="C114">
        <v>9.1189999999999993E-2</v>
      </c>
      <c r="D114">
        <v>-0.38329999999999997</v>
      </c>
      <c r="E114">
        <v>3.4260000000000002</v>
      </c>
      <c r="F114">
        <v>3.754</v>
      </c>
      <c r="G114">
        <v>4.0830000000000002</v>
      </c>
      <c r="H114">
        <v>4.452</v>
      </c>
      <c r="I114">
        <v>4.87</v>
      </c>
      <c r="J114">
        <v>5.343</v>
      </c>
      <c r="K114">
        <v>5.883</v>
      </c>
      <c r="L114">
        <v>6.5019999999999998</v>
      </c>
      <c r="M114">
        <v>7.12</v>
      </c>
    </row>
    <row r="115" spans="1:13" x14ac:dyDescent="0.3">
      <c r="A115">
        <v>56.3</v>
      </c>
      <c r="B115">
        <v>4.8963999999999999</v>
      </c>
      <c r="C115">
        <v>9.1200000000000003E-2</v>
      </c>
      <c r="D115">
        <v>-0.38329999999999997</v>
      </c>
      <c r="E115">
        <v>3.444</v>
      </c>
      <c r="F115">
        <v>3.7749999999999999</v>
      </c>
      <c r="G115">
        <v>4.1050000000000004</v>
      </c>
      <c r="H115">
        <v>4.4770000000000003</v>
      </c>
      <c r="I115">
        <v>4.8959999999999999</v>
      </c>
      <c r="J115">
        <v>5.3730000000000002</v>
      </c>
      <c r="K115">
        <v>5.9160000000000004</v>
      </c>
      <c r="L115">
        <v>6.5369999999999999</v>
      </c>
      <c r="M115">
        <v>7.1589999999999998</v>
      </c>
    </row>
    <row r="116" spans="1:13" x14ac:dyDescent="0.3">
      <c r="A116">
        <v>56.4</v>
      </c>
      <c r="B116">
        <v>4.9231999999999996</v>
      </c>
      <c r="C116">
        <v>9.1209999999999999E-2</v>
      </c>
      <c r="D116">
        <v>-0.38329999999999997</v>
      </c>
      <c r="E116">
        <v>3.4630000000000001</v>
      </c>
      <c r="F116">
        <v>3.7949999999999999</v>
      </c>
      <c r="G116">
        <v>4.1269999999999998</v>
      </c>
      <c r="H116">
        <v>4.5010000000000003</v>
      </c>
      <c r="I116">
        <v>4.923</v>
      </c>
      <c r="J116">
        <v>5.4020000000000001</v>
      </c>
      <c r="K116">
        <v>5.9480000000000004</v>
      </c>
      <c r="L116">
        <v>6.5730000000000004</v>
      </c>
      <c r="M116">
        <v>7.1989999999999998</v>
      </c>
    </row>
    <row r="117" spans="1:13" x14ac:dyDescent="0.3">
      <c r="A117">
        <v>56.5</v>
      </c>
      <c r="B117">
        <v>4.95</v>
      </c>
      <c r="C117">
        <v>9.1209999999999999E-2</v>
      </c>
      <c r="D117">
        <v>-0.38329999999999997</v>
      </c>
      <c r="E117">
        <v>3.4820000000000002</v>
      </c>
      <c r="F117">
        <v>3.8159999999999998</v>
      </c>
      <c r="G117">
        <v>4.1500000000000004</v>
      </c>
      <c r="H117">
        <v>4.5259999999999998</v>
      </c>
      <c r="I117">
        <v>4.95</v>
      </c>
      <c r="J117">
        <v>5.4320000000000004</v>
      </c>
      <c r="K117">
        <v>5.98</v>
      </c>
      <c r="L117">
        <v>6.609</v>
      </c>
      <c r="M117">
        <v>7.2380000000000004</v>
      </c>
    </row>
    <row r="118" spans="1:13" x14ac:dyDescent="0.3">
      <c r="A118">
        <v>56.6</v>
      </c>
      <c r="B118">
        <v>4.9767000000000001</v>
      </c>
      <c r="C118">
        <v>9.1219999999999996E-2</v>
      </c>
      <c r="D118">
        <v>-0.38329999999999997</v>
      </c>
      <c r="E118">
        <v>3.5009999999999999</v>
      </c>
      <c r="F118">
        <v>3.8359999999999999</v>
      </c>
      <c r="G118">
        <v>4.1719999999999997</v>
      </c>
      <c r="H118">
        <v>4.55</v>
      </c>
      <c r="I118">
        <v>4.9770000000000003</v>
      </c>
      <c r="J118">
        <v>5.4610000000000003</v>
      </c>
      <c r="K118">
        <v>6.0129999999999999</v>
      </c>
      <c r="L118">
        <v>6.6449999999999996</v>
      </c>
      <c r="M118">
        <v>7.2770000000000001</v>
      </c>
    </row>
    <row r="119" spans="1:13" x14ac:dyDescent="0.3">
      <c r="A119">
        <v>56.7</v>
      </c>
      <c r="B119">
        <v>5.0034000000000001</v>
      </c>
      <c r="C119">
        <v>9.1230000000000006E-2</v>
      </c>
      <c r="D119">
        <v>-0.38329999999999997</v>
      </c>
      <c r="E119">
        <v>3.5190000000000001</v>
      </c>
      <c r="F119">
        <v>3.8570000000000002</v>
      </c>
      <c r="G119">
        <v>4.194</v>
      </c>
      <c r="H119">
        <v>4.5739999999999998</v>
      </c>
      <c r="I119">
        <v>5.0030000000000001</v>
      </c>
      <c r="J119">
        <v>5.49</v>
      </c>
      <c r="K119">
        <v>6.0449999999999999</v>
      </c>
      <c r="L119">
        <v>6.681</v>
      </c>
      <c r="M119">
        <v>7.3170000000000002</v>
      </c>
    </row>
    <row r="120" spans="1:13" x14ac:dyDescent="0.3">
      <c r="A120">
        <v>56.8</v>
      </c>
      <c r="B120">
        <v>5.0301999999999998</v>
      </c>
      <c r="C120">
        <v>9.1230000000000006E-2</v>
      </c>
      <c r="D120">
        <v>-0.38329999999999997</v>
      </c>
      <c r="E120">
        <v>3.5379999999999998</v>
      </c>
      <c r="F120">
        <v>3.8780000000000001</v>
      </c>
      <c r="G120">
        <v>4.2169999999999996</v>
      </c>
      <c r="H120">
        <v>4.5990000000000002</v>
      </c>
      <c r="I120">
        <v>5.03</v>
      </c>
      <c r="J120">
        <v>5.52</v>
      </c>
      <c r="K120">
        <v>6.0780000000000003</v>
      </c>
      <c r="L120">
        <v>6.7169999999999996</v>
      </c>
      <c r="M120">
        <v>7.3559999999999999</v>
      </c>
    </row>
    <row r="121" spans="1:13" x14ac:dyDescent="0.3">
      <c r="A121">
        <v>56.9</v>
      </c>
      <c r="B121">
        <v>5.0568999999999997</v>
      </c>
      <c r="C121">
        <v>9.1240000000000002E-2</v>
      </c>
      <c r="D121">
        <v>-0.38329999999999997</v>
      </c>
      <c r="E121">
        <v>3.5569999999999999</v>
      </c>
      <c r="F121">
        <v>3.8980000000000001</v>
      </c>
      <c r="G121">
        <v>4.2389999999999999</v>
      </c>
      <c r="H121">
        <v>4.6230000000000002</v>
      </c>
      <c r="I121">
        <v>5.0570000000000004</v>
      </c>
      <c r="J121">
        <v>5.5490000000000004</v>
      </c>
      <c r="K121">
        <v>6.11</v>
      </c>
      <c r="L121">
        <v>6.7530000000000001</v>
      </c>
      <c r="M121">
        <v>7.3949999999999996</v>
      </c>
    </row>
    <row r="122" spans="1:13" x14ac:dyDescent="0.3">
      <c r="A122">
        <v>57</v>
      </c>
      <c r="B122">
        <v>5.0837000000000003</v>
      </c>
      <c r="C122">
        <v>9.1249999999999998E-2</v>
      </c>
      <c r="D122">
        <v>-0.38329999999999997</v>
      </c>
      <c r="E122">
        <v>3.5760000000000001</v>
      </c>
      <c r="F122">
        <v>3.919</v>
      </c>
      <c r="G122">
        <v>4.2619999999999996</v>
      </c>
      <c r="H122">
        <v>4.6479999999999997</v>
      </c>
      <c r="I122">
        <v>5.0839999999999996</v>
      </c>
      <c r="J122">
        <v>5.5789999999999997</v>
      </c>
      <c r="K122">
        <v>6.1429999999999998</v>
      </c>
      <c r="L122">
        <v>6.7889999999999997</v>
      </c>
      <c r="M122">
        <v>7.4349999999999996</v>
      </c>
    </row>
    <row r="123" spans="1:13" x14ac:dyDescent="0.3">
      <c r="A123">
        <v>57.1</v>
      </c>
      <c r="B123">
        <v>5.1104000000000003</v>
      </c>
      <c r="C123">
        <v>9.1249999999999998E-2</v>
      </c>
      <c r="D123">
        <v>-0.38329999999999997</v>
      </c>
      <c r="E123">
        <v>3.5939999999999999</v>
      </c>
      <c r="F123">
        <v>3.9390000000000001</v>
      </c>
      <c r="G123">
        <v>4.2839999999999998</v>
      </c>
      <c r="H123">
        <v>4.6719999999999997</v>
      </c>
      <c r="I123">
        <v>5.1100000000000003</v>
      </c>
      <c r="J123">
        <v>5.6079999999999997</v>
      </c>
      <c r="K123">
        <v>6.1749999999999998</v>
      </c>
      <c r="L123">
        <v>6.8239999999999998</v>
      </c>
      <c r="M123">
        <v>7.4740000000000002</v>
      </c>
    </row>
    <row r="124" spans="1:13" x14ac:dyDescent="0.3">
      <c r="A124">
        <v>57.2</v>
      </c>
      <c r="B124">
        <v>5.1371000000000002</v>
      </c>
      <c r="C124">
        <v>9.1259999999999994E-2</v>
      </c>
      <c r="D124">
        <v>-0.38329999999999997</v>
      </c>
      <c r="E124">
        <v>3.613</v>
      </c>
      <c r="F124">
        <v>3.96</v>
      </c>
      <c r="G124">
        <v>4.306</v>
      </c>
      <c r="H124">
        <v>4.6959999999999997</v>
      </c>
      <c r="I124">
        <v>5.1369999999999996</v>
      </c>
      <c r="J124">
        <v>5.6369999999999996</v>
      </c>
      <c r="K124">
        <v>6.2069999999999999</v>
      </c>
      <c r="L124">
        <v>6.86</v>
      </c>
      <c r="M124">
        <v>7.5129999999999999</v>
      </c>
    </row>
    <row r="125" spans="1:13" x14ac:dyDescent="0.3">
      <c r="A125">
        <v>57.3</v>
      </c>
      <c r="B125">
        <v>5.1638999999999999</v>
      </c>
      <c r="C125">
        <v>9.1259999999999994E-2</v>
      </c>
      <c r="D125">
        <v>-0.38329999999999997</v>
      </c>
      <c r="E125">
        <v>3.6320000000000001</v>
      </c>
      <c r="F125">
        <v>3.98</v>
      </c>
      <c r="G125">
        <v>4.3289999999999997</v>
      </c>
      <c r="H125">
        <v>4.7210000000000001</v>
      </c>
      <c r="I125">
        <v>5.1639999999999997</v>
      </c>
      <c r="J125">
        <v>5.6669999999999998</v>
      </c>
      <c r="K125">
        <v>6.24</v>
      </c>
      <c r="L125">
        <v>6.8959999999999999</v>
      </c>
      <c r="M125">
        <v>7.5519999999999996</v>
      </c>
    </row>
    <row r="126" spans="1:13" x14ac:dyDescent="0.3">
      <c r="A126">
        <v>57.4</v>
      </c>
      <c r="B126">
        <v>5.1905999999999999</v>
      </c>
      <c r="C126">
        <v>9.1270000000000004E-2</v>
      </c>
      <c r="D126">
        <v>-0.38329999999999997</v>
      </c>
      <c r="E126">
        <v>3.65</v>
      </c>
      <c r="F126">
        <v>4.0010000000000003</v>
      </c>
      <c r="G126">
        <v>4.351</v>
      </c>
      <c r="H126">
        <v>4.7450000000000001</v>
      </c>
      <c r="I126">
        <v>5.1909999999999998</v>
      </c>
      <c r="J126">
        <v>5.6959999999999997</v>
      </c>
      <c r="K126">
        <v>6.2720000000000002</v>
      </c>
      <c r="L126">
        <v>6.9320000000000004</v>
      </c>
      <c r="M126">
        <v>7.5919999999999996</v>
      </c>
    </row>
    <row r="127" spans="1:13" x14ac:dyDescent="0.3">
      <c r="A127">
        <v>57.5</v>
      </c>
      <c r="B127">
        <v>5.2172999999999998</v>
      </c>
      <c r="C127">
        <v>9.128E-2</v>
      </c>
      <c r="D127">
        <v>-0.38329999999999997</v>
      </c>
      <c r="E127">
        <v>3.669</v>
      </c>
      <c r="F127">
        <v>4.0209999999999999</v>
      </c>
      <c r="G127">
        <v>4.3730000000000002</v>
      </c>
      <c r="H127">
        <v>4.7699999999999996</v>
      </c>
      <c r="I127">
        <v>5.2169999999999996</v>
      </c>
      <c r="J127">
        <v>5.7249999999999996</v>
      </c>
      <c r="K127">
        <v>6.3040000000000003</v>
      </c>
      <c r="L127">
        <v>6.968</v>
      </c>
      <c r="M127">
        <v>7.6310000000000002</v>
      </c>
    </row>
    <row r="128" spans="1:13" x14ac:dyDescent="0.3">
      <c r="A128">
        <v>57.6</v>
      </c>
      <c r="B128">
        <v>5.2439999999999998</v>
      </c>
      <c r="C128">
        <v>9.128E-2</v>
      </c>
      <c r="D128">
        <v>-0.38329999999999997</v>
      </c>
      <c r="E128">
        <v>3.6880000000000002</v>
      </c>
      <c r="F128">
        <v>4.0419999999999998</v>
      </c>
      <c r="G128">
        <v>4.3959999999999999</v>
      </c>
      <c r="H128">
        <v>4.7939999999999996</v>
      </c>
      <c r="I128">
        <v>5.2439999999999998</v>
      </c>
      <c r="J128">
        <v>5.7549999999999999</v>
      </c>
      <c r="K128">
        <v>6.3369999999999997</v>
      </c>
      <c r="L128">
        <v>7.0030000000000001</v>
      </c>
      <c r="M128">
        <v>7.67</v>
      </c>
    </row>
    <row r="129" spans="1:13" x14ac:dyDescent="0.3">
      <c r="A129">
        <v>57.7</v>
      </c>
      <c r="B129">
        <v>5.2706999999999997</v>
      </c>
      <c r="C129">
        <v>9.1289999999999996E-2</v>
      </c>
      <c r="D129">
        <v>-0.38329999999999997</v>
      </c>
      <c r="E129">
        <v>3.706</v>
      </c>
      <c r="F129">
        <v>4.0620000000000003</v>
      </c>
      <c r="G129">
        <v>4.4180000000000001</v>
      </c>
      <c r="H129">
        <v>4.8179999999999996</v>
      </c>
      <c r="I129">
        <v>5.2709999999999999</v>
      </c>
      <c r="J129">
        <v>5.7839999999999998</v>
      </c>
      <c r="K129">
        <v>6.3689999999999998</v>
      </c>
      <c r="L129">
        <v>7.0389999999999997</v>
      </c>
      <c r="M129">
        <v>7.7089999999999996</v>
      </c>
    </row>
    <row r="130" spans="1:13" x14ac:dyDescent="0.3">
      <c r="A130">
        <v>57.8</v>
      </c>
      <c r="B130">
        <v>5.2973999999999997</v>
      </c>
      <c r="C130">
        <v>9.1289999999999996E-2</v>
      </c>
      <c r="D130">
        <v>-0.38329999999999997</v>
      </c>
      <c r="E130">
        <v>3.7250000000000001</v>
      </c>
      <c r="F130">
        <v>4.0830000000000002</v>
      </c>
      <c r="G130">
        <v>4.4400000000000004</v>
      </c>
      <c r="H130">
        <v>4.843</v>
      </c>
      <c r="I130">
        <v>5.2969999999999997</v>
      </c>
      <c r="J130">
        <v>5.8129999999999997</v>
      </c>
      <c r="K130">
        <v>6.4009999999999998</v>
      </c>
      <c r="L130">
        <v>7.0750000000000002</v>
      </c>
      <c r="M130">
        <v>7.7489999999999997</v>
      </c>
    </row>
    <row r="131" spans="1:13" x14ac:dyDescent="0.3">
      <c r="A131">
        <v>57.9</v>
      </c>
      <c r="B131">
        <v>5.3239999999999998</v>
      </c>
      <c r="C131">
        <v>9.1300000000000006E-2</v>
      </c>
      <c r="D131">
        <v>-0.38329999999999997</v>
      </c>
      <c r="E131">
        <v>3.7440000000000002</v>
      </c>
      <c r="F131">
        <v>4.1029999999999998</v>
      </c>
      <c r="G131">
        <v>4.4630000000000001</v>
      </c>
      <c r="H131">
        <v>4.867</v>
      </c>
      <c r="I131">
        <v>5.3239999999999998</v>
      </c>
      <c r="J131">
        <v>5.843</v>
      </c>
      <c r="K131">
        <v>6.4340000000000002</v>
      </c>
      <c r="L131">
        <v>7.1109999999999998</v>
      </c>
      <c r="M131">
        <v>7.7880000000000003</v>
      </c>
    </row>
    <row r="132" spans="1:13" x14ac:dyDescent="0.3">
      <c r="A132">
        <v>58</v>
      </c>
      <c r="B132">
        <v>5.3506999999999998</v>
      </c>
      <c r="C132">
        <v>9.1300000000000006E-2</v>
      </c>
      <c r="D132">
        <v>-0.38329999999999997</v>
      </c>
      <c r="E132">
        <v>3.7629999999999999</v>
      </c>
      <c r="F132">
        <v>4.1239999999999997</v>
      </c>
      <c r="G132">
        <v>4.4850000000000003</v>
      </c>
      <c r="H132">
        <v>4.891</v>
      </c>
      <c r="I132">
        <v>5.351</v>
      </c>
      <c r="J132">
        <v>5.8719999999999999</v>
      </c>
      <c r="K132">
        <v>6.4660000000000002</v>
      </c>
      <c r="L132">
        <v>7.1459999999999999</v>
      </c>
      <c r="M132">
        <v>7.827</v>
      </c>
    </row>
    <row r="133" spans="1:13" x14ac:dyDescent="0.3">
      <c r="A133">
        <v>58.1</v>
      </c>
      <c r="B133">
        <v>5.3773</v>
      </c>
      <c r="C133">
        <v>9.1310000000000002E-2</v>
      </c>
      <c r="D133">
        <v>-0.38329999999999997</v>
      </c>
      <c r="E133">
        <v>3.7810000000000001</v>
      </c>
      <c r="F133">
        <v>4.1440000000000001</v>
      </c>
      <c r="G133">
        <v>4.5069999999999997</v>
      </c>
      <c r="H133">
        <v>4.9160000000000004</v>
      </c>
      <c r="I133">
        <v>5.3769999999999998</v>
      </c>
      <c r="J133">
        <v>5.9009999999999998</v>
      </c>
      <c r="K133">
        <v>6.4980000000000002</v>
      </c>
      <c r="L133">
        <v>7.1820000000000004</v>
      </c>
      <c r="M133">
        <v>7.8659999999999997</v>
      </c>
    </row>
    <row r="134" spans="1:13" x14ac:dyDescent="0.3">
      <c r="A134">
        <v>58.2</v>
      </c>
      <c r="B134">
        <v>5.4039000000000001</v>
      </c>
      <c r="C134">
        <v>9.1310000000000002E-2</v>
      </c>
      <c r="D134">
        <v>-0.38329999999999997</v>
      </c>
      <c r="E134">
        <v>3.8</v>
      </c>
      <c r="F134">
        <v>4.165</v>
      </c>
      <c r="G134">
        <v>4.5289999999999999</v>
      </c>
      <c r="H134">
        <v>4.9400000000000004</v>
      </c>
      <c r="I134">
        <v>5.4039999999999999</v>
      </c>
      <c r="J134">
        <v>5.93</v>
      </c>
      <c r="K134">
        <v>6.53</v>
      </c>
      <c r="L134">
        <v>7.218</v>
      </c>
      <c r="M134">
        <v>7.9050000000000002</v>
      </c>
    </row>
    <row r="135" spans="1:13" x14ac:dyDescent="0.3">
      <c r="A135">
        <v>58.3</v>
      </c>
      <c r="B135">
        <v>5.4303999999999997</v>
      </c>
      <c r="C135">
        <v>9.1310000000000002E-2</v>
      </c>
      <c r="D135">
        <v>-0.38329999999999997</v>
      </c>
      <c r="E135">
        <v>3.8180000000000001</v>
      </c>
      <c r="F135">
        <v>4.1849999999999996</v>
      </c>
      <c r="G135">
        <v>4.5519999999999996</v>
      </c>
      <c r="H135">
        <v>4.9640000000000004</v>
      </c>
      <c r="I135">
        <v>5.43</v>
      </c>
      <c r="J135">
        <v>5.9589999999999996</v>
      </c>
      <c r="K135">
        <v>6.5620000000000003</v>
      </c>
      <c r="L135">
        <v>7.2530000000000001</v>
      </c>
      <c r="M135">
        <v>7.944</v>
      </c>
    </row>
    <row r="136" spans="1:13" x14ac:dyDescent="0.3">
      <c r="A136">
        <v>58.4</v>
      </c>
      <c r="B136">
        <v>5.4569000000000001</v>
      </c>
      <c r="C136">
        <v>9.1319999999999998E-2</v>
      </c>
      <c r="D136">
        <v>-0.38329999999999997</v>
      </c>
      <c r="E136">
        <v>3.8370000000000002</v>
      </c>
      <c r="F136">
        <v>4.2050000000000001</v>
      </c>
      <c r="G136">
        <v>4.5739999999999998</v>
      </c>
      <c r="H136">
        <v>4.9880000000000004</v>
      </c>
      <c r="I136">
        <v>5.4569999999999999</v>
      </c>
      <c r="J136">
        <v>5.9880000000000004</v>
      </c>
      <c r="K136">
        <v>6.5940000000000003</v>
      </c>
      <c r="L136">
        <v>7.2889999999999997</v>
      </c>
      <c r="M136">
        <v>7.9829999999999997</v>
      </c>
    </row>
    <row r="137" spans="1:13" x14ac:dyDescent="0.3">
      <c r="A137">
        <v>58.5</v>
      </c>
      <c r="B137">
        <v>5.4833999999999996</v>
      </c>
      <c r="C137">
        <v>9.1319999999999998E-2</v>
      </c>
      <c r="D137">
        <v>-0.38329999999999997</v>
      </c>
      <c r="E137">
        <v>3.8559999999999999</v>
      </c>
      <c r="F137">
        <v>4.226</v>
      </c>
      <c r="G137">
        <v>4.5960000000000001</v>
      </c>
      <c r="H137">
        <v>5.0129999999999999</v>
      </c>
      <c r="I137">
        <v>5.4829999999999997</v>
      </c>
      <c r="J137">
        <v>6.0179999999999998</v>
      </c>
      <c r="K137">
        <v>6.6260000000000003</v>
      </c>
      <c r="L137">
        <v>7.3239999999999998</v>
      </c>
      <c r="M137">
        <v>8.0220000000000002</v>
      </c>
    </row>
    <row r="138" spans="1:13" x14ac:dyDescent="0.3">
      <c r="A138">
        <v>58.6</v>
      </c>
      <c r="B138">
        <v>5.5098000000000003</v>
      </c>
      <c r="C138">
        <v>9.1329999999999995E-2</v>
      </c>
      <c r="D138">
        <v>-0.38329999999999997</v>
      </c>
      <c r="E138">
        <v>3.8740000000000001</v>
      </c>
      <c r="F138">
        <v>4.2460000000000004</v>
      </c>
      <c r="G138">
        <v>4.6180000000000003</v>
      </c>
      <c r="H138">
        <v>5.0369999999999999</v>
      </c>
      <c r="I138">
        <v>5.51</v>
      </c>
      <c r="J138">
        <v>6.0469999999999997</v>
      </c>
      <c r="K138">
        <v>6.6589999999999998</v>
      </c>
      <c r="L138">
        <v>7.36</v>
      </c>
      <c r="M138">
        <v>8.0609999999999999</v>
      </c>
    </row>
    <row r="139" spans="1:13" x14ac:dyDescent="0.3">
      <c r="A139">
        <v>58.7</v>
      </c>
      <c r="B139">
        <v>5.5362</v>
      </c>
      <c r="C139">
        <v>9.1329999999999995E-2</v>
      </c>
      <c r="D139">
        <v>-0.38329999999999997</v>
      </c>
      <c r="E139">
        <v>3.8929999999999998</v>
      </c>
      <c r="F139">
        <v>4.266</v>
      </c>
      <c r="G139">
        <v>4.6399999999999997</v>
      </c>
      <c r="H139">
        <v>5.0609999999999999</v>
      </c>
      <c r="I139">
        <v>5.5359999999999996</v>
      </c>
      <c r="J139">
        <v>6.0759999999999996</v>
      </c>
      <c r="K139">
        <v>6.69</v>
      </c>
      <c r="L139">
        <v>7.3949999999999996</v>
      </c>
      <c r="M139">
        <v>8.0990000000000002</v>
      </c>
    </row>
    <row r="140" spans="1:13" x14ac:dyDescent="0.3">
      <c r="A140">
        <v>58.8</v>
      </c>
      <c r="B140">
        <v>5.5625</v>
      </c>
      <c r="C140">
        <v>9.1329999999999995E-2</v>
      </c>
      <c r="D140">
        <v>-0.38329999999999997</v>
      </c>
      <c r="E140">
        <v>3.911</v>
      </c>
      <c r="F140">
        <v>4.2869999999999999</v>
      </c>
      <c r="G140">
        <v>4.6619999999999999</v>
      </c>
      <c r="H140">
        <v>5.085</v>
      </c>
      <c r="I140">
        <v>5.5620000000000003</v>
      </c>
      <c r="J140">
        <v>6.1040000000000001</v>
      </c>
      <c r="K140">
        <v>6.7220000000000004</v>
      </c>
      <c r="L140">
        <v>7.43</v>
      </c>
      <c r="M140">
        <v>8.1379999999999999</v>
      </c>
    </row>
    <row r="141" spans="1:13" x14ac:dyDescent="0.3">
      <c r="A141">
        <v>58.9</v>
      </c>
      <c r="B141">
        <v>5.5888</v>
      </c>
      <c r="C141">
        <v>9.1340000000000005E-2</v>
      </c>
      <c r="D141">
        <v>-0.38329999999999997</v>
      </c>
      <c r="E141">
        <v>3.9289999999999998</v>
      </c>
      <c r="F141">
        <v>4.3070000000000004</v>
      </c>
      <c r="G141">
        <v>4.6840000000000002</v>
      </c>
      <c r="H141">
        <v>5.109</v>
      </c>
      <c r="I141">
        <v>5.5890000000000004</v>
      </c>
      <c r="J141">
        <v>6.133</v>
      </c>
      <c r="K141">
        <v>6.7539999999999996</v>
      </c>
      <c r="L141">
        <v>7.4649999999999999</v>
      </c>
      <c r="M141">
        <v>8.1769999999999996</v>
      </c>
    </row>
    <row r="142" spans="1:13" x14ac:dyDescent="0.3">
      <c r="A142">
        <v>59</v>
      </c>
      <c r="B142">
        <v>5.6151</v>
      </c>
      <c r="C142">
        <v>9.1340000000000005E-2</v>
      </c>
      <c r="D142">
        <v>-0.38329999999999997</v>
      </c>
      <c r="E142">
        <v>3.948</v>
      </c>
      <c r="F142">
        <v>4.327</v>
      </c>
      <c r="G142">
        <v>4.7060000000000004</v>
      </c>
      <c r="H142">
        <v>5.133</v>
      </c>
      <c r="I142">
        <v>5.6150000000000002</v>
      </c>
      <c r="J142">
        <v>6.1619999999999999</v>
      </c>
      <c r="K142">
        <v>6.7859999999999996</v>
      </c>
      <c r="L142">
        <v>7.5</v>
      </c>
      <c r="M142">
        <v>8.2149999999999999</v>
      </c>
    </row>
    <row r="143" spans="1:13" x14ac:dyDescent="0.3">
      <c r="A143">
        <v>59.1</v>
      </c>
      <c r="B143">
        <v>5.6413000000000002</v>
      </c>
      <c r="C143">
        <v>9.1340000000000005E-2</v>
      </c>
      <c r="D143">
        <v>-0.38329999999999997</v>
      </c>
      <c r="E143">
        <v>3.9660000000000002</v>
      </c>
      <c r="F143">
        <v>4.3470000000000004</v>
      </c>
      <c r="G143">
        <v>4.7279999999999998</v>
      </c>
      <c r="H143">
        <v>5.157</v>
      </c>
      <c r="I143">
        <v>5.641</v>
      </c>
      <c r="J143">
        <v>6.1909999999999998</v>
      </c>
      <c r="K143">
        <v>6.8179999999999996</v>
      </c>
      <c r="L143">
        <v>7.5350000000000001</v>
      </c>
      <c r="M143">
        <v>8.2530000000000001</v>
      </c>
    </row>
    <row r="144" spans="1:13" x14ac:dyDescent="0.3">
      <c r="A144">
        <v>59.2</v>
      </c>
      <c r="B144">
        <v>5.6673999999999998</v>
      </c>
      <c r="C144">
        <v>9.1350000000000001E-2</v>
      </c>
      <c r="D144">
        <v>-0.38329999999999997</v>
      </c>
      <c r="E144">
        <v>3.9849999999999999</v>
      </c>
      <c r="F144">
        <v>4.367</v>
      </c>
      <c r="G144">
        <v>4.75</v>
      </c>
      <c r="H144">
        <v>5.181</v>
      </c>
      <c r="I144">
        <v>5.6669999999999998</v>
      </c>
      <c r="J144">
        <v>6.22</v>
      </c>
      <c r="K144">
        <v>6.8490000000000002</v>
      </c>
      <c r="L144">
        <v>7.5709999999999997</v>
      </c>
      <c r="M144">
        <v>8.2919999999999998</v>
      </c>
    </row>
    <row r="145" spans="1:13" x14ac:dyDescent="0.3">
      <c r="A145">
        <v>59.3</v>
      </c>
      <c r="B145">
        <v>5.6935000000000002</v>
      </c>
      <c r="C145">
        <v>9.1350000000000001E-2</v>
      </c>
      <c r="D145">
        <v>-0.38329999999999997</v>
      </c>
      <c r="E145">
        <v>4.0030000000000001</v>
      </c>
      <c r="F145">
        <v>4.3869999999999996</v>
      </c>
      <c r="G145">
        <v>4.7720000000000002</v>
      </c>
      <c r="H145">
        <v>5.2050000000000001</v>
      </c>
      <c r="I145">
        <v>5.694</v>
      </c>
      <c r="J145">
        <v>6.2480000000000002</v>
      </c>
      <c r="K145">
        <v>6.8810000000000002</v>
      </c>
      <c r="L145">
        <v>7.6050000000000004</v>
      </c>
      <c r="M145">
        <v>8.33</v>
      </c>
    </row>
    <row r="146" spans="1:13" x14ac:dyDescent="0.3">
      <c r="A146">
        <v>59.4</v>
      </c>
      <c r="B146">
        <v>5.7195</v>
      </c>
      <c r="C146">
        <v>9.1350000000000001E-2</v>
      </c>
      <c r="D146">
        <v>-0.38329999999999997</v>
      </c>
      <c r="E146">
        <v>4.0209999999999999</v>
      </c>
      <c r="F146">
        <v>4.407</v>
      </c>
      <c r="G146">
        <v>4.7939999999999996</v>
      </c>
      <c r="H146">
        <v>5.2279999999999998</v>
      </c>
      <c r="I146">
        <v>5.72</v>
      </c>
      <c r="J146">
        <v>6.2770000000000001</v>
      </c>
      <c r="K146">
        <v>6.9119999999999999</v>
      </c>
      <c r="L146">
        <v>7.64</v>
      </c>
      <c r="M146">
        <v>8.3680000000000003</v>
      </c>
    </row>
    <row r="147" spans="1:13" x14ac:dyDescent="0.3">
      <c r="A147">
        <v>59.5</v>
      </c>
      <c r="B147">
        <v>5.7454000000000001</v>
      </c>
      <c r="C147">
        <v>9.1350000000000001E-2</v>
      </c>
      <c r="D147">
        <v>-0.38329999999999997</v>
      </c>
      <c r="E147">
        <v>4.0389999999999997</v>
      </c>
      <c r="F147">
        <v>4.4269999999999996</v>
      </c>
      <c r="G147">
        <v>4.8150000000000004</v>
      </c>
      <c r="H147">
        <v>5.2519999999999998</v>
      </c>
      <c r="I147">
        <v>5.7450000000000001</v>
      </c>
      <c r="J147">
        <v>6.3049999999999997</v>
      </c>
      <c r="K147">
        <v>6.944</v>
      </c>
      <c r="L147">
        <v>7.6749999999999998</v>
      </c>
      <c r="M147">
        <v>8.4060000000000006</v>
      </c>
    </row>
    <row r="148" spans="1:13" x14ac:dyDescent="0.3">
      <c r="A148">
        <v>59.6</v>
      </c>
      <c r="B148">
        <v>5.7713000000000001</v>
      </c>
      <c r="C148">
        <v>9.1359999999999997E-2</v>
      </c>
      <c r="D148">
        <v>-0.38329999999999997</v>
      </c>
      <c r="E148">
        <v>4.0570000000000004</v>
      </c>
      <c r="F148">
        <v>4.4470000000000001</v>
      </c>
      <c r="G148">
        <v>4.8369999999999997</v>
      </c>
      <c r="H148">
        <v>5.2759999999999998</v>
      </c>
      <c r="I148">
        <v>5.7709999999999999</v>
      </c>
      <c r="J148">
        <v>6.3339999999999996</v>
      </c>
      <c r="K148">
        <v>6.9749999999999996</v>
      </c>
      <c r="L148">
        <v>7.71</v>
      </c>
      <c r="M148">
        <v>8.4440000000000008</v>
      </c>
    </row>
    <row r="149" spans="1:13" x14ac:dyDescent="0.3">
      <c r="A149">
        <v>59.7</v>
      </c>
      <c r="B149">
        <v>5.7971000000000004</v>
      </c>
      <c r="C149">
        <v>9.1359999999999997E-2</v>
      </c>
      <c r="D149">
        <v>-0.38329999999999997</v>
      </c>
      <c r="E149">
        <v>4.0759999999999996</v>
      </c>
      <c r="F149">
        <v>4.4669999999999996</v>
      </c>
      <c r="G149">
        <v>4.859</v>
      </c>
      <c r="H149">
        <v>5.2990000000000004</v>
      </c>
      <c r="I149">
        <v>5.7969999999999997</v>
      </c>
      <c r="J149">
        <v>6.3620000000000001</v>
      </c>
      <c r="K149">
        <v>7.0060000000000002</v>
      </c>
      <c r="L149">
        <v>7.7439999999999998</v>
      </c>
      <c r="M149">
        <v>8.4819999999999993</v>
      </c>
    </row>
    <row r="150" spans="1:13" x14ac:dyDescent="0.3">
      <c r="A150">
        <v>59.8</v>
      </c>
      <c r="B150">
        <v>5.8228999999999997</v>
      </c>
      <c r="C150">
        <v>9.1359999999999997E-2</v>
      </c>
      <c r="D150">
        <v>-0.38329999999999997</v>
      </c>
      <c r="E150">
        <v>4.0940000000000003</v>
      </c>
      <c r="F150">
        <v>4.4870000000000001</v>
      </c>
      <c r="G150">
        <v>4.88</v>
      </c>
      <c r="H150">
        <v>5.3230000000000004</v>
      </c>
      <c r="I150">
        <v>5.8230000000000004</v>
      </c>
      <c r="J150">
        <v>6.39</v>
      </c>
      <c r="K150">
        <v>7.0369999999999999</v>
      </c>
      <c r="L150">
        <v>7.7789999999999999</v>
      </c>
      <c r="M150">
        <v>8.52</v>
      </c>
    </row>
    <row r="151" spans="1:13" x14ac:dyDescent="0.3">
      <c r="A151">
        <v>59.9</v>
      </c>
      <c r="B151">
        <v>5.8484999999999996</v>
      </c>
      <c r="C151">
        <v>9.1359999999999997E-2</v>
      </c>
      <c r="D151">
        <v>-0.38329999999999997</v>
      </c>
      <c r="E151">
        <v>4.1120000000000001</v>
      </c>
      <c r="F151">
        <v>4.5069999999999997</v>
      </c>
      <c r="G151">
        <v>4.9020000000000001</v>
      </c>
      <c r="H151">
        <v>5.3460000000000001</v>
      </c>
      <c r="I151">
        <v>5.8479999999999999</v>
      </c>
      <c r="J151">
        <v>6.4180000000000001</v>
      </c>
      <c r="K151">
        <v>7.0679999999999996</v>
      </c>
      <c r="L151">
        <v>7.8129999999999997</v>
      </c>
      <c r="M151">
        <v>8.5570000000000004</v>
      </c>
    </row>
    <row r="152" spans="1:13" x14ac:dyDescent="0.3">
      <c r="A152">
        <v>60</v>
      </c>
      <c r="B152">
        <v>5.8742000000000001</v>
      </c>
      <c r="C152">
        <v>9.1359999999999997E-2</v>
      </c>
      <c r="D152">
        <v>-0.38329999999999997</v>
      </c>
      <c r="E152">
        <v>4.13</v>
      </c>
      <c r="F152">
        <v>4.5270000000000001</v>
      </c>
      <c r="G152">
        <v>4.923</v>
      </c>
      <c r="H152">
        <v>5.37</v>
      </c>
      <c r="I152">
        <v>5.8739999999999997</v>
      </c>
      <c r="J152">
        <v>6.4470000000000001</v>
      </c>
      <c r="K152">
        <v>7.0990000000000002</v>
      </c>
      <c r="L152">
        <v>7.8470000000000004</v>
      </c>
      <c r="M152">
        <v>8.5950000000000006</v>
      </c>
    </row>
    <row r="153" spans="1:13" x14ac:dyDescent="0.3">
      <c r="A153">
        <v>60.1</v>
      </c>
      <c r="B153">
        <v>5.8997000000000002</v>
      </c>
      <c r="C153">
        <v>9.1359999999999997E-2</v>
      </c>
      <c r="D153">
        <v>-0.38329999999999997</v>
      </c>
      <c r="E153">
        <v>4.1479999999999997</v>
      </c>
      <c r="F153">
        <v>4.5460000000000003</v>
      </c>
      <c r="G153">
        <v>4.9450000000000003</v>
      </c>
      <c r="H153">
        <v>5.3929999999999998</v>
      </c>
      <c r="I153">
        <v>5.9</v>
      </c>
      <c r="J153">
        <v>6.4749999999999996</v>
      </c>
      <c r="K153">
        <v>7.13</v>
      </c>
      <c r="L153">
        <v>7.8810000000000002</v>
      </c>
      <c r="M153">
        <v>8.6319999999999997</v>
      </c>
    </row>
    <row r="154" spans="1:13" x14ac:dyDescent="0.3">
      <c r="A154">
        <v>60.2</v>
      </c>
      <c r="B154">
        <v>5.9252000000000002</v>
      </c>
      <c r="C154">
        <v>9.1370000000000007E-2</v>
      </c>
      <c r="D154">
        <v>-0.38329999999999997</v>
      </c>
      <c r="E154">
        <v>4.165</v>
      </c>
      <c r="F154">
        <v>4.5659999999999998</v>
      </c>
      <c r="G154">
        <v>4.9660000000000002</v>
      </c>
      <c r="H154">
        <v>5.4160000000000004</v>
      </c>
      <c r="I154">
        <v>5.9249999999999998</v>
      </c>
      <c r="J154">
        <v>6.5030000000000001</v>
      </c>
      <c r="K154">
        <v>7.1609999999999996</v>
      </c>
      <c r="L154">
        <v>7.915</v>
      </c>
      <c r="M154">
        <v>8.67</v>
      </c>
    </row>
    <row r="155" spans="1:13" x14ac:dyDescent="0.3">
      <c r="A155">
        <v>60.3</v>
      </c>
      <c r="B155">
        <v>5.9507000000000003</v>
      </c>
      <c r="C155">
        <v>9.1370000000000007E-2</v>
      </c>
      <c r="D155">
        <v>-0.38329999999999997</v>
      </c>
      <c r="E155">
        <v>4.1829999999999998</v>
      </c>
      <c r="F155">
        <v>4.585</v>
      </c>
      <c r="G155">
        <v>4.9870000000000001</v>
      </c>
      <c r="H155">
        <v>5.44</v>
      </c>
      <c r="I155">
        <v>5.9509999999999996</v>
      </c>
      <c r="J155">
        <v>6.5309999999999997</v>
      </c>
      <c r="K155">
        <v>7.1920000000000002</v>
      </c>
      <c r="L155">
        <v>7.95</v>
      </c>
      <c r="M155">
        <v>8.7070000000000007</v>
      </c>
    </row>
    <row r="156" spans="1:13" x14ac:dyDescent="0.3">
      <c r="A156">
        <v>60.4</v>
      </c>
      <c r="B156">
        <v>5.9760999999999997</v>
      </c>
      <c r="C156">
        <v>9.1370000000000007E-2</v>
      </c>
      <c r="D156">
        <v>-0.38329999999999997</v>
      </c>
      <c r="E156">
        <v>4.2009999999999996</v>
      </c>
      <c r="F156">
        <v>4.6050000000000004</v>
      </c>
      <c r="G156">
        <v>5.0090000000000003</v>
      </c>
      <c r="H156">
        <v>5.4630000000000001</v>
      </c>
      <c r="I156">
        <v>5.976</v>
      </c>
      <c r="J156">
        <v>6.5590000000000002</v>
      </c>
      <c r="K156">
        <v>7.2229999999999999</v>
      </c>
      <c r="L156">
        <v>7.9829999999999997</v>
      </c>
      <c r="M156">
        <v>8.7439999999999998</v>
      </c>
    </row>
    <row r="157" spans="1:13" x14ac:dyDescent="0.3">
      <c r="A157">
        <v>60.5</v>
      </c>
      <c r="B157">
        <v>6.0014000000000003</v>
      </c>
      <c r="C157">
        <v>9.1370000000000007E-2</v>
      </c>
      <c r="D157">
        <v>-0.38329999999999997</v>
      </c>
      <c r="E157">
        <v>4.2190000000000003</v>
      </c>
      <c r="F157">
        <v>4.6239999999999997</v>
      </c>
      <c r="G157">
        <v>5.03</v>
      </c>
      <c r="H157">
        <v>5.4859999999999998</v>
      </c>
      <c r="I157">
        <v>6.0010000000000003</v>
      </c>
      <c r="J157">
        <v>6.5860000000000003</v>
      </c>
      <c r="K157">
        <v>7.2530000000000001</v>
      </c>
      <c r="L157">
        <v>8.0169999999999995</v>
      </c>
      <c r="M157">
        <v>8.7810000000000006</v>
      </c>
    </row>
    <row r="158" spans="1:13" x14ac:dyDescent="0.3">
      <c r="A158">
        <v>60.6</v>
      </c>
      <c r="B158">
        <v>6.0266000000000002</v>
      </c>
      <c r="C158">
        <v>9.1370000000000007E-2</v>
      </c>
      <c r="D158">
        <v>-0.38329999999999997</v>
      </c>
      <c r="E158">
        <v>4.2370000000000001</v>
      </c>
      <c r="F158">
        <v>4.6440000000000001</v>
      </c>
      <c r="G158">
        <v>5.0510000000000002</v>
      </c>
      <c r="H158">
        <v>5.5090000000000003</v>
      </c>
      <c r="I158">
        <v>6.0270000000000001</v>
      </c>
      <c r="J158">
        <v>6.6139999999999999</v>
      </c>
      <c r="K158">
        <v>7.2839999999999998</v>
      </c>
      <c r="L158">
        <v>8.0510000000000002</v>
      </c>
      <c r="M158">
        <v>8.8179999999999996</v>
      </c>
    </row>
    <row r="159" spans="1:13" x14ac:dyDescent="0.3">
      <c r="A159">
        <v>60.7</v>
      </c>
      <c r="B159">
        <v>6.0518000000000001</v>
      </c>
      <c r="C159">
        <v>9.1370000000000007E-2</v>
      </c>
      <c r="D159">
        <v>-0.38329999999999997</v>
      </c>
      <c r="E159">
        <v>4.2539999999999996</v>
      </c>
      <c r="F159">
        <v>4.6630000000000003</v>
      </c>
      <c r="G159">
        <v>5.0720000000000001</v>
      </c>
      <c r="H159">
        <v>5.532</v>
      </c>
      <c r="I159">
        <v>6.0519999999999996</v>
      </c>
      <c r="J159">
        <v>6.6420000000000003</v>
      </c>
      <c r="K159">
        <v>7.3140000000000001</v>
      </c>
      <c r="L159">
        <v>8.0850000000000009</v>
      </c>
      <c r="M159">
        <v>8.8550000000000004</v>
      </c>
    </row>
    <row r="160" spans="1:13" x14ac:dyDescent="0.3">
      <c r="A160">
        <v>60.8</v>
      </c>
      <c r="B160">
        <v>6.0769000000000002</v>
      </c>
      <c r="C160">
        <v>9.1370000000000007E-2</v>
      </c>
      <c r="D160">
        <v>-0.38329999999999997</v>
      </c>
      <c r="E160">
        <v>4.2720000000000002</v>
      </c>
      <c r="F160">
        <v>4.6829999999999998</v>
      </c>
      <c r="G160">
        <v>5.093</v>
      </c>
      <c r="H160">
        <v>5.5549999999999997</v>
      </c>
      <c r="I160">
        <v>6.077</v>
      </c>
      <c r="J160">
        <v>6.6689999999999996</v>
      </c>
      <c r="K160">
        <v>7.3440000000000003</v>
      </c>
      <c r="L160">
        <v>8.1180000000000003</v>
      </c>
      <c r="M160">
        <v>8.8919999999999995</v>
      </c>
    </row>
    <row r="161" spans="1:13" x14ac:dyDescent="0.3">
      <c r="A161">
        <v>60.9</v>
      </c>
      <c r="B161">
        <v>6.1020000000000003</v>
      </c>
      <c r="C161">
        <v>9.1370000000000007E-2</v>
      </c>
      <c r="D161">
        <v>-0.38329999999999997</v>
      </c>
      <c r="E161">
        <v>4.29</v>
      </c>
      <c r="F161">
        <v>4.702</v>
      </c>
      <c r="G161">
        <v>5.1139999999999999</v>
      </c>
      <c r="H161">
        <v>5.5780000000000003</v>
      </c>
      <c r="I161">
        <v>6.1020000000000003</v>
      </c>
      <c r="J161">
        <v>6.6970000000000001</v>
      </c>
      <c r="K161">
        <v>7.375</v>
      </c>
      <c r="L161">
        <v>8.1519999999999992</v>
      </c>
      <c r="M161">
        <v>8.9290000000000003</v>
      </c>
    </row>
    <row r="162" spans="1:13" x14ac:dyDescent="0.3">
      <c r="A162">
        <v>61</v>
      </c>
      <c r="B162">
        <v>6.1269999999999998</v>
      </c>
      <c r="C162">
        <v>9.1370000000000007E-2</v>
      </c>
      <c r="D162">
        <v>-0.38329999999999997</v>
      </c>
      <c r="E162">
        <v>4.3070000000000004</v>
      </c>
      <c r="F162">
        <v>4.7210000000000001</v>
      </c>
      <c r="G162">
        <v>5.1349999999999998</v>
      </c>
      <c r="H162">
        <v>5.601</v>
      </c>
      <c r="I162">
        <v>6.1269999999999998</v>
      </c>
      <c r="J162">
        <v>6.7240000000000002</v>
      </c>
      <c r="K162">
        <v>7.4050000000000002</v>
      </c>
      <c r="L162">
        <v>8.1850000000000005</v>
      </c>
      <c r="M162">
        <v>8.9649999999999999</v>
      </c>
    </row>
    <row r="163" spans="1:13" x14ac:dyDescent="0.3">
      <c r="A163">
        <v>61.1</v>
      </c>
      <c r="B163">
        <v>6.1519000000000004</v>
      </c>
      <c r="C163">
        <v>9.1370000000000007E-2</v>
      </c>
      <c r="D163">
        <v>-0.38329999999999997</v>
      </c>
      <c r="E163">
        <v>4.3250000000000002</v>
      </c>
      <c r="F163">
        <v>4.74</v>
      </c>
      <c r="G163">
        <v>5.1559999999999997</v>
      </c>
      <c r="H163">
        <v>5.6239999999999997</v>
      </c>
      <c r="I163">
        <v>6.1520000000000001</v>
      </c>
      <c r="J163">
        <v>6.7519999999999998</v>
      </c>
      <c r="K163">
        <v>7.4349999999999996</v>
      </c>
      <c r="L163">
        <v>8.218</v>
      </c>
      <c r="M163">
        <v>9.0020000000000007</v>
      </c>
    </row>
    <row r="164" spans="1:13" x14ac:dyDescent="0.3">
      <c r="A164">
        <v>61.2</v>
      </c>
      <c r="B164">
        <v>6.1768000000000001</v>
      </c>
      <c r="C164">
        <v>9.1359999999999997E-2</v>
      </c>
      <c r="D164">
        <v>-0.38329999999999997</v>
      </c>
      <c r="E164">
        <v>4.343</v>
      </c>
      <c r="F164">
        <v>4.76</v>
      </c>
      <c r="G164">
        <v>5.1769999999999996</v>
      </c>
      <c r="H164">
        <v>5.6459999999999999</v>
      </c>
      <c r="I164">
        <v>6.1769999999999996</v>
      </c>
      <c r="J164">
        <v>6.7789999999999999</v>
      </c>
      <c r="K164">
        <v>7.4649999999999999</v>
      </c>
      <c r="L164">
        <v>8.2509999999999994</v>
      </c>
      <c r="M164">
        <v>9.0380000000000003</v>
      </c>
    </row>
    <row r="165" spans="1:13" x14ac:dyDescent="0.3">
      <c r="A165">
        <v>61.3</v>
      </c>
      <c r="B165">
        <v>6.2016999999999998</v>
      </c>
      <c r="C165">
        <v>9.1359999999999997E-2</v>
      </c>
      <c r="D165">
        <v>-0.38329999999999997</v>
      </c>
      <c r="E165">
        <v>4.3600000000000003</v>
      </c>
      <c r="F165">
        <v>4.7789999999999999</v>
      </c>
      <c r="G165">
        <v>5.1980000000000004</v>
      </c>
      <c r="H165">
        <v>5.6689999999999996</v>
      </c>
      <c r="I165">
        <v>6.202</v>
      </c>
      <c r="J165">
        <v>6.806</v>
      </c>
      <c r="K165">
        <v>7.4950000000000001</v>
      </c>
      <c r="L165">
        <v>8.2850000000000001</v>
      </c>
      <c r="M165">
        <v>9.0739999999999998</v>
      </c>
    </row>
    <row r="166" spans="1:13" x14ac:dyDescent="0.3">
      <c r="A166">
        <v>61.4</v>
      </c>
      <c r="B166">
        <v>6.2263999999999999</v>
      </c>
      <c r="C166">
        <v>9.1359999999999997E-2</v>
      </c>
      <c r="D166">
        <v>-0.38329999999999997</v>
      </c>
      <c r="E166">
        <v>4.3769999999999998</v>
      </c>
      <c r="F166">
        <v>4.798</v>
      </c>
      <c r="G166">
        <v>5.218</v>
      </c>
      <c r="H166">
        <v>5.6920000000000002</v>
      </c>
      <c r="I166">
        <v>6.226</v>
      </c>
      <c r="J166">
        <v>6.8330000000000002</v>
      </c>
      <c r="K166">
        <v>7.5250000000000004</v>
      </c>
      <c r="L166">
        <v>8.3179999999999996</v>
      </c>
      <c r="M166">
        <v>9.11</v>
      </c>
    </row>
    <row r="167" spans="1:13" x14ac:dyDescent="0.3">
      <c r="A167">
        <v>61.5</v>
      </c>
      <c r="B167">
        <v>6.2511000000000001</v>
      </c>
      <c r="C167">
        <v>9.1359999999999997E-2</v>
      </c>
      <c r="D167">
        <v>-0.38329999999999997</v>
      </c>
      <c r="E167">
        <v>4.3949999999999996</v>
      </c>
      <c r="F167">
        <v>4.8170000000000002</v>
      </c>
      <c r="G167">
        <v>5.2389999999999999</v>
      </c>
      <c r="H167">
        <v>5.7140000000000004</v>
      </c>
      <c r="I167">
        <v>6.2510000000000003</v>
      </c>
      <c r="J167">
        <v>6.86</v>
      </c>
      <c r="K167">
        <v>7.5549999999999997</v>
      </c>
      <c r="L167">
        <v>8.3510000000000009</v>
      </c>
      <c r="M167">
        <v>9.1460000000000008</v>
      </c>
    </row>
    <row r="168" spans="1:13" x14ac:dyDescent="0.3">
      <c r="A168">
        <v>61.6</v>
      </c>
      <c r="B168">
        <v>6.2758000000000003</v>
      </c>
      <c r="C168">
        <v>9.1359999999999997E-2</v>
      </c>
      <c r="D168">
        <v>-0.38329999999999997</v>
      </c>
      <c r="E168">
        <v>4.4119999999999999</v>
      </c>
      <c r="F168">
        <v>4.8360000000000003</v>
      </c>
      <c r="G168">
        <v>5.26</v>
      </c>
      <c r="H168">
        <v>5.7370000000000001</v>
      </c>
      <c r="I168">
        <v>6.2759999999999998</v>
      </c>
      <c r="J168">
        <v>6.8869999999999996</v>
      </c>
      <c r="K168">
        <v>7.585</v>
      </c>
      <c r="L168">
        <v>8.3840000000000003</v>
      </c>
      <c r="M168">
        <v>9.1820000000000004</v>
      </c>
    </row>
    <row r="169" spans="1:13" x14ac:dyDescent="0.3">
      <c r="A169">
        <v>61.7</v>
      </c>
      <c r="B169">
        <v>6.3003999999999998</v>
      </c>
      <c r="C169">
        <v>9.1359999999999997E-2</v>
      </c>
      <c r="D169">
        <v>-0.38329999999999997</v>
      </c>
      <c r="E169">
        <v>4.4290000000000003</v>
      </c>
      <c r="F169">
        <v>4.8550000000000004</v>
      </c>
      <c r="G169">
        <v>5.28</v>
      </c>
      <c r="H169">
        <v>5.7590000000000003</v>
      </c>
      <c r="I169">
        <v>6.3</v>
      </c>
      <c r="J169">
        <v>6.9139999999999997</v>
      </c>
      <c r="K169">
        <v>7.6139999999999999</v>
      </c>
      <c r="L169">
        <v>8.4160000000000004</v>
      </c>
      <c r="M169">
        <v>9.218</v>
      </c>
    </row>
    <row r="170" spans="1:13" x14ac:dyDescent="0.3">
      <c r="A170">
        <v>61.8</v>
      </c>
      <c r="B170">
        <v>6.3249000000000004</v>
      </c>
      <c r="C170">
        <v>9.1350000000000001E-2</v>
      </c>
      <c r="D170">
        <v>-0.38329999999999997</v>
      </c>
      <c r="E170">
        <v>4.4470000000000001</v>
      </c>
      <c r="F170">
        <v>4.8739999999999997</v>
      </c>
      <c r="G170">
        <v>5.3010000000000002</v>
      </c>
      <c r="H170">
        <v>5.782</v>
      </c>
      <c r="I170">
        <v>6.3250000000000002</v>
      </c>
      <c r="J170">
        <v>6.9409999999999998</v>
      </c>
      <c r="K170">
        <v>7.6440000000000001</v>
      </c>
      <c r="L170">
        <v>8.4489999999999998</v>
      </c>
      <c r="M170">
        <v>9.2539999999999996</v>
      </c>
    </row>
    <row r="171" spans="1:13" x14ac:dyDescent="0.3">
      <c r="A171">
        <v>61.9</v>
      </c>
      <c r="B171">
        <v>6.3494000000000002</v>
      </c>
      <c r="C171">
        <v>9.1350000000000001E-2</v>
      </c>
      <c r="D171">
        <v>-0.38329999999999997</v>
      </c>
      <c r="E171">
        <v>4.4640000000000004</v>
      </c>
      <c r="F171">
        <v>4.8929999999999998</v>
      </c>
      <c r="G171">
        <v>5.3220000000000001</v>
      </c>
      <c r="H171">
        <v>5.8040000000000003</v>
      </c>
      <c r="I171">
        <v>6.3490000000000002</v>
      </c>
      <c r="J171">
        <v>6.968</v>
      </c>
      <c r="K171">
        <v>7.673</v>
      </c>
      <c r="L171">
        <v>8.4819999999999993</v>
      </c>
      <c r="M171">
        <v>9.2899999999999991</v>
      </c>
    </row>
    <row r="172" spans="1:13" x14ac:dyDescent="0.3">
      <c r="A172">
        <v>62</v>
      </c>
      <c r="B172">
        <v>6.3738000000000001</v>
      </c>
      <c r="C172">
        <v>9.1350000000000001E-2</v>
      </c>
      <c r="D172">
        <v>-0.38329999999999997</v>
      </c>
      <c r="E172">
        <v>4.4809999999999999</v>
      </c>
      <c r="F172">
        <v>4.9119999999999999</v>
      </c>
      <c r="G172">
        <v>5.3419999999999996</v>
      </c>
      <c r="H172">
        <v>5.8259999999999996</v>
      </c>
      <c r="I172">
        <v>6.3739999999999997</v>
      </c>
      <c r="J172">
        <v>6.9950000000000001</v>
      </c>
      <c r="K172">
        <v>7.7030000000000003</v>
      </c>
      <c r="L172">
        <v>8.5139999999999993</v>
      </c>
      <c r="M172">
        <v>9.3249999999999993</v>
      </c>
    </row>
    <row r="173" spans="1:13" x14ac:dyDescent="0.3">
      <c r="A173">
        <v>62.1</v>
      </c>
      <c r="B173">
        <v>6.3981000000000003</v>
      </c>
      <c r="C173">
        <v>9.1350000000000001E-2</v>
      </c>
      <c r="D173">
        <v>-0.38329999999999997</v>
      </c>
      <c r="E173">
        <v>4.4980000000000002</v>
      </c>
      <c r="F173">
        <v>4.93</v>
      </c>
      <c r="G173">
        <v>5.3620000000000001</v>
      </c>
      <c r="H173">
        <v>5.8490000000000002</v>
      </c>
      <c r="I173">
        <v>6.3979999999999997</v>
      </c>
      <c r="J173">
        <v>7.0220000000000002</v>
      </c>
      <c r="K173">
        <v>7.7320000000000002</v>
      </c>
      <c r="L173">
        <v>8.5470000000000006</v>
      </c>
      <c r="M173">
        <v>9.3610000000000007</v>
      </c>
    </row>
    <row r="174" spans="1:13" x14ac:dyDescent="0.3">
      <c r="A174">
        <v>62.2</v>
      </c>
      <c r="B174">
        <v>6.4223999999999997</v>
      </c>
      <c r="C174">
        <v>9.1340000000000005E-2</v>
      </c>
      <c r="D174">
        <v>-0.38329999999999997</v>
      </c>
      <c r="E174">
        <v>4.516</v>
      </c>
      <c r="F174">
        <v>4.9489999999999998</v>
      </c>
      <c r="G174">
        <v>5.383</v>
      </c>
      <c r="H174">
        <v>5.8710000000000004</v>
      </c>
      <c r="I174">
        <v>6.4219999999999997</v>
      </c>
      <c r="J174">
        <v>7.048</v>
      </c>
      <c r="K174">
        <v>7.7619999999999996</v>
      </c>
      <c r="L174">
        <v>8.5790000000000006</v>
      </c>
      <c r="M174">
        <v>9.3960000000000008</v>
      </c>
    </row>
    <row r="175" spans="1:13" x14ac:dyDescent="0.3">
      <c r="A175">
        <v>62.3</v>
      </c>
      <c r="B175">
        <v>6.4466000000000001</v>
      </c>
      <c r="C175">
        <v>9.1340000000000005E-2</v>
      </c>
      <c r="D175">
        <v>-0.38329999999999997</v>
      </c>
      <c r="E175">
        <v>4.5330000000000004</v>
      </c>
      <c r="F175">
        <v>4.968</v>
      </c>
      <c r="G175">
        <v>5.4029999999999996</v>
      </c>
      <c r="H175">
        <v>5.8929999999999998</v>
      </c>
      <c r="I175">
        <v>6.4470000000000001</v>
      </c>
      <c r="J175">
        <v>7.0750000000000002</v>
      </c>
      <c r="K175">
        <v>7.7910000000000004</v>
      </c>
      <c r="L175">
        <v>8.6110000000000007</v>
      </c>
      <c r="M175">
        <v>9.4309999999999992</v>
      </c>
    </row>
    <row r="176" spans="1:13" x14ac:dyDescent="0.3">
      <c r="A176">
        <v>62.4</v>
      </c>
      <c r="B176">
        <v>6.4707999999999997</v>
      </c>
      <c r="C176">
        <v>9.1340000000000005E-2</v>
      </c>
      <c r="D176">
        <v>-0.38329999999999997</v>
      </c>
      <c r="E176">
        <v>4.55</v>
      </c>
      <c r="F176">
        <v>4.9870000000000001</v>
      </c>
      <c r="G176">
        <v>5.423</v>
      </c>
      <c r="H176">
        <v>5.915</v>
      </c>
      <c r="I176">
        <v>6.4710000000000001</v>
      </c>
      <c r="J176">
        <v>7.101</v>
      </c>
      <c r="K176">
        <v>7.82</v>
      </c>
      <c r="L176">
        <v>8.6430000000000007</v>
      </c>
      <c r="M176">
        <v>9.4670000000000005</v>
      </c>
    </row>
    <row r="177" spans="1:13" x14ac:dyDescent="0.3">
      <c r="A177">
        <v>62.5</v>
      </c>
      <c r="B177">
        <v>6.4947999999999997</v>
      </c>
      <c r="C177">
        <v>9.1329999999999995E-2</v>
      </c>
      <c r="D177">
        <v>-0.38329999999999997</v>
      </c>
      <c r="E177">
        <v>4.5670000000000002</v>
      </c>
      <c r="F177">
        <v>5.0049999999999999</v>
      </c>
      <c r="G177">
        <v>5.444</v>
      </c>
      <c r="H177">
        <v>5.9370000000000003</v>
      </c>
      <c r="I177">
        <v>6.4950000000000001</v>
      </c>
      <c r="J177">
        <v>7.1280000000000001</v>
      </c>
      <c r="K177">
        <v>7.8490000000000002</v>
      </c>
      <c r="L177">
        <v>8.6750000000000007</v>
      </c>
      <c r="M177">
        <v>9.5020000000000007</v>
      </c>
    </row>
    <row r="178" spans="1:13" x14ac:dyDescent="0.3">
      <c r="A178">
        <v>62.6</v>
      </c>
      <c r="B178">
        <v>6.5189000000000004</v>
      </c>
      <c r="C178">
        <v>9.1329999999999995E-2</v>
      </c>
      <c r="D178">
        <v>-0.38329999999999997</v>
      </c>
      <c r="E178">
        <v>4.5839999999999996</v>
      </c>
      <c r="F178">
        <v>5.024</v>
      </c>
      <c r="G178">
        <v>5.4640000000000004</v>
      </c>
      <c r="H178">
        <v>5.9589999999999996</v>
      </c>
      <c r="I178">
        <v>6.5190000000000001</v>
      </c>
      <c r="J178">
        <v>7.1539999999999999</v>
      </c>
      <c r="K178">
        <v>7.8780000000000001</v>
      </c>
      <c r="L178">
        <v>8.7070000000000007</v>
      </c>
      <c r="M178">
        <v>9.5370000000000008</v>
      </c>
    </row>
    <row r="179" spans="1:13" x14ac:dyDescent="0.3">
      <c r="A179">
        <v>62.7</v>
      </c>
      <c r="B179">
        <v>6.5429000000000004</v>
      </c>
      <c r="C179">
        <v>9.1329999999999995E-2</v>
      </c>
      <c r="D179">
        <v>-0.38329999999999997</v>
      </c>
      <c r="E179">
        <v>4.5999999999999996</v>
      </c>
      <c r="F179">
        <v>5.0419999999999998</v>
      </c>
      <c r="G179">
        <v>5.484</v>
      </c>
      <c r="H179">
        <v>5.9809999999999999</v>
      </c>
      <c r="I179">
        <v>6.5430000000000001</v>
      </c>
      <c r="J179">
        <v>7.18</v>
      </c>
      <c r="K179">
        <v>7.907</v>
      </c>
      <c r="L179">
        <v>8.7390000000000008</v>
      </c>
      <c r="M179">
        <v>9.5719999999999992</v>
      </c>
    </row>
    <row r="180" spans="1:13" x14ac:dyDescent="0.3">
      <c r="A180">
        <v>62.8</v>
      </c>
      <c r="B180">
        <v>6.5667999999999997</v>
      </c>
      <c r="C180">
        <v>9.1319999999999998E-2</v>
      </c>
      <c r="D180">
        <v>-0.38329999999999997</v>
      </c>
      <c r="E180">
        <v>4.617</v>
      </c>
      <c r="F180">
        <v>5.0609999999999999</v>
      </c>
      <c r="G180">
        <v>5.5039999999999996</v>
      </c>
      <c r="H180">
        <v>6.0030000000000001</v>
      </c>
      <c r="I180">
        <v>6.5670000000000002</v>
      </c>
      <c r="J180">
        <v>7.2060000000000004</v>
      </c>
      <c r="K180">
        <v>7.9359999999999999</v>
      </c>
      <c r="L180">
        <v>8.7710000000000008</v>
      </c>
      <c r="M180">
        <v>9.6069999999999993</v>
      </c>
    </row>
    <row r="181" spans="1:13" x14ac:dyDescent="0.3">
      <c r="A181">
        <v>62.9</v>
      </c>
      <c r="B181">
        <v>6.5906000000000002</v>
      </c>
      <c r="C181">
        <v>9.1319999999999998E-2</v>
      </c>
      <c r="D181">
        <v>-0.38329999999999997</v>
      </c>
      <c r="E181">
        <v>4.6340000000000003</v>
      </c>
      <c r="F181">
        <v>5.0789999999999997</v>
      </c>
      <c r="G181">
        <v>5.524</v>
      </c>
      <c r="H181">
        <v>6.0250000000000004</v>
      </c>
      <c r="I181">
        <v>6.5910000000000002</v>
      </c>
      <c r="J181">
        <v>7.2329999999999997</v>
      </c>
      <c r="K181">
        <v>7.9640000000000004</v>
      </c>
      <c r="L181">
        <v>8.8030000000000008</v>
      </c>
      <c r="M181">
        <v>9.641</v>
      </c>
    </row>
    <row r="182" spans="1:13" x14ac:dyDescent="0.3">
      <c r="A182">
        <v>63</v>
      </c>
      <c r="B182">
        <v>6.6143999999999998</v>
      </c>
      <c r="C182">
        <v>9.1310000000000002E-2</v>
      </c>
      <c r="D182">
        <v>-0.38329999999999997</v>
      </c>
      <c r="E182">
        <v>4.6509999999999998</v>
      </c>
      <c r="F182">
        <v>5.0979999999999999</v>
      </c>
      <c r="G182">
        <v>5.5439999999999996</v>
      </c>
      <c r="H182">
        <v>6.0469999999999997</v>
      </c>
      <c r="I182">
        <v>6.6139999999999999</v>
      </c>
      <c r="J182">
        <v>7.2590000000000003</v>
      </c>
      <c r="K182">
        <v>7.9930000000000003</v>
      </c>
      <c r="L182">
        <v>8.8339999999999996</v>
      </c>
      <c r="M182">
        <v>9.6760000000000002</v>
      </c>
    </row>
    <row r="183" spans="1:13" x14ac:dyDescent="0.3">
      <c r="A183">
        <v>63.1</v>
      </c>
      <c r="B183">
        <v>6.6382000000000003</v>
      </c>
      <c r="C183">
        <v>9.1310000000000002E-2</v>
      </c>
      <c r="D183">
        <v>-0.38329999999999997</v>
      </c>
      <c r="E183">
        <v>4.6680000000000001</v>
      </c>
      <c r="F183">
        <v>5.1159999999999997</v>
      </c>
      <c r="G183">
        <v>5.5640000000000001</v>
      </c>
      <c r="H183">
        <v>6.0679999999999996</v>
      </c>
      <c r="I183">
        <v>6.6379999999999999</v>
      </c>
      <c r="J183">
        <v>7.2850000000000001</v>
      </c>
      <c r="K183">
        <v>8.0220000000000002</v>
      </c>
      <c r="L183">
        <v>8.8659999999999997</v>
      </c>
      <c r="M183">
        <v>9.7110000000000003</v>
      </c>
    </row>
    <row r="184" spans="1:13" x14ac:dyDescent="0.3">
      <c r="A184">
        <v>63.2</v>
      </c>
      <c r="B184">
        <v>6.6619000000000002</v>
      </c>
      <c r="C184">
        <v>9.1300000000000006E-2</v>
      </c>
      <c r="D184">
        <v>-0.38329999999999997</v>
      </c>
      <c r="E184">
        <v>4.6849999999999996</v>
      </c>
      <c r="F184">
        <v>5.1340000000000003</v>
      </c>
      <c r="G184">
        <v>5.5839999999999996</v>
      </c>
      <c r="H184">
        <v>6.09</v>
      </c>
      <c r="I184">
        <v>6.6619999999999999</v>
      </c>
      <c r="J184">
        <v>7.3109999999999999</v>
      </c>
      <c r="K184">
        <v>8.0500000000000007</v>
      </c>
      <c r="L184">
        <v>8.8979999999999997</v>
      </c>
      <c r="M184">
        <v>9.7449999999999992</v>
      </c>
    </row>
    <row r="185" spans="1:13" x14ac:dyDescent="0.3">
      <c r="A185">
        <v>63.3</v>
      </c>
      <c r="B185">
        <v>6.6856</v>
      </c>
      <c r="C185">
        <v>9.1300000000000006E-2</v>
      </c>
      <c r="D185">
        <v>-0.38329999999999997</v>
      </c>
      <c r="E185">
        <v>4.7009999999999996</v>
      </c>
      <c r="F185">
        <v>5.1529999999999996</v>
      </c>
      <c r="G185">
        <v>5.6040000000000001</v>
      </c>
      <c r="H185">
        <v>6.1120000000000001</v>
      </c>
      <c r="I185">
        <v>6.6859999999999999</v>
      </c>
      <c r="J185">
        <v>7.3369999999999997</v>
      </c>
      <c r="K185">
        <v>8.0790000000000006</v>
      </c>
      <c r="L185">
        <v>8.9290000000000003</v>
      </c>
      <c r="M185">
        <v>9.7789999999999999</v>
      </c>
    </row>
    <row r="186" spans="1:13" x14ac:dyDescent="0.3">
      <c r="A186">
        <v>63.4</v>
      </c>
      <c r="B186">
        <v>6.7092000000000001</v>
      </c>
      <c r="C186">
        <v>9.1289999999999996E-2</v>
      </c>
      <c r="D186">
        <v>-0.38329999999999997</v>
      </c>
      <c r="E186">
        <v>4.718</v>
      </c>
      <c r="F186">
        <v>5.1710000000000003</v>
      </c>
      <c r="G186">
        <v>5.6239999999999997</v>
      </c>
      <c r="H186">
        <v>6.133</v>
      </c>
      <c r="I186">
        <v>6.7089999999999996</v>
      </c>
      <c r="J186">
        <v>7.3630000000000004</v>
      </c>
      <c r="K186">
        <v>8.1069999999999993</v>
      </c>
      <c r="L186">
        <v>8.9600000000000009</v>
      </c>
      <c r="M186">
        <v>9.8140000000000001</v>
      </c>
    </row>
    <row r="187" spans="1:13" x14ac:dyDescent="0.3">
      <c r="A187">
        <v>63.5</v>
      </c>
      <c r="B187">
        <v>6.7328000000000001</v>
      </c>
      <c r="C187">
        <v>9.1289999999999996E-2</v>
      </c>
      <c r="D187">
        <v>-0.38329999999999997</v>
      </c>
      <c r="E187">
        <v>4.7350000000000003</v>
      </c>
      <c r="F187">
        <v>5.1890000000000001</v>
      </c>
      <c r="G187">
        <v>5.6440000000000001</v>
      </c>
      <c r="H187">
        <v>6.1550000000000002</v>
      </c>
      <c r="I187">
        <v>6.7329999999999997</v>
      </c>
      <c r="J187">
        <v>7.3879999999999999</v>
      </c>
      <c r="K187">
        <v>8.1359999999999992</v>
      </c>
      <c r="L187">
        <v>8.9920000000000009</v>
      </c>
      <c r="M187">
        <v>9.8480000000000008</v>
      </c>
    </row>
    <row r="188" spans="1:13" x14ac:dyDescent="0.3">
      <c r="A188">
        <v>63.6</v>
      </c>
      <c r="B188">
        <v>6.7563000000000004</v>
      </c>
      <c r="C188">
        <v>9.128E-2</v>
      </c>
      <c r="D188">
        <v>-0.38329999999999997</v>
      </c>
      <c r="E188">
        <v>4.7510000000000003</v>
      </c>
      <c r="F188">
        <v>5.2069999999999999</v>
      </c>
      <c r="G188">
        <v>5.6630000000000003</v>
      </c>
      <c r="H188">
        <v>6.1769999999999996</v>
      </c>
      <c r="I188">
        <v>6.7560000000000002</v>
      </c>
      <c r="J188">
        <v>7.4139999999999997</v>
      </c>
      <c r="K188">
        <v>8.1639999999999997</v>
      </c>
      <c r="L188">
        <v>9.0229999999999997</v>
      </c>
      <c r="M188">
        <v>9.8819999999999997</v>
      </c>
    </row>
    <row r="189" spans="1:13" x14ac:dyDescent="0.3">
      <c r="A189">
        <v>63.7</v>
      </c>
      <c r="B189">
        <v>6.7797999999999998</v>
      </c>
      <c r="C189">
        <v>9.128E-2</v>
      </c>
      <c r="D189">
        <v>-0.38329999999999997</v>
      </c>
      <c r="E189">
        <v>4.7679999999999998</v>
      </c>
      <c r="F189">
        <v>5.2249999999999996</v>
      </c>
      <c r="G189">
        <v>5.6829999999999998</v>
      </c>
      <c r="H189">
        <v>6.1980000000000004</v>
      </c>
      <c r="I189">
        <v>6.78</v>
      </c>
      <c r="J189">
        <v>7.44</v>
      </c>
      <c r="K189">
        <v>8.1920000000000002</v>
      </c>
      <c r="L189">
        <v>9.0540000000000003</v>
      </c>
      <c r="M189">
        <v>9.9160000000000004</v>
      </c>
    </row>
    <row r="190" spans="1:13" x14ac:dyDescent="0.3">
      <c r="A190">
        <v>63.8</v>
      </c>
      <c r="B190">
        <v>6.8033000000000001</v>
      </c>
      <c r="C190">
        <v>9.1270000000000004E-2</v>
      </c>
      <c r="D190">
        <v>-0.38329999999999997</v>
      </c>
      <c r="E190">
        <v>4.7850000000000001</v>
      </c>
      <c r="F190">
        <v>5.2439999999999998</v>
      </c>
      <c r="G190">
        <v>5.7030000000000003</v>
      </c>
      <c r="H190">
        <v>6.22</v>
      </c>
      <c r="I190">
        <v>6.8029999999999999</v>
      </c>
      <c r="J190">
        <v>7.4660000000000002</v>
      </c>
      <c r="K190">
        <v>8.2210000000000001</v>
      </c>
      <c r="L190">
        <v>9.0850000000000009</v>
      </c>
      <c r="M190">
        <v>9.9499999999999993</v>
      </c>
    </row>
    <row r="191" spans="1:13" x14ac:dyDescent="0.3">
      <c r="A191">
        <v>63.9</v>
      </c>
      <c r="B191">
        <v>6.8266999999999998</v>
      </c>
      <c r="C191">
        <v>9.1270000000000004E-2</v>
      </c>
      <c r="D191">
        <v>-0.38329999999999997</v>
      </c>
      <c r="E191">
        <v>4.8010000000000002</v>
      </c>
      <c r="F191">
        <v>5.2619999999999996</v>
      </c>
      <c r="G191">
        <v>5.7220000000000004</v>
      </c>
      <c r="H191">
        <v>6.2409999999999997</v>
      </c>
      <c r="I191">
        <v>6.827</v>
      </c>
      <c r="J191">
        <v>7.4909999999999997</v>
      </c>
      <c r="K191">
        <v>8.2490000000000006</v>
      </c>
      <c r="L191">
        <v>9.1170000000000009</v>
      </c>
      <c r="M191">
        <v>9.9849999999999994</v>
      </c>
    </row>
    <row r="192" spans="1:13" x14ac:dyDescent="0.3">
      <c r="A192">
        <v>64</v>
      </c>
      <c r="B192">
        <v>6.8501000000000003</v>
      </c>
      <c r="C192">
        <v>9.1259999999999994E-2</v>
      </c>
      <c r="D192">
        <v>-0.38329999999999997</v>
      </c>
      <c r="E192">
        <v>4.8179999999999996</v>
      </c>
      <c r="F192">
        <v>5.28</v>
      </c>
      <c r="G192">
        <v>5.742</v>
      </c>
      <c r="H192">
        <v>6.2619999999999996</v>
      </c>
      <c r="I192">
        <v>6.85</v>
      </c>
      <c r="J192">
        <v>7.5170000000000003</v>
      </c>
      <c r="K192">
        <v>8.2769999999999992</v>
      </c>
      <c r="L192">
        <v>9.1479999999999997</v>
      </c>
      <c r="M192">
        <v>10.018000000000001</v>
      </c>
    </row>
    <row r="193" spans="1:13" x14ac:dyDescent="0.3">
      <c r="A193">
        <v>64.099999999999994</v>
      </c>
      <c r="B193">
        <v>6.8734000000000002</v>
      </c>
      <c r="C193">
        <v>9.1249999999999998E-2</v>
      </c>
      <c r="D193">
        <v>-0.38329999999999997</v>
      </c>
      <c r="E193">
        <v>4.8339999999999996</v>
      </c>
      <c r="F193">
        <v>5.298</v>
      </c>
      <c r="G193">
        <v>5.7619999999999996</v>
      </c>
      <c r="H193">
        <v>6.2839999999999998</v>
      </c>
      <c r="I193">
        <v>6.8730000000000002</v>
      </c>
      <c r="J193">
        <v>7.5419999999999998</v>
      </c>
      <c r="K193">
        <v>8.3049999999999997</v>
      </c>
      <c r="L193">
        <v>9.1780000000000008</v>
      </c>
      <c r="M193">
        <v>10.052</v>
      </c>
    </row>
    <row r="194" spans="1:13" x14ac:dyDescent="0.3">
      <c r="A194">
        <v>64.2</v>
      </c>
      <c r="B194">
        <v>6.8967000000000001</v>
      </c>
      <c r="C194">
        <v>9.1249999999999998E-2</v>
      </c>
      <c r="D194">
        <v>-0.38329999999999997</v>
      </c>
      <c r="E194">
        <v>4.851</v>
      </c>
      <c r="F194">
        <v>5.3159999999999998</v>
      </c>
      <c r="G194">
        <v>5.7809999999999997</v>
      </c>
      <c r="H194">
        <v>6.3049999999999997</v>
      </c>
      <c r="I194">
        <v>6.8970000000000002</v>
      </c>
      <c r="J194">
        <v>7.5679999999999996</v>
      </c>
      <c r="K194">
        <v>8.3330000000000002</v>
      </c>
      <c r="L194">
        <v>9.2100000000000009</v>
      </c>
      <c r="M194">
        <v>10.086</v>
      </c>
    </row>
    <row r="195" spans="1:13" x14ac:dyDescent="0.3">
      <c r="A195">
        <v>64.3</v>
      </c>
      <c r="B195">
        <v>6.9199000000000002</v>
      </c>
      <c r="C195">
        <v>9.1240000000000002E-2</v>
      </c>
      <c r="D195">
        <v>-0.38329999999999997</v>
      </c>
      <c r="E195">
        <v>4.867</v>
      </c>
      <c r="F195">
        <v>5.3339999999999996</v>
      </c>
      <c r="G195">
        <v>5.8010000000000002</v>
      </c>
      <c r="H195">
        <v>6.3259999999999996</v>
      </c>
      <c r="I195">
        <v>6.92</v>
      </c>
      <c r="J195">
        <v>7.593</v>
      </c>
      <c r="K195">
        <v>8.3610000000000007</v>
      </c>
      <c r="L195">
        <v>9.24</v>
      </c>
      <c r="M195">
        <v>10.119999999999999</v>
      </c>
    </row>
    <row r="196" spans="1:13" x14ac:dyDescent="0.3">
      <c r="A196">
        <v>64.400000000000006</v>
      </c>
      <c r="B196">
        <v>6.9431000000000003</v>
      </c>
      <c r="C196">
        <v>9.1230000000000006E-2</v>
      </c>
      <c r="D196">
        <v>-0.38329999999999997</v>
      </c>
      <c r="E196">
        <v>4.8840000000000003</v>
      </c>
      <c r="F196">
        <v>5.3520000000000003</v>
      </c>
      <c r="G196">
        <v>5.82</v>
      </c>
      <c r="H196">
        <v>6.3479999999999999</v>
      </c>
      <c r="I196">
        <v>6.9429999999999996</v>
      </c>
      <c r="J196">
        <v>7.6189999999999998</v>
      </c>
      <c r="K196">
        <v>8.3889999999999993</v>
      </c>
      <c r="L196">
        <v>9.2710000000000008</v>
      </c>
      <c r="M196">
        <v>10.153</v>
      </c>
    </row>
    <row r="197" spans="1:13" x14ac:dyDescent="0.3">
      <c r="A197">
        <v>64.5</v>
      </c>
      <c r="B197">
        <v>6.9661999999999997</v>
      </c>
      <c r="C197">
        <v>9.1230000000000006E-2</v>
      </c>
      <c r="D197">
        <v>-0.38329999999999997</v>
      </c>
      <c r="E197">
        <v>4.9000000000000004</v>
      </c>
      <c r="F197">
        <v>5.37</v>
      </c>
      <c r="G197">
        <v>5.84</v>
      </c>
      <c r="H197">
        <v>6.3689999999999998</v>
      </c>
      <c r="I197">
        <v>6.9660000000000002</v>
      </c>
      <c r="J197">
        <v>7.6440000000000001</v>
      </c>
      <c r="K197">
        <v>8.4169999999999998</v>
      </c>
      <c r="L197">
        <v>9.3019999999999996</v>
      </c>
      <c r="M197">
        <v>10.186999999999999</v>
      </c>
    </row>
    <row r="198" spans="1:13" x14ac:dyDescent="0.3">
      <c r="A198">
        <v>64.599999999999994</v>
      </c>
      <c r="B198">
        <v>6.9893000000000001</v>
      </c>
      <c r="C198">
        <v>9.1219999999999996E-2</v>
      </c>
      <c r="D198">
        <v>-0.38329999999999997</v>
      </c>
      <c r="E198">
        <v>4.9160000000000004</v>
      </c>
      <c r="F198">
        <v>5.3879999999999999</v>
      </c>
      <c r="G198">
        <v>5.859</v>
      </c>
      <c r="H198">
        <v>6.39</v>
      </c>
      <c r="I198">
        <v>6.9889999999999999</v>
      </c>
      <c r="J198">
        <v>7.6689999999999996</v>
      </c>
      <c r="K198">
        <v>8.4440000000000008</v>
      </c>
      <c r="L198">
        <v>9.3320000000000007</v>
      </c>
      <c r="M198">
        <v>10.220000000000001</v>
      </c>
    </row>
    <row r="199" spans="1:13" x14ac:dyDescent="0.3">
      <c r="A199">
        <v>64.7</v>
      </c>
      <c r="B199">
        <v>7.0124000000000004</v>
      </c>
      <c r="C199">
        <v>9.1209999999999999E-2</v>
      </c>
      <c r="D199">
        <v>-0.38329999999999997</v>
      </c>
      <c r="E199">
        <v>4.9329999999999998</v>
      </c>
      <c r="F199">
        <v>5.4059999999999997</v>
      </c>
      <c r="G199">
        <v>5.8789999999999996</v>
      </c>
      <c r="H199">
        <v>6.4109999999999996</v>
      </c>
      <c r="I199">
        <v>7.0119999999999996</v>
      </c>
      <c r="J199">
        <v>7.6950000000000003</v>
      </c>
      <c r="K199">
        <v>8.4719999999999995</v>
      </c>
      <c r="L199">
        <v>9.3629999999999995</v>
      </c>
      <c r="M199">
        <v>10.253</v>
      </c>
    </row>
    <row r="200" spans="1:13" x14ac:dyDescent="0.3">
      <c r="A200">
        <v>64.8</v>
      </c>
      <c r="B200">
        <v>7.0354000000000001</v>
      </c>
      <c r="C200">
        <v>9.1200000000000003E-2</v>
      </c>
      <c r="D200">
        <v>-0.38329999999999997</v>
      </c>
      <c r="E200">
        <v>4.9489999999999998</v>
      </c>
      <c r="F200">
        <v>5.4240000000000004</v>
      </c>
      <c r="G200">
        <v>5.8979999999999997</v>
      </c>
      <c r="H200">
        <v>6.4320000000000004</v>
      </c>
      <c r="I200">
        <v>7.0350000000000001</v>
      </c>
      <c r="J200">
        <v>7.72</v>
      </c>
      <c r="K200">
        <v>8.5</v>
      </c>
      <c r="L200">
        <v>9.3930000000000007</v>
      </c>
      <c r="M200">
        <v>10.287000000000001</v>
      </c>
    </row>
    <row r="201" spans="1:13" x14ac:dyDescent="0.3">
      <c r="A201">
        <v>64.900000000000006</v>
      </c>
      <c r="B201">
        <v>7.0583</v>
      </c>
      <c r="C201">
        <v>9.1200000000000003E-2</v>
      </c>
      <c r="D201">
        <v>-0.38329999999999997</v>
      </c>
      <c r="E201">
        <v>4.9649999999999999</v>
      </c>
      <c r="F201">
        <v>5.4409999999999998</v>
      </c>
      <c r="G201">
        <v>5.9169999999999998</v>
      </c>
      <c r="H201">
        <v>6.4530000000000003</v>
      </c>
      <c r="I201">
        <v>7.0579999999999998</v>
      </c>
      <c r="J201">
        <v>7.7450000000000001</v>
      </c>
      <c r="K201">
        <v>8.5269999999999992</v>
      </c>
      <c r="L201">
        <v>9.4239999999999995</v>
      </c>
      <c r="M201">
        <v>10.32</v>
      </c>
    </row>
    <row r="202" spans="1:13" x14ac:dyDescent="0.3">
      <c r="A202">
        <v>65</v>
      </c>
      <c r="B202">
        <v>7.0811999999999999</v>
      </c>
      <c r="C202">
        <v>9.1189999999999993E-2</v>
      </c>
      <c r="D202">
        <v>-0.38329999999999997</v>
      </c>
      <c r="E202">
        <v>4.9820000000000002</v>
      </c>
      <c r="F202">
        <v>5.4589999999999996</v>
      </c>
      <c r="G202">
        <v>5.9370000000000003</v>
      </c>
      <c r="H202">
        <v>6.4740000000000002</v>
      </c>
      <c r="I202">
        <v>7.0810000000000004</v>
      </c>
      <c r="J202">
        <v>7.77</v>
      </c>
      <c r="K202">
        <v>8.5549999999999997</v>
      </c>
      <c r="L202">
        <v>9.4540000000000006</v>
      </c>
      <c r="M202">
        <v>10.353</v>
      </c>
    </row>
    <row r="203" spans="1:13" x14ac:dyDescent="0.3">
      <c r="A203">
        <v>65.099999999999994</v>
      </c>
      <c r="B203">
        <v>7.1040999999999999</v>
      </c>
      <c r="C203">
        <v>9.1179999999999997E-2</v>
      </c>
      <c r="D203">
        <v>-0.38329999999999997</v>
      </c>
      <c r="E203">
        <v>4.9980000000000002</v>
      </c>
      <c r="F203">
        <v>5.4770000000000003</v>
      </c>
      <c r="G203">
        <v>5.9560000000000004</v>
      </c>
      <c r="H203">
        <v>6.4950000000000001</v>
      </c>
      <c r="I203">
        <v>7.1040000000000001</v>
      </c>
      <c r="J203">
        <v>7.7949999999999999</v>
      </c>
      <c r="K203">
        <v>8.5820000000000007</v>
      </c>
      <c r="L203">
        <v>9.484</v>
      </c>
      <c r="M203">
        <v>10.385999999999999</v>
      </c>
    </row>
    <row r="204" spans="1:13" x14ac:dyDescent="0.3">
      <c r="A204">
        <v>65.2</v>
      </c>
      <c r="B204">
        <v>7.1269</v>
      </c>
      <c r="C204">
        <v>9.1170000000000001E-2</v>
      </c>
      <c r="D204">
        <v>-0.38329999999999997</v>
      </c>
      <c r="E204">
        <v>5.0140000000000002</v>
      </c>
      <c r="F204">
        <v>5.4950000000000001</v>
      </c>
      <c r="G204">
        <v>5.9749999999999996</v>
      </c>
      <c r="H204">
        <v>6.516</v>
      </c>
      <c r="I204">
        <v>7.1269999999999998</v>
      </c>
      <c r="J204">
        <v>7.82</v>
      </c>
      <c r="K204">
        <v>8.61</v>
      </c>
      <c r="L204">
        <v>9.5139999999999993</v>
      </c>
      <c r="M204">
        <v>10.419</v>
      </c>
    </row>
    <row r="205" spans="1:13" x14ac:dyDescent="0.3">
      <c r="A205">
        <v>65.3</v>
      </c>
      <c r="B205">
        <v>7.1497000000000002</v>
      </c>
      <c r="C205">
        <v>9.1160000000000005E-2</v>
      </c>
      <c r="D205">
        <v>-0.38329999999999997</v>
      </c>
      <c r="E205">
        <v>5.03</v>
      </c>
      <c r="F205">
        <v>5.5119999999999996</v>
      </c>
      <c r="G205">
        <v>5.9939999999999998</v>
      </c>
      <c r="H205">
        <v>6.5369999999999999</v>
      </c>
      <c r="I205">
        <v>7.15</v>
      </c>
      <c r="J205">
        <v>7.8449999999999998</v>
      </c>
      <c r="K205">
        <v>8.6370000000000005</v>
      </c>
      <c r="L205">
        <v>9.5449999999999999</v>
      </c>
      <c r="M205">
        <v>10.452</v>
      </c>
    </row>
    <row r="206" spans="1:13" x14ac:dyDescent="0.3">
      <c r="A206">
        <v>65.400000000000006</v>
      </c>
      <c r="B206">
        <v>7.1723999999999997</v>
      </c>
      <c r="C206">
        <v>9.1160000000000005E-2</v>
      </c>
      <c r="D206">
        <v>-0.38329999999999997</v>
      </c>
      <c r="E206">
        <v>5.0460000000000003</v>
      </c>
      <c r="F206">
        <v>5.53</v>
      </c>
      <c r="G206">
        <v>6.0140000000000002</v>
      </c>
      <c r="H206">
        <v>6.5579999999999998</v>
      </c>
      <c r="I206">
        <v>7.1719999999999997</v>
      </c>
      <c r="J206">
        <v>7.87</v>
      </c>
      <c r="K206">
        <v>8.6649999999999991</v>
      </c>
      <c r="L206">
        <v>9.5749999999999993</v>
      </c>
      <c r="M206">
        <v>10.484999999999999</v>
      </c>
    </row>
    <row r="207" spans="1:13" x14ac:dyDescent="0.3">
      <c r="A207">
        <v>65.5</v>
      </c>
      <c r="B207">
        <v>7.1950000000000003</v>
      </c>
      <c r="C207">
        <v>9.1149999999999995E-2</v>
      </c>
      <c r="D207">
        <v>-0.38329999999999997</v>
      </c>
      <c r="E207">
        <v>5.0620000000000003</v>
      </c>
      <c r="F207">
        <v>5.5469999999999997</v>
      </c>
      <c r="G207">
        <v>6.0330000000000004</v>
      </c>
      <c r="H207">
        <v>6.5780000000000003</v>
      </c>
      <c r="I207">
        <v>7.1950000000000003</v>
      </c>
      <c r="J207">
        <v>7.8949999999999996</v>
      </c>
      <c r="K207">
        <v>8.6920000000000002</v>
      </c>
      <c r="L207">
        <v>9.6050000000000004</v>
      </c>
      <c r="M207">
        <v>10.518000000000001</v>
      </c>
    </row>
    <row r="208" spans="1:13" x14ac:dyDescent="0.3">
      <c r="A208">
        <v>65.599999999999994</v>
      </c>
      <c r="B208">
        <v>7.2176999999999998</v>
      </c>
      <c r="C208">
        <v>9.1139999999999999E-2</v>
      </c>
      <c r="D208">
        <v>-0.38329999999999997</v>
      </c>
      <c r="E208">
        <v>5.0780000000000003</v>
      </c>
      <c r="F208">
        <v>5.5650000000000004</v>
      </c>
      <c r="G208">
        <v>6.0519999999999996</v>
      </c>
      <c r="H208">
        <v>6.5990000000000002</v>
      </c>
      <c r="I208">
        <v>7.218</v>
      </c>
      <c r="J208">
        <v>7.9189999999999996</v>
      </c>
      <c r="K208">
        <v>8.7189999999999994</v>
      </c>
      <c r="L208">
        <v>9.6349999999999998</v>
      </c>
      <c r="M208">
        <v>10.55</v>
      </c>
    </row>
    <row r="209" spans="1:13" x14ac:dyDescent="0.3">
      <c r="A209">
        <v>65.7</v>
      </c>
      <c r="B209">
        <v>7.2401999999999997</v>
      </c>
      <c r="C209">
        <v>9.1130000000000003E-2</v>
      </c>
      <c r="D209">
        <v>-0.38329999999999997</v>
      </c>
      <c r="E209">
        <v>5.0949999999999998</v>
      </c>
      <c r="F209">
        <v>5.5830000000000002</v>
      </c>
      <c r="G209">
        <v>6.0709999999999997</v>
      </c>
      <c r="H209">
        <v>6.62</v>
      </c>
      <c r="I209">
        <v>7.24</v>
      </c>
      <c r="J209">
        <v>7.944</v>
      </c>
      <c r="K209">
        <v>8.7460000000000004</v>
      </c>
      <c r="L209">
        <v>9.6639999999999997</v>
      </c>
      <c r="M209">
        <v>10.583</v>
      </c>
    </row>
    <row r="210" spans="1:13" x14ac:dyDescent="0.3">
      <c r="A210">
        <v>65.8</v>
      </c>
      <c r="B210">
        <v>7.2626999999999997</v>
      </c>
      <c r="C210">
        <v>9.1120000000000007E-2</v>
      </c>
      <c r="D210">
        <v>-0.38329999999999997</v>
      </c>
      <c r="E210">
        <v>5.1109999999999998</v>
      </c>
      <c r="F210">
        <v>5.6</v>
      </c>
      <c r="G210">
        <v>6.09</v>
      </c>
      <c r="H210">
        <v>6.64</v>
      </c>
      <c r="I210">
        <v>7.2629999999999999</v>
      </c>
      <c r="J210">
        <v>7.9690000000000003</v>
      </c>
      <c r="K210">
        <v>8.7729999999999997</v>
      </c>
      <c r="L210">
        <v>9.6940000000000008</v>
      </c>
      <c r="M210">
        <v>10.615</v>
      </c>
    </row>
    <row r="211" spans="1:13" x14ac:dyDescent="0.3">
      <c r="A211">
        <v>65.900000000000006</v>
      </c>
      <c r="B211">
        <v>7.2851999999999997</v>
      </c>
      <c r="C211">
        <v>9.1109999999999997E-2</v>
      </c>
      <c r="D211">
        <v>-0.38329999999999997</v>
      </c>
      <c r="E211">
        <v>5.1269999999999998</v>
      </c>
      <c r="F211">
        <v>5.6180000000000003</v>
      </c>
      <c r="G211">
        <v>6.109</v>
      </c>
      <c r="H211">
        <v>6.6609999999999996</v>
      </c>
      <c r="I211">
        <v>7.2850000000000001</v>
      </c>
      <c r="J211">
        <v>7.9930000000000003</v>
      </c>
      <c r="K211">
        <v>8.8000000000000007</v>
      </c>
      <c r="L211">
        <v>9.7240000000000002</v>
      </c>
      <c r="M211">
        <v>10.648</v>
      </c>
    </row>
    <row r="212" spans="1:13" x14ac:dyDescent="0.3">
      <c r="A212">
        <v>66</v>
      </c>
      <c r="B212">
        <v>7.3075999999999999</v>
      </c>
      <c r="C212">
        <v>9.11E-2</v>
      </c>
      <c r="D212">
        <v>-0.38329999999999997</v>
      </c>
      <c r="E212">
        <v>5.1429999999999998</v>
      </c>
      <c r="F212">
        <v>5.6349999999999998</v>
      </c>
      <c r="G212">
        <v>6.1280000000000001</v>
      </c>
      <c r="H212">
        <v>6.6820000000000004</v>
      </c>
      <c r="I212">
        <v>7.3079999999999998</v>
      </c>
      <c r="J212">
        <v>8.0180000000000007</v>
      </c>
      <c r="K212">
        <v>8.827</v>
      </c>
      <c r="L212">
        <v>9.7530000000000001</v>
      </c>
      <c r="M212">
        <v>10.68</v>
      </c>
    </row>
    <row r="213" spans="1:13" x14ac:dyDescent="0.3">
      <c r="A213">
        <v>66.099999999999994</v>
      </c>
      <c r="B213">
        <v>7.33</v>
      </c>
      <c r="C213">
        <v>9.1090000000000004E-2</v>
      </c>
      <c r="D213">
        <v>-0.38329999999999997</v>
      </c>
      <c r="E213">
        <v>5.1580000000000004</v>
      </c>
      <c r="F213">
        <v>5.6520000000000001</v>
      </c>
      <c r="G213">
        <v>6.1459999999999999</v>
      </c>
      <c r="H213">
        <v>6.702</v>
      </c>
      <c r="I213">
        <v>7.33</v>
      </c>
      <c r="J213">
        <v>8.0419999999999998</v>
      </c>
      <c r="K213">
        <v>8.8539999999999992</v>
      </c>
      <c r="L213">
        <v>9.7829999999999995</v>
      </c>
      <c r="M213">
        <v>10.712</v>
      </c>
    </row>
    <row r="214" spans="1:13" x14ac:dyDescent="0.3">
      <c r="A214">
        <v>66.2</v>
      </c>
      <c r="B214">
        <v>7.3522999999999996</v>
      </c>
      <c r="C214">
        <v>9.1090000000000004E-2</v>
      </c>
      <c r="D214">
        <v>-0.38329999999999997</v>
      </c>
      <c r="E214">
        <v>5.1740000000000004</v>
      </c>
      <c r="F214">
        <v>5.67</v>
      </c>
      <c r="G214">
        <v>6.165</v>
      </c>
      <c r="H214">
        <v>6.7229999999999999</v>
      </c>
      <c r="I214">
        <v>7.3520000000000003</v>
      </c>
      <c r="J214">
        <v>8.0670000000000002</v>
      </c>
      <c r="K214">
        <v>8.8810000000000002</v>
      </c>
      <c r="L214">
        <v>9.8130000000000006</v>
      </c>
      <c r="M214">
        <v>10.744999999999999</v>
      </c>
    </row>
    <row r="215" spans="1:13" x14ac:dyDescent="0.3">
      <c r="A215">
        <v>66.3</v>
      </c>
      <c r="B215">
        <v>7.3745000000000003</v>
      </c>
      <c r="C215">
        <v>9.1079999999999994E-2</v>
      </c>
      <c r="D215">
        <v>-0.38329999999999997</v>
      </c>
      <c r="E215">
        <v>5.19</v>
      </c>
      <c r="F215">
        <v>5.6870000000000003</v>
      </c>
      <c r="G215">
        <v>6.1840000000000002</v>
      </c>
      <c r="H215">
        <v>6.7430000000000003</v>
      </c>
      <c r="I215">
        <v>7.3739999999999997</v>
      </c>
      <c r="J215">
        <v>8.0909999999999993</v>
      </c>
      <c r="K215">
        <v>8.907</v>
      </c>
      <c r="L215">
        <v>9.8420000000000005</v>
      </c>
      <c r="M215">
        <v>10.776999999999999</v>
      </c>
    </row>
    <row r="216" spans="1:13" x14ac:dyDescent="0.3">
      <c r="A216">
        <v>66.400000000000006</v>
      </c>
      <c r="B216">
        <v>7.3967000000000001</v>
      </c>
      <c r="C216">
        <v>9.1069999999999998E-2</v>
      </c>
      <c r="D216">
        <v>-0.38329999999999997</v>
      </c>
      <c r="E216">
        <v>5.2060000000000004</v>
      </c>
      <c r="F216">
        <v>5.7039999999999997</v>
      </c>
      <c r="G216">
        <v>6.2030000000000003</v>
      </c>
      <c r="H216">
        <v>6.7629999999999999</v>
      </c>
      <c r="I216">
        <v>7.3970000000000002</v>
      </c>
      <c r="J216">
        <v>8.1150000000000002</v>
      </c>
      <c r="K216">
        <v>8.9339999999999993</v>
      </c>
      <c r="L216">
        <v>9.8710000000000004</v>
      </c>
      <c r="M216">
        <v>10.808999999999999</v>
      </c>
    </row>
    <row r="217" spans="1:13" x14ac:dyDescent="0.3">
      <c r="A217">
        <v>66.5</v>
      </c>
      <c r="B217">
        <v>7.4188999999999998</v>
      </c>
      <c r="C217">
        <v>9.1060000000000002E-2</v>
      </c>
      <c r="D217">
        <v>-0.38329999999999997</v>
      </c>
      <c r="E217">
        <v>5.2220000000000004</v>
      </c>
      <c r="F217">
        <v>5.7210000000000001</v>
      </c>
      <c r="G217">
        <v>6.2210000000000001</v>
      </c>
      <c r="H217">
        <v>6.7839999999999998</v>
      </c>
      <c r="I217">
        <v>7.4189999999999996</v>
      </c>
      <c r="J217">
        <v>8.1389999999999993</v>
      </c>
      <c r="K217">
        <v>8.9600000000000009</v>
      </c>
      <c r="L217">
        <v>9.9009999999999998</v>
      </c>
      <c r="M217">
        <v>10.840999999999999</v>
      </c>
    </row>
    <row r="218" spans="1:13" x14ac:dyDescent="0.3">
      <c r="A218">
        <v>66.599999999999994</v>
      </c>
      <c r="B218">
        <v>7.4409999999999998</v>
      </c>
      <c r="C218">
        <v>9.1050000000000006E-2</v>
      </c>
      <c r="D218">
        <v>-0.38329999999999997</v>
      </c>
      <c r="E218">
        <v>5.2370000000000001</v>
      </c>
      <c r="F218">
        <v>5.7389999999999999</v>
      </c>
      <c r="G218">
        <v>6.24</v>
      </c>
      <c r="H218">
        <v>6.8040000000000003</v>
      </c>
      <c r="I218">
        <v>7.4409999999999998</v>
      </c>
      <c r="J218">
        <v>8.1639999999999997</v>
      </c>
      <c r="K218">
        <v>8.9870000000000001</v>
      </c>
      <c r="L218">
        <v>9.93</v>
      </c>
      <c r="M218">
        <v>10.872999999999999</v>
      </c>
    </row>
    <row r="219" spans="1:13" x14ac:dyDescent="0.3">
      <c r="A219">
        <v>66.7</v>
      </c>
      <c r="B219">
        <v>7.4630000000000001</v>
      </c>
      <c r="C219">
        <v>9.1039999999999996E-2</v>
      </c>
      <c r="D219">
        <v>-0.38329999999999997</v>
      </c>
      <c r="E219">
        <v>5.2530000000000001</v>
      </c>
      <c r="F219">
        <v>5.7560000000000002</v>
      </c>
      <c r="G219">
        <v>6.2590000000000003</v>
      </c>
      <c r="H219">
        <v>6.8239999999999998</v>
      </c>
      <c r="I219">
        <v>7.4630000000000001</v>
      </c>
      <c r="J219">
        <v>8.1880000000000006</v>
      </c>
      <c r="K219">
        <v>9.0129999999999999</v>
      </c>
      <c r="L219">
        <v>9.9589999999999996</v>
      </c>
      <c r="M219">
        <v>10.904</v>
      </c>
    </row>
    <row r="220" spans="1:13" x14ac:dyDescent="0.3">
      <c r="A220">
        <v>66.8</v>
      </c>
      <c r="B220">
        <v>7.4850000000000003</v>
      </c>
      <c r="C220">
        <v>9.103E-2</v>
      </c>
      <c r="D220">
        <v>-0.38329999999999997</v>
      </c>
      <c r="E220">
        <v>5.2690000000000001</v>
      </c>
      <c r="F220">
        <v>5.7729999999999997</v>
      </c>
      <c r="G220">
        <v>6.2770000000000001</v>
      </c>
      <c r="H220">
        <v>6.8440000000000003</v>
      </c>
      <c r="I220">
        <v>7.4850000000000003</v>
      </c>
      <c r="J220">
        <v>8.2119999999999997</v>
      </c>
      <c r="K220">
        <v>9.0399999999999991</v>
      </c>
      <c r="L220">
        <v>9.9879999999999995</v>
      </c>
      <c r="M220">
        <v>10.936</v>
      </c>
    </row>
    <row r="221" spans="1:13" x14ac:dyDescent="0.3">
      <c r="A221">
        <v>66.900000000000006</v>
      </c>
      <c r="B221">
        <v>7.5068999999999999</v>
      </c>
      <c r="C221">
        <v>9.1020000000000004E-2</v>
      </c>
      <c r="D221">
        <v>-0.38329999999999997</v>
      </c>
      <c r="E221">
        <v>5.2839999999999998</v>
      </c>
      <c r="F221">
        <v>5.79</v>
      </c>
      <c r="G221">
        <v>6.2960000000000003</v>
      </c>
      <c r="H221">
        <v>6.8639999999999999</v>
      </c>
      <c r="I221">
        <v>7.5069999999999997</v>
      </c>
      <c r="J221">
        <v>8.2360000000000007</v>
      </c>
      <c r="K221">
        <v>9.0660000000000007</v>
      </c>
      <c r="L221">
        <v>10.016999999999999</v>
      </c>
      <c r="M221">
        <v>10.967000000000001</v>
      </c>
    </row>
    <row r="222" spans="1:13" x14ac:dyDescent="0.3">
      <c r="A222">
        <v>67</v>
      </c>
      <c r="B222">
        <v>7.5288000000000004</v>
      </c>
      <c r="C222">
        <v>9.1009999999999994E-2</v>
      </c>
      <c r="D222">
        <v>-0.38329999999999997</v>
      </c>
      <c r="E222">
        <v>5.3</v>
      </c>
      <c r="F222">
        <v>5.8070000000000004</v>
      </c>
      <c r="G222">
        <v>6.3140000000000001</v>
      </c>
      <c r="H222">
        <v>6.8849999999999998</v>
      </c>
      <c r="I222">
        <v>7.5289999999999999</v>
      </c>
      <c r="J222">
        <v>8.26</v>
      </c>
      <c r="K222">
        <v>9.0920000000000005</v>
      </c>
      <c r="L222">
        <v>10.045999999999999</v>
      </c>
      <c r="M222">
        <v>10.999000000000001</v>
      </c>
    </row>
    <row r="223" spans="1:13" x14ac:dyDescent="0.3">
      <c r="A223">
        <v>67.099999999999994</v>
      </c>
      <c r="B223">
        <v>7.5507</v>
      </c>
      <c r="C223">
        <v>9.0999999999999998E-2</v>
      </c>
      <c r="D223">
        <v>-0.38329999999999997</v>
      </c>
      <c r="E223">
        <v>5.3159999999999998</v>
      </c>
      <c r="F223">
        <v>5.8239999999999998</v>
      </c>
      <c r="G223">
        <v>6.3330000000000002</v>
      </c>
      <c r="H223">
        <v>6.9050000000000002</v>
      </c>
      <c r="I223">
        <v>7.5510000000000002</v>
      </c>
      <c r="J223">
        <v>8.2829999999999995</v>
      </c>
      <c r="K223">
        <v>9.1180000000000003</v>
      </c>
      <c r="L223">
        <v>10.074</v>
      </c>
      <c r="M223">
        <v>11.031000000000001</v>
      </c>
    </row>
    <row r="224" spans="1:13" x14ac:dyDescent="0.3">
      <c r="A224">
        <v>67.2</v>
      </c>
      <c r="B224">
        <v>7.5724</v>
      </c>
      <c r="C224">
        <v>9.0990000000000001E-2</v>
      </c>
      <c r="D224">
        <v>-0.38329999999999997</v>
      </c>
      <c r="E224">
        <v>5.3310000000000004</v>
      </c>
      <c r="F224">
        <v>5.8410000000000002</v>
      </c>
      <c r="G224">
        <v>6.351</v>
      </c>
      <c r="H224">
        <v>6.9249999999999998</v>
      </c>
      <c r="I224">
        <v>7.5720000000000001</v>
      </c>
      <c r="J224">
        <v>8.3070000000000004</v>
      </c>
      <c r="K224">
        <v>9.1440000000000001</v>
      </c>
      <c r="L224">
        <v>10.103</v>
      </c>
      <c r="M224">
        <v>11.061999999999999</v>
      </c>
    </row>
    <row r="225" spans="1:13" x14ac:dyDescent="0.3">
      <c r="A225">
        <v>67.3</v>
      </c>
      <c r="B225">
        <v>7.5941999999999998</v>
      </c>
      <c r="C225">
        <v>9.0980000000000005E-2</v>
      </c>
      <c r="D225">
        <v>-0.38329999999999997</v>
      </c>
      <c r="E225">
        <v>5.3470000000000004</v>
      </c>
      <c r="F225">
        <v>5.8579999999999997</v>
      </c>
      <c r="G225">
        <v>6.3689999999999998</v>
      </c>
      <c r="H225">
        <v>6.9450000000000003</v>
      </c>
      <c r="I225">
        <v>7.5940000000000003</v>
      </c>
      <c r="J225">
        <v>8.3309999999999995</v>
      </c>
      <c r="K225">
        <v>9.1709999999999994</v>
      </c>
      <c r="L225">
        <v>10.132</v>
      </c>
      <c r="M225">
        <v>11.093</v>
      </c>
    </row>
    <row r="226" spans="1:13" x14ac:dyDescent="0.3">
      <c r="A226">
        <v>67.400000000000006</v>
      </c>
      <c r="B226">
        <v>7.6158000000000001</v>
      </c>
      <c r="C226">
        <v>9.0969999999999995E-2</v>
      </c>
      <c r="D226">
        <v>-0.38329999999999997</v>
      </c>
      <c r="E226">
        <v>5.3620000000000001</v>
      </c>
      <c r="F226">
        <v>5.875</v>
      </c>
      <c r="G226">
        <v>6.3879999999999999</v>
      </c>
      <c r="H226">
        <v>6.9640000000000004</v>
      </c>
      <c r="I226">
        <v>7.6159999999999997</v>
      </c>
      <c r="J226">
        <v>8.3550000000000004</v>
      </c>
      <c r="K226">
        <v>9.1959999999999997</v>
      </c>
      <c r="L226">
        <v>10.16</v>
      </c>
      <c r="M226">
        <v>11.124000000000001</v>
      </c>
    </row>
    <row r="227" spans="1:13" x14ac:dyDescent="0.3">
      <c r="A227">
        <v>67.5</v>
      </c>
      <c r="B227">
        <v>7.6375000000000002</v>
      </c>
      <c r="C227">
        <v>9.0959999999999999E-2</v>
      </c>
      <c r="D227">
        <v>-0.38329999999999997</v>
      </c>
      <c r="E227">
        <v>5.3769999999999998</v>
      </c>
      <c r="F227">
        <v>5.8920000000000003</v>
      </c>
      <c r="G227">
        <v>6.4059999999999997</v>
      </c>
      <c r="H227">
        <v>6.984</v>
      </c>
      <c r="I227">
        <v>7.6379999999999999</v>
      </c>
      <c r="J227">
        <v>8.3780000000000001</v>
      </c>
      <c r="K227">
        <v>9.2219999999999995</v>
      </c>
      <c r="L227">
        <v>10.189</v>
      </c>
      <c r="M227">
        <v>11.154999999999999</v>
      </c>
    </row>
    <row r="228" spans="1:13" x14ac:dyDescent="0.3">
      <c r="A228">
        <v>67.599999999999994</v>
      </c>
      <c r="B228">
        <v>7.6589999999999998</v>
      </c>
      <c r="C228">
        <v>9.0950000000000003E-2</v>
      </c>
      <c r="D228">
        <v>-0.38329999999999997</v>
      </c>
      <c r="E228">
        <v>5.3929999999999998</v>
      </c>
      <c r="F228">
        <v>5.9080000000000004</v>
      </c>
      <c r="G228">
        <v>6.4240000000000004</v>
      </c>
      <c r="H228">
        <v>7.0039999999999996</v>
      </c>
      <c r="I228">
        <v>7.6589999999999998</v>
      </c>
      <c r="J228">
        <v>8.4019999999999992</v>
      </c>
      <c r="K228">
        <v>9.2479999999999993</v>
      </c>
      <c r="L228">
        <v>10.217000000000001</v>
      </c>
      <c r="M228">
        <v>11.186</v>
      </c>
    </row>
    <row r="229" spans="1:13" x14ac:dyDescent="0.3">
      <c r="A229">
        <v>67.7</v>
      </c>
      <c r="B229">
        <v>7.6806000000000001</v>
      </c>
      <c r="C229">
        <v>9.0939999999999993E-2</v>
      </c>
      <c r="D229">
        <v>-0.38329999999999997</v>
      </c>
      <c r="E229">
        <v>5.4080000000000004</v>
      </c>
      <c r="F229">
        <v>5.9249999999999998</v>
      </c>
      <c r="G229">
        <v>6.4420000000000002</v>
      </c>
      <c r="H229">
        <v>7.024</v>
      </c>
      <c r="I229">
        <v>7.681</v>
      </c>
      <c r="J229">
        <v>8.4250000000000007</v>
      </c>
      <c r="K229">
        <v>9.2739999999999991</v>
      </c>
      <c r="L229">
        <v>10.246</v>
      </c>
      <c r="M229">
        <v>11.217000000000001</v>
      </c>
    </row>
    <row r="230" spans="1:13" x14ac:dyDescent="0.3">
      <c r="A230">
        <v>67.8</v>
      </c>
      <c r="B230">
        <v>7.702</v>
      </c>
      <c r="C230">
        <v>9.0929999999999997E-2</v>
      </c>
      <c r="D230">
        <v>-0.38329999999999997</v>
      </c>
      <c r="E230">
        <v>5.423</v>
      </c>
      <c r="F230">
        <v>5.9420000000000002</v>
      </c>
      <c r="G230">
        <v>6.46</v>
      </c>
      <c r="H230">
        <v>7.0430000000000001</v>
      </c>
      <c r="I230">
        <v>7.702</v>
      </c>
      <c r="J230">
        <v>8.4489999999999998</v>
      </c>
      <c r="K230">
        <v>9.3000000000000007</v>
      </c>
      <c r="L230">
        <v>10.273999999999999</v>
      </c>
      <c r="M230">
        <v>11.247999999999999</v>
      </c>
    </row>
    <row r="231" spans="1:13" x14ac:dyDescent="0.3">
      <c r="A231">
        <v>67.900000000000006</v>
      </c>
      <c r="B231">
        <v>7.7233999999999998</v>
      </c>
      <c r="C231">
        <v>9.0910000000000005E-2</v>
      </c>
      <c r="D231">
        <v>-0.38329999999999997</v>
      </c>
      <c r="E231">
        <v>5.4390000000000001</v>
      </c>
      <c r="F231">
        <v>5.9589999999999996</v>
      </c>
      <c r="G231">
        <v>6.4790000000000001</v>
      </c>
      <c r="H231">
        <v>7.0629999999999997</v>
      </c>
      <c r="I231">
        <v>7.7229999999999999</v>
      </c>
      <c r="J231">
        <v>8.4719999999999995</v>
      </c>
      <c r="K231">
        <v>9.3249999999999993</v>
      </c>
      <c r="L231">
        <v>10.302</v>
      </c>
      <c r="M231">
        <v>11.278</v>
      </c>
    </row>
    <row r="232" spans="1:13" x14ac:dyDescent="0.3">
      <c r="A232">
        <v>68</v>
      </c>
      <c r="B232">
        <v>7.7447999999999997</v>
      </c>
      <c r="C232">
        <v>9.0899999999999995E-2</v>
      </c>
      <c r="D232">
        <v>-0.38329999999999997</v>
      </c>
      <c r="E232">
        <v>5.4539999999999997</v>
      </c>
      <c r="F232">
        <v>5.9749999999999996</v>
      </c>
      <c r="G232">
        <v>6.4969999999999999</v>
      </c>
      <c r="H232">
        <v>7.0830000000000002</v>
      </c>
      <c r="I232">
        <v>7.7450000000000001</v>
      </c>
      <c r="J232">
        <v>8.4960000000000004</v>
      </c>
      <c r="K232">
        <v>9.3510000000000009</v>
      </c>
      <c r="L232">
        <v>10.33</v>
      </c>
      <c r="M232">
        <v>11.308999999999999</v>
      </c>
    </row>
    <row r="233" spans="1:13" x14ac:dyDescent="0.3">
      <c r="A233">
        <v>68.099999999999994</v>
      </c>
      <c r="B233">
        <v>7.7660999999999998</v>
      </c>
      <c r="C233">
        <v>9.0889999999999999E-2</v>
      </c>
      <c r="D233">
        <v>-0.38329999999999997</v>
      </c>
      <c r="E233">
        <v>5.4690000000000003</v>
      </c>
      <c r="F233">
        <v>5.992</v>
      </c>
      <c r="G233">
        <v>6.5149999999999997</v>
      </c>
      <c r="H233">
        <v>7.1020000000000003</v>
      </c>
      <c r="I233">
        <v>7.766</v>
      </c>
      <c r="J233">
        <v>8.5190000000000001</v>
      </c>
      <c r="K233">
        <v>9.3759999999999994</v>
      </c>
      <c r="L233">
        <v>10.358000000000001</v>
      </c>
      <c r="M233">
        <v>11.34</v>
      </c>
    </row>
    <row r="234" spans="1:13" x14ac:dyDescent="0.3">
      <c r="A234">
        <v>68.2</v>
      </c>
      <c r="B234">
        <v>7.7873999999999999</v>
      </c>
      <c r="C234">
        <v>9.0880000000000002E-2</v>
      </c>
      <c r="D234">
        <v>-0.38329999999999997</v>
      </c>
      <c r="E234">
        <v>5.4850000000000003</v>
      </c>
      <c r="F234">
        <v>6.0090000000000003</v>
      </c>
      <c r="G234">
        <v>6.5330000000000004</v>
      </c>
      <c r="H234">
        <v>7.1219999999999999</v>
      </c>
      <c r="I234">
        <v>7.7869999999999999</v>
      </c>
      <c r="J234">
        <v>8.5419999999999998</v>
      </c>
      <c r="K234">
        <v>9.4019999999999992</v>
      </c>
      <c r="L234">
        <v>10.385999999999999</v>
      </c>
      <c r="M234">
        <v>11.37</v>
      </c>
    </row>
    <row r="235" spans="1:13" x14ac:dyDescent="0.3">
      <c r="A235">
        <v>68.3</v>
      </c>
      <c r="B235">
        <v>7.8086000000000002</v>
      </c>
      <c r="C235">
        <v>9.0870000000000006E-2</v>
      </c>
      <c r="D235">
        <v>-0.38329999999999997</v>
      </c>
      <c r="E235">
        <v>5.5</v>
      </c>
      <c r="F235">
        <v>6.0250000000000004</v>
      </c>
      <c r="G235">
        <v>6.55</v>
      </c>
      <c r="H235">
        <v>7.141</v>
      </c>
      <c r="I235">
        <v>7.8090000000000002</v>
      </c>
      <c r="J235">
        <v>8.5649999999999995</v>
      </c>
      <c r="K235">
        <v>9.4269999999999996</v>
      </c>
      <c r="L235">
        <v>10.414</v>
      </c>
      <c r="M235">
        <v>11.401</v>
      </c>
    </row>
    <row r="236" spans="1:13" x14ac:dyDescent="0.3">
      <c r="A236">
        <v>68.400000000000006</v>
      </c>
      <c r="B236">
        <v>7.8297999999999996</v>
      </c>
      <c r="C236">
        <v>9.0859999999999996E-2</v>
      </c>
      <c r="D236">
        <v>-0.38329999999999997</v>
      </c>
      <c r="E236">
        <v>5.5149999999999997</v>
      </c>
      <c r="F236">
        <v>6.0419999999999998</v>
      </c>
      <c r="G236">
        <v>6.5679999999999996</v>
      </c>
      <c r="H236">
        <v>7.1609999999999996</v>
      </c>
      <c r="I236">
        <v>7.83</v>
      </c>
      <c r="J236">
        <v>8.5879999999999992</v>
      </c>
      <c r="K236">
        <v>9.4529999999999994</v>
      </c>
      <c r="L236">
        <v>10.442</v>
      </c>
      <c r="M236">
        <v>11.430999999999999</v>
      </c>
    </row>
    <row r="237" spans="1:13" x14ac:dyDescent="0.3">
      <c r="A237">
        <v>68.5</v>
      </c>
      <c r="B237">
        <v>7.8509000000000002</v>
      </c>
      <c r="C237">
        <v>9.085E-2</v>
      </c>
      <c r="D237">
        <v>-0.38329999999999997</v>
      </c>
      <c r="E237">
        <v>5.53</v>
      </c>
      <c r="F237">
        <v>6.0579999999999998</v>
      </c>
      <c r="G237">
        <v>6.5860000000000003</v>
      </c>
      <c r="H237">
        <v>7.18</v>
      </c>
      <c r="I237">
        <v>7.851</v>
      </c>
      <c r="J237">
        <v>8.6110000000000007</v>
      </c>
      <c r="K237">
        <v>9.4779999999999998</v>
      </c>
      <c r="L237">
        <v>10.47</v>
      </c>
      <c r="M237">
        <v>11.462</v>
      </c>
    </row>
    <row r="238" spans="1:13" x14ac:dyDescent="0.3">
      <c r="A238">
        <v>68.599999999999994</v>
      </c>
      <c r="B238">
        <v>7.8719999999999999</v>
      </c>
      <c r="C238">
        <v>9.0840000000000004E-2</v>
      </c>
      <c r="D238">
        <v>-0.38329999999999997</v>
      </c>
      <c r="E238">
        <v>5.5449999999999999</v>
      </c>
      <c r="F238">
        <v>6.0750000000000002</v>
      </c>
      <c r="G238">
        <v>6.6040000000000001</v>
      </c>
      <c r="H238">
        <v>7.2</v>
      </c>
      <c r="I238">
        <v>7.8719999999999999</v>
      </c>
      <c r="J238">
        <v>8.6349999999999998</v>
      </c>
      <c r="K238">
        <v>9.5030000000000001</v>
      </c>
      <c r="L238">
        <v>10.497999999999999</v>
      </c>
      <c r="M238">
        <v>11.492000000000001</v>
      </c>
    </row>
    <row r="239" spans="1:13" x14ac:dyDescent="0.3">
      <c r="A239">
        <v>68.7</v>
      </c>
      <c r="B239">
        <v>7.8929999999999998</v>
      </c>
      <c r="C239">
        <v>9.0829999999999994E-2</v>
      </c>
      <c r="D239">
        <v>-0.38329999999999997</v>
      </c>
      <c r="E239">
        <v>5.56</v>
      </c>
      <c r="F239">
        <v>6.0910000000000002</v>
      </c>
      <c r="G239">
        <v>6.6219999999999999</v>
      </c>
      <c r="H239">
        <v>7.2190000000000003</v>
      </c>
      <c r="I239">
        <v>7.8929999999999998</v>
      </c>
      <c r="J239">
        <v>8.657</v>
      </c>
      <c r="K239">
        <v>9.5280000000000005</v>
      </c>
      <c r="L239">
        <v>10.525</v>
      </c>
      <c r="M239">
        <v>11.522</v>
      </c>
    </row>
    <row r="240" spans="1:13" x14ac:dyDescent="0.3">
      <c r="A240">
        <v>68.8</v>
      </c>
      <c r="B240">
        <v>7.9139999999999997</v>
      </c>
      <c r="C240">
        <v>9.0819999999999998E-2</v>
      </c>
      <c r="D240">
        <v>-0.38329999999999997</v>
      </c>
      <c r="E240">
        <v>5.5750000000000002</v>
      </c>
      <c r="F240">
        <v>6.1070000000000002</v>
      </c>
      <c r="G240">
        <v>6.64</v>
      </c>
      <c r="H240">
        <v>7.2380000000000004</v>
      </c>
      <c r="I240">
        <v>7.9139999999999997</v>
      </c>
      <c r="J240">
        <v>8.68</v>
      </c>
      <c r="K240">
        <v>9.5530000000000008</v>
      </c>
      <c r="L240">
        <v>10.553000000000001</v>
      </c>
      <c r="M240">
        <v>11.552</v>
      </c>
    </row>
    <row r="241" spans="1:13" x14ac:dyDescent="0.3">
      <c r="A241">
        <v>68.900000000000006</v>
      </c>
      <c r="B241">
        <v>7.9349999999999996</v>
      </c>
      <c r="C241">
        <v>9.0800000000000006E-2</v>
      </c>
      <c r="D241">
        <v>-0.38329999999999997</v>
      </c>
      <c r="E241">
        <v>5.59</v>
      </c>
      <c r="F241">
        <v>6.1239999999999997</v>
      </c>
      <c r="G241">
        <v>6.657</v>
      </c>
      <c r="H241">
        <v>7.2569999999999997</v>
      </c>
      <c r="I241">
        <v>7.9349999999999996</v>
      </c>
      <c r="J241">
        <v>8.7029999999999994</v>
      </c>
      <c r="K241">
        <v>9.5779999999999994</v>
      </c>
      <c r="L241">
        <v>10.58</v>
      </c>
      <c r="M241">
        <v>11.582000000000001</v>
      </c>
    </row>
    <row r="242" spans="1:13" x14ac:dyDescent="0.3">
      <c r="A242">
        <v>69</v>
      </c>
      <c r="B242">
        <v>7.9558999999999997</v>
      </c>
      <c r="C242">
        <v>9.0789999999999996E-2</v>
      </c>
      <c r="D242">
        <v>-0.38329999999999997</v>
      </c>
      <c r="E242">
        <v>5.6050000000000004</v>
      </c>
      <c r="F242">
        <v>6.14</v>
      </c>
      <c r="G242">
        <v>6.6749999999999998</v>
      </c>
      <c r="H242">
        <v>7.2770000000000001</v>
      </c>
      <c r="I242">
        <v>7.9560000000000004</v>
      </c>
      <c r="J242">
        <v>8.7260000000000009</v>
      </c>
      <c r="K242">
        <v>9.6029999999999998</v>
      </c>
      <c r="L242">
        <v>10.608000000000001</v>
      </c>
      <c r="M242">
        <v>11.612</v>
      </c>
    </row>
    <row r="243" spans="1:13" x14ac:dyDescent="0.3">
      <c r="A243">
        <v>69.099999999999994</v>
      </c>
      <c r="B243">
        <v>7.9767999999999999</v>
      </c>
      <c r="C243">
        <v>9.078E-2</v>
      </c>
      <c r="D243">
        <v>-0.38329999999999997</v>
      </c>
      <c r="E243">
        <v>5.62</v>
      </c>
      <c r="F243">
        <v>6.1559999999999997</v>
      </c>
      <c r="G243">
        <v>6.6929999999999996</v>
      </c>
      <c r="H243">
        <v>7.2960000000000003</v>
      </c>
      <c r="I243">
        <v>7.9770000000000003</v>
      </c>
      <c r="J243">
        <v>8.7490000000000006</v>
      </c>
      <c r="K243">
        <v>9.6280000000000001</v>
      </c>
      <c r="L243">
        <v>10.635</v>
      </c>
      <c r="M243">
        <v>11.641999999999999</v>
      </c>
    </row>
    <row r="244" spans="1:13" x14ac:dyDescent="0.3">
      <c r="A244">
        <v>69.2</v>
      </c>
      <c r="B244">
        <v>7.9976000000000003</v>
      </c>
      <c r="C244">
        <v>9.0770000000000003E-2</v>
      </c>
      <c r="D244">
        <v>-0.38329999999999997</v>
      </c>
      <c r="E244">
        <v>5.6349999999999998</v>
      </c>
      <c r="F244">
        <v>6.173</v>
      </c>
      <c r="G244">
        <v>6.71</v>
      </c>
      <c r="H244">
        <v>7.3150000000000004</v>
      </c>
      <c r="I244">
        <v>7.9980000000000002</v>
      </c>
      <c r="J244">
        <v>8.7720000000000002</v>
      </c>
      <c r="K244">
        <v>9.6530000000000005</v>
      </c>
      <c r="L244">
        <v>10.663</v>
      </c>
      <c r="M244">
        <v>11.672000000000001</v>
      </c>
    </row>
    <row r="245" spans="1:13" x14ac:dyDescent="0.3">
      <c r="A245">
        <v>69.3</v>
      </c>
      <c r="B245">
        <v>8.0183999999999997</v>
      </c>
      <c r="C245">
        <v>9.0759999999999993E-2</v>
      </c>
      <c r="D245">
        <v>-0.38329999999999997</v>
      </c>
      <c r="E245">
        <v>5.65</v>
      </c>
      <c r="F245">
        <v>6.1890000000000001</v>
      </c>
      <c r="G245">
        <v>6.7279999999999998</v>
      </c>
      <c r="H245">
        <v>7.3339999999999996</v>
      </c>
      <c r="I245">
        <v>8.0180000000000007</v>
      </c>
      <c r="J245">
        <v>8.7940000000000005</v>
      </c>
      <c r="K245">
        <v>9.6780000000000008</v>
      </c>
      <c r="L245">
        <v>10.69</v>
      </c>
      <c r="M245">
        <v>11.702</v>
      </c>
    </row>
    <row r="246" spans="1:13" x14ac:dyDescent="0.3">
      <c r="A246">
        <v>69.400000000000006</v>
      </c>
      <c r="B246">
        <v>8.0391999999999992</v>
      </c>
      <c r="C246">
        <v>9.0749999999999997E-2</v>
      </c>
      <c r="D246">
        <v>-0.38329999999999997</v>
      </c>
      <c r="E246">
        <v>5.665</v>
      </c>
      <c r="F246">
        <v>6.2050000000000001</v>
      </c>
      <c r="G246">
        <v>6.7450000000000001</v>
      </c>
      <c r="H246">
        <v>7.3529999999999998</v>
      </c>
      <c r="I246">
        <v>8.0389999999999997</v>
      </c>
      <c r="J246">
        <v>8.8170000000000002</v>
      </c>
      <c r="K246">
        <v>9.7029999999999994</v>
      </c>
      <c r="L246">
        <v>10.717000000000001</v>
      </c>
      <c r="M246">
        <v>11.731</v>
      </c>
    </row>
    <row r="247" spans="1:13" x14ac:dyDescent="0.3">
      <c r="A247">
        <v>69.5</v>
      </c>
      <c r="B247">
        <v>8.0599000000000007</v>
      </c>
      <c r="C247">
        <v>9.0740000000000001E-2</v>
      </c>
      <c r="D247">
        <v>-0.38329999999999997</v>
      </c>
      <c r="E247">
        <v>5.68</v>
      </c>
      <c r="F247">
        <v>6.2210000000000001</v>
      </c>
      <c r="G247">
        <v>6.7629999999999999</v>
      </c>
      <c r="H247">
        <v>7.3719999999999999</v>
      </c>
      <c r="I247">
        <v>8.06</v>
      </c>
      <c r="J247">
        <v>8.84</v>
      </c>
      <c r="K247">
        <v>9.7279999999999998</v>
      </c>
      <c r="L247">
        <v>10.744999999999999</v>
      </c>
      <c r="M247">
        <v>11.760999999999999</v>
      </c>
    </row>
    <row r="248" spans="1:13" x14ac:dyDescent="0.3">
      <c r="A248">
        <v>69.599999999999994</v>
      </c>
      <c r="B248">
        <v>8.0806000000000004</v>
      </c>
      <c r="C248">
        <v>9.0719999999999995E-2</v>
      </c>
      <c r="D248">
        <v>-0.38329999999999997</v>
      </c>
      <c r="E248">
        <v>5.6950000000000003</v>
      </c>
      <c r="F248">
        <v>6.2380000000000004</v>
      </c>
      <c r="G248">
        <v>6.7809999999999997</v>
      </c>
      <c r="H248">
        <v>7.391</v>
      </c>
      <c r="I248">
        <v>8.0809999999999995</v>
      </c>
      <c r="J248">
        <v>8.8620000000000001</v>
      </c>
      <c r="K248">
        <v>9.7530000000000001</v>
      </c>
      <c r="L248">
        <v>10.771000000000001</v>
      </c>
      <c r="M248">
        <v>11.79</v>
      </c>
    </row>
    <row r="249" spans="1:13" x14ac:dyDescent="0.3">
      <c r="A249">
        <v>69.7</v>
      </c>
      <c r="B249">
        <v>8.1012000000000004</v>
      </c>
      <c r="C249">
        <v>9.0709999999999999E-2</v>
      </c>
      <c r="D249">
        <v>-0.38329999999999997</v>
      </c>
      <c r="E249">
        <v>5.7089999999999996</v>
      </c>
      <c r="F249">
        <v>6.2539999999999996</v>
      </c>
      <c r="G249">
        <v>6.798</v>
      </c>
      <c r="H249">
        <v>7.41</v>
      </c>
      <c r="I249">
        <v>8.1010000000000009</v>
      </c>
      <c r="J249">
        <v>8.8849999999999998</v>
      </c>
      <c r="K249">
        <v>9.7769999999999992</v>
      </c>
      <c r="L249">
        <v>10.798</v>
      </c>
      <c r="M249">
        <v>11.82</v>
      </c>
    </row>
    <row r="250" spans="1:13" x14ac:dyDescent="0.3">
      <c r="A250">
        <v>69.8</v>
      </c>
      <c r="B250">
        <v>8.1218000000000004</v>
      </c>
      <c r="C250">
        <v>9.0700000000000003E-2</v>
      </c>
      <c r="D250">
        <v>-0.38329999999999997</v>
      </c>
      <c r="E250">
        <v>5.7240000000000002</v>
      </c>
      <c r="F250">
        <v>6.27</v>
      </c>
      <c r="G250">
        <v>6.8150000000000004</v>
      </c>
      <c r="H250">
        <v>7.4290000000000003</v>
      </c>
      <c r="I250">
        <v>8.1219999999999999</v>
      </c>
      <c r="J250">
        <v>8.907</v>
      </c>
      <c r="K250">
        <v>9.8019999999999996</v>
      </c>
      <c r="L250">
        <v>10.826000000000001</v>
      </c>
      <c r="M250">
        <v>11.849</v>
      </c>
    </row>
    <row r="251" spans="1:13" x14ac:dyDescent="0.3">
      <c r="A251">
        <v>69.900000000000006</v>
      </c>
      <c r="B251">
        <v>8.1424000000000003</v>
      </c>
      <c r="C251">
        <v>9.0690000000000007E-2</v>
      </c>
      <c r="D251">
        <v>-0.38329999999999997</v>
      </c>
      <c r="E251">
        <v>5.7389999999999999</v>
      </c>
      <c r="F251">
        <v>6.2859999999999996</v>
      </c>
      <c r="G251">
        <v>6.8330000000000002</v>
      </c>
      <c r="H251">
        <v>7.4480000000000004</v>
      </c>
      <c r="I251">
        <v>8.1419999999999995</v>
      </c>
      <c r="J251">
        <v>8.93</v>
      </c>
      <c r="K251">
        <v>9.8260000000000005</v>
      </c>
      <c r="L251">
        <v>10.853</v>
      </c>
      <c r="M251">
        <v>11.879</v>
      </c>
    </row>
    <row r="252" spans="1:13" x14ac:dyDescent="0.3">
      <c r="A252">
        <v>70</v>
      </c>
      <c r="B252">
        <v>8.1630000000000003</v>
      </c>
      <c r="C252">
        <v>9.0679999999999997E-2</v>
      </c>
      <c r="D252">
        <v>-0.38329999999999997</v>
      </c>
      <c r="E252">
        <v>5.7530000000000001</v>
      </c>
      <c r="F252">
        <v>6.3019999999999996</v>
      </c>
      <c r="G252">
        <v>6.85</v>
      </c>
      <c r="H252">
        <v>7.4669999999999996</v>
      </c>
      <c r="I252">
        <v>8.1630000000000003</v>
      </c>
      <c r="J252">
        <v>8.952</v>
      </c>
      <c r="K252">
        <v>9.8510000000000009</v>
      </c>
      <c r="L252">
        <v>10.88</v>
      </c>
      <c r="M252">
        <v>11.907999999999999</v>
      </c>
    </row>
    <row r="253" spans="1:13" x14ac:dyDescent="0.3">
      <c r="A253">
        <v>70.099999999999994</v>
      </c>
      <c r="B253">
        <v>8.1835000000000004</v>
      </c>
      <c r="C253">
        <v>9.0670000000000001E-2</v>
      </c>
      <c r="D253">
        <v>-0.38329999999999997</v>
      </c>
      <c r="E253">
        <v>5.7679999999999998</v>
      </c>
      <c r="F253">
        <v>6.3179999999999996</v>
      </c>
      <c r="G253">
        <v>6.8680000000000003</v>
      </c>
      <c r="H253">
        <v>7.4859999999999998</v>
      </c>
      <c r="I253">
        <v>8.1839999999999993</v>
      </c>
      <c r="J253">
        <v>8.9749999999999996</v>
      </c>
      <c r="K253">
        <v>9.8759999999999994</v>
      </c>
      <c r="L253">
        <v>10.907</v>
      </c>
      <c r="M253">
        <v>11.938000000000001</v>
      </c>
    </row>
    <row r="254" spans="1:13" x14ac:dyDescent="0.3">
      <c r="A254">
        <v>70.2</v>
      </c>
      <c r="B254">
        <v>8.2039000000000009</v>
      </c>
      <c r="C254">
        <v>9.0649999999999994E-2</v>
      </c>
      <c r="D254">
        <v>-0.38329999999999997</v>
      </c>
      <c r="E254">
        <v>5.7830000000000004</v>
      </c>
      <c r="F254">
        <v>6.3339999999999996</v>
      </c>
      <c r="G254">
        <v>6.8849999999999998</v>
      </c>
      <c r="H254">
        <v>7.5039999999999996</v>
      </c>
      <c r="I254">
        <v>8.2040000000000006</v>
      </c>
      <c r="J254">
        <v>8.9969999999999999</v>
      </c>
      <c r="K254">
        <v>9.9</v>
      </c>
      <c r="L254">
        <v>10.933</v>
      </c>
      <c r="M254">
        <v>11.967000000000001</v>
      </c>
    </row>
    <row r="255" spans="1:13" x14ac:dyDescent="0.3">
      <c r="A255">
        <v>70.3</v>
      </c>
      <c r="B255">
        <v>8.2243999999999993</v>
      </c>
      <c r="C255">
        <v>9.0639999999999998E-2</v>
      </c>
      <c r="D255">
        <v>-0.38329999999999997</v>
      </c>
      <c r="E255">
        <v>5.798</v>
      </c>
      <c r="F255">
        <v>6.35</v>
      </c>
      <c r="G255">
        <v>6.9020000000000001</v>
      </c>
      <c r="H255">
        <v>7.5229999999999997</v>
      </c>
      <c r="I255">
        <v>8.2240000000000002</v>
      </c>
      <c r="J255">
        <v>9.0190000000000001</v>
      </c>
      <c r="K255">
        <v>9.9239999999999995</v>
      </c>
      <c r="L255">
        <v>10.96</v>
      </c>
      <c r="M255">
        <v>11.996</v>
      </c>
    </row>
    <row r="256" spans="1:13" x14ac:dyDescent="0.3">
      <c r="A256">
        <v>70.400000000000006</v>
      </c>
      <c r="B256">
        <v>8.2447999999999997</v>
      </c>
      <c r="C256">
        <v>9.0630000000000002E-2</v>
      </c>
      <c r="D256">
        <v>-0.38329999999999997</v>
      </c>
      <c r="E256">
        <v>5.8120000000000003</v>
      </c>
      <c r="F256">
        <v>6.3659999999999997</v>
      </c>
      <c r="G256">
        <v>6.9189999999999996</v>
      </c>
      <c r="H256">
        <v>7.5419999999999998</v>
      </c>
      <c r="I256">
        <v>8.2449999999999992</v>
      </c>
      <c r="J256">
        <v>9.0410000000000004</v>
      </c>
      <c r="K256">
        <v>9.9489999999999998</v>
      </c>
      <c r="L256">
        <v>10.987</v>
      </c>
      <c r="M256">
        <v>12.025</v>
      </c>
    </row>
    <row r="257" spans="1:13" x14ac:dyDescent="0.3">
      <c r="A257">
        <v>70.5</v>
      </c>
      <c r="B257">
        <v>8.2651000000000003</v>
      </c>
      <c r="C257">
        <v>9.0620000000000006E-2</v>
      </c>
      <c r="D257">
        <v>-0.38329999999999997</v>
      </c>
      <c r="E257">
        <v>5.827</v>
      </c>
      <c r="F257">
        <v>6.3819999999999997</v>
      </c>
      <c r="G257">
        <v>6.9370000000000003</v>
      </c>
      <c r="H257">
        <v>7.5609999999999999</v>
      </c>
      <c r="I257">
        <v>8.2650000000000006</v>
      </c>
      <c r="J257">
        <v>9.0640000000000001</v>
      </c>
      <c r="K257">
        <v>9.9730000000000008</v>
      </c>
      <c r="L257">
        <v>11.013999999999999</v>
      </c>
      <c r="M257">
        <v>12.054</v>
      </c>
    </row>
    <row r="258" spans="1:13" x14ac:dyDescent="0.3">
      <c r="A258">
        <v>70.599999999999994</v>
      </c>
      <c r="B258">
        <v>8.2855000000000008</v>
      </c>
      <c r="C258">
        <v>9.0609999999999996E-2</v>
      </c>
      <c r="D258">
        <v>-0.38329999999999997</v>
      </c>
      <c r="E258">
        <v>5.8410000000000002</v>
      </c>
      <c r="F258">
        <v>6.3979999999999997</v>
      </c>
      <c r="G258">
        <v>6.9539999999999997</v>
      </c>
      <c r="H258">
        <v>7.5789999999999997</v>
      </c>
      <c r="I258">
        <v>8.2859999999999996</v>
      </c>
      <c r="J258">
        <v>9.0860000000000003</v>
      </c>
      <c r="K258">
        <v>9.9969999999999999</v>
      </c>
      <c r="L258">
        <v>11.04</v>
      </c>
      <c r="M258">
        <v>12.083</v>
      </c>
    </row>
    <row r="259" spans="1:13" x14ac:dyDescent="0.3">
      <c r="A259">
        <v>70.7</v>
      </c>
      <c r="B259">
        <v>8.3057999999999996</v>
      </c>
      <c r="C259">
        <v>9.0590000000000004E-2</v>
      </c>
      <c r="D259">
        <v>-0.38329999999999997</v>
      </c>
      <c r="E259">
        <v>5.8559999999999999</v>
      </c>
      <c r="F259">
        <v>6.4139999999999997</v>
      </c>
      <c r="G259">
        <v>6.9710000000000001</v>
      </c>
      <c r="H259">
        <v>7.5979999999999999</v>
      </c>
      <c r="I259">
        <v>8.3059999999999992</v>
      </c>
      <c r="J259">
        <v>9.1080000000000005</v>
      </c>
      <c r="K259">
        <v>10.021000000000001</v>
      </c>
      <c r="L259">
        <v>11.067</v>
      </c>
      <c r="M259">
        <v>12.112</v>
      </c>
    </row>
    <row r="260" spans="1:13" x14ac:dyDescent="0.3">
      <c r="A260">
        <v>70.8</v>
      </c>
      <c r="B260">
        <v>8.3261000000000003</v>
      </c>
      <c r="C260">
        <v>9.0579999999999994E-2</v>
      </c>
      <c r="D260">
        <v>-0.38329999999999997</v>
      </c>
      <c r="E260">
        <v>5.8710000000000004</v>
      </c>
      <c r="F260">
        <v>6.4290000000000003</v>
      </c>
      <c r="G260">
        <v>6.9880000000000004</v>
      </c>
      <c r="H260">
        <v>7.617</v>
      </c>
      <c r="I260">
        <v>8.3260000000000005</v>
      </c>
      <c r="J260">
        <v>9.1300000000000008</v>
      </c>
      <c r="K260">
        <v>10.045999999999999</v>
      </c>
      <c r="L260">
        <v>11.093</v>
      </c>
      <c r="M260">
        <v>12.141</v>
      </c>
    </row>
    <row r="261" spans="1:13" x14ac:dyDescent="0.3">
      <c r="A261">
        <v>70.900000000000006</v>
      </c>
      <c r="B261">
        <v>8.3463999999999992</v>
      </c>
      <c r="C261">
        <v>9.0569999999999998E-2</v>
      </c>
      <c r="D261">
        <v>-0.38329999999999997</v>
      </c>
      <c r="E261">
        <v>5.8849999999999998</v>
      </c>
      <c r="F261">
        <v>6.4450000000000003</v>
      </c>
      <c r="G261">
        <v>7.0060000000000002</v>
      </c>
      <c r="H261">
        <v>7.6349999999999998</v>
      </c>
      <c r="I261">
        <v>8.3460000000000001</v>
      </c>
      <c r="J261">
        <v>9.1519999999999992</v>
      </c>
      <c r="K261">
        <v>10.07</v>
      </c>
      <c r="L261">
        <v>11.12</v>
      </c>
      <c r="M261">
        <v>12.17</v>
      </c>
    </row>
    <row r="262" spans="1:13" x14ac:dyDescent="0.3">
      <c r="A262">
        <v>71</v>
      </c>
      <c r="B262">
        <v>8.3666</v>
      </c>
      <c r="C262">
        <v>9.0560000000000002E-2</v>
      </c>
      <c r="D262">
        <v>-0.38329999999999997</v>
      </c>
      <c r="E262">
        <v>5.9</v>
      </c>
      <c r="F262">
        <v>6.4610000000000003</v>
      </c>
      <c r="G262">
        <v>7.0229999999999997</v>
      </c>
      <c r="H262">
        <v>7.6539999999999999</v>
      </c>
      <c r="I262">
        <v>8.3670000000000009</v>
      </c>
      <c r="J262">
        <v>9.1739999999999995</v>
      </c>
      <c r="K262">
        <v>10.093999999999999</v>
      </c>
      <c r="L262">
        <v>11.147</v>
      </c>
      <c r="M262">
        <v>12.199</v>
      </c>
    </row>
    <row r="263" spans="1:13" x14ac:dyDescent="0.3">
      <c r="A263">
        <v>71.099999999999994</v>
      </c>
      <c r="B263">
        <v>8.3869000000000007</v>
      </c>
      <c r="C263">
        <v>9.0550000000000005E-2</v>
      </c>
      <c r="D263">
        <v>-0.38329999999999997</v>
      </c>
      <c r="E263">
        <v>5.9139999999999997</v>
      </c>
      <c r="F263">
        <v>6.4770000000000003</v>
      </c>
      <c r="G263">
        <v>7.04</v>
      </c>
      <c r="H263">
        <v>7.673</v>
      </c>
      <c r="I263">
        <v>8.3870000000000005</v>
      </c>
      <c r="J263">
        <v>9.1969999999999992</v>
      </c>
      <c r="K263">
        <v>10.118</v>
      </c>
      <c r="L263">
        <v>11.173</v>
      </c>
      <c r="M263">
        <v>12.228</v>
      </c>
    </row>
    <row r="264" spans="1:13" x14ac:dyDescent="0.3">
      <c r="A264">
        <v>71.2</v>
      </c>
      <c r="B264">
        <v>8.4070999999999998</v>
      </c>
      <c r="C264">
        <v>9.0529999999999999E-2</v>
      </c>
      <c r="D264">
        <v>-0.38329999999999997</v>
      </c>
      <c r="E264">
        <v>5.9290000000000003</v>
      </c>
      <c r="F264">
        <v>6.4930000000000003</v>
      </c>
      <c r="G264">
        <v>7.0570000000000004</v>
      </c>
      <c r="H264">
        <v>7.6909999999999998</v>
      </c>
      <c r="I264">
        <v>8.407</v>
      </c>
      <c r="J264">
        <v>9.2189999999999994</v>
      </c>
      <c r="K264">
        <v>10.141999999999999</v>
      </c>
      <c r="L264">
        <v>11.199</v>
      </c>
      <c r="M264">
        <v>12.257</v>
      </c>
    </row>
    <row r="265" spans="1:13" x14ac:dyDescent="0.3">
      <c r="A265">
        <v>71.3</v>
      </c>
      <c r="B265">
        <v>8.4273000000000007</v>
      </c>
      <c r="C265">
        <v>9.0520000000000003E-2</v>
      </c>
      <c r="D265">
        <v>-0.38329999999999997</v>
      </c>
      <c r="E265">
        <v>5.9429999999999996</v>
      </c>
      <c r="F265">
        <v>6.5090000000000003</v>
      </c>
      <c r="G265">
        <v>7.0739999999999998</v>
      </c>
      <c r="H265">
        <v>7.71</v>
      </c>
      <c r="I265">
        <v>8.4269999999999996</v>
      </c>
      <c r="J265">
        <v>9.2409999999999997</v>
      </c>
      <c r="K265">
        <v>10.167</v>
      </c>
      <c r="L265">
        <v>11.226000000000001</v>
      </c>
      <c r="M265">
        <v>12.285</v>
      </c>
    </row>
    <row r="266" spans="1:13" x14ac:dyDescent="0.3">
      <c r="A266">
        <v>71.400000000000006</v>
      </c>
      <c r="B266">
        <v>8.4474</v>
      </c>
      <c r="C266">
        <v>9.0509999999999993E-2</v>
      </c>
      <c r="D266">
        <v>-0.38329999999999997</v>
      </c>
      <c r="E266">
        <v>5.9580000000000002</v>
      </c>
      <c r="F266">
        <v>6.524</v>
      </c>
      <c r="G266">
        <v>7.0910000000000002</v>
      </c>
      <c r="H266">
        <v>7.7279999999999998</v>
      </c>
      <c r="I266">
        <v>8.4469999999999992</v>
      </c>
      <c r="J266">
        <v>9.2629999999999999</v>
      </c>
      <c r="K266">
        <v>10.191000000000001</v>
      </c>
      <c r="L266">
        <v>11.252000000000001</v>
      </c>
      <c r="M266">
        <v>12.314</v>
      </c>
    </row>
    <row r="267" spans="1:13" x14ac:dyDescent="0.3">
      <c r="A267">
        <v>71.5</v>
      </c>
      <c r="B267">
        <v>8.4675999999999991</v>
      </c>
      <c r="C267">
        <v>9.0499999999999997E-2</v>
      </c>
      <c r="D267">
        <v>-0.38329999999999997</v>
      </c>
      <c r="E267">
        <v>5.9720000000000004</v>
      </c>
      <c r="F267">
        <v>6.54</v>
      </c>
      <c r="G267">
        <v>7.1079999999999997</v>
      </c>
      <c r="H267">
        <v>7.7469999999999999</v>
      </c>
      <c r="I267">
        <v>8.468</v>
      </c>
      <c r="J267">
        <v>9.2850000000000001</v>
      </c>
      <c r="K267">
        <v>10.215</v>
      </c>
      <c r="L267">
        <v>11.279</v>
      </c>
      <c r="M267">
        <v>12.343</v>
      </c>
    </row>
    <row r="268" spans="1:13" x14ac:dyDescent="0.3">
      <c r="A268">
        <v>71.599999999999994</v>
      </c>
      <c r="B268">
        <v>8.4877000000000002</v>
      </c>
      <c r="C268">
        <v>9.0480000000000005E-2</v>
      </c>
      <c r="D268">
        <v>-0.38329999999999997</v>
      </c>
      <c r="E268">
        <v>5.9870000000000001</v>
      </c>
      <c r="F268">
        <v>6.556</v>
      </c>
      <c r="G268">
        <v>7.125</v>
      </c>
      <c r="H268">
        <v>7.7649999999999997</v>
      </c>
      <c r="I268">
        <v>8.4879999999999995</v>
      </c>
      <c r="J268">
        <v>9.3059999999999992</v>
      </c>
      <c r="K268">
        <v>10.239000000000001</v>
      </c>
      <c r="L268">
        <v>11.305</v>
      </c>
      <c r="M268">
        <v>12.371</v>
      </c>
    </row>
    <row r="269" spans="1:13" x14ac:dyDescent="0.3">
      <c r="A269">
        <v>71.7</v>
      </c>
      <c r="B269">
        <v>8.5077999999999996</v>
      </c>
      <c r="C269">
        <v>9.0469999999999995E-2</v>
      </c>
      <c r="D269">
        <v>-0.38329999999999997</v>
      </c>
      <c r="E269">
        <v>6.0010000000000003</v>
      </c>
      <c r="F269">
        <v>6.5720000000000001</v>
      </c>
      <c r="G269">
        <v>7.1420000000000003</v>
      </c>
      <c r="H269">
        <v>7.7839999999999998</v>
      </c>
      <c r="I269">
        <v>8.5079999999999991</v>
      </c>
      <c r="J269">
        <v>9.3279999999999994</v>
      </c>
      <c r="K269">
        <v>10.263</v>
      </c>
      <c r="L269">
        <v>11.331</v>
      </c>
      <c r="M269">
        <v>12.4</v>
      </c>
    </row>
    <row r="270" spans="1:13" x14ac:dyDescent="0.3">
      <c r="A270">
        <v>71.8</v>
      </c>
      <c r="B270">
        <v>8.5277999999999992</v>
      </c>
      <c r="C270">
        <v>9.0459999999999999E-2</v>
      </c>
      <c r="D270">
        <v>-0.38329999999999997</v>
      </c>
      <c r="E270">
        <v>6.016</v>
      </c>
      <c r="F270">
        <v>6.5869999999999997</v>
      </c>
      <c r="G270">
        <v>7.1589999999999998</v>
      </c>
      <c r="H270">
        <v>7.8019999999999996</v>
      </c>
      <c r="I270">
        <v>8.5280000000000005</v>
      </c>
      <c r="J270">
        <v>9.35</v>
      </c>
      <c r="K270">
        <v>10.286</v>
      </c>
      <c r="L270">
        <v>11.358000000000001</v>
      </c>
      <c r="M270">
        <v>12.429</v>
      </c>
    </row>
    <row r="271" spans="1:13" x14ac:dyDescent="0.3">
      <c r="A271">
        <v>71.900000000000006</v>
      </c>
      <c r="B271">
        <v>8.5479000000000003</v>
      </c>
      <c r="C271">
        <v>9.0450000000000003E-2</v>
      </c>
      <c r="D271">
        <v>-0.38329999999999997</v>
      </c>
      <c r="E271">
        <v>6.03</v>
      </c>
      <c r="F271">
        <v>6.6029999999999998</v>
      </c>
      <c r="G271">
        <v>7.1760000000000002</v>
      </c>
      <c r="H271">
        <v>7.8209999999999997</v>
      </c>
      <c r="I271">
        <v>8.548</v>
      </c>
      <c r="J271">
        <v>9.3719999999999999</v>
      </c>
      <c r="K271">
        <v>10.311</v>
      </c>
      <c r="L271">
        <v>11.384</v>
      </c>
      <c r="M271">
        <v>12.457000000000001</v>
      </c>
    </row>
    <row r="272" spans="1:13" x14ac:dyDescent="0.3">
      <c r="A272">
        <v>72</v>
      </c>
      <c r="B272">
        <v>8.5678999999999998</v>
      </c>
      <c r="C272">
        <v>9.0429999999999996E-2</v>
      </c>
      <c r="D272">
        <v>-0.38329999999999997</v>
      </c>
      <c r="E272">
        <v>6.0439999999999996</v>
      </c>
      <c r="F272">
        <v>6.6189999999999998</v>
      </c>
      <c r="G272">
        <v>7.1929999999999996</v>
      </c>
      <c r="H272">
        <v>7.8390000000000004</v>
      </c>
      <c r="I272">
        <v>8.5679999999999996</v>
      </c>
      <c r="J272">
        <v>9.3940000000000001</v>
      </c>
      <c r="K272">
        <v>10.334</v>
      </c>
      <c r="L272">
        <v>11.41</v>
      </c>
      <c r="M272">
        <v>12.486000000000001</v>
      </c>
    </row>
    <row r="273" spans="1:13" x14ac:dyDescent="0.3">
      <c r="A273">
        <v>72.099999999999994</v>
      </c>
      <c r="B273">
        <v>8.5878999999999994</v>
      </c>
      <c r="C273">
        <v>9.042E-2</v>
      </c>
      <c r="D273">
        <v>-0.38329999999999997</v>
      </c>
      <c r="E273">
        <v>6.0590000000000002</v>
      </c>
      <c r="F273">
        <v>6.6349999999999998</v>
      </c>
      <c r="G273">
        <v>7.21</v>
      </c>
      <c r="H273">
        <v>7.8570000000000002</v>
      </c>
      <c r="I273">
        <v>8.5879999999999992</v>
      </c>
      <c r="J273">
        <v>9.4160000000000004</v>
      </c>
      <c r="K273">
        <v>10.358000000000001</v>
      </c>
      <c r="L273">
        <v>11.436</v>
      </c>
      <c r="M273">
        <v>12.513999999999999</v>
      </c>
    </row>
    <row r="274" spans="1:13" x14ac:dyDescent="0.3">
      <c r="A274">
        <v>72.2</v>
      </c>
      <c r="B274">
        <v>8.6077999999999992</v>
      </c>
      <c r="C274">
        <v>9.0410000000000004E-2</v>
      </c>
      <c r="D274">
        <v>-0.38329999999999997</v>
      </c>
      <c r="E274">
        <v>6.0730000000000004</v>
      </c>
      <c r="F274">
        <v>6.65</v>
      </c>
      <c r="G274">
        <v>7.2270000000000003</v>
      </c>
      <c r="H274">
        <v>7.8760000000000003</v>
      </c>
      <c r="I274">
        <v>8.6080000000000005</v>
      </c>
      <c r="J274">
        <v>9.4369999999999994</v>
      </c>
      <c r="K274">
        <v>10.382</v>
      </c>
      <c r="L274">
        <v>11.462</v>
      </c>
      <c r="M274">
        <v>12.542999999999999</v>
      </c>
    </row>
    <row r="275" spans="1:13" x14ac:dyDescent="0.3">
      <c r="A275">
        <v>72.3</v>
      </c>
      <c r="B275">
        <v>8.6277000000000008</v>
      </c>
      <c r="C275">
        <v>9.0399999999999994E-2</v>
      </c>
      <c r="D275">
        <v>-0.38329999999999997</v>
      </c>
      <c r="E275">
        <v>6.0869999999999997</v>
      </c>
      <c r="F275">
        <v>6.6660000000000004</v>
      </c>
      <c r="G275">
        <v>7.2439999999999998</v>
      </c>
      <c r="H275">
        <v>7.8940000000000001</v>
      </c>
      <c r="I275">
        <v>8.6280000000000001</v>
      </c>
      <c r="J275">
        <v>9.4589999999999996</v>
      </c>
      <c r="K275">
        <v>10.406000000000001</v>
      </c>
      <c r="L275">
        <v>11.488</v>
      </c>
      <c r="M275">
        <v>12.571</v>
      </c>
    </row>
    <row r="276" spans="1:13" x14ac:dyDescent="0.3">
      <c r="A276">
        <v>72.400000000000006</v>
      </c>
      <c r="B276">
        <v>8.6476000000000006</v>
      </c>
      <c r="C276">
        <v>9.0389999999999998E-2</v>
      </c>
      <c r="D276">
        <v>-0.38329999999999997</v>
      </c>
      <c r="E276">
        <v>6.1020000000000003</v>
      </c>
      <c r="F276">
        <v>6.681</v>
      </c>
      <c r="G276">
        <v>7.2610000000000001</v>
      </c>
      <c r="H276">
        <v>7.9119999999999999</v>
      </c>
      <c r="I276">
        <v>8.6479999999999997</v>
      </c>
      <c r="J276">
        <v>9.4809999999999999</v>
      </c>
      <c r="K276">
        <v>10.429</v>
      </c>
      <c r="L276">
        <v>11.513999999999999</v>
      </c>
      <c r="M276">
        <v>12.6</v>
      </c>
    </row>
    <row r="277" spans="1:13" x14ac:dyDescent="0.3">
      <c r="A277">
        <v>72.5</v>
      </c>
      <c r="B277">
        <v>8.6674000000000007</v>
      </c>
      <c r="C277">
        <v>9.0370000000000006E-2</v>
      </c>
      <c r="D277">
        <v>-0.38329999999999997</v>
      </c>
      <c r="E277">
        <v>6.1159999999999997</v>
      </c>
      <c r="F277">
        <v>6.6970000000000001</v>
      </c>
      <c r="G277">
        <v>7.2779999999999996</v>
      </c>
      <c r="H277">
        <v>7.931</v>
      </c>
      <c r="I277">
        <v>8.6669999999999998</v>
      </c>
      <c r="J277">
        <v>9.5020000000000007</v>
      </c>
      <c r="K277">
        <v>10.452999999999999</v>
      </c>
      <c r="L277">
        <v>11.54</v>
      </c>
      <c r="M277">
        <v>12.627000000000001</v>
      </c>
    </row>
    <row r="278" spans="1:13" x14ac:dyDescent="0.3">
      <c r="A278">
        <v>72.599999999999994</v>
      </c>
      <c r="B278">
        <v>8.6872000000000007</v>
      </c>
      <c r="C278">
        <v>9.0359999999999996E-2</v>
      </c>
      <c r="D278">
        <v>-0.38329999999999997</v>
      </c>
      <c r="E278">
        <v>6.13</v>
      </c>
      <c r="F278">
        <v>6.7119999999999997</v>
      </c>
      <c r="G278">
        <v>7.2939999999999996</v>
      </c>
      <c r="H278">
        <v>7.9489999999999998</v>
      </c>
      <c r="I278">
        <v>8.6869999999999994</v>
      </c>
      <c r="J278">
        <v>9.5239999999999991</v>
      </c>
      <c r="K278">
        <v>10.477</v>
      </c>
      <c r="L278">
        <v>11.566000000000001</v>
      </c>
      <c r="M278">
        <v>12.656000000000001</v>
      </c>
    </row>
    <row r="279" spans="1:13" x14ac:dyDescent="0.3">
      <c r="A279">
        <v>72.7</v>
      </c>
      <c r="B279">
        <v>8.7070000000000007</v>
      </c>
      <c r="C279">
        <v>9.035E-2</v>
      </c>
      <c r="D279">
        <v>-0.38329999999999997</v>
      </c>
      <c r="E279">
        <v>6.1440000000000001</v>
      </c>
      <c r="F279">
        <v>6.7279999999999998</v>
      </c>
      <c r="G279">
        <v>7.3109999999999999</v>
      </c>
      <c r="H279">
        <v>7.9669999999999996</v>
      </c>
      <c r="I279">
        <v>8.7070000000000007</v>
      </c>
      <c r="J279">
        <v>9.5459999999999994</v>
      </c>
      <c r="K279">
        <v>10.5</v>
      </c>
      <c r="L279">
        <v>11.592000000000001</v>
      </c>
      <c r="M279">
        <v>12.683999999999999</v>
      </c>
    </row>
    <row r="280" spans="1:13" x14ac:dyDescent="0.3">
      <c r="A280">
        <v>72.8</v>
      </c>
      <c r="B280">
        <v>8.7266999999999992</v>
      </c>
      <c r="C280">
        <v>9.0340000000000004E-2</v>
      </c>
      <c r="D280">
        <v>-0.38329999999999997</v>
      </c>
      <c r="E280">
        <v>6.1589999999999998</v>
      </c>
      <c r="F280">
        <v>6.7430000000000003</v>
      </c>
      <c r="G280">
        <v>7.3280000000000003</v>
      </c>
      <c r="H280">
        <v>7.9850000000000003</v>
      </c>
      <c r="I280">
        <v>8.7270000000000003</v>
      </c>
      <c r="J280">
        <v>9.5670000000000002</v>
      </c>
      <c r="K280">
        <v>10.523999999999999</v>
      </c>
      <c r="L280">
        <v>11.618</v>
      </c>
      <c r="M280">
        <v>12.712</v>
      </c>
    </row>
    <row r="281" spans="1:13" x14ac:dyDescent="0.3">
      <c r="A281">
        <v>72.900000000000006</v>
      </c>
      <c r="B281">
        <v>8.7463999999999995</v>
      </c>
      <c r="C281">
        <v>9.0319999999999998E-2</v>
      </c>
      <c r="D281">
        <v>-0.38329999999999997</v>
      </c>
      <c r="E281">
        <v>6.173</v>
      </c>
      <c r="F281">
        <v>6.7590000000000003</v>
      </c>
      <c r="G281">
        <v>7.3449999999999998</v>
      </c>
      <c r="H281">
        <v>8.0030000000000001</v>
      </c>
      <c r="I281">
        <v>8.7460000000000004</v>
      </c>
      <c r="J281">
        <v>9.5879999999999992</v>
      </c>
      <c r="K281">
        <v>10.547000000000001</v>
      </c>
      <c r="L281">
        <v>11.643000000000001</v>
      </c>
      <c r="M281">
        <v>12.74</v>
      </c>
    </row>
    <row r="282" spans="1:13" x14ac:dyDescent="0.3">
      <c r="A282">
        <v>73</v>
      </c>
      <c r="B282">
        <v>8.7660999999999998</v>
      </c>
      <c r="C282">
        <v>9.0310000000000001E-2</v>
      </c>
      <c r="D282">
        <v>-0.38329999999999997</v>
      </c>
      <c r="E282">
        <v>6.1870000000000003</v>
      </c>
      <c r="F282">
        <v>6.774</v>
      </c>
      <c r="G282">
        <v>7.3609999999999998</v>
      </c>
      <c r="H282">
        <v>8.0210000000000008</v>
      </c>
      <c r="I282">
        <v>8.766</v>
      </c>
      <c r="J282">
        <v>9.61</v>
      </c>
      <c r="K282">
        <v>10.571</v>
      </c>
      <c r="L282">
        <v>11.669</v>
      </c>
      <c r="M282">
        <v>12.768000000000001</v>
      </c>
    </row>
    <row r="283" spans="1:13" x14ac:dyDescent="0.3">
      <c r="A283">
        <v>73.099999999999994</v>
      </c>
      <c r="B283">
        <v>8.7857000000000003</v>
      </c>
      <c r="C283">
        <v>9.0300000000000005E-2</v>
      </c>
      <c r="D283">
        <v>-0.38329999999999997</v>
      </c>
      <c r="E283">
        <v>6.2009999999999996</v>
      </c>
      <c r="F283">
        <v>6.79</v>
      </c>
      <c r="G283">
        <v>7.3780000000000001</v>
      </c>
      <c r="H283">
        <v>8.0389999999999997</v>
      </c>
      <c r="I283">
        <v>8.7859999999999996</v>
      </c>
      <c r="J283">
        <v>9.6310000000000002</v>
      </c>
      <c r="K283">
        <v>10.593999999999999</v>
      </c>
      <c r="L283">
        <v>11.695</v>
      </c>
      <c r="M283">
        <v>12.795999999999999</v>
      </c>
    </row>
    <row r="284" spans="1:13" x14ac:dyDescent="0.3">
      <c r="A284">
        <v>73.2</v>
      </c>
      <c r="B284">
        <v>8.8053000000000008</v>
      </c>
      <c r="C284">
        <v>9.0279999999999999E-2</v>
      </c>
      <c r="D284">
        <v>-0.38329999999999997</v>
      </c>
      <c r="E284">
        <v>6.2149999999999999</v>
      </c>
      <c r="F284">
        <v>6.8049999999999997</v>
      </c>
      <c r="G284">
        <v>7.3949999999999996</v>
      </c>
      <c r="H284">
        <v>8.0570000000000004</v>
      </c>
      <c r="I284">
        <v>8.8049999999999997</v>
      </c>
      <c r="J284">
        <v>9.6530000000000005</v>
      </c>
      <c r="K284">
        <v>10.617000000000001</v>
      </c>
      <c r="L284">
        <v>11.72</v>
      </c>
      <c r="M284">
        <v>12.823</v>
      </c>
    </row>
    <row r="285" spans="1:13" x14ac:dyDescent="0.3">
      <c r="A285">
        <v>73.3</v>
      </c>
      <c r="B285">
        <v>8.8247999999999998</v>
      </c>
      <c r="C285">
        <v>9.0270000000000003E-2</v>
      </c>
      <c r="D285">
        <v>-0.38329999999999997</v>
      </c>
      <c r="E285">
        <v>6.2290000000000001</v>
      </c>
      <c r="F285">
        <v>6.82</v>
      </c>
      <c r="G285">
        <v>7.4109999999999996</v>
      </c>
      <c r="H285">
        <v>8.0749999999999993</v>
      </c>
      <c r="I285">
        <v>8.8249999999999993</v>
      </c>
      <c r="J285">
        <v>9.6739999999999995</v>
      </c>
      <c r="K285">
        <v>10.64</v>
      </c>
      <c r="L285">
        <v>11.746</v>
      </c>
      <c r="M285">
        <v>12.851000000000001</v>
      </c>
    </row>
    <row r="286" spans="1:13" x14ac:dyDescent="0.3">
      <c r="A286">
        <v>73.400000000000006</v>
      </c>
      <c r="B286">
        <v>8.8443000000000005</v>
      </c>
      <c r="C286">
        <v>9.0260000000000007E-2</v>
      </c>
      <c r="D286">
        <v>-0.38329999999999997</v>
      </c>
      <c r="E286">
        <v>6.2430000000000003</v>
      </c>
      <c r="F286">
        <v>6.8360000000000003</v>
      </c>
      <c r="G286">
        <v>7.4279999999999999</v>
      </c>
      <c r="H286">
        <v>8.093</v>
      </c>
      <c r="I286">
        <v>8.8439999999999994</v>
      </c>
      <c r="J286">
        <v>9.6950000000000003</v>
      </c>
      <c r="K286">
        <v>10.664</v>
      </c>
      <c r="L286">
        <v>11.771000000000001</v>
      </c>
      <c r="M286">
        <v>12.879</v>
      </c>
    </row>
    <row r="287" spans="1:13" x14ac:dyDescent="0.3">
      <c r="A287">
        <v>73.5</v>
      </c>
      <c r="B287">
        <v>8.8637999999999995</v>
      </c>
      <c r="C287">
        <v>9.0249999999999997E-2</v>
      </c>
      <c r="D287">
        <v>-0.38329999999999997</v>
      </c>
      <c r="E287">
        <v>6.2569999999999997</v>
      </c>
      <c r="F287">
        <v>6.851</v>
      </c>
      <c r="G287">
        <v>7.444</v>
      </c>
      <c r="H287">
        <v>8.1110000000000007</v>
      </c>
      <c r="I287">
        <v>8.8640000000000008</v>
      </c>
      <c r="J287">
        <v>9.7159999999999993</v>
      </c>
      <c r="K287">
        <v>10.686999999999999</v>
      </c>
      <c r="L287">
        <v>11.797000000000001</v>
      </c>
      <c r="M287">
        <v>12.907</v>
      </c>
    </row>
    <row r="288" spans="1:13" x14ac:dyDescent="0.3">
      <c r="A288">
        <v>73.599999999999994</v>
      </c>
      <c r="B288">
        <v>8.8831000000000007</v>
      </c>
      <c r="C288">
        <v>9.0230000000000005E-2</v>
      </c>
      <c r="D288">
        <v>-0.38329999999999997</v>
      </c>
      <c r="E288">
        <v>6.2720000000000002</v>
      </c>
      <c r="F288">
        <v>6.8659999999999997</v>
      </c>
      <c r="G288">
        <v>7.4610000000000003</v>
      </c>
      <c r="H288">
        <v>8.1289999999999996</v>
      </c>
      <c r="I288">
        <v>8.8829999999999991</v>
      </c>
      <c r="J288">
        <v>9.7370000000000001</v>
      </c>
      <c r="K288">
        <v>10.71</v>
      </c>
      <c r="L288">
        <v>11.821999999999999</v>
      </c>
      <c r="M288">
        <v>12.933999999999999</v>
      </c>
    </row>
    <row r="289" spans="1:13" x14ac:dyDescent="0.3">
      <c r="A289">
        <v>73.7</v>
      </c>
      <c r="B289">
        <v>8.9024999999999999</v>
      </c>
      <c r="C289">
        <v>9.0219999999999995E-2</v>
      </c>
      <c r="D289">
        <v>-0.38329999999999997</v>
      </c>
      <c r="E289">
        <v>6.2850000000000001</v>
      </c>
      <c r="F289">
        <v>6.8810000000000002</v>
      </c>
      <c r="G289">
        <v>7.4770000000000003</v>
      </c>
      <c r="H289">
        <v>8.1470000000000002</v>
      </c>
      <c r="I289">
        <v>8.9019999999999992</v>
      </c>
      <c r="J289">
        <v>9.7590000000000003</v>
      </c>
      <c r="K289">
        <v>10.733000000000001</v>
      </c>
      <c r="L289">
        <v>11.847</v>
      </c>
      <c r="M289">
        <v>12.961</v>
      </c>
    </row>
    <row r="290" spans="1:13" x14ac:dyDescent="0.3">
      <c r="A290">
        <v>73.8</v>
      </c>
      <c r="B290">
        <v>8.9216999999999995</v>
      </c>
      <c r="C290">
        <v>9.0209999999999999E-2</v>
      </c>
      <c r="D290">
        <v>-0.38329999999999997</v>
      </c>
      <c r="E290">
        <v>6.2990000000000004</v>
      </c>
      <c r="F290">
        <v>6.8959999999999999</v>
      </c>
      <c r="G290">
        <v>7.4930000000000003</v>
      </c>
      <c r="H290">
        <v>8.1649999999999991</v>
      </c>
      <c r="I290">
        <v>8.9220000000000006</v>
      </c>
      <c r="J290">
        <v>9.7799999999999994</v>
      </c>
      <c r="K290">
        <v>10.756</v>
      </c>
      <c r="L290">
        <v>11.872</v>
      </c>
      <c r="M290">
        <v>12.989000000000001</v>
      </c>
    </row>
    <row r="291" spans="1:13" x14ac:dyDescent="0.3">
      <c r="A291">
        <v>73.900000000000006</v>
      </c>
      <c r="B291">
        <v>8.9410000000000007</v>
      </c>
      <c r="C291">
        <v>9.0200000000000002E-2</v>
      </c>
      <c r="D291">
        <v>-0.38329999999999997</v>
      </c>
      <c r="E291">
        <v>6.3129999999999997</v>
      </c>
      <c r="F291">
        <v>6.9109999999999996</v>
      </c>
      <c r="G291">
        <v>7.51</v>
      </c>
      <c r="H291">
        <v>8.1820000000000004</v>
      </c>
      <c r="I291">
        <v>8.9410000000000007</v>
      </c>
      <c r="J291">
        <v>9.8010000000000002</v>
      </c>
      <c r="K291">
        <v>10.779</v>
      </c>
      <c r="L291">
        <v>11.898</v>
      </c>
      <c r="M291">
        <v>13.016</v>
      </c>
    </row>
    <row r="292" spans="1:13" x14ac:dyDescent="0.3">
      <c r="A292">
        <v>74</v>
      </c>
      <c r="B292">
        <v>8.9601000000000006</v>
      </c>
      <c r="C292">
        <v>9.0179999999999996E-2</v>
      </c>
      <c r="D292">
        <v>-0.38329999999999997</v>
      </c>
      <c r="E292">
        <v>6.327</v>
      </c>
      <c r="F292">
        <v>6.9269999999999996</v>
      </c>
      <c r="G292">
        <v>7.5259999999999998</v>
      </c>
      <c r="H292">
        <v>8.1999999999999993</v>
      </c>
      <c r="I292">
        <v>8.9600000000000009</v>
      </c>
      <c r="J292">
        <v>9.8209999999999997</v>
      </c>
      <c r="K292">
        <v>10.801</v>
      </c>
      <c r="L292">
        <v>11.922000000000001</v>
      </c>
      <c r="M292">
        <v>13.042999999999999</v>
      </c>
    </row>
    <row r="293" spans="1:13" x14ac:dyDescent="0.3">
      <c r="A293">
        <v>74.099999999999994</v>
      </c>
      <c r="B293">
        <v>8.9792000000000005</v>
      </c>
      <c r="C293">
        <v>9.017E-2</v>
      </c>
      <c r="D293">
        <v>-0.38329999999999997</v>
      </c>
      <c r="E293">
        <v>6.3410000000000002</v>
      </c>
      <c r="F293">
        <v>6.9420000000000002</v>
      </c>
      <c r="G293">
        <v>7.5419999999999998</v>
      </c>
      <c r="H293">
        <v>8.2170000000000005</v>
      </c>
      <c r="I293">
        <v>8.9789999999999992</v>
      </c>
      <c r="J293">
        <v>9.8420000000000005</v>
      </c>
      <c r="K293">
        <v>10.824</v>
      </c>
      <c r="L293">
        <v>11.946999999999999</v>
      </c>
      <c r="M293">
        <v>13.07</v>
      </c>
    </row>
    <row r="294" spans="1:13" x14ac:dyDescent="0.3">
      <c r="A294">
        <v>74.2</v>
      </c>
      <c r="B294">
        <v>8.9983000000000004</v>
      </c>
      <c r="C294">
        <v>9.0160000000000004E-2</v>
      </c>
      <c r="D294">
        <v>-0.38329999999999997</v>
      </c>
      <c r="E294">
        <v>6.3540000000000001</v>
      </c>
      <c r="F294">
        <v>6.9569999999999999</v>
      </c>
      <c r="G294">
        <v>7.5590000000000002</v>
      </c>
      <c r="H294">
        <v>8.2349999999999994</v>
      </c>
      <c r="I294">
        <v>8.9979999999999993</v>
      </c>
      <c r="J294">
        <v>9.8629999999999995</v>
      </c>
      <c r="K294">
        <v>10.847</v>
      </c>
      <c r="L294">
        <v>11.972</v>
      </c>
      <c r="M294">
        <v>13.097</v>
      </c>
    </row>
    <row r="295" spans="1:13" x14ac:dyDescent="0.3">
      <c r="A295">
        <v>74.3</v>
      </c>
      <c r="B295">
        <v>9.0173000000000005</v>
      </c>
      <c r="C295">
        <v>9.0139999999999998E-2</v>
      </c>
      <c r="D295">
        <v>-0.38329999999999997</v>
      </c>
      <c r="E295">
        <v>6.3680000000000003</v>
      </c>
      <c r="F295">
        <v>6.9720000000000004</v>
      </c>
      <c r="G295">
        <v>7.5750000000000002</v>
      </c>
      <c r="H295">
        <v>8.2530000000000001</v>
      </c>
      <c r="I295">
        <v>9.0169999999999995</v>
      </c>
      <c r="J295">
        <v>9.8840000000000003</v>
      </c>
      <c r="K295">
        <v>10.869</v>
      </c>
      <c r="L295">
        <v>11.997</v>
      </c>
      <c r="M295">
        <v>13.124000000000001</v>
      </c>
    </row>
    <row r="296" spans="1:13" x14ac:dyDescent="0.3">
      <c r="A296">
        <v>74.400000000000006</v>
      </c>
      <c r="B296">
        <v>9.0363000000000007</v>
      </c>
      <c r="C296">
        <v>9.0130000000000002E-2</v>
      </c>
      <c r="D296">
        <v>-0.38329999999999997</v>
      </c>
      <c r="E296">
        <v>6.3819999999999997</v>
      </c>
      <c r="F296">
        <v>6.9859999999999998</v>
      </c>
      <c r="G296">
        <v>7.5910000000000002</v>
      </c>
      <c r="H296">
        <v>8.27</v>
      </c>
      <c r="I296">
        <v>9.0359999999999996</v>
      </c>
      <c r="J296">
        <v>9.9039999999999999</v>
      </c>
      <c r="K296">
        <v>10.891999999999999</v>
      </c>
      <c r="L296">
        <v>12.022</v>
      </c>
      <c r="M296">
        <v>13.151</v>
      </c>
    </row>
    <row r="297" spans="1:13" x14ac:dyDescent="0.3">
      <c r="A297">
        <v>74.5</v>
      </c>
      <c r="B297">
        <v>9.0551999999999992</v>
      </c>
      <c r="C297">
        <v>9.0120000000000006E-2</v>
      </c>
      <c r="D297">
        <v>-0.38329999999999997</v>
      </c>
      <c r="E297">
        <v>6.3959999999999999</v>
      </c>
      <c r="F297">
        <v>7.0010000000000003</v>
      </c>
      <c r="G297">
        <v>7.6070000000000002</v>
      </c>
      <c r="H297">
        <v>8.2870000000000008</v>
      </c>
      <c r="I297">
        <v>9.0549999999999997</v>
      </c>
      <c r="J297">
        <v>9.9250000000000007</v>
      </c>
      <c r="K297">
        <v>10.914999999999999</v>
      </c>
      <c r="L297">
        <v>12.045999999999999</v>
      </c>
      <c r="M297">
        <v>13.178000000000001</v>
      </c>
    </row>
    <row r="298" spans="1:13" x14ac:dyDescent="0.3">
      <c r="A298">
        <v>74.599999999999994</v>
      </c>
      <c r="B298">
        <v>9.0739999999999998</v>
      </c>
      <c r="C298">
        <v>9.0109999999999996E-2</v>
      </c>
      <c r="D298">
        <v>-0.38329999999999997</v>
      </c>
      <c r="E298">
        <v>6.4089999999999998</v>
      </c>
      <c r="F298">
        <v>7.016</v>
      </c>
      <c r="G298">
        <v>7.6230000000000002</v>
      </c>
      <c r="H298">
        <v>8.3049999999999997</v>
      </c>
      <c r="I298">
        <v>9.0739999999999998</v>
      </c>
      <c r="J298">
        <v>9.9450000000000003</v>
      </c>
      <c r="K298">
        <v>10.936999999999999</v>
      </c>
      <c r="L298">
        <v>12.071</v>
      </c>
      <c r="M298">
        <v>13.205</v>
      </c>
    </row>
    <row r="299" spans="1:13" x14ac:dyDescent="0.3">
      <c r="A299">
        <v>74.7</v>
      </c>
      <c r="B299">
        <v>9.0928000000000004</v>
      </c>
      <c r="C299">
        <v>9.0090000000000003E-2</v>
      </c>
      <c r="D299">
        <v>-0.38329999999999997</v>
      </c>
      <c r="E299">
        <v>6.423</v>
      </c>
      <c r="F299">
        <v>7.0309999999999997</v>
      </c>
      <c r="G299">
        <v>7.6390000000000002</v>
      </c>
      <c r="H299">
        <v>8.3219999999999992</v>
      </c>
      <c r="I299">
        <v>9.093</v>
      </c>
      <c r="J299">
        <v>9.9659999999999993</v>
      </c>
      <c r="K299">
        <v>10.959</v>
      </c>
      <c r="L299">
        <v>12.095000000000001</v>
      </c>
      <c r="M299">
        <v>13.231</v>
      </c>
    </row>
    <row r="300" spans="1:13" x14ac:dyDescent="0.3">
      <c r="A300">
        <v>74.8</v>
      </c>
      <c r="B300">
        <v>9.1115999999999993</v>
      </c>
      <c r="C300">
        <v>9.0079999999999993E-2</v>
      </c>
      <c r="D300">
        <v>-0.38329999999999997</v>
      </c>
      <c r="E300">
        <v>6.4359999999999999</v>
      </c>
      <c r="F300">
        <v>7.0460000000000003</v>
      </c>
      <c r="G300">
        <v>7.6550000000000002</v>
      </c>
      <c r="H300">
        <v>8.3390000000000004</v>
      </c>
      <c r="I300">
        <v>9.1120000000000001</v>
      </c>
      <c r="J300">
        <v>9.9860000000000007</v>
      </c>
      <c r="K300">
        <v>10.981999999999999</v>
      </c>
      <c r="L300">
        <v>12.12</v>
      </c>
      <c r="M300">
        <v>13.257999999999999</v>
      </c>
    </row>
    <row r="301" spans="1:13" x14ac:dyDescent="0.3">
      <c r="A301">
        <v>74.900000000000006</v>
      </c>
      <c r="B301">
        <v>9.1303000000000001</v>
      </c>
      <c r="C301">
        <v>9.0069999999999997E-2</v>
      </c>
      <c r="D301">
        <v>-0.38329999999999997</v>
      </c>
      <c r="E301">
        <v>6.45</v>
      </c>
      <c r="F301">
        <v>7.06</v>
      </c>
      <c r="G301">
        <v>7.6710000000000003</v>
      </c>
      <c r="H301">
        <v>8.3569999999999993</v>
      </c>
      <c r="I301">
        <v>9.1300000000000008</v>
      </c>
      <c r="J301">
        <v>10.007</v>
      </c>
      <c r="K301">
        <v>11.004</v>
      </c>
      <c r="L301">
        <v>12.144</v>
      </c>
      <c r="M301">
        <v>13.284000000000001</v>
      </c>
    </row>
    <row r="302" spans="1:13" x14ac:dyDescent="0.3">
      <c r="A302">
        <v>75</v>
      </c>
      <c r="B302">
        <v>9.1489999999999991</v>
      </c>
      <c r="C302">
        <v>9.0050000000000005E-2</v>
      </c>
      <c r="D302">
        <v>-0.38329999999999997</v>
      </c>
      <c r="E302">
        <v>6.4640000000000004</v>
      </c>
      <c r="F302">
        <v>7.0750000000000002</v>
      </c>
      <c r="G302">
        <v>7.6870000000000003</v>
      </c>
      <c r="H302">
        <v>8.3740000000000006</v>
      </c>
      <c r="I302">
        <v>9.1489999999999991</v>
      </c>
      <c r="J302">
        <v>10.026999999999999</v>
      </c>
      <c r="K302">
        <v>11.026</v>
      </c>
      <c r="L302">
        <v>12.167999999999999</v>
      </c>
      <c r="M302">
        <v>13.31</v>
      </c>
    </row>
    <row r="303" spans="1:13" x14ac:dyDescent="0.3">
      <c r="A303">
        <v>75.099999999999994</v>
      </c>
      <c r="B303">
        <v>9.1676000000000002</v>
      </c>
      <c r="C303">
        <v>9.0039999999999995E-2</v>
      </c>
      <c r="D303">
        <v>-0.38329999999999997</v>
      </c>
      <c r="E303">
        <v>6.4770000000000003</v>
      </c>
      <c r="F303">
        <v>7.09</v>
      </c>
      <c r="G303">
        <v>7.702</v>
      </c>
      <c r="H303">
        <v>8.391</v>
      </c>
      <c r="I303">
        <v>9.1679999999999993</v>
      </c>
      <c r="J303">
        <v>10.047000000000001</v>
      </c>
      <c r="K303">
        <v>11.048</v>
      </c>
      <c r="L303">
        <v>12.193</v>
      </c>
      <c r="M303">
        <v>13.337</v>
      </c>
    </row>
    <row r="304" spans="1:13" x14ac:dyDescent="0.3">
      <c r="A304">
        <v>75.2</v>
      </c>
      <c r="B304">
        <v>9.1861999999999995</v>
      </c>
      <c r="C304">
        <v>9.0029999999999999E-2</v>
      </c>
      <c r="D304">
        <v>-0.38329999999999997</v>
      </c>
      <c r="E304">
        <v>6.49</v>
      </c>
      <c r="F304">
        <v>7.1040000000000001</v>
      </c>
      <c r="G304">
        <v>7.718</v>
      </c>
      <c r="H304">
        <v>8.4079999999999995</v>
      </c>
      <c r="I304">
        <v>9.1859999999999999</v>
      </c>
      <c r="J304">
        <v>10.068</v>
      </c>
      <c r="K304">
        <v>11.07</v>
      </c>
      <c r="L304">
        <v>12.217000000000001</v>
      </c>
      <c r="M304">
        <v>13.363</v>
      </c>
    </row>
    <row r="305" spans="1:13" x14ac:dyDescent="0.3">
      <c r="A305">
        <v>75.3</v>
      </c>
      <c r="B305">
        <v>9.2048000000000005</v>
      </c>
      <c r="C305">
        <v>9.0010000000000007E-2</v>
      </c>
      <c r="D305">
        <v>-0.38329999999999997</v>
      </c>
      <c r="E305">
        <v>6.5039999999999996</v>
      </c>
      <c r="F305">
        <v>7.1189999999999998</v>
      </c>
      <c r="G305">
        <v>7.734</v>
      </c>
      <c r="H305">
        <v>8.4250000000000007</v>
      </c>
      <c r="I305">
        <v>9.2050000000000001</v>
      </c>
      <c r="J305">
        <v>10.087999999999999</v>
      </c>
      <c r="K305">
        <v>11.092000000000001</v>
      </c>
      <c r="L305">
        <v>12.241</v>
      </c>
      <c r="M305">
        <v>13.388999999999999</v>
      </c>
    </row>
    <row r="306" spans="1:13" x14ac:dyDescent="0.3">
      <c r="A306">
        <v>75.400000000000006</v>
      </c>
      <c r="B306">
        <v>9.2233000000000001</v>
      </c>
      <c r="C306">
        <v>0.09</v>
      </c>
      <c r="D306">
        <v>-0.38329999999999997</v>
      </c>
      <c r="E306">
        <v>6.5170000000000003</v>
      </c>
      <c r="F306">
        <v>7.1340000000000003</v>
      </c>
      <c r="G306">
        <v>7.75</v>
      </c>
      <c r="H306">
        <v>8.4420000000000002</v>
      </c>
      <c r="I306">
        <v>9.2230000000000008</v>
      </c>
      <c r="J306">
        <v>10.108000000000001</v>
      </c>
      <c r="K306">
        <v>11.114000000000001</v>
      </c>
      <c r="L306">
        <v>12.265000000000001</v>
      </c>
      <c r="M306">
        <v>13.416</v>
      </c>
    </row>
    <row r="307" spans="1:13" x14ac:dyDescent="0.3">
      <c r="A307">
        <v>75.5</v>
      </c>
      <c r="B307">
        <v>9.2417999999999996</v>
      </c>
      <c r="C307">
        <v>8.9990000000000001E-2</v>
      </c>
      <c r="D307">
        <v>-0.38329999999999997</v>
      </c>
      <c r="E307">
        <v>6.5309999999999997</v>
      </c>
      <c r="F307">
        <v>7.1479999999999997</v>
      </c>
      <c r="G307">
        <v>7.766</v>
      </c>
      <c r="H307">
        <v>8.4589999999999996</v>
      </c>
      <c r="I307">
        <v>9.2420000000000009</v>
      </c>
      <c r="J307">
        <v>10.128</v>
      </c>
      <c r="K307">
        <v>11.135999999999999</v>
      </c>
      <c r="L307">
        <v>12.289</v>
      </c>
      <c r="M307">
        <v>13.442</v>
      </c>
    </row>
    <row r="308" spans="1:13" x14ac:dyDescent="0.3">
      <c r="A308">
        <v>75.599999999999994</v>
      </c>
      <c r="B308">
        <v>9.2601999999999993</v>
      </c>
      <c r="C308">
        <v>8.9969999999999994E-2</v>
      </c>
      <c r="D308">
        <v>-0.38329999999999997</v>
      </c>
      <c r="E308">
        <v>6.5439999999999996</v>
      </c>
      <c r="F308">
        <v>7.1630000000000003</v>
      </c>
      <c r="G308">
        <v>7.7809999999999997</v>
      </c>
      <c r="H308">
        <v>8.4760000000000009</v>
      </c>
      <c r="I308">
        <v>9.26</v>
      </c>
      <c r="J308">
        <v>10.148</v>
      </c>
      <c r="K308">
        <v>11.157999999999999</v>
      </c>
      <c r="L308">
        <v>12.313000000000001</v>
      </c>
      <c r="M308">
        <v>13.467000000000001</v>
      </c>
    </row>
    <row r="309" spans="1:13" x14ac:dyDescent="0.3">
      <c r="A309">
        <v>75.7</v>
      </c>
      <c r="B309">
        <v>9.2786000000000008</v>
      </c>
      <c r="C309">
        <v>8.9959999999999998E-2</v>
      </c>
      <c r="D309">
        <v>-0.38329999999999997</v>
      </c>
      <c r="E309">
        <v>6.5570000000000004</v>
      </c>
      <c r="F309">
        <v>7.1769999999999996</v>
      </c>
      <c r="G309">
        <v>7.7969999999999997</v>
      </c>
      <c r="H309">
        <v>8.4930000000000003</v>
      </c>
      <c r="I309">
        <v>9.2789999999999999</v>
      </c>
      <c r="J309">
        <v>10.167999999999999</v>
      </c>
      <c r="K309">
        <v>11.18</v>
      </c>
      <c r="L309">
        <v>12.337</v>
      </c>
      <c r="M309">
        <v>13.494</v>
      </c>
    </row>
    <row r="310" spans="1:13" x14ac:dyDescent="0.3">
      <c r="A310">
        <v>75.8</v>
      </c>
      <c r="B310">
        <v>9.2970000000000006</v>
      </c>
      <c r="C310">
        <v>8.9950000000000002E-2</v>
      </c>
      <c r="D310">
        <v>-0.38329999999999997</v>
      </c>
      <c r="E310">
        <v>6.5709999999999997</v>
      </c>
      <c r="F310">
        <v>7.1920000000000002</v>
      </c>
      <c r="G310">
        <v>7.8120000000000003</v>
      </c>
      <c r="H310">
        <v>8.51</v>
      </c>
      <c r="I310">
        <v>9.2970000000000006</v>
      </c>
      <c r="J310">
        <v>10.188000000000001</v>
      </c>
      <c r="K310">
        <v>11.202</v>
      </c>
      <c r="L310">
        <v>12.361000000000001</v>
      </c>
      <c r="M310">
        <v>13.52</v>
      </c>
    </row>
    <row r="311" spans="1:13" x14ac:dyDescent="0.3">
      <c r="A311">
        <v>75.900000000000006</v>
      </c>
      <c r="B311">
        <v>9.3154000000000003</v>
      </c>
      <c r="C311">
        <v>8.9929999999999996E-2</v>
      </c>
      <c r="D311">
        <v>-0.38329999999999997</v>
      </c>
      <c r="E311">
        <v>6.5839999999999996</v>
      </c>
      <c r="F311">
        <v>7.2060000000000004</v>
      </c>
      <c r="G311">
        <v>7.8280000000000003</v>
      </c>
      <c r="H311">
        <v>8.5269999999999992</v>
      </c>
      <c r="I311">
        <v>9.3149999999999995</v>
      </c>
      <c r="J311">
        <v>10.208</v>
      </c>
      <c r="K311">
        <v>11.224</v>
      </c>
      <c r="L311">
        <v>12.385</v>
      </c>
      <c r="M311">
        <v>13.545</v>
      </c>
    </row>
    <row r="312" spans="1:13" x14ac:dyDescent="0.3">
      <c r="A312">
        <v>76</v>
      </c>
      <c r="B312">
        <v>9.3337000000000003</v>
      </c>
      <c r="C312">
        <v>8.992E-2</v>
      </c>
      <c r="D312">
        <v>-0.38329999999999997</v>
      </c>
      <c r="E312">
        <v>6.5970000000000004</v>
      </c>
      <c r="F312">
        <v>7.2210000000000001</v>
      </c>
      <c r="G312">
        <v>7.8440000000000003</v>
      </c>
      <c r="H312">
        <v>8.5440000000000005</v>
      </c>
      <c r="I312">
        <v>9.3339999999999996</v>
      </c>
      <c r="J312">
        <v>10.228</v>
      </c>
      <c r="K312">
        <v>11.246</v>
      </c>
      <c r="L312">
        <v>12.407999999999999</v>
      </c>
      <c r="M312">
        <v>13.571</v>
      </c>
    </row>
    <row r="313" spans="1:13" x14ac:dyDescent="0.3">
      <c r="A313">
        <v>76.099999999999994</v>
      </c>
      <c r="B313">
        <v>9.3520000000000003</v>
      </c>
      <c r="C313">
        <v>8.9910000000000004E-2</v>
      </c>
      <c r="D313">
        <v>-0.38329999999999997</v>
      </c>
      <c r="E313">
        <v>6.61</v>
      </c>
      <c r="F313">
        <v>7.2350000000000003</v>
      </c>
      <c r="G313">
        <v>7.859</v>
      </c>
      <c r="H313">
        <v>8.5609999999999999</v>
      </c>
      <c r="I313">
        <v>9.3520000000000003</v>
      </c>
      <c r="J313">
        <v>10.247999999999999</v>
      </c>
      <c r="K313">
        <v>11.266999999999999</v>
      </c>
      <c r="L313">
        <v>12.432</v>
      </c>
      <c r="M313">
        <v>13.597</v>
      </c>
    </row>
    <row r="314" spans="1:13" x14ac:dyDescent="0.3">
      <c r="A314">
        <v>76.2</v>
      </c>
      <c r="B314">
        <v>9.3703000000000003</v>
      </c>
      <c r="C314">
        <v>8.9889999999999998E-2</v>
      </c>
      <c r="D314">
        <v>-0.38329999999999997</v>
      </c>
      <c r="E314">
        <v>6.6239999999999997</v>
      </c>
      <c r="F314">
        <v>7.2489999999999997</v>
      </c>
      <c r="G314">
        <v>7.875</v>
      </c>
      <c r="H314">
        <v>8.5779999999999994</v>
      </c>
      <c r="I314">
        <v>9.3699999999999992</v>
      </c>
      <c r="J314">
        <v>10.268000000000001</v>
      </c>
      <c r="K314">
        <v>11.289</v>
      </c>
      <c r="L314">
        <v>12.456</v>
      </c>
      <c r="M314">
        <v>13.622999999999999</v>
      </c>
    </row>
    <row r="315" spans="1:13" x14ac:dyDescent="0.3">
      <c r="A315">
        <v>76.3</v>
      </c>
      <c r="B315">
        <v>9.3886000000000003</v>
      </c>
      <c r="C315">
        <v>8.9880000000000002E-2</v>
      </c>
      <c r="D315">
        <v>-0.38329999999999997</v>
      </c>
      <c r="E315">
        <v>6.6369999999999996</v>
      </c>
      <c r="F315">
        <v>7.2640000000000002</v>
      </c>
      <c r="G315">
        <v>7.89</v>
      </c>
      <c r="H315">
        <v>8.5950000000000006</v>
      </c>
      <c r="I315">
        <v>9.3889999999999993</v>
      </c>
      <c r="J315">
        <v>10.288</v>
      </c>
      <c r="K315">
        <v>11.311</v>
      </c>
      <c r="L315">
        <v>12.48</v>
      </c>
      <c r="M315">
        <v>13.648999999999999</v>
      </c>
    </row>
    <row r="316" spans="1:13" x14ac:dyDescent="0.3">
      <c r="A316">
        <v>76.400000000000006</v>
      </c>
      <c r="B316">
        <v>9.4069000000000003</v>
      </c>
      <c r="C316">
        <v>8.9870000000000005E-2</v>
      </c>
      <c r="D316">
        <v>-0.38329999999999997</v>
      </c>
      <c r="E316">
        <v>6.65</v>
      </c>
      <c r="F316">
        <v>7.2779999999999996</v>
      </c>
      <c r="G316">
        <v>7.9059999999999997</v>
      </c>
      <c r="H316">
        <v>8.6110000000000007</v>
      </c>
      <c r="I316">
        <v>9.407</v>
      </c>
      <c r="J316">
        <v>10.308</v>
      </c>
      <c r="K316">
        <v>11.333</v>
      </c>
      <c r="L316">
        <v>12.504</v>
      </c>
      <c r="M316">
        <v>13.675000000000001</v>
      </c>
    </row>
    <row r="317" spans="1:13" x14ac:dyDescent="0.3">
      <c r="A317">
        <v>76.5</v>
      </c>
      <c r="B317">
        <v>9.4252000000000002</v>
      </c>
      <c r="C317">
        <v>8.9849999999999999E-2</v>
      </c>
      <c r="D317">
        <v>-0.38329999999999997</v>
      </c>
      <c r="E317">
        <v>6.6639999999999997</v>
      </c>
      <c r="F317">
        <v>7.2930000000000001</v>
      </c>
      <c r="G317">
        <v>7.9219999999999997</v>
      </c>
      <c r="H317">
        <v>8.6280000000000001</v>
      </c>
      <c r="I317">
        <v>9.4250000000000007</v>
      </c>
      <c r="J317">
        <v>10.327999999999999</v>
      </c>
      <c r="K317">
        <v>11.353999999999999</v>
      </c>
      <c r="L317">
        <v>12.526999999999999</v>
      </c>
      <c r="M317">
        <v>13.7</v>
      </c>
    </row>
    <row r="318" spans="1:13" x14ac:dyDescent="0.3">
      <c r="A318">
        <v>76.599999999999994</v>
      </c>
      <c r="B318">
        <v>9.4435000000000002</v>
      </c>
      <c r="C318">
        <v>8.9840000000000003E-2</v>
      </c>
      <c r="D318">
        <v>-0.38329999999999997</v>
      </c>
      <c r="E318">
        <v>6.6769999999999996</v>
      </c>
      <c r="F318">
        <v>7.3070000000000004</v>
      </c>
      <c r="G318">
        <v>7.9370000000000003</v>
      </c>
      <c r="H318">
        <v>8.6449999999999996</v>
      </c>
      <c r="I318">
        <v>9.4440000000000008</v>
      </c>
      <c r="J318">
        <v>10.348000000000001</v>
      </c>
      <c r="K318">
        <v>11.375999999999999</v>
      </c>
      <c r="L318">
        <v>12.551</v>
      </c>
      <c r="M318">
        <v>13.726000000000001</v>
      </c>
    </row>
    <row r="319" spans="1:13" x14ac:dyDescent="0.3">
      <c r="A319">
        <v>76.7</v>
      </c>
      <c r="B319">
        <v>9.4617000000000004</v>
      </c>
      <c r="C319">
        <v>8.9829999999999993E-2</v>
      </c>
      <c r="D319">
        <v>-0.38329999999999997</v>
      </c>
      <c r="E319">
        <v>6.69</v>
      </c>
      <c r="F319">
        <v>7.3209999999999997</v>
      </c>
      <c r="G319">
        <v>7.9530000000000003</v>
      </c>
      <c r="H319">
        <v>8.6620000000000008</v>
      </c>
      <c r="I319">
        <v>9.4619999999999997</v>
      </c>
      <c r="J319">
        <v>10.367000000000001</v>
      </c>
      <c r="K319">
        <v>11.398</v>
      </c>
      <c r="L319">
        <v>12.574999999999999</v>
      </c>
      <c r="M319">
        <v>13.752000000000001</v>
      </c>
    </row>
    <row r="320" spans="1:13" x14ac:dyDescent="0.3">
      <c r="A320">
        <v>76.8</v>
      </c>
      <c r="B320">
        <v>9.48</v>
      </c>
      <c r="C320">
        <v>8.9810000000000001E-2</v>
      </c>
      <c r="D320">
        <v>-0.38329999999999997</v>
      </c>
      <c r="E320">
        <v>6.7030000000000003</v>
      </c>
      <c r="F320">
        <v>7.3360000000000003</v>
      </c>
      <c r="G320">
        <v>7.968</v>
      </c>
      <c r="H320">
        <v>8.6790000000000003</v>
      </c>
      <c r="I320">
        <v>9.48</v>
      </c>
      <c r="J320">
        <v>10.387</v>
      </c>
      <c r="K320">
        <v>11.419</v>
      </c>
      <c r="L320">
        <v>12.598000000000001</v>
      </c>
      <c r="M320">
        <v>13.778</v>
      </c>
    </row>
    <row r="321" spans="1:13" x14ac:dyDescent="0.3">
      <c r="A321">
        <v>76.900000000000006</v>
      </c>
      <c r="B321">
        <v>9.4983000000000004</v>
      </c>
      <c r="C321">
        <v>8.9800000000000005E-2</v>
      </c>
      <c r="D321">
        <v>-0.38329999999999997</v>
      </c>
      <c r="E321">
        <v>6.7169999999999996</v>
      </c>
      <c r="F321">
        <v>7.35</v>
      </c>
      <c r="G321">
        <v>7.984</v>
      </c>
      <c r="H321">
        <v>8.6959999999999997</v>
      </c>
      <c r="I321">
        <v>9.4979999999999993</v>
      </c>
      <c r="J321">
        <v>10.407</v>
      </c>
      <c r="K321">
        <v>11.441000000000001</v>
      </c>
      <c r="L321">
        <v>12.622</v>
      </c>
      <c r="M321">
        <v>13.804</v>
      </c>
    </row>
    <row r="322" spans="1:13" x14ac:dyDescent="0.3">
      <c r="A322">
        <v>77</v>
      </c>
      <c r="B322">
        <v>9.5166000000000004</v>
      </c>
      <c r="C322">
        <v>8.9789999999999995E-2</v>
      </c>
      <c r="D322">
        <v>-0.38329999999999997</v>
      </c>
      <c r="E322">
        <v>6.73</v>
      </c>
      <c r="F322">
        <v>7.3650000000000002</v>
      </c>
      <c r="G322">
        <v>7.9989999999999997</v>
      </c>
      <c r="H322">
        <v>8.7119999999999997</v>
      </c>
      <c r="I322">
        <v>9.5169999999999995</v>
      </c>
      <c r="J322">
        <v>10.427</v>
      </c>
      <c r="K322">
        <v>11.462999999999999</v>
      </c>
      <c r="L322">
        <v>12.646000000000001</v>
      </c>
      <c r="M322">
        <v>13.83</v>
      </c>
    </row>
    <row r="323" spans="1:13" x14ac:dyDescent="0.3">
      <c r="A323">
        <v>77.099999999999994</v>
      </c>
      <c r="B323">
        <v>9.5350000000000001</v>
      </c>
      <c r="C323">
        <v>8.9770000000000003E-2</v>
      </c>
      <c r="D323">
        <v>-0.38329999999999997</v>
      </c>
      <c r="E323">
        <v>6.7430000000000003</v>
      </c>
      <c r="F323">
        <v>7.3789999999999996</v>
      </c>
      <c r="G323">
        <v>8.0150000000000006</v>
      </c>
      <c r="H323">
        <v>8.73</v>
      </c>
      <c r="I323">
        <v>9.5350000000000001</v>
      </c>
      <c r="J323">
        <v>10.446999999999999</v>
      </c>
      <c r="K323">
        <v>11.484</v>
      </c>
      <c r="L323">
        <v>12.67</v>
      </c>
      <c r="M323">
        <v>13.855</v>
      </c>
    </row>
    <row r="324" spans="1:13" x14ac:dyDescent="0.3">
      <c r="A324">
        <v>77.2</v>
      </c>
      <c r="B324">
        <v>9.5533000000000001</v>
      </c>
      <c r="C324">
        <v>8.9760000000000006E-2</v>
      </c>
      <c r="D324">
        <v>-0.38329999999999997</v>
      </c>
      <c r="E324">
        <v>6.7560000000000002</v>
      </c>
      <c r="F324">
        <v>7.3940000000000001</v>
      </c>
      <c r="G324">
        <v>8.0310000000000006</v>
      </c>
      <c r="H324">
        <v>8.7460000000000004</v>
      </c>
      <c r="I324">
        <v>9.5530000000000008</v>
      </c>
      <c r="J324">
        <v>10.467000000000001</v>
      </c>
      <c r="K324">
        <v>11.506</v>
      </c>
      <c r="L324">
        <v>12.694000000000001</v>
      </c>
      <c r="M324">
        <v>13.881</v>
      </c>
    </row>
    <row r="325" spans="1:13" x14ac:dyDescent="0.3">
      <c r="A325">
        <v>77.3</v>
      </c>
      <c r="B325">
        <v>9.5716999999999999</v>
      </c>
      <c r="C325">
        <v>8.9749999999999996E-2</v>
      </c>
      <c r="D325">
        <v>-0.38329999999999997</v>
      </c>
      <c r="E325">
        <v>6.77</v>
      </c>
      <c r="F325">
        <v>7.4080000000000004</v>
      </c>
      <c r="G325">
        <v>8.0459999999999994</v>
      </c>
      <c r="H325">
        <v>8.7629999999999999</v>
      </c>
      <c r="I325">
        <v>9.5719999999999992</v>
      </c>
      <c r="J325">
        <v>10.487</v>
      </c>
      <c r="K325">
        <v>11.528</v>
      </c>
      <c r="L325">
        <v>12.718</v>
      </c>
      <c r="M325">
        <v>13.907</v>
      </c>
    </row>
    <row r="326" spans="1:13" x14ac:dyDescent="0.3">
      <c r="A326">
        <v>77.400000000000006</v>
      </c>
      <c r="B326">
        <v>9.5900999999999996</v>
      </c>
      <c r="C326">
        <v>8.9730000000000004E-2</v>
      </c>
      <c r="D326">
        <v>-0.38329999999999997</v>
      </c>
      <c r="E326">
        <v>6.7830000000000004</v>
      </c>
      <c r="F326">
        <v>7.423</v>
      </c>
      <c r="G326">
        <v>8.0619999999999994</v>
      </c>
      <c r="H326">
        <v>8.7799999999999994</v>
      </c>
      <c r="I326">
        <v>9.59</v>
      </c>
      <c r="J326">
        <v>10.507</v>
      </c>
      <c r="K326">
        <v>11.55</v>
      </c>
      <c r="L326">
        <v>12.741</v>
      </c>
      <c r="M326">
        <v>13.933</v>
      </c>
    </row>
    <row r="327" spans="1:13" x14ac:dyDescent="0.3">
      <c r="A327">
        <v>77.5</v>
      </c>
      <c r="B327">
        <v>9.6085999999999991</v>
      </c>
      <c r="C327">
        <v>8.9719999999999994E-2</v>
      </c>
      <c r="D327">
        <v>-0.38329999999999997</v>
      </c>
      <c r="E327">
        <v>6.7969999999999997</v>
      </c>
      <c r="F327">
        <v>7.4370000000000003</v>
      </c>
      <c r="G327">
        <v>8.0779999999999994</v>
      </c>
      <c r="H327">
        <v>8.7970000000000006</v>
      </c>
      <c r="I327">
        <v>9.609</v>
      </c>
      <c r="J327">
        <v>10.526999999999999</v>
      </c>
      <c r="K327">
        <v>11.571999999999999</v>
      </c>
      <c r="L327">
        <v>12.765000000000001</v>
      </c>
      <c r="M327">
        <v>13.959</v>
      </c>
    </row>
    <row r="328" spans="1:13" x14ac:dyDescent="0.3">
      <c r="A328">
        <v>77.599999999999994</v>
      </c>
      <c r="B328">
        <v>9.6271000000000004</v>
      </c>
      <c r="C328">
        <v>8.9709999999999998E-2</v>
      </c>
      <c r="D328">
        <v>-0.38329999999999997</v>
      </c>
      <c r="E328">
        <v>6.81</v>
      </c>
      <c r="F328">
        <v>7.452</v>
      </c>
      <c r="G328">
        <v>8.0939999999999994</v>
      </c>
      <c r="H328">
        <v>8.8140000000000001</v>
      </c>
      <c r="I328">
        <v>9.6270000000000007</v>
      </c>
      <c r="J328">
        <v>10.547000000000001</v>
      </c>
      <c r="K328">
        <v>11.593999999999999</v>
      </c>
      <c r="L328">
        <v>12.79</v>
      </c>
      <c r="M328">
        <v>13.984999999999999</v>
      </c>
    </row>
    <row r="329" spans="1:13" x14ac:dyDescent="0.3">
      <c r="A329">
        <v>77.7</v>
      </c>
      <c r="B329">
        <v>9.6456</v>
      </c>
      <c r="C329">
        <v>8.9690000000000006E-2</v>
      </c>
      <c r="D329">
        <v>-0.38329999999999997</v>
      </c>
      <c r="E329">
        <v>6.8239999999999998</v>
      </c>
      <c r="F329">
        <v>7.4660000000000002</v>
      </c>
      <c r="G329">
        <v>8.109</v>
      </c>
      <c r="H329">
        <v>8.8309999999999995</v>
      </c>
      <c r="I329">
        <v>9.6460000000000008</v>
      </c>
      <c r="J329">
        <v>10.567</v>
      </c>
      <c r="K329">
        <v>11.616</v>
      </c>
      <c r="L329">
        <v>12.813000000000001</v>
      </c>
      <c r="M329">
        <v>14.010999999999999</v>
      </c>
    </row>
    <row r="330" spans="1:13" x14ac:dyDescent="0.3">
      <c r="A330">
        <v>77.8</v>
      </c>
      <c r="B330">
        <v>9.6641999999999992</v>
      </c>
      <c r="C330">
        <v>8.9679999999999996E-2</v>
      </c>
      <c r="D330">
        <v>-0.38329999999999997</v>
      </c>
      <c r="E330">
        <v>6.8369999999999997</v>
      </c>
      <c r="F330">
        <v>7.4809999999999999</v>
      </c>
      <c r="G330">
        <v>8.125</v>
      </c>
      <c r="H330">
        <v>8.8490000000000002</v>
      </c>
      <c r="I330">
        <v>9.6639999999999997</v>
      </c>
      <c r="J330">
        <v>10.587999999999999</v>
      </c>
      <c r="K330">
        <v>11.638</v>
      </c>
      <c r="L330">
        <v>12.837999999999999</v>
      </c>
      <c r="M330">
        <v>14.037000000000001</v>
      </c>
    </row>
    <row r="331" spans="1:13" x14ac:dyDescent="0.3">
      <c r="A331">
        <v>77.900000000000006</v>
      </c>
      <c r="B331">
        <v>9.6828000000000003</v>
      </c>
      <c r="C331">
        <v>8.9660000000000004E-2</v>
      </c>
      <c r="D331">
        <v>-0.38329999999999997</v>
      </c>
      <c r="E331">
        <v>6.851</v>
      </c>
      <c r="F331">
        <v>7.4960000000000004</v>
      </c>
      <c r="G331">
        <v>8.141</v>
      </c>
      <c r="H331">
        <v>8.8659999999999997</v>
      </c>
      <c r="I331">
        <v>9.6829999999999998</v>
      </c>
      <c r="J331">
        <v>10.608000000000001</v>
      </c>
      <c r="K331">
        <v>11.66</v>
      </c>
      <c r="L331">
        <v>12.861000000000001</v>
      </c>
      <c r="M331">
        <v>14.063000000000001</v>
      </c>
    </row>
    <row r="332" spans="1:13" x14ac:dyDescent="0.3">
      <c r="A332">
        <v>78</v>
      </c>
      <c r="B332">
        <v>9.7014999999999993</v>
      </c>
      <c r="C332">
        <v>8.9649999999999994E-2</v>
      </c>
      <c r="D332">
        <v>-0.38329999999999997</v>
      </c>
      <c r="E332">
        <v>6.8639999999999999</v>
      </c>
      <c r="F332">
        <v>7.5110000000000001</v>
      </c>
      <c r="G332">
        <v>8.157</v>
      </c>
      <c r="H332">
        <v>8.8829999999999991</v>
      </c>
      <c r="I332">
        <v>9.702</v>
      </c>
      <c r="J332">
        <v>10.628</v>
      </c>
      <c r="K332">
        <v>11.682</v>
      </c>
      <c r="L332">
        <v>12.885999999999999</v>
      </c>
      <c r="M332">
        <v>14.09</v>
      </c>
    </row>
    <row r="333" spans="1:13" x14ac:dyDescent="0.3">
      <c r="A333">
        <v>78.099999999999994</v>
      </c>
      <c r="B333">
        <v>9.7202000000000002</v>
      </c>
      <c r="C333">
        <v>8.9639999999999997E-2</v>
      </c>
      <c r="D333">
        <v>-0.38329999999999997</v>
      </c>
      <c r="E333">
        <v>6.8780000000000001</v>
      </c>
      <c r="F333">
        <v>7.5250000000000004</v>
      </c>
      <c r="G333">
        <v>8.173</v>
      </c>
      <c r="H333">
        <v>8.9</v>
      </c>
      <c r="I333">
        <v>9.7200000000000006</v>
      </c>
      <c r="J333">
        <v>10.648999999999999</v>
      </c>
      <c r="K333">
        <v>11.704000000000001</v>
      </c>
      <c r="L333">
        <v>12.91</v>
      </c>
      <c r="M333">
        <v>14.116</v>
      </c>
    </row>
    <row r="334" spans="1:13" x14ac:dyDescent="0.3">
      <c r="A334">
        <v>78.2</v>
      </c>
      <c r="B334">
        <v>9.7390000000000008</v>
      </c>
      <c r="C334">
        <v>8.9630000000000001E-2</v>
      </c>
      <c r="D334">
        <v>-0.38329999999999997</v>
      </c>
      <c r="E334">
        <v>6.891</v>
      </c>
      <c r="F334">
        <v>7.54</v>
      </c>
      <c r="G334">
        <v>8.1890000000000001</v>
      </c>
      <c r="H334">
        <v>8.9169999999999998</v>
      </c>
      <c r="I334">
        <v>9.7390000000000008</v>
      </c>
      <c r="J334">
        <v>10.669</v>
      </c>
      <c r="K334">
        <v>11.727</v>
      </c>
      <c r="L334">
        <v>12.935</v>
      </c>
      <c r="M334">
        <v>14.143000000000001</v>
      </c>
    </row>
    <row r="335" spans="1:13" x14ac:dyDescent="0.3">
      <c r="A335">
        <v>78.3</v>
      </c>
      <c r="B335">
        <v>9.7577999999999996</v>
      </c>
      <c r="C335">
        <v>8.9609999999999995E-2</v>
      </c>
      <c r="D335">
        <v>-0.38329999999999997</v>
      </c>
      <c r="E335">
        <v>6.9050000000000002</v>
      </c>
      <c r="F335">
        <v>7.5549999999999997</v>
      </c>
      <c r="G335">
        <v>8.2050000000000001</v>
      </c>
      <c r="H335">
        <v>8.9350000000000005</v>
      </c>
      <c r="I335">
        <v>9.7579999999999991</v>
      </c>
      <c r="J335">
        <v>10.689</v>
      </c>
      <c r="K335">
        <v>11.749000000000001</v>
      </c>
      <c r="L335">
        <v>12.959</v>
      </c>
      <c r="M335">
        <v>14.169</v>
      </c>
    </row>
    <row r="336" spans="1:13" x14ac:dyDescent="0.3">
      <c r="A336">
        <v>78.400000000000006</v>
      </c>
      <c r="B336">
        <v>9.7766999999999999</v>
      </c>
      <c r="C336">
        <v>8.9599999999999999E-2</v>
      </c>
      <c r="D336">
        <v>-0.38329999999999997</v>
      </c>
      <c r="E336">
        <v>6.9189999999999996</v>
      </c>
      <c r="F336">
        <v>7.57</v>
      </c>
      <c r="G336">
        <v>8.2210000000000001</v>
      </c>
      <c r="H336">
        <v>8.952</v>
      </c>
      <c r="I336">
        <v>9.7769999999999992</v>
      </c>
      <c r="J336">
        <v>10.71</v>
      </c>
      <c r="K336">
        <v>11.771000000000001</v>
      </c>
      <c r="L336">
        <v>12.984</v>
      </c>
      <c r="M336">
        <v>14.196</v>
      </c>
    </row>
    <row r="337" spans="1:13" x14ac:dyDescent="0.3">
      <c r="A337">
        <v>78.5</v>
      </c>
      <c r="B337">
        <v>9.7957000000000001</v>
      </c>
      <c r="C337">
        <v>8.9590000000000003E-2</v>
      </c>
      <c r="D337">
        <v>-0.38329999999999997</v>
      </c>
      <c r="E337">
        <v>6.9320000000000004</v>
      </c>
      <c r="F337">
        <v>7.585</v>
      </c>
      <c r="G337">
        <v>8.2370000000000001</v>
      </c>
      <c r="H337">
        <v>8.9700000000000006</v>
      </c>
      <c r="I337">
        <v>9.7959999999999994</v>
      </c>
      <c r="J337">
        <v>10.731</v>
      </c>
      <c r="K337">
        <v>11.794</v>
      </c>
      <c r="L337">
        <v>13.007999999999999</v>
      </c>
      <c r="M337">
        <v>14.223000000000001</v>
      </c>
    </row>
    <row r="338" spans="1:13" x14ac:dyDescent="0.3">
      <c r="A338">
        <v>78.599999999999994</v>
      </c>
      <c r="B338">
        <v>9.8147000000000002</v>
      </c>
      <c r="C338">
        <v>8.9569999999999997E-2</v>
      </c>
      <c r="D338">
        <v>-0.38329999999999997</v>
      </c>
      <c r="E338">
        <v>6.9459999999999997</v>
      </c>
      <c r="F338">
        <v>7.6</v>
      </c>
      <c r="G338">
        <v>8.2530000000000001</v>
      </c>
      <c r="H338">
        <v>8.9870000000000001</v>
      </c>
      <c r="I338">
        <v>9.8149999999999995</v>
      </c>
      <c r="J338">
        <v>10.750999999999999</v>
      </c>
      <c r="K338">
        <v>11.816000000000001</v>
      </c>
      <c r="L338">
        <v>13.032999999999999</v>
      </c>
      <c r="M338">
        <v>14.249000000000001</v>
      </c>
    </row>
    <row r="339" spans="1:13" x14ac:dyDescent="0.3">
      <c r="A339">
        <v>78.7</v>
      </c>
      <c r="B339">
        <v>9.8338000000000001</v>
      </c>
      <c r="C339">
        <v>8.9560000000000001E-2</v>
      </c>
      <c r="D339">
        <v>-0.38329999999999997</v>
      </c>
      <c r="E339">
        <v>6.96</v>
      </c>
      <c r="F339">
        <v>7.6150000000000002</v>
      </c>
      <c r="G339">
        <v>8.27</v>
      </c>
      <c r="H339">
        <v>9.0050000000000008</v>
      </c>
      <c r="I339">
        <v>9.8339999999999996</v>
      </c>
      <c r="J339">
        <v>10.772</v>
      </c>
      <c r="K339">
        <v>11.839</v>
      </c>
      <c r="L339">
        <v>13.058</v>
      </c>
      <c r="M339">
        <v>14.276</v>
      </c>
    </row>
    <row r="340" spans="1:13" x14ac:dyDescent="0.3">
      <c r="A340">
        <v>78.8</v>
      </c>
      <c r="B340">
        <v>9.8529999999999998</v>
      </c>
      <c r="C340">
        <v>8.9550000000000005E-2</v>
      </c>
      <c r="D340">
        <v>-0.38329999999999997</v>
      </c>
      <c r="E340">
        <v>6.9740000000000002</v>
      </c>
      <c r="F340">
        <v>7.63</v>
      </c>
      <c r="G340">
        <v>8.2859999999999996</v>
      </c>
      <c r="H340">
        <v>9.0229999999999997</v>
      </c>
      <c r="I340">
        <v>9.8529999999999998</v>
      </c>
      <c r="J340">
        <v>10.792999999999999</v>
      </c>
      <c r="K340">
        <v>11.862</v>
      </c>
      <c r="L340">
        <v>13.083</v>
      </c>
      <c r="M340">
        <v>14.304</v>
      </c>
    </row>
    <row r="341" spans="1:13" x14ac:dyDescent="0.3">
      <c r="A341">
        <v>78.900000000000006</v>
      </c>
      <c r="B341">
        <v>9.8721999999999994</v>
      </c>
      <c r="C341">
        <v>8.9529999999999998E-2</v>
      </c>
      <c r="D341">
        <v>-0.38329999999999997</v>
      </c>
      <c r="E341">
        <v>6.9880000000000004</v>
      </c>
      <c r="F341">
        <v>7.6449999999999996</v>
      </c>
      <c r="G341">
        <v>8.3019999999999996</v>
      </c>
      <c r="H341">
        <v>9.0399999999999991</v>
      </c>
      <c r="I341">
        <v>9.8719999999999999</v>
      </c>
      <c r="J341">
        <v>10.814</v>
      </c>
      <c r="K341">
        <v>11.884</v>
      </c>
      <c r="L341">
        <v>13.106999999999999</v>
      </c>
      <c r="M341">
        <v>14.33</v>
      </c>
    </row>
    <row r="342" spans="1:13" x14ac:dyDescent="0.3">
      <c r="A342">
        <v>79</v>
      </c>
      <c r="B342">
        <v>9.8915000000000006</v>
      </c>
      <c r="C342">
        <v>8.9520000000000002E-2</v>
      </c>
      <c r="D342">
        <v>-0.38329999999999997</v>
      </c>
      <c r="E342">
        <v>7.0019999999999998</v>
      </c>
      <c r="F342">
        <v>7.66</v>
      </c>
      <c r="G342">
        <v>8.3190000000000008</v>
      </c>
      <c r="H342">
        <v>9.0579999999999998</v>
      </c>
      <c r="I342">
        <v>9.8919999999999995</v>
      </c>
      <c r="J342">
        <v>10.835000000000001</v>
      </c>
      <c r="K342">
        <v>11.907</v>
      </c>
      <c r="L342">
        <v>13.132</v>
      </c>
      <c r="M342">
        <v>14.358000000000001</v>
      </c>
    </row>
    <row r="343" spans="1:13" x14ac:dyDescent="0.3">
      <c r="A343">
        <v>79.099999999999994</v>
      </c>
      <c r="B343">
        <v>9.9108999999999998</v>
      </c>
      <c r="C343">
        <v>8.9510000000000006E-2</v>
      </c>
      <c r="D343">
        <v>-0.38329999999999997</v>
      </c>
      <c r="E343">
        <v>7.016</v>
      </c>
      <c r="F343">
        <v>7.6760000000000002</v>
      </c>
      <c r="G343">
        <v>8.3350000000000009</v>
      </c>
      <c r="H343">
        <v>9.0760000000000005</v>
      </c>
      <c r="I343">
        <v>9.9109999999999996</v>
      </c>
      <c r="J343">
        <v>10.856</v>
      </c>
      <c r="K343">
        <v>11.93</v>
      </c>
      <c r="L343">
        <v>13.157999999999999</v>
      </c>
      <c r="M343">
        <v>14.385</v>
      </c>
    </row>
    <row r="344" spans="1:13" x14ac:dyDescent="0.3">
      <c r="A344">
        <v>79.2</v>
      </c>
      <c r="B344">
        <v>9.9303000000000008</v>
      </c>
      <c r="C344">
        <v>8.9499999999999996E-2</v>
      </c>
      <c r="D344">
        <v>-0.38329999999999997</v>
      </c>
      <c r="E344">
        <v>7.03</v>
      </c>
      <c r="F344">
        <v>7.6909999999999998</v>
      </c>
      <c r="G344">
        <v>8.3520000000000003</v>
      </c>
      <c r="H344">
        <v>9.0939999999999994</v>
      </c>
      <c r="I344">
        <v>9.93</v>
      </c>
      <c r="J344">
        <v>10.877000000000001</v>
      </c>
      <c r="K344">
        <v>11.954000000000001</v>
      </c>
      <c r="L344">
        <v>13.183</v>
      </c>
      <c r="M344">
        <v>14.413</v>
      </c>
    </row>
    <row r="345" spans="1:13" x14ac:dyDescent="0.3">
      <c r="A345">
        <v>79.3</v>
      </c>
      <c r="B345">
        <v>9.9498999999999995</v>
      </c>
      <c r="C345">
        <v>8.9480000000000004E-2</v>
      </c>
      <c r="D345">
        <v>-0.38329999999999997</v>
      </c>
      <c r="E345">
        <v>7.0439999999999996</v>
      </c>
      <c r="F345">
        <v>7.7060000000000004</v>
      </c>
      <c r="G345">
        <v>8.3680000000000003</v>
      </c>
      <c r="H345">
        <v>9.1120000000000001</v>
      </c>
      <c r="I345">
        <v>9.9499999999999993</v>
      </c>
      <c r="J345">
        <v>10.898</v>
      </c>
      <c r="K345">
        <v>11.977</v>
      </c>
      <c r="L345">
        <v>13.208</v>
      </c>
      <c r="M345">
        <v>14.44</v>
      </c>
    </row>
    <row r="346" spans="1:13" x14ac:dyDescent="0.3">
      <c r="A346">
        <v>79.400000000000006</v>
      </c>
      <c r="B346">
        <v>9.9695</v>
      </c>
      <c r="C346">
        <v>8.9469999999999994E-2</v>
      </c>
      <c r="D346">
        <v>-0.38329999999999997</v>
      </c>
      <c r="E346">
        <v>7.0579999999999998</v>
      </c>
      <c r="F346">
        <v>7.7220000000000004</v>
      </c>
      <c r="G346">
        <v>8.3849999999999998</v>
      </c>
      <c r="H346">
        <v>9.1300000000000008</v>
      </c>
      <c r="I346">
        <v>9.9700000000000006</v>
      </c>
      <c r="J346">
        <v>10.92</v>
      </c>
      <c r="K346">
        <v>12</v>
      </c>
      <c r="L346">
        <v>13.234</v>
      </c>
      <c r="M346">
        <v>14.468</v>
      </c>
    </row>
    <row r="347" spans="1:13" x14ac:dyDescent="0.3">
      <c r="A347">
        <v>79.5</v>
      </c>
      <c r="B347">
        <v>9.9892000000000003</v>
      </c>
      <c r="C347">
        <v>8.9459999999999998E-2</v>
      </c>
      <c r="D347">
        <v>-0.38329999999999997</v>
      </c>
      <c r="E347">
        <v>7.0730000000000004</v>
      </c>
      <c r="F347">
        <v>7.7370000000000001</v>
      </c>
      <c r="G347">
        <v>8.4019999999999992</v>
      </c>
      <c r="H347">
        <v>9.1479999999999997</v>
      </c>
      <c r="I347">
        <v>9.9890000000000008</v>
      </c>
      <c r="J347">
        <v>10.941000000000001</v>
      </c>
      <c r="K347">
        <v>12.023</v>
      </c>
      <c r="L347">
        <v>13.26</v>
      </c>
      <c r="M347">
        <v>14.496</v>
      </c>
    </row>
    <row r="348" spans="1:13" x14ac:dyDescent="0.3">
      <c r="A348">
        <v>79.599999999999994</v>
      </c>
      <c r="B348">
        <v>10.009</v>
      </c>
      <c r="C348">
        <v>8.9450000000000002E-2</v>
      </c>
      <c r="D348">
        <v>-0.38329999999999997</v>
      </c>
      <c r="E348">
        <v>7.0869999999999997</v>
      </c>
      <c r="F348">
        <v>7.7530000000000001</v>
      </c>
      <c r="G348">
        <v>8.4190000000000005</v>
      </c>
      <c r="H348">
        <v>9.1660000000000004</v>
      </c>
      <c r="I348">
        <v>10.009</v>
      </c>
      <c r="J348">
        <v>10.962999999999999</v>
      </c>
      <c r="K348">
        <v>12.047000000000001</v>
      </c>
      <c r="L348">
        <v>13.285</v>
      </c>
      <c r="M348">
        <v>14.523999999999999</v>
      </c>
    </row>
    <row r="349" spans="1:13" x14ac:dyDescent="0.3">
      <c r="A349">
        <v>79.7</v>
      </c>
      <c r="B349">
        <v>10.0289</v>
      </c>
      <c r="C349">
        <v>8.9429999999999996E-2</v>
      </c>
      <c r="D349">
        <v>-0.38329999999999997</v>
      </c>
      <c r="E349">
        <v>7.1020000000000003</v>
      </c>
      <c r="F349">
        <v>7.7690000000000001</v>
      </c>
      <c r="G349">
        <v>8.4359999999999999</v>
      </c>
      <c r="H349">
        <v>9.1850000000000005</v>
      </c>
      <c r="I349">
        <v>10.029</v>
      </c>
      <c r="J349">
        <v>10.984</v>
      </c>
      <c r="K349">
        <v>12.07</v>
      </c>
      <c r="L349">
        <v>13.311</v>
      </c>
      <c r="M349">
        <v>14.551</v>
      </c>
    </row>
    <row r="350" spans="1:13" x14ac:dyDescent="0.3">
      <c r="A350">
        <v>79.8</v>
      </c>
      <c r="B350">
        <v>10.0489</v>
      </c>
      <c r="C350">
        <v>8.9419999999999999E-2</v>
      </c>
      <c r="D350">
        <v>-0.38329999999999997</v>
      </c>
      <c r="E350">
        <v>7.1159999999999997</v>
      </c>
      <c r="F350">
        <v>7.7839999999999998</v>
      </c>
      <c r="G350">
        <v>8.4529999999999994</v>
      </c>
      <c r="H350">
        <v>9.2029999999999994</v>
      </c>
      <c r="I350">
        <v>10.048999999999999</v>
      </c>
      <c r="J350">
        <v>11.006</v>
      </c>
      <c r="K350">
        <v>12.093999999999999</v>
      </c>
      <c r="L350">
        <v>13.337</v>
      </c>
      <c r="M350">
        <v>14.58</v>
      </c>
    </row>
    <row r="351" spans="1:13" x14ac:dyDescent="0.3">
      <c r="A351">
        <v>79.900000000000006</v>
      </c>
      <c r="B351">
        <v>10.069000000000001</v>
      </c>
      <c r="C351">
        <v>8.9410000000000003E-2</v>
      </c>
      <c r="D351">
        <v>-0.38329999999999997</v>
      </c>
      <c r="E351">
        <v>7.1310000000000002</v>
      </c>
      <c r="F351">
        <v>7.8</v>
      </c>
      <c r="G351">
        <v>8.4700000000000006</v>
      </c>
      <c r="H351">
        <v>9.2219999999999995</v>
      </c>
      <c r="I351">
        <v>10.069000000000001</v>
      </c>
      <c r="J351">
        <v>11.028</v>
      </c>
      <c r="K351">
        <v>12.118</v>
      </c>
      <c r="L351">
        <v>13.363</v>
      </c>
      <c r="M351">
        <v>14.608000000000001</v>
      </c>
    </row>
    <row r="352" spans="1:13" x14ac:dyDescent="0.3">
      <c r="A352">
        <v>80</v>
      </c>
      <c r="B352">
        <v>10.0891</v>
      </c>
      <c r="C352">
        <v>8.9399999999999993E-2</v>
      </c>
      <c r="D352">
        <v>-0.38329999999999997</v>
      </c>
      <c r="E352">
        <v>7.1449999999999996</v>
      </c>
      <c r="F352">
        <v>7.8159999999999998</v>
      </c>
      <c r="G352">
        <v>8.4870000000000001</v>
      </c>
      <c r="H352">
        <v>9.24</v>
      </c>
      <c r="I352">
        <v>10.089</v>
      </c>
      <c r="J352">
        <v>11.05</v>
      </c>
      <c r="K352">
        <v>12.141999999999999</v>
      </c>
      <c r="L352">
        <v>13.388999999999999</v>
      </c>
      <c r="M352">
        <v>14.637</v>
      </c>
    </row>
    <row r="353" spans="1:13" x14ac:dyDescent="0.3">
      <c r="A353">
        <v>80.099999999999994</v>
      </c>
      <c r="B353">
        <v>10.109400000000001</v>
      </c>
      <c r="C353">
        <v>8.9389999999999997E-2</v>
      </c>
      <c r="D353">
        <v>-0.38329999999999997</v>
      </c>
      <c r="E353">
        <v>7.16</v>
      </c>
      <c r="F353">
        <v>7.8319999999999999</v>
      </c>
      <c r="G353">
        <v>8.5039999999999996</v>
      </c>
      <c r="H353">
        <v>9.2590000000000003</v>
      </c>
      <c r="I353">
        <v>10.109</v>
      </c>
      <c r="J353">
        <v>11.071999999999999</v>
      </c>
      <c r="K353">
        <v>12.166</v>
      </c>
      <c r="L353">
        <v>13.416</v>
      </c>
      <c r="M353">
        <v>14.666</v>
      </c>
    </row>
    <row r="354" spans="1:13" x14ac:dyDescent="0.3">
      <c r="A354">
        <v>80.2</v>
      </c>
      <c r="B354">
        <v>10.129799999999999</v>
      </c>
      <c r="C354">
        <v>8.9370000000000005E-2</v>
      </c>
      <c r="D354">
        <v>-0.38329999999999997</v>
      </c>
      <c r="E354">
        <v>7.1749999999999998</v>
      </c>
      <c r="F354">
        <v>7.8479999999999999</v>
      </c>
      <c r="G354">
        <v>8.5220000000000002</v>
      </c>
      <c r="H354">
        <v>9.2780000000000005</v>
      </c>
      <c r="I354">
        <v>10.130000000000001</v>
      </c>
      <c r="J354">
        <v>11.093999999999999</v>
      </c>
      <c r="K354">
        <v>12.19</v>
      </c>
      <c r="L354">
        <v>13.442</v>
      </c>
      <c r="M354">
        <v>14.694000000000001</v>
      </c>
    </row>
    <row r="355" spans="1:13" x14ac:dyDescent="0.3">
      <c r="A355">
        <v>80.3</v>
      </c>
      <c r="B355">
        <v>10.1503</v>
      </c>
      <c r="C355">
        <v>8.9359999999999995E-2</v>
      </c>
      <c r="D355">
        <v>-0.38329999999999997</v>
      </c>
      <c r="E355">
        <v>7.1890000000000001</v>
      </c>
      <c r="F355">
        <v>7.8639999999999999</v>
      </c>
      <c r="G355">
        <v>8.5389999999999997</v>
      </c>
      <c r="H355">
        <v>9.2970000000000006</v>
      </c>
      <c r="I355">
        <v>10.15</v>
      </c>
      <c r="J355">
        <v>11.116</v>
      </c>
      <c r="K355">
        <v>12.215</v>
      </c>
      <c r="L355">
        <v>13.468999999999999</v>
      </c>
      <c r="M355">
        <v>14.723000000000001</v>
      </c>
    </row>
    <row r="356" spans="1:13" x14ac:dyDescent="0.3">
      <c r="A356">
        <v>80.400000000000006</v>
      </c>
      <c r="B356">
        <v>10.1709</v>
      </c>
      <c r="C356">
        <v>8.9349999999999999E-2</v>
      </c>
      <c r="D356">
        <v>-0.38329999999999997</v>
      </c>
      <c r="E356">
        <v>7.2039999999999997</v>
      </c>
      <c r="F356">
        <v>7.88</v>
      </c>
      <c r="G356">
        <v>8.5559999999999992</v>
      </c>
      <c r="H356">
        <v>9.3149999999999995</v>
      </c>
      <c r="I356">
        <v>10.170999999999999</v>
      </c>
      <c r="J356">
        <v>11.138999999999999</v>
      </c>
      <c r="K356">
        <v>12.239000000000001</v>
      </c>
      <c r="L356">
        <v>13.496</v>
      </c>
      <c r="M356">
        <v>14.752000000000001</v>
      </c>
    </row>
    <row r="357" spans="1:13" x14ac:dyDescent="0.3">
      <c r="A357">
        <v>80.5</v>
      </c>
      <c r="B357">
        <v>10.191599999999999</v>
      </c>
      <c r="C357">
        <v>8.9340000000000003E-2</v>
      </c>
      <c r="D357">
        <v>-0.38329999999999997</v>
      </c>
      <c r="E357">
        <v>7.2190000000000003</v>
      </c>
      <c r="F357">
        <v>7.8970000000000002</v>
      </c>
      <c r="G357">
        <v>8.5739999999999998</v>
      </c>
      <c r="H357">
        <v>9.3350000000000009</v>
      </c>
      <c r="I357">
        <v>10.192</v>
      </c>
      <c r="J357">
        <v>11.161</v>
      </c>
      <c r="K357">
        <v>12.263999999999999</v>
      </c>
      <c r="L357">
        <v>13.523</v>
      </c>
      <c r="M357">
        <v>14.782</v>
      </c>
    </row>
    <row r="358" spans="1:13" x14ac:dyDescent="0.3">
      <c r="A358">
        <v>80.599999999999994</v>
      </c>
      <c r="B358">
        <v>10.212300000000001</v>
      </c>
      <c r="C358">
        <v>8.9330000000000007E-2</v>
      </c>
      <c r="D358">
        <v>-0.38329999999999997</v>
      </c>
      <c r="E358">
        <v>7.234</v>
      </c>
      <c r="F358">
        <v>7.9130000000000003</v>
      </c>
      <c r="G358">
        <v>8.5920000000000005</v>
      </c>
      <c r="H358">
        <v>9.3539999999999992</v>
      </c>
      <c r="I358">
        <v>10.212</v>
      </c>
      <c r="J358">
        <v>11.183999999999999</v>
      </c>
      <c r="K358">
        <v>12.289</v>
      </c>
      <c r="L358">
        <v>13.55</v>
      </c>
      <c r="M358">
        <v>14.811</v>
      </c>
    </row>
    <row r="359" spans="1:13" x14ac:dyDescent="0.3">
      <c r="A359">
        <v>80.7</v>
      </c>
      <c r="B359">
        <v>10.2332</v>
      </c>
      <c r="C359">
        <v>8.9319999999999997E-2</v>
      </c>
      <c r="D359">
        <v>-0.38329999999999997</v>
      </c>
      <c r="E359">
        <v>7.2489999999999997</v>
      </c>
      <c r="F359">
        <v>7.9290000000000003</v>
      </c>
      <c r="G359">
        <v>8.609</v>
      </c>
      <c r="H359">
        <v>9.3729999999999993</v>
      </c>
      <c r="I359">
        <v>10.233000000000001</v>
      </c>
      <c r="J359">
        <v>11.207000000000001</v>
      </c>
      <c r="K359">
        <v>12.313000000000001</v>
      </c>
      <c r="L359">
        <v>13.577</v>
      </c>
      <c r="M359">
        <v>14.840999999999999</v>
      </c>
    </row>
    <row r="360" spans="1:13" x14ac:dyDescent="0.3">
      <c r="A360">
        <v>80.8</v>
      </c>
      <c r="B360">
        <v>10.254200000000001</v>
      </c>
      <c r="C360">
        <v>8.9300000000000004E-2</v>
      </c>
      <c r="D360">
        <v>-0.38329999999999997</v>
      </c>
      <c r="E360">
        <v>7.2649999999999997</v>
      </c>
      <c r="F360">
        <v>7.9459999999999997</v>
      </c>
      <c r="G360">
        <v>8.6270000000000007</v>
      </c>
      <c r="H360">
        <v>9.3919999999999995</v>
      </c>
      <c r="I360">
        <v>10.254</v>
      </c>
      <c r="J360">
        <v>11.23</v>
      </c>
      <c r="K360">
        <v>12.337999999999999</v>
      </c>
      <c r="L360">
        <v>13.603999999999999</v>
      </c>
      <c r="M360">
        <v>14.87</v>
      </c>
    </row>
    <row r="361" spans="1:13" x14ac:dyDescent="0.3">
      <c r="A361">
        <v>80.900000000000006</v>
      </c>
      <c r="B361">
        <v>10.2753</v>
      </c>
      <c r="C361">
        <v>8.9289999999999994E-2</v>
      </c>
      <c r="D361">
        <v>-0.38329999999999997</v>
      </c>
      <c r="E361">
        <v>7.28</v>
      </c>
      <c r="F361">
        <v>7.9630000000000001</v>
      </c>
      <c r="G361">
        <v>8.6449999999999996</v>
      </c>
      <c r="H361">
        <v>9.4120000000000008</v>
      </c>
      <c r="I361">
        <v>10.275</v>
      </c>
      <c r="J361">
        <v>11.253</v>
      </c>
      <c r="K361">
        <v>12.363</v>
      </c>
      <c r="L361">
        <v>13.632</v>
      </c>
      <c r="M361">
        <v>14.9</v>
      </c>
    </row>
    <row r="362" spans="1:13" x14ac:dyDescent="0.3">
      <c r="A362">
        <v>81</v>
      </c>
      <c r="B362">
        <v>10.2965</v>
      </c>
      <c r="C362">
        <v>8.9279999999999998E-2</v>
      </c>
      <c r="D362">
        <v>-0.38329999999999997</v>
      </c>
      <c r="E362">
        <v>7.2949999999999999</v>
      </c>
      <c r="F362">
        <v>7.9790000000000001</v>
      </c>
      <c r="G362">
        <v>8.6630000000000003</v>
      </c>
      <c r="H362">
        <v>9.4309999999999992</v>
      </c>
      <c r="I362">
        <v>10.295999999999999</v>
      </c>
      <c r="J362">
        <v>11.276</v>
      </c>
      <c r="K362">
        <v>12.388</v>
      </c>
      <c r="L362">
        <v>13.659000000000001</v>
      </c>
      <c r="M362">
        <v>14.93</v>
      </c>
    </row>
    <row r="363" spans="1:13" x14ac:dyDescent="0.3">
      <c r="A363">
        <v>81.099999999999994</v>
      </c>
      <c r="B363">
        <v>10.3178</v>
      </c>
      <c r="C363">
        <v>8.9270000000000002E-2</v>
      </c>
      <c r="D363">
        <v>-0.38329999999999997</v>
      </c>
      <c r="E363">
        <v>7.3109999999999999</v>
      </c>
      <c r="F363">
        <v>7.9960000000000004</v>
      </c>
      <c r="G363">
        <v>8.6809999999999992</v>
      </c>
      <c r="H363">
        <v>9.4510000000000005</v>
      </c>
      <c r="I363">
        <v>10.318</v>
      </c>
      <c r="J363">
        <v>11.298999999999999</v>
      </c>
      <c r="K363">
        <v>12.414</v>
      </c>
      <c r="L363">
        <v>13.686999999999999</v>
      </c>
      <c r="M363">
        <v>14.96</v>
      </c>
    </row>
    <row r="364" spans="1:13" x14ac:dyDescent="0.3">
      <c r="A364">
        <v>81.2</v>
      </c>
      <c r="B364">
        <v>10.3393</v>
      </c>
      <c r="C364">
        <v>8.9260000000000006E-2</v>
      </c>
      <c r="D364">
        <v>-0.38329999999999997</v>
      </c>
      <c r="E364">
        <v>7.3259999999999996</v>
      </c>
      <c r="F364">
        <v>8.0129999999999999</v>
      </c>
      <c r="G364">
        <v>8.6999999999999993</v>
      </c>
      <c r="H364">
        <v>9.4710000000000001</v>
      </c>
      <c r="I364">
        <v>10.339</v>
      </c>
      <c r="J364">
        <v>11.321999999999999</v>
      </c>
      <c r="K364">
        <v>12.439</v>
      </c>
      <c r="L364">
        <v>13.715</v>
      </c>
      <c r="M364">
        <v>14.991</v>
      </c>
    </row>
    <row r="365" spans="1:13" x14ac:dyDescent="0.3">
      <c r="A365">
        <v>81.3</v>
      </c>
      <c r="B365">
        <v>10.360799999999999</v>
      </c>
      <c r="C365">
        <v>8.9249999999999996E-2</v>
      </c>
      <c r="D365">
        <v>-0.38329999999999997</v>
      </c>
      <c r="E365">
        <v>7.3419999999999996</v>
      </c>
      <c r="F365">
        <v>8.0299999999999994</v>
      </c>
      <c r="G365">
        <v>8.718</v>
      </c>
      <c r="H365">
        <v>9.49</v>
      </c>
      <c r="I365">
        <v>10.361000000000001</v>
      </c>
      <c r="J365">
        <v>11.346</v>
      </c>
      <c r="K365">
        <v>12.465</v>
      </c>
      <c r="L365">
        <v>13.743</v>
      </c>
      <c r="M365">
        <v>15.021000000000001</v>
      </c>
    </row>
    <row r="366" spans="1:13" x14ac:dyDescent="0.3">
      <c r="A366">
        <v>81.400000000000006</v>
      </c>
      <c r="B366">
        <v>10.382400000000001</v>
      </c>
      <c r="C366">
        <v>8.924E-2</v>
      </c>
      <c r="D366">
        <v>-0.38329999999999997</v>
      </c>
      <c r="E366">
        <v>7.3570000000000002</v>
      </c>
      <c r="F366">
        <v>8.0470000000000006</v>
      </c>
      <c r="G366">
        <v>8.7360000000000007</v>
      </c>
      <c r="H366">
        <v>9.51</v>
      </c>
      <c r="I366">
        <v>10.382</v>
      </c>
      <c r="J366">
        <v>11.369</v>
      </c>
      <c r="K366">
        <v>12.491</v>
      </c>
      <c r="L366">
        <v>13.771000000000001</v>
      </c>
      <c r="M366">
        <v>15.052</v>
      </c>
    </row>
    <row r="367" spans="1:13" x14ac:dyDescent="0.3">
      <c r="A367">
        <v>81.5</v>
      </c>
      <c r="B367">
        <v>10.4041</v>
      </c>
      <c r="C367">
        <v>8.9230000000000004E-2</v>
      </c>
      <c r="D367">
        <v>-0.38329999999999997</v>
      </c>
      <c r="E367">
        <v>7.3730000000000002</v>
      </c>
      <c r="F367">
        <v>8.0640000000000001</v>
      </c>
      <c r="G367">
        <v>8.7550000000000008</v>
      </c>
      <c r="H367">
        <v>9.5299999999999994</v>
      </c>
      <c r="I367">
        <v>10.404</v>
      </c>
      <c r="J367">
        <v>11.393000000000001</v>
      </c>
      <c r="K367">
        <v>12.516999999999999</v>
      </c>
      <c r="L367">
        <v>13.8</v>
      </c>
      <c r="M367">
        <v>15.083</v>
      </c>
    </row>
    <row r="368" spans="1:13" x14ac:dyDescent="0.3">
      <c r="A368">
        <v>81.599999999999994</v>
      </c>
      <c r="B368">
        <v>10.425800000000001</v>
      </c>
      <c r="C368">
        <v>8.9219999999999994E-2</v>
      </c>
      <c r="D368">
        <v>-0.38329999999999997</v>
      </c>
      <c r="E368">
        <v>7.3879999999999999</v>
      </c>
      <c r="F368">
        <v>8.0809999999999995</v>
      </c>
      <c r="G368">
        <v>8.7729999999999997</v>
      </c>
      <c r="H368">
        <v>9.5500000000000007</v>
      </c>
      <c r="I368">
        <v>10.426</v>
      </c>
      <c r="J368">
        <v>11.417</v>
      </c>
      <c r="K368">
        <v>12.542</v>
      </c>
      <c r="L368">
        <v>13.827999999999999</v>
      </c>
      <c r="M368">
        <v>15.113</v>
      </c>
    </row>
    <row r="369" spans="1:13" x14ac:dyDescent="0.3">
      <c r="A369">
        <v>81.7</v>
      </c>
      <c r="B369">
        <v>10.447699999999999</v>
      </c>
      <c r="C369">
        <v>8.9209999999999998E-2</v>
      </c>
      <c r="D369">
        <v>-0.38329999999999997</v>
      </c>
      <c r="E369">
        <v>7.4039999999999999</v>
      </c>
      <c r="F369">
        <v>8.0980000000000008</v>
      </c>
      <c r="G369">
        <v>8.7919999999999998</v>
      </c>
      <c r="H369">
        <v>9.57</v>
      </c>
      <c r="I369">
        <v>10.448</v>
      </c>
      <c r="J369">
        <v>11.44</v>
      </c>
      <c r="K369">
        <v>12.569000000000001</v>
      </c>
      <c r="L369">
        <v>13.856999999999999</v>
      </c>
      <c r="M369">
        <v>15.145</v>
      </c>
    </row>
    <row r="370" spans="1:13" x14ac:dyDescent="0.3">
      <c r="A370">
        <v>81.8</v>
      </c>
      <c r="B370">
        <v>10.4697</v>
      </c>
      <c r="C370">
        <v>8.9200000000000002E-2</v>
      </c>
      <c r="D370">
        <v>-0.38329999999999997</v>
      </c>
      <c r="E370">
        <v>7.42</v>
      </c>
      <c r="F370">
        <v>8.1150000000000002</v>
      </c>
      <c r="G370">
        <v>8.81</v>
      </c>
      <c r="H370">
        <v>9.5909999999999993</v>
      </c>
      <c r="I370">
        <v>10.47</v>
      </c>
      <c r="J370">
        <v>11.464</v>
      </c>
      <c r="K370">
        <v>12.595000000000001</v>
      </c>
      <c r="L370">
        <v>13.885</v>
      </c>
      <c r="M370">
        <v>15.176</v>
      </c>
    </row>
    <row r="371" spans="1:13" x14ac:dyDescent="0.3">
      <c r="A371">
        <v>81.900000000000006</v>
      </c>
      <c r="B371">
        <v>10.4918</v>
      </c>
      <c r="C371">
        <v>8.9190000000000005E-2</v>
      </c>
      <c r="D371">
        <v>-0.38329999999999997</v>
      </c>
      <c r="E371">
        <v>7.4359999999999999</v>
      </c>
      <c r="F371">
        <v>8.1329999999999991</v>
      </c>
      <c r="G371">
        <v>8.8290000000000006</v>
      </c>
      <c r="H371">
        <v>9.6110000000000007</v>
      </c>
      <c r="I371">
        <v>10.492000000000001</v>
      </c>
      <c r="J371">
        <v>11.488</v>
      </c>
      <c r="K371">
        <v>12.621</v>
      </c>
      <c r="L371">
        <v>13.914</v>
      </c>
      <c r="M371">
        <v>15.207000000000001</v>
      </c>
    </row>
    <row r="372" spans="1:13" x14ac:dyDescent="0.3">
      <c r="A372">
        <v>82</v>
      </c>
      <c r="B372">
        <v>10.513999999999999</v>
      </c>
      <c r="C372">
        <v>8.9179999999999995E-2</v>
      </c>
      <c r="D372">
        <v>-0.38329999999999997</v>
      </c>
      <c r="E372">
        <v>7.452</v>
      </c>
      <c r="F372">
        <v>8.15</v>
      </c>
      <c r="G372">
        <v>8.8480000000000008</v>
      </c>
      <c r="H372">
        <v>9.6310000000000002</v>
      </c>
      <c r="I372">
        <v>10.513999999999999</v>
      </c>
      <c r="J372">
        <v>11.513</v>
      </c>
      <c r="K372">
        <v>12.647</v>
      </c>
      <c r="L372">
        <v>13.943</v>
      </c>
      <c r="M372">
        <v>15.239000000000001</v>
      </c>
    </row>
    <row r="373" spans="1:13" x14ac:dyDescent="0.3">
      <c r="A373">
        <v>82.1</v>
      </c>
      <c r="B373">
        <v>10.536300000000001</v>
      </c>
      <c r="C373">
        <v>8.9169999999999999E-2</v>
      </c>
      <c r="D373">
        <v>-0.38329999999999997</v>
      </c>
      <c r="E373">
        <v>7.468</v>
      </c>
      <c r="F373">
        <v>8.1669999999999998</v>
      </c>
      <c r="G373">
        <v>8.8670000000000009</v>
      </c>
      <c r="H373">
        <v>9.6519999999999992</v>
      </c>
      <c r="I373">
        <v>10.536</v>
      </c>
      <c r="J373">
        <v>11.537000000000001</v>
      </c>
      <c r="K373">
        <v>12.673999999999999</v>
      </c>
      <c r="L373">
        <v>13.972</v>
      </c>
      <c r="M373">
        <v>15.27</v>
      </c>
    </row>
    <row r="374" spans="1:13" x14ac:dyDescent="0.3">
      <c r="A374">
        <v>82.2</v>
      </c>
      <c r="B374">
        <v>10.5586</v>
      </c>
      <c r="C374">
        <v>8.9160000000000003E-2</v>
      </c>
      <c r="D374">
        <v>-0.38329999999999997</v>
      </c>
      <c r="E374">
        <v>7.484</v>
      </c>
      <c r="F374">
        <v>8.1850000000000005</v>
      </c>
      <c r="G374">
        <v>8.8859999999999992</v>
      </c>
      <c r="H374">
        <v>9.6720000000000006</v>
      </c>
      <c r="I374">
        <v>10.558999999999999</v>
      </c>
      <c r="J374">
        <v>11.561</v>
      </c>
      <c r="K374">
        <v>12.701000000000001</v>
      </c>
      <c r="L374">
        <v>14.000999999999999</v>
      </c>
      <c r="M374">
        <v>15.302</v>
      </c>
    </row>
    <row r="375" spans="1:13" x14ac:dyDescent="0.3">
      <c r="A375">
        <v>82.3</v>
      </c>
      <c r="B375">
        <v>10.581099999999999</v>
      </c>
      <c r="C375">
        <v>8.9149999999999993E-2</v>
      </c>
      <c r="D375">
        <v>-0.38329999999999997</v>
      </c>
      <c r="E375">
        <v>7.5</v>
      </c>
      <c r="F375">
        <v>8.2029999999999994</v>
      </c>
      <c r="G375">
        <v>8.9049999999999994</v>
      </c>
      <c r="H375">
        <v>9.6929999999999996</v>
      </c>
      <c r="I375">
        <v>10.581</v>
      </c>
      <c r="J375">
        <v>11.586</v>
      </c>
      <c r="K375">
        <v>12.727</v>
      </c>
      <c r="L375">
        <v>14.031000000000001</v>
      </c>
      <c r="M375">
        <v>15.334</v>
      </c>
    </row>
    <row r="376" spans="1:13" x14ac:dyDescent="0.3">
      <c r="A376">
        <v>82.4</v>
      </c>
      <c r="B376">
        <v>10.6037</v>
      </c>
      <c r="C376">
        <v>8.9149999999999993E-2</v>
      </c>
      <c r="D376">
        <v>-0.38329999999999997</v>
      </c>
      <c r="E376">
        <v>7.516</v>
      </c>
      <c r="F376">
        <v>8.2200000000000006</v>
      </c>
      <c r="G376">
        <v>8.9239999999999995</v>
      </c>
      <c r="H376">
        <v>9.7140000000000004</v>
      </c>
      <c r="I376">
        <v>10.603999999999999</v>
      </c>
      <c r="J376">
        <v>11.611000000000001</v>
      </c>
      <c r="K376">
        <v>12.755000000000001</v>
      </c>
      <c r="L376">
        <v>14.061</v>
      </c>
      <c r="M376">
        <v>15.367000000000001</v>
      </c>
    </row>
    <row r="377" spans="1:13" x14ac:dyDescent="0.3">
      <c r="A377">
        <v>82.5</v>
      </c>
      <c r="B377">
        <v>10.626300000000001</v>
      </c>
      <c r="C377">
        <v>8.9139999999999997E-2</v>
      </c>
      <c r="D377">
        <v>-0.38329999999999997</v>
      </c>
      <c r="E377">
        <v>7.5330000000000004</v>
      </c>
      <c r="F377">
        <v>8.2379999999999995</v>
      </c>
      <c r="G377">
        <v>8.9429999999999996</v>
      </c>
      <c r="H377">
        <v>9.7349999999999994</v>
      </c>
      <c r="I377">
        <v>10.625999999999999</v>
      </c>
      <c r="J377">
        <v>11.635</v>
      </c>
      <c r="K377">
        <v>12.781000000000001</v>
      </c>
      <c r="L377">
        <v>14.09</v>
      </c>
      <c r="M377">
        <v>15.398999999999999</v>
      </c>
    </row>
    <row r="378" spans="1:13" x14ac:dyDescent="0.3">
      <c r="A378">
        <v>82.6</v>
      </c>
      <c r="B378">
        <v>10.649100000000001</v>
      </c>
      <c r="C378">
        <v>8.9130000000000001E-2</v>
      </c>
      <c r="D378">
        <v>-0.38329999999999997</v>
      </c>
      <c r="E378">
        <v>7.5490000000000004</v>
      </c>
      <c r="F378">
        <v>8.2560000000000002</v>
      </c>
      <c r="G378">
        <v>8.9619999999999997</v>
      </c>
      <c r="H378">
        <v>9.7560000000000002</v>
      </c>
      <c r="I378">
        <v>10.648999999999999</v>
      </c>
      <c r="J378">
        <v>11.66</v>
      </c>
      <c r="K378">
        <v>12.808999999999999</v>
      </c>
      <c r="L378">
        <v>14.12</v>
      </c>
      <c r="M378">
        <v>15.430999999999999</v>
      </c>
    </row>
    <row r="379" spans="1:13" x14ac:dyDescent="0.3">
      <c r="A379">
        <v>82.7</v>
      </c>
      <c r="B379">
        <v>10.671900000000001</v>
      </c>
      <c r="C379">
        <v>8.9120000000000005E-2</v>
      </c>
      <c r="D379">
        <v>-0.38329999999999997</v>
      </c>
      <c r="E379">
        <v>7.5659999999999998</v>
      </c>
      <c r="F379">
        <v>8.2739999999999991</v>
      </c>
      <c r="G379">
        <v>8.9819999999999993</v>
      </c>
      <c r="H379">
        <v>9.7769999999999992</v>
      </c>
      <c r="I379">
        <v>10.672000000000001</v>
      </c>
      <c r="J379">
        <v>11.685</v>
      </c>
      <c r="K379">
        <v>12.836</v>
      </c>
      <c r="L379">
        <v>14.15</v>
      </c>
      <c r="M379">
        <v>15.462999999999999</v>
      </c>
    </row>
    <row r="380" spans="1:13" x14ac:dyDescent="0.3">
      <c r="A380">
        <v>82.8</v>
      </c>
      <c r="B380">
        <v>10.694800000000001</v>
      </c>
      <c r="C380">
        <v>8.9109999999999995E-2</v>
      </c>
      <c r="D380">
        <v>-0.38329999999999997</v>
      </c>
      <c r="E380">
        <v>7.5819999999999999</v>
      </c>
      <c r="F380">
        <v>8.2919999999999998</v>
      </c>
      <c r="G380">
        <v>9.0009999999999994</v>
      </c>
      <c r="H380">
        <v>9.798</v>
      </c>
      <c r="I380">
        <v>10.695</v>
      </c>
      <c r="J380">
        <v>11.71</v>
      </c>
      <c r="K380">
        <v>12.863</v>
      </c>
      <c r="L380">
        <v>14.18</v>
      </c>
      <c r="M380">
        <v>15.496</v>
      </c>
    </row>
    <row r="381" spans="1:13" x14ac:dyDescent="0.3">
      <c r="A381">
        <v>82.9</v>
      </c>
      <c r="B381">
        <v>10.7178</v>
      </c>
      <c r="C381">
        <v>8.9099999999999999E-2</v>
      </c>
      <c r="D381">
        <v>-0.38329999999999997</v>
      </c>
      <c r="E381">
        <v>7.5990000000000002</v>
      </c>
      <c r="F381">
        <v>8.31</v>
      </c>
      <c r="G381">
        <v>9.0210000000000008</v>
      </c>
      <c r="H381">
        <v>9.8190000000000008</v>
      </c>
      <c r="I381">
        <v>10.718</v>
      </c>
      <c r="J381">
        <v>11.734999999999999</v>
      </c>
      <c r="K381">
        <v>12.89</v>
      </c>
      <c r="L381">
        <v>14.21</v>
      </c>
      <c r="M381">
        <v>15.529</v>
      </c>
    </row>
    <row r="382" spans="1:13" x14ac:dyDescent="0.3">
      <c r="A382">
        <v>83</v>
      </c>
      <c r="B382">
        <v>10.741</v>
      </c>
      <c r="C382">
        <v>8.9099999999999999E-2</v>
      </c>
      <c r="D382">
        <v>-0.38329999999999997</v>
      </c>
      <c r="E382">
        <v>7.6150000000000002</v>
      </c>
      <c r="F382">
        <v>8.3279999999999994</v>
      </c>
      <c r="G382">
        <v>9.0399999999999991</v>
      </c>
      <c r="H382">
        <v>9.84</v>
      </c>
      <c r="I382">
        <v>10.741</v>
      </c>
      <c r="J382">
        <v>11.76</v>
      </c>
      <c r="K382">
        <v>12.917999999999999</v>
      </c>
      <c r="L382">
        <v>14.24</v>
      </c>
      <c r="M382">
        <v>15.561999999999999</v>
      </c>
    </row>
    <row r="383" spans="1:13" x14ac:dyDescent="0.3">
      <c r="A383">
        <v>83.1</v>
      </c>
      <c r="B383">
        <v>10.764099999999999</v>
      </c>
      <c r="C383">
        <v>8.9090000000000003E-2</v>
      </c>
      <c r="D383">
        <v>-0.38329999999999997</v>
      </c>
      <c r="E383">
        <v>7.6319999999999997</v>
      </c>
      <c r="F383">
        <v>8.3460000000000001</v>
      </c>
      <c r="G383">
        <v>9.06</v>
      </c>
      <c r="H383">
        <v>9.8610000000000007</v>
      </c>
      <c r="I383">
        <v>10.763999999999999</v>
      </c>
      <c r="J383">
        <v>11.785</v>
      </c>
      <c r="K383">
        <v>12.946</v>
      </c>
      <c r="L383">
        <v>14.27</v>
      </c>
      <c r="M383">
        <v>15.595000000000001</v>
      </c>
    </row>
    <row r="384" spans="1:13" x14ac:dyDescent="0.3">
      <c r="A384">
        <v>83.2</v>
      </c>
      <c r="B384">
        <v>10.7874</v>
      </c>
      <c r="C384">
        <v>8.9080000000000006E-2</v>
      </c>
      <c r="D384">
        <v>-0.38329999999999997</v>
      </c>
      <c r="E384">
        <v>7.649</v>
      </c>
      <c r="F384">
        <v>8.3640000000000008</v>
      </c>
      <c r="G384">
        <v>9.08</v>
      </c>
      <c r="H384">
        <v>9.8829999999999991</v>
      </c>
      <c r="I384">
        <v>10.787000000000001</v>
      </c>
      <c r="J384">
        <v>11.811</v>
      </c>
      <c r="K384">
        <v>12.974</v>
      </c>
      <c r="L384">
        <v>14.301</v>
      </c>
      <c r="M384">
        <v>15.628</v>
      </c>
    </row>
    <row r="385" spans="1:13" x14ac:dyDescent="0.3">
      <c r="A385">
        <v>83.3</v>
      </c>
      <c r="B385">
        <v>10.8108</v>
      </c>
      <c r="C385">
        <v>8.9069999999999996E-2</v>
      </c>
      <c r="D385">
        <v>-0.38329999999999997</v>
      </c>
      <c r="E385">
        <v>7.6660000000000004</v>
      </c>
      <c r="F385">
        <v>8.3829999999999991</v>
      </c>
      <c r="G385">
        <v>9.1</v>
      </c>
      <c r="H385">
        <v>9.9039999999999999</v>
      </c>
      <c r="I385">
        <v>10.811</v>
      </c>
      <c r="J385">
        <v>11.836</v>
      </c>
      <c r="K385">
        <v>13.000999999999999</v>
      </c>
      <c r="L385">
        <v>14.331</v>
      </c>
      <c r="M385">
        <v>15.661</v>
      </c>
    </row>
    <row r="386" spans="1:13" x14ac:dyDescent="0.3">
      <c r="A386">
        <v>83.4</v>
      </c>
      <c r="B386">
        <v>10.834300000000001</v>
      </c>
      <c r="C386">
        <v>8.9069999999999996E-2</v>
      </c>
      <c r="D386">
        <v>-0.38329999999999997</v>
      </c>
      <c r="E386">
        <v>7.6820000000000004</v>
      </c>
      <c r="F386">
        <v>8.4009999999999998</v>
      </c>
      <c r="G386">
        <v>9.1189999999999998</v>
      </c>
      <c r="H386">
        <v>9.9260000000000002</v>
      </c>
      <c r="I386">
        <v>10.834</v>
      </c>
      <c r="J386">
        <v>11.862</v>
      </c>
      <c r="K386">
        <v>13.03</v>
      </c>
      <c r="L386">
        <v>14.363</v>
      </c>
      <c r="M386">
        <v>15.695</v>
      </c>
    </row>
    <row r="387" spans="1:13" x14ac:dyDescent="0.3">
      <c r="A387">
        <v>83.5</v>
      </c>
      <c r="B387">
        <v>10.857799999999999</v>
      </c>
      <c r="C387">
        <v>8.906E-2</v>
      </c>
      <c r="D387">
        <v>-0.38329999999999997</v>
      </c>
      <c r="E387">
        <v>7.6989999999999998</v>
      </c>
      <c r="F387">
        <v>8.4190000000000005</v>
      </c>
      <c r="G387">
        <v>9.1389999999999993</v>
      </c>
      <c r="H387">
        <v>9.9469999999999992</v>
      </c>
      <c r="I387">
        <v>10.858000000000001</v>
      </c>
      <c r="J387">
        <v>11.888</v>
      </c>
      <c r="K387">
        <v>13.058</v>
      </c>
      <c r="L387">
        <v>14.393000000000001</v>
      </c>
      <c r="M387">
        <v>15.728999999999999</v>
      </c>
    </row>
    <row r="388" spans="1:13" x14ac:dyDescent="0.3">
      <c r="A388">
        <v>83.6</v>
      </c>
      <c r="B388">
        <v>10.881399999999999</v>
      </c>
      <c r="C388">
        <v>8.9050000000000004E-2</v>
      </c>
      <c r="D388">
        <v>-0.38329999999999997</v>
      </c>
      <c r="E388">
        <v>7.7160000000000002</v>
      </c>
      <c r="F388">
        <v>8.4380000000000006</v>
      </c>
      <c r="G388">
        <v>9.1590000000000007</v>
      </c>
      <c r="H388">
        <v>9.9689999999999994</v>
      </c>
      <c r="I388">
        <v>10.881</v>
      </c>
      <c r="J388">
        <v>11.913</v>
      </c>
      <c r="K388">
        <v>13.086</v>
      </c>
      <c r="L388">
        <v>14.423999999999999</v>
      </c>
      <c r="M388">
        <v>15.762</v>
      </c>
    </row>
    <row r="389" spans="1:13" x14ac:dyDescent="0.3">
      <c r="A389">
        <v>83.7</v>
      </c>
      <c r="B389">
        <v>10.905099999999999</v>
      </c>
      <c r="C389">
        <v>8.9050000000000004E-2</v>
      </c>
      <c r="D389">
        <v>-0.38329999999999997</v>
      </c>
      <c r="E389">
        <v>7.7329999999999997</v>
      </c>
      <c r="F389">
        <v>8.4559999999999995</v>
      </c>
      <c r="G389">
        <v>9.1790000000000003</v>
      </c>
      <c r="H389">
        <v>9.9909999999999997</v>
      </c>
      <c r="I389">
        <v>10.904999999999999</v>
      </c>
      <c r="J389">
        <v>11.939</v>
      </c>
      <c r="K389">
        <v>13.114000000000001</v>
      </c>
      <c r="L389">
        <v>14.455</v>
      </c>
      <c r="M389">
        <v>15.797000000000001</v>
      </c>
    </row>
    <row r="390" spans="1:13" x14ac:dyDescent="0.3">
      <c r="A390">
        <v>83.8</v>
      </c>
      <c r="B390">
        <v>10.928900000000001</v>
      </c>
      <c r="C390">
        <v>8.9039999999999994E-2</v>
      </c>
      <c r="D390">
        <v>-0.38329999999999997</v>
      </c>
      <c r="E390">
        <v>7.75</v>
      </c>
      <c r="F390">
        <v>8.4749999999999996</v>
      </c>
      <c r="G390">
        <v>9.1989999999999998</v>
      </c>
      <c r="H390">
        <v>10.013</v>
      </c>
      <c r="I390">
        <v>10.929</v>
      </c>
      <c r="J390">
        <v>11.965</v>
      </c>
      <c r="K390">
        <v>13.143000000000001</v>
      </c>
      <c r="L390">
        <v>14.486000000000001</v>
      </c>
      <c r="M390">
        <v>15.83</v>
      </c>
    </row>
    <row r="391" spans="1:13" x14ac:dyDescent="0.3">
      <c r="A391">
        <v>83.9</v>
      </c>
      <c r="B391">
        <v>10.9527</v>
      </c>
      <c r="C391">
        <v>8.9029999999999998E-2</v>
      </c>
      <c r="D391">
        <v>-0.38329999999999997</v>
      </c>
      <c r="E391">
        <v>7.7670000000000003</v>
      </c>
      <c r="F391">
        <v>8.4930000000000003</v>
      </c>
      <c r="G391">
        <v>9.2200000000000006</v>
      </c>
      <c r="H391">
        <v>10.035</v>
      </c>
      <c r="I391">
        <v>10.952999999999999</v>
      </c>
      <c r="J391">
        <v>11.991</v>
      </c>
      <c r="K391">
        <v>13.170999999999999</v>
      </c>
      <c r="L391">
        <v>14.518000000000001</v>
      </c>
      <c r="M391">
        <v>15.864000000000001</v>
      </c>
    </row>
    <row r="392" spans="1:13" x14ac:dyDescent="0.3">
      <c r="A392">
        <v>84</v>
      </c>
      <c r="B392">
        <v>10.976699999999999</v>
      </c>
      <c r="C392">
        <v>8.9029999999999998E-2</v>
      </c>
      <c r="D392">
        <v>-0.38329999999999997</v>
      </c>
      <c r="E392">
        <v>7.7839999999999998</v>
      </c>
      <c r="F392">
        <v>8.5120000000000005</v>
      </c>
      <c r="G392">
        <v>9.24</v>
      </c>
      <c r="H392">
        <v>10.057</v>
      </c>
      <c r="I392">
        <v>10.977</v>
      </c>
      <c r="J392">
        <v>12.016999999999999</v>
      </c>
      <c r="K392">
        <v>13.2</v>
      </c>
      <c r="L392">
        <v>14.548999999999999</v>
      </c>
      <c r="M392">
        <v>15.898999999999999</v>
      </c>
    </row>
    <row r="393" spans="1:13" x14ac:dyDescent="0.3">
      <c r="A393">
        <v>84.1</v>
      </c>
      <c r="B393">
        <v>11.0007</v>
      </c>
      <c r="C393">
        <v>8.9020000000000002E-2</v>
      </c>
      <c r="D393">
        <v>-0.38329999999999997</v>
      </c>
      <c r="E393">
        <v>7.8019999999999996</v>
      </c>
      <c r="F393">
        <v>8.5310000000000006</v>
      </c>
      <c r="G393">
        <v>9.26</v>
      </c>
      <c r="H393">
        <v>10.079000000000001</v>
      </c>
      <c r="I393">
        <v>11.000999999999999</v>
      </c>
      <c r="J393">
        <v>12.044</v>
      </c>
      <c r="K393">
        <v>13.228</v>
      </c>
      <c r="L393">
        <v>14.581</v>
      </c>
      <c r="M393">
        <v>15.933</v>
      </c>
    </row>
    <row r="394" spans="1:13" x14ac:dyDescent="0.3">
      <c r="A394">
        <v>84.2</v>
      </c>
      <c r="B394">
        <v>11.024800000000001</v>
      </c>
      <c r="C394">
        <v>8.9020000000000002E-2</v>
      </c>
      <c r="D394">
        <v>-0.38329999999999997</v>
      </c>
      <c r="E394">
        <v>7.819</v>
      </c>
      <c r="F394">
        <v>8.5500000000000007</v>
      </c>
      <c r="G394">
        <v>9.2810000000000006</v>
      </c>
      <c r="H394">
        <v>10.101000000000001</v>
      </c>
      <c r="I394">
        <v>11.025</v>
      </c>
      <c r="J394">
        <v>12.07</v>
      </c>
      <c r="K394">
        <v>13.257</v>
      </c>
      <c r="L394">
        <v>14.613</v>
      </c>
      <c r="M394">
        <v>15.968</v>
      </c>
    </row>
    <row r="395" spans="1:13" x14ac:dyDescent="0.3">
      <c r="A395">
        <v>84.3</v>
      </c>
      <c r="B395">
        <v>11.0489</v>
      </c>
      <c r="C395">
        <v>8.9010000000000006E-2</v>
      </c>
      <c r="D395">
        <v>-0.38329999999999997</v>
      </c>
      <c r="E395">
        <v>7.8360000000000003</v>
      </c>
      <c r="F395">
        <v>8.5690000000000008</v>
      </c>
      <c r="G395">
        <v>9.3010000000000002</v>
      </c>
      <c r="H395">
        <v>10.122999999999999</v>
      </c>
      <c r="I395">
        <v>11.048999999999999</v>
      </c>
      <c r="J395">
        <v>12.096</v>
      </c>
      <c r="K395">
        <v>13.286</v>
      </c>
      <c r="L395">
        <v>14.644</v>
      </c>
      <c r="M395">
        <v>16.001999999999999</v>
      </c>
    </row>
    <row r="396" spans="1:13" x14ac:dyDescent="0.3">
      <c r="A396">
        <v>84.4</v>
      </c>
      <c r="B396">
        <v>11.0731</v>
      </c>
      <c r="C396">
        <v>8.9010000000000006E-2</v>
      </c>
      <c r="D396">
        <v>-0.38329999999999997</v>
      </c>
      <c r="E396">
        <v>7.8529999999999998</v>
      </c>
      <c r="F396">
        <v>8.5869999999999997</v>
      </c>
      <c r="G396">
        <v>9.3209999999999997</v>
      </c>
      <c r="H396">
        <v>10.145</v>
      </c>
      <c r="I396">
        <v>11.073</v>
      </c>
      <c r="J396">
        <v>12.122999999999999</v>
      </c>
      <c r="K396">
        <v>13.315</v>
      </c>
      <c r="L396">
        <v>14.676</v>
      </c>
      <c r="M396">
        <v>16.036999999999999</v>
      </c>
    </row>
    <row r="397" spans="1:13" x14ac:dyDescent="0.3">
      <c r="A397">
        <v>84.5</v>
      </c>
      <c r="B397">
        <v>11.0974</v>
      </c>
      <c r="C397">
        <v>8.8999999999999996E-2</v>
      </c>
      <c r="D397">
        <v>-0.38329999999999997</v>
      </c>
      <c r="E397">
        <v>7.8710000000000004</v>
      </c>
      <c r="F397">
        <v>8.6059999999999999</v>
      </c>
      <c r="G397">
        <v>9.3420000000000005</v>
      </c>
      <c r="H397">
        <v>10.167</v>
      </c>
      <c r="I397">
        <v>11.097</v>
      </c>
      <c r="J397">
        <v>12.148999999999999</v>
      </c>
      <c r="K397">
        <v>13.343999999999999</v>
      </c>
      <c r="L397">
        <v>14.708</v>
      </c>
      <c r="M397">
        <v>16.071999999999999</v>
      </c>
    </row>
    <row r="398" spans="1:13" x14ac:dyDescent="0.3">
      <c r="A398">
        <v>84.6</v>
      </c>
      <c r="B398">
        <v>11.1218</v>
      </c>
      <c r="C398">
        <v>8.8999999999999996E-2</v>
      </c>
      <c r="D398">
        <v>-0.38329999999999997</v>
      </c>
      <c r="E398">
        <v>7.8879999999999999</v>
      </c>
      <c r="F398">
        <v>8.625</v>
      </c>
      <c r="G398">
        <v>9.3629999999999995</v>
      </c>
      <c r="H398">
        <v>10.19</v>
      </c>
      <c r="I398">
        <v>11.122</v>
      </c>
      <c r="J398">
        <v>12.176</v>
      </c>
      <c r="K398">
        <v>13.372999999999999</v>
      </c>
      <c r="L398">
        <v>14.74</v>
      </c>
      <c r="M398">
        <v>16.106999999999999</v>
      </c>
    </row>
    <row r="399" spans="1:13" x14ac:dyDescent="0.3">
      <c r="A399">
        <v>84.7</v>
      </c>
      <c r="B399">
        <v>11.1462</v>
      </c>
      <c r="C399">
        <v>8.899E-2</v>
      </c>
      <c r="D399">
        <v>-0.38329999999999997</v>
      </c>
      <c r="E399">
        <v>7.9059999999999997</v>
      </c>
      <c r="F399">
        <v>8.6440000000000001</v>
      </c>
      <c r="G399">
        <v>9.3829999999999991</v>
      </c>
      <c r="H399">
        <v>10.212</v>
      </c>
      <c r="I399">
        <v>11.146000000000001</v>
      </c>
      <c r="J399">
        <v>12.202999999999999</v>
      </c>
      <c r="K399">
        <v>13.401999999999999</v>
      </c>
      <c r="L399">
        <v>14.772</v>
      </c>
      <c r="M399">
        <v>16.141999999999999</v>
      </c>
    </row>
    <row r="400" spans="1:13" x14ac:dyDescent="0.3">
      <c r="A400">
        <v>84.8</v>
      </c>
      <c r="B400">
        <v>11.1707</v>
      </c>
      <c r="C400">
        <v>8.899E-2</v>
      </c>
      <c r="D400">
        <v>-0.38329999999999997</v>
      </c>
      <c r="E400">
        <v>7.923</v>
      </c>
      <c r="F400">
        <v>8.6630000000000003</v>
      </c>
      <c r="G400">
        <v>9.4039999999999999</v>
      </c>
      <c r="H400">
        <v>10.234999999999999</v>
      </c>
      <c r="I400">
        <v>11.170999999999999</v>
      </c>
      <c r="J400">
        <v>12.228999999999999</v>
      </c>
      <c r="K400">
        <v>13.432</v>
      </c>
      <c r="L400">
        <v>14.805</v>
      </c>
      <c r="M400">
        <v>16.177</v>
      </c>
    </row>
    <row r="401" spans="1:13" x14ac:dyDescent="0.3">
      <c r="A401">
        <v>84.9</v>
      </c>
      <c r="B401">
        <v>11.1952</v>
      </c>
      <c r="C401">
        <v>8.899E-2</v>
      </c>
      <c r="D401">
        <v>-0.38329999999999997</v>
      </c>
      <c r="E401">
        <v>7.94</v>
      </c>
      <c r="F401">
        <v>8.6820000000000004</v>
      </c>
      <c r="G401">
        <v>9.4250000000000007</v>
      </c>
      <c r="H401">
        <v>10.257</v>
      </c>
      <c r="I401">
        <v>11.195</v>
      </c>
      <c r="J401">
        <v>12.256</v>
      </c>
      <c r="K401">
        <v>13.461</v>
      </c>
      <c r="L401">
        <v>14.837</v>
      </c>
      <c r="M401">
        <v>16.213000000000001</v>
      </c>
    </row>
    <row r="402" spans="1:13" x14ac:dyDescent="0.3">
      <c r="A402">
        <v>85</v>
      </c>
      <c r="B402">
        <v>11.219799999999999</v>
      </c>
      <c r="C402">
        <v>8.8980000000000004E-2</v>
      </c>
      <c r="D402">
        <v>-0.38329999999999997</v>
      </c>
      <c r="E402">
        <v>7.9580000000000002</v>
      </c>
      <c r="F402">
        <v>8.702</v>
      </c>
      <c r="G402">
        <v>9.4450000000000003</v>
      </c>
      <c r="H402">
        <v>10.28</v>
      </c>
      <c r="I402">
        <v>11.22</v>
      </c>
      <c r="J402">
        <v>12.282999999999999</v>
      </c>
      <c r="K402">
        <v>13.491</v>
      </c>
      <c r="L402">
        <v>14.869</v>
      </c>
      <c r="M402">
        <v>16.248000000000001</v>
      </c>
    </row>
    <row r="403" spans="1:13" x14ac:dyDescent="0.3">
      <c r="A403">
        <v>85.1</v>
      </c>
      <c r="B403">
        <v>11.244400000000001</v>
      </c>
      <c r="C403">
        <v>8.8980000000000004E-2</v>
      </c>
      <c r="D403">
        <v>-0.38329999999999997</v>
      </c>
      <c r="E403">
        <v>7.976</v>
      </c>
      <c r="F403">
        <v>8.7210000000000001</v>
      </c>
      <c r="G403">
        <v>9.4659999999999993</v>
      </c>
      <c r="H403">
        <v>10.302</v>
      </c>
      <c r="I403">
        <v>11.244</v>
      </c>
      <c r="J403">
        <v>12.31</v>
      </c>
      <c r="K403">
        <v>13.52</v>
      </c>
      <c r="L403">
        <v>14.901999999999999</v>
      </c>
      <c r="M403">
        <v>16.283000000000001</v>
      </c>
    </row>
    <row r="404" spans="1:13" x14ac:dyDescent="0.3">
      <c r="A404">
        <v>85.2</v>
      </c>
      <c r="B404">
        <v>11.2691</v>
      </c>
      <c r="C404">
        <v>8.8969999999999994E-2</v>
      </c>
      <c r="D404">
        <v>-0.38329999999999997</v>
      </c>
      <c r="E404">
        <v>7.9930000000000003</v>
      </c>
      <c r="F404">
        <v>8.74</v>
      </c>
      <c r="G404">
        <v>9.4870000000000001</v>
      </c>
      <c r="H404">
        <v>10.324999999999999</v>
      </c>
      <c r="I404">
        <v>11.269</v>
      </c>
      <c r="J404">
        <v>12.337</v>
      </c>
      <c r="K404">
        <v>13.55</v>
      </c>
      <c r="L404">
        <v>14.933999999999999</v>
      </c>
      <c r="M404">
        <v>16.318000000000001</v>
      </c>
    </row>
    <row r="405" spans="1:13" x14ac:dyDescent="0.3">
      <c r="A405">
        <v>85.3</v>
      </c>
      <c r="B405">
        <v>11.293900000000001</v>
      </c>
      <c r="C405">
        <v>8.8969999999999994E-2</v>
      </c>
      <c r="D405">
        <v>-0.38329999999999997</v>
      </c>
      <c r="E405">
        <v>8.0109999999999992</v>
      </c>
      <c r="F405">
        <v>8.76</v>
      </c>
      <c r="G405">
        <v>9.5079999999999991</v>
      </c>
      <c r="H405">
        <v>10.348000000000001</v>
      </c>
      <c r="I405">
        <v>11.294</v>
      </c>
      <c r="J405">
        <v>12.364000000000001</v>
      </c>
      <c r="K405">
        <v>13.58</v>
      </c>
      <c r="L405">
        <v>14.967000000000001</v>
      </c>
      <c r="M405">
        <v>16.353999999999999</v>
      </c>
    </row>
    <row r="406" spans="1:13" x14ac:dyDescent="0.3">
      <c r="A406">
        <v>85.4</v>
      </c>
      <c r="B406">
        <v>11.3187</v>
      </c>
      <c r="C406">
        <v>8.8969999999999994E-2</v>
      </c>
      <c r="D406">
        <v>-0.38329999999999997</v>
      </c>
      <c r="E406">
        <v>8.0289999999999999</v>
      </c>
      <c r="F406">
        <v>8.7789999999999999</v>
      </c>
      <c r="G406">
        <v>9.5289999999999999</v>
      </c>
      <c r="H406">
        <v>10.371</v>
      </c>
      <c r="I406">
        <v>11.319000000000001</v>
      </c>
      <c r="J406">
        <v>12.391</v>
      </c>
      <c r="K406">
        <v>13.609</v>
      </c>
      <c r="L406">
        <v>15</v>
      </c>
      <c r="M406">
        <v>16.39</v>
      </c>
    </row>
    <row r="407" spans="1:13" x14ac:dyDescent="0.3">
      <c r="A407">
        <v>85.5</v>
      </c>
      <c r="B407">
        <v>11.343500000000001</v>
      </c>
      <c r="C407">
        <v>8.8969999999999994E-2</v>
      </c>
      <c r="D407">
        <v>-0.38329999999999997</v>
      </c>
      <c r="E407">
        <v>8.0459999999999994</v>
      </c>
      <c r="F407">
        <v>8.798</v>
      </c>
      <c r="G407">
        <v>9.5500000000000007</v>
      </c>
      <c r="H407">
        <v>10.393000000000001</v>
      </c>
      <c r="I407">
        <v>11.343999999999999</v>
      </c>
      <c r="J407">
        <v>12.417999999999999</v>
      </c>
      <c r="K407">
        <v>13.638999999999999</v>
      </c>
      <c r="L407">
        <v>15.032999999999999</v>
      </c>
      <c r="M407">
        <v>16.425999999999998</v>
      </c>
    </row>
    <row r="408" spans="1:13" x14ac:dyDescent="0.3">
      <c r="A408">
        <v>85.6</v>
      </c>
      <c r="B408">
        <v>11.368399999999999</v>
      </c>
      <c r="C408">
        <v>8.8959999999999997E-2</v>
      </c>
      <c r="D408">
        <v>-0.38329999999999997</v>
      </c>
      <c r="E408">
        <v>8.0640000000000001</v>
      </c>
      <c r="F408">
        <v>8.8179999999999996</v>
      </c>
      <c r="G408">
        <v>9.5709999999999997</v>
      </c>
      <c r="H408">
        <v>10.416</v>
      </c>
      <c r="I408">
        <v>11.368</v>
      </c>
      <c r="J408">
        <v>12.445</v>
      </c>
      <c r="K408">
        <v>13.669</v>
      </c>
      <c r="L408">
        <v>15.065</v>
      </c>
      <c r="M408">
        <v>16.460999999999999</v>
      </c>
    </row>
    <row r="409" spans="1:13" x14ac:dyDescent="0.3">
      <c r="A409">
        <v>85.7</v>
      </c>
      <c r="B409">
        <v>11.3934</v>
      </c>
      <c r="C409">
        <v>8.8959999999999997E-2</v>
      </c>
      <c r="D409">
        <v>-0.38329999999999997</v>
      </c>
      <c r="E409">
        <v>8.0820000000000007</v>
      </c>
      <c r="F409">
        <v>8.8369999999999997</v>
      </c>
      <c r="G409">
        <v>9.5920000000000005</v>
      </c>
      <c r="H409">
        <v>10.439</v>
      </c>
      <c r="I409">
        <v>11.393000000000001</v>
      </c>
      <c r="J409">
        <v>12.473000000000001</v>
      </c>
      <c r="K409">
        <v>13.699</v>
      </c>
      <c r="L409">
        <v>15.098000000000001</v>
      </c>
      <c r="M409">
        <v>16.497</v>
      </c>
    </row>
    <row r="410" spans="1:13" x14ac:dyDescent="0.3">
      <c r="A410">
        <v>85.8</v>
      </c>
      <c r="B410">
        <v>11.4183</v>
      </c>
      <c r="C410">
        <v>8.8959999999999997E-2</v>
      </c>
      <c r="D410">
        <v>-0.38329999999999997</v>
      </c>
      <c r="E410">
        <v>8.1</v>
      </c>
      <c r="F410">
        <v>8.8559999999999999</v>
      </c>
      <c r="G410">
        <v>9.6129999999999995</v>
      </c>
      <c r="H410">
        <v>10.462</v>
      </c>
      <c r="I410">
        <v>11.417999999999999</v>
      </c>
      <c r="J410">
        <v>12.5</v>
      </c>
      <c r="K410">
        <v>13.728999999999999</v>
      </c>
      <c r="L410">
        <v>15.131</v>
      </c>
      <c r="M410">
        <v>16.533999999999999</v>
      </c>
    </row>
    <row r="411" spans="1:13" x14ac:dyDescent="0.3">
      <c r="A411">
        <v>85.9</v>
      </c>
      <c r="B411">
        <v>11.4434</v>
      </c>
      <c r="C411">
        <v>8.8959999999999997E-2</v>
      </c>
      <c r="D411">
        <v>-0.38329999999999997</v>
      </c>
      <c r="E411">
        <v>8.1170000000000009</v>
      </c>
      <c r="F411">
        <v>8.8759999999999994</v>
      </c>
      <c r="G411">
        <v>9.6340000000000003</v>
      </c>
      <c r="H411">
        <v>10.484999999999999</v>
      </c>
      <c r="I411">
        <v>11.443</v>
      </c>
      <c r="J411">
        <v>12.526999999999999</v>
      </c>
      <c r="K411">
        <v>13.759</v>
      </c>
      <c r="L411">
        <v>15.164</v>
      </c>
      <c r="M411">
        <v>16.57</v>
      </c>
    </row>
    <row r="412" spans="1:13" x14ac:dyDescent="0.3">
      <c r="A412">
        <v>86</v>
      </c>
      <c r="B412">
        <v>11.468400000000001</v>
      </c>
      <c r="C412">
        <v>8.8950000000000001E-2</v>
      </c>
      <c r="D412">
        <v>-0.38329999999999997</v>
      </c>
      <c r="E412">
        <v>8.1349999999999998</v>
      </c>
      <c r="F412">
        <v>8.8949999999999996</v>
      </c>
      <c r="G412">
        <v>9.6549999999999994</v>
      </c>
      <c r="H412">
        <v>10.507999999999999</v>
      </c>
      <c r="I412">
        <v>11.468</v>
      </c>
      <c r="J412">
        <v>12.555</v>
      </c>
      <c r="K412">
        <v>13.789</v>
      </c>
      <c r="L412">
        <v>15.196999999999999</v>
      </c>
      <c r="M412">
        <v>16.605</v>
      </c>
    </row>
    <row r="413" spans="1:13" x14ac:dyDescent="0.3">
      <c r="A413">
        <v>86.1</v>
      </c>
      <c r="B413">
        <v>11.493499999999999</v>
      </c>
      <c r="C413">
        <v>8.8950000000000001E-2</v>
      </c>
      <c r="D413">
        <v>-0.38329999999999997</v>
      </c>
      <c r="E413">
        <v>8.1530000000000005</v>
      </c>
      <c r="F413">
        <v>8.9149999999999991</v>
      </c>
      <c r="G413">
        <v>9.6760000000000002</v>
      </c>
      <c r="H413">
        <v>10.531000000000001</v>
      </c>
      <c r="I413">
        <v>11.494</v>
      </c>
      <c r="J413">
        <v>12.582000000000001</v>
      </c>
      <c r="K413">
        <v>13.819000000000001</v>
      </c>
      <c r="L413">
        <v>15.23</v>
      </c>
      <c r="M413">
        <v>16.641999999999999</v>
      </c>
    </row>
    <row r="414" spans="1:13" x14ac:dyDescent="0.3">
      <c r="A414">
        <v>86.2</v>
      </c>
      <c r="B414">
        <v>11.518599999999999</v>
      </c>
      <c r="C414">
        <v>8.8950000000000001E-2</v>
      </c>
      <c r="D414">
        <v>-0.38329999999999997</v>
      </c>
      <c r="E414">
        <v>8.1709999999999994</v>
      </c>
      <c r="F414">
        <v>8.9339999999999993</v>
      </c>
      <c r="G414">
        <v>9.6969999999999992</v>
      </c>
      <c r="H414">
        <v>10.554</v>
      </c>
      <c r="I414">
        <v>11.519</v>
      </c>
      <c r="J414">
        <v>12.61</v>
      </c>
      <c r="K414">
        <v>13.849</v>
      </c>
      <c r="L414">
        <v>15.263999999999999</v>
      </c>
      <c r="M414">
        <v>16.678000000000001</v>
      </c>
    </row>
    <row r="415" spans="1:13" x14ac:dyDescent="0.3">
      <c r="A415">
        <v>86.3</v>
      </c>
      <c r="B415">
        <v>11.543699999999999</v>
      </c>
      <c r="C415">
        <v>8.8950000000000001E-2</v>
      </c>
      <c r="D415">
        <v>-0.38329999999999997</v>
      </c>
      <c r="E415">
        <v>8.1890000000000001</v>
      </c>
      <c r="F415">
        <v>8.9540000000000006</v>
      </c>
      <c r="G415">
        <v>9.7189999999999994</v>
      </c>
      <c r="H415">
        <v>10.577</v>
      </c>
      <c r="I415">
        <v>11.544</v>
      </c>
      <c r="J415">
        <v>12.637</v>
      </c>
      <c r="K415">
        <v>13.879</v>
      </c>
      <c r="L415">
        <v>15.297000000000001</v>
      </c>
      <c r="M415">
        <v>16.713999999999999</v>
      </c>
    </row>
    <row r="416" spans="1:13" x14ac:dyDescent="0.3">
      <c r="A416">
        <v>86.4</v>
      </c>
      <c r="B416">
        <v>11.568899999999999</v>
      </c>
      <c r="C416">
        <v>8.8950000000000001E-2</v>
      </c>
      <c r="D416">
        <v>-0.38329999999999997</v>
      </c>
      <c r="E416">
        <v>8.2070000000000007</v>
      </c>
      <c r="F416">
        <v>8.9730000000000008</v>
      </c>
      <c r="G416">
        <v>9.74</v>
      </c>
      <c r="H416">
        <v>10.6</v>
      </c>
      <c r="I416">
        <v>11.569000000000001</v>
      </c>
      <c r="J416">
        <v>12.664999999999999</v>
      </c>
      <c r="K416">
        <v>13.91</v>
      </c>
      <c r="L416">
        <v>15.33</v>
      </c>
      <c r="M416">
        <v>16.751000000000001</v>
      </c>
    </row>
    <row r="417" spans="1:13" x14ac:dyDescent="0.3">
      <c r="A417">
        <v>86.5</v>
      </c>
      <c r="B417">
        <v>11.593999999999999</v>
      </c>
      <c r="C417">
        <v>8.8950000000000001E-2</v>
      </c>
      <c r="D417">
        <v>-0.38329999999999997</v>
      </c>
      <c r="E417">
        <v>8.2249999999999996</v>
      </c>
      <c r="F417">
        <v>8.9930000000000003</v>
      </c>
      <c r="G417">
        <v>9.7609999999999992</v>
      </c>
      <c r="H417">
        <v>10.622999999999999</v>
      </c>
      <c r="I417">
        <v>11.593999999999999</v>
      </c>
      <c r="J417">
        <v>12.692</v>
      </c>
      <c r="K417">
        <v>13.94</v>
      </c>
      <c r="L417">
        <v>15.363</v>
      </c>
      <c r="M417">
        <v>16.786999999999999</v>
      </c>
    </row>
    <row r="418" spans="1:13" x14ac:dyDescent="0.3">
      <c r="A418">
        <v>86.6</v>
      </c>
      <c r="B418">
        <v>11.619199999999999</v>
      </c>
      <c r="C418">
        <v>8.8950000000000001E-2</v>
      </c>
      <c r="D418">
        <v>-0.38329999999999997</v>
      </c>
      <c r="E418">
        <v>8.2420000000000009</v>
      </c>
      <c r="F418">
        <v>9.0120000000000005</v>
      </c>
      <c r="G418">
        <v>9.782</v>
      </c>
      <c r="H418">
        <v>10.646000000000001</v>
      </c>
      <c r="I418">
        <v>11.619</v>
      </c>
      <c r="J418">
        <v>12.72</v>
      </c>
      <c r="K418">
        <v>13.97</v>
      </c>
      <c r="L418">
        <v>15.397</v>
      </c>
      <c r="M418">
        <v>16.824000000000002</v>
      </c>
    </row>
    <row r="419" spans="1:13" x14ac:dyDescent="0.3">
      <c r="A419">
        <v>86.7</v>
      </c>
      <c r="B419">
        <v>11.644399999999999</v>
      </c>
      <c r="C419">
        <v>8.8950000000000001E-2</v>
      </c>
      <c r="D419">
        <v>-0.38329999999999997</v>
      </c>
      <c r="E419">
        <v>8.26</v>
      </c>
      <c r="F419">
        <v>9.032</v>
      </c>
      <c r="G419">
        <v>9.8030000000000008</v>
      </c>
      <c r="H419">
        <v>10.669</v>
      </c>
      <c r="I419">
        <v>11.644</v>
      </c>
      <c r="J419">
        <v>12.747</v>
      </c>
      <c r="K419">
        <v>14</v>
      </c>
      <c r="L419">
        <v>15.43</v>
      </c>
      <c r="M419">
        <v>16.86</v>
      </c>
    </row>
    <row r="420" spans="1:13" x14ac:dyDescent="0.3">
      <c r="A420">
        <v>86.8</v>
      </c>
      <c r="B420">
        <v>11.669600000000001</v>
      </c>
      <c r="C420">
        <v>8.8950000000000001E-2</v>
      </c>
      <c r="D420">
        <v>-0.38329999999999997</v>
      </c>
      <c r="E420">
        <v>8.2780000000000005</v>
      </c>
      <c r="F420">
        <v>9.0510000000000002</v>
      </c>
      <c r="G420">
        <v>9.8249999999999993</v>
      </c>
      <c r="H420">
        <v>10.692</v>
      </c>
      <c r="I420">
        <v>11.67</v>
      </c>
      <c r="J420">
        <v>12.775</v>
      </c>
      <c r="K420">
        <v>14.031000000000001</v>
      </c>
      <c r="L420">
        <v>15.464</v>
      </c>
      <c r="M420">
        <v>16.896999999999998</v>
      </c>
    </row>
    <row r="421" spans="1:13" x14ac:dyDescent="0.3">
      <c r="A421">
        <v>86.9</v>
      </c>
      <c r="B421">
        <v>11.694800000000001</v>
      </c>
      <c r="C421">
        <v>8.8950000000000001E-2</v>
      </c>
      <c r="D421">
        <v>-0.38329999999999997</v>
      </c>
      <c r="E421">
        <v>8.2959999999999994</v>
      </c>
      <c r="F421">
        <v>9.0709999999999997</v>
      </c>
      <c r="G421">
        <v>9.8460000000000001</v>
      </c>
      <c r="H421">
        <v>10.715</v>
      </c>
      <c r="I421">
        <v>11.695</v>
      </c>
      <c r="J421">
        <v>12.803000000000001</v>
      </c>
      <c r="K421">
        <v>14.061</v>
      </c>
      <c r="L421">
        <v>15.497</v>
      </c>
      <c r="M421">
        <v>16.933</v>
      </c>
    </row>
    <row r="422" spans="1:13" x14ac:dyDescent="0.3">
      <c r="A422">
        <v>87</v>
      </c>
      <c r="B422">
        <v>11.7201</v>
      </c>
      <c r="C422">
        <v>8.8950000000000001E-2</v>
      </c>
      <c r="D422">
        <v>-0.38329999999999997</v>
      </c>
      <c r="E422">
        <v>8.3140000000000001</v>
      </c>
      <c r="F422">
        <v>9.0909999999999993</v>
      </c>
      <c r="G422">
        <v>9.8670000000000009</v>
      </c>
      <c r="H422">
        <v>10.739000000000001</v>
      </c>
      <c r="I422">
        <v>11.72</v>
      </c>
      <c r="J422">
        <v>12.83</v>
      </c>
      <c r="K422">
        <v>14.090999999999999</v>
      </c>
      <c r="L422">
        <v>15.531000000000001</v>
      </c>
      <c r="M422">
        <v>16.97</v>
      </c>
    </row>
    <row r="423" spans="1:13" x14ac:dyDescent="0.3">
      <c r="A423">
        <v>87.1</v>
      </c>
      <c r="B423">
        <v>11.7453</v>
      </c>
      <c r="C423">
        <v>8.8950000000000001E-2</v>
      </c>
      <c r="D423">
        <v>-0.38329999999999997</v>
      </c>
      <c r="E423">
        <v>8.3320000000000007</v>
      </c>
      <c r="F423">
        <v>9.11</v>
      </c>
      <c r="G423">
        <v>9.8879999999999999</v>
      </c>
      <c r="H423">
        <v>10.762</v>
      </c>
      <c r="I423">
        <v>11.744999999999999</v>
      </c>
      <c r="J423">
        <v>12.858000000000001</v>
      </c>
      <c r="K423">
        <v>14.122</v>
      </c>
      <c r="L423">
        <v>15.564</v>
      </c>
      <c r="M423">
        <v>17.006</v>
      </c>
    </row>
    <row r="424" spans="1:13" x14ac:dyDescent="0.3">
      <c r="A424">
        <v>87.2</v>
      </c>
      <c r="B424">
        <v>11.7705</v>
      </c>
      <c r="C424">
        <v>8.8950000000000001E-2</v>
      </c>
      <c r="D424">
        <v>-0.38329999999999997</v>
      </c>
      <c r="E424">
        <v>8.35</v>
      </c>
      <c r="F424">
        <v>9.1300000000000008</v>
      </c>
      <c r="G424">
        <v>9.91</v>
      </c>
      <c r="H424">
        <v>10.785</v>
      </c>
      <c r="I424">
        <v>11.77</v>
      </c>
      <c r="J424">
        <v>12.885</v>
      </c>
      <c r="K424">
        <v>14.151999999999999</v>
      </c>
      <c r="L424">
        <v>15.597</v>
      </c>
      <c r="M424">
        <v>17.042999999999999</v>
      </c>
    </row>
    <row r="425" spans="1:13" x14ac:dyDescent="0.3">
      <c r="A425">
        <v>87.3</v>
      </c>
      <c r="B425">
        <v>11.7957</v>
      </c>
      <c r="C425">
        <v>8.8950000000000001E-2</v>
      </c>
      <c r="D425">
        <v>-0.38329999999999997</v>
      </c>
      <c r="E425">
        <v>8.3680000000000003</v>
      </c>
      <c r="F425">
        <v>9.1489999999999991</v>
      </c>
      <c r="G425">
        <v>9.9309999999999992</v>
      </c>
      <c r="H425">
        <v>10.808</v>
      </c>
      <c r="I425">
        <v>11.795999999999999</v>
      </c>
      <c r="J425">
        <v>12.913</v>
      </c>
      <c r="K425">
        <v>14.182</v>
      </c>
      <c r="L425">
        <v>15.631</v>
      </c>
      <c r="M425">
        <v>17.079000000000001</v>
      </c>
    </row>
    <row r="426" spans="1:13" x14ac:dyDescent="0.3">
      <c r="A426">
        <v>87.4</v>
      </c>
      <c r="B426">
        <v>11.8209</v>
      </c>
      <c r="C426">
        <v>8.8950000000000001E-2</v>
      </c>
      <c r="D426">
        <v>-0.38329999999999997</v>
      </c>
      <c r="E426">
        <v>8.3859999999999992</v>
      </c>
      <c r="F426">
        <v>9.1690000000000005</v>
      </c>
      <c r="G426">
        <v>9.952</v>
      </c>
      <c r="H426">
        <v>10.831</v>
      </c>
      <c r="I426">
        <v>11.821</v>
      </c>
      <c r="J426">
        <v>12.941000000000001</v>
      </c>
      <c r="K426">
        <v>14.212999999999999</v>
      </c>
      <c r="L426">
        <v>15.664</v>
      </c>
      <c r="M426">
        <v>17.116</v>
      </c>
    </row>
    <row r="427" spans="1:13" x14ac:dyDescent="0.3">
      <c r="A427">
        <v>87.5</v>
      </c>
      <c r="B427">
        <v>11.8461</v>
      </c>
      <c r="C427">
        <v>8.8950000000000001E-2</v>
      </c>
      <c r="D427">
        <v>-0.38329999999999997</v>
      </c>
      <c r="E427">
        <v>8.4030000000000005</v>
      </c>
      <c r="F427">
        <v>9.1880000000000006</v>
      </c>
      <c r="G427">
        <v>9.9730000000000008</v>
      </c>
      <c r="H427">
        <v>10.853999999999999</v>
      </c>
      <c r="I427">
        <v>11.846</v>
      </c>
      <c r="J427">
        <v>12.968</v>
      </c>
      <c r="K427">
        <v>14.243</v>
      </c>
      <c r="L427">
        <v>15.698</v>
      </c>
      <c r="M427">
        <v>17.152000000000001</v>
      </c>
    </row>
    <row r="428" spans="1:13" x14ac:dyDescent="0.3">
      <c r="A428">
        <v>87.6</v>
      </c>
      <c r="B428">
        <v>11.8713</v>
      </c>
      <c r="C428">
        <v>8.8959999999999997E-2</v>
      </c>
      <c r="D428">
        <v>-0.38329999999999997</v>
      </c>
      <c r="E428">
        <v>8.4209999999999994</v>
      </c>
      <c r="F428">
        <v>9.2080000000000002</v>
      </c>
      <c r="G428">
        <v>9.9939999999999998</v>
      </c>
      <c r="H428">
        <v>10.877000000000001</v>
      </c>
      <c r="I428">
        <v>11.871</v>
      </c>
      <c r="J428">
        <v>12.996</v>
      </c>
      <c r="K428">
        <v>14.273</v>
      </c>
      <c r="L428">
        <v>15.731</v>
      </c>
      <c r="M428">
        <v>17.189</v>
      </c>
    </row>
    <row r="429" spans="1:13" x14ac:dyDescent="0.3">
      <c r="A429">
        <v>87.7</v>
      </c>
      <c r="B429">
        <v>11.8965</v>
      </c>
      <c r="C429">
        <v>8.8959999999999997E-2</v>
      </c>
      <c r="D429">
        <v>-0.38329999999999997</v>
      </c>
      <c r="E429">
        <v>8.4390000000000001</v>
      </c>
      <c r="F429">
        <v>9.2270000000000003</v>
      </c>
      <c r="G429">
        <v>10.015000000000001</v>
      </c>
      <c r="H429">
        <v>10.9</v>
      </c>
      <c r="I429">
        <v>11.896000000000001</v>
      </c>
      <c r="J429">
        <v>13.023999999999999</v>
      </c>
      <c r="K429">
        <v>14.304</v>
      </c>
      <c r="L429">
        <v>15.765000000000001</v>
      </c>
      <c r="M429">
        <v>17.225999999999999</v>
      </c>
    </row>
    <row r="430" spans="1:13" x14ac:dyDescent="0.3">
      <c r="A430">
        <v>87.8</v>
      </c>
      <c r="B430">
        <v>11.9217</v>
      </c>
      <c r="C430">
        <v>8.8959999999999997E-2</v>
      </c>
      <c r="D430">
        <v>-0.38329999999999997</v>
      </c>
      <c r="E430">
        <v>8.4570000000000007</v>
      </c>
      <c r="F430">
        <v>9.2469999999999999</v>
      </c>
      <c r="G430">
        <v>10.037000000000001</v>
      </c>
      <c r="H430">
        <v>10.923</v>
      </c>
      <c r="I430">
        <v>11.922000000000001</v>
      </c>
      <c r="J430">
        <v>13.051</v>
      </c>
      <c r="K430">
        <v>14.334</v>
      </c>
      <c r="L430">
        <v>15.798</v>
      </c>
      <c r="M430">
        <v>17.262</v>
      </c>
    </row>
    <row r="431" spans="1:13" x14ac:dyDescent="0.3">
      <c r="A431">
        <v>87.9</v>
      </c>
      <c r="B431">
        <v>11.9468</v>
      </c>
      <c r="C431">
        <v>8.8959999999999997E-2</v>
      </c>
      <c r="D431">
        <v>-0.38329999999999997</v>
      </c>
      <c r="E431">
        <v>8.4749999999999996</v>
      </c>
      <c r="F431">
        <v>9.266</v>
      </c>
      <c r="G431">
        <v>10.058</v>
      </c>
      <c r="H431">
        <v>10.946</v>
      </c>
      <c r="I431">
        <v>11.946999999999999</v>
      </c>
      <c r="J431">
        <v>13.079000000000001</v>
      </c>
      <c r="K431">
        <v>14.364000000000001</v>
      </c>
      <c r="L431">
        <v>15.832000000000001</v>
      </c>
      <c r="M431">
        <v>17.298999999999999</v>
      </c>
    </row>
    <row r="432" spans="1:13" x14ac:dyDescent="0.3">
      <c r="A432">
        <v>88</v>
      </c>
      <c r="B432">
        <v>11.972</v>
      </c>
      <c r="C432">
        <v>8.8959999999999997E-2</v>
      </c>
      <c r="D432">
        <v>-0.38329999999999997</v>
      </c>
      <c r="E432">
        <v>8.4920000000000009</v>
      </c>
      <c r="F432">
        <v>9.2859999999999996</v>
      </c>
      <c r="G432">
        <v>10.079000000000001</v>
      </c>
      <c r="H432">
        <v>10.968999999999999</v>
      </c>
      <c r="I432">
        <v>11.972</v>
      </c>
      <c r="J432">
        <v>13.106</v>
      </c>
      <c r="K432">
        <v>14.395</v>
      </c>
      <c r="L432">
        <v>15.865</v>
      </c>
      <c r="M432">
        <v>17.335000000000001</v>
      </c>
    </row>
    <row r="433" spans="1:13" x14ac:dyDescent="0.3">
      <c r="A433">
        <v>88.1</v>
      </c>
      <c r="B433">
        <v>11.9971</v>
      </c>
      <c r="C433">
        <v>8.8969999999999994E-2</v>
      </c>
      <c r="D433">
        <v>-0.38329999999999997</v>
      </c>
      <c r="E433">
        <v>8.51</v>
      </c>
      <c r="F433">
        <v>9.3049999999999997</v>
      </c>
      <c r="G433">
        <v>10.1</v>
      </c>
      <c r="H433">
        <v>10.992000000000001</v>
      </c>
      <c r="I433">
        <v>11.997</v>
      </c>
      <c r="J433">
        <v>13.134</v>
      </c>
      <c r="K433">
        <v>14.425000000000001</v>
      </c>
      <c r="L433">
        <v>15.898999999999999</v>
      </c>
      <c r="M433">
        <v>17.372</v>
      </c>
    </row>
    <row r="434" spans="1:13" x14ac:dyDescent="0.3">
      <c r="A434">
        <v>88.2</v>
      </c>
      <c r="B434">
        <v>12.0223</v>
      </c>
      <c r="C434">
        <v>8.8969999999999994E-2</v>
      </c>
      <c r="D434">
        <v>-0.38329999999999997</v>
      </c>
      <c r="E434">
        <v>8.5280000000000005</v>
      </c>
      <c r="F434">
        <v>9.3239999999999998</v>
      </c>
      <c r="G434">
        <v>10.121</v>
      </c>
      <c r="H434">
        <v>11.015000000000001</v>
      </c>
      <c r="I434">
        <v>12.022</v>
      </c>
      <c r="J434">
        <v>13.161</v>
      </c>
      <c r="K434">
        <v>14.455</v>
      </c>
      <c r="L434">
        <v>15.932</v>
      </c>
      <c r="M434">
        <v>17.408999999999999</v>
      </c>
    </row>
    <row r="435" spans="1:13" x14ac:dyDescent="0.3">
      <c r="A435">
        <v>88.3</v>
      </c>
      <c r="B435">
        <v>12.0474</v>
      </c>
      <c r="C435">
        <v>8.8969999999999994E-2</v>
      </c>
      <c r="D435">
        <v>-0.38329999999999997</v>
      </c>
      <c r="E435">
        <v>8.5459999999999994</v>
      </c>
      <c r="F435">
        <v>9.3439999999999994</v>
      </c>
      <c r="G435">
        <v>10.141999999999999</v>
      </c>
      <c r="H435">
        <v>11.038</v>
      </c>
      <c r="I435">
        <v>12.047000000000001</v>
      </c>
      <c r="J435">
        <v>13.189</v>
      </c>
      <c r="K435">
        <v>14.484999999999999</v>
      </c>
      <c r="L435">
        <v>15.965</v>
      </c>
      <c r="M435">
        <v>17.445</v>
      </c>
    </row>
    <row r="436" spans="1:13" x14ac:dyDescent="0.3">
      <c r="A436">
        <v>88.4</v>
      </c>
      <c r="B436">
        <v>12.0725</v>
      </c>
      <c r="C436">
        <v>8.8980000000000004E-2</v>
      </c>
      <c r="D436">
        <v>-0.38329999999999997</v>
      </c>
      <c r="E436">
        <v>8.5630000000000006</v>
      </c>
      <c r="F436">
        <v>9.3629999999999995</v>
      </c>
      <c r="G436">
        <v>10.163</v>
      </c>
      <c r="H436">
        <v>11.061</v>
      </c>
      <c r="I436">
        <v>12.071999999999999</v>
      </c>
      <c r="J436">
        <v>13.215999999999999</v>
      </c>
      <c r="K436">
        <v>14.516</v>
      </c>
      <c r="L436">
        <v>15.999000000000001</v>
      </c>
      <c r="M436">
        <v>17.481999999999999</v>
      </c>
    </row>
    <row r="437" spans="1:13" x14ac:dyDescent="0.3">
      <c r="A437">
        <v>88.5</v>
      </c>
      <c r="B437">
        <v>12.0976</v>
      </c>
      <c r="C437">
        <v>8.8980000000000004E-2</v>
      </c>
      <c r="D437">
        <v>-0.38329999999999997</v>
      </c>
      <c r="E437">
        <v>8.5809999999999995</v>
      </c>
      <c r="F437">
        <v>9.3829999999999991</v>
      </c>
      <c r="G437">
        <v>10.183999999999999</v>
      </c>
      <c r="H437">
        <v>11.084</v>
      </c>
      <c r="I437">
        <v>12.098000000000001</v>
      </c>
      <c r="J437">
        <v>13.244</v>
      </c>
      <c r="K437">
        <v>14.545999999999999</v>
      </c>
      <c r="L437">
        <v>16.032</v>
      </c>
      <c r="M437">
        <v>17.518999999999998</v>
      </c>
    </row>
    <row r="438" spans="1:13" x14ac:dyDescent="0.3">
      <c r="A438">
        <v>88.6</v>
      </c>
      <c r="B438">
        <v>12.1227</v>
      </c>
      <c r="C438">
        <v>8.8980000000000004E-2</v>
      </c>
      <c r="D438">
        <v>-0.38329999999999997</v>
      </c>
      <c r="E438">
        <v>8.5990000000000002</v>
      </c>
      <c r="F438">
        <v>9.4019999999999992</v>
      </c>
      <c r="G438">
        <v>10.205</v>
      </c>
      <c r="H438">
        <v>11.106999999999999</v>
      </c>
      <c r="I438">
        <v>12.122999999999999</v>
      </c>
      <c r="J438">
        <v>13.271000000000001</v>
      </c>
      <c r="K438">
        <v>14.576000000000001</v>
      </c>
      <c r="L438">
        <v>16.065999999999999</v>
      </c>
      <c r="M438">
        <v>17.555</v>
      </c>
    </row>
    <row r="439" spans="1:13" x14ac:dyDescent="0.3">
      <c r="A439">
        <v>88.7</v>
      </c>
      <c r="B439">
        <v>12.1478</v>
      </c>
      <c r="C439">
        <v>8.899E-2</v>
      </c>
      <c r="D439">
        <v>-0.38329999999999997</v>
      </c>
      <c r="E439">
        <v>8.6159999999999997</v>
      </c>
      <c r="F439">
        <v>9.4209999999999994</v>
      </c>
      <c r="G439">
        <v>10.226000000000001</v>
      </c>
      <c r="H439">
        <v>11.13</v>
      </c>
      <c r="I439">
        <v>12.148</v>
      </c>
      <c r="J439">
        <v>13.298999999999999</v>
      </c>
      <c r="K439">
        <v>14.606999999999999</v>
      </c>
      <c r="L439">
        <v>16.099</v>
      </c>
      <c r="M439">
        <v>17.591999999999999</v>
      </c>
    </row>
    <row r="440" spans="1:13" x14ac:dyDescent="0.3">
      <c r="A440">
        <v>88.8</v>
      </c>
      <c r="B440">
        <v>12.172800000000001</v>
      </c>
      <c r="C440">
        <v>8.899E-2</v>
      </c>
      <c r="D440">
        <v>-0.38329999999999997</v>
      </c>
      <c r="E440">
        <v>8.6340000000000003</v>
      </c>
      <c r="F440">
        <v>9.4410000000000007</v>
      </c>
      <c r="G440">
        <v>10.247</v>
      </c>
      <c r="H440">
        <v>11.153</v>
      </c>
      <c r="I440">
        <v>12.173</v>
      </c>
      <c r="J440">
        <v>13.326000000000001</v>
      </c>
      <c r="K440">
        <v>14.637</v>
      </c>
      <c r="L440">
        <v>16.132999999999999</v>
      </c>
      <c r="M440">
        <v>17.628</v>
      </c>
    </row>
    <row r="441" spans="1:13" x14ac:dyDescent="0.3">
      <c r="A441">
        <v>88.9</v>
      </c>
      <c r="B441">
        <v>12.197800000000001</v>
      </c>
      <c r="C441">
        <v>8.8999999999999996E-2</v>
      </c>
      <c r="D441">
        <v>-0.38329999999999997</v>
      </c>
      <c r="E441">
        <v>8.6509999999999998</v>
      </c>
      <c r="F441">
        <v>9.4600000000000009</v>
      </c>
      <c r="G441">
        <v>10.268000000000001</v>
      </c>
      <c r="H441">
        <v>11.176</v>
      </c>
      <c r="I441">
        <v>12.198</v>
      </c>
      <c r="J441">
        <v>13.353999999999999</v>
      </c>
      <c r="K441">
        <v>14.667</v>
      </c>
      <c r="L441">
        <v>16.166</v>
      </c>
      <c r="M441">
        <v>17.664999999999999</v>
      </c>
    </row>
    <row r="442" spans="1:13" x14ac:dyDescent="0.3">
      <c r="A442">
        <v>89</v>
      </c>
      <c r="B442">
        <v>12.222899999999999</v>
      </c>
      <c r="C442">
        <v>8.8999999999999996E-2</v>
      </c>
      <c r="D442">
        <v>-0.38329999999999997</v>
      </c>
      <c r="E442">
        <v>8.6690000000000005</v>
      </c>
      <c r="F442">
        <v>9.4789999999999992</v>
      </c>
      <c r="G442">
        <v>10.289</v>
      </c>
      <c r="H442">
        <v>11.199</v>
      </c>
      <c r="I442">
        <v>12.223000000000001</v>
      </c>
      <c r="J442">
        <v>13.381</v>
      </c>
      <c r="K442">
        <v>14.696999999999999</v>
      </c>
      <c r="L442">
        <v>16.2</v>
      </c>
      <c r="M442">
        <v>17.702000000000002</v>
      </c>
    </row>
    <row r="443" spans="1:13" x14ac:dyDescent="0.3">
      <c r="A443">
        <v>89.1</v>
      </c>
      <c r="B443">
        <v>12.2479</v>
      </c>
      <c r="C443">
        <v>8.9010000000000006E-2</v>
      </c>
      <c r="D443">
        <v>-0.38329999999999997</v>
      </c>
      <c r="E443">
        <v>8.6859999999999999</v>
      </c>
      <c r="F443">
        <v>9.4979999999999993</v>
      </c>
      <c r="G443">
        <v>10.31</v>
      </c>
      <c r="H443">
        <v>11.221</v>
      </c>
      <c r="I443">
        <v>12.247999999999999</v>
      </c>
      <c r="J443">
        <v>13.409000000000001</v>
      </c>
      <c r="K443">
        <v>14.728</v>
      </c>
      <c r="L443">
        <v>16.233000000000001</v>
      </c>
      <c r="M443">
        <v>17.739000000000001</v>
      </c>
    </row>
    <row r="444" spans="1:13" x14ac:dyDescent="0.3">
      <c r="A444">
        <v>89.2</v>
      </c>
      <c r="B444">
        <v>12.2729</v>
      </c>
      <c r="C444">
        <v>8.9010000000000006E-2</v>
      </c>
      <c r="D444">
        <v>-0.38329999999999997</v>
      </c>
      <c r="E444">
        <v>8.7040000000000006</v>
      </c>
      <c r="F444">
        <v>9.5180000000000007</v>
      </c>
      <c r="G444">
        <v>10.331</v>
      </c>
      <c r="H444">
        <v>11.244</v>
      </c>
      <c r="I444">
        <v>12.273</v>
      </c>
      <c r="J444">
        <v>13.436</v>
      </c>
      <c r="K444">
        <v>14.757999999999999</v>
      </c>
      <c r="L444">
        <v>16.265999999999998</v>
      </c>
      <c r="M444">
        <v>17.774999999999999</v>
      </c>
    </row>
    <row r="445" spans="1:13" x14ac:dyDescent="0.3">
      <c r="A445">
        <v>89.3</v>
      </c>
      <c r="B445">
        <v>12.297800000000001</v>
      </c>
      <c r="C445">
        <v>8.9020000000000002E-2</v>
      </c>
      <c r="D445">
        <v>-0.38329999999999997</v>
      </c>
      <c r="E445">
        <v>8.7219999999999995</v>
      </c>
      <c r="F445">
        <v>9.5370000000000008</v>
      </c>
      <c r="G445">
        <v>10.352</v>
      </c>
      <c r="H445">
        <v>11.266999999999999</v>
      </c>
      <c r="I445">
        <v>12.298</v>
      </c>
      <c r="J445">
        <v>13.464</v>
      </c>
      <c r="K445">
        <v>14.788</v>
      </c>
      <c r="L445">
        <v>16.3</v>
      </c>
      <c r="M445">
        <v>17.812000000000001</v>
      </c>
    </row>
    <row r="446" spans="1:13" x14ac:dyDescent="0.3">
      <c r="A446">
        <v>89.4</v>
      </c>
      <c r="B446">
        <v>12.322800000000001</v>
      </c>
      <c r="C446">
        <v>8.9020000000000002E-2</v>
      </c>
      <c r="D446">
        <v>-0.38329999999999997</v>
      </c>
      <c r="E446">
        <v>8.7390000000000008</v>
      </c>
      <c r="F446">
        <v>9.5559999999999992</v>
      </c>
      <c r="G446">
        <v>10.372999999999999</v>
      </c>
      <c r="H446">
        <v>11.29</v>
      </c>
      <c r="I446">
        <v>12.323</v>
      </c>
      <c r="J446">
        <v>13.491</v>
      </c>
      <c r="K446">
        <v>14.818</v>
      </c>
      <c r="L446">
        <v>16.332999999999998</v>
      </c>
      <c r="M446">
        <v>17.847999999999999</v>
      </c>
    </row>
    <row r="447" spans="1:13" x14ac:dyDescent="0.3">
      <c r="A447">
        <v>89.5</v>
      </c>
      <c r="B447">
        <v>12.3477</v>
      </c>
      <c r="C447">
        <v>8.9029999999999998E-2</v>
      </c>
      <c r="D447">
        <v>-0.38329999999999997</v>
      </c>
      <c r="E447">
        <v>8.7569999999999997</v>
      </c>
      <c r="F447">
        <v>9.5749999999999993</v>
      </c>
      <c r="G447">
        <v>10.394</v>
      </c>
      <c r="H447">
        <v>11.313000000000001</v>
      </c>
      <c r="I447">
        <v>12.348000000000001</v>
      </c>
      <c r="J447">
        <v>13.518000000000001</v>
      </c>
      <c r="K447">
        <v>14.848000000000001</v>
      </c>
      <c r="L447">
        <v>16.367000000000001</v>
      </c>
      <c r="M447">
        <v>17.885000000000002</v>
      </c>
    </row>
    <row r="448" spans="1:13" x14ac:dyDescent="0.3">
      <c r="A448">
        <v>89.6</v>
      </c>
      <c r="B448">
        <v>12.3727</v>
      </c>
      <c r="C448">
        <v>8.9029999999999998E-2</v>
      </c>
      <c r="D448">
        <v>-0.38329999999999997</v>
      </c>
      <c r="E448">
        <v>8.7739999999999991</v>
      </c>
      <c r="F448">
        <v>9.5950000000000006</v>
      </c>
      <c r="G448">
        <v>10.414999999999999</v>
      </c>
      <c r="H448">
        <v>11.336</v>
      </c>
      <c r="I448">
        <v>12.372999999999999</v>
      </c>
      <c r="J448">
        <v>13.545999999999999</v>
      </c>
      <c r="K448">
        <v>14.879</v>
      </c>
      <c r="L448">
        <v>16.399999999999999</v>
      </c>
      <c r="M448">
        <v>17.920999999999999</v>
      </c>
    </row>
    <row r="449" spans="1:13" x14ac:dyDescent="0.3">
      <c r="A449">
        <v>89.7</v>
      </c>
      <c r="B449">
        <v>12.397600000000001</v>
      </c>
      <c r="C449">
        <v>8.9039999999999994E-2</v>
      </c>
      <c r="D449">
        <v>-0.38329999999999997</v>
      </c>
      <c r="E449">
        <v>8.7919999999999998</v>
      </c>
      <c r="F449">
        <v>9.6140000000000008</v>
      </c>
      <c r="G449">
        <v>10.436</v>
      </c>
      <c r="H449">
        <v>11.358000000000001</v>
      </c>
      <c r="I449">
        <v>12.398</v>
      </c>
      <c r="J449">
        <v>13.573</v>
      </c>
      <c r="K449">
        <v>14.909000000000001</v>
      </c>
      <c r="L449">
        <v>16.433</v>
      </c>
      <c r="M449">
        <v>17.957999999999998</v>
      </c>
    </row>
    <row r="450" spans="1:13" x14ac:dyDescent="0.3">
      <c r="A450">
        <v>89.8</v>
      </c>
      <c r="B450">
        <v>12.422499999999999</v>
      </c>
      <c r="C450">
        <v>8.9039999999999994E-2</v>
      </c>
      <c r="D450">
        <v>-0.38329999999999997</v>
      </c>
      <c r="E450">
        <v>8.8089999999999993</v>
      </c>
      <c r="F450">
        <v>9.6329999999999991</v>
      </c>
      <c r="G450">
        <v>10.457000000000001</v>
      </c>
      <c r="H450">
        <v>11.381</v>
      </c>
      <c r="I450">
        <v>12.422000000000001</v>
      </c>
      <c r="J450">
        <v>13.6</v>
      </c>
      <c r="K450">
        <v>14.939</v>
      </c>
      <c r="L450">
        <v>16.466000000000001</v>
      </c>
      <c r="M450">
        <v>17.994</v>
      </c>
    </row>
    <row r="451" spans="1:13" x14ac:dyDescent="0.3">
      <c r="A451">
        <v>89.9</v>
      </c>
      <c r="B451">
        <v>12.4474</v>
      </c>
      <c r="C451">
        <v>8.9050000000000004E-2</v>
      </c>
      <c r="D451">
        <v>-0.38329999999999997</v>
      </c>
      <c r="E451">
        <v>8.827</v>
      </c>
      <c r="F451">
        <v>9.6519999999999992</v>
      </c>
      <c r="G451">
        <v>10.477</v>
      </c>
      <c r="H451">
        <v>11.404</v>
      </c>
      <c r="I451">
        <v>12.446999999999999</v>
      </c>
      <c r="J451">
        <v>13.628</v>
      </c>
      <c r="K451">
        <v>14.968999999999999</v>
      </c>
      <c r="L451">
        <v>16.5</v>
      </c>
      <c r="M451">
        <v>18.030999999999999</v>
      </c>
    </row>
    <row r="452" spans="1:13" x14ac:dyDescent="0.3">
      <c r="A452">
        <v>90</v>
      </c>
      <c r="B452">
        <v>12.472300000000001</v>
      </c>
      <c r="C452">
        <v>8.906E-2</v>
      </c>
      <c r="D452">
        <v>-0.38329999999999997</v>
      </c>
      <c r="E452">
        <v>8.8439999999999994</v>
      </c>
      <c r="F452">
        <v>9.6709999999999994</v>
      </c>
      <c r="G452">
        <v>10.497999999999999</v>
      </c>
      <c r="H452">
        <v>11.427</v>
      </c>
      <c r="I452">
        <v>12.472</v>
      </c>
      <c r="J452">
        <v>13.654999999999999</v>
      </c>
      <c r="K452">
        <v>14.999000000000001</v>
      </c>
      <c r="L452">
        <v>16.533000000000001</v>
      </c>
      <c r="M452">
        <v>18.068000000000001</v>
      </c>
    </row>
    <row r="453" spans="1:13" x14ac:dyDescent="0.3">
      <c r="A453">
        <v>90.1</v>
      </c>
      <c r="B453">
        <v>12.4971</v>
      </c>
      <c r="C453">
        <v>8.906E-2</v>
      </c>
      <c r="D453">
        <v>-0.38329999999999997</v>
      </c>
      <c r="E453">
        <v>8.8620000000000001</v>
      </c>
      <c r="F453">
        <v>9.69</v>
      </c>
      <c r="G453">
        <v>10.519</v>
      </c>
      <c r="H453">
        <v>11.449</v>
      </c>
      <c r="I453">
        <v>12.497</v>
      </c>
      <c r="J453">
        <v>13.682</v>
      </c>
      <c r="K453">
        <v>15.029</v>
      </c>
      <c r="L453">
        <v>16.565999999999999</v>
      </c>
      <c r="M453">
        <v>18.103000000000002</v>
      </c>
    </row>
    <row r="454" spans="1:13" x14ac:dyDescent="0.3">
      <c r="A454">
        <v>90.2</v>
      </c>
      <c r="B454">
        <v>12.522</v>
      </c>
      <c r="C454">
        <v>8.9069999999999996E-2</v>
      </c>
      <c r="D454">
        <v>-0.38329999999999997</v>
      </c>
      <c r="E454">
        <v>8.8789999999999996</v>
      </c>
      <c r="F454">
        <v>9.7089999999999996</v>
      </c>
      <c r="G454">
        <v>10.54</v>
      </c>
      <c r="H454">
        <v>11.472</v>
      </c>
      <c r="I454">
        <v>12.522</v>
      </c>
      <c r="J454">
        <v>13.71</v>
      </c>
      <c r="K454">
        <v>15.058999999999999</v>
      </c>
      <c r="L454">
        <v>16.600000000000001</v>
      </c>
      <c r="M454">
        <v>18.14</v>
      </c>
    </row>
    <row r="455" spans="1:13" x14ac:dyDescent="0.3">
      <c r="A455">
        <v>90.3</v>
      </c>
      <c r="B455">
        <v>12.546799999999999</v>
      </c>
      <c r="C455">
        <v>8.9080000000000006E-2</v>
      </c>
      <c r="D455">
        <v>-0.38329999999999997</v>
      </c>
      <c r="E455">
        <v>8.8960000000000008</v>
      </c>
      <c r="F455">
        <v>9.7279999999999998</v>
      </c>
      <c r="G455">
        <v>10.561</v>
      </c>
      <c r="H455">
        <v>11.494999999999999</v>
      </c>
      <c r="I455">
        <v>12.547000000000001</v>
      </c>
      <c r="J455">
        <v>13.737</v>
      </c>
      <c r="K455">
        <v>15.09</v>
      </c>
      <c r="L455">
        <v>16.632999999999999</v>
      </c>
      <c r="M455">
        <v>18.177</v>
      </c>
    </row>
    <row r="456" spans="1:13" x14ac:dyDescent="0.3">
      <c r="A456">
        <v>90.4</v>
      </c>
      <c r="B456">
        <v>12.5717</v>
      </c>
      <c r="C456">
        <v>8.9090000000000003E-2</v>
      </c>
      <c r="D456">
        <v>-0.38329999999999997</v>
      </c>
      <c r="E456">
        <v>8.9130000000000003</v>
      </c>
      <c r="F456">
        <v>9.7469999999999999</v>
      </c>
      <c r="G456">
        <v>10.581</v>
      </c>
      <c r="H456">
        <v>11.516999999999999</v>
      </c>
      <c r="I456">
        <v>12.571999999999999</v>
      </c>
      <c r="J456">
        <v>13.765000000000001</v>
      </c>
      <c r="K456">
        <v>15.12</v>
      </c>
      <c r="L456">
        <v>16.667000000000002</v>
      </c>
      <c r="M456">
        <v>18.213999999999999</v>
      </c>
    </row>
    <row r="457" spans="1:13" x14ac:dyDescent="0.3">
      <c r="A457">
        <v>90.5</v>
      </c>
      <c r="B457">
        <v>12.596500000000001</v>
      </c>
      <c r="C457">
        <v>8.9090000000000003E-2</v>
      </c>
      <c r="D457">
        <v>-0.38329999999999997</v>
      </c>
      <c r="E457">
        <v>8.9309999999999992</v>
      </c>
      <c r="F457">
        <v>9.7669999999999995</v>
      </c>
      <c r="G457">
        <v>10.602</v>
      </c>
      <c r="H457">
        <v>11.54</v>
      </c>
      <c r="I457">
        <v>12.596</v>
      </c>
      <c r="J457">
        <v>13.792</v>
      </c>
      <c r="K457">
        <v>15.15</v>
      </c>
      <c r="L457">
        <v>16.7</v>
      </c>
      <c r="M457">
        <v>18.25</v>
      </c>
    </row>
    <row r="458" spans="1:13" x14ac:dyDescent="0.3">
      <c r="A458">
        <v>90.6</v>
      </c>
      <c r="B458">
        <v>12.6213</v>
      </c>
      <c r="C458">
        <v>8.9099999999999999E-2</v>
      </c>
      <c r="D458">
        <v>-0.38329999999999997</v>
      </c>
      <c r="E458">
        <v>8.9480000000000004</v>
      </c>
      <c r="F458">
        <v>9.7859999999999996</v>
      </c>
      <c r="G458">
        <v>10.622999999999999</v>
      </c>
      <c r="H458">
        <v>11.563000000000001</v>
      </c>
      <c r="I458">
        <v>12.621</v>
      </c>
      <c r="J458">
        <v>13.819000000000001</v>
      </c>
      <c r="K458">
        <v>15.18</v>
      </c>
      <c r="L458">
        <v>16.733000000000001</v>
      </c>
      <c r="M458">
        <v>18.286999999999999</v>
      </c>
    </row>
    <row r="459" spans="1:13" x14ac:dyDescent="0.3">
      <c r="A459">
        <v>90.7</v>
      </c>
      <c r="B459">
        <v>12.646100000000001</v>
      </c>
      <c r="C459">
        <v>8.9109999999999995E-2</v>
      </c>
      <c r="D459">
        <v>-0.38329999999999997</v>
      </c>
      <c r="E459">
        <v>8.9659999999999993</v>
      </c>
      <c r="F459">
        <v>9.8049999999999997</v>
      </c>
      <c r="G459">
        <v>10.644</v>
      </c>
      <c r="H459">
        <v>11.585000000000001</v>
      </c>
      <c r="I459">
        <v>12.646000000000001</v>
      </c>
      <c r="J459">
        <v>13.846</v>
      </c>
      <c r="K459">
        <v>15.21</v>
      </c>
      <c r="L459">
        <v>16.766999999999999</v>
      </c>
      <c r="M459">
        <v>18.323</v>
      </c>
    </row>
    <row r="460" spans="1:13" x14ac:dyDescent="0.3">
      <c r="A460">
        <v>90.8</v>
      </c>
      <c r="B460">
        <v>12.6709</v>
      </c>
      <c r="C460">
        <v>8.9120000000000005E-2</v>
      </c>
      <c r="D460">
        <v>-0.38329999999999997</v>
      </c>
      <c r="E460">
        <v>8.9830000000000005</v>
      </c>
      <c r="F460">
        <v>9.8239999999999998</v>
      </c>
      <c r="G460">
        <v>10.664</v>
      </c>
      <c r="H460">
        <v>11.608000000000001</v>
      </c>
      <c r="I460">
        <v>12.670999999999999</v>
      </c>
      <c r="J460">
        <v>13.874000000000001</v>
      </c>
      <c r="K460">
        <v>15.24</v>
      </c>
      <c r="L460">
        <v>16.8</v>
      </c>
      <c r="M460">
        <v>18.36</v>
      </c>
    </row>
    <row r="461" spans="1:13" x14ac:dyDescent="0.3">
      <c r="A461">
        <v>90.9</v>
      </c>
      <c r="B461">
        <v>12.6957</v>
      </c>
      <c r="C461">
        <v>8.9120000000000005E-2</v>
      </c>
      <c r="D461">
        <v>-0.38329999999999997</v>
      </c>
      <c r="E461">
        <v>9</v>
      </c>
      <c r="F461">
        <v>9.843</v>
      </c>
      <c r="G461">
        <v>10.685</v>
      </c>
      <c r="H461">
        <v>11.631</v>
      </c>
      <c r="I461">
        <v>12.696</v>
      </c>
      <c r="J461">
        <v>13.901</v>
      </c>
      <c r="K461">
        <v>15.27</v>
      </c>
      <c r="L461">
        <v>16.832999999999998</v>
      </c>
      <c r="M461">
        <v>18.396000000000001</v>
      </c>
    </row>
    <row r="462" spans="1:13" x14ac:dyDescent="0.3">
      <c r="A462">
        <v>91</v>
      </c>
      <c r="B462">
        <v>12.720499999999999</v>
      </c>
      <c r="C462">
        <v>8.9130000000000001E-2</v>
      </c>
      <c r="D462">
        <v>-0.38329999999999997</v>
      </c>
      <c r="E462">
        <v>9.0180000000000007</v>
      </c>
      <c r="F462">
        <v>9.8620000000000001</v>
      </c>
      <c r="G462">
        <v>10.706</v>
      </c>
      <c r="H462">
        <v>11.653</v>
      </c>
      <c r="I462">
        <v>12.72</v>
      </c>
      <c r="J462">
        <v>13.928000000000001</v>
      </c>
      <c r="K462">
        <v>15.3</v>
      </c>
      <c r="L462">
        <v>16.866</v>
      </c>
      <c r="M462">
        <v>18.433</v>
      </c>
    </row>
    <row r="463" spans="1:13" x14ac:dyDescent="0.3">
      <c r="A463">
        <v>91.1</v>
      </c>
      <c r="B463">
        <v>12.7453</v>
      </c>
      <c r="C463">
        <v>8.9139999999999997E-2</v>
      </c>
      <c r="D463">
        <v>-0.38329999999999997</v>
      </c>
      <c r="E463">
        <v>9.0350000000000001</v>
      </c>
      <c r="F463">
        <v>9.8810000000000002</v>
      </c>
      <c r="G463">
        <v>10.726000000000001</v>
      </c>
      <c r="H463">
        <v>11.676</v>
      </c>
      <c r="I463">
        <v>12.744999999999999</v>
      </c>
      <c r="J463">
        <v>13.955</v>
      </c>
      <c r="K463">
        <v>15.33</v>
      </c>
      <c r="L463">
        <v>16.899999999999999</v>
      </c>
      <c r="M463">
        <v>18.469000000000001</v>
      </c>
    </row>
    <row r="464" spans="1:13" x14ac:dyDescent="0.3">
      <c r="A464">
        <v>91.2</v>
      </c>
      <c r="B464">
        <v>12.77</v>
      </c>
      <c r="C464">
        <v>8.9149999999999993E-2</v>
      </c>
      <c r="D464">
        <v>-0.38329999999999997</v>
      </c>
      <c r="E464">
        <v>9.0519999999999996</v>
      </c>
      <c r="F464">
        <v>9.9</v>
      </c>
      <c r="G464">
        <v>10.747</v>
      </c>
      <c r="H464">
        <v>11.698</v>
      </c>
      <c r="I464">
        <v>12.77</v>
      </c>
      <c r="J464">
        <v>13.983000000000001</v>
      </c>
      <c r="K464">
        <v>15.36</v>
      </c>
      <c r="L464">
        <v>16.933</v>
      </c>
      <c r="M464">
        <v>18.506</v>
      </c>
    </row>
    <row r="465" spans="1:13" x14ac:dyDescent="0.3">
      <c r="A465">
        <v>91.3</v>
      </c>
      <c r="B465">
        <v>12.7948</v>
      </c>
      <c r="C465">
        <v>8.9160000000000003E-2</v>
      </c>
      <c r="D465">
        <v>-0.38329999999999997</v>
      </c>
      <c r="E465">
        <v>9.0690000000000008</v>
      </c>
      <c r="F465">
        <v>9.9179999999999993</v>
      </c>
      <c r="G465">
        <v>10.768000000000001</v>
      </c>
      <c r="H465">
        <v>11.721</v>
      </c>
      <c r="I465">
        <v>12.795</v>
      </c>
      <c r="J465">
        <v>14.01</v>
      </c>
      <c r="K465">
        <v>15.39</v>
      </c>
      <c r="L465">
        <v>16.966999999999999</v>
      </c>
      <c r="M465">
        <v>18.542999999999999</v>
      </c>
    </row>
    <row r="466" spans="1:13" x14ac:dyDescent="0.3">
      <c r="A466">
        <v>91.4</v>
      </c>
      <c r="B466">
        <v>12.819599999999999</v>
      </c>
      <c r="C466">
        <v>8.9169999999999999E-2</v>
      </c>
      <c r="D466">
        <v>-0.38329999999999997</v>
      </c>
      <c r="E466">
        <v>9.0869999999999997</v>
      </c>
      <c r="F466">
        <v>9.9369999999999994</v>
      </c>
      <c r="G466">
        <v>10.788</v>
      </c>
      <c r="H466">
        <v>11.743</v>
      </c>
      <c r="I466">
        <v>12.82</v>
      </c>
      <c r="J466">
        <v>14.037000000000001</v>
      </c>
      <c r="K466">
        <v>15.420999999999999</v>
      </c>
      <c r="L466">
        <v>17</v>
      </c>
      <c r="M466">
        <v>18.579999999999998</v>
      </c>
    </row>
    <row r="467" spans="1:13" x14ac:dyDescent="0.3">
      <c r="A467">
        <v>91.5</v>
      </c>
      <c r="B467">
        <v>12.8443</v>
      </c>
      <c r="C467">
        <v>8.9179999999999995E-2</v>
      </c>
      <c r="D467">
        <v>-0.38329999999999997</v>
      </c>
      <c r="E467">
        <v>9.1039999999999992</v>
      </c>
      <c r="F467">
        <v>9.9559999999999995</v>
      </c>
      <c r="G467">
        <v>10.808999999999999</v>
      </c>
      <c r="H467">
        <v>11.766</v>
      </c>
      <c r="I467">
        <v>12.843999999999999</v>
      </c>
      <c r="J467">
        <v>14.064</v>
      </c>
      <c r="K467">
        <v>15.451000000000001</v>
      </c>
      <c r="L467">
        <v>17.033000000000001</v>
      </c>
      <c r="M467">
        <v>18.616</v>
      </c>
    </row>
    <row r="468" spans="1:13" x14ac:dyDescent="0.3">
      <c r="A468">
        <v>91.6</v>
      </c>
      <c r="B468">
        <v>12.8691</v>
      </c>
      <c r="C468">
        <v>8.9190000000000005E-2</v>
      </c>
      <c r="D468">
        <v>-0.38329999999999997</v>
      </c>
      <c r="E468">
        <v>9.1210000000000004</v>
      </c>
      <c r="F468">
        <v>9.9749999999999996</v>
      </c>
      <c r="G468">
        <v>10.83</v>
      </c>
      <c r="H468">
        <v>11.789</v>
      </c>
      <c r="I468">
        <v>12.869</v>
      </c>
      <c r="J468">
        <v>14.092000000000001</v>
      </c>
      <c r="K468">
        <v>15.481</v>
      </c>
      <c r="L468">
        <v>17.067</v>
      </c>
      <c r="M468">
        <v>18.652999999999999</v>
      </c>
    </row>
    <row r="469" spans="1:13" x14ac:dyDescent="0.3">
      <c r="A469">
        <v>91.7</v>
      </c>
      <c r="B469">
        <v>12.8939</v>
      </c>
      <c r="C469">
        <v>8.9200000000000002E-2</v>
      </c>
      <c r="D469">
        <v>-0.38329999999999997</v>
      </c>
      <c r="E469">
        <v>9.1379999999999999</v>
      </c>
      <c r="F469">
        <v>9.9939999999999998</v>
      </c>
      <c r="G469">
        <v>10.85</v>
      </c>
      <c r="H469">
        <v>11.811</v>
      </c>
      <c r="I469">
        <v>12.894</v>
      </c>
      <c r="J469">
        <v>14.119</v>
      </c>
      <c r="K469">
        <v>15.510999999999999</v>
      </c>
      <c r="L469">
        <v>17.100000000000001</v>
      </c>
      <c r="M469">
        <v>18.690000000000001</v>
      </c>
    </row>
    <row r="470" spans="1:13" x14ac:dyDescent="0.3">
      <c r="A470">
        <v>91.8</v>
      </c>
      <c r="B470">
        <v>12.9186</v>
      </c>
      <c r="C470">
        <v>8.9209999999999998E-2</v>
      </c>
      <c r="D470">
        <v>-0.38329999999999997</v>
      </c>
      <c r="E470">
        <v>9.1549999999999994</v>
      </c>
      <c r="F470">
        <v>10.013</v>
      </c>
      <c r="G470">
        <v>10.871</v>
      </c>
      <c r="H470">
        <v>11.834</v>
      </c>
      <c r="I470">
        <v>12.919</v>
      </c>
      <c r="J470">
        <v>14.146000000000001</v>
      </c>
      <c r="K470">
        <v>15.541</v>
      </c>
      <c r="L470">
        <v>17.134</v>
      </c>
      <c r="M470">
        <v>18.725999999999999</v>
      </c>
    </row>
    <row r="471" spans="1:13" x14ac:dyDescent="0.3">
      <c r="A471">
        <v>91.9</v>
      </c>
      <c r="B471">
        <v>12.9434</v>
      </c>
      <c r="C471">
        <v>8.9219999999999994E-2</v>
      </c>
      <c r="D471">
        <v>-0.38329999999999997</v>
      </c>
      <c r="E471">
        <v>9.173</v>
      </c>
      <c r="F471">
        <v>10.032</v>
      </c>
      <c r="G471">
        <v>10.891999999999999</v>
      </c>
      <c r="H471">
        <v>11.856</v>
      </c>
      <c r="I471">
        <v>12.943</v>
      </c>
      <c r="J471">
        <v>14.173</v>
      </c>
      <c r="K471">
        <v>15.571</v>
      </c>
      <c r="L471">
        <v>17.167000000000002</v>
      </c>
      <c r="M471">
        <v>18.763000000000002</v>
      </c>
    </row>
    <row r="472" spans="1:13" x14ac:dyDescent="0.3">
      <c r="A472">
        <v>92</v>
      </c>
      <c r="B472">
        <v>12.9681</v>
      </c>
      <c r="C472">
        <v>8.9230000000000004E-2</v>
      </c>
      <c r="D472">
        <v>-0.38329999999999997</v>
      </c>
      <c r="E472">
        <v>9.19</v>
      </c>
      <c r="F472">
        <v>10.051</v>
      </c>
      <c r="G472">
        <v>10.912000000000001</v>
      </c>
      <c r="H472">
        <v>11.879</v>
      </c>
      <c r="I472">
        <v>12.968</v>
      </c>
      <c r="J472">
        <v>14.201000000000001</v>
      </c>
      <c r="K472">
        <v>15.601000000000001</v>
      </c>
      <c r="L472">
        <v>17.2</v>
      </c>
      <c r="M472">
        <v>18.8</v>
      </c>
    </row>
    <row r="473" spans="1:13" x14ac:dyDescent="0.3">
      <c r="A473">
        <v>92.1</v>
      </c>
      <c r="B473">
        <v>12.992900000000001</v>
      </c>
      <c r="C473">
        <v>8.924E-2</v>
      </c>
      <c r="D473">
        <v>-0.38329999999999997</v>
      </c>
      <c r="E473">
        <v>9.2070000000000007</v>
      </c>
      <c r="F473">
        <v>10.07</v>
      </c>
      <c r="G473">
        <v>10.933</v>
      </c>
      <c r="H473">
        <v>11.901</v>
      </c>
      <c r="I473">
        <v>12.993</v>
      </c>
      <c r="J473">
        <v>14.228</v>
      </c>
      <c r="K473">
        <v>15.631</v>
      </c>
      <c r="L473">
        <v>17.234000000000002</v>
      </c>
      <c r="M473">
        <v>18.835999999999999</v>
      </c>
    </row>
    <row r="474" spans="1:13" x14ac:dyDescent="0.3">
      <c r="A474">
        <v>92.2</v>
      </c>
      <c r="B474">
        <v>13.0177</v>
      </c>
      <c r="C474">
        <v>8.9249999999999996E-2</v>
      </c>
      <c r="D474">
        <v>-0.38329999999999997</v>
      </c>
      <c r="E474">
        <v>9.2240000000000002</v>
      </c>
      <c r="F474">
        <v>10.089</v>
      </c>
      <c r="G474">
        <v>10.952999999999999</v>
      </c>
      <c r="H474">
        <v>11.923999999999999</v>
      </c>
      <c r="I474">
        <v>13.018000000000001</v>
      </c>
      <c r="J474">
        <v>14.255000000000001</v>
      </c>
      <c r="K474">
        <v>15.662000000000001</v>
      </c>
      <c r="L474">
        <v>17.266999999999999</v>
      </c>
      <c r="M474">
        <v>18.873000000000001</v>
      </c>
    </row>
    <row r="475" spans="1:13" x14ac:dyDescent="0.3">
      <c r="A475">
        <v>92.3</v>
      </c>
      <c r="B475">
        <v>13.042400000000001</v>
      </c>
      <c r="C475">
        <v>8.9260000000000006E-2</v>
      </c>
      <c r="D475">
        <v>-0.38329999999999997</v>
      </c>
      <c r="E475">
        <v>9.2409999999999997</v>
      </c>
      <c r="F475">
        <v>10.108000000000001</v>
      </c>
      <c r="G475">
        <v>10.974</v>
      </c>
      <c r="H475">
        <v>11.946999999999999</v>
      </c>
      <c r="I475">
        <v>13.042</v>
      </c>
      <c r="J475">
        <v>14.282</v>
      </c>
      <c r="K475">
        <v>15.692</v>
      </c>
      <c r="L475">
        <v>17.300999999999998</v>
      </c>
      <c r="M475">
        <v>18.91</v>
      </c>
    </row>
    <row r="476" spans="1:13" x14ac:dyDescent="0.3">
      <c r="A476">
        <v>92.4</v>
      </c>
      <c r="B476">
        <v>13.0672</v>
      </c>
      <c r="C476">
        <v>8.9270000000000002E-2</v>
      </c>
      <c r="D476">
        <v>-0.38329999999999997</v>
      </c>
      <c r="E476">
        <v>9.2590000000000003</v>
      </c>
      <c r="F476">
        <v>10.127000000000001</v>
      </c>
      <c r="G476">
        <v>10.994999999999999</v>
      </c>
      <c r="H476">
        <v>11.968999999999999</v>
      </c>
      <c r="I476">
        <v>13.067</v>
      </c>
      <c r="J476">
        <v>14.31</v>
      </c>
      <c r="K476">
        <v>15.722</v>
      </c>
      <c r="L476">
        <v>17.334</v>
      </c>
      <c r="M476">
        <v>18.946999999999999</v>
      </c>
    </row>
    <row r="477" spans="1:13" x14ac:dyDescent="0.3">
      <c r="A477">
        <v>92.5</v>
      </c>
      <c r="B477">
        <v>13.092000000000001</v>
      </c>
      <c r="C477">
        <v>8.9279999999999998E-2</v>
      </c>
      <c r="D477">
        <v>-0.38329999999999997</v>
      </c>
      <c r="E477">
        <v>9.2759999999999998</v>
      </c>
      <c r="F477">
        <v>10.146000000000001</v>
      </c>
      <c r="G477">
        <v>11.015000000000001</v>
      </c>
      <c r="H477">
        <v>11.992000000000001</v>
      </c>
      <c r="I477">
        <v>13.092000000000001</v>
      </c>
      <c r="J477">
        <v>14.337</v>
      </c>
      <c r="K477">
        <v>15.752000000000001</v>
      </c>
      <c r="L477">
        <v>17.367999999999999</v>
      </c>
      <c r="M477">
        <v>18.983000000000001</v>
      </c>
    </row>
    <row r="478" spans="1:13" x14ac:dyDescent="0.3">
      <c r="A478">
        <v>92.6</v>
      </c>
      <c r="B478">
        <v>13.1167</v>
      </c>
      <c r="C478">
        <v>8.9300000000000004E-2</v>
      </c>
      <c r="D478">
        <v>-0.38329999999999997</v>
      </c>
      <c r="E478">
        <v>9.2929999999999993</v>
      </c>
      <c r="F478">
        <v>10.164</v>
      </c>
      <c r="G478">
        <v>11.036</v>
      </c>
      <c r="H478">
        <v>12.013999999999999</v>
      </c>
      <c r="I478">
        <v>13.117000000000001</v>
      </c>
      <c r="J478">
        <v>14.364000000000001</v>
      </c>
      <c r="K478">
        <v>15.782</v>
      </c>
      <c r="L478">
        <v>17.402000000000001</v>
      </c>
      <c r="M478">
        <v>19.021000000000001</v>
      </c>
    </row>
    <row r="479" spans="1:13" x14ac:dyDescent="0.3">
      <c r="A479">
        <v>92.7</v>
      </c>
      <c r="B479">
        <v>13.141500000000001</v>
      </c>
      <c r="C479">
        <v>8.931E-2</v>
      </c>
      <c r="D479">
        <v>-0.38329999999999997</v>
      </c>
      <c r="E479">
        <v>9.31</v>
      </c>
      <c r="F479">
        <v>10.183</v>
      </c>
      <c r="G479">
        <v>11.055999999999999</v>
      </c>
      <c r="H479">
        <v>12.037000000000001</v>
      </c>
      <c r="I479">
        <v>13.141999999999999</v>
      </c>
      <c r="J479">
        <v>14.391999999999999</v>
      </c>
      <c r="K479">
        <v>15.813000000000001</v>
      </c>
      <c r="L479">
        <v>17.434999999999999</v>
      </c>
      <c r="M479">
        <v>19.058</v>
      </c>
    </row>
    <row r="480" spans="1:13" x14ac:dyDescent="0.3">
      <c r="A480">
        <v>92.8</v>
      </c>
      <c r="B480">
        <v>13.1663</v>
      </c>
      <c r="C480">
        <v>8.9319999999999997E-2</v>
      </c>
      <c r="D480">
        <v>-0.38329999999999997</v>
      </c>
      <c r="E480">
        <v>9.327</v>
      </c>
      <c r="F480">
        <v>10.202</v>
      </c>
      <c r="G480">
        <v>11.077</v>
      </c>
      <c r="H480">
        <v>12.058999999999999</v>
      </c>
      <c r="I480">
        <v>13.166</v>
      </c>
      <c r="J480">
        <v>14.419</v>
      </c>
      <c r="K480">
        <v>15.843</v>
      </c>
      <c r="L480">
        <v>17.469000000000001</v>
      </c>
      <c r="M480">
        <v>19.094000000000001</v>
      </c>
    </row>
    <row r="481" spans="1:13" x14ac:dyDescent="0.3">
      <c r="A481">
        <v>92.9</v>
      </c>
      <c r="B481">
        <v>13.1911</v>
      </c>
      <c r="C481">
        <v>8.9330000000000007E-2</v>
      </c>
      <c r="D481">
        <v>-0.38329999999999997</v>
      </c>
      <c r="E481">
        <v>9.3439999999999994</v>
      </c>
      <c r="F481">
        <v>10.221</v>
      </c>
      <c r="G481">
        <v>11.098000000000001</v>
      </c>
      <c r="H481">
        <v>12.082000000000001</v>
      </c>
      <c r="I481">
        <v>13.191000000000001</v>
      </c>
      <c r="J481">
        <v>14.446</v>
      </c>
      <c r="K481">
        <v>15.872999999999999</v>
      </c>
      <c r="L481">
        <v>17.501999999999999</v>
      </c>
      <c r="M481">
        <v>19.131</v>
      </c>
    </row>
    <row r="482" spans="1:13" x14ac:dyDescent="0.3">
      <c r="A482">
        <v>93</v>
      </c>
      <c r="B482">
        <v>13.2158</v>
      </c>
      <c r="C482">
        <v>8.9340000000000003E-2</v>
      </c>
      <c r="D482">
        <v>-0.38329999999999997</v>
      </c>
      <c r="E482">
        <v>9.3610000000000007</v>
      </c>
      <c r="F482">
        <v>10.24</v>
      </c>
      <c r="G482">
        <v>11.118</v>
      </c>
      <c r="H482">
        <v>12.103999999999999</v>
      </c>
      <c r="I482">
        <v>13.215999999999999</v>
      </c>
      <c r="J482">
        <v>14.473000000000001</v>
      </c>
      <c r="K482">
        <v>15.903</v>
      </c>
      <c r="L482">
        <v>17.535</v>
      </c>
      <c r="M482">
        <v>19.167999999999999</v>
      </c>
    </row>
    <row r="483" spans="1:13" x14ac:dyDescent="0.3">
      <c r="A483">
        <v>93.1</v>
      </c>
      <c r="B483">
        <v>13.240600000000001</v>
      </c>
      <c r="C483">
        <v>8.9359999999999995E-2</v>
      </c>
      <c r="D483">
        <v>-0.38329999999999997</v>
      </c>
      <c r="E483">
        <v>9.3780000000000001</v>
      </c>
      <c r="F483">
        <v>10.257999999999999</v>
      </c>
      <c r="G483">
        <v>11.138999999999999</v>
      </c>
      <c r="H483">
        <v>12.127000000000001</v>
      </c>
      <c r="I483">
        <v>13.241</v>
      </c>
      <c r="J483">
        <v>14.500999999999999</v>
      </c>
      <c r="K483">
        <v>15.933999999999999</v>
      </c>
      <c r="L483">
        <v>17.568999999999999</v>
      </c>
      <c r="M483">
        <v>19.204999999999998</v>
      </c>
    </row>
    <row r="484" spans="1:13" x14ac:dyDescent="0.3">
      <c r="A484">
        <v>93.2</v>
      </c>
      <c r="B484">
        <v>13.2654</v>
      </c>
      <c r="C484">
        <v>8.9370000000000005E-2</v>
      </c>
      <c r="D484">
        <v>-0.38329999999999997</v>
      </c>
      <c r="E484">
        <v>9.3960000000000008</v>
      </c>
      <c r="F484">
        <v>10.276999999999999</v>
      </c>
      <c r="G484">
        <v>11.159000000000001</v>
      </c>
      <c r="H484">
        <v>12.148999999999999</v>
      </c>
      <c r="I484">
        <v>13.265000000000001</v>
      </c>
      <c r="J484">
        <v>14.528</v>
      </c>
      <c r="K484">
        <v>15.964</v>
      </c>
      <c r="L484">
        <v>17.603000000000002</v>
      </c>
      <c r="M484">
        <v>19.242000000000001</v>
      </c>
    </row>
    <row r="485" spans="1:13" x14ac:dyDescent="0.3">
      <c r="A485">
        <v>93.3</v>
      </c>
      <c r="B485">
        <v>13.2902</v>
      </c>
      <c r="C485">
        <v>8.9380000000000001E-2</v>
      </c>
      <c r="D485">
        <v>-0.38329999999999997</v>
      </c>
      <c r="E485">
        <v>9.4130000000000003</v>
      </c>
      <c r="F485">
        <v>10.295999999999999</v>
      </c>
      <c r="G485">
        <v>11.18</v>
      </c>
      <c r="H485">
        <v>12.172000000000001</v>
      </c>
      <c r="I485">
        <v>13.29</v>
      </c>
      <c r="J485">
        <v>14.555999999999999</v>
      </c>
      <c r="K485">
        <v>15.994</v>
      </c>
      <c r="L485">
        <v>17.635999999999999</v>
      </c>
      <c r="M485">
        <v>19.279</v>
      </c>
    </row>
    <row r="486" spans="1:13" x14ac:dyDescent="0.3">
      <c r="A486">
        <v>93.4</v>
      </c>
      <c r="B486">
        <v>13.315099999999999</v>
      </c>
      <c r="C486">
        <v>8.9399999999999993E-2</v>
      </c>
      <c r="D486">
        <v>-0.38329999999999997</v>
      </c>
      <c r="E486">
        <v>9.43</v>
      </c>
      <c r="F486">
        <v>10.315</v>
      </c>
      <c r="G486">
        <v>11.201000000000001</v>
      </c>
      <c r="H486">
        <v>12.195</v>
      </c>
      <c r="I486">
        <v>13.315</v>
      </c>
      <c r="J486">
        <v>14.583</v>
      </c>
      <c r="K486">
        <v>16.024999999999999</v>
      </c>
      <c r="L486">
        <v>17.670999999999999</v>
      </c>
      <c r="M486">
        <v>19.317</v>
      </c>
    </row>
    <row r="487" spans="1:13" x14ac:dyDescent="0.3">
      <c r="A487">
        <v>93.5</v>
      </c>
      <c r="B487">
        <v>13.3399</v>
      </c>
      <c r="C487">
        <v>8.9410000000000003E-2</v>
      </c>
      <c r="D487">
        <v>-0.38329999999999997</v>
      </c>
      <c r="E487">
        <v>9.4469999999999992</v>
      </c>
      <c r="F487">
        <v>10.334</v>
      </c>
      <c r="G487">
        <v>11.221</v>
      </c>
      <c r="H487">
        <v>12.217000000000001</v>
      </c>
      <c r="I487">
        <v>13.34</v>
      </c>
      <c r="J487">
        <v>14.61</v>
      </c>
      <c r="K487">
        <v>16.055</v>
      </c>
      <c r="L487">
        <v>17.704000000000001</v>
      </c>
      <c r="M487">
        <v>19.353999999999999</v>
      </c>
    </row>
    <row r="488" spans="1:13" x14ac:dyDescent="0.3">
      <c r="A488">
        <v>93.6</v>
      </c>
      <c r="B488">
        <v>13.364699999999999</v>
      </c>
      <c r="C488">
        <v>8.9419999999999999E-2</v>
      </c>
      <c r="D488">
        <v>-0.38329999999999997</v>
      </c>
      <c r="E488">
        <v>9.4640000000000004</v>
      </c>
      <c r="F488">
        <v>10.353</v>
      </c>
      <c r="G488">
        <v>11.242000000000001</v>
      </c>
      <c r="H488">
        <v>12.24</v>
      </c>
      <c r="I488">
        <v>13.365</v>
      </c>
      <c r="J488">
        <v>14.638</v>
      </c>
      <c r="K488">
        <v>16.085000000000001</v>
      </c>
      <c r="L488">
        <v>17.738</v>
      </c>
      <c r="M488">
        <v>19.390999999999998</v>
      </c>
    </row>
    <row r="489" spans="1:13" x14ac:dyDescent="0.3">
      <c r="A489">
        <v>93.7</v>
      </c>
      <c r="B489">
        <v>13.3896</v>
      </c>
      <c r="C489">
        <v>8.9440000000000006E-2</v>
      </c>
      <c r="D489">
        <v>-0.38329999999999997</v>
      </c>
      <c r="E489">
        <v>9.4809999999999999</v>
      </c>
      <c r="F489">
        <v>10.372</v>
      </c>
      <c r="G489">
        <v>11.262</v>
      </c>
      <c r="H489">
        <v>12.262</v>
      </c>
      <c r="I489">
        <v>13.39</v>
      </c>
      <c r="J489">
        <v>14.664999999999999</v>
      </c>
      <c r="K489">
        <v>16.116</v>
      </c>
      <c r="L489">
        <v>17.771999999999998</v>
      </c>
      <c r="M489">
        <v>19.428000000000001</v>
      </c>
    </row>
    <row r="490" spans="1:13" x14ac:dyDescent="0.3">
      <c r="A490">
        <v>93.8</v>
      </c>
      <c r="B490">
        <v>13.4145</v>
      </c>
      <c r="C490">
        <v>8.9450000000000002E-2</v>
      </c>
      <c r="D490">
        <v>-0.38329999999999997</v>
      </c>
      <c r="E490">
        <v>9.4979999999999993</v>
      </c>
      <c r="F490">
        <v>10.391</v>
      </c>
      <c r="G490">
        <v>11.282999999999999</v>
      </c>
      <c r="H490">
        <v>12.285</v>
      </c>
      <c r="I490">
        <v>13.414</v>
      </c>
      <c r="J490">
        <v>14.693</v>
      </c>
      <c r="K490">
        <v>16.146000000000001</v>
      </c>
      <c r="L490">
        <v>17.806000000000001</v>
      </c>
      <c r="M490">
        <v>19.465</v>
      </c>
    </row>
    <row r="491" spans="1:13" x14ac:dyDescent="0.3">
      <c r="A491">
        <v>93.9</v>
      </c>
      <c r="B491">
        <v>13.439399999999999</v>
      </c>
      <c r="C491">
        <v>8.9469999999999994E-2</v>
      </c>
      <c r="D491">
        <v>-0.38329999999999997</v>
      </c>
      <c r="E491">
        <v>9.5150000000000006</v>
      </c>
      <c r="F491">
        <v>10.409000000000001</v>
      </c>
      <c r="G491">
        <v>11.304</v>
      </c>
      <c r="H491">
        <v>12.308</v>
      </c>
      <c r="I491">
        <v>13.439</v>
      </c>
      <c r="J491">
        <v>14.72</v>
      </c>
      <c r="K491">
        <v>16.177</v>
      </c>
      <c r="L491">
        <v>17.84</v>
      </c>
      <c r="M491">
        <v>19.503</v>
      </c>
    </row>
    <row r="492" spans="1:13" x14ac:dyDescent="0.3">
      <c r="A492">
        <v>94</v>
      </c>
      <c r="B492">
        <v>13.4643</v>
      </c>
      <c r="C492">
        <v>8.9480000000000004E-2</v>
      </c>
      <c r="D492">
        <v>-0.38329999999999997</v>
      </c>
      <c r="E492">
        <v>9.532</v>
      </c>
      <c r="F492">
        <v>10.428000000000001</v>
      </c>
      <c r="G492">
        <v>11.324</v>
      </c>
      <c r="H492">
        <v>12.33</v>
      </c>
      <c r="I492">
        <v>13.464</v>
      </c>
      <c r="J492">
        <v>14.747999999999999</v>
      </c>
      <c r="K492">
        <v>16.207000000000001</v>
      </c>
      <c r="L492">
        <v>17.873000000000001</v>
      </c>
      <c r="M492">
        <v>19.54</v>
      </c>
    </row>
    <row r="493" spans="1:13" x14ac:dyDescent="0.3">
      <c r="A493">
        <v>94.1</v>
      </c>
      <c r="B493">
        <v>13.4892</v>
      </c>
      <c r="C493">
        <v>8.949E-2</v>
      </c>
      <c r="D493">
        <v>-0.38329999999999997</v>
      </c>
      <c r="E493">
        <v>9.5500000000000007</v>
      </c>
      <c r="F493">
        <v>10.446999999999999</v>
      </c>
      <c r="G493">
        <v>11.345000000000001</v>
      </c>
      <c r="H493">
        <v>12.353</v>
      </c>
      <c r="I493">
        <v>13.489000000000001</v>
      </c>
      <c r="J493">
        <v>14.775</v>
      </c>
      <c r="K493">
        <v>16.236999999999998</v>
      </c>
      <c r="L493">
        <v>17.907</v>
      </c>
      <c r="M493">
        <v>19.577000000000002</v>
      </c>
    </row>
    <row r="494" spans="1:13" x14ac:dyDescent="0.3">
      <c r="A494">
        <v>94.2</v>
      </c>
      <c r="B494">
        <v>13.514200000000001</v>
      </c>
      <c r="C494">
        <v>8.9510000000000006E-2</v>
      </c>
      <c r="D494">
        <v>-0.38329999999999997</v>
      </c>
      <c r="E494">
        <v>9.5670000000000002</v>
      </c>
      <c r="F494">
        <v>10.465999999999999</v>
      </c>
      <c r="G494">
        <v>11.366</v>
      </c>
      <c r="H494">
        <v>12.375999999999999</v>
      </c>
      <c r="I494">
        <v>13.513999999999999</v>
      </c>
      <c r="J494">
        <v>14.803000000000001</v>
      </c>
      <c r="K494">
        <v>16.268000000000001</v>
      </c>
      <c r="L494">
        <v>17.942</v>
      </c>
      <c r="M494">
        <v>19.614999999999998</v>
      </c>
    </row>
    <row r="495" spans="1:13" x14ac:dyDescent="0.3">
      <c r="A495">
        <v>94.3</v>
      </c>
      <c r="B495">
        <v>13.539099999999999</v>
      </c>
      <c r="C495">
        <v>8.9520000000000002E-2</v>
      </c>
      <c r="D495">
        <v>-0.38329999999999997</v>
      </c>
      <c r="E495">
        <v>9.5839999999999996</v>
      </c>
      <c r="F495">
        <v>10.484999999999999</v>
      </c>
      <c r="G495">
        <v>11.385999999999999</v>
      </c>
      <c r="H495">
        <v>12.398</v>
      </c>
      <c r="I495">
        <v>13.539</v>
      </c>
      <c r="J495">
        <v>14.83</v>
      </c>
      <c r="K495">
        <v>16.297999999999998</v>
      </c>
      <c r="L495">
        <v>17.975000000000001</v>
      </c>
      <c r="M495">
        <v>19.652000000000001</v>
      </c>
    </row>
    <row r="496" spans="1:13" x14ac:dyDescent="0.3">
      <c r="A496">
        <v>94.4</v>
      </c>
      <c r="B496">
        <v>13.5641</v>
      </c>
      <c r="C496">
        <v>8.9539999999999995E-2</v>
      </c>
      <c r="D496">
        <v>-0.38329999999999997</v>
      </c>
      <c r="E496">
        <v>9.6010000000000009</v>
      </c>
      <c r="F496">
        <v>10.504</v>
      </c>
      <c r="G496">
        <v>11.407</v>
      </c>
      <c r="H496">
        <v>12.420999999999999</v>
      </c>
      <c r="I496">
        <v>13.564</v>
      </c>
      <c r="J496">
        <v>14.858000000000001</v>
      </c>
      <c r="K496">
        <v>16.329000000000001</v>
      </c>
      <c r="L496">
        <v>18.010000000000002</v>
      </c>
      <c r="M496">
        <v>19.690000000000001</v>
      </c>
    </row>
    <row r="497" spans="1:13" x14ac:dyDescent="0.3">
      <c r="A497">
        <v>94.5</v>
      </c>
      <c r="B497">
        <v>13.5892</v>
      </c>
      <c r="C497">
        <v>8.9550000000000005E-2</v>
      </c>
      <c r="D497">
        <v>-0.38329999999999997</v>
      </c>
      <c r="E497">
        <v>9.6180000000000003</v>
      </c>
      <c r="F497">
        <v>10.523</v>
      </c>
      <c r="G497">
        <v>11.428000000000001</v>
      </c>
      <c r="H497">
        <v>12.444000000000001</v>
      </c>
      <c r="I497">
        <v>13.589</v>
      </c>
      <c r="J497">
        <v>14.885999999999999</v>
      </c>
      <c r="K497">
        <v>16.36</v>
      </c>
      <c r="L497">
        <v>18.044</v>
      </c>
      <c r="M497">
        <v>19.727</v>
      </c>
    </row>
    <row r="498" spans="1:13" x14ac:dyDescent="0.3">
      <c r="A498">
        <v>94.6</v>
      </c>
      <c r="B498">
        <v>13.6142</v>
      </c>
      <c r="C498">
        <v>8.9569999999999997E-2</v>
      </c>
      <c r="D498">
        <v>-0.38329999999999997</v>
      </c>
      <c r="E498">
        <v>9.6349999999999998</v>
      </c>
      <c r="F498">
        <v>10.542</v>
      </c>
      <c r="G498">
        <v>11.448</v>
      </c>
      <c r="H498">
        <v>12.467000000000001</v>
      </c>
      <c r="I498">
        <v>13.614000000000001</v>
      </c>
      <c r="J498">
        <v>14.913</v>
      </c>
      <c r="K498">
        <v>16.39</v>
      </c>
      <c r="L498">
        <v>18.077999999999999</v>
      </c>
      <c r="M498">
        <v>19.765000000000001</v>
      </c>
    </row>
    <row r="499" spans="1:13" x14ac:dyDescent="0.3">
      <c r="A499">
        <v>94.7</v>
      </c>
      <c r="B499">
        <v>13.6393</v>
      </c>
      <c r="C499">
        <v>8.9590000000000003E-2</v>
      </c>
      <c r="D499">
        <v>-0.38329999999999997</v>
      </c>
      <c r="E499">
        <v>9.6519999999999992</v>
      </c>
      <c r="F499">
        <v>10.561</v>
      </c>
      <c r="G499">
        <v>11.468999999999999</v>
      </c>
      <c r="H499">
        <v>12.489000000000001</v>
      </c>
      <c r="I499">
        <v>13.638999999999999</v>
      </c>
      <c r="J499">
        <v>14.941000000000001</v>
      </c>
      <c r="K499">
        <v>16.420999999999999</v>
      </c>
      <c r="L499">
        <v>18.111999999999998</v>
      </c>
      <c r="M499">
        <v>19.803999999999998</v>
      </c>
    </row>
    <row r="500" spans="1:13" x14ac:dyDescent="0.3">
      <c r="A500">
        <v>94.8</v>
      </c>
      <c r="B500">
        <v>13.664400000000001</v>
      </c>
      <c r="C500">
        <v>8.9599999999999999E-2</v>
      </c>
      <c r="D500">
        <v>-0.38329999999999997</v>
      </c>
      <c r="E500">
        <v>9.67</v>
      </c>
      <c r="F500">
        <v>10.58</v>
      </c>
      <c r="G500">
        <v>11.49</v>
      </c>
      <c r="H500">
        <v>12.512</v>
      </c>
      <c r="I500">
        <v>13.664</v>
      </c>
      <c r="J500">
        <v>14.968999999999999</v>
      </c>
      <c r="K500">
        <v>16.452000000000002</v>
      </c>
      <c r="L500">
        <v>18.146000000000001</v>
      </c>
      <c r="M500">
        <v>19.841000000000001</v>
      </c>
    </row>
    <row r="501" spans="1:13" x14ac:dyDescent="0.3">
      <c r="A501">
        <v>94.9</v>
      </c>
      <c r="B501">
        <v>13.689500000000001</v>
      </c>
      <c r="C501">
        <v>8.9620000000000005E-2</v>
      </c>
      <c r="D501">
        <v>-0.38329999999999997</v>
      </c>
      <c r="E501">
        <v>9.6869999999999994</v>
      </c>
      <c r="F501">
        <v>10.599</v>
      </c>
      <c r="G501">
        <v>11.510999999999999</v>
      </c>
      <c r="H501">
        <v>12.535</v>
      </c>
      <c r="I501">
        <v>13.69</v>
      </c>
      <c r="J501">
        <v>14.997</v>
      </c>
      <c r="K501">
        <v>16.483000000000001</v>
      </c>
      <c r="L501">
        <v>18.181000000000001</v>
      </c>
      <c r="M501">
        <v>19.879000000000001</v>
      </c>
    </row>
    <row r="502" spans="1:13" x14ac:dyDescent="0.3">
      <c r="A502">
        <v>95</v>
      </c>
      <c r="B502">
        <v>13.714600000000001</v>
      </c>
      <c r="C502">
        <v>8.9630000000000001E-2</v>
      </c>
      <c r="D502">
        <v>-0.38329999999999997</v>
      </c>
      <c r="E502">
        <v>9.7040000000000006</v>
      </c>
      <c r="F502">
        <v>10.618</v>
      </c>
      <c r="G502">
        <v>11.532</v>
      </c>
      <c r="H502">
        <v>12.558</v>
      </c>
      <c r="I502">
        <v>13.715</v>
      </c>
      <c r="J502">
        <v>15.023999999999999</v>
      </c>
      <c r="K502">
        <v>16.513000000000002</v>
      </c>
      <c r="L502">
        <v>18.215</v>
      </c>
      <c r="M502">
        <v>19.916</v>
      </c>
    </row>
    <row r="503" spans="1:13" x14ac:dyDescent="0.3">
      <c r="A503">
        <v>95.1</v>
      </c>
      <c r="B503">
        <v>13.739800000000001</v>
      </c>
      <c r="C503">
        <v>8.9649999999999994E-2</v>
      </c>
      <c r="D503">
        <v>-0.38329999999999997</v>
      </c>
      <c r="E503">
        <v>9.7210000000000001</v>
      </c>
      <c r="F503">
        <v>10.637</v>
      </c>
      <c r="G503">
        <v>11.552</v>
      </c>
      <c r="H503">
        <v>12.581</v>
      </c>
      <c r="I503">
        <v>13.74</v>
      </c>
      <c r="J503">
        <v>15.052</v>
      </c>
      <c r="K503">
        <v>16.545000000000002</v>
      </c>
      <c r="L503">
        <v>18.25</v>
      </c>
      <c r="M503">
        <v>19.954999999999998</v>
      </c>
    </row>
    <row r="504" spans="1:13" x14ac:dyDescent="0.3">
      <c r="A504">
        <v>95.2</v>
      </c>
      <c r="B504">
        <v>13.765000000000001</v>
      </c>
      <c r="C504">
        <v>8.967E-2</v>
      </c>
      <c r="D504">
        <v>-0.38329999999999997</v>
      </c>
      <c r="E504">
        <v>9.7379999999999995</v>
      </c>
      <c r="F504">
        <v>10.656000000000001</v>
      </c>
      <c r="G504">
        <v>11.573</v>
      </c>
      <c r="H504">
        <v>12.603</v>
      </c>
      <c r="I504">
        <v>13.765000000000001</v>
      </c>
      <c r="J504">
        <v>15.08</v>
      </c>
      <c r="K504">
        <v>16.576000000000001</v>
      </c>
      <c r="L504">
        <v>18.283999999999999</v>
      </c>
      <c r="M504">
        <v>19.992999999999999</v>
      </c>
    </row>
    <row r="505" spans="1:13" x14ac:dyDescent="0.3">
      <c r="A505">
        <v>95.3</v>
      </c>
      <c r="B505">
        <v>13.7902</v>
      </c>
      <c r="C505">
        <v>8.9679999999999996E-2</v>
      </c>
      <c r="D505">
        <v>-0.38329999999999997</v>
      </c>
      <c r="E505">
        <v>9.7560000000000002</v>
      </c>
      <c r="F505">
        <v>10.675000000000001</v>
      </c>
      <c r="G505">
        <v>11.593999999999999</v>
      </c>
      <c r="H505">
        <v>12.625999999999999</v>
      </c>
      <c r="I505">
        <v>13.79</v>
      </c>
      <c r="J505">
        <v>15.108000000000001</v>
      </c>
      <c r="K505">
        <v>16.606000000000002</v>
      </c>
      <c r="L505">
        <v>18.318000000000001</v>
      </c>
      <c r="M505">
        <v>20.03</v>
      </c>
    </row>
    <row r="506" spans="1:13" x14ac:dyDescent="0.3">
      <c r="A506">
        <v>95.4</v>
      </c>
      <c r="B506">
        <v>13.8155</v>
      </c>
      <c r="C506">
        <v>8.9700000000000002E-2</v>
      </c>
      <c r="D506">
        <v>-0.38329999999999997</v>
      </c>
      <c r="E506">
        <v>9.7729999999999997</v>
      </c>
      <c r="F506">
        <v>10.694000000000001</v>
      </c>
      <c r="G506">
        <v>11.615</v>
      </c>
      <c r="H506">
        <v>12.648999999999999</v>
      </c>
      <c r="I506">
        <v>13.816000000000001</v>
      </c>
      <c r="J506">
        <v>15.135999999999999</v>
      </c>
      <c r="K506">
        <v>16.637</v>
      </c>
      <c r="L506">
        <v>18.353000000000002</v>
      </c>
      <c r="M506">
        <v>20.068999999999999</v>
      </c>
    </row>
    <row r="507" spans="1:13" x14ac:dyDescent="0.3">
      <c r="A507">
        <v>95.5</v>
      </c>
      <c r="B507">
        <v>13.8408</v>
      </c>
      <c r="C507">
        <v>8.9719999999999994E-2</v>
      </c>
      <c r="D507">
        <v>-0.38329999999999997</v>
      </c>
      <c r="E507">
        <v>9.7899999999999991</v>
      </c>
      <c r="F507">
        <v>10.712999999999999</v>
      </c>
      <c r="G507">
        <v>11.635999999999999</v>
      </c>
      <c r="H507">
        <v>12.672000000000001</v>
      </c>
      <c r="I507">
        <v>13.840999999999999</v>
      </c>
      <c r="J507">
        <v>15.164</v>
      </c>
      <c r="K507">
        <v>16.669</v>
      </c>
      <c r="L507">
        <v>18.388000000000002</v>
      </c>
      <c r="M507">
        <v>20.106999999999999</v>
      </c>
    </row>
    <row r="508" spans="1:13" x14ac:dyDescent="0.3">
      <c r="A508">
        <v>95.6</v>
      </c>
      <c r="B508">
        <v>13.866099999999999</v>
      </c>
      <c r="C508">
        <v>8.974E-2</v>
      </c>
      <c r="D508">
        <v>-0.38329999999999997</v>
      </c>
      <c r="E508">
        <v>9.8070000000000004</v>
      </c>
      <c r="F508">
        <v>10.731999999999999</v>
      </c>
      <c r="G508">
        <v>11.657</v>
      </c>
      <c r="H508">
        <v>12.695</v>
      </c>
      <c r="I508">
        <v>13.866</v>
      </c>
      <c r="J508">
        <v>15.192</v>
      </c>
      <c r="K508">
        <v>16.7</v>
      </c>
      <c r="L508">
        <v>18.422999999999998</v>
      </c>
      <c r="M508">
        <v>20.146000000000001</v>
      </c>
    </row>
    <row r="509" spans="1:13" x14ac:dyDescent="0.3">
      <c r="A509">
        <v>95.7</v>
      </c>
      <c r="B509">
        <v>13.891400000000001</v>
      </c>
      <c r="C509">
        <v>8.9749999999999996E-2</v>
      </c>
      <c r="D509">
        <v>-0.38329999999999997</v>
      </c>
      <c r="E509">
        <v>9.8249999999999993</v>
      </c>
      <c r="F509">
        <v>10.750999999999999</v>
      </c>
      <c r="G509">
        <v>11.678000000000001</v>
      </c>
      <c r="H509">
        <v>12.718</v>
      </c>
      <c r="I509">
        <v>13.891</v>
      </c>
      <c r="J509">
        <v>15.22</v>
      </c>
      <c r="K509">
        <v>16.731000000000002</v>
      </c>
      <c r="L509">
        <v>18.457000000000001</v>
      </c>
      <c r="M509">
        <v>20.184000000000001</v>
      </c>
    </row>
    <row r="510" spans="1:13" x14ac:dyDescent="0.3">
      <c r="A510">
        <v>95.8</v>
      </c>
      <c r="B510">
        <v>13.9168</v>
      </c>
      <c r="C510">
        <v>8.9770000000000003E-2</v>
      </c>
      <c r="D510">
        <v>-0.38329999999999997</v>
      </c>
      <c r="E510">
        <v>9.8420000000000005</v>
      </c>
      <c r="F510">
        <v>10.77</v>
      </c>
      <c r="G510">
        <v>11.699</v>
      </c>
      <c r="H510">
        <v>12.741</v>
      </c>
      <c r="I510">
        <v>13.917</v>
      </c>
      <c r="J510">
        <v>15.247999999999999</v>
      </c>
      <c r="K510">
        <v>16.762</v>
      </c>
      <c r="L510">
        <v>18.492000000000001</v>
      </c>
      <c r="M510">
        <v>20.222000000000001</v>
      </c>
    </row>
    <row r="511" spans="1:13" x14ac:dyDescent="0.3">
      <c r="A511">
        <v>95.9</v>
      </c>
      <c r="B511">
        <v>13.9422</v>
      </c>
      <c r="C511">
        <v>8.9789999999999995E-2</v>
      </c>
      <c r="D511">
        <v>-0.38329999999999997</v>
      </c>
      <c r="E511">
        <v>9.859</v>
      </c>
      <c r="F511">
        <v>10.789</v>
      </c>
      <c r="G511">
        <v>11.718999999999999</v>
      </c>
      <c r="H511">
        <v>12.763999999999999</v>
      </c>
      <c r="I511">
        <v>13.942</v>
      </c>
      <c r="J511">
        <v>15.276</v>
      </c>
      <c r="K511">
        <v>16.792999999999999</v>
      </c>
      <c r="L511">
        <v>18.527000000000001</v>
      </c>
      <c r="M511">
        <v>20.260999999999999</v>
      </c>
    </row>
    <row r="512" spans="1:13" x14ac:dyDescent="0.3">
      <c r="A512">
        <v>96</v>
      </c>
      <c r="B512">
        <v>13.967599999999999</v>
      </c>
      <c r="C512">
        <v>8.9810000000000001E-2</v>
      </c>
      <c r="D512">
        <v>-0.38329999999999997</v>
      </c>
      <c r="E512">
        <v>9.8770000000000007</v>
      </c>
      <c r="F512">
        <v>10.808999999999999</v>
      </c>
      <c r="G512">
        <v>11.74</v>
      </c>
      <c r="H512">
        <v>12.787000000000001</v>
      </c>
      <c r="I512">
        <v>13.968</v>
      </c>
      <c r="J512">
        <v>15.304</v>
      </c>
      <c r="K512">
        <v>16.824999999999999</v>
      </c>
      <c r="L512">
        <v>18.562000000000001</v>
      </c>
      <c r="M512">
        <v>20.3</v>
      </c>
    </row>
    <row r="513" spans="1:13" x14ac:dyDescent="0.3">
      <c r="A513">
        <v>96.1</v>
      </c>
      <c r="B513">
        <v>13.9931</v>
      </c>
      <c r="C513">
        <v>8.9829999999999993E-2</v>
      </c>
      <c r="D513">
        <v>-0.38329999999999997</v>
      </c>
      <c r="E513">
        <v>9.8940000000000001</v>
      </c>
      <c r="F513">
        <v>10.827999999999999</v>
      </c>
      <c r="G513">
        <v>11.760999999999999</v>
      </c>
      <c r="H513">
        <v>12.81</v>
      </c>
      <c r="I513">
        <v>13.993</v>
      </c>
      <c r="J513">
        <v>15.333</v>
      </c>
      <c r="K513">
        <v>16.856000000000002</v>
      </c>
      <c r="L513">
        <v>18.597000000000001</v>
      </c>
      <c r="M513">
        <v>20.338000000000001</v>
      </c>
    </row>
    <row r="514" spans="1:13" x14ac:dyDescent="0.3">
      <c r="A514">
        <v>96.2</v>
      </c>
      <c r="B514">
        <v>14.018599999999999</v>
      </c>
      <c r="C514">
        <v>8.9840000000000003E-2</v>
      </c>
      <c r="D514">
        <v>-0.38329999999999997</v>
      </c>
      <c r="E514">
        <v>9.9120000000000008</v>
      </c>
      <c r="F514">
        <v>10.847</v>
      </c>
      <c r="G514">
        <v>11.782999999999999</v>
      </c>
      <c r="H514">
        <v>12.833</v>
      </c>
      <c r="I514">
        <v>14.019</v>
      </c>
      <c r="J514">
        <v>15.361000000000001</v>
      </c>
      <c r="K514">
        <v>16.887</v>
      </c>
      <c r="L514">
        <v>18.632000000000001</v>
      </c>
      <c r="M514">
        <v>20.376000000000001</v>
      </c>
    </row>
    <row r="515" spans="1:13" x14ac:dyDescent="0.3">
      <c r="A515">
        <v>96.3</v>
      </c>
      <c r="B515">
        <v>14.0441</v>
      </c>
      <c r="C515">
        <v>8.9859999999999995E-2</v>
      </c>
      <c r="D515">
        <v>-0.38329999999999997</v>
      </c>
      <c r="E515">
        <v>9.9290000000000003</v>
      </c>
      <c r="F515">
        <v>10.866</v>
      </c>
      <c r="G515">
        <v>11.804</v>
      </c>
      <c r="H515">
        <v>12.856999999999999</v>
      </c>
      <c r="I515">
        <v>14.044</v>
      </c>
      <c r="J515">
        <v>15.388999999999999</v>
      </c>
      <c r="K515">
        <v>16.919</v>
      </c>
      <c r="L515">
        <v>18.667000000000002</v>
      </c>
      <c r="M515">
        <v>20.414999999999999</v>
      </c>
    </row>
    <row r="516" spans="1:13" x14ac:dyDescent="0.3">
      <c r="A516">
        <v>96.4</v>
      </c>
      <c r="B516">
        <v>14.069699999999999</v>
      </c>
      <c r="C516">
        <v>8.9880000000000002E-2</v>
      </c>
      <c r="D516">
        <v>-0.38329999999999997</v>
      </c>
      <c r="E516">
        <v>9.9459999999999997</v>
      </c>
      <c r="F516">
        <v>10.885</v>
      </c>
      <c r="G516">
        <v>11.824999999999999</v>
      </c>
      <c r="H516">
        <v>12.88</v>
      </c>
      <c r="I516">
        <v>14.07</v>
      </c>
      <c r="J516">
        <v>15.417</v>
      </c>
      <c r="K516">
        <v>16.95</v>
      </c>
      <c r="L516">
        <v>18.702000000000002</v>
      </c>
      <c r="M516">
        <v>20.454000000000001</v>
      </c>
    </row>
    <row r="517" spans="1:13" x14ac:dyDescent="0.3">
      <c r="A517">
        <v>96.5</v>
      </c>
      <c r="B517">
        <v>14.0953</v>
      </c>
      <c r="C517">
        <v>8.9899999999999994E-2</v>
      </c>
      <c r="D517">
        <v>-0.38329999999999997</v>
      </c>
      <c r="E517">
        <v>9.9640000000000004</v>
      </c>
      <c r="F517">
        <v>10.904999999999999</v>
      </c>
      <c r="G517">
        <v>11.846</v>
      </c>
      <c r="H517">
        <v>12.903</v>
      </c>
      <c r="I517">
        <v>14.095000000000001</v>
      </c>
      <c r="J517">
        <v>15.446</v>
      </c>
      <c r="K517">
        <v>16.981999999999999</v>
      </c>
      <c r="L517">
        <v>18.736999999999998</v>
      </c>
      <c r="M517">
        <v>20.492999999999999</v>
      </c>
    </row>
    <row r="518" spans="1:13" x14ac:dyDescent="0.3">
      <c r="A518">
        <v>96.6</v>
      </c>
      <c r="B518">
        <v>14.120900000000001</v>
      </c>
      <c r="C518">
        <v>8.992E-2</v>
      </c>
      <c r="D518">
        <v>-0.38329999999999997</v>
      </c>
      <c r="E518">
        <v>9.9809999999999999</v>
      </c>
      <c r="F518">
        <v>10.923999999999999</v>
      </c>
      <c r="G518">
        <v>11.867000000000001</v>
      </c>
      <c r="H518">
        <v>12.926</v>
      </c>
      <c r="I518">
        <v>14.121</v>
      </c>
      <c r="J518">
        <v>15.474</v>
      </c>
      <c r="K518">
        <v>17.013000000000002</v>
      </c>
      <c r="L518">
        <v>18.773</v>
      </c>
      <c r="M518">
        <v>20.532</v>
      </c>
    </row>
    <row r="519" spans="1:13" x14ac:dyDescent="0.3">
      <c r="A519">
        <v>96.7</v>
      </c>
      <c r="B519">
        <v>14.146599999999999</v>
      </c>
      <c r="C519">
        <v>8.9940000000000006E-2</v>
      </c>
      <c r="D519">
        <v>-0.38329999999999997</v>
      </c>
      <c r="E519">
        <v>9.9979999999999993</v>
      </c>
      <c r="F519">
        <v>10.943</v>
      </c>
      <c r="G519">
        <v>11.888</v>
      </c>
      <c r="H519">
        <v>12.949</v>
      </c>
      <c r="I519">
        <v>14.147</v>
      </c>
      <c r="J519">
        <v>15.502000000000001</v>
      </c>
      <c r="K519">
        <v>17.045000000000002</v>
      </c>
      <c r="L519">
        <v>18.808</v>
      </c>
      <c r="M519">
        <v>20.571000000000002</v>
      </c>
    </row>
    <row r="520" spans="1:13" x14ac:dyDescent="0.3">
      <c r="A520">
        <v>96.8</v>
      </c>
      <c r="B520">
        <v>14.1724</v>
      </c>
      <c r="C520">
        <v>8.9959999999999998E-2</v>
      </c>
      <c r="D520">
        <v>-0.38329999999999997</v>
      </c>
      <c r="E520">
        <v>10.016</v>
      </c>
      <c r="F520">
        <v>10.962999999999999</v>
      </c>
      <c r="G520">
        <v>11.909000000000001</v>
      </c>
      <c r="H520">
        <v>12.973000000000001</v>
      </c>
      <c r="I520">
        <v>14.172000000000001</v>
      </c>
      <c r="J520">
        <v>15.531000000000001</v>
      </c>
      <c r="K520">
        <v>17.077000000000002</v>
      </c>
      <c r="L520">
        <v>18.844000000000001</v>
      </c>
      <c r="M520">
        <v>20.611000000000001</v>
      </c>
    </row>
    <row r="521" spans="1:13" x14ac:dyDescent="0.3">
      <c r="A521">
        <v>96.9</v>
      </c>
      <c r="B521">
        <v>14.1981</v>
      </c>
      <c r="C521">
        <v>8.9980000000000004E-2</v>
      </c>
      <c r="D521">
        <v>-0.38329999999999997</v>
      </c>
      <c r="E521">
        <v>10.032999999999999</v>
      </c>
      <c r="F521">
        <v>10.981999999999999</v>
      </c>
      <c r="G521">
        <v>11.93</v>
      </c>
      <c r="H521">
        <v>12.996</v>
      </c>
      <c r="I521">
        <v>14.198</v>
      </c>
      <c r="J521">
        <v>15.56</v>
      </c>
      <c r="K521">
        <v>17.109000000000002</v>
      </c>
      <c r="L521">
        <v>18.879000000000001</v>
      </c>
      <c r="M521">
        <v>20.65</v>
      </c>
    </row>
    <row r="522" spans="1:13" x14ac:dyDescent="0.3">
      <c r="A522">
        <v>97</v>
      </c>
      <c r="B522">
        <v>14.2239</v>
      </c>
      <c r="C522">
        <v>0.09</v>
      </c>
      <c r="D522">
        <v>-0.38329999999999997</v>
      </c>
      <c r="E522">
        <v>10.051</v>
      </c>
      <c r="F522">
        <v>11.000999999999999</v>
      </c>
      <c r="G522">
        <v>11.952</v>
      </c>
      <c r="H522">
        <v>13.019</v>
      </c>
      <c r="I522">
        <v>14.224</v>
      </c>
      <c r="J522">
        <v>15.587999999999999</v>
      </c>
      <c r="K522">
        <v>17.14</v>
      </c>
      <c r="L522">
        <v>18.914999999999999</v>
      </c>
      <c r="M522">
        <v>20.689</v>
      </c>
    </row>
    <row r="523" spans="1:13" x14ac:dyDescent="0.3">
      <c r="A523">
        <v>97.1</v>
      </c>
      <c r="B523">
        <v>14.2498</v>
      </c>
      <c r="C523">
        <v>9.0020000000000003E-2</v>
      </c>
      <c r="D523">
        <v>-0.38329999999999997</v>
      </c>
      <c r="E523">
        <v>10.068</v>
      </c>
      <c r="F523">
        <v>11.021000000000001</v>
      </c>
      <c r="G523">
        <v>11.973000000000001</v>
      </c>
      <c r="H523">
        <v>13.042999999999999</v>
      </c>
      <c r="I523">
        <v>14.25</v>
      </c>
      <c r="J523">
        <v>15.617000000000001</v>
      </c>
      <c r="K523">
        <v>17.172000000000001</v>
      </c>
      <c r="L523">
        <v>18.95</v>
      </c>
      <c r="M523">
        <v>20.728999999999999</v>
      </c>
    </row>
    <row r="524" spans="1:13" x14ac:dyDescent="0.3">
      <c r="A524">
        <v>97.2</v>
      </c>
      <c r="B524">
        <v>14.275700000000001</v>
      </c>
      <c r="C524">
        <v>9.0039999999999995E-2</v>
      </c>
      <c r="D524">
        <v>-0.38329999999999997</v>
      </c>
      <c r="E524">
        <v>10.086</v>
      </c>
      <c r="F524">
        <v>11.04</v>
      </c>
      <c r="G524">
        <v>11.994</v>
      </c>
      <c r="H524">
        <v>13.066000000000001</v>
      </c>
      <c r="I524">
        <v>14.276</v>
      </c>
      <c r="J524">
        <v>15.646000000000001</v>
      </c>
      <c r="K524">
        <v>17.204000000000001</v>
      </c>
      <c r="L524">
        <v>18.986000000000001</v>
      </c>
      <c r="M524">
        <v>20.768000000000001</v>
      </c>
    </row>
    <row r="525" spans="1:13" x14ac:dyDescent="0.3">
      <c r="A525">
        <v>97.3</v>
      </c>
      <c r="B525">
        <v>14.301600000000001</v>
      </c>
      <c r="C525">
        <v>9.0060000000000001E-2</v>
      </c>
      <c r="D525">
        <v>-0.38329999999999997</v>
      </c>
      <c r="E525">
        <v>10.103</v>
      </c>
      <c r="F525">
        <v>11.058999999999999</v>
      </c>
      <c r="G525">
        <v>12.015000000000001</v>
      </c>
      <c r="H525">
        <v>13.09</v>
      </c>
      <c r="I525">
        <v>14.302</v>
      </c>
      <c r="J525">
        <v>15.673999999999999</v>
      </c>
      <c r="K525">
        <v>17.236000000000001</v>
      </c>
      <c r="L525">
        <v>19.021999999999998</v>
      </c>
      <c r="M525">
        <v>20.808</v>
      </c>
    </row>
    <row r="526" spans="1:13" x14ac:dyDescent="0.3">
      <c r="A526">
        <v>97.4</v>
      </c>
      <c r="B526">
        <v>14.3276</v>
      </c>
      <c r="C526">
        <v>9.0079999999999993E-2</v>
      </c>
      <c r="D526">
        <v>-0.38329999999999997</v>
      </c>
      <c r="E526">
        <v>10.121</v>
      </c>
      <c r="F526">
        <v>11.079000000000001</v>
      </c>
      <c r="G526">
        <v>12.037000000000001</v>
      </c>
      <c r="H526">
        <v>13.113</v>
      </c>
      <c r="I526">
        <v>14.327999999999999</v>
      </c>
      <c r="J526">
        <v>15.702999999999999</v>
      </c>
      <c r="K526">
        <v>17.268000000000001</v>
      </c>
      <c r="L526">
        <v>19.058</v>
      </c>
      <c r="M526">
        <v>20.847000000000001</v>
      </c>
    </row>
    <row r="527" spans="1:13" x14ac:dyDescent="0.3">
      <c r="A527">
        <v>97.5</v>
      </c>
      <c r="B527">
        <v>14.3537</v>
      </c>
      <c r="C527">
        <v>9.01E-2</v>
      </c>
      <c r="D527">
        <v>-0.38329999999999997</v>
      </c>
      <c r="E527">
        <v>10.138999999999999</v>
      </c>
      <c r="F527">
        <v>11.099</v>
      </c>
      <c r="G527">
        <v>12.058</v>
      </c>
      <c r="H527">
        <v>13.137</v>
      </c>
      <c r="I527">
        <v>14.353999999999999</v>
      </c>
      <c r="J527">
        <v>15.731999999999999</v>
      </c>
      <c r="K527">
        <v>17.3</v>
      </c>
      <c r="L527">
        <v>19.094000000000001</v>
      </c>
      <c r="M527">
        <v>20.887</v>
      </c>
    </row>
    <row r="528" spans="1:13" x14ac:dyDescent="0.3">
      <c r="A528">
        <v>97.6</v>
      </c>
      <c r="B528">
        <v>14.379799999999999</v>
      </c>
      <c r="C528">
        <v>9.0120000000000006E-2</v>
      </c>
      <c r="D528">
        <v>-0.38329999999999997</v>
      </c>
      <c r="E528">
        <v>10.156000000000001</v>
      </c>
      <c r="F528">
        <v>11.118</v>
      </c>
      <c r="G528">
        <v>12.08</v>
      </c>
      <c r="H528">
        <v>13.161</v>
      </c>
      <c r="I528">
        <v>14.38</v>
      </c>
      <c r="J528">
        <v>15.760999999999999</v>
      </c>
      <c r="K528">
        <v>17.332999999999998</v>
      </c>
      <c r="L528">
        <v>19.13</v>
      </c>
      <c r="M528">
        <v>20.927</v>
      </c>
    </row>
    <row r="529" spans="1:13" x14ac:dyDescent="0.3">
      <c r="A529">
        <v>97.7</v>
      </c>
      <c r="B529">
        <v>14.405900000000001</v>
      </c>
      <c r="C529">
        <v>9.0149999999999994E-2</v>
      </c>
      <c r="D529">
        <v>-0.38329999999999997</v>
      </c>
      <c r="E529">
        <v>10.173999999999999</v>
      </c>
      <c r="F529">
        <v>11.137</v>
      </c>
      <c r="G529">
        <v>12.101000000000001</v>
      </c>
      <c r="H529">
        <v>13.183999999999999</v>
      </c>
      <c r="I529">
        <v>14.406000000000001</v>
      </c>
      <c r="J529">
        <v>15.79</v>
      </c>
      <c r="K529">
        <v>17.364999999999998</v>
      </c>
      <c r="L529">
        <v>19.166</v>
      </c>
      <c r="M529">
        <v>20.966999999999999</v>
      </c>
    </row>
    <row r="530" spans="1:13" x14ac:dyDescent="0.3">
      <c r="A530">
        <v>97.8</v>
      </c>
      <c r="B530">
        <v>14.4321</v>
      </c>
      <c r="C530">
        <v>9.017E-2</v>
      </c>
      <c r="D530">
        <v>-0.38329999999999997</v>
      </c>
      <c r="E530">
        <v>10.191000000000001</v>
      </c>
      <c r="F530">
        <v>11.157</v>
      </c>
      <c r="G530">
        <v>12.122999999999999</v>
      </c>
      <c r="H530">
        <v>13.208</v>
      </c>
      <c r="I530">
        <v>14.432</v>
      </c>
      <c r="J530">
        <v>15.819000000000001</v>
      </c>
      <c r="K530">
        <v>17.398</v>
      </c>
      <c r="L530">
        <v>19.202999999999999</v>
      </c>
      <c r="M530">
        <v>21.007000000000001</v>
      </c>
    </row>
    <row r="531" spans="1:13" x14ac:dyDescent="0.3">
      <c r="A531">
        <v>97.9</v>
      </c>
      <c r="B531">
        <v>14.458399999999999</v>
      </c>
      <c r="C531">
        <v>9.0190000000000006E-2</v>
      </c>
      <c r="D531">
        <v>-0.38329999999999997</v>
      </c>
      <c r="E531">
        <v>10.209</v>
      </c>
      <c r="F531">
        <v>11.177</v>
      </c>
      <c r="G531">
        <v>12.144</v>
      </c>
      <c r="H531">
        <v>13.231999999999999</v>
      </c>
      <c r="I531">
        <v>14.458</v>
      </c>
      <c r="J531">
        <v>15.848000000000001</v>
      </c>
      <c r="K531">
        <v>17.43</v>
      </c>
      <c r="L531">
        <v>19.239000000000001</v>
      </c>
      <c r="M531">
        <v>21.047999999999998</v>
      </c>
    </row>
    <row r="532" spans="1:13" x14ac:dyDescent="0.3">
      <c r="A532">
        <v>98</v>
      </c>
      <c r="B532">
        <v>14.4848</v>
      </c>
      <c r="C532">
        <v>9.0209999999999999E-2</v>
      </c>
      <c r="D532">
        <v>-0.38329999999999997</v>
      </c>
      <c r="E532">
        <v>10.227</v>
      </c>
      <c r="F532">
        <v>11.196999999999999</v>
      </c>
      <c r="G532">
        <v>12.166</v>
      </c>
      <c r="H532">
        <v>13.256</v>
      </c>
      <c r="I532">
        <v>14.484999999999999</v>
      </c>
      <c r="J532">
        <v>15.878</v>
      </c>
      <c r="K532">
        <v>17.463000000000001</v>
      </c>
      <c r="L532">
        <v>19.274999999999999</v>
      </c>
      <c r="M532">
        <v>21.088000000000001</v>
      </c>
    </row>
    <row r="533" spans="1:13" x14ac:dyDescent="0.3">
      <c r="A533">
        <v>98.1</v>
      </c>
      <c r="B533">
        <v>14.511200000000001</v>
      </c>
      <c r="C533">
        <v>9.0230000000000005E-2</v>
      </c>
      <c r="D533">
        <v>-0.38329999999999997</v>
      </c>
      <c r="E533">
        <v>10.244999999999999</v>
      </c>
      <c r="F533">
        <v>11.215999999999999</v>
      </c>
      <c r="G533">
        <v>12.188000000000001</v>
      </c>
      <c r="H533">
        <v>13.279</v>
      </c>
      <c r="I533">
        <v>14.510999999999999</v>
      </c>
      <c r="J533">
        <v>15.907</v>
      </c>
      <c r="K533">
        <v>17.495000000000001</v>
      </c>
      <c r="L533">
        <v>19.312000000000001</v>
      </c>
      <c r="M533">
        <v>21.128</v>
      </c>
    </row>
    <row r="534" spans="1:13" x14ac:dyDescent="0.3">
      <c r="A534">
        <v>98.2</v>
      </c>
      <c r="B534">
        <v>14.537599999999999</v>
      </c>
      <c r="C534">
        <v>9.0260000000000007E-2</v>
      </c>
      <c r="D534">
        <v>-0.38329999999999997</v>
      </c>
      <c r="E534">
        <v>10.262</v>
      </c>
      <c r="F534">
        <v>11.236000000000001</v>
      </c>
      <c r="G534">
        <v>12.209</v>
      </c>
      <c r="H534">
        <v>13.303000000000001</v>
      </c>
      <c r="I534">
        <v>14.538</v>
      </c>
      <c r="J534">
        <v>15.936</v>
      </c>
      <c r="K534">
        <v>17.527999999999999</v>
      </c>
      <c r="L534">
        <v>19.349</v>
      </c>
      <c r="M534">
        <v>21.169</v>
      </c>
    </row>
    <row r="535" spans="1:13" x14ac:dyDescent="0.3">
      <c r="A535">
        <v>98.3</v>
      </c>
      <c r="B535">
        <v>14.5642</v>
      </c>
      <c r="C535">
        <v>9.0279999999999999E-2</v>
      </c>
      <c r="D535">
        <v>-0.38329999999999997</v>
      </c>
      <c r="E535">
        <v>10.28</v>
      </c>
      <c r="F535">
        <v>11.256</v>
      </c>
      <c r="G535">
        <v>12.231</v>
      </c>
      <c r="H535">
        <v>13.327</v>
      </c>
      <c r="I535">
        <v>14.564</v>
      </c>
      <c r="J535">
        <v>15.965999999999999</v>
      </c>
      <c r="K535">
        <v>17.561</v>
      </c>
      <c r="L535">
        <v>19.385000000000002</v>
      </c>
      <c r="M535">
        <v>21.21</v>
      </c>
    </row>
    <row r="536" spans="1:13" x14ac:dyDescent="0.3">
      <c r="A536">
        <v>98.4</v>
      </c>
      <c r="B536">
        <v>14.5908</v>
      </c>
      <c r="C536">
        <v>9.0300000000000005E-2</v>
      </c>
      <c r="D536">
        <v>-0.38329999999999997</v>
      </c>
      <c r="E536">
        <v>10.298</v>
      </c>
      <c r="F536">
        <v>11.276</v>
      </c>
      <c r="G536">
        <v>12.253</v>
      </c>
      <c r="H536">
        <v>13.351000000000001</v>
      </c>
      <c r="I536">
        <v>14.590999999999999</v>
      </c>
      <c r="J536">
        <v>15.994999999999999</v>
      </c>
      <c r="K536">
        <v>17.594000000000001</v>
      </c>
      <c r="L536">
        <v>19.422000000000001</v>
      </c>
      <c r="M536">
        <v>21.25</v>
      </c>
    </row>
    <row r="537" spans="1:13" x14ac:dyDescent="0.3">
      <c r="A537">
        <v>98.5</v>
      </c>
      <c r="B537">
        <v>14.6174</v>
      </c>
      <c r="C537">
        <v>9.0329999999999994E-2</v>
      </c>
      <c r="D537">
        <v>-0.38329999999999997</v>
      </c>
      <c r="E537">
        <v>10.316000000000001</v>
      </c>
      <c r="F537">
        <v>11.295</v>
      </c>
      <c r="G537">
        <v>12.275</v>
      </c>
      <c r="H537">
        <v>13.375</v>
      </c>
      <c r="I537">
        <v>14.617000000000001</v>
      </c>
      <c r="J537">
        <v>16.024999999999999</v>
      </c>
      <c r="K537">
        <v>17.626999999999999</v>
      </c>
      <c r="L537">
        <v>19.459</v>
      </c>
      <c r="M537">
        <v>21.292000000000002</v>
      </c>
    </row>
    <row r="538" spans="1:13" x14ac:dyDescent="0.3">
      <c r="A538">
        <v>98.6</v>
      </c>
      <c r="B538">
        <v>14.6442</v>
      </c>
      <c r="C538">
        <v>9.035E-2</v>
      </c>
      <c r="D538">
        <v>-0.38329999999999997</v>
      </c>
      <c r="E538">
        <v>10.334</v>
      </c>
      <c r="F538">
        <v>11.315</v>
      </c>
      <c r="G538">
        <v>12.297000000000001</v>
      </c>
      <c r="H538">
        <v>13.4</v>
      </c>
      <c r="I538">
        <v>14.644</v>
      </c>
      <c r="J538">
        <v>16.055</v>
      </c>
      <c r="K538">
        <v>17.66</v>
      </c>
      <c r="L538">
        <v>19.495999999999999</v>
      </c>
      <c r="M538">
        <v>21.332999999999998</v>
      </c>
    </row>
    <row r="539" spans="1:13" x14ac:dyDescent="0.3">
      <c r="A539">
        <v>98.7</v>
      </c>
      <c r="B539">
        <v>14.670999999999999</v>
      </c>
      <c r="C539">
        <v>9.0370000000000006E-2</v>
      </c>
      <c r="D539">
        <v>-0.38329999999999997</v>
      </c>
      <c r="E539">
        <v>10.352</v>
      </c>
      <c r="F539">
        <v>11.336</v>
      </c>
      <c r="G539">
        <v>12.319000000000001</v>
      </c>
      <c r="H539">
        <v>13.423999999999999</v>
      </c>
      <c r="I539">
        <v>14.670999999999999</v>
      </c>
      <c r="J539">
        <v>16.084</v>
      </c>
      <c r="K539">
        <v>17.693000000000001</v>
      </c>
      <c r="L539">
        <v>19.533000000000001</v>
      </c>
      <c r="M539">
        <v>21.373999999999999</v>
      </c>
    </row>
    <row r="540" spans="1:13" x14ac:dyDescent="0.3">
      <c r="A540">
        <v>98.8</v>
      </c>
      <c r="B540">
        <v>14.697900000000001</v>
      </c>
      <c r="C540">
        <v>9.0399999999999994E-2</v>
      </c>
      <c r="D540">
        <v>-0.38329999999999997</v>
      </c>
      <c r="E540">
        <v>10.37</v>
      </c>
      <c r="F540">
        <v>11.355</v>
      </c>
      <c r="G540">
        <v>12.340999999999999</v>
      </c>
      <c r="H540">
        <v>13.448</v>
      </c>
      <c r="I540">
        <v>14.698</v>
      </c>
      <c r="J540">
        <v>16.114000000000001</v>
      </c>
      <c r="K540">
        <v>17.727</v>
      </c>
      <c r="L540">
        <v>19.571000000000002</v>
      </c>
      <c r="M540">
        <v>21.416</v>
      </c>
    </row>
    <row r="541" spans="1:13" x14ac:dyDescent="0.3">
      <c r="A541">
        <v>98.9</v>
      </c>
      <c r="B541">
        <v>14.7248</v>
      </c>
      <c r="C541">
        <v>9.042E-2</v>
      </c>
      <c r="D541">
        <v>-0.38329999999999997</v>
      </c>
      <c r="E541">
        <v>10.388</v>
      </c>
      <c r="F541">
        <v>11.375999999999999</v>
      </c>
      <c r="G541">
        <v>12.363</v>
      </c>
      <c r="H541">
        <v>13.472</v>
      </c>
      <c r="I541">
        <v>14.725</v>
      </c>
      <c r="J541">
        <v>16.143999999999998</v>
      </c>
      <c r="K541">
        <v>17.760000000000002</v>
      </c>
      <c r="L541">
        <v>19.608000000000001</v>
      </c>
      <c r="M541">
        <v>21.457000000000001</v>
      </c>
    </row>
    <row r="542" spans="1:13" x14ac:dyDescent="0.3">
      <c r="A542">
        <v>99</v>
      </c>
      <c r="B542">
        <v>14.751899999999999</v>
      </c>
      <c r="C542">
        <v>9.0440000000000006E-2</v>
      </c>
      <c r="D542">
        <v>-0.38329999999999997</v>
      </c>
      <c r="E542">
        <v>10.407</v>
      </c>
      <c r="F542">
        <v>11.396000000000001</v>
      </c>
      <c r="G542">
        <v>12.385</v>
      </c>
      <c r="H542">
        <v>13.497</v>
      </c>
      <c r="I542">
        <v>14.752000000000001</v>
      </c>
      <c r="J542">
        <v>16.173999999999999</v>
      </c>
      <c r="K542">
        <v>17.792999999999999</v>
      </c>
      <c r="L542">
        <v>19.646000000000001</v>
      </c>
      <c r="M542">
        <v>21.498000000000001</v>
      </c>
    </row>
    <row r="543" spans="1:13" x14ac:dyDescent="0.3">
      <c r="A543">
        <v>99.1</v>
      </c>
      <c r="B543">
        <v>14.779</v>
      </c>
      <c r="C543">
        <v>9.0469999999999995E-2</v>
      </c>
      <c r="D543">
        <v>-0.38329999999999997</v>
      </c>
      <c r="E543">
        <v>10.425000000000001</v>
      </c>
      <c r="F543">
        <v>11.416</v>
      </c>
      <c r="G543">
        <v>12.407</v>
      </c>
      <c r="H543">
        <v>13.521000000000001</v>
      </c>
      <c r="I543">
        <v>14.779</v>
      </c>
      <c r="J543">
        <v>16.204000000000001</v>
      </c>
      <c r="K543">
        <v>17.827000000000002</v>
      </c>
      <c r="L543">
        <v>19.684000000000001</v>
      </c>
      <c r="M543">
        <v>21.54</v>
      </c>
    </row>
    <row r="544" spans="1:13" x14ac:dyDescent="0.3">
      <c r="A544">
        <v>99.2</v>
      </c>
      <c r="B544">
        <v>14.8062</v>
      </c>
      <c r="C544">
        <v>9.0490000000000001E-2</v>
      </c>
      <c r="D544">
        <v>-0.38329999999999997</v>
      </c>
      <c r="E544">
        <v>10.443</v>
      </c>
      <c r="F544">
        <v>11.436</v>
      </c>
      <c r="G544">
        <v>12.429</v>
      </c>
      <c r="H544">
        <v>13.545999999999999</v>
      </c>
      <c r="I544">
        <v>14.805999999999999</v>
      </c>
      <c r="J544">
        <v>16.234999999999999</v>
      </c>
      <c r="K544">
        <v>17.861000000000001</v>
      </c>
      <c r="L544">
        <v>19.721</v>
      </c>
      <c r="M544">
        <v>21.582000000000001</v>
      </c>
    </row>
    <row r="545" spans="1:13" x14ac:dyDescent="0.3">
      <c r="A545">
        <v>99.3</v>
      </c>
      <c r="B545">
        <v>14.833399999999999</v>
      </c>
      <c r="C545">
        <v>9.0520000000000003E-2</v>
      </c>
      <c r="D545">
        <v>-0.38329999999999997</v>
      </c>
      <c r="E545">
        <v>10.461</v>
      </c>
      <c r="F545">
        <v>11.456</v>
      </c>
      <c r="G545">
        <v>12.452</v>
      </c>
      <c r="H545">
        <v>13.57</v>
      </c>
      <c r="I545">
        <v>14.833</v>
      </c>
      <c r="J545">
        <v>16.265000000000001</v>
      </c>
      <c r="K545">
        <v>17.895</v>
      </c>
      <c r="L545">
        <v>19.760000000000002</v>
      </c>
      <c r="M545">
        <v>21.623999999999999</v>
      </c>
    </row>
    <row r="546" spans="1:13" x14ac:dyDescent="0.3">
      <c r="A546">
        <v>99.4</v>
      </c>
      <c r="B546">
        <v>14.860799999999999</v>
      </c>
      <c r="C546">
        <v>9.0539999999999995E-2</v>
      </c>
      <c r="D546">
        <v>-0.38329999999999997</v>
      </c>
      <c r="E546">
        <v>10.48</v>
      </c>
      <c r="F546">
        <v>11.477</v>
      </c>
      <c r="G546">
        <v>12.474</v>
      </c>
      <c r="H546">
        <v>13.595000000000001</v>
      </c>
      <c r="I546">
        <v>14.861000000000001</v>
      </c>
      <c r="J546">
        <v>16.295000000000002</v>
      </c>
      <c r="K546">
        <v>17.928999999999998</v>
      </c>
      <c r="L546">
        <v>19.797000000000001</v>
      </c>
      <c r="M546">
        <v>21.666</v>
      </c>
    </row>
    <row r="547" spans="1:13" x14ac:dyDescent="0.3">
      <c r="A547">
        <v>99.5</v>
      </c>
      <c r="B547">
        <v>14.888199999999999</v>
      </c>
      <c r="C547">
        <v>9.0569999999999998E-2</v>
      </c>
      <c r="D547">
        <v>-0.38329999999999997</v>
      </c>
      <c r="E547">
        <v>10.497999999999999</v>
      </c>
      <c r="F547">
        <v>11.497</v>
      </c>
      <c r="G547">
        <v>12.496</v>
      </c>
      <c r="H547">
        <v>13.62</v>
      </c>
      <c r="I547">
        <v>14.888</v>
      </c>
      <c r="J547">
        <v>16.326000000000001</v>
      </c>
      <c r="K547">
        <v>17.963000000000001</v>
      </c>
      <c r="L547">
        <v>19.835999999999999</v>
      </c>
      <c r="M547">
        <v>21.709</v>
      </c>
    </row>
    <row r="548" spans="1:13" x14ac:dyDescent="0.3">
      <c r="A548">
        <v>99.6</v>
      </c>
      <c r="B548">
        <v>14.915699999999999</v>
      </c>
      <c r="C548">
        <v>9.0590000000000004E-2</v>
      </c>
      <c r="D548">
        <v>-0.38329999999999997</v>
      </c>
      <c r="E548">
        <v>10.516</v>
      </c>
      <c r="F548">
        <v>11.518000000000001</v>
      </c>
      <c r="G548">
        <v>12.519</v>
      </c>
      <c r="H548">
        <v>13.645</v>
      </c>
      <c r="I548">
        <v>14.916</v>
      </c>
      <c r="J548">
        <v>16.356000000000002</v>
      </c>
      <c r="K548">
        <v>17.997</v>
      </c>
      <c r="L548">
        <v>19.873999999999999</v>
      </c>
      <c r="M548">
        <v>21.751000000000001</v>
      </c>
    </row>
    <row r="549" spans="1:13" x14ac:dyDescent="0.3">
      <c r="A549">
        <v>99.7</v>
      </c>
      <c r="B549">
        <v>14.9434</v>
      </c>
      <c r="C549">
        <v>9.0620000000000006E-2</v>
      </c>
      <c r="D549">
        <v>-0.38329999999999997</v>
      </c>
      <c r="E549">
        <v>10.535</v>
      </c>
      <c r="F549">
        <v>11.538</v>
      </c>
      <c r="G549">
        <v>12.542</v>
      </c>
      <c r="H549">
        <v>13.67</v>
      </c>
      <c r="I549">
        <v>14.943</v>
      </c>
      <c r="J549">
        <v>16.387</v>
      </c>
      <c r="K549">
        <v>18.030999999999999</v>
      </c>
      <c r="L549">
        <v>19.913</v>
      </c>
      <c r="M549">
        <v>21.794</v>
      </c>
    </row>
    <row r="550" spans="1:13" x14ac:dyDescent="0.3">
      <c r="A550">
        <v>99.8</v>
      </c>
      <c r="B550">
        <v>14.9711</v>
      </c>
      <c r="C550">
        <v>9.0639999999999998E-2</v>
      </c>
      <c r="D550">
        <v>-0.38329999999999997</v>
      </c>
      <c r="E550">
        <v>10.554</v>
      </c>
      <c r="F550">
        <v>11.558999999999999</v>
      </c>
      <c r="G550">
        <v>12.564</v>
      </c>
      <c r="H550">
        <v>13.695</v>
      </c>
      <c r="I550">
        <v>14.971</v>
      </c>
      <c r="J550">
        <v>16.417999999999999</v>
      </c>
      <c r="K550">
        <v>18.065999999999999</v>
      </c>
      <c r="L550">
        <v>19.951000000000001</v>
      </c>
      <c r="M550">
        <v>21.837</v>
      </c>
    </row>
    <row r="551" spans="1:13" x14ac:dyDescent="0.3">
      <c r="A551">
        <v>99.9</v>
      </c>
      <c r="B551">
        <v>14.998900000000001</v>
      </c>
      <c r="C551">
        <v>9.0670000000000001E-2</v>
      </c>
      <c r="D551">
        <v>-0.38329999999999997</v>
      </c>
      <c r="E551">
        <v>10.571999999999999</v>
      </c>
      <c r="F551">
        <v>11.579000000000001</v>
      </c>
      <c r="G551">
        <v>12.587</v>
      </c>
      <c r="H551">
        <v>13.72</v>
      </c>
      <c r="I551">
        <v>14.999000000000001</v>
      </c>
      <c r="J551">
        <v>16.449000000000002</v>
      </c>
      <c r="K551">
        <v>18.100000000000001</v>
      </c>
      <c r="L551">
        <v>19.989999999999998</v>
      </c>
      <c r="M551">
        <v>21.88</v>
      </c>
    </row>
    <row r="552" spans="1:13" x14ac:dyDescent="0.3">
      <c r="A552">
        <v>100</v>
      </c>
      <c r="B552">
        <v>15.0267</v>
      </c>
      <c r="C552">
        <v>9.0690000000000007E-2</v>
      </c>
      <c r="D552">
        <v>-0.38329999999999997</v>
      </c>
      <c r="E552">
        <v>10.590999999999999</v>
      </c>
      <c r="F552">
        <v>11.6</v>
      </c>
      <c r="G552">
        <v>12.61</v>
      </c>
      <c r="H552">
        <v>13.744999999999999</v>
      </c>
      <c r="I552">
        <v>15.026999999999999</v>
      </c>
      <c r="J552">
        <v>16.48</v>
      </c>
      <c r="K552">
        <v>18.135000000000002</v>
      </c>
      <c r="L552">
        <v>20.027999999999999</v>
      </c>
      <c r="M552">
        <v>21.922000000000001</v>
      </c>
    </row>
    <row r="553" spans="1:13" x14ac:dyDescent="0.3">
      <c r="A553">
        <v>100.1</v>
      </c>
      <c r="B553">
        <v>15.0547</v>
      </c>
      <c r="C553">
        <v>9.0719999999999995E-2</v>
      </c>
      <c r="D553">
        <v>-0.38329999999999997</v>
      </c>
      <c r="E553">
        <v>10.609</v>
      </c>
      <c r="F553">
        <v>11.621</v>
      </c>
      <c r="G553">
        <v>12.632999999999999</v>
      </c>
      <c r="H553">
        <v>13.77</v>
      </c>
      <c r="I553">
        <v>15.055</v>
      </c>
      <c r="J553">
        <v>16.510999999999999</v>
      </c>
      <c r="K553">
        <v>18.170000000000002</v>
      </c>
      <c r="L553">
        <v>20.068000000000001</v>
      </c>
      <c r="M553">
        <v>21.966000000000001</v>
      </c>
    </row>
    <row r="554" spans="1:13" x14ac:dyDescent="0.3">
      <c r="A554">
        <v>100.2</v>
      </c>
      <c r="B554">
        <v>15.082800000000001</v>
      </c>
      <c r="C554">
        <v>9.0749999999999997E-2</v>
      </c>
      <c r="D554">
        <v>-0.38329999999999997</v>
      </c>
      <c r="E554">
        <v>10.628</v>
      </c>
      <c r="F554">
        <v>11.641999999999999</v>
      </c>
      <c r="G554">
        <v>12.654999999999999</v>
      </c>
      <c r="H554">
        <v>13.795999999999999</v>
      </c>
      <c r="I554">
        <v>15.083</v>
      </c>
      <c r="J554">
        <v>16.542000000000002</v>
      </c>
      <c r="K554">
        <v>18.204999999999998</v>
      </c>
      <c r="L554">
        <v>20.106999999999999</v>
      </c>
      <c r="M554">
        <v>22.01</v>
      </c>
    </row>
    <row r="555" spans="1:13" x14ac:dyDescent="0.3">
      <c r="A555">
        <v>100.3</v>
      </c>
      <c r="B555">
        <v>15.110900000000001</v>
      </c>
      <c r="C555">
        <v>9.0770000000000003E-2</v>
      </c>
      <c r="D555">
        <v>-0.38329999999999997</v>
      </c>
      <c r="E555">
        <v>10.647</v>
      </c>
      <c r="F555">
        <v>11.663</v>
      </c>
      <c r="G555">
        <v>12.679</v>
      </c>
      <c r="H555">
        <v>13.821</v>
      </c>
      <c r="I555">
        <v>15.111000000000001</v>
      </c>
      <c r="J555">
        <v>16.573</v>
      </c>
      <c r="K555">
        <v>18.239000000000001</v>
      </c>
      <c r="L555">
        <v>20.146000000000001</v>
      </c>
      <c r="M555">
        <v>22.053000000000001</v>
      </c>
    </row>
    <row r="556" spans="1:13" x14ac:dyDescent="0.3">
      <c r="A556">
        <v>100.4</v>
      </c>
      <c r="B556">
        <v>15.139200000000001</v>
      </c>
      <c r="C556">
        <v>9.0800000000000006E-2</v>
      </c>
      <c r="D556">
        <v>-0.38329999999999997</v>
      </c>
      <c r="E556">
        <v>10.666</v>
      </c>
      <c r="F556">
        <v>11.683999999999999</v>
      </c>
      <c r="G556">
        <v>12.702</v>
      </c>
      <c r="H556">
        <v>13.846</v>
      </c>
      <c r="I556">
        <v>15.138999999999999</v>
      </c>
      <c r="J556">
        <v>16.605</v>
      </c>
      <c r="K556">
        <v>18.274999999999999</v>
      </c>
      <c r="L556">
        <v>20.186</v>
      </c>
      <c r="M556">
        <v>22.097000000000001</v>
      </c>
    </row>
    <row r="557" spans="1:13" x14ac:dyDescent="0.3">
      <c r="A557">
        <v>100.5</v>
      </c>
      <c r="B557">
        <v>15.1676</v>
      </c>
      <c r="C557">
        <v>9.0829999999999994E-2</v>
      </c>
      <c r="D557">
        <v>-0.38329999999999997</v>
      </c>
      <c r="E557">
        <v>10.683999999999999</v>
      </c>
      <c r="F557">
        <v>11.705</v>
      </c>
      <c r="G557">
        <v>12.725</v>
      </c>
      <c r="H557">
        <v>13.872</v>
      </c>
      <c r="I557">
        <v>15.167999999999999</v>
      </c>
      <c r="J557">
        <v>16.637</v>
      </c>
      <c r="K557">
        <v>18.309999999999999</v>
      </c>
      <c r="L557">
        <v>20.225999999999999</v>
      </c>
      <c r="M557">
        <v>22.140999999999998</v>
      </c>
    </row>
    <row r="558" spans="1:13" x14ac:dyDescent="0.3">
      <c r="A558">
        <v>100.6</v>
      </c>
      <c r="B558">
        <v>15.196</v>
      </c>
      <c r="C558">
        <v>9.085E-2</v>
      </c>
      <c r="D558">
        <v>-0.38329999999999997</v>
      </c>
      <c r="E558">
        <v>10.704000000000001</v>
      </c>
      <c r="F558">
        <v>11.726000000000001</v>
      </c>
      <c r="G558">
        <v>12.747999999999999</v>
      </c>
      <c r="H558">
        <v>13.898</v>
      </c>
      <c r="I558">
        <v>15.196</v>
      </c>
      <c r="J558">
        <v>16.667999999999999</v>
      </c>
      <c r="K558">
        <v>18.344999999999999</v>
      </c>
      <c r="L558">
        <v>20.265000000000001</v>
      </c>
      <c r="M558">
        <v>22.184999999999999</v>
      </c>
    </row>
    <row r="559" spans="1:13" x14ac:dyDescent="0.3">
      <c r="A559">
        <v>100.7</v>
      </c>
      <c r="B559">
        <v>15.224600000000001</v>
      </c>
      <c r="C559">
        <v>9.0880000000000002E-2</v>
      </c>
      <c r="D559">
        <v>-0.38329999999999997</v>
      </c>
      <c r="E559">
        <v>10.723000000000001</v>
      </c>
      <c r="F559">
        <v>11.747</v>
      </c>
      <c r="G559">
        <v>12.771000000000001</v>
      </c>
      <c r="H559">
        <v>13.923999999999999</v>
      </c>
      <c r="I559">
        <v>15.225</v>
      </c>
      <c r="J559">
        <v>16.7</v>
      </c>
      <c r="K559">
        <v>18.381</v>
      </c>
      <c r="L559">
        <v>20.305</v>
      </c>
      <c r="M559">
        <v>22.228999999999999</v>
      </c>
    </row>
    <row r="560" spans="1:13" x14ac:dyDescent="0.3">
      <c r="A560">
        <v>100.8</v>
      </c>
      <c r="B560">
        <v>15.2532</v>
      </c>
      <c r="C560">
        <v>9.0910000000000005E-2</v>
      </c>
      <c r="D560">
        <v>-0.38329999999999997</v>
      </c>
      <c r="E560">
        <v>10.742000000000001</v>
      </c>
      <c r="F560">
        <v>11.768000000000001</v>
      </c>
      <c r="G560">
        <v>12.795</v>
      </c>
      <c r="H560">
        <v>13.949</v>
      </c>
      <c r="I560">
        <v>15.253</v>
      </c>
      <c r="J560">
        <v>16.731999999999999</v>
      </c>
      <c r="K560">
        <v>18.417000000000002</v>
      </c>
      <c r="L560">
        <v>20.344999999999999</v>
      </c>
      <c r="M560">
        <v>22.274000000000001</v>
      </c>
    </row>
    <row r="561" spans="1:13" x14ac:dyDescent="0.3">
      <c r="A561">
        <v>100.9</v>
      </c>
      <c r="B561">
        <v>15.2819</v>
      </c>
      <c r="C561">
        <v>9.0929999999999997E-2</v>
      </c>
      <c r="D561">
        <v>-0.38329999999999997</v>
      </c>
      <c r="E561">
        <v>10.760999999999999</v>
      </c>
      <c r="F561">
        <v>11.79</v>
      </c>
      <c r="G561">
        <v>12.818</v>
      </c>
      <c r="H561">
        <v>13.975</v>
      </c>
      <c r="I561">
        <v>15.282</v>
      </c>
      <c r="J561">
        <v>16.763999999999999</v>
      </c>
      <c r="K561">
        <v>18.452000000000002</v>
      </c>
      <c r="L561">
        <v>20.385000000000002</v>
      </c>
      <c r="M561">
        <v>22.318000000000001</v>
      </c>
    </row>
    <row r="562" spans="1:13" x14ac:dyDescent="0.3">
      <c r="A562">
        <v>101</v>
      </c>
      <c r="B562">
        <v>15.3108</v>
      </c>
      <c r="C562">
        <v>9.0959999999999999E-2</v>
      </c>
      <c r="D562">
        <v>-0.38329999999999997</v>
      </c>
      <c r="E562">
        <v>10.78</v>
      </c>
      <c r="F562">
        <v>11.811</v>
      </c>
      <c r="G562">
        <v>12.842000000000001</v>
      </c>
      <c r="H562">
        <v>14.000999999999999</v>
      </c>
      <c r="I562">
        <v>15.311</v>
      </c>
      <c r="J562">
        <v>16.795999999999999</v>
      </c>
      <c r="K562">
        <v>18.488</v>
      </c>
      <c r="L562">
        <v>20.425999999999998</v>
      </c>
      <c r="M562">
        <v>22.363</v>
      </c>
    </row>
    <row r="563" spans="1:13" x14ac:dyDescent="0.3">
      <c r="A563">
        <v>101.1</v>
      </c>
      <c r="B563">
        <v>15.339700000000001</v>
      </c>
      <c r="C563">
        <v>9.0990000000000001E-2</v>
      </c>
      <c r="D563">
        <v>-0.38329999999999997</v>
      </c>
      <c r="E563">
        <v>10.798999999999999</v>
      </c>
      <c r="F563">
        <v>11.832000000000001</v>
      </c>
      <c r="G563">
        <v>12.865</v>
      </c>
      <c r="H563">
        <v>14.026999999999999</v>
      </c>
      <c r="I563">
        <v>15.34</v>
      </c>
      <c r="J563">
        <v>16.827999999999999</v>
      </c>
      <c r="K563">
        <v>18.524000000000001</v>
      </c>
      <c r="L563">
        <v>20.466000000000001</v>
      </c>
      <c r="M563">
        <v>22.408000000000001</v>
      </c>
    </row>
    <row r="564" spans="1:13" x14ac:dyDescent="0.3">
      <c r="A564">
        <v>101.2</v>
      </c>
      <c r="B564">
        <v>15.3687</v>
      </c>
      <c r="C564">
        <v>9.1020000000000004E-2</v>
      </c>
      <c r="D564">
        <v>-0.38329999999999997</v>
      </c>
      <c r="E564">
        <v>10.818</v>
      </c>
      <c r="F564">
        <v>11.853999999999999</v>
      </c>
      <c r="G564">
        <v>12.888999999999999</v>
      </c>
      <c r="H564">
        <v>14.053000000000001</v>
      </c>
      <c r="I564">
        <v>15.369</v>
      </c>
      <c r="J564">
        <v>16.861000000000001</v>
      </c>
      <c r="K564">
        <v>18.561</v>
      </c>
      <c r="L564">
        <v>20.507000000000001</v>
      </c>
      <c r="M564">
        <v>22.452999999999999</v>
      </c>
    </row>
    <row r="565" spans="1:13" x14ac:dyDescent="0.3">
      <c r="A565">
        <v>101.3</v>
      </c>
      <c r="B565">
        <v>15.3979</v>
      </c>
      <c r="C565">
        <v>9.1050000000000006E-2</v>
      </c>
      <c r="D565">
        <v>-0.38329999999999997</v>
      </c>
      <c r="E565">
        <v>10.837999999999999</v>
      </c>
      <c r="F565">
        <v>11.875</v>
      </c>
      <c r="G565">
        <v>12.913</v>
      </c>
      <c r="H565">
        <v>14.08</v>
      </c>
      <c r="I565">
        <v>15.398</v>
      </c>
      <c r="J565">
        <v>16.893000000000001</v>
      </c>
      <c r="K565">
        <v>18.597000000000001</v>
      </c>
      <c r="L565">
        <v>20.547999999999998</v>
      </c>
      <c r="M565">
        <v>22.498999999999999</v>
      </c>
    </row>
    <row r="566" spans="1:13" x14ac:dyDescent="0.3">
      <c r="A566">
        <v>101.4</v>
      </c>
      <c r="B566">
        <v>15.427099999999999</v>
      </c>
      <c r="C566">
        <v>9.1069999999999998E-2</v>
      </c>
      <c r="D566">
        <v>-0.38329999999999997</v>
      </c>
      <c r="E566">
        <v>10.858000000000001</v>
      </c>
      <c r="F566">
        <v>11.897</v>
      </c>
      <c r="G566">
        <v>12.936999999999999</v>
      </c>
      <c r="H566">
        <v>14.106</v>
      </c>
      <c r="I566">
        <v>15.427</v>
      </c>
      <c r="J566">
        <v>16.925999999999998</v>
      </c>
      <c r="K566">
        <v>18.632999999999999</v>
      </c>
      <c r="L566">
        <v>20.588000000000001</v>
      </c>
      <c r="M566">
        <v>22.544</v>
      </c>
    </row>
    <row r="567" spans="1:13" x14ac:dyDescent="0.3">
      <c r="A567">
        <v>101.5</v>
      </c>
      <c r="B567">
        <v>15.4564</v>
      </c>
      <c r="C567">
        <v>9.11E-2</v>
      </c>
      <c r="D567">
        <v>-0.38329999999999997</v>
      </c>
      <c r="E567">
        <v>10.877000000000001</v>
      </c>
      <c r="F567">
        <v>11.919</v>
      </c>
      <c r="G567">
        <v>12.96</v>
      </c>
      <c r="H567">
        <v>14.132999999999999</v>
      </c>
      <c r="I567">
        <v>15.456</v>
      </c>
      <c r="J567">
        <v>16.957999999999998</v>
      </c>
      <c r="K567">
        <v>18.670000000000002</v>
      </c>
      <c r="L567">
        <v>20.63</v>
      </c>
      <c r="M567">
        <v>22.588999999999999</v>
      </c>
    </row>
    <row r="568" spans="1:13" x14ac:dyDescent="0.3">
      <c r="A568">
        <v>101.6</v>
      </c>
      <c r="B568">
        <v>15.485799999999999</v>
      </c>
      <c r="C568">
        <v>9.1130000000000003E-2</v>
      </c>
      <c r="D568">
        <v>-0.38329999999999997</v>
      </c>
      <c r="E568">
        <v>10.896000000000001</v>
      </c>
      <c r="F568">
        <v>11.94</v>
      </c>
      <c r="G568">
        <v>12.984</v>
      </c>
      <c r="H568">
        <v>14.159000000000001</v>
      </c>
      <c r="I568">
        <v>15.486000000000001</v>
      </c>
      <c r="J568">
        <v>16.991</v>
      </c>
      <c r="K568">
        <v>18.706</v>
      </c>
      <c r="L568">
        <v>20.670999999999999</v>
      </c>
      <c r="M568">
        <v>22.635000000000002</v>
      </c>
    </row>
    <row r="569" spans="1:13" x14ac:dyDescent="0.3">
      <c r="A569">
        <v>101.7</v>
      </c>
      <c r="B569">
        <v>15.5154</v>
      </c>
      <c r="C569">
        <v>9.1160000000000005E-2</v>
      </c>
      <c r="D569">
        <v>-0.38329999999999997</v>
      </c>
      <c r="E569">
        <v>10.916</v>
      </c>
      <c r="F569">
        <v>11.962</v>
      </c>
      <c r="G569">
        <v>13.007999999999999</v>
      </c>
      <c r="H569">
        <v>14.186</v>
      </c>
      <c r="I569">
        <v>15.515000000000001</v>
      </c>
      <c r="J569">
        <v>17.024000000000001</v>
      </c>
      <c r="K569">
        <v>18.742999999999999</v>
      </c>
      <c r="L569">
        <v>20.712</v>
      </c>
      <c r="M569">
        <v>22.681999999999999</v>
      </c>
    </row>
    <row r="570" spans="1:13" x14ac:dyDescent="0.3">
      <c r="A570">
        <v>101.8</v>
      </c>
      <c r="B570">
        <v>15.545</v>
      </c>
      <c r="C570">
        <v>9.1189999999999993E-2</v>
      </c>
      <c r="D570">
        <v>-0.38329999999999997</v>
      </c>
      <c r="E570">
        <v>10.936</v>
      </c>
      <c r="F570">
        <v>11.984</v>
      </c>
      <c r="G570">
        <v>13.032999999999999</v>
      </c>
      <c r="H570">
        <v>14.212</v>
      </c>
      <c r="I570">
        <v>15.545</v>
      </c>
      <c r="J570">
        <v>17.056999999999999</v>
      </c>
      <c r="K570">
        <v>18.78</v>
      </c>
      <c r="L570">
        <v>20.754000000000001</v>
      </c>
      <c r="M570">
        <v>22.728000000000002</v>
      </c>
    </row>
    <row r="571" spans="1:13" x14ac:dyDescent="0.3">
      <c r="A571">
        <v>101.9</v>
      </c>
      <c r="B571">
        <v>15.5747</v>
      </c>
      <c r="C571">
        <v>9.1219999999999996E-2</v>
      </c>
      <c r="D571">
        <v>-0.38329999999999997</v>
      </c>
      <c r="E571">
        <v>10.955</v>
      </c>
      <c r="F571">
        <v>12.006</v>
      </c>
      <c r="G571">
        <v>13.057</v>
      </c>
      <c r="H571">
        <v>14.239000000000001</v>
      </c>
      <c r="I571">
        <v>15.574999999999999</v>
      </c>
      <c r="J571">
        <v>17.09</v>
      </c>
      <c r="K571">
        <v>18.817</v>
      </c>
      <c r="L571">
        <v>20.795999999999999</v>
      </c>
      <c r="M571">
        <v>22.774000000000001</v>
      </c>
    </row>
    <row r="572" spans="1:13" x14ac:dyDescent="0.3">
      <c r="A572">
        <v>102</v>
      </c>
      <c r="B572">
        <v>15.6046</v>
      </c>
      <c r="C572">
        <v>9.1249999999999998E-2</v>
      </c>
      <c r="D572">
        <v>-0.38329999999999997</v>
      </c>
      <c r="E572">
        <v>10.975</v>
      </c>
      <c r="F572">
        <v>12.028</v>
      </c>
      <c r="G572">
        <v>13.081</v>
      </c>
      <c r="H572">
        <v>14.266</v>
      </c>
      <c r="I572">
        <v>15.605</v>
      </c>
      <c r="J572">
        <v>17.123000000000001</v>
      </c>
      <c r="K572">
        <v>18.855</v>
      </c>
      <c r="L572">
        <v>20.838000000000001</v>
      </c>
      <c r="M572">
        <v>22.821000000000002</v>
      </c>
    </row>
    <row r="573" spans="1:13" x14ac:dyDescent="0.3">
      <c r="A573">
        <v>102.1</v>
      </c>
      <c r="B573">
        <v>15.634499999999999</v>
      </c>
      <c r="C573">
        <v>9.128E-2</v>
      </c>
      <c r="D573">
        <v>-0.38329999999999997</v>
      </c>
      <c r="E573">
        <v>10.994999999999999</v>
      </c>
      <c r="F573">
        <v>12.05</v>
      </c>
      <c r="G573">
        <v>13.105</v>
      </c>
      <c r="H573">
        <v>14.292999999999999</v>
      </c>
      <c r="I573">
        <v>15.634</v>
      </c>
      <c r="J573">
        <v>17.157</v>
      </c>
      <c r="K573">
        <v>18.891999999999999</v>
      </c>
      <c r="L573">
        <v>20.88</v>
      </c>
      <c r="M573">
        <v>22.867999999999999</v>
      </c>
    </row>
    <row r="574" spans="1:13" x14ac:dyDescent="0.3">
      <c r="A574">
        <v>102.2</v>
      </c>
      <c r="B574">
        <v>15.6646</v>
      </c>
      <c r="C574">
        <v>9.1310000000000002E-2</v>
      </c>
      <c r="D574">
        <v>-0.38329999999999997</v>
      </c>
      <c r="E574">
        <v>11.015000000000001</v>
      </c>
      <c r="F574">
        <v>12.071999999999999</v>
      </c>
      <c r="G574">
        <v>13.13</v>
      </c>
      <c r="H574">
        <v>14.32</v>
      </c>
      <c r="I574">
        <v>15.664999999999999</v>
      </c>
      <c r="J574">
        <v>17.190000000000001</v>
      </c>
      <c r="K574">
        <v>18.93</v>
      </c>
      <c r="L574">
        <v>20.922000000000001</v>
      </c>
      <c r="M574">
        <v>22.914999999999999</v>
      </c>
    </row>
    <row r="575" spans="1:13" x14ac:dyDescent="0.3">
      <c r="A575">
        <v>102.3</v>
      </c>
      <c r="B575">
        <v>15.694699999999999</v>
      </c>
      <c r="C575">
        <v>9.1329999999999995E-2</v>
      </c>
      <c r="D575">
        <v>-0.38329999999999997</v>
      </c>
      <c r="E575">
        <v>11.035</v>
      </c>
      <c r="F575">
        <v>12.095000000000001</v>
      </c>
      <c r="G575">
        <v>13.154999999999999</v>
      </c>
      <c r="H575">
        <v>14.347</v>
      </c>
      <c r="I575">
        <v>15.695</v>
      </c>
      <c r="J575">
        <v>17.224</v>
      </c>
      <c r="K575">
        <v>18.966999999999999</v>
      </c>
      <c r="L575">
        <v>20.963999999999999</v>
      </c>
      <c r="M575">
        <v>22.960999999999999</v>
      </c>
    </row>
    <row r="576" spans="1:13" x14ac:dyDescent="0.3">
      <c r="A576">
        <v>102.4</v>
      </c>
      <c r="B576">
        <v>15.725</v>
      </c>
      <c r="C576">
        <v>9.1359999999999997E-2</v>
      </c>
      <c r="D576">
        <v>-0.38329999999999997</v>
      </c>
      <c r="E576">
        <v>11.055</v>
      </c>
      <c r="F576">
        <v>12.117000000000001</v>
      </c>
      <c r="G576">
        <v>13.179</v>
      </c>
      <c r="H576">
        <v>14.374000000000001</v>
      </c>
      <c r="I576">
        <v>15.725</v>
      </c>
      <c r="J576">
        <v>17.257999999999999</v>
      </c>
      <c r="K576">
        <v>19.004999999999999</v>
      </c>
      <c r="L576">
        <v>21.006</v>
      </c>
      <c r="M576">
        <v>23.007999999999999</v>
      </c>
    </row>
    <row r="577" spans="1:13" x14ac:dyDescent="0.3">
      <c r="A577">
        <v>102.5</v>
      </c>
      <c r="B577">
        <v>15.7553</v>
      </c>
      <c r="C577">
        <v>9.1389999999999999E-2</v>
      </c>
      <c r="D577">
        <v>-0.38329999999999997</v>
      </c>
      <c r="E577">
        <v>11.074999999999999</v>
      </c>
      <c r="F577">
        <v>12.14</v>
      </c>
      <c r="G577">
        <v>13.204000000000001</v>
      </c>
      <c r="H577">
        <v>14.401999999999999</v>
      </c>
      <c r="I577">
        <v>15.755000000000001</v>
      </c>
      <c r="J577">
        <v>17.291</v>
      </c>
      <c r="K577">
        <v>19.042999999999999</v>
      </c>
      <c r="L577">
        <v>21.048999999999999</v>
      </c>
      <c r="M577">
        <v>23.055</v>
      </c>
    </row>
    <row r="578" spans="1:13" x14ac:dyDescent="0.3">
      <c r="A578">
        <v>102.6</v>
      </c>
      <c r="B578">
        <v>15.7858</v>
      </c>
      <c r="C578">
        <v>9.1420000000000001E-2</v>
      </c>
      <c r="D578">
        <v>-0.38329999999999997</v>
      </c>
      <c r="E578">
        <v>11.096</v>
      </c>
      <c r="F578">
        <v>12.162000000000001</v>
      </c>
      <c r="G578">
        <v>13.228999999999999</v>
      </c>
      <c r="H578">
        <v>14.429</v>
      </c>
      <c r="I578">
        <v>15.786</v>
      </c>
      <c r="J578">
        <v>17.324999999999999</v>
      </c>
      <c r="K578">
        <v>19.081</v>
      </c>
      <c r="L578">
        <v>21.091999999999999</v>
      </c>
      <c r="M578">
        <v>23.103000000000002</v>
      </c>
    </row>
    <row r="579" spans="1:13" x14ac:dyDescent="0.3">
      <c r="A579">
        <v>102.7</v>
      </c>
      <c r="B579">
        <v>15.8164</v>
      </c>
      <c r="C579">
        <v>9.146E-2</v>
      </c>
      <c r="D579">
        <v>-0.38329999999999997</v>
      </c>
      <c r="E579">
        <v>11.115</v>
      </c>
      <c r="F579">
        <v>12.183999999999999</v>
      </c>
      <c r="G579">
        <v>13.253</v>
      </c>
      <c r="H579">
        <v>14.457000000000001</v>
      </c>
      <c r="I579">
        <v>15.816000000000001</v>
      </c>
      <c r="J579">
        <v>17.36</v>
      </c>
      <c r="K579">
        <v>19.119</v>
      </c>
      <c r="L579">
        <v>21.135999999999999</v>
      </c>
      <c r="M579">
        <v>23.152000000000001</v>
      </c>
    </row>
    <row r="580" spans="1:13" x14ac:dyDescent="0.3">
      <c r="A580">
        <v>102.8</v>
      </c>
      <c r="B580">
        <v>15.847</v>
      </c>
      <c r="C580">
        <v>9.1490000000000002E-2</v>
      </c>
      <c r="D580">
        <v>-0.38329999999999997</v>
      </c>
      <c r="E580">
        <v>11.135999999999999</v>
      </c>
      <c r="F580">
        <v>12.207000000000001</v>
      </c>
      <c r="G580">
        <v>13.278</v>
      </c>
      <c r="H580">
        <v>14.484</v>
      </c>
      <c r="I580">
        <v>15.847</v>
      </c>
      <c r="J580">
        <v>17.393999999999998</v>
      </c>
      <c r="K580">
        <v>19.157</v>
      </c>
      <c r="L580">
        <v>21.178999999999998</v>
      </c>
      <c r="M580">
        <v>23.2</v>
      </c>
    </row>
    <row r="581" spans="1:13" x14ac:dyDescent="0.3">
      <c r="A581">
        <v>102.9</v>
      </c>
      <c r="B581">
        <v>15.877800000000001</v>
      </c>
      <c r="C581">
        <v>9.1520000000000004E-2</v>
      </c>
      <c r="D581">
        <v>-0.38329999999999997</v>
      </c>
      <c r="E581">
        <v>11.156000000000001</v>
      </c>
      <c r="F581">
        <v>12.23</v>
      </c>
      <c r="G581">
        <v>13.303000000000001</v>
      </c>
      <c r="H581">
        <v>14.512</v>
      </c>
      <c r="I581">
        <v>15.878</v>
      </c>
      <c r="J581">
        <v>17.428000000000001</v>
      </c>
      <c r="K581">
        <v>19.196000000000002</v>
      </c>
      <c r="L581">
        <v>21.222000000000001</v>
      </c>
      <c r="M581">
        <v>23.248000000000001</v>
      </c>
    </row>
    <row r="582" spans="1:13" x14ac:dyDescent="0.3">
      <c r="A582">
        <v>103</v>
      </c>
      <c r="B582">
        <v>15.9087</v>
      </c>
      <c r="C582">
        <v>9.1550000000000006E-2</v>
      </c>
      <c r="D582">
        <v>-0.38329999999999997</v>
      </c>
      <c r="E582">
        <v>11.177</v>
      </c>
      <c r="F582">
        <v>12.253</v>
      </c>
      <c r="G582">
        <v>13.329000000000001</v>
      </c>
      <c r="H582">
        <v>14.54</v>
      </c>
      <c r="I582">
        <v>15.909000000000001</v>
      </c>
      <c r="J582">
        <v>17.463000000000001</v>
      </c>
      <c r="K582">
        <v>19.234999999999999</v>
      </c>
      <c r="L582">
        <v>21.265000000000001</v>
      </c>
      <c r="M582">
        <v>23.295999999999999</v>
      </c>
    </row>
    <row r="583" spans="1:13" x14ac:dyDescent="0.3">
      <c r="A583">
        <v>103.1</v>
      </c>
      <c r="B583">
        <v>15.9396</v>
      </c>
      <c r="C583">
        <v>9.1579999999999995E-2</v>
      </c>
      <c r="D583">
        <v>-0.38329999999999997</v>
      </c>
      <c r="E583">
        <v>11.196999999999999</v>
      </c>
      <c r="F583">
        <v>12.275</v>
      </c>
      <c r="G583">
        <v>13.353999999999999</v>
      </c>
      <c r="H583">
        <v>14.568</v>
      </c>
      <c r="I583">
        <v>15.94</v>
      </c>
      <c r="J583">
        <v>17.497</v>
      </c>
      <c r="K583">
        <v>19.273</v>
      </c>
      <c r="L583">
        <v>21.309000000000001</v>
      </c>
      <c r="M583">
        <v>23.344000000000001</v>
      </c>
    </row>
    <row r="584" spans="1:13" x14ac:dyDescent="0.3">
      <c r="A584">
        <v>103.2</v>
      </c>
      <c r="B584">
        <v>15.970700000000001</v>
      </c>
      <c r="C584">
        <v>9.1609999999999997E-2</v>
      </c>
      <c r="D584">
        <v>-0.38329999999999997</v>
      </c>
      <c r="E584">
        <v>11.218</v>
      </c>
      <c r="F584">
        <v>12.298</v>
      </c>
      <c r="G584">
        <v>13.379</v>
      </c>
      <c r="H584">
        <v>14.596</v>
      </c>
      <c r="I584">
        <v>15.971</v>
      </c>
      <c r="J584">
        <v>17.532</v>
      </c>
      <c r="K584">
        <v>19.312000000000001</v>
      </c>
      <c r="L584">
        <v>21.352</v>
      </c>
      <c r="M584">
        <v>23.393000000000001</v>
      </c>
    </row>
    <row r="585" spans="1:13" x14ac:dyDescent="0.3">
      <c r="A585">
        <v>103.3</v>
      </c>
      <c r="B585">
        <v>16.001899999999999</v>
      </c>
      <c r="C585">
        <v>9.1639999999999999E-2</v>
      </c>
      <c r="D585">
        <v>-0.38329999999999997</v>
      </c>
      <c r="E585">
        <v>11.238</v>
      </c>
      <c r="F585">
        <v>12.321</v>
      </c>
      <c r="G585">
        <v>13.404</v>
      </c>
      <c r="H585">
        <v>14.624000000000001</v>
      </c>
      <c r="I585">
        <v>16.001999999999999</v>
      </c>
      <c r="J585">
        <v>17.567</v>
      </c>
      <c r="K585">
        <v>19.350999999999999</v>
      </c>
      <c r="L585">
        <v>21.396000000000001</v>
      </c>
      <c r="M585">
        <v>23.442</v>
      </c>
    </row>
    <row r="586" spans="1:13" x14ac:dyDescent="0.3">
      <c r="A586">
        <v>103.4</v>
      </c>
      <c r="B586">
        <v>16.033200000000001</v>
      </c>
      <c r="C586">
        <v>9.1670000000000001E-2</v>
      </c>
      <c r="D586">
        <v>-0.38329999999999997</v>
      </c>
      <c r="E586">
        <v>11.259</v>
      </c>
      <c r="F586">
        <v>12.343999999999999</v>
      </c>
      <c r="G586">
        <v>13.43</v>
      </c>
      <c r="H586">
        <v>14.651999999999999</v>
      </c>
      <c r="I586">
        <v>16.033000000000001</v>
      </c>
      <c r="J586">
        <v>17.600999999999999</v>
      </c>
      <c r="K586">
        <v>19.39</v>
      </c>
      <c r="L586">
        <v>21.44</v>
      </c>
      <c r="M586">
        <v>23.491</v>
      </c>
    </row>
    <row r="587" spans="1:13" x14ac:dyDescent="0.3">
      <c r="A587">
        <v>103.5</v>
      </c>
      <c r="B587">
        <v>16.064499999999999</v>
      </c>
      <c r="C587">
        <v>9.1700000000000004E-2</v>
      </c>
      <c r="D587">
        <v>-0.38329999999999997</v>
      </c>
      <c r="E587">
        <v>11.28</v>
      </c>
      <c r="F587">
        <v>12.367000000000001</v>
      </c>
      <c r="G587">
        <v>13.455</v>
      </c>
      <c r="H587">
        <v>14.68</v>
      </c>
      <c r="I587">
        <v>16.064</v>
      </c>
      <c r="J587">
        <v>17.635999999999999</v>
      </c>
      <c r="K587">
        <v>19.428999999999998</v>
      </c>
      <c r="L587">
        <v>21.484000000000002</v>
      </c>
      <c r="M587">
        <v>23.539000000000001</v>
      </c>
    </row>
    <row r="588" spans="1:13" x14ac:dyDescent="0.3">
      <c r="A588">
        <v>103.6</v>
      </c>
      <c r="B588">
        <v>16.096</v>
      </c>
      <c r="C588">
        <v>9.1730000000000006E-2</v>
      </c>
      <c r="D588">
        <v>-0.38329999999999997</v>
      </c>
      <c r="E588">
        <v>11.301</v>
      </c>
      <c r="F588">
        <v>12.391</v>
      </c>
      <c r="G588">
        <v>13.481</v>
      </c>
      <c r="H588">
        <v>14.708</v>
      </c>
      <c r="I588">
        <v>16.096</v>
      </c>
      <c r="J588">
        <v>17.670999999999999</v>
      </c>
      <c r="K588">
        <v>19.469000000000001</v>
      </c>
      <c r="L588">
        <v>21.529</v>
      </c>
      <c r="M588">
        <v>23.588999999999999</v>
      </c>
    </row>
    <row r="589" spans="1:13" x14ac:dyDescent="0.3">
      <c r="A589">
        <v>103.7</v>
      </c>
      <c r="B589">
        <v>16.127600000000001</v>
      </c>
      <c r="C589">
        <v>9.1770000000000004E-2</v>
      </c>
      <c r="D589">
        <v>-0.38329999999999997</v>
      </c>
      <c r="E589">
        <v>11.321</v>
      </c>
      <c r="F589">
        <v>12.414</v>
      </c>
      <c r="G589">
        <v>13.506</v>
      </c>
      <c r="H589">
        <v>14.737</v>
      </c>
      <c r="I589">
        <v>16.128</v>
      </c>
      <c r="J589">
        <v>17.707000000000001</v>
      </c>
      <c r="K589">
        <v>19.507999999999999</v>
      </c>
      <c r="L589">
        <v>21.574000000000002</v>
      </c>
      <c r="M589">
        <v>23.638999999999999</v>
      </c>
    </row>
    <row r="590" spans="1:13" x14ac:dyDescent="0.3">
      <c r="A590">
        <v>103.8</v>
      </c>
      <c r="B590">
        <v>16.159300000000002</v>
      </c>
      <c r="C590">
        <v>9.1800000000000007E-2</v>
      </c>
      <c r="D590">
        <v>-0.38329999999999997</v>
      </c>
      <c r="E590">
        <v>11.342000000000001</v>
      </c>
      <c r="F590">
        <v>12.436999999999999</v>
      </c>
      <c r="G590">
        <v>13.532</v>
      </c>
      <c r="H590">
        <v>14.765000000000001</v>
      </c>
      <c r="I590">
        <v>16.158999999999999</v>
      </c>
      <c r="J590">
        <v>17.742000000000001</v>
      </c>
      <c r="K590">
        <v>19.547999999999998</v>
      </c>
      <c r="L590">
        <v>21.617999999999999</v>
      </c>
      <c r="M590">
        <v>23.689</v>
      </c>
    </row>
    <row r="591" spans="1:13" x14ac:dyDescent="0.3">
      <c r="A591">
        <v>103.9</v>
      </c>
      <c r="B591">
        <v>16.190999999999999</v>
      </c>
      <c r="C591">
        <v>9.1829999999999995E-2</v>
      </c>
      <c r="D591">
        <v>-0.38329999999999997</v>
      </c>
      <c r="E591">
        <v>11.363</v>
      </c>
      <c r="F591">
        <v>12.46</v>
      </c>
      <c r="G591">
        <v>13.558</v>
      </c>
      <c r="H591">
        <v>14.794</v>
      </c>
      <c r="I591">
        <v>16.190999999999999</v>
      </c>
      <c r="J591">
        <v>17.777999999999999</v>
      </c>
      <c r="K591">
        <v>19.588000000000001</v>
      </c>
      <c r="L591">
        <v>21.663</v>
      </c>
      <c r="M591">
        <v>23.738</v>
      </c>
    </row>
    <row r="592" spans="1:13" x14ac:dyDescent="0.3">
      <c r="A592">
        <v>104</v>
      </c>
      <c r="B592">
        <v>16.222899999999999</v>
      </c>
      <c r="C592">
        <v>9.1859999999999997E-2</v>
      </c>
      <c r="D592">
        <v>-0.38329999999999997</v>
      </c>
      <c r="E592">
        <v>11.384</v>
      </c>
      <c r="F592">
        <v>12.484</v>
      </c>
      <c r="G592">
        <v>13.584</v>
      </c>
      <c r="H592">
        <v>14.821999999999999</v>
      </c>
      <c r="I592">
        <v>16.222999999999999</v>
      </c>
      <c r="J592">
        <v>17.812999999999999</v>
      </c>
      <c r="K592">
        <v>19.628</v>
      </c>
      <c r="L592">
        <v>21.707999999999998</v>
      </c>
      <c r="M592">
        <v>23.788</v>
      </c>
    </row>
    <row r="593" spans="1:13" x14ac:dyDescent="0.3">
      <c r="A593">
        <v>104.1</v>
      </c>
      <c r="B593">
        <v>16.254899999999999</v>
      </c>
      <c r="C593">
        <v>9.1899999999999996E-2</v>
      </c>
      <c r="D593">
        <v>-0.38329999999999997</v>
      </c>
      <c r="E593">
        <v>11.404999999999999</v>
      </c>
      <c r="F593">
        <v>12.507</v>
      </c>
      <c r="G593">
        <v>13.61</v>
      </c>
      <c r="H593">
        <v>14.851000000000001</v>
      </c>
      <c r="I593">
        <v>16.254999999999999</v>
      </c>
      <c r="J593">
        <v>17.849</v>
      </c>
      <c r="K593">
        <v>19.667999999999999</v>
      </c>
      <c r="L593">
        <v>21.754000000000001</v>
      </c>
      <c r="M593">
        <v>23.838999999999999</v>
      </c>
    </row>
    <row r="594" spans="1:13" x14ac:dyDescent="0.3">
      <c r="A594">
        <v>104.2</v>
      </c>
      <c r="B594">
        <v>16.286999999999999</v>
      </c>
      <c r="C594">
        <v>9.1929999999999998E-2</v>
      </c>
      <c r="D594">
        <v>-0.38329999999999997</v>
      </c>
      <c r="E594">
        <v>11.426</v>
      </c>
      <c r="F594">
        <v>12.531000000000001</v>
      </c>
      <c r="G594">
        <v>13.635999999999999</v>
      </c>
      <c r="H594">
        <v>14.88</v>
      </c>
      <c r="I594">
        <v>16.286999999999999</v>
      </c>
      <c r="J594">
        <v>17.885000000000002</v>
      </c>
      <c r="K594">
        <v>19.707999999999998</v>
      </c>
      <c r="L594">
        <v>21.798999999999999</v>
      </c>
      <c r="M594">
        <v>23.888999999999999</v>
      </c>
    </row>
    <row r="595" spans="1:13" x14ac:dyDescent="0.3">
      <c r="A595">
        <v>104.3</v>
      </c>
      <c r="B595">
        <v>16.319099999999999</v>
      </c>
      <c r="C595">
        <v>9.196E-2</v>
      </c>
      <c r="D595">
        <v>-0.38329999999999997</v>
      </c>
      <c r="E595">
        <v>11.446999999999999</v>
      </c>
      <c r="F595">
        <v>12.555</v>
      </c>
      <c r="G595">
        <v>13.662000000000001</v>
      </c>
      <c r="H595">
        <v>14.909000000000001</v>
      </c>
      <c r="I595">
        <v>16.318999999999999</v>
      </c>
      <c r="J595">
        <v>17.920999999999999</v>
      </c>
      <c r="K595">
        <v>19.748000000000001</v>
      </c>
      <c r="L595">
        <v>21.844000000000001</v>
      </c>
      <c r="M595">
        <v>23.94</v>
      </c>
    </row>
    <row r="596" spans="1:13" x14ac:dyDescent="0.3">
      <c r="A596">
        <v>104.4</v>
      </c>
      <c r="B596">
        <v>16.351400000000002</v>
      </c>
      <c r="C596">
        <v>9.1990000000000002E-2</v>
      </c>
      <c r="D596">
        <v>-0.38329999999999997</v>
      </c>
      <c r="E596">
        <v>11.468999999999999</v>
      </c>
      <c r="F596">
        <v>12.577999999999999</v>
      </c>
      <c r="G596">
        <v>13.688000000000001</v>
      </c>
      <c r="H596">
        <v>14.938000000000001</v>
      </c>
      <c r="I596">
        <v>16.350999999999999</v>
      </c>
      <c r="J596">
        <v>17.957000000000001</v>
      </c>
      <c r="K596">
        <v>19.789000000000001</v>
      </c>
      <c r="L596">
        <v>21.888999999999999</v>
      </c>
      <c r="M596">
        <v>23.99</v>
      </c>
    </row>
    <row r="597" spans="1:13" x14ac:dyDescent="0.3">
      <c r="A597">
        <v>104.5</v>
      </c>
      <c r="B597">
        <v>16.383700000000001</v>
      </c>
      <c r="C597">
        <v>9.2030000000000001E-2</v>
      </c>
      <c r="D597">
        <v>-0.38329999999999997</v>
      </c>
      <c r="E597">
        <v>11.49</v>
      </c>
      <c r="F597">
        <v>12.602</v>
      </c>
      <c r="G597">
        <v>13.714</v>
      </c>
      <c r="H597">
        <v>14.967000000000001</v>
      </c>
      <c r="I597">
        <v>16.384</v>
      </c>
      <c r="J597">
        <v>17.992999999999999</v>
      </c>
      <c r="K597">
        <v>19.829000000000001</v>
      </c>
      <c r="L597">
        <v>21.934999999999999</v>
      </c>
      <c r="M597">
        <v>24.042000000000002</v>
      </c>
    </row>
    <row r="598" spans="1:13" x14ac:dyDescent="0.3">
      <c r="A598">
        <v>104.6</v>
      </c>
      <c r="B598">
        <v>16.4162</v>
      </c>
      <c r="C598">
        <v>9.2060000000000003E-2</v>
      </c>
      <c r="D598">
        <v>-0.38329999999999997</v>
      </c>
      <c r="E598">
        <v>11.510999999999999</v>
      </c>
      <c r="F598">
        <v>12.625999999999999</v>
      </c>
      <c r="G598">
        <v>13.741</v>
      </c>
      <c r="H598">
        <v>14.996</v>
      </c>
      <c r="I598">
        <v>16.416</v>
      </c>
      <c r="J598">
        <v>18.029</v>
      </c>
      <c r="K598">
        <v>19.87</v>
      </c>
      <c r="L598">
        <v>21.981000000000002</v>
      </c>
      <c r="M598">
        <v>24.091999999999999</v>
      </c>
    </row>
    <row r="599" spans="1:13" x14ac:dyDescent="0.3">
      <c r="A599">
        <v>104.7</v>
      </c>
      <c r="B599">
        <v>16.448799999999999</v>
      </c>
      <c r="C599">
        <v>9.2090000000000005E-2</v>
      </c>
      <c r="D599">
        <v>-0.38329999999999997</v>
      </c>
      <c r="E599">
        <v>11.532999999999999</v>
      </c>
      <c r="F599">
        <v>12.65</v>
      </c>
      <c r="G599">
        <v>13.766999999999999</v>
      </c>
      <c r="H599">
        <v>15.026</v>
      </c>
      <c r="I599">
        <v>16.449000000000002</v>
      </c>
      <c r="J599">
        <v>18.065999999999999</v>
      </c>
      <c r="K599">
        <v>19.911000000000001</v>
      </c>
      <c r="L599">
        <v>22.027000000000001</v>
      </c>
      <c r="M599">
        <v>24.143000000000001</v>
      </c>
    </row>
    <row r="600" spans="1:13" x14ac:dyDescent="0.3">
      <c r="A600">
        <v>104.8</v>
      </c>
      <c r="B600">
        <v>16.481400000000001</v>
      </c>
      <c r="C600">
        <v>9.2130000000000004E-2</v>
      </c>
      <c r="D600">
        <v>-0.38329999999999997</v>
      </c>
      <c r="E600">
        <v>11.554</v>
      </c>
      <c r="F600">
        <v>12.673999999999999</v>
      </c>
      <c r="G600">
        <v>13.792999999999999</v>
      </c>
      <c r="H600">
        <v>15.055</v>
      </c>
      <c r="I600">
        <v>16.481000000000002</v>
      </c>
      <c r="J600">
        <v>18.102</v>
      </c>
      <c r="K600">
        <v>19.952000000000002</v>
      </c>
      <c r="L600">
        <v>22.074000000000002</v>
      </c>
      <c r="M600">
        <v>24.196000000000002</v>
      </c>
    </row>
    <row r="601" spans="1:13" x14ac:dyDescent="0.3">
      <c r="A601">
        <v>104.9</v>
      </c>
      <c r="B601">
        <v>16.514199999999999</v>
      </c>
      <c r="C601">
        <v>9.2160000000000006E-2</v>
      </c>
      <c r="D601">
        <v>-0.38329999999999997</v>
      </c>
      <c r="E601">
        <v>11.576000000000001</v>
      </c>
      <c r="F601">
        <v>12.698</v>
      </c>
      <c r="G601">
        <v>13.82</v>
      </c>
      <c r="H601">
        <v>15.084</v>
      </c>
      <c r="I601">
        <v>16.513999999999999</v>
      </c>
      <c r="J601">
        <v>18.138999999999999</v>
      </c>
      <c r="K601">
        <v>19.992999999999999</v>
      </c>
      <c r="L601">
        <v>22.12</v>
      </c>
      <c r="M601">
        <v>24.247</v>
      </c>
    </row>
    <row r="602" spans="1:13" x14ac:dyDescent="0.3">
      <c r="A602">
        <v>105</v>
      </c>
      <c r="B602">
        <v>16.547000000000001</v>
      </c>
      <c r="C602">
        <v>9.2189999999999994E-2</v>
      </c>
      <c r="D602">
        <v>-0.38329999999999997</v>
      </c>
      <c r="E602">
        <v>11.597</v>
      </c>
      <c r="F602">
        <v>12.722</v>
      </c>
      <c r="G602">
        <v>13.847</v>
      </c>
      <c r="H602">
        <v>15.114000000000001</v>
      </c>
      <c r="I602">
        <v>16.547000000000001</v>
      </c>
      <c r="J602">
        <v>18.175000000000001</v>
      </c>
      <c r="K602">
        <v>20.033999999999999</v>
      </c>
      <c r="L602">
        <v>22.166</v>
      </c>
      <c r="M602">
        <v>24.297999999999998</v>
      </c>
    </row>
    <row r="603" spans="1:13" x14ac:dyDescent="0.3">
      <c r="A603">
        <v>105.1</v>
      </c>
      <c r="B603">
        <v>16.579999999999998</v>
      </c>
      <c r="C603">
        <v>9.2230000000000006E-2</v>
      </c>
      <c r="D603">
        <v>-0.38329999999999997</v>
      </c>
      <c r="E603">
        <v>11.619</v>
      </c>
      <c r="F603">
        <v>12.746</v>
      </c>
      <c r="G603">
        <v>13.872999999999999</v>
      </c>
      <c r="H603">
        <v>15.143000000000001</v>
      </c>
      <c r="I603">
        <v>16.579999999999998</v>
      </c>
      <c r="J603">
        <v>18.212</v>
      </c>
      <c r="K603">
        <v>20.076000000000001</v>
      </c>
      <c r="L603">
        <v>22.213000000000001</v>
      </c>
      <c r="M603">
        <v>24.350999999999999</v>
      </c>
    </row>
    <row r="604" spans="1:13" x14ac:dyDescent="0.3">
      <c r="A604">
        <v>105.2</v>
      </c>
      <c r="B604">
        <v>16.613099999999999</v>
      </c>
      <c r="C604">
        <v>9.2259999999999995E-2</v>
      </c>
      <c r="D604">
        <v>-0.38329999999999997</v>
      </c>
      <c r="E604">
        <v>11.641</v>
      </c>
      <c r="F604">
        <v>12.77</v>
      </c>
      <c r="G604">
        <v>13.9</v>
      </c>
      <c r="H604">
        <v>15.173</v>
      </c>
      <c r="I604">
        <v>16.613</v>
      </c>
      <c r="J604">
        <v>18.248999999999999</v>
      </c>
      <c r="K604">
        <v>20.117000000000001</v>
      </c>
      <c r="L604">
        <v>22.26</v>
      </c>
      <c r="M604">
        <v>24.402999999999999</v>
      </c>
    </row>
    <row r="605" spans="1:13" x14ac:dyDescent="0.3">
      <c r="A605">
        <v>105.3</v>
      </c>
      <c r="B605">
        <v>16.6462</v>
      </c>
      <c r="C605">
        <v>9.2289999999999997E-2</v>
      </c>
      <c r="D605">
        <v>-0.38329999999999997</v>
      </c>
      <c r="E605">
        <v>11.663</v>
      </c>
      <c r="F605">
        <v>12.795</v>
      </c>
      <c r="G605">
        <v>13.927</v>
      </c>
      <c r="H605">
        <v>15.202999999999999</v>
      </c>
      <c r="I605">
        <v>16.646000000000001</v>
      </c>
      <c r="J605">
        <v>18.286000000000001</v>
      </c>
      <c r="K605">
        <v>20.158000000000001</v>
      </c>
      <c r="L605">
        <v>22.306000000000001</v>
      </c>
      <c r="M605">
        <v>24.454000000000001</v>
      </c>
    </row>
    <row r="606" spans="1:13" x14ac:dyDescent="0.3">
      <c r="A606">
        <v>105.4</v>
      </c>
      <c r="B606">
        <v>16.679500000000001</v>
      </c>
      <c r="C606">
        <v>9.2329999999999995E-2</v>
      </c>
      <c r="D606">
        <v>-0.38329999999999997</v>
      </c>
      <c r="E606">
        <v>11.683999999999999</v>
      </c>
      <c r="F606">
        <v>12.819000000000001</v>
      </c>
      <c r="G606">
        <v>13.954000000000001</v>
      </c>
      <c r="H606">
        <v>15.233000000000001</v>
      </c>
      <c r="I606">
        <v>16.68</v>
      </c>
      <c r="J606">
        <v>18.323</v>
      </c>
      <c r="K606">
        <v>20.2</v>
      </c>
      <c r="L606">
        <v>22.353999999999999</v>
      </c>
      <c r="M606">
        <v>24.507999999999999</v>
      </c>
    </row>
    <row r="607" spans="1:13" x14ac:dyDescent="0.3">
      <c r="A607">
        <v>105.5</v>
      </c>
      <c r="B607">
        <v>16.712900000000001</v>
      </c>
      <c r="C607">
        <v>9.2359999999999998E-2</v>
      </c>
      <c r="D607">
        <v>-0.38329999999999997</v>
      </c>
      <c r="E607">
        <v>11.706</v>
      </c>
      <c r="F607">
        <v>12.843999999999999</v>
      </c>
      <c r="G607">
        <v>13.981</v>
      </c>
      <c r="H607">
        <v>15.263</v>
      </c>
      <c r="I607">
        <v>16.713000000000001</v>
      </c>
      <c r="J607">
        <v>18.361000000000001</v>
      </c>
      <c r="K607">
        <v>20.242000000000001</v>
      </c>
      <c r="L607">
        <v>22.401</v>
      </c>
      <c r="M607">
        <v>24.56</v>
      </c>
    </row>
    <row r="608" spans="1:13" x14ac:dyDescent="0.3">
      <c r="A608">
        <v>105.6</v>
      </c>
      <c r="B608">
        <v>16.746400000000001</v>
      </c>
      <c r="C608">
        <v>9.2399999999999996E-2</v>
      </c>
      <c r="D608">
        <v>-0.38329999999999997</v>
      </c>
      <c r="E608">
        <v>11.728</v>
      </c>
      <c r="F608">
        <v>12.868</v>
      </c>
      <c r="G608">
        <v>14.007999999999999</v>
      </c>
      <c r="H608">
        <v>15.292999999999999</v>
      </c>
      <c r="I608">
        <v>16.745999999999999</v>
      </c>
      <c r="J608">
        <v>18.398</v>
      </c>
      <c r="K608">
        <v>20.283999999999999</v>
      </c>
      <c r="L608">
        <v>22.449000000000002</v>
      </c>
      <c r="M608">
        <v>24.613</v>
      </c>
    </row>
    <row r="609" spans="1:13" x14ac:dyDescent="0.3">
      <c r="A609">
        <v>105.7</v>
      </c>
      <c r="B609">
        <v>16.78</v>
      </c>
      <c r="C609">
        <v>9.2429999999999998E-2</v>
      </c>
      <c r="D609">
        <v>-0.38329999999999997</v>
      </c>
      <c r="E609">
        <v>11.75</v>
      </c>
      <c r="F609">
        <v>12.893000000000001</v>
      </c>
      <c r="G609">
        <v>14.035</v>
      </c>
      <c r="H609">
        <v>15.323</v>
      </c>
      <c r="I609">
        <v>16.78</v>
      </c>
      <c r="J609">
        <v>18.436</v>
      </c>
      <c r="K609">
        <v>20.326000000000001</v>
      </c>
      <c r="L609">
        <v>22.495999999999999</v>
      </c>
      <c r="M609">
        <v>24.666</v>
      </c>
    </row>
    <row r="610" spans="1:13" x14ac:dyDescent="0.3">
      <c r="A610">
        <v>105.8</v>
      </c>
      <c r="B610">
        <v>16.813700000000001</v>
      </c>
      <c r="C610">
        <v>9.2469999999999997E-2</v>
      </c>
      <c r="D610">
        <v>-0.38329999999999997</v>
      </c>
      <c r="E610">
        <v>11.772</v>
      </c>
      <c r="F610">
        <v>12.917</v>
      </c>
      <c r="G610">
        <v>14.063000000000001</v>
      </c>
      <c r="H610">
        <v>15.353</v>
      </c>
      <c r="I610">
        <v>16.814</v>
      </c>
      <c r="J610">
        <v>18.474</v>
      </c>
      <c r="K610">
        <v>20.369</v>
      </c>
      <c r="L610">
        <v>22.544</v>
      </c>
      <c r="M610">
        <v>24.72</v>
      </c>
    </row>
    <row r="611" spans="1:13" x14ac:dyDescent="0.3">
      <c r="A611">
        <v>105.9</v>
      </c>
      <c r="B611">
        <v>16.8475</v>
      </c>
      <c r="C611">
        <v>9.2499999999999999E-2</v>
      </c>
      <c r="D611">
        <v>-0.38329999999999997</v>
      </c>
      <c r="E611">
        <v>11.794</v>
      </c>
      <c r="F611">
        <v>12.942</v>
      </c>
      <c r="G611">
        <v>14.09</v>
      </c>
      <c r="H611">
        <v>15.384</v>
      </c>
      <c r="I611">
        <v>16.847999999999999</v>
      </c>
      <c r="J611">
        <v>18.510999999999999</v>
      </c>
      <c r="K611">
        <v>20.411000000000001</v>
      </c>
      <c r="L611">
        <v>22.591999999999999</v>
      </c>
      <c r="M611">
        <v>24.773</v>
      </c>
    </row>
    <row r="612" spans="1:13" x14ac:dyDescent="0.3">
      <c r="A612">
        <v>106</v>
      </c>
      <c r="B612">
        <v>16.881399999999999</v>
      </c>
      <c r="C612">
        <v>9.2539999999999997E-2</v>
      </c>
      <c r="D612">
        <v>-0.38329999999999997</v>
      </c>
      <c r="E612">
        <v>11.816000000000001</v>
      </c>
      <c r="F612">
        <v>12.967000000000001</v>
      </c>
      <c r="G612">
        <v>14.117000000000001</v>
      </c>
      <c r="H612">
        <v>15.414</v>
      </c>
      <c r="I612">
        <v>16.881</v>
      </c>
      <c r="J612">
        <v>18.548999999999999</v>
      </c>
      <c r="K612">
        <v>20.454000000000001</v>
      </c>
      <c r="L612">
        <v>22.640999999999998</v>
      </c>
      <c r="M612">
        <v>24.827000000000002</v>
      </c>
    </row>
    <row r="613" spans="1:13" x14ac:dyDescent="0.3">
      <c r="A613">
        <v>106.1</v>
      </c>
      <c r="B613">
        <v>16.915400000000002</v>
      </c>
      <c r="C613">
        <v>9.257E-2</v>
      </c>
      <c r="D613">
        <v>-0.38329999999999997</v>
      </c>
      <c r="E613">
        <v>11.839</v>
      </c>
      <c r="F613">
        <v>12.992000000000001</v>
      </c>
      <c r="G613">
        <v>14.145</v>
      </c>
      <c r="H613">
        <v>15.445</v>
      </c>
      <c r="I613">
        <v>16.914999999999999</v>
      </c>
      <c r="J613">
        <v>18.587</v>
      </c>
      <c r="K613">
        <v>20.497</v>
      </c>
      <c r="L613">
        <v>22.687999999999999</v>
      </c>
      <c r="M613">
        <v>24.88</v>
      </c>
    </row>
    <row r="614" spans="1:13" x14ac:dyDescent="0.3">
      <c r="A614">
        <v>106.2</v>
      </c>
      <c r="B614">
        <v>16.9496</v>
      </c>
      <c r="C614">
        <v>9.2609999999999998E-2</v>
      </c>
      <c r="D614">
        <v>-0.38329999999999997</v>
      </c>
      <c r="E614">
        <v>11.861000000000001</v>
      </c>
      <c r="F614">
        <v>13.016999999999999</v>
      </c>
      <c r="G614">
        <v>14.173</v>
      </c>
      <c r="H614">
        <v>15.475</v>
      </c>
      <c r="I614">
        <v>16.95</v>
      </c>
      <c r="J614">
        <v>18.626000000000001</v>
      </c>
      <c r="K614">
        <v>20.54</v>
      </c>
      <c r="L614">
        <v>22.736999999999998</v>
      </c>
      <c r="M614">
        <v>24.934999999999999</v>
      </c>
    </row>
    <row r="615" spans="1:13" x14ac:dyDescent="0.3">
      <c r="A615">
        <v>106.3</v>
      </c>
      <c r="B615">
        <v>16.983799999999999</v>
      </c>
      <c r="C615">
        <v>9.264E-2</v>
      </c>
      <c r="D615">
        <v>-0.38329999999999997</v>
      </c>
      <c r="E615">
        <v>11.884</v>
      </c>
      <c r="F615">
        <v>13.042</v>
      </c>
      <c r="G615">
        <v>14.2</v>
      </c>
      <c r="H615">
        <v>15.506</v>
      </c>
      <c r="I615">
        <v>16.984000000000002</v>
      </c>
      <c r="J615">
        <v>18.664000000000001</v>
      </c>
      <c r="K615">
        <v>20.582999999999998</v>
      </c>
      <c r="L615">
        <v>22.786000000000001</v>
      </c>
      <c r="M615">
        <v>24.988</v>
      </c>
    </row>
    <row r="616" spans="1:13" x14ac:dyDescent="0.3">
      <c r="A616">
        <v>106.4</v>
      </c>
      <c r="B616">
        <v>17.0182</v>
      </c>
      <c r="C616">
        <v>9.2679999999999998E-2</v>
      </c>
      <c r="D616">
        <v>-0.38329999999999997</v>
      </c>
      <c r="E616">
        <v>11.906000000000001</v>
      </c>
      <c r="F616">
        <v>13.067</v>
      </c>
      <c r="G616">
        <v>14.228</v>
      </c>
      <c r="H616">
        <v>15.537000000000001</v>
      </c>
      <c r="I616">
        <v>17.018000000000001</v>
      </c>
      <c r="J616">
        <v>18.702000000000002</v>
      </c>
      <c r="K616">
        <v>20.626000000000001</v>
      </c>
      <c r="L616">
        <v>22.835000000000001</v>
      </c>
      <c r="M616">
        <v>25.042999999999999</v>
      </c>
    </row>
    <row r="617" spans="1:13" x14ac:dyDescent="0.3">
      <c r="A617">
        <v>106.5</v>
      </c>
      <c r="B617">
        <v>17.052700000000002</v>
      </c>
      <c r="C617">
        <v>9.2710000000000001E-2</v>
      </c>
      <c r="D617">
        <v>-0.38329999999999997</v>
      </c>
      <c r="E617">
        <v>11.929</v>
      </c>
      <c r="F617">
        <v>13.092000000000001</v>
      </c>
      <c r="G617">
        <v>14.256</v>
      </c>
      <c r="H617">
        <v>15.568</v>
      </c>
      <c r="I617">
        <v>17.053000000000001</v>
      </c>
      <c r="J617">
        <v>18.741</v>
      </c>
      <c r="K617">
        <v>20.669</v>
      </c>
      <c r="L617">
        <v>22.882999999999999</v>
      </c>
      <c r="M617">
        <v>25.097000000000001</v>
      </c>
    </row>
    <row r="618" spans="1:13" x14ac:dyDescent="0.3">
      <c r="A618">
        <v>106.6</v>
      </c>
      <c r="B618">
        <v>17.087299999999999</v>
      </c>
      <c r="C618">
        <v>9.2749999999999999E-2</v>
      </c>
      <c r="D618">
        <v>-0.38329999999999997</v>
      </c>
      <c r="E618">
        <v>11.951000000000001</v>
      </c>
      <c r="F618">
        <v>13.117000000000001</v>
      </c>
      <c r="G618">
        <v>14.284000000000001</v>
      </c>
      <c r="H618">
        <v>15.599</v>
      </c>
      <c r="I618">
        <v>17.087</v>
      </c>
      <c r="J618">
        <v>18.78</v>
      </c>
      <c r="K618">
        <v>20.713000000000001</v>
      </c>
      <c r="L618">
        <v>22.933</v>
      </c>
      <c r="M618">
        <v>25.152999999999999</v>
      </c>
    </row>
    <row r="619" spans="1:13" x14ac:dyDescent="0.3">
      <c r="A619">
        <v>106.7</v>
      </c>
      <c r="B619">
        <v>17.122</v>
      </c>
      <c r="C619">
        <v>9.2780000000000001E-2</v>
      </c>
      <c r="D619">
        <v>-0.38329999999999997</v>
      </c>
      <c r="E619">
        <v>11.974</v>
      </c>
      <c r="F619">
        <v>13.143000000000001</v>
      </c>
      <c r="G619">
        <v>14.311999999999999</v>
      </c>
      <c r="H619">
        <v>15.63</v>
      </c>
      <c r="I619">
        <v>17.122</v>
      </c>
      <c r="J619">
        <v>18.818000000000001</v>
      </c>
      <c r="K619">
        <v>20.756</v>
      </c>
      <c r="L619">
        <v>22.981999999999999</v>
      </c>
      <c r="M619">
        <v>25.207000000000001</v>
      </c>
    </row>
    <row r="620" spans="1:13" x14ac:dyDescent="0.3">
      <c r="A620">
        <v>106.8</v>
      </c>
      <c r="B620">
        <v>17.1569</v>
      </c>
      <c r="C620">
        <v>9.282E-2</v>
      </c>
      <c r="D620">
        <v>-0.38329999999999997</v>
      </c>
      <c r="E620">
        <v>11.997</v>
      </c>
      <c r="F620">
        <v>13.167999999999999</v>
      </c>
      <c r="G620">
        <v>14.34</v>
      </c>
      <c r="H620">
        <v>15.661</v>
      </c>
      <c r="I620">
        <v>17.157</v>
      </c>
      <c r="J620">
        <v>18.858000000000001</v>
      </c>
      <c r="K620">
        <v>20.8</v>
      </c>
      <c r="L620">
        <v>23.032</v>
      </c>
      <c r="M620">
        <v>25.263000000000002</v>
      </c>
    </row>
    <row r="621" spans="1:13" x14ac:dyDescent="0.3">
      <c r="A621">
        <v>106.9</v>
      </c>
      <c r="B621">
        <v>17.191800000000001</v>
      </c>
      <c r="C621">
        <v>9.2859999999999998E-2</v>
      </c>
      <c r="D621">
        <v>-0.38329999999999997</v>
      </c>
      <c r="E621">
        <v>12.019</v>
      </c>
      <c r="F621">
        <v>13.194000000000001</v>
      </c>
      <c r="G621">
        <v>14.368</v>
      </c>
      <c r="H621">
        <v>15.693</v>
      </c>
      <c r="I621">
        <v>17.192</v>
      </c>
      <c r="J621">
        <v>18.896999999999998</v>
      </c>
      <c r="K621">
        <v>20.844999999999999</v>
      </c>
      <c r="L621">
        <v>23.082000000000001</v>
      </c>
      <c r="M621">
        <v>25.318999999999999</v>
      </c>
    </row>
    <row r="622" spans="1:13" x14ac:dyDescent="0.3">
      <c r="A622">
        <v>107</v>
      </c>
      <c r="B622">
        <v>17.226900000000001</v>
      </c>
      <c r="C622">
        <v>9.289E-2</v>
      </c>
      <c r="D622">
        <v>-0.38329999999999997</v>
      </c>
      <c r="E622">
        <v>12.042</v>
      </c>
      <c r="F622">
        <v>13.22</v>
      </c>
      <c r="G622">
        <v>14.397</v>
      </c>
      <c r="H622">
        <v>15.724</v>
      </c>
      <c r="I622">
        <v>17.227</v>
      </c>
      <c r="J622">
        <v>18.936</v>
      </c>
      <c r="K622">
        <v>20.888000000000002</v>
      </c>
      <c r="L622">
        <v>23.131</v>
      </c>
      <c r="M622">
        <v>25.373999999999999</v>
      </c>
    </row>
    <row r="623" spans="1:13" x14ac:dyDescent="0.3">
      <c r="A623">
        <v>107.1</v>
      </c>
      <c r="B623">
        <v>17.262</v>
      </c>
      <c r="C623">
        <v>9.2929999999999999E-2</v>
      </c>
      <c r="D623">
        <v>-0.38329999999999997</v>
      </c>
      <c r="E623">
        <v>12.065</v>
      </c>
      <c r="F623">
        <v>13.244999999999999</v>
      </c>
      <c r="G623">
        <v>14.425000000000001</v>
      </c>
      <c r="H623">
        <v>15.756</v>
      </c>
      <c r="I623">
        <v>17.262</v>
      </c>
      <c r="J623">
        <v>18.975000000000001</v>
      </c>
      <c r="K623">
        <v>20.933</v>
      </c>
      <c r="L623">
        <v>23.181000000000001</v>
      </c>
      <c r="M623">
        <v>25.43</v>
      </c>
    </row>
    <row r="624" spans="1:13" x14ac:dyDescent="0.3">
      <c r="A624">
        <v>107.2</v>
      </c>
      <c r="B624">
        <v>17.2973</v>
      </c>
      <c r="C624">
        <v>9.2960000000000001E-2</v>
      </c>
      <c r="D624">
        <v>-0.38329999999999997</v>
      </c>
      <c r="E624">
        <v>12.089</v>
      </c>
      <c r="F624">
        <v>13.271000000000001</v>
      </c>
      <c r="G624">
        <v>14.454000000000001</v>
      </c>
      <c r="H624">
        <v>15.787000000000001</v>
      </c>
      <c r="I624">
        <v>17.297000000000001</v>
      </c>
      <c r="J624">
        <v>19.015000000000001</v>
      </c>
      <c r="K624">
        <v>20.977</v>
      </c>
      <c r="L624">
        <v>23.231000000000002</v>
      </c>
      <c r="M624">
        <v>25.484999999999999</v>
      </c>
    </row>
    <row r="625" spans="1:13" x14ac:dyDescent="0.3">
      <c r="A625">
        <v>107.3</v>
      </c>
      <c r="B625">
        <v>17.332699999999999</v>
      </c>
      <c r="C625">
        <v>9.2999999999999999E-2</v>
      </c>
      <c r="D625">
        <v>-0.38329999999999997</v>
      </c>
      <c r="E625">
        <v>12.111000000000001</v>
      </c>
      <c r="F625">
        <v>13.297000000000001</v>
      </c>
      <c r="G625">
        <v>14.481999999999999</v>
      </c>
      <c r="H625">
        <v>15.819000000000001</v>
      </c>
      <c r="I625">
        <v>17.332999999999998</v>
      </c>
      <c r="J625">
        <v>19.053999999999998</v>
      </c>
      <c r="K625">
        <v>21.021999999999998</v>
      </c>
      <c r="L625">
        <v>23.282</v>
      </c>
      <c r="M625">
        <v>25.542000000000002</v>
      </c>
    </row>
    <row r="626" spans="1:13" x14ac:dyDescent="0.3">
      <c r="A626">
        <v>107.4</v>
      </c>
      <c r="B626">
        <v>17.368300000000001</v>
      </c>
      <c r="C626">
        <v>9.3039999999999998E-2</v>
      </c>
      <c r="D626">
        <v>-0.38329999999999997</v>
      </c>
      <c r="E626">
        <v>12.135</v>
      </c>
      <c r="F626">
        <v>13.323</v>
      </c>
      <c r="G626">
        <v>14.510999999999999</v>
      </c>
      <c r="H626">
        <v>15.851000000000001</v>
      </c>
      <c r="I626">
        <v>17.367999999999999</v>
      </c>
      <c r="J626">
        <v>19.094000000000001</v>
      </c>
      <c r="K626">
        <v>21.067</v>
      </c>
      <c r="L626">
        <v>23.332999999999998</v>
      </c>
      <c r="M626">
        <v>25.599</v>
      </c>
    </row>
    <row r="627" spans="1:13" x14ac:dyDescent="0.3">
      <c r="A627">
        <v>107.5</v>
      </c>
      <c r="B627">
        <v>17.4039</v>
      </c>
      <c r="C627">
        <v>9.307E-2</v>
      </c>
      <c r="D627">
        <v>-0.38329999999999997</v>
      </c>
      <c r="E627">
        <v>12.157999999999999</v>
      </c>
      <c r="F627">
        <v>13.349</v>
      </c>
      <c r="G627">
        <v>14.54</v>
      </c>
      <c r="H627">
        <v>15.882999999999999</v>
      </c>
      <c r="I627">
        <v>17.404</v>
      </c>
      <c r="J627">
        <v>19.134</v>
      </c>
      <c r="K627">
        <v>21.111000000000001</v>
      </c>
      <c r="L627">
        <v>23.382999999999999</v>
      </c>
      <c r="M627">
        <v>25.654</v>
      </c>
    </row>
    <row r="628" spans="1:13" x14ac:dyDescent="0.3">
      <c r="A628">
        <v>107.6</v>
      </c>
      <c r="B628">
        <v>17.439699999999998</v>
      </c>
      <c r="C628">
        <v>9.3109999999999998E-2</v>
      </c>
      <c r="D628">
        <v>-0.38329999999999997</v>
      </c>
      <c r="E628">
        <v>12.180999999999999</v>
      </c>
      <c r="F628">
        <v>13.375</v>
      </c>
      <c r="G628">
        <v>14.569000000000001</v>
      </c>
      <c r="H628">
        <v>15.914999999999999</v>
      </c>
      <c r="I628">
        <v>17.440000000000001</v>
      </c>
      <c r="J628">
        <v>19.173999999999999</v>
      </c>
      <c r="K628">
        <v>21.157</v>
      </c>
      <c r="L628">
        <v>23.434000000000001</v>
      </c>
      <c r="M628">
        <v>25.712</v>
      </c>
    </row>
    <row r="629" spans="1:13" x14ac:dyDescent="0.3">
      <c r="A629">
        <v>107.7</v>
      </c>
      <c r="B629">
        <v>17.4755</v>
      </c>
      <c r="C629">
        <v>9.3149999999999997E-2</v>
      </c>
      <c r="D629">
        <v>-0.38329999999999997</v>
      </c>
      <c r="E629">
        <v>12.204000000000001</v>
      </c>
      <c r="F629">
        <v>13.401</v>
      </c>
      <c r="G629">
        <v>14.598000000000001</v>
      </c>
      <c r="H629">
        <v>15.946999999999999</v>
      </c>
      <c r="I629">
        <v>17.475999999999999</v>
      </c>
      <c r="J629">
        <v>19.213999999999999</v>
      </c>
      <c r="K629">
        <v>21.202000000000002</v>
      </c>
      <c r="L629">
        <v>23.484999999999999</v>
      </c>
      <c r="M629">
        <v>25.768999999999998</v>
      </c>
    </row>
    <row r="630" spans="1:13" x14ac:dyDescent="0.3">
      <c r="A630">
        <v>107.8</v>
      </c>
      <c r="B630">
        <v>17.511500000000002</v>
      </c>
      <c r="C630">
        <v>9.3179999999999999E-2</v>
      </c>
      <c r="D630">
        <v>-0.38329999999999997</v>
      </c>
      <c r="E630">
        <v>12.228</v>
      </c>
      <c r="F630">
        <v>13.427</v>
      </c>
      <c r="G630">
        <v>14.627000000000001</v>
      </c>
      <c r="H630">
        <v>15.978999999999999</v>
      </c>
      <c r="I630">
        <v>17.512</v>
      </c>
      <c r="J630">
        <v>19.254000000000001</v>
      </c>
      <c r="K630">
        <v>21.247</v>
      </c>
      <c r="L630">
        <v>23.536000000000001</v>
      </c>
      <c r="M630">
        <v>25.824999999999999</v>
      </c>
    </row>
    <row r="631" spans="1:13" x14ac:dyDescent="0.3">
      <c r="A631">
        <v>107.9</v>
      </c>
      <c r="B631">
        <v>17.547599999999999</v>
      </c>
      <c r="C631">
        <v>9.3219999999999997E-2</v>
      </c>
      <c r="D631">
        <v>-0.38329999999999997</v>
      </c>
      <c r="E631">
        <v>12.252000000000001</v>
      </c>
      <c r="F631">
        <v>13.454000000000001</v>
      </c>
      <c r="G631">
        <v>14.656000000000001</v>
      </c>
      <c r="H631">
        <v>16.012</v>
      </c>
      <c r="I631">
        <v>17.547999999999998</v>
      </c>
      <c r="J631">
        <v>19.295000000000002</v>
      </c>
      <c r="K631">
        <v>21.292000000000002</v>
      </c>
      <c r="L631">
        <v>23.588000000000001</v>
      </c>
      <c r="M631">
        <v>25.882999999999999</v>
      </c>
    </row>
    <row r="632" spans="1:13" x14ac:dyDescent="0.3">
      <c r="A632">
        <v>108</v>
      </c>
      <c r="B632">
        <v>17.5839</v>
      </c>
      <c r="C632">
        <v>9.3259999999999996E-2</v>
      </c>
      <c r="D632">
        <v>-0.38329999999999997</v>
      </c>
      <c r="E632">
        <v>12.275</v>
      </c>
      <c r="F632">
        <v>13.48</v>
      </c>
      <c r="G632">
        <v>14.685</v>
      </c>
      <c r="H632">
        <v>16.044</v>
      </c>
      <c r="I632">
        <v>17.584</v>
      </c>
      <c r="J632">
        <v>19.335999999999999</v>
      </c>
      <c r="K632">
        <v>21.338000000000001</v>
      </c>
      <c r="L632">
        <v>23.64</v>
      </c>
      <c r="M632">
        <v>25.940999999999999</v>
      </c>
    </row>
    <row r="633" spans="1:13" x14ac:dyDescent="0.3">
      <c r="A633">
        <v>108.1</v>
      </c>
      <c r="B633">
        <v>17.620200000000001</v>
      </c>
      <c r="C633">
        <v>9.3289999999999998E-2</v>
      </c>
      <c r="D633">
        <v>-0.38329999999999997</v>
      </c>
      <c r="E633">
        <v>12.298999999999999</v>
      </c>
      <c r="F633">
        <v>13.507</v>
      </c>
      <c r="G633">
        <v>14.715</v>
      </c>
      <c r="H633">
        <v>16.077000000000002</v>
      </c>
      <c r="I633">
        <v>17.62</v>
      </c>
      <c r="J633">
        <v>19.376000000000001</v>
      </c>
      <c r="K633">
        <v>21.384</v>
      </c>
      <c r="L633">
        <v>23.690999999999999</v>
      </c>
      <c r="M633">
        <v>25.998000000000001</v>
      </c>
    </row>
    <row r="634" spans="1:13" x14ac:dyDescent="0.3">
      <c r="A634">
        <v>108.2</v>
      </c>
      <c r="B634">
        <v>17.656700000000001</v>
      </c>
      <c r="C634">
        <v>9.3329999999999996E-2</v>
      </c>
      <c r="D634">
        <v>-0.38329999999999997</v>
      </c>
      <c r="E634">
        <v>12.323</v>
      </c>
      <c r="F634">
        <v>13.532999999999999</v>
      </c>
      <c r="G634">
        <v>14.744</v>
      </c>
      <c r="H634">
        <v>16.11</v>
      </c>
      <c r="I634">
        <v>17.657</v>
      </c>
      <c r="J634">
        <v>19.417000000000002</v>
      </c>
      <c r="K634">
        <v>21.43</v>
      </c>
      <c r="L634">
        <v>23.742999999999999</v>
      </c>
      <c r="M634">
        <v>26.056999999999999</v>
      </c>
    </row>
    <row r="635" spans="1:13" x14ac:dyDescent="0.3">
      <c r="A635">
        <v>108.3</v>
      </c>
      <c r="B635">
        <v>17.693200000000001</v>
      </c>
      <c r="C635">
        <v>9.3369999999999995E-2</v>
      </c>
      <c r="D635">
        <v>-0.38329999999999997</v>
      </c>
      <c r="E635">
        <v>12.346</v>
      </c>
      <c r="F635">
        <v>13.56</v>
      </c>
      <c r="G635">
        <v>14.773</v>
      </c>
      <c r="H635">
        <v>16.141999999999999</v>
      </c>
      <c r="I635">
        <v>17.693000000000001</v>
      </c>
      <c r="J635">
        <v>19.457999999999998</v>
      </c>
      <c r="K635">
        <v>21.475999999999999</v>
      </c>
      <c r="L635">
        <v>23.795999999999999</v>
      </c>
      <c r="M635">
        <v>26.114999999999998</v>
      </c>
    </row>
    <row r="636" spans="1:13" x14ac:dyDescent="0.3">
      <c r="A636">
        <v>108.4</v>
      </c>
      <c r="B636">
        <v>17.729900000000001</v>
      </c>
      <c r="C636">
        <v>9.3410000000000007E-2</v>
      </c>
      <c r="D636">
        <v>-0.38329999999999997</v>
      </c>
      <c r="E636">
        <v>12.37</v>
      </c>
      <c r="F636">
        <v>13.586</v>
      </c>
      <c r="G636">
        <v>14.803000000000001</v>
      </c>
      <c r="H636">
        <v>16.175000000000001</v>
      </c>
      <c r="I636">
        <v>17.73</v>
      </c>
      <c r="J636">
        <v>19.498999999999999</v>
      </c>
      <c r="K636">
        <v>21.523</v>
      </c>
      <c r="L636">
        <v>23.847999999999999</v>
      </c>
      <c r="M636">
        <v>26.173999999999999</v>
      </c>
    </row>
    <row r="637" spans="1:13" x14ac:dyDescent="0.3">
      <c r="A637">
        <v>108.5</v>
      </c>
      <c r="B637">
        <v>17.7668</v>
      </c>
      <c r="C637">
        <v>9.3439999999999995E-2</v>
      </c>
      <c r="D637">
        <v>-0.38329999999999997</v>
      </c>
      <c r="E637">
        <v>12.394</v>
      </c>
      <c r="F637">
        <v>13.614000000000001</v>
      </c>
      <c r="G637">
        <v>14.833</v>
      </c>
      <c r="H637">
        <v>16.207999999999998</v>
      </c>
      <c r="I637">
        <v>17.766999999999999</v>
      </c>
      <c r="J637">
        <v>19.54</v>
      </c>
      <c r="K637">
        <v>21.568999999999999</v>
      </c>
      <c r="L637">
        <v>23.9</v>
      </c>
      <c r="M637">
        <v>26.231999999999999</v>
      </c>
    </row>
    <row r="638" spans="1:13" x14ac:dyDescent="0.3">
      <c r="A638">
        <v>108.6</v>
      </c>
      <c r="B638">
        <v>17.803699999999999</v>
      </c>
      <c r="C638">
        <v>9.3479999999999994E-2</v>
      </c>
      <c r="D638">
        <v>-0.38329999999999997</v>
      </c>
      <c r="E638">
        <v>12.417999999999999</v>
      </c>
      <c r="F638">
        <v>13.64</v>
      </c>
      <c r="G638">
        <v>14.863</v>
      </c>
      <c r="H638">
        <v>16.241</v>
      </c>
      <c r="I638">
        <v>17.803999999999998</v>
      </c>
      <c r="J638">
        <v>19.582000000000001</v>
      </c>
      <c r="K638">
        <v>21.614999999999998</v>
      </c>
      <c r="L638">
        <v>23.952999999999999</v>
      </c>
      <c r="M638">
        <v>26.291</v>
      </c>
    </row>
    <row r="639" spans="1:13" x14ac:dyDescent="0.3">
      <c r="A639">
        <v>108.7</v>
      </c>
      <c r="B639">
        <v>17.840699999999998</v>
      </c>
      <c r="C639">
        <v>9.3520000000000006E-2</v>
      </c>
      <c r="D639">
        <v>-0.38329999999999997</v>
      </c>
      <c r="E639">
        <v>12.442</v>
      </c>
      <c r="F639">
        <v>13.667</v>
      </c>
      <c r="G639">
        <v>14.891999999999999</v>
      </c>
      <c r="H639">
        <v>16.274999999999999</v>
      </c>
      <c r="I639">
        <v>17.841000000000001</v>
      </c>
      <c r="J639">
        <v>19.623000000000001</v>
      </c>
      <c r="K639">
        <v>21.661999999999999</v>
      </c>
      <c r="L639">
        <v>24.006</v>
      </c>
      <c r="M639">
        <v>26.35</v>
      </c>
    </row>
    <row r="640" spans="1:13" x14ac:dyDescent="0.3">
      <c r="A640">
        <v>108.8</v>
      </c>
      <c r="B640">
        <v>17.8779</v>
      </c>
      <c r="C640">
        <v>9.3560000000000004E-2</v>
      </c>
      <c r="D640">
        <v>-0.38329999999999997</v>
      </c>
      <c r="E640">
        <v>12.465999999999999</v>
      </c>
      <c r="F640">
        <v>13.694000000000001</v>
      </c>
      <c r="G640">
        <v>14.922000000000001</v>
      </c>
      <c r="H640">
        <v>16.308</v>
      </c>
      <c r="I640">
        <v>17.878</v>
      </c>
      <c r="J640">
        <v>19.664999999999999</v>
      </c>
      <c r="K640">
        <v>21.709</v>
      </c>
      <c r="L640">
        <v>24.059000000000001</v>
      </c>
      <c r="M640">
        <v>26.408999999999999</v>
      </c>
    </row>
    <row r="641" spans="1:13" x14ac:dyDescent="0.3">
      <c r="A641">
        <v>108.9</v>
      </c>
      <c r="B641">
        <v>17.915199999999999</v>
      </c>
      <c r="C641">
        <v>9.3590000000000007E-2</v>
      </c>
      <c r="D641">
        <v>-0.38329999999999997</v>
      </c>
      <c r="E641">
        <v>12.491</v>
      </c>
      <c r="F641">
        <v>13.722</v>
      </c>
      <c r="G641">
        <v>14.952999999999999</v>
      </c>
      <c r="H641">
        <v>16.341000000000001</v>
      </c>
      <c r="I641">
        <v>17.914999999999999</v>
      </c>
      <c r="J641">
        <v>19.707000000000001</v>
      </c>
      <c r="K641">
        <v>21.756</v>
      </c>
      <c r="L641">
        <v>24.111999999999998</v>
      </c>
      <c r="M641">
        <v>26.468</v>
      </c>
    </row>
    <row r="642" spans="1:13" x14ac:dyDescent="0.3">
      <c r="A642">
        <v>109</v>
      </c>
      <c r="B642">
        <v>17.9526</v>
      </c>
      <c r="C642">
        <v>9.3630000000000005E-2</v>
      </c>
      <c r="D642">
        <v>-0.38329999999999997</v>
      </c>
      <c r="E642">
        <v>12.515000000000001</v>
      </c>
      <c r="F642">
        <v>13.749000000000001</v>
      </c>
      <c r="G642">
        <v>14.983000000000001</v>
      </c>
      <c r="H642">
        <v>16.375</v>
      </c>
      <c r="I642">
        <v>17.952999999999999</v>
      </c>
      <c r="J642">
        <v>19.748999999999999</v>
      </c>
      <c r="K642">
        <v>21.803000000000001</v>
      </c>
      <c r="L642">
        <v>24.166</v>
      </c>
      <c r="M642">
        <v>26.527999999999999</v>
      </c>
    </row>
    <row r="643" spans="1:13" x14ac:dyDescent="0.3">
      <c r="A643">
        <v>109.1</v>
      </c>
      <c r="B643">
        <v>17.990100000000002</v>
      </c>
      <c r="C643">
        <v>9.3670000000000003E-2</v>
      </c>
      <c r="D643">
        <v>-0.38329999999999997</v>
      </c>
      <c r="E643">
        <v>12.54</v>
      </c>
      <c r="F643">
        <v>13.776</v>
      </c>
      <c r="G643">
        <v>15.013</v>
      </c>
      <c r="H643">
        <v>16.408000000000001</v>
      </c>
      <c r="I643">
        <v>17.989999999999998</v>
      </c>
      <c r="J643">
        <v>19.791</v>
      </c>
      <c r="K643">
        <v>21.850999999999999</v>
      </c>
      <c r="L643">
        <v>24.219000000000001</v>
      </c>
      <c r="M643">
        <v>26.588000000000001</v>
      </c>
    </row>
    <row r="644" spans="1:13" x14ac:dyDescent="0.3">
      <c r="A644">
        <v>109.2</v>
      </c>
      <c r="B644">
        <v>18.027699999999999</v>
      </c>
      <c r="C644">
        <v>9.3710000000000002E-2</v>
      </c>
      <c r="D644">
        <v>-0.38329999999999997</v>
      </c>
      <c r="E644">
        <v>12.564</v>
      </c>
      <c r="F644">
        <v>13.803000000000001</v>
      </c>
      <c r="G644">
        <v>15.042999999999999</v>
      </c>
      <c r="H644">
        <v>16.442</v>
      </c>
      <c r="I644">
        <v>18.027999999999999</v>
      </c>
      <c r="J644">
        <v>19.832999999999998</v>
      </c>
      <c r="K644">
        <v>21.898</v>
      </c>
      <c r="L644">
        <v>24.273</v>
      </c>
      <c r="M644">
        <v>26.648</v>
      </c>
    </row>
    <row r="645" spans="1:13" x14ac:dyDescent="0.3">
      <c r="A645">
        <v>109.3</v>
      </c>
      <c r="B645">
        <v>18.0654</v>
      </c>
      <c r="C645">
        <v>9.375E-2</v>
      </c>
      <c r="D645">
        <v>-0.38329999999999997</v>
      </c>
      <c r="E645">
        <v>12.587999999999999</v>
      </c>
      <c r="F645">
        <v>13.831</v>
      </c>
      <c r="G645">
        <v>15.073</v>
      </c>
      <c r="H645">
        <v>16.475999999999999</v>
      </c>
      <c r="I645">
        <v>18.065000000000001</v>
      </c>
      <c r="J645">
        <v>19.875</v>
      </c>
      <c r="K645">
        <v>21.946000000000002</v>
      </c>
      <c r="L645">
        <v>24.327000000000002</v>
      </c>
      <c r="M645">
        <v>26.709</v>
      </c>
    </row>
    <row r="646" spans="1:13" x14ac:dyDescent="0.3">
      <c r="A646">
        <v>109.4</v>
      </c>
      <c r="B646">
        <v>18.103300000000001</v>
      </c>
      <c r="C646">
        <v>9.3780000000000002E-2</v>
      </c>
      <c r="D646">
        <v>-0.38329999999999997</v>
      </c>
      <c r="E646">
        <v>12.613</v>
      </c>
      <c r="F646">
        <v>13.859</v>
      </c>
      <c r="G646">
        <v>15.103999999999999</v>
      </c>
      <c r="H646">
        <v>16.510000000000002</v>
      </c>
      <c r="I646">
        <v>18.103000000000002</v>
      </c>
      <c r="J646">
        <v>19.917999999999999</v>
      </c>
      <c r="K646">
        <v>21.992999999999999</v>
      </c>
      <c r="L646">
        <v>24.381</v>
      </c>
      <c r="M646">
        <v>26.768000000000001</v>
      </c>
    </row>
    <row r="647" spans="1:13" x14ac:dyDescent="0.3">
      <c r="A647">
        <v>109.5</v>
      </c>
      <c r="B647">
        <v>18.141200000000001</v>
      </c>
      <c r="C647">
        <v>9.3820000000000001E-2</v>
      </c>
      <c r="D647">
        <v>-0.38329999999999997</v>
      </c>
      <c r="E647">
        <v>12.638</v>
      </c>
      <c r="F647">
        <v>13.885999999999999</v>
      </c>
      <c r="G647">
        <v>15.135</v>
      </c>
      <c r="H647">
        <v>16.544</v>
      </c>
      <c r="I647">
        <v>18.140999999999998</v>
      </c>
      <c r="J647">
        <v>19.96</v>
      </c>
      <c r="K647">
        <v>22.041</v>
      </c>
      <c r="L647">
        <v>24.434999999999999</v>
      </c>
      <c r="M647">
        <v>26.829000000000001</v>
      </c>
    </row>
    <row r="648" spans="1:13" x14ac:dyDescent="0.3">
      <c r="A648">
        <v>109.6</v>
      </c>
      <c r="B648">
        <v>18.179200000000002</v>
      </c>
      <c r="C648">
        <v>9.3859999999999999E-2</v>
      </c>
      <c r="D648">
        <v>-0.38329999999999997</v>
      </c>
      <c r="E648">
        <v>12.662000000000001</v>
      </c>
      <c r="F648">
        <v>13.914</v>
      </c>
      <c r="G648">
        <v>15.164999999999999</v>
      </c>
      <c r="H648">
        <v>16.577999999999999</v>
      </c>
      <c r="I648">
        <v>18.178999999999998</v>
      </c>
      <c r="J648">
        <v>20.003</v>
      </c>
      <c r="K648">
        <v>22.088999999999999</v>
      </c>
      <c r="L648">
        <v>24.489000000000001</v>
      </c>
      <c r="M648">
        <v>26.89</v>
      </c>
    </row>
    <row r="649" spans="1:13" x14ac:dyDescent="0.3">
      <c r="A649">
        <v>109.7</v>
      </c>
      <c r="B649">
        <v>18.217400000000001</v>
      </c>
      <c r="C649">
        <v>9.3899999999999997E-2</v>
      </c>
      <c r="D649">
        <v>-0.38329999999999997</v>
      </c>
      <c r="E649">
        <v>12.686999999999999</v>
      </c>
      <c r="F649">
        <v>13.942</v>
      </c>
      <c r="G649">
        <v>15.196</v>
      </c>
      <c r="H649">
        <v>16.611999999999998</v>
      </c>
      <c r="I649">
        <v>18.216999999999999</v>
      </c>
      <c r="J649">
        <v>20.045999999999999</v>
      </c>
      <c r="K649">
        <v>22.138000000000002</v>
      </c>
      <c r="L649">
        <v>24.544</v>
      </c>
      <c r="M649">
        <v>26.951000000000001</v>
      </c>
    </row>
    <row r="650" spans="1:13" x14ac:dyDescent="0.3">
      <c r="A650">
        <v>109.8</v>
      </c>
      <c r="B650">
        <v>18.255600000000001</v>
      </c>
      <c r="C650">
        <v>9.3939999999999996E-2</v>
      </c>
      <c r="D650">
        <v>-0.38329999999999997</v>
      </c>
      <c r="E650">
        <v>12.712</v>
      </c>
      <c r="F650">
        <v>13.968999999999999</v>
      </c>
      <c r="G650">
        <v>15.227</v>
      </c>
      <c r="H650">
        <v>16.646000000000001</v>
      </c>
      <c r="I650">
        <v>18.256</v>
      </c>
      <c r="J650">
        <v>20.088000000000001</v>
      </c>
      <c r="K650">
        <v>22.186</v>
      </c>
      <c r="L650">
        <v>24.599</v>
      </c>
      <c r="M650">
        <v>27.012</v>
      </c>
    </row>
    <row r="651" spans="1:13" x14ac:dyDescent="0.3">
      <c r="A651">
        <v>109.9</v>
      </c>
      <c r="B651">
        <v>18.294</v>
      </c>
      <c r="C651">
        <v>9.3969999999999998E-2</v>
      </c>
      <c r="D651">
        <v>-0.38329999999999997</v>
      </c>
      <c r="E651">
        <v>12.737</v>
      </c>
      <c r="F651">
        <v>13.997999999999999</v>
      </c>
      <c r="G651">
        <v>15.257999999999999</v>
      </c>
      <c r="H651">
        <v>16.681000000000001</v>
      </c>
      <c r="I651">
        <v>18.294</v>
      </c>
      <c r="J651">
        <v>20.131</v>
      </c>
      <c r="K651">
        <v>22.234000000000002</v>
      </c>
      <c r="L651">
        <v>24.652999999999999</v>
      </c>
      <c r="M651">
        <v>27.071999999999999</v>
      </c>
    </row>
    <row r="652" spans="1:13" x14ac:dyDescent="0.3">
      <c r="A652">
        <v>110</v>
      </c>
      <c r="B652">
        <v>18.3324</v>
      </c>
      <c r="C652">
        <v>9.4009999999999996E-2</v>
      </c>
      <c r="D652">
        <v>-0.38329999999999997</v>
      </c>
      <c r="E652">
        <v>12.762</v>
      </c>
      <c r="F652">
        <v>14.025</v>
      </c>
      <c r="G652">
        <v>15.289</v>
      </c>
      <c r="H652">
        <v>16.715</v>
      </c>
      <c r="I652">
        <v>18.332000000000001</v>
      </c>
      <c r="J652">
        <v>20.173999999999999</v>
      </c>
      <c r="K652">
        <v>22.283000000000001</v>
      </c>
      <c r="L652">
        <v>24.707999999999998</v>
      </c>
      <c r="M652">
        <v>27.134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17CAB-C978-497F-8DAB-401F51910107}">
  <dimension ref="A1:M652"/>
  <sheetViews>
    <sheetView workbookViewId="0">
      <selection activeCell="J2" sqref="J2"/>
    </sheetView>
  </sheetViews>
  <sheetFormatPr defaultRowHeight="14.4" x14ac:dyDescent="0.3"/>
  <cols>
    <col min="1" max="1" width="9" bestFit="1" customWidth="1"/>
    <col min="2" max="2" width="7.6640625" bestFit="1" customWidth="1"/>
    <col min="3" max="4" width="8" bestFit="1" customWidth="1"/>
    <col min="5" max="8" width="9.5546875" bestFit="1" customWidth="1"/>
    <col min="9" max="12" width="7" bestFit="1" customWidth="1"/>
    <col min="13" max="13" width="7" customWidth="1"/>
    <col min="15" max="15" width="7.6640625" bestFit="1" customWidth="1"/>
  </cols>
  <sheetData>
    <row r="1" spans="1:13" x14ac:dyDescent="0.3">
      <c r="A1" t="s">
        <v>11</v>
      </c>
      <c r="B1" t="s">
        <v>13</v>
      </c>
      <c r="C1" t="s">
        <v>14</v>
      </c>
      <c r="D1" t="s">
        <v>12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45</v>
      </c>
      <c r="B2">
        <v>2.4409999999999998</v>
      </c>
      <c r="C2">
        <v>9.1819999999999999E-2</v>
      </c>
      <c r="D2">
        <v>-0.35210000000000002</v>
      </c>
      <c r="E2">
        <v>1.71</v>
      </c>
      <c r="F2">
        <v>1.877</v>
      </c>
      <c r="G2">
        <v>2.0430000000000001</v>
      </c>
      <c r="H2">
        <v>2.23</v>
      </c>
      <c r="I2">
        <v>2.4409999999999998</v>
      </c>
      <c r="J2">
        <v>2.68</v>
      </c>
      <c r="K2">
        <v>2.9510000000000001</v>
      </c>
      <c r="L2">
        <v>3.2610000000000001</v>
      </c>
      <c r="M2">
        <v>3.5710000000000002</v>
      </c>
    </row>
    <row r="3" spans="1:13" x14ac:dyDescent="0.3">
      <c r="A3">
        <v>45.1</v>
      </c>
      <c r="B3">
        <v>2.4577</v>
      </c>
      <c r="C3">
        <v>9.1759999999999994E-2</v>
      </c>
      <c r="D3">
        <v>-0.35210000000000002</v>
      </c>
      <c r="E3">
        <v>1.722</v>
      </c>
      <c r="F3">
        <v>1.89</v>
      </c>
      <c r="G3">
        <v>2.0569999999999999</v>
      </c>
      <c r="H3">
        <v>2.2450000000000001</v>
      </c>
      <c r="I3">
        <v>2.4580000000000002</v>
      </c>
      <c r="J3">
        <v>2.698</v>
      </c>
      <c r="K3">
        <v>2.9710000000000001</v>
      </c>
      <c r="L3">
        <v>3.2829999999999999</v>
      </c>
      <c r="M3">
        <v>3.5950000000000002</v>
      </c>
    </row>
    <row r="4" spans="1:13" x14ac:dyDescent="0.3">
      <c r="A4">
        <v>45.2</v>
      </c>
      <c r="B4">
        <v>2.4744000000000002</v>
      </c>
      <c r="C4">
        <v>9.1700000000000004E-2</v>
      </c>
      <c r="D4">
        <v>-0.35210000000000002</v>
      </c>
      <c r="E4">
        <v>1.734</v>
      </c>
      <c r="F4">
        <v>1.903</v>
      </c>
      <c r="G4">
        <v>2.0720000000000001</v>
      </c>
      <c r="H4">
        <v>2.2610000000000001</v>
      </c>
      <c r="I4">
        <v>2.4740000000000002</v>
      </c>
      <c r="J4">
        <v>2.7160000000000002</v>
      </c>
      <c r="K4">
        <v>2.9910000000000001</v>
      </c>
      <c r="L4">
        <v>3.3050000000000002</v>
      </c>
      <c r="M4">
        <v>3.6179999999999999</v>
      </c>
    </row>
    <row r="5" spans="1:13" x14ac:dyDescent="0.3">
      <c r="A5">
        <v>45.3</v>
      </c>
      <c r="B5">
        <v>2.4910999999999999</v>
      </c>
      <c r="C5">
        <v>9.1639999999999999E-2</v>
      </c>
      <c r="D5">
        <v>-0.35210000000000002</v>
      </c>
      <c r="E5">
        <v>1.7470000000000001</v>
      </c>
      <c r="F5">
        <v>1.9159999999999999</v>
      </c>
      <c r="G5">
        <v>2.0859999999999999</v>
      </c>
      <c r="H5">
        <v>2.2759999999999998</v>
      </c>
      <c r="I5">
        <v>2.4910000000000001</v>
      </c>
      <c r="J5">
        <v>2.734</v>
      </c>
      <c r="K5">
        <v>3.0110000000000001</v>
      </c>
      <c r="L5">
        <v>3.3260000000000001</v>
      </c>
      <c r="M5">
        <v>3.6419999999999999</v>
      </c>
    </row>
    <row r="6" spans="1:13" x14ac:dyDescent="0.3">
      <c r="A6">
        <v>45.4</v>
      </c>
      <c r="B6">
        <v>2.5078</v>
      </c>
      <c r="C6">
        <v>9.1590000000000005E-2</v>
      </c>
      <c r="D6">
        <v>-0.35210000000000002</v>
      </c>
      <c r="E6">
        <v>1.7589999999999999</v>
      </c>
      <c r="F6">
        <v>1.929</v>
      </c>
      <c r="G6">
        <v>2.1</v>
      </c>
      <c r="H6">
        <v>2.2919999999999998</v>
      </c>
      <c r="I6">
        <v>2.508</v>
      </c>
      <c r="J6">
        <v>2.7519999999999998</v>
      </c>
      <c r="K6">
        <v>3.0310000000000001</v>
      </c>
      <c r="L6">
        <v>3.3479999999999999</v>
      </c>
      <c r="M6">
        <v>3.6659999999999999</v>
      </c>
    </row>
    <row r="7" spans="1:13" x14ac:dyDescent="0.3">
      <c r="A7">
        <v>45.5</v>
      </c>
      <c r="B7">
        <v>2.5244</v>
      </c>
      <c r="C7">
        <v>9.153E-2</v>
      </c>
      <c r="D7">
        <v>-0.35210000000000002</v>
      </c>
      <c r="E7">
        <v>1.7709999999999999</v>
      </c>
      <c r="F7">
        <v>1.9419999999999999</v>
      </c>
      <c r="G7">
        <v>2.1139999999999999</v>
      </c>
      <c r="H7">
        <v>2.3069999999999999</v>
      </c>
      <c r="I7">
        <v>2.524</v>
      </c>
      <c r="J7">
        <v>2.7709999999999999</v>
      </c>
      <c r="K7">
        <v>3.05</v>
      </c>
      <c r="L7">
        <v>3.37</v>
      </c>
      <c r="M7">
        <v>3.6890000000000001</v>
      </c>
    </row>
    <row r="8" spans="1:13" x14ac:dyDescent="0.3">
      <c r="A8">
        <v>45.6</v>
      </c>
      <c r="B8">
        <v>2.5411000000000001</v>
      </c>
      <c r="C8">
        <v>9.1469999999999996E-2</v>
      </c>
      <c r="D8">
        <v>-0.35210000000000002</v>
      </c>
      <c r="E8">
        <v>1.7829999999999999</v>
      </c>
      <c r="F8">
        <v>1.956</v>
      </c>
      <c r="G8">
        <v>2.1280000000000001</v>
      </c>
      <c r="H8">
        <v>2.3220000000000001</v>
      </c>
      <c r="I8">
        <v>2.5409999999999999</v>
      </c>
      <c r="J8">
        <v>2.7890000000000001</v>
      </c>
      <c r="K8">
        <v>3.07</v>
      </c>
      <c r="L8">
        <v>3.391</v>
      </c>
      <c r="M8">
        <v>3.7120000000000002</v>
      </c>
    </row>
    <row r="9" spans="1:13" x14ac:dyDescent="0.3">
      <c r="A9">
        <v>45.7</v>
      </c>
      <c r="B9">
        <v>2.5577999999999999</v>
      </c>
      <c r="C9">
        <v>9.1410000000000005E-2</v>
      </c>
      <c r="D9">
        <v>-0.35210000000000002</v>
      </c>
      <c r="E9">
        <v>1.7949999999999999</v>
      </c>
      <c r="F9">
        <v>1.9690000000000001</v>
      </c>
      <c r="G9">
        <v>2.1419999999999999</v>
      </c>
      <c r="H9">
        <v>2.3380000000000001</v>
      </c>
      <c r="I9">
        <v>2.5579999999999998</v>
      </c>
      <c r="J9">
        <v>2.8069999999999999</v>
      </c>
      <c r="K9">
        <v>3.09</v>
      </c>
      <c r="L9">
        <v>3.4129999999999998</v>
      </c>
      <c r="M9">
        <v>3.7360000000000002</v>
      </c>
    </row>
    <row r="10" spans="1:13" x14ac:dyDescent="0.3">
      <c r="A10">
        <v>45.8</v>
      </c>
      <c r="B10">
        <v>2.5743999999999998</v>
      </c>
      <c r="C10">
        <v>9.1350000000000001E-2</v>
      </c>
      <c r="D10">
        <v>-0.35210000000000002</v>
      </c>
      <c r="E10">
        <v>1.8069999999999999</v>
      </c>
      <c r="F10">
        <v>1.982</v>
      </c>
      <c r="G10">
        <v>2.157</v>
      </c>
      <c r="H10">
        <v>2.3530000000000002</v>
      </c>
      <c r="I10">
        <v>2.5739999999999998</v>
      </c>
      <c r="J10">
        <v>2.8250000000000002</v>
      </c>
      <c r="K10">
        <v>3.109</v>
      </c>
      <c r="L10">
        <v>3.4340000000000002</v>
      </c>
      <c r="M10">
        <v>3.7589999999999999</v>
      </c>
    </row>
    <row r="11" spans="1:13" x14ac:dyDescent="0.3">
      <c r="A11">
        <v>45.9</v>
      </c>
      <c r="B11">
        <v>2.5911</v>
      </c>
      <c r="C11">
        <v>9.1289999999999996E-2</v>
      </c>
      <c r="D11">
        <v>-0.35210000000000002</v>
      </c>
      <c r="E11">
        <v>1.819</v>
      </c>
      <c r="F11">
        <v>1.9950000000000001</v>
      </c>
      <c r="G11">
        <v>2.1709999999999998</v>
      </c>
      <c r="H11">
        <v>2.3679999999999999</v>
      </c>
      <c r="I11">
        <v>2.5910000000000002</v>
      </c>
      <c r="J11">
        <v>2.843</v>
      </c>
      <c r="K11">
        <v>3.129</v>
      </c>
      <c r="L11">
        <v>3.456</v>
      </c>
      <c r="M11">
        <v>3.782</v>
      </c>
    </row>
    <row r="12" spans="1:13" x14ac:dyDescent="0.3">
      <c r="A12">
        <v>46</v>
      </c>
      <c r="B12">
        <v>2.6076999999999999</v>
      </c>
      <c r="C12">
        <v>9.1240000000000002E-2</v>
      </c>
      <c r="D12">
        <v>-0.35210000000000002</v>
      </c>
      <c r="E12">
        <v>1.831</v>
      </c>
      <c r="F12">
        <v>2.008</v>
      </c>
      <c r="G12">
        <v>2.1850000000000001</v>
      </c>
      <c r="H12">
        <v>2.3839999999999999</v>
      </c>
      <c r="I12">
        <v>2.6080000000000001</v>
      </c>
      <c r="J12">
        <v>2.8610000000000002</v>
      </c>
      <c r="K12">
        <v>3.149</v>
      </c>
      <c r="L12">
        <v>3.4769999999999999</v>
      </c>
      <c r="M12">
        <v>3.806</v>
      </c>
    </row>
    <row r="13" spans="1:13" x14ac:dyDescent="0.3">
      <c r="A13">
        <v>46.1</v>
      </c>
      <c r="B13">
        <v>2.6244000000000001</v>
      </c>
      <c r="C13">
        <v>9.1179999999999997E-2</v>
      </c>
      <c r="D13">
        <v>-0.35210000000000002</v>
      </c>
      <c r="E13">
        <v>1.843</v>
      </c>
      <c r="F13">
        <v>2.0209999999999999</v>
      </c>
      <c r="G13">
        <v>2.1989999999999998</v>
      </c>
      <c r="H13">
        <v>2.399</v>
      </c>
      <c r="I13">
        <v>2.6240000000000001</v>
      </c>
      <c r="J13">
        <v>2.879</v>
      </c>
      <c r="K13">
        <v>3.169</v>
      </c>
      <c r="L13">
        <v>3.4990000000000001</v>
      </c>
      <c r="M13">
        <v>3.8290000000000002</v>
      </c>
    </row>
    <row r="14" spans="1:13" x14ac:dyDescent="0.3">
      <c r="A14">
        <v>46.2</v>
      </c>
      <c r="B14">
        <v>2.6410999999999998</v>
      </c>
      <c r="C14">
        <v>9.1120000000000007E-2</v>
      </c>
      <c r="D14">
        <v>-0.35210000000000002</v>
      </c>
      <c r="E14">
        <v>1.855</v>
      </c>
      <c r="F14">
        <v>2.0339999999999998</v>
      </c>
      <c r="G14">
        <v>2.2130000000000001</v>
      </c>
      <c r="H14">
        <v>2.415</v>
      </c>
      <c r="I14">
        <v>2.641</v>
      </c>
      <c r="J14">
        <v>2.8969999999999998</v>
      </c>
      <c r="K14">
        <v>3.1880000000000002</v>
      </c>
      <c r="L14">
        <v>3.5209999999999999</v>
      </c>
      <c r="M14">
        <v>3.8530000000000002</v>
      </c>
    </row>
    <row r="15" spans="1:13" x14ac:dyDescent="0.3">
      <c r="A15">
        <v>46.3</v>
      </c>
      <c r="B15">
        <v>2.6577999999999999</v>
      </c>
      <c r="C15">
        <v>9.1060000000000002E-2</v>
      </c>
      <c r="D15">
        <v>-0.35210000000000002</v>
      </c>
      <c r="E15">
        <v>1.867</v>
      </c>
      <c r="F15">
        <v>2.048</v>
      </c>
      <c r="G15">
        <v>2.2280000000000002</v>
      </c>
      <c r="H15">
        <v>2.4300000000000002</v>
      </c>
      <c r="I15">
        <v>2.6579999999999999</v>
      </c>
      <c r="J15">
        <v>2.9159999999999999</v>
      </c>
      <c r="K15">
        <v>3.2080000000000002</v>
      </c>
      <c r="L15">
        <v>3.5419999999999998</v>
      </c>
      <c r="M15">
        <v>3.8759999999999999</v>
      </c>
    </row>
    <row r="16" spans="1:13" x14ac:dyDescent="0.3">
      <c r="A16">
        <v>46.4</v>
      </c>
      <c r="B16">
        <v>2.6745000000000001</v>
      </c>
      <c r="C16">
        <v>9.0999999999999998E-2</v>
      </c>
      <c r="D16">
        <v>-0.35210000000000002</v>
      </c>
      <c r="E16">
        <v>1.88</v>
      </c>
      <c r="F16">
        <v>2.0609999999999999</v>
      </c>
      <c r="G16">
        <v>2.242</v>
      </c>
      <c r="H16">
        <v>2.4449999999999998</v>
      </c>
      <c r="I16">
        <v>2.6739999999999999</v>
      </c>
      <c r="J16">
        <v>2.9340000000000002</v>
      </c>
      <c r="K16">
        <v>3.2280000000000002</v>
      </c>
      <c r="L16">
        <v>3.5640000000000001</v>
      </c>
      <c r="M16">
        <v>3.899</v>
      </c>
    </row>
    <row r="17" spans="1:13" x14ac:dyDescent="0.3">
      <c r="A17">
        <v>46.5</v>
      </c>
      <c r="B17">
        <v>2.6913</v>
      </c>
      <c r="C17">
        <v>9.0939999999999993E-2</v>
      </c>
      <c r="D17">
        <v>-0.35210000000000002</v>
      </c>
      <c r="E17">
        <v>1.8919999999999999</v>
      </c>
      <c r="F17">
        <v>2.0739999999999998</v>
      </c>
      <c r="G17">
        <v>2.2559999999999998</v>
      </c>
      <c r="H17">
        <v>2.4609999999999999</v>
      </c>
      <c r="I17">
        <v>2.6909999999999998</v>
      </c>
      <c r="J17">
        <v>2.952</v>
      </c>
      <c r="K17">
        <v>3.2480000000000002</v>
      </c>
      <c r="L17">
        <v>3.585</v>
      </c>
      <c r="M17">
        <v>3.923</v>
      </c>
    </row>
    <row r="18" spans="1:13" x14ac:dyDescent="0.3">
      <c r="A18">
        <v>46.6</v>
      </c>
      <c r="B18">
        <v>2.7081</v>
      </c>
      <c r="C18">
        <v>9.0880000000000002E-2</v>
      </c>
      <c r="D18">
        <v>-0.35210000000000002</v>
      </c>
      <c r="E18">
        <v>1.9039999999999999</v>
      </c>
      <c r="F18">
        <v>2.0870000000000002</v>
      </c>
      <c r="G18">
        <v>2.2709999999999999</v>
      </c>
      <c r="H18">
        <v>2.476</v>
      </c>
      <c r="I18">
        <v>2.7080000000000002</v>
      </c>
      <c r="J18">
        <v>2.97</v>
      </c>
      <c r="K18">
        <v>3.2679999999999998</v>
      </c>
      <c r="L18">
        <v>3.6070000000000002</v>
      </c>
      <c r="M18">
        <v>3.9460000000000002</v>
      </c>
    </row>
    <row r="19" spans="1:13" x14ac:dyDescent="0.3">
      <c r="A19">
        <v>46.7</v>
      </c>
      <c r="B19">
        <v>2.7248999999999999</v>
      </c>
      <c r="C19">
        <v>9.0829999999999994E-2</v>
      </c>
      <c r="D19">
        <v>-0.35210000000000002</v>
      </c>
      <c r="E19">
        <v>1.9159999999999999</v>
      </c>
      <c r="F19">
        <v>2.101</v>
      </c>
      <c r="G19">
        <v>2.2850000000000001</v>
      </c>
      <c r="H19">
        <v>2.492</v>
      </c>
      <c r="I19">
        <v>2.7250000000000001</v>
      </c>
      <c r="J19">
        <v>2.988</v>
      </c>
      <c r="K19">
        <v>3.2879999999999998</v>
      </c>
      <c r="L19">
        <v>3.629</v>
      </c>
      <c r="M19">
        <v>3.97</v>
      </c>
    </row>
    <row r="20" spans="1:13" x14ac:dyDescent="0.3">
      <c r="A20">
        <v>46.8</v>
      </c>
      <c r="B20">
        <v>2.7416999999999998</v>
      </c>
      <c r="C20">
        <v>9.0770000000000003E-2</v>
      </c>
      <c r="D20">
        <v>-0.35210000000000002</v>
      </c>
      <c r="E20">
        <v>1.929</v>
      </c>
      <c r="F20">
        <v>2.1139999999999999</v>
      </c>
      <c r="G20">
        <v>2.2989999999999999</v>
      </c>
      <c r="H20">
        <v>2.5070000000000001</v>
      </c>
      <c r="I20">
        <v>2.742</v>
      </c>
      <c r="J20">
        <v>3.0070000000000001</v>
      </c>
      <c r="K20">
        <v>3.3069999999999999</v>
      </c>
      <c r="L20">
        <v>3.65</v>
      </c>
      <c r="M20">
        <v>3.9929999999999999</v>
      </c>
    </row>
    <row r="21" spans="1:13" x14ac:dyDescent="0.3">
      <c r="A21">
        <v>46.9</v>
      </c>
      <c r="B21">
        <v>2.7585999999999999</v>
      </c>
      <c r="C21">
        <v>9.0709999999999999E-2</v>
      </c>
      <c r="D21">
        <v>-0.35210000000000002</v>
      </c>
      <c r="E21">
        <v>1.9410000000000001</v>
      </c>
      <c r="F21">
        <v>2.1269999999999998</v>
      </c>
      <c r="G21">
        <v>2.3140000000000001</v>
      </c>
      <c r="H21">
        <v>2.5230000000000001</v>
      </c>
      <c r="I21">
        <v>2.7589999999999999</v>
      </c>
      <c r="J21">
        <v>3.0249999999999999</v>
      </c>
      <c r="K21">
        <v>3.327</v>
      </c>
      <c r="L21">
        <v>3.6720000000000002</v>
      </c>
      <c r="M21">
        <v>4.0170000000000003</v>
      </c>
    </row>
    <row r="22" spans="1:13" x14ac:dyDescent="0.3">
      <c r="A22">
        <v>47</v>
      </c>
      <c r="B22">
        <v>2.7755000000000001</v>
      </c>
      <c r="C22">
        <v>9.0649999999999994E-2</v>
      </c>
      <c r="D22">
        <v>-0.35210000000000002</v>
      </c>
      <c r="E22">
        <v>1.9530000000000001</v>
      </c>
      <c r="F22">
        <v>2.141</v>
      </c>
      <c r="G22">
        <v>2.3279999999999998</v>
      </c>
      <c r="H22">
        <v>2.5390000000000001</v>
      </c>
      <c r="I22">
        <v>2.7759999999999998</v>
      </c>
      <c r="J22">
        <v>3.0430000000000001</v>
      </c>
      <c r="K22">
        <v>3.347</v>
      </c>
      <c r="L22">
        <v>3.694</v>
      </c>
      <c r="M22">
        <v>4.0410000000000004</v>
      </c>
    </row>
    <row r="23" spans="1:13" x14ac:dyDescent="0.3">
      <c r="A23">
        <v>47.1</v>
      </c>
      <c r="B23">
        <v>2.7925</v>
      </c>
      <c r="C23">
        <v>9.0590000000000004E-2</v>
      </c>
      <c r="D23">
        <v>-0.35210000000000002</v>
      </c>
      <c r="E23">
        <v>1.966</v>
      </c>
      <c r="F23">
        <v>2.1539999999999999</v>
      </c>
      <c r="G23">
        <v>2.343</v>
      </c>
      <c r="H23">
        <v>2.5539999999999998</v>
      </c>
      <c r="I23">
        <v>2.7919999999999998</v>
      </c>
      <c r="J23">
        <v>3.0619999999999998</v>
      </c>
      <c r="K23">
        <v>3.367</v>
      </c>
      <c r="L23">
        <v>3.7160000000000002</v>
      </c>
      <c r="M23">
        <v>4.0640000000000001</v>
      </c>
    </row>
    <row r="24" spans="1:13" x14ac:dyDescent="0.3">
      <c r="A24">
        <v>47.2</v>
      </c>
      <c r="B24">
        <v>2.8094999999999999</v>
      </c>
      <c r="C24">
        <v>9.0529999999999999E-2</v>
      </c>
      <c r="D24">
        <v>-0.35210000000000002</v>
      </c>
      <c r="E24">
        <v>1.978</v>
      </c>
      <c r="F24">
        <v>2.1680000000000001</v>
      </c>
      <c r="G24">
        <v>2.3570000000000002</v>
      </c>
      <c r="H24">
        <v>2.57</v>
      </c>
      <c r="I24">
        <v>2.81</v>
      </c>
      <c r="J24">
        <v>3.08</v>
      </c>
      <c r="K24">
        <v>3.3879999999999999</v>
      </c>
      <c r="L24">
        <v>3.738</v>
      </c>
      <c r="M24">
        <v>4.0880000000000001</v>
      </c>
    </row>
    <row r="25" spans="1:13" x14ac:dyDescent="0.3">
      <c r="A25">
        <v>47.3</v>
      </c>
      <c r="B25">
        <v>2.8266</v>
      </c>
      <c r="C25">
        <v>9.0469999999999995E-2</v>
      </c>
      <c r="D25">
        <v>-0.35210000000000002</v>
      </c>
      <c r="E25">
        <v>1.9910000000000001</v>
      </c>
      <c r="F25">
        <v>2.181</v>
      </c>
      <c r="G25">
        <v>2.3719999999999999</v>
      </c>
      <c r="H25">
        <v>2.5859999999999999</v>
      </c>
      <c r="I25">
        <v>2.827</v>
      </c>
      <c r="J25">
        <v>3.0990000000000002</v>
      </c>
      <c r="K25">
        <v>3.4079999999999999</v>
      </c>
      <c r="L25">
        <v>3.76</v>
      </c>
      <c r="M25">
        <v>4.1120000000000001</v>
      </c>
    </row>
    <row r="26" spans="1:13" x14ac:dyDescent="0.3">
      <c r="A26">
        <v>47.4</v>
      </c>
      <c r="B26">
        <v>2.8437000000000001</v>
      </c>
      <c r="C26">
        <v>9.042E-2</v>
      </c>
      <c r="D26">
        <v>-0.35210000000000002</v>
      </c>
      <c r="E26">
        <v>2.0030000000000001</v>
      </c>
      <c r="F26">
        <v>2.1949999999999998</v>
      </c>
      <c r="G26">
        <v>2.3860000000000001</v>
      </c>
      <c r="H26">
        <v>2.6019999999999999</v>
      </c>
      <c r="I26">
        <v>2.8439999999999999</v>
      </c>
      <c r="J26">
        <v>3.117</v>
      </c>
      <c r="K26">
        <v>3.4279999999999999</v>
      </c>
      <c r="L26">
        <v>3.782</v>
      </c>
      <c r="M26">
        <v>4.1360000000000001</v>
      </c>
    </row>
    <row r="27" spans="1:13" x14ac:dyDescent="0.3">
      <c r="A27">
        <v>47.5</v>
      </c>
      <c r="B27">
        <v>2.8609</v>
      </c>
      <c r="C27">
        <v>9.0359999999999996E-2</v>
      </c>
      <c r="D27">
        <v>-0.35210000000000002</v>
      </c>
      <c r="E27">
        <v>2.0150000000000001</v>
      </c>
      <c r="F27">
        <v>2.2080000000000002</v>
      </c>
      <c r="G27">
        <v>2.4009999999999998</v>
      </c>
      <c r="H27">
        <v>2.617</v>
      </c>
      <c r="I27">
        <v>2.8610000000000002</v>
      </c>
      <c r="J27">
        <v>3.1360000000000001</v>
      </c>
      <c r="K27">
        <v>3.448</v>
      </c>
      <c r="L27">
        <v>3.8039999999999998</v>
      </c>
      <c r="M27">
        <v>4.16</v>
      </c>
    </row>
    <row r="28" spans="1:13" x14ac:dyDescent="0.3">
      <c r="A28">
        <v>47.6</v>
      </c>
      <c r="B28">
        <v>2.8782000000000001</v>
      </c>
      <c r="C28">
        <v>9.0300000000000005E-2</v>
      </c>
      <c r="D28">
        <v>-0.35210000000000002</v>
      </c>
      <c r="E28">
        <v>2.028</v>
      </c>
      <c r="F28">
        <v>2.222</v>
      </c>
      <c r="G28">
        <v>2.4159999999999999</v>
      </c>
      <c r="H28">
        <v>2.633</v>
      </c>
      <c r="I28">
        <v>2.8780000000000001</v>
      </c>
      <c r="J28">
        <v>3.1549999999999998</v>
      </c>
      <c r="K28">
        <v>3.4689999999999999</v>
      </c>
      <c r="L28">
        <v>3.8260000000000001</v>
      </c>
      <c r="M28">
        <v>4.1840000000000002</v>
      </c>
    </row>
    <row r="29" spans="1:13" x14ac:dyDescent="0.3">
      <c r="A29">
        <v>47.7</v>
      </c>
      <c r="B29">
        <v>2.8955000000000002</v>
      </c>
      <c r="C29">
        <v>9.0240000000000001E-2</v>
      </c>
      <c r="D29">
        <v>-0.35210000000000002</v>
      </c>
      <c r="E29">
        <v>2.0409999999999999</v>
      </c>
      <c r="F29">
        <v>2.2360000000000002</v>
      </c>
      <c r="G29">
        <v>2.431</v>
      </c>
      <c r="H29">
        <v>2.649</v>
      </c>
      <c r="I29">
        <v>2.8959999999999999</v>
      </c>
      <c r="J29">
        <v>3.1739999999999999</v>
      </c>
      <c r="K29">
        <v>3.4889999999999999</v>
      </c>
      <c r="L29">
        <v>3.8479999999999999</v>
      </c>
      <c r="M29">
        <v>4.2080000000000002</v>
      </c>
    </row>
    <row r="30" spans="1:13" x14ac:dyDescent="0.3">
      <c r="A30">
        <v>47.8</v>
      </c>
      <c r="B30">
        <v>2.9129</v>
      </c>
      <c r="C30">
        <v>9.0179999999999996E-2</v>
      </c>
      <c r="D30">
        <v>-0.35210000000000002</v>
      </c>
      <c r="E30">
        <v>2.0539999999999998</v>
      </c>
      <c r="F30">
        <v>2.25</v>
      </c>
      <c r="G30">
        <v>2.4460000000000002</v>
      </c>
      <c r="H30">
        <v>2.665</v>
      </c>
      <c r="I30">
        <v>2.9129999999999998</v>
      </c>
      <c r="J30">
        <v>3.1920000000000002</v>
      </c>
      <c r="K30">
        <v>3.51</v>
      </c>
      <c r="L30">
        <v>3.871</v>
      </c>
      <c r="M30">
        <v>4.2320000000000002</v>
      </c>
    </row>
    <row r="31" spans="1:13" x14ac:dyDescent="0.3">
      <c r="A31">
        <v>47.9</v>
      </c>
      <c r="B31">
        <v>2.9304000000000001</v>
      </c>
      <c r="C31">
        <v>9.0120000000000006E-2</v>
      </c>
      <c r="D31">
        <v>-0.35210000000000002</v>
      </c>
      <c r="E31">
        <v>2.0659999999999998</v>
      </c>
      <c r="F31">
        <v>2.2629999999999999</v>
      </c>
      <c r="G31">
        <v>2.4609999999999999</v>
      </c>
      <c r="H31">
        <v>2.6819999999999999</v>
      </c>
      <c r="I31">
        <v>2.93</v>
      </c>
      <c r="J31">
        <v>3.2109999999999999</v>
      </c>
      <c r="K31">
        <v>3.53</v>
      </c>
      <c r="L31">
        <v>3.8929999999999998</v>
      </c>
      <c r="M31">
        <v>4.2560000000000002</v>
      </c>
    </row>
    <row r="32" spans="1:13" x14ac:dyDescent="0.3">
      <c r="A32">
        <v>48</v>
      </c>
      <c r="B32">
        <v>2.948</v>
      </c>
      <c r="C32">
        <v>9.0069999999999997E-2</v>
      </c>
      <c r="D32">
        <v>-0.35210000000000002</v>
      </c>
      <c r="E32">
        <v>2.0790000000000002</v>
      </c>
      <c r="F32">
        <v>2.2770000000000001</v>
      </c>
      <c r="G32">
        <v>2.476</v>
      </c>
      <c r="H32">
        <v>2.698</v>
      </c>
      <c r="I32">
        <v>2.948</v>
      </c>
      <c r="J32">
        <v>3.2309999999999999</v>
      </c>
      <c r="K32">
        <v>3.5510000000000002</v>
      </c>
      <c r="L32">
        <v>3.9159999999999999</v>
      </c>
      <c r="M32">
        <v>4.2809999999999997</v>
      </c>
    </row>
    <row r="33" spans="1:13" x14ac:dyDescent="0.3">
      <c r="A33">
        <v>48.1</v>
      </c>
      <c r="B33">
        <v>2.9657</v>
      </c>
      <c r="C33">
        <v>9.0010000000000007E-2</v>
      </c>
      <c r="D33">
        <v>-0.35210000000000002</v>
      </c>
      <c r="E33">
        <v>2.0920000000000001</v>
      </c>
      <c r="F33">
        <v>2.2909999999999999</v>
      </c>
      <c r="G33">
        <v>2.4910000000000001</v>
      </c>
      <c r="H33">
        <v>2.714</v>
      </c>
      <c r="I33">
        <v>2.9660000000000002</v>
      </c>
      <c r="J33">
        <v>3.25</v>
      </c>
      <c r="K33">
        <v>3.5720000000000001</v>
      </c>
      <c r="L33">
        <v>3.9390000000000001</v>
      </c>
      <c r="M33">
        <v>4.306</v>
      </c>
    </row>
    <row r="34" spans="1:13" x14ac:dyDescent="0.3">
      <c r="A34">
        <v>48.2</v>
      </c>
      <c r="B34">
        <v>2.9834999999999998</v>
      </c>
      <c r="C34">
        <v>8.9950000000000002E-2</v>
      </c>
      <c r="D34">
        <v>-0.35210000000000002</v>
      </c>
      <c r="E34">
        <v>2.105</v>
      </c>
      <c r="F34">
        <v>2.306</v>
      </c>
      <c r="G34">
        <v>2.5059999999999998</v>
      </c>
      <c r="H34">
        <v>2.7309999999999999</v>
      </c>
      <c r="I34">
        <v>2.984</v>
      </c>
      <c r="J34">
        <v>3.2690000000000001</v>
      </c>
      <c r="K34">
        <v>3.593</v>
      </c>
      <c r="L34">
        <v>3.9620000000000002</v>
      </c>
      <c r="M34">
        <v>4.33</v>
      </c>
    </row>
    <row r="35" spans="1:13" x14ac:dyDescent="0.3">
      <c r="A35">
        <v>48.3</v>
      </c>
      <c r="B35">
        <v>3.0013999999999998</v>
      </c>
      <c r="C35">
        <v>8.9889999999999998E-2</v>
      </c>
      <c r="D35">
        <v>-0.35210000000000002</v>
      </c>
      <c r="E35">
        <v>2.1179999999999999</v>
      </c>
      <c r="F35">
        <v>2.3199999999999998</v>
      </c>
      <c r="G35">
        <v>2.5209999999999999</v>
      </c>
      <c r="H35">
        <v>2.7469999999999999</v>
      </c>
      <c r="I35">
        <v>3.0009999999999999</v>
      </c>
      <c r="J35">
        <v>3.2879999999999998</v>
      </c>
      <c r="K35">
        <v>3.6139999999999999</v>
      </c>
      <c r="L35">
        <v>3.9849999999999999</v>
      </c>
      <c r="M35">
        <v>4.3550000000000004</v>
      </c>
    </row>
    <row r="36" spans="1:13" x14ac:dyDescent="0.3">
      <c r="A36">
        <v>48.4</v>
      </c>
      <c r="B36">
        <v>3.0194999999999999</v>
      </c>
      <c r="C36">
        <v>8.9829999999999993E-2</v>
      </c>
      <c r="D36">
        <v>-0.35210000000000002</v>
      </c>
      <c r="E36">
        <v>2.1309999999999998</v>
      </c>
      <c r="F36">
        <v>2.3340000000000001</v>
      </c>
      <c r="G36">
        <v>2.5369999999999999</v>
      </c>
      <c r="H36">
        <v>2.7639999999999998</v>
      </c>
      <c r="I36">
        <v>3.02</v>
      </c>
      <c r="J36">
        <v>3.3079999999999998</v>
      </c>
      <c r="K36">
        <v>3.6349999999999998</v>
      </c>
      <c r="L36">
        <v>4.008</v>
      </c>
      <c r="M36">
        <v>4.38</v>
      </c>
    </row>
    <row r="37" spans="1:13" x14ac:dyDescent="0.3">
      <c r="A37">
        <v>48.5</v>
      </c>
      <c r="B37">
        <v>3.0377000000000001</v>
      </c>
      <c r="C37">
        <v>8.9770000000000003E-2</v>
      </c>
      <c r="D37">
        <v>-0.35210000000000002</v>
      </c>
      <c r="E37">
        <v>2.145</v>
      </c>
      <c r="F37">
        <v>2.3490000000000002</v>
      </c>
      <c r="G37">
        <v>2.552</v>
      </c>
      <c r="H37">
        <v>2.7810000000000001</v>
      </c>
      <c r="I37">
        <v>3.0379999999999998</v>
      </c>
      <c r="J37">
        <v>3.3279999999999998</v>
      </c>
      <c r="K37">
        <v>3.657</v>
      </c>
      <c r="L37">
        <v>4.0309999999999997</v>
      </c>
      <c r="M37">
        <v>4.4059999999999997</v>
      </c>
    </row>
    <row r="38" spans="1:13" x14ac:dyDescent="0.3">
      <c r="A38">
        <v>48.6</v>
      </c>
      <c r="B38">
        <v>3.056</v>
      </c>
      <c r="C38">
        <v>8.9719999999999994E-2</v>
      </c>
      <c r="D38">
        <v>-0.35210000000000002</v>
      </c>
      <c r="E38">
        <v>2.1579999999999999</v>
      </c>
      <c r="F38">
        <v>2.363</v>
      </c>
      <c r="G38">
        <v>2.5680000000000001</v>
      </c>
      <c r="H38">
        <v>2.798</v>
      </c>
      <c r="I38">
        <v>3.056</v>
      </c>
      <c r="J38">
        <v>3.3479999999999999</v>
      </c>
      <c r="K38">
        <v>3.6779999999999999</v>
      </c>
      <c r="L38">
        <v>4.0549999999999997</v>
      </c>
      <c r="M38">
        <v>4.431</v>
      </c>
    </row>
    <row r="39" spans="1:13" x14ac:dyDescent="0.3">
      <c r="A39">
        <v>48.7</v>
      </c>
      <c r="B39">
        <v>3.0745</v>
      </c>
      <c r="C39">
        <v>8.9660000000000004E-2</v>
      </c>
      <c r="D39">
        <v>-0.35210000000000002</v>
      </c>
      <c r="E39">
        <v>2.1720000000000002</v>
      </c>
      <c r="F39">
        <v>2.3780000000000001</v>
      </c>
      <c r="G39">
        <v>2.5840000000000001</v>
      </c>
      <c r="H39">
        <v>2.8149999999999999</v>
      </c>
      <c r="I39">
        <v>3.0739999999999998</v>
      </c>
      <c r="J39">
        <v>3.3679999999999999</v>
      </c>
      <c r="K39">
        <v>3.7</v>
      </c>
      <c r="L39">
        <v>4.0780000000000003</v>
      </c>
      <c r="M39">
        <v>4.4569999999999999</v>
      </c>
    </row>
    <row r="40" spans="1:13" x14ac:dyDescent="0.3">
      <c r="A40">
        <v>48.8</v>
      </c>
      <c r="B40">
        <v>3.0931000000000002</v>
      </c>
      <c r="C40">
        <v>8.9599999999999999E-2</v>
      </c>
      <c r="D40">
        <v>-0.35210000000000002</v>
      </c>
      <c r="E40">
        <v>2.1850000000000001</v>
      </c>
      <c r="F40">
        <v>2.3929999999999998</v>
      </c>
      <c r="G40">
        <v>2.6</v>
      </c>
      <c r="H40">
        <v>2.8319999999999999</v>
      </c>
      <c r="I40">
        <v>3.093</v>
      </c>
      <c r="J40">
        <v>3.3879999999999999</v>
      </c>
      <c r="K40">
        <v>3.722</v>
      </c>
      <c r="L40">
        <v>4.1020000000000003</v>
      </c>
      <c r="M40">
        <v>4.4829999999999997</v>
      </c>
    </row>
    <row r="41" spans="1:13" x14ac:dyDescent="0.3">
      <c r="A41">
        <v>48.9</v>
      </c>
      <c r="B41">
        <v>3.1118999999999999</v>
      </c>
      <c r="C41">
        <v>8.9539999999999995E-2</v>
      </c>
      <c r="D41">
        <v>-0.35210000000000002</v>
      </c>
      <c r="E41">
        <v>2.1989999999999998</v>
      </c>
      <c r="F41">
        <v>2.407</v>
      </c>
      <c r="G41">
        <v>2.6160000000000001</v>
      </c>
      <c r="H41">
        <v>2.8490000000000002</v>
      </c>
      <c r="I41">
        <v>3.1120000000000001</v>
      </c>
      <c r="J41">
        <v>3.4079999999999999</v>
      </c>
      <c r="K41">
        <v>3.7440000000000002</v>
      </c>
      <c r="L41">
        <v>4.1260000000000003</v>
      </c>
      <c r="M41">
        <v>4.5090000000000003</v>
      </c>
    </row>
    <row r="42" spans="1:13" x14ac:dyDescent="0.3">
      <c r="A42">
        <v>49</v>
      </c>
      <c r="B42">
        <v>3.1307999999999998</v>
      </c>
      <c r="C42">
        <v>8.9480000000000004E-2</v>
      </c>
      <c r="D42">
        <v>-0.35210000000000002</v>
      </c>
      <c r="E42">
        <v>2.2130000000000001</v>
      </c>
      <c r="F42">
        <v>2.4220000000000002</v>
      </c>
      <c r="G42">
        <v>2.6320000000000001</v>
      </c>
      <c r="H42">
        <v>2.867</v>
      </c>
      <c r="I42">
        <v>3.1309999999999998</v>
      </c>
      <c r="J42">
        <v>3.4289999999999998</v>
      </c>
      <c r="K42">
        <v>3.766</v>
      </c>
      <c r="L42">
        <v>4.1509999999999998</v>
      </c>
      <c r="M42">
        <v>4.5350000000000001</v>
      </c>
    </row>
    <row r="43" spans="1:13" x14ac:dyDescent="0.3">
      <c r="A43">
        <v>49.1</v>
      </c>
      <c r="B43">
        <v>3.1499000000000001</v>
      </c>
      <c r="C43">
        <v>8.9429999999999996E-2</v>
      </c>
      <c r="D43">
        <v>-0.35210000000000002</v>
      </c>
      <c r="E43">
        <v>2.2269999999999999</v>
      </c>
      <c r="F43">
        <v>2.4380000000000002</v>
      </c>
      <c r="G43">
        <v>2.6480000000000001</v>
      </c>
      <c r="H43">
        <v>2.8839999999999999</v>
      </c>
      <c r="I43">
        <v>3.15</v>
      </c>
      <c r="J43">
        <v>3.45</v>
      </c>
      <c r="K43">
        <v>3.7890000000000001</v>
      </c>
      <c r="L43">
        <v>4.1749999999999998</v>
      </c>
      <c r="M43">
        <v>4.5620000000000003</v>
      </c>
    </row>
    <row r="44" spans="1:13" x14ac:dyDescent="0.3">
      <c r="A44">
        <v>49.2</v>
      </c>
      <c r="B44">
        <v>3.1690999999999998</v>
      </c>
      <c r="C44">
        <v>8.9370000000000005E-2</v>
      </c>
      <c r="D44">
        <v>-0.35210000000000002</v>
      </c>
      <c r="E44">
        <v>2.2410000000000001</v>
      </c>
      <c r="F44">
        <v>2.4529999999999998</v>
      </c>
      <c r="G44">
        <v>2.665</v>
      </c>
      <c r="H44">
        <v>2.9020000000000001</v>
      </c>
      <c r="I44">
        <v>3.169</v>
      </c>
      <c r="J44">
        <v>3.47</v>
      </c>
      <c r="K44">
        <v>3.8119999999999998</v>
      </c>
      <c r="L44">
        <v>4.2</v>
      </c>
      <c r="M44">
        <v>4.5880000000000001</v>
      </c>
    </row>
    <row r="45" spans="1:13" x14ac:dyDescent="0.3">
      <c r="A45">
        <v>49.3</v>
      </c>
      <c r="B45">
        <v>3.1884000000000001</v>
      </c>
      <c r="C45">
        <v>8.931E-2</v>
      </c>
      <c r="D45">
        <v>-0.35210000000000002</v>
      </c>
      <c r="E45">
        <v>2.2549999999999999</v>
      </c>
      <c r="F45">
        <v>2.468</v>
      </c>
      <c r="G45">
        <v>2.681</v>
      </c>
      <c r="H45">
        <v>2.92</v>
      </c>
      <c r="I45">
        <v>3.1880000000000002</v>
      </c>
      <c r="J45">
        <v>3.4910000000000001</v>
      </c>
      <c r="K45">
        <v>3.8340000000000001</v>
      </c>
      <c r="L45">
        <v>4.2249999999999996</v>
      </c>
      <c r="M45">
        <v>4.6150000000000002</v>
      </c>
    </row>
    <row r="46" spans="1:13" x14ac:dyDescent="0.3">
      <c r="A46">
        <v>49.4</v>
      </c>
      <c r="B46">
        <v>3.2079</v>
      </c>
      <c r="C46">
        <v>8.9249999999999996E-2</v>
      </c>
      <c r="D46">
        <v>-0.35210000000000002</v>
      </c>
      <c r="E46">
        <v>2.2690000000000001</v>
      </c>
      <c r="F46">
        <v>2.484</v>
      </c>
      <c r="G46">
        <v>2.698</v>
      </c>
      <c r="H46">
        <v>2.9380000000000002</v>
      </c>
      <c r="I46">
        <v>3.2080000000000002</v>
      </c>
      <c r="J46">
        <v>3.512</v>
      </c>
      <c r="K46">
        <v>3.8570000000000002</v>
      </c>
      <c r="L46">
        <v>4.25</v>
      </c>
      <c r="M46">
        <v>4.6420000000000003</v>
      </c>
    </row>
    <row r="47" spans="1:13" x14ac:dyDescent="0.3">
      <c r="A47">
        <v>49.5</v>
      </c>
      <c r="B47">
        <v>3.2275999999999998</v>
      </c>
      <c r="C47">
        <v>8.9190000000000005E-2</v>
      </c>
      <c r="D47">
        <v>-0.35210000000000002</v>
      </c>
      <c r="E47">
        <v>2.2839999999999998</v>
      </c>
      <c r="F47">
        <v>2.4990000000000001</v>
      </c>
      <c r="G47">
        <v>2.7149999999999999</v>
      </c>
      <c r="H47">
        <v>2.956</v>
      </c>
      <c r="I47">
        <v>3.2280000000000002</v>
      </c>
      <c r="J47">
        <v>3.5339999999999998</v>
      </c>
      <c r="K47">
        <v>3.8809999999999998</v>
      </c>
      <c r="L47">
        <v>4.2750000000000004</v>
      </c>
      <c r="M47">
        <v>4.6689999999999996</v>
      </c>
    </row>
    <row r="48" spans="1:13" x14ac:dyDescent="0.3">
      <c r="A48">
        <v>49.6</v>
      </c>
      <c r="B48">
        <v>3.2473000000000001</v>
      </c>
      <c r="C48">
        <v>8.9130000000000001E-2</v>
      </c>
      <c r="D48">
        <v>-0.35210000000000002</v>
      </c>
      <c r="E48">
        <v>2.298</v>
      </c>
      <c r="F48">
        <v>2.5150000000000001</v>
      </c>
      <c r="G48">
        <v>2.7320000000000002</v>
      </c>
      <c r="H48">
        <v>2.9740000000000002</v>
      </c>
      <c r="I48">
        <v>3.2469999999999999</v>
      </c>
      <c r="J48">
        <v>3.5550000000000002</v>
      </c>
      <c r="K48">
        <v>3.9039999999999999</v>
      </c>
      <c r="L48">
        <v>4.3</v>
      </c>
      <c r="M48">
        <v>4.6970000000000001</v>
      </c>
    </row>
    <row r="49" spans="1:13" x14ac:dyDescent="0.3">
      <c r="A49">
        <v>49.7</v>
      </c>
      <c r="B49">
        <v>3.2671999999999999</v>
      </c>
      <c r="C49">
        <v>8.9080000000000006E-2</v>
      </c>
      <c r="D49">
        <v>-0.35210000000000002</v>
      </c>
      <c r="E49">
        <v>2.3130000000000002</v>
      </c>
      <c r="F49">
        <v>2.5310000000000001</v>
      </c>
      <c r="G49">
        <v>2.7490000000000001</v>
      </c>
      <c r="H49">
        <v>2.9929999999999999</v>
      </c>
      <c r="I49">
        <v>3.2669999999999999</v>
      </c>
      <c r="J49">
        <v>3.577</v>
      </c>
      <c r="K49">
        <v>3.927</v>
      </c>
      <c r="L49">
        <v>4.3259999999999996</v>
      </c>
      <c r="M49">
        <v>4.7240000000000002</v>
      </c>
    </row>
    <row r="50" spans="1:13" x14ac:dyDescent="0.3">
      <c r="A50">
        <v>49.8</v>
      </c>
      <c r="B50">
        <v>3.2873000000000001</v>
      </c>
      <c r="C50">
        <v>8.9020000000000002E-2</v>
      </c>
      <c r="D50">
        <v>-0.35210000000000002</v>
      </c>
      <c r="E50">
        <v>2.3279999999999998</v>
      </c>
      <c r="F50">
        <v>2.5470000000000002</v>
      </c>
      <c r="G50">
        <v>2.766</v>
      </c>
      <c r="H50">
        <v>3.0110000000000001</v>
      </c>
      <c r="I50">
        <v>3.2869999999999999</v>
      </c>
      <c r="J50">
        <v>3.5979999999999999</v>
      </c>
      <c r="K50">
        <v>3.9510000000000001</v>
      </c>
      <c r="L50">
        <v>4.3520000000000003</v>
      </c>
      <c r="M50">
        <v>4.7519999999999998</v>
      </c>
    </row>
    <row r="51" spans="1:13" x14ac:dyDescent="0.3">
      <c r="A51">
        <v>49.9</v>
      </c>
      <c r="B51">
        <v>3.3075000000000001</v>
      </c>
      <c r="C51">
        <v>8.8959999999999997E-2</v>
      </c>
      <c r="D51">
        <v>-0.35210000000000002</v>
      </c>
      <c r="E51">
        <v>2.3420000000000001</v>
      </c>
      <c r="F51">
        <v>2.5630000000000002</v>
      </c>
      <c r="G51">
        <v>2.7829999999999999</v>
      </c>
      <c r="H51">
        <v>3.03</v>
      </c>
      <c r="I51">
        <v>3.3079999999999998</v>
      </c>
      <c r="J51">
        <v>3.62</v>
      </c>
      <c r="K51">
        <v>3.9750000000000001</v>
      </c>
      <c r="L51">
        <v>4.3769999999999998</v>
      </c>
      <c r="M51">
        <v>4.78</v>
      </c>
    </row>
    <row r="52" spans="1:13" x14ac:dyDescent="0.3">
      <c r="A52">
        <v>50</v>
      </c>
      <c r="B52">
        <v>3.3277999999999999</v>
      </c>
      <c r="C52">
        <v>8.8900000000000007E-2</v>
      </c>
      <c r="D52">
        <v>-0.35210000000000002</v>
      </c>
      <c r="E52">
        <v>2.3570000000000002</v>
      </c>
      <c r="F52">
        <v>2.5790000000000002</v>
      </c>
      <c r="G52">
        <v>2.8010000000000002</v>
      </c>
      <c r="H52">
        <v>3.0489999999999999</v>
      </c>
      <c r="I52">
        <v>3.3279999999999998</v>
      </c>
      <c r="J52">
        <v>3.6419999999999999</v>
      </c>
      <c r="K52">
        <v>3.9990000000000001</v>
      </c>
      <c r="L52">
        <v>4.4029999999999996</v>
      </c>
      <c r="M52">
        <v>4.8079999999999998</v>
      </c>
    </row>
    <row r="53" spans="1:13" x14ac:dyDescent="0.3">
      <c r="A53">
        <v>50.1</v>
      </c>
      <c r="B53">
        <v>3.3481999999999998</v>
      </c>
      <c r="C53">
        <v>8.8840000000000002E-2</v>
      </c>
      <c r="D53">
        <v>-0.35210000000000002</v>
      </c>
      <c r="E53">
        <v>2.3719999999999999</v>
      </c>
      <c r="F53">
        <v>2.5950000000000002</v>
      </c>
      <c r="G53">
        <v>2.8180000000000001</v>
      </c>
      <c r="H53">
        <v>3.0680000000000001</v>
      </c>
      <c r="I53">
        <v>3.3479999999999999</v>
      </c>
      <c r="J53">
        <v>3.6640000000000001</v>
      </c>
      <c r="K53">
        <v>4.0229999999999997</v>
      </c>
      <c r="L53">
        <v>4.43</v>
      </c>
      <c r="M53">
        <v>4.8369999999999997</v>
      </c>
    </row>
    <row r="54" spans="1:13" x14ac:dyDescent="0.3">
      <c r="A54">
        <v>50.2</v>
      </c>
      <c r="B54">
        <v>3.3687999999999998</v>
      </c>
      <c r="C54">
        <v>8.8779999999999998E-2</v>
      </c>
      <c r="D54">
        <v>-0.35210000000000002</v>
      </c>
      <c r="E54">
        <v>2.387</v>
      </c>
      <c r="F54">
        <v>2.6120000000000001</v>
      </c>
      <c r="G54">
        <v>2.8359999999999999</v>
      </c>
      <c r="H54">
        <v>3.0870000000000002</v>
      </c>
      <c r="I54">
        <v>3.3690000000000002</v>
      </c>
      <c r="J54">
        <v>3.6869999999999998</v>
      </c>
      <c r="K54">
        <v>4.0469999999999997</v>
      </c>
      <c r="L54">
        <v>4.4560000000000004</v>
      </c>
      <c r="M54">
        <v>4.8650000000000002</v>
      </c>
    </row>
    <row r="55" spans="1:13" x14ac:dyDescent="0.3">
      <c r="A55">
        <v>50.3</v>
      </c>
      <c r="B55">
        <v>3.3894000000000002</v>
      </c>
      <c r="C55">
        <v>8.8719999999999993E-2</v>
      </c>
      <c r="D55">
        <v>-0.35210000000000002</v>
      </c>
      <c r="E55">
        <v>2.403</v>
      </c>
      <c r="F55">
        <v>2.6280000000000001</v>
      </c>
      <c r="G55">
        <v>2.8530000000000002</v>
      </c>
      <c r="H55">
        <v>3.1059999999999999</v>
      </c>
      <c r="I55">
        <v>3.3889999999999998</v>
      </c>
      <c r="J55">
        <v>3.7090000000000001</v>
      </c>
      <c r="K55">
        <v>4.0709999999999997</v>
      </c>
      <c r="L55">
        <v>4.4820000000000002</v>
      </c>
      <c r="M55">
        <v>4.8940000000000001</v>
      </c>
    </row>
    <row r="56" spans="1:13" x14ac:dyDescent="0.3">
      <c r="A56">
        <v>50.4</v>
      </c>
      <c r="B56">
        <v>3.4102000000000001</v>
      </c>
      <c r="C56">
        <v>8.8669999999999999E-2</v>
      </c>
      <c r="D56">
        <v>-0.35210000000000002</v>
      </c>
      <c r="E56">
        <v>2.4180000000000001</v>
      </c>
      <c r="F56">
        <v>2.645</v>
      </c>
      <c r="G56">
        <v>2.871</v>
      </c>
      <c r="H56">
        <v>3.125</v>
      </c>
      <c r="I56">
        <v>3.41</v>
      </c>
      <c r="J56">
        <v>3.7320000000000002</v>
      </c>
      <c r="K56">
        <v>4.0960000000000001</v>
      </c>
      <c r="L56">
        <v>4.5090000000000003</v>
      </c>
      <c r="M56">
        <v>4.9219999999999997</v>
      </c>
    </row>
    <row r="57" spans="1:13" x14ac:dyDescent="0.3">
      <c r="A57">
        <v>50.5</v>
      </c>
      <c r="B57">
        <v>3.4310999999999998</v>
      </c>
      <c r="C57">
        <v>8.8609999999999994E-2</v>
      </c>
      <c r="D57">
        <v>-0.35210000000000002</v>
      </c>
      <c r="E57">
        <v>2.4329999999999998</v>
      </c>
      <c r="F57">
        <v>2.661</v>
      </c>
      <c r="G57">
        <v>2.8889999999999998</v>
      </c>
      <c r="H57">
        <v>3.1440000000000001</v>
      </c>
      <c r="I57">
        <v>3.431</v>
      </c>
      <c r="J57">
        <v>3.754</v>
      </c>
      <c r="K57">
        <v>4.12</v>
      </c>
      <c r="L57">
        <v>4.5359999999999996</v>
      </c>
      <c r="M57">
        <v>4.9509999999999996</v>
      </c>
    </row>
    <row r="58" spans="1:13" x14ac:dyDescent="0.3">
      <c r="A58">
        <v>50.6</v>
      </c>
      <c r="B58">
        <v>3.4521999999999999</v>
      </c>
      <c r="C58">
        <v>8.8550000000000004E-2</v>
      </c>
      <c r="D58">
        <v>-0.35210000000000002</v>
      </c>
      <c r="E58">
        <v>2.4489999999999998</v>
      </c>
      <c r="F58">
        <v>2.6779999999999999</v>
      </c>
      <c r="G58">
        <v>2.907</v>
      </c>
      <c r="H58">
        <v>3.1640000000000001</v>
      </c>
      <c r="I58">
        <v>3.452</v>
      </c>
      <c r="J58">
        <v>3.7770000000000001</v>
      </c>
      <c r="K58">
        <v>4.1449999999999996</v>
      </c>
      <c r="L58">
        <v>4.5629999999999997</v>
      </c>
      <c r="M58">
        <v>4.9809999999999999</v>
      </c>
    </row>
    <row r="59" spans="1:13" x14ac:dyDescent="0.3">
      <c r="A59">
        <v>50.7</v>
      </c>
      <c r="B59">
        <v>3.4733000000000001</v>
      </c>
      <c r="C59">
        <v>8.8489999999999999E-2</v>
      </c>
      <c r="D59">
        <v>-0.35210000000000002</v>
      </c>
      <c r="E59">
        <v>2.464</v>
      </c>
      <c r="F59">
        <v>2.6949999999999998</v>
      </c>
      <c r="G59">
        <v>2.9249999999999998</v>
      </c>
      <c r="H59">
        <v>3.1829999999999998</v>
      </c>
      <c r="I59">
        <v>3.4729999999999999</v>
      </c>
      <c r="J59">
        <v>3.8</v>
      </c>
      <c r="K59">
        <v>4.17</v>
      </c>
      <c r="L59">
        <v>4.59</v>
      </c>
      <c r="M59">
        <v>5.01</v>
      </c>
    </row>
    <row r="60" spans="1:13" x14ac:dyDescent="0.3">
      <c r="A60">
        <v>50.8</v>
      </c>
      <c r="B60">
        <v>3.4946000000000002</v>
      </c>
      <c r="C60">
        <v>8.8429999999999995E-2</v>
      </c>
      <c r="D60">
        <v>-0.35210000000000002</v>
      </c>
      <c r="E60">
        <v>2.48</v>
      </c>
      <c r="F60">
        <v>2.7120000000000002</v>
      </c>
      <c r="G60">
        <v>2.944</v>
      </c>
      <c r="H60">
        <v>3.2029999999999998</v>
      </c>
      <c r="I60">
        <v>3.4950000000000001</v>
      </c>
      <c r="J60">
        <v>3.823</v>
      </c>
      <c r="K60">
        <v>4.1950000000000003</v>
      </c>
      <c r="L60">
        <v>4.617</v>
      </c>
      <c r="M60">
        <v>5.0389999999999997</v>
      </c>
    </row>
    <row r="61" spans="1:13" x14ac:dyDescent="0.3">
      <c r="A61">
        <v>50.9</v>
      </c>
      <c r="B61">
        <v>3.5160999999999998</v>
      </c>
      <c r="C61">
        <v>8.8370000000000004E-2</v>
      </c>
      <c r="D61">
        <v>-0.35210000000000002</v>
      </c>
      <c r="E61">
        <v>2.496</v>
      </c>
      <c r="F61">
        <v>2.7290000000000001</v>
      </c>
      <c r="G61">
        <v>2.9620000000000002</v>
      </c>
      <c r="H61">
        <v>3.2229999999999999</v>
      </c>
      <c r="I61">
        <v>3.516</v>
      </c>
      <c r="J61">
        <v>3.8460000000000001</v>
      </c>
      <c r="K61">
        <v>4.22</v>
      </c>
      <c r="L61">
        <v>4.6440000000000001</v>
      </c>
      <c r="M61">
        <v>5.069</v>
      </c>
    </row>
    <row r="62" spans="1:13" x14ac:dyDescent="0.3">
      <c r="A62">
        <v>51</v>
      </c>
      <c r="B62">
        <v>3.5375999999999999</v>
      </c>
      <c r="C62">
        <v>8.831E-2</v>
      </c>
      <c r="D62">
        <v>-0.35210000000000002</v>
      </c>
      <c r="E62">
        <v>2.512</v>
      </c>
      <c r="F62">
        <v>2.746</v>
      </c>
      <c r="G62">
        <v>2.9809999999999999</v>
      </c>
      <c r="H62">
        <v>3.2429999999999999</v>
      </c>
      <c r="I62">
        <v>3.5379999999999998</v>
      </c>
      <c r="J62">
        <v>3.87</v>
      </c>
      <c r="K62">
        <v>4.2450000000000001</v>
      </c>
      <c r="L62">
        <v>4.6719999999999997</v>
      </c>
      <c r="M62">
        <v>5.0990000000000002</v>
      </c>
    </row>
    <row r="63" spans="1:13" x14ac:dyDescent="0.3">
      <c r="A63">
        <v>51.1</v>
      </c>
      <c r="B63">
        <v>3.5592999999999999</v>
      </c>
      <c r="C63">
        <v>8.8249999999999995E-2</v>
      </c>
      <c r="D63">
        <v>-0.35210000000000002</v>
      </c>
      <c r="E63">
        <v>2.528</v>
      </c>
      <c r="F63">
        <v>2.7629999999999999</v>
      </c>
      <c r="G63">
        <v>2.9990000000000001</v>
      </c>
      <c r="H63">
        <v>3.2629999999999999</v>
      </c>
      <c r="I63">
        <v>3.5590000000000002</v>
      </c>
      <c r="J63">
        <v>3.8929999999999998</v>
      </c>
      <c r="K63">
        <v>4.2709999999999999</v>
      </c>
      <c r="L63">
        <v>4.7</v>
      </c>
      <c r="M63">
        <v>5.1280000000000001</v>
      </c>
    </row>
    <row r="64" spans="1:13" x14ac:dyDescent="0.3">
      <c r="A64">
        <v>51.2</v>
      </c>
      <c r="B64">
        <v>3.5811999999999999</v>
      </c>
      <c r="C64">
        <v>8.8190000000000004E-2</v>
      </c>
      <c r="D64">
        <v>-0.35210000000000002</v>
      </c>
      <c r="E64">
        <v>2.544</v>
      </c>
      <c r="F64">
        <v>2.7810000000000001</v>
      </c>
      <c r="G64">
        <v>3.0179999999999998</v>
      </c>
      <c r="H64">
        <v>3.2829999999999999</v>
      </c>
      <c r="I64">
        <v>3.581</v>
      </c>
      <c r="J64">
        <v>3.9169999999999998</v>
      </c>
      <c r="K64">
        <v>4.2960000000000003</v>
      </c>
      <c r="L64">
        <v>4.7279999999999998</v>
      </c>
      <c r="M64">
        <v>5.1589999999999998</v>
      </c>
    </row>
    <row r="65" spans="1:13" x14ac:dyDescent="0.3">
      <c r="A65">
        <v>51.3</v>
      </c>
      <c r="B65">
        <v>3.6032000000000002</v>
      </c>
      <c r="C65">
        <v>8.813E-2</v>
      </c>
      <c r="D65">
        <v>-0.35210000000000002</v>
      </c>
      <c r="E65">
        <v>2.56</v>
      </c>
      <c r="F65">
        <v>2.798</v>
      </c>
      <c r="G65">
        <v>3.0369999999999999</v>
      </c>
      <c r="H65">
        <v>3.3039999999999998</v>
      </c>
      <c r="I65">
        <v>3.6030000000000002</v>
      </c>
      <c r="J65">
        <v>3.9409999999999998</v>
      </c>
      <c r="K65">
        <v>4.3220000000000001</v>
      </c>
      <c r="L65">
        <v>4.7560000000000002</v>
      </c>
      <c r="M65">
        <v>5.1890000000000001</v>
      </c>
    </row>
    <row r="66" spans="1:13" x14ac:dyDescent="0.3">
      <c r="A66">
        <v>51.4</v>
      </c>
      <c r="B66">
        <v>3.6254</v>
      </c>
      <c r="C66">
        <v>8.8069999999999996E-2</v>
      </c>
      <c r="D66">
        <v>-0.35210000000000002</v>
      </c>
      <c r="E66">
        <v>2.5760000000000001</v>
      </c>
      <c r="F66">
        <v>2.8159999999999998</v>
      </c>
      <c r="G66">
        <v>3.056</v>
      </c>
      <c r="H66">
        <v>3.3239999999999998</v>
      </c>
      <c r="I66">
        <v>3.625</v>
      </c>
      <c r="J66">
        <v>3.9649999999999999</v>
      </c>
      <c r="K66">
        <v>4.3479999999999999</v>
      </c>
      <c r="L66">
        <v>4.7839999999999998</v>
      </c>
      <c r="M66">
        <v>5.22</v>
      </c>
    </row>
    <row r="67" spans="1:13" x14ac:dyDescent="0.3">
      <c r="A67">
        <v>51.5</v>
      </c>
      <c r="B67">
        <v>3.6476999999999999</v>
      </c>
      <c r="C67">
        <v>8.8010000000000005E-2</v>
      </c>
      <c r="D67">
        <v>-0.35210000000000002</v>
      </c>
      <c r="E67">
        <v>2.593</v>
      </c>
      <c r="F67">
        <v>2.8340000000000001</v>
      </c>
      <c r="G67">
        <v>3.0750000000000002</v>
      </c>
      <c r="H67">
        <v>3.3450000000000002</v>
      </c>
      <c r="I67">
        <v>3.6480000000000001</v>
      </c>
      <c r="J67">
        <v>3.9889999999999999</v>
      </c>
      <c r="K67">
        <v>4.375</v>
      </c>
      <c r="L67">
        <v>4.8129999999999997</v>
      </c>
      <c r="M67">
        <v>5.25</v>
      </c>
    </row>
    <row r="68" spans="1:13" x14ac:dyDescent="0.3">
      <c r="A68">
        <v>51.6</v>
      </c>
      <c r="B68">
        <v>3.6701999999999999</v>
      </c>
      <c r="C68">
        <v>8.795E-2</v>
      </c>
      <c r="D68">
        <v>-0.35210000000000002</v>
      </c>
      <c r="E68">
        <v>2.609</v>
      </c>
      <c r="F68">
        <v>2.8519999999999999</v>
      </c>
      <c r="G68">
        <v>3.0939999999999999</v>
      </c>
      <c r="H68">
        <v>3.3660000000000001</v>
      </c>
      <c r="I68">
        <v>3.67</v>
      </c>
      <c r="J68">
        <v>4.0129999999999999</v>
      </c>
      <c r="K68">
        <v>4.4009999999999998</v>
      </c>
      <c r="L68">
        <v>4.8410000000000002</v>
      </c>
      <c r="M68">
        <v>5.2809999999999997</v>
      </c>
    </row>
    <row r="69" spans="1:13" x14ac:dyDescent="0.3">
      <c r="A69">
        <v>51.7</v>
      </c>
      <c r="B69">
        <v>3.6928999999999998</v>
      </c>
      <c r="C69">
        <v>8.7889999999999996E-2</v>
      </c>
      <c r="D69">
        <v>-0.35210000000000002</v>
      </c>
      <c r="E69">
        <v>2.6259999999999999</v>
      </c>
      <c r="F69">
        <v>2.87</v>
      </c>
      <c r="G69">
        <v>3.1139999999999999</v>
      </c>
      <c r="H69">
        <v>3.387</v>
      </c>
      <c r="I69">
        <v>3.6930000000000001</v>
      </c>
      <c r="J69">
        <v>4.0380000000000003</v>
      </c>
      <c r="K69">
        <v>4.4279999999999999</v>
      </c>
      <c r="L69">
        <v>4.87</v>
      </c>
      <c r="M69">
        <v>5.3129999999999997</v>
      </c>
    </row>
    <row r="70" spans="1:13" x14ac:dyDescent="0.3">
      <c r="A70">
        <v>51.8</v>
      </c>
      <c r="B70">
        <v>3.7157</v>
      </c>
      <c r="C70">
        <v>8.7830000000000005E-2</v>
      </c>
      <c r="D70">
        <v>-0.35210000000000002</v>
      </c>
      <c r="E70">
        <v>2.6429999999999998</v>
      </c>
      <c r="F70">
        <v>2.8879999999999999</v>
      </c>
      <c r="G70">
        <v>3.133</v>
      </c>
      <c r="H70">
        <v>3.4079999999999999</v>
      </c>
      <c r="I70">
        <v>3.7160000000000002</v>
      </c>
      <c r="J70">
        <v>4.0620000000000003</v>
      </c>
      <c r="K70">
        <v>4.4539999999999997</v>
      </c>
      <c r="L70">
        <v>4.899</v>
      </c>
      <c r="M70">
        <v>5.3440000000000003</v>
      </c>
    </row>
    <row r="71" spans="1:13" x14ac:dyDescent="0.3">
      <c r="A71">
        <v>51.9</v>
      </c>
      <c r="B71">
        <v>3.7387999999999999</v>
      </c>
      <c r="C71">
        <v>8.7770000000000001E-2</v>
      </c>
      <c r="D71">
        <v>-0.35210000000000002</v>
      </c>
      <c r="E71">
        <v>2.66</v>
      </c>
      <c r="F71">
        <v>2.907</v>
      </c>
      <c r="G71">
        <v>3.153</v>
      </c>
      <c r="H71">
        <v>3.4289999999999998</v>
      </c>
      <c r="I71">
        <v>3.7389999999999999</v>
      </c>
      <c r="J71">
        <v>4.0869999999999997</v>
      </c>
      <c r="K71">
        <v>4.4820000000000002</v>
      </c>
      <c r="L71">
        <v>4.9290000000000003</v>
      </c>
      <c r="M71">
        <v>5.3760000000000003</v>
      </c>
    </row>
    <row r="72" spans="1:13" x14ac:dyDescent="0.3">
      <c r="A72">
        <v>52</v>
      </c>
      <c r="B72">
        <v>3.762</v>
      </c>
      <c r="C72">
        <v>8.7709999999999996E-2</v>
      </c>
      <c r="D72">
        <v>-0.35210000000000002</v>
      </c>
      <c r="E72">
        <v>2.677</v>
      </c>
      <c r="F72">
        <v>2.9249999999999998</v>
      </c>
      <c r="G72">
        <v>3.173</v>
      </c>
      <c r="H72">
        <v>3.4510000000000001</v>
      </c>
      <c r="I72">
        <v>3.762</v>
      </c>
      <c r="J72">
        <v>4.1130000000000004</v>
      </c>
      <c r="K72">
        <v>4.5090000000000003</v>
      </c>
      <c r="L72">
        <v>4.9580000000000002</v>
      </c>
      <c r="M72">
        <v>5.4080000000000004</v>
      </c>
    </row>
    <row r="73" spans="1:13" x14ac:dyDescent="0.3">
      <c r="A73">
        <v>52.1</v>
      </c>
      <c r="B73">
        <v>3.7854999999999999</v>
      </c>
      <c r="C73">
        <v>8.7650000000000006E-2</v>
      </c>
      <c r="D73">
        <v>-0.35210000000000002</v>
      </c>
      <c r="E73">
        <v>2.694</v>
      </c>
      <c r="F73">
        <v>2.944</v>
      </c>
      <c r="G73">
        <v>3.1930000000000001</v>
      </c>
      <c r="H73">
        <v>3.472</v>
      </c>
      <c r="I73">
        <v>3.786</v>
      </c>
      <c r="J73">
        <v>4.1379999999999999</v>
      </c>
      <c r="K73">
        <v>4.5359999999999996</v>
      </c>
      <c r="L73">
        <v>4.9880000000000004</v>
      </c>
      <c r="M73">
        <v>5.44</v>
      </c>
    </row>
    <row r="74" spans="1:13" x14ac:dyDescent="0.3">
      <c r="A74">
        <v>52.2</v>
      </c>
      <c r="B74">
        <v>3.8092000000000001</v>
      </c>
      <c r="C74">
        <v>8.7590000000000001E-2</v>
      </c>
      <c r="D74">
        <v>-0.35210000000000002</v>
      </c>
      <c r="E74">
        <v>2.7120000000000002</v>
      </c>
      <c r="F74">
        <v>2.9630000000000001</v>
      </c>
      <c r="G74">
        <v>3.214</v>
      </c>
      <c r="H74">
        <v>3.4940000000000002</v>
      </c>
      <c r="I74">
        <v>3.8090000000000002</v>
      </c>
      <c r="J74">
        <v>4.1639999999999997</v>
      </c>
      <c r="K74">
        <v>4.5640000000000001</v>
      </c>
      <c r="L74">
        <v>5.0190000000000001</v>
      </c>
      <c r="M74">
        <v>5.4729999999999999</v>
      </c>
    </row>
    <row r="75" spans="1:13" x14ac:dyDescent="0.3">
      <c r="A75">
        <v>52.3</v>
      </c>
      <c r="B75">
        <v>3.8330000000000002</v>
      </c>
      <c r="C75">
        <v>8.7529999999999997E-2</v>
      </c>
      <c r="D75">
        <v>-0.35210000000000002</v>
      </c>
      <c r="E75">
        <v>2.7290000000000001</v>
      </c>
      <c r="F75">
        <v>2.9820000000000002</v>
      </c>
      <c r="G75">
        <v>3.234</v>
      </c>
      <c r="H75">
        <v>3.516</v>
      </c>
      <c r="I75">
        <v>3.8330000000000002</v>
      </c>
      <c r="J75">
        <v>4.1890000000000001</v>
      </c>
      <c r="K75">
        <v>4.5919999999999996</v>
      </c>
      <c r="L75">
        <v>5.0490000000000004</v>
      </c>
      <c r="M75">
        <v>5.5060000000000002</v>
      </c>
    </row>
    <row r="76" spans="1:13" x14ac:dyDescent="0.3">
      <c r="A76">
        <v>52.4</v>
      </c>
      <c r="B76">
        <v>3.8571</v>
      </c>
      <c r="C76">
        <v>8.7470000000000006E-2</v>
      </c>
      <c r="D76">
        <v>-0.35210000000000002</v>
      </c>
      <c r="E76">
        <v>2.7469999999999999</v>
      </c>
      <c r="F76">
        <v>3.0009999999999999</v>
      </c>
      <c r="G76">
        <v>3.2549999999999999</v>
      </c>
      <c r="H76">
        <v>3.5390000000000001</v>
      </c>
      <c r="I76">
        <v>3.8570000000000002</v>
      </c>
      <c r="J76">
        <v>4.2149999999999999</v>
      </c>
      <c r="K76">
        <v>4.62</v>
      </c>
      <c r="L76">
        <v>5.08</v>
      </c>
      <c r="M76">
        <v>5.5389999999999997</v>
      </c>
    </row>
    <row r="77" spans="1:13" x14ac:dyDescent="0.3">
      <c r="A77">
        <v>52.5</v>
      </c>
      <c r="B77">
        <v>3.8814000000000002</v>
      </c>
      <c r="C77">
        <v>8.7410000000000002E-2</v>
      </c>
      <c r="D77">
        <v>-0.35210000000000002</v>
      </c>
      <c r="E77">
        <v>2.7650000000000001</v>
      </c>
      <c r="F77">
        <v>3.02</v>
      </c>
      <c r="G77">
        <v>3.2759999999999998</v>
      </c>
      <c r="H77">
        <v>3.5609999999999999</v>
      </c>
      <c r="I77">
        <v>3.8809999999999998</v>
      </c>
      <c r="J77">
        <v>4.242</v>
      </c>
      <c r="K77">
        <v>4.649</v>
      </c>
      <c r="L77">
        <v>5.1109999999999998</v>
      </c>
      <c r="M77">
        <v>5.5720000000000001</v>
      </c>
    </row>
    <row r="78" spans="1:13" x14ac:dyDescent="0.3">
      <c r="A78">
        <v>52.6</v>
      </c>
      <c r="B78">
        <v>3.9058999999999999</v>
      </c>
      <c r="C78">
        <v>8.7349999999999997E-2</v>
      </c>
      <c r="D78">
        <v>-0.35210000000000002</v>
      </c>
      <c r="E78">
        <v>2.7829999999999999</v>
      </c>
      <c r="F78">
        <v>3.04</v>
      </c>
      <c r="G78">
        <v>3.2970000000000002</v>
      </c>
      <c r="H78">
        <v>3.5840000000000001</v>
      </c>
      <c r="I78">
        <v>3.9060000000000001</v>
      </c>
      <c r="J78">
        <v>4.2679999999999998</v>
      </c>
      <c r="K78">
        <v>4.6779999999999999</v>
      </c>
      <c r="L78">
        <v>5.1420000000000003</v>
      </c>
      <c r="M78">
        <v>5.6059999999999999</v>
      </c>
    </row>
    <row r="79" spans="1:13" x14ac:dyDescent="0.3">
      <c r="A79">
        <v>52.7</v>
      </c>
      <c r="B79">
        <v>3.9306000000000001</v>
      </c>
      <c r="C79">
        <v>8.7290000000000006E-2</v>
      </c>
      <c r="D79">
        <v>-0.35210000000000002</v>
      </c>
      <c r="E79">
        <v>2.8010000000000002</v>
      </c>
      <c r="F79">
        <v>3.06</v>
      </c>
      <c r="G79">
        <v>3.3180000000000001</v>
      </c>
      <c r="H79">
        <v>3.6070000000000002</v>
      </c>
      <c r="I79">
        <v>3.931</v>
      </c>
      <c r="J79">
        <v>4.2949999999999999</v>
      </c>
      <c r="K79">
        <v>4.7069999999999999</v>
      </c>
      <c r="L79">
        <v>5.173</v>
      </c>
      <c r="M79">
        <v>5.64</v>
      </c>
    </row>
    <row r="80" spans="1:13" x14ac:dyDescent="0.3">
      <c r="A80">
        <v>52.8</v>
      </c>
      <c r="B80">
        <v>3.9554999999999998</v>
      </c>
      <c r="C80">
        <v>8.7230000000000002E-2</v>
      </c>
      <c r="D80">
        <v>-0.35210000000000002</v>
      </c>
      <c r="E80">
        <v>2.82</v>
      </c>
      <c r="F80">
        <v>3.08</v>
      </c>
      <c r="G80">
        <v>3.339</v>
      </c>
      <c r="H80">
        <v>3.63</v>
      </c>
      <c r="I80">
        <v>3.956</v>
      </c>
      <c r="J80">
        <v>4.3220000000000001</v>
      </c>
      <c r="K80">
        <v>4.7359999999999998</v>
      </c>
      <c r="L80">
        <v>5.2050000000000001</v>
      </c>
      <c r="M80">
        <v>5.6740000000000004</v>
      </c>
    </row>
    <row r="81" spans="1:13" x14ac:dyDescent="0.3">
      <c r="A81">
        <v>52.9</v>
      </c>
      <c r="B81">
        <v>3.9805999999999999</v>
      </c>
      <c r="C81">
        <v>8.7169999999999997E-2</v>
      </c>
      <c r="D81">
        <v>-0.35210000000000002</v>
      </c>
      <c r="E81">
        <v>2.8380000000000001</v>
      </c>
      <c r="F81">
        <v>3.1</v>
      </c>
      <c r="G81">
        <v>3.3610000000000002</v>
      </c>
      <c r="H81">
        <v>3.653</v>
      </c>
      <c r="I81">
        <v>3.9809999999999999</v>
      </c>
      <c r="J81">
        <v>4.3490000000000002</v>
      </c>
      <c r="K81">
        <v>4.7649999999999997</v>
      </c>
      <c r="L81">
        <v>5.2370000000000001</v>
      </c>
      <c r="M81">
        <v>5.7089999999999996</v>
      </c>
    </row>
    <row r="82" spans="1:13" x14ac:dyDescent="0.3">
      <c r="A82">
        <v>53</v>
      </c>
      <c r="B82">
        <v>4.0060000000000002</v>
      </c>
      <c r="C82">
        <v>8.7110000000000007E-2</v>
      </c>
      <c r="D82">
        <v>-0.35210000000000002</v>
      </c>
      <c r="E82">
        <v>2.8570000000000002</v>
      </c>
      <c r="F82">
        <v>3.12</v>
      </c>
      <c r="G82">
        <v>3.383</v>
      </c>
      <c r="H82">
        <v>3.677</v>
      </c>
      <c r="I82">
        <v>4.0060000000000002</v>
      </c>
      <c r="J82">
        <v>4.3769999999999998</v>
      </c>
      <c r="K82">
        <v>4.7949999999999999</v>
      </c>
      <c r="L82">
        <v>5.27</v>
      </c>
      <c r="M82">
        <v>5.7439999999999998</v>
      </c>
    </row>
    <row r="83" spans="1:13" x14ac:dyDescent="0.3">
      <c r="A83">
        <v>53.1</v>
      </c>
      <c r="B83">
        <v>4.0315000000000003</v>
      </c>
      <c r="C83">
        <v>8.7050000000000002E-2</v>
      </c>
      <c r="D83">
        <v>-0.35210000000000002</v>
      </c>
      <c r="E83">
        <v>2.8759999999999999</v>
      </c>
      <c r="F83">
        <v>3.14</v>
      </c>
      <c r="G83">
        <v>3.4049999999999998</v>
      </c>
      <c r="H83">
        <v>3.7</v>
      </c>
      <c r="I83">
        <v>4.032</v>
      </c>
      <c r="J83">
        <v>4.4039999999999999</v>
      </c>
      <c r="K83">
        <v>4.8250000000000002</v>
      </c>
      <c r="L83">
        <v>5.3019999999999996</v>
      </c>
      <c r="M83">
        <v>5.7789999999999999</v>
      </c>
    </row>
    <row r="84" spans="1:13" x14ac:dyDescent="0.3">
      <c r="A84">
        <v>53.2</v>
      </c>
      <c r="B84">
        <v>4.0571999999999999</v>
      </c>
      <c r="C84">
        <v>8.6989999999999998E-2</v>
      </c>
      <c r="D84">
        <v>-0.35210000000000002</v>
      </c>
      <c r="E84">
        <v>2.895</v>
      </c>
      <c r="F84">
        <v>3.161</v>
      </c>
      <c r="G84">
        <v>3.427</v>
      </c>
      <c r="H84">
        <v>3.7240000000000002</v>
      </c>
      <c r="I84">
        <v>4.0570000000000004</v>
      </c>
      <c r="J84">
        <v>4.4320000000000004</v>
      </c>
      <c r="K84">
        <v>4.8550000000000004</v>
      </c>
      <c r="L84">
        <v>5.335</v>
      </c>
      <c r="M84">
        <v>5.8140000000000001</v>
      </c>
    </row>
    <row r="85" spans="1:13" x14ac:dyDescent="0.3">
      <c r="A85">
        <v>53.3</v>
      </c>
      <c r="B85">
        <v>4.0831</v>
      </c>
      <c r="C85">
        <v>8.6929999999999993E-2</v>
      </c>
      <c r="D85">
        <v>-0.35210000000000002</v>
      </c>
      <c r="E85">
        <v>2.9140000000000001</v>
      </c>
      <c r="F85">
        <v>3.1819999999999999</v>
      </c>
      <c r="G85">
        <v>3.4489999999999998</v>
      </c>
      <c r="H85">
        <v>3.7480000000000002</v>
      </c>
      <c r="I85">
        <v>4.0830000000000002</v>
      </c>
      <c r="J85">
        <v>4.46</v>
      </c>
      <c r="K85">
        <v>4.8849999999999998</v>
      </c>
      <c r="L85">
        <v>5.3680000000000003</v>
      </c>
      <c r="M85">
        <v>5.85</v>
      </c>
    </row>
    <row r="86" spans="1:13" x14ac:dyDescent="0.3">
      <c r="A86">
        <v>53.4</v>
      </c>
      <c r="B86">
        <v>4.1092000000000004</v>
      </c>
      <c r="C86">
        <v>8.6870000000000003E-2</v>
      </c>
      <c r="D86">
        <v>-0.35210000000000002</v>
      </c>
      <c r="E86">
        <v>2.9329999999999998</v>
      </c>
      <c r="F86">
        <v>3.202</v>
      </c>
      <c r="G86">
        <v>3.472</v>
      </c>
      <c r="H86">
        <v>3.7719999999999998</v>
      </c>
      <c r="I86">
        <v>4.109</v>
      </c>
      <c r="J86">
        <v>4.4880000000000004</v>
      </c>
      <c r="K86">
        <v>4.9160000000000004</v>
      </c>
      <c r="L86">
        <v>5.4009999999999998</v>
      </c>
      <c r="M86">
        <v>5.8860000000000001</v>
      </c>
    </row>
    <row r="87" spans="1:13" x14ac:dyDescent="0.3">
      <c r="A87">
        <v>53.5</v>
      </c>
      <c r="B87">
        <v>4.1353999999999997</v>
      </c>
      <c r="C87">
        <v>8.6809999999999998E-2</v>
      </c>
      <c r="D87">
        <v>-0.35210000000000002</v>
      </c>
      <c r="E87">
        <v>2.9529999999999998</v>
      </c>
      <c r="F87">
        <v>3.2229999999999999</v>
      </c>
      <c r="G87">
        <v>3.4940000000000002</v>
      </c>
      <c r="H87">
        <v>3.7959999999999998</v>
      </c>
      <c r="I87">
        <v>4.1349999999999998</v>
      </c>
      <c r="J87">
        <v>4.5170000000000003</v>
      </c>
      <c r="K87">
        <v>4.9470000000000001</v>
      </c>
      <c r="L87">
        <v>5.4340000000000002</v>
      </c>
      <c r="M87">
        <v>5.9219999999999997</v>
      </c>
    </row>
    <row r="88" spans="1:13" x14ac:dyDescent="0.3">
      <c r="A88">
        <v>53.6</v>
      </c>
      <c r="B88">
        <v>4.1619000000000002</v>
      </c>
      <c r="C88">
        <v>8.6749999999999994E-2</v>
      </c>
      <c r="D88">
        <v>-0.35210000000000002</v>
      </c>
      <c r="E88">
        <v>2.972</v>
      </c>
      <c r="F88">
        <v>3.2450000000000001</v>
      </c>
      <c r="G88">
        <v>3.5169999999999999</v>
      </c>
      <c r="H88">
        <v>3.8210000000000002</v>
      </c>
      <c r="I88">
        <v>4.1619999999999999</v>
      </c>
      <c r="J88">
        <v>4.5449999999999999</v>
      </c>
      <c r="K88">
        <v>4.9779999999999998</v>
      </c>
      <c r="L88">
        <v>5.468</v>
      </c>
      <c r="M88">
        <v>5.9580000000000002</v>
      </c>
    </row>
    <row r="89" spans="1:13" x14ac:dyDescent="0.3">
      <c r="A89">
        <v>53.7</v>
      </c>
      <c r="B89">
        <v>4.1885000000000003</v>
      </c>
      <c r="C89">
        <v>8.6690000000000003E-2</v>
      </c>
      <c r="D89">
        <v>-0.35210000000000002</v>
      </c>
      <c r="E89">
        <v>2.992</v>
      </c>
      <c r="F89">
        <v>3.266</v>
      </c>
      <c r="G89">
        <v>3.54</v>
      </c>
      <c r="H89">
        <v>3.8460000000000001</v>
      </c>
      <c r="I89">
        <v>4.1879999999999997</v>
      </c>
      <c r="J89">
        <v>4.5739999999999998</v>
      </c>
      <c r="K89">
        <v>5.0090000000000003</v>
      </c>
      <c r="L89">
        <v>5.5019999999999998</v>
      </c>
      <c r="M89">
        <v>5.9950000000000001</v>
      </c>
    </row>
    <row r="90" spans="1:13" x14ac:dyDescent="0.3">
      <c r="A90">
        <v>53.8</v>
      </c>
      <c r="B90">
        <v>4.2153</v>
      </c>
      <c r="C90">
        <v>8.6629999999999999E-2</v>
      </c>
      <c r="D90">
        <v>-0.35210000000000002</v>
      </c>
      <c r="E90">
        <v>3.012</v>
      </c>
      <c r="F90">
        <v>3.2869999999999999</v>
      </c>
      <c r="G90">
        <v>3.5630000000000002</v>
      </c>
      <c r="H90">
        <v>3.871</v>
      </c>
      <c r="I90">
        <v>4.2149999999999999</v>
      </c>
      <c r="J90">
        <v>4.6029999999999998</v>
      </c>
      <c r="K90">
        <v>5.04</v>
      </c>
      <c r="L90">
        <v>5.5359999999999996</v>
      </c>
      <c r="M90">
        <v>6.032</v>
      </c>
    </row>
    <row r="91" spans="1:13" x14ac:dyDescent="0.3">
      <c r="A91">
        <v>53.9</v>
      </c>
      <c r="B91">
        <v>4.2422000000000004</v>
      </c>
      <c r="C91">
        <v>8.6569999999999994E-2</v>
      </c>
      <c r="D91">
        <v>-0.35210000000000002</v>
      </c>
      <c r="E91">
        <v>3.032</v>
      </c>
      <c r="F91">
        <v>3.3090000000000002</v>
      </c>
      <c r="G91">
        <v>3.5859999999999999</v>
      </c>
      <c r="H91">
        <v>3.895</v>
      </c>
      <c r="I91">
        <v>4.242</v>
      </c>
      <c r="J91">
        <v>4.6319999999999997</v>
      </c>
      <c r="K91">
        <v>5.0720000000000001</v>
      </c>
      <c r="L91">
        <v>5.57</v>
      </c>
      <c r="M91">
        <v>6.069</v>
      </c>
    </row>
    <row r="92" spans="1:13" x14ac:dyDescent="0.3">
      <c r="A92">
        <v>54</v>
      </c>
      <c r="B92">
        <v>4.2693000000000003</v>
      </c>
      <c r="C92">
        <v>8.6510000000000004E-2</v>
      </c>
      <c r="D92">
        <v>-0.35210000000000002</v>
      </c>
      <c r="E92">
        <v>3.052</v>
      </c>
      <c r="F92">
        <v>3.33</v>
      </c>
      <c r="G92">
        <v>3.609</v>
      </c>
      <c r="H92">
        <v>3.9209999999999998</v>
      </c>
      <c r="I92">
        <v>4.2690000000000001</v>
      </c>
      <c r="J92">
        <v>4.6609999999999996</v>
      </c>
      <c r="K92">
        <v>5.1040000000000001</v>
      </c>
      <c r="L92">
        <v>5.6050000000000004</v>
      </c>
      <c r="M92">
        <v>6.1059999999999999</v>
      </c>
    </row>
    <row r="93" spans="1:13" x14ac:dyDescent="0.3">
      <c r="A93">
        <v>54.1</v>
      </c>
      <c r="B93">
        <v>4.2965</v>
      </c>
      <c r="C93">
        <v>8.6449999999999999E-2</v>
      </c>
      <c r="D93">
        <v>-0.35210000000000002</v>
      </c>
      <c r="E93">
        <v>3.0720000000000001</v>
      </c>
      <c r="F93">
        <v>3.3519999999999999</v>
      </c>
      <c r="G93">
        <v>3.633</v>
      </c>
      <c r="H93">
        <v>3.9460000000000002</v>
      </c>
      <c r="I93">
        <v>4.2960000000000003</v>
      </c>
      <c r="J93">
        <v>4.6909999999999998</v>
      </c>
      <c r="K93">
        <v>5.1360000000000001</v>
      </c>
      <c r="L93">
        <v>5.6390000000000002</v>
      </c>
      <c r="M93">
        <v>6.1429999999999998</v>
      </c>
    </row>
    <row r="94" spans="1:13" x14ac:dyDescent="0.3">
      <c r="A94">
        <v>54.2</v>
      </c>
      <c r="B94">
        <v>4.3239000000000001</v>
      </c>
      <c r="C94">
        <v>8.6389999999999995E-2</v>
      </c>
      <c r="D94">
        <v>-0.35210000000000002</v>
      </c>
      <c r="E94">
        <v>3.0920000000000001</v>
      </c>
      <c r="F94">
        <v>3.3740000000000001</v>
      </c>
      <c r="G94">
        <v>3.6560000000000001</v>
      </c>
      <c r="H94">
        <v>3.9710000000000001</v>
      </c>
      <c r="I94">
        <v>4.3239999999999998</v>
      </c>
      <c r="J94">
        <v>4.72</v>
      </c>
      <c r="K94">
        <v>5.1680000000000001</v>
      </c>
      <c r="L94">
        <v>5.6740000000000004</v>
      </c>
      <c r="M94">
        <v>6.181</v>
      </c>
    </row>
    <row r="95" spans="1:13" x14ac:dyDescent="0.3">
      <c r="A95">
        <v>54.3</v>
      </c>
      <c r="B95">
        <v>4.3513000000000002</v>
      </c>
      <c r="C95">
        <v>8.6330000000000004E-2</v>
      </c>
      <c r="D95">
        <v>-0.35210000000000002</v>
      </c>
      <c r="E95">
        <v>3.1120000000000001</v>
      </c>
      <c r="F95">
        <v>3.3959999999999999</v>
      </c>
      <c r="G95">
        <v>3.68</v>
      </c>
      <c r="H95">
        <v>3.9969999999999999</v>
      </c>
      <c r="I95">
        <v>4.351</v>
      </c>
      <c r="J95">
        <v>4.75</v>
      </c>
      <c r="K95">
        <v>5.2</v>
      </c>
      <c r="L95">
        <v>5.7089999999999996</v>
      </c>
      <c r="M95">
        <v>6.218</v>
      </c>
    </row>
    <row r="96" spans="1:13" x14ac:dyDescent="0.3">
      <c r="A96">
        <v>54.4</v>
      </c>
      <c r="B96">
        <v>4.3788999999999998</v>
      </c>
      <c r="C96">
        <v>8.6269999999999999E-2</v>
      </c>
      <c r="D96">
        <v>-0.35210000000000002</v>
      </c>
      <c r="E96">
        <v>3.133</v>
      </c>
      <c r="F96">
        <v>3.4180000000000001</v>
      </c>
      <c r="G96">
        <v>3.7040000000000002</v>
      </c>
      <c r="H96">
        <v>4.0220000000000002</v>
      </c>
      <c r="I96">
        <v>4.3789999999999996</v>
      </c>
      <c r="J96">
        <v>4.78</v>
      </c>
      <c r="K96">
        <v>5.2320000000000002</v>
      </c>
      <c r="L96">
        <v>5.7439999999999998</v>
      </c>
      <c r="M96">
        <v>6.2560000000000002</v>
      </c>
    </row>
    <row r="97" spans="1:13" x14ac:dyDescent="0.3">
      <c r="A97">
        <v>54.5</v>
      </c>
      <c r="B97">
        <v>4.4066000000000001</v>
      </c>
      <c r="C97">
        <v>8.6209999999999995E-2</v>
      </c>
      <c r="D97">
        <v>-0.35210000000000002</v>
      </c>
      <c r="E97">
        <v>3.153</v>
      </c>
      <c r="F97">
        <v>3.44</v>
      </c>
      <c r="G97">
        <v>3.7269999999999999</v>
      </c>
      <c r="H97">
        <v>4.048</v>
      </c>
      <c r="I97">
        <v>4.407</v>
      </c>
      <c r="J97">
        <v>4.8099999999999996</v>
      </c>
      <c r="K97">
        <v>5.2640000000000002</v>
      </c>
      <c r="L97">
        <v>5.7789999999999999</v>
      </c>
      <c r="M97">
        <v>6.2939999999999996</v>
      </c>
    </row>
    <row r="98" spans="1:13" x14ac:dyDescent="0.3">
      <c r="A98">
        <v>54.6</v>
      </c>
      <c r="B98">
        <v>4.4344000000000001</v>
      </c>
      <c r="C98">
        <v>8.6150000000000004E-2</v>
      </c>
      <c r="D98">
        <v>-0.35210000000000002</v>
      </c>
      <c r="E98">
        <v>3.1739999999999999</v>
      </c>
      <c r="F98">
        <v>3.4630000000000001</v>
      </c>
      <c r="G98">
        <v>3.7509999999999999</v>
      </c>
      <c r="H98">
        <v>4.0739999999999998</v>
      </c>
      <c r="I98">
        <v>4.4340000000000002</v>
      </c>
      <c r="J98">
        <v>4.84</v>
      </c>
      <c r="K98">
        <v>5.2969999999999997</v>
      </c>
      <c r="L98">
        <v>5.8150000000000004</v>
      </c>
      <c r="M98">
        <v>6.3319999999999999</v>
      </c>
    </row>
    <row r="99" spans="1:13" x14ac:dyDescent="0.3">
      <c r="A99">
        <v>54.7</v>
      </c>
      <c r="B99">
        <v>4.4622999999999999</v>
      </c>
      <c r="C99">
        <v>8.6099999999999996E-2</v>
      </c>
      <c r="D99">
        <v>-0.35210000000000002</v>
      </c>
      <c r="E99">
        <v>3.1949999999999998</v>
      </c>
      <c r="F99">
        <v>3.4849999999999999</v>
      </c>
      <c r="G99">
        <v>3.7749999999999999</v>
      </c>
      <c r="H99">
        <v>4.0990000000000002</v>
      </c>
      <c r="I99">
        <v>4.4619999999999997</v>
      </c>
      <c r="J99">
        <v>4.87</v>
      </c>
      <c r="K99">
        <v>5.33</v>
      </c>
      <c r="L99">
        <v>5.85</v>
      </c>
      <c r="M99">
        <v>6.3710000000000004</v>
      </c>
    </row>
    <row r="100" spans="1:13" x14ac:dyDescent="0.3">
      <c r="A100">
        <v>54.8</v>
      </c>
      <c r="B100">
        <v>4.4903000000000004</v>
      </c>
      <c r="C100">
        <v>8.6040000000000005E-2</v>
      </c>
      <c r="D100">
        <v>-0.35210000000000002</v>
      </c>
      <c r="E100">
        <v>3.2149999999999999</v>
      </c>
      <c r="F100">
        <v>3.5070000000000001</v>
      </c>
      <c r="G100">
        <v>3.7989999999999999</v>
      </c>
      <c r="H100">
        <v>4.125</v>
      </c>
      <c r="I100">
        <v>4.49</v>
      </c>
      <c r="J100">
        <v>4.9000000000000004</v>
      </c>
      <c r="K100">
        <v>5.3630000000000004</v>
      </c>
      <c r="L100">
        <v>5.8860000000000001</v>
      </c>
      <c r="M100">
        <v>6.4089999999999998</v>
      </c>
    </row>
    <row r="101" spans="1:13" x14ac:dyDescent="0.3">
      <c r="A101">
        <v>54.9</v>
      </c>
      <c r="B101">
        <v>4.5185000000000004</v>
      </c>
      <c r="C101">
        <v>8.5980000000000001E-2</v>
      </c>
      <c r="D101">
        <v>-0.35210000000000002</v>
      </c>
      <c r="E101">
        <v>3.2360000000000002</v>
      </c>
      <c r="F101">
        <v>3.53</v>
      </c>
      <c r="G101">
        <v>3.8239999999999998</v>
      </c>
      <c r="H101">
        <v>4.1520000000000001</v>
      </c>
      <c r="I101">
        <v>4.5179999999999998</v>
      </c>
      <c r="J101">
        <v>4.931</v>
      </c>
      <c r="K101">
        <v>5.3959999999999999</v>
      </c>
      <c r="L101">
        <v>5.9219999999999997</v>
      </c>
      <c r="M101">
        <v>6.4480000000000004</v>
      </c>
    </row>
    <row r="102" spans="1:13" x14ac:dyDescent="0.3">
      <c r="A102">
        <v>55</v>
      </c>
      <c r="B102">
        <v>4.5467000000000004</v>
      </c>
      <c r="C102">
        <v>8.5919999999999996E-2</v>
      </c>
      <c r="D102">
        <v>-0.35210000000000002</v>
      </c>
      <c r="E102">
        <v>3.2570000000000001</v>
      </c>
      <c r="F102">
        <v>3.5529999999999999</v>
      </c>
      <c r="G102">
        <v>3.8479999999999999</v>
      </c>
      <c r="H102">
        <v>4.1779999999999999</v>
      </c>
      <c r="I102">
        <v>4.5469999999999997</v>
      </c>
      <c r="J102">
        <v>4.9610000000000003</v>
      </c>
      <c r="K102">
        <v>5.4279999999999999</v>
      </c>
      <c r="L102">
        <v>5.9569999999999999</v>
      </c>
      <c r="M102">
        <v>6.4859999999999998</v>
      </c>
    </row>
    <row r="103" spans="1:13" x14ac:dyDescent="0.3">
      <c r="A103">
        <v>55.1</v>
      </c>
      <c r="B103">
        <v>4.5750000000000002</v>
      </c>
      <c r="C103">
        <v>8.5860000000000006E-2</v>
      </c>
      <c r="D103">
        <v>-0.35210000000000002</v>
      </c>
      <c r="E103">
        <v>3.278</v>
      </c>
      <c r="F103">
        <v>3.5750000000000002</v>
      </c>
      <c r="G103">
        <v>3.8719999999999999</v>
      </c>
      <c r="H103">
        <v>4.2039999999999997</v>
      </c>
      <c r="I103">
        <v>4.5750000000000002</v>
      </c>
      <c r="J103">
        <v>4.992</v>
      </c>
      <c r="K103">
        <v>5.4619999999999997</v>
      </c>
      <c r="L103">
        <v>5.9930000000000003</v>
      </c>
      <c r="M103">
        <v>6.5250000000000004</v>
      </c>
    </row>
    <row r="104" spans="1:13" x14ac:dyDescent="0.3">
      <c r="A104">
        <v>55.2</v>
      </c>
      <c r="B104">
        <v>4.6033999999999997</v>
      </c>
      <c r="C104">
        <v>8.5800000000000001E-2</v>
      </c>
      <c r="D104">
        <v>-0.35210000000000002</v>
      </c>
      <c r="E104">
        <v>3.2989999999999999</v>
      </c>
      <c r="F104">
        <v>3.5979999999999999</v>
      </c>
      <c r="G104">
        <v>3.8969999999999998</v>
      </c>
      <c r="H104">
        <v>4.2300000000000004</v>
      </c>
      <c r="I104">
        <v>4.6029999999999998</v>
      </c>
      <c r="J104">
        <v>5.0220000000000002</v>
      </c>
      <c r="K104">
        <v>5.4950000000000001</v>
      </c>
      <c r="L104">
        <v>6.0289999999999999</v>
      </c>
      <c r="M104">
        <v>6.5640000000000001</v>
      </c>
    </row>
    <row r="105" spans="1:13" x14ac:dyDescent="0.3">
      <c r="A105">
        <v>55.3</v>
      </c>
      <c r="B105">
        <v>4.6318999999999999</v>
      </c>
      <c r="C105">
        <v>8.5750000000000007E-2</v>
      </c>
      <c r="D105">
        <v>-0.35210000000000002</v>
      </c>
      <c r="E105">
        <v>3.32</v>
      </c>
      <c r="F105">
        <v>3.621</v>
      </c>
      <c r="G105">
        <v>3.9209999999999998</v>
      </c>
      <c r="H105">
        <v>4.2569999999999997</v>
      </c>
      <c r="I105">
        <v>4.6319999999999997</v>
      </c>
      <c r="J105">
        <v>5.0529999999999999</v>
      </c>
      <c r="K105">
        <v>5.5279999999999996</v>
      </c>
      <c r="L105">
        <v>6.0659999999999998</v>
      </c>
      <c r="M105">
        <v>6.6029999999999998</v>
      </c>
    </row>
    <row r="106" spans="1:13" x14ac:dyDescent="0.3">
      <c r="A106">
        <v>55.4</v>
      </c>
      <c r="B106">
        <v>4.6604999999999999</v>
      </c>
      <c r="C106">
        <v>8.5690000000000002E-2</v>
      </c>
      <c r="D106">
        <v>-0.35210000000000002</v>
      </c>
      <c r="E106">
        <v>3.3420000000000001</v>
      </c>
      <c r="F106">
        <v>3.6440000000000001</v>
      </c>
      <c r="G106">
        <v>3.9460000000000002</v>
      </c>
      <c r="H106">
        <v>4.2830000000000004</v>
      </c>
      <c r="I106">
        <v>4.66</v>
      </c>
      <c r="J106">
        <v>5.0839999999999996</v>
      </c>
      <c r="K106">
        <v>5.5620000000000003</v>
      </c>
      <c r="L106">
        <v>6.1020000000000003</v>
      </c>
      <c r="M106">
        <v>6.6420000000000003</v>
      </c>
    </row>
    <row r="107" spans="1:13" x14ac:dyDescent="0.3">
      <c r="A107">
        <v>55.5</v>
      </c>
      <c r="B107">
        <v>4.6891999999999996</v>
      </c>
      <c r="C107">
        <v>8.5629999999999998E-2</v>
      </c>
      <c r="D107">
        <v>-0.35210000000000002</v>
      </c>
      <c r="E107">
        <v>3.363</v>
      </c>
      <c r="F107">
        <v>3.6669999999999998</v>
      </c>
      <c r="G107">
        <v>3.9710000000000001</v>
      </c>
      <c r="H107">
        <v>4.3099999999999996</v>
      </c>
      <c r="I107">
        <v>4.6890000000000001</v>
      </c>
      <c r="J107">
        <v>5.1150000000000002</v>
      </c>
      <c r="K107">
        <v>5.5949999999999998</v>
      </c>
      <c r="L107">
        <v>6.1379999999999999</v>
      </c>
      <c r="M107">
        <v>6.681</v>
      </c>
    </row>
    <row r="108" spans="1:13" x14ac:dyDescent="0.3">
      <c r="A108">
        <v>55.6</v>
      </c>
      <c r="B108">
        <v>4.718</v>
      </c>
      <c r="C108">
        <v>8.5580000000000003E-2</v>
      </c>
      <c r="D108">
        <v>-0.35210000000000002</v>
      </c>
      <c r="E108">
        <v>3.3839999999999999</v>
      </c>
      <c r="F108">
        <v>3.69</v>
      </c>
      <c r="G108">
        <v>3.996</v>
      </c>
      <c r="H108">
        <v>4.3369999999999997</v>
      </c>
      <c r="I108">
        <v>4.718</v>
      </c>
      <c r="J108">
        <v>5.1459999999999999</v>
      </c>
      <c r="K108">
        <v>5.6289999999999996</v>
      </c>
      <c r="L108">
        <v>6.1749999999999998</v>
      </c>
      <c r="M108">
        <v>6.7210000000000001</v>
      </c>
    </row>
    <row r="109" spans="1:13" x14ac:dyDescent="0.3">
      <c r="A109">
        <v>55.7</v>
      </c>
      <c r="B109">
        <v>4.7469000000000001</v>
      </c>
      <c r="C109">
        <v>8.5519999999999999E-2</v>
      </c>
      <c r="D109">
        <v>-0.35210000000000002</v>
      </c>
      <c r="E109">
        <v>3.4060000000000001</v>
      </c>
      <c r="F109">
        <v>3.7130000000000001</v>
      </c>
      <c r="G109">
        <v>4.0199999999999996</v>
      </c>
      <c r="H109">
        <v>4.3630000000000004</v>
      </c>
      <c r="I109">
        <v>4.7469999999999999</v>
      </c>
      <c r="J109">
        <v>5.1779999999999999</v>
      </c>
      <c r="K109">
        <v>5.6630000000000003</v>
      </c>
      <c r="L109">
        <v>6.2110000000000003</v>
      </c>
      <c r="M109">
        <v>6.76</v>
      </c>
    </row>
    <row r="110" spans="1:13" x14ac:dyDescent="0.3">
      <c r="A110">
        <v>55.8</v>
      </c>
      <c r="B110">
        <v>4.7758000000000003</v>
      </c>
      <c r="C110">
        <v>8.5459999999999994E-2</v>
      </c>
      <c r="D110">
        <v>-0.35210000000000002</v>
      </c>
      <c r="E110">
        <v>3.427</v>
      </c>
      <c r="F110">
        <v>3.7360000000000002</v>
      </c>
      <c r="G110">
        <v>4.0449999999999999</v>
      </c>
      <c r="H110">
        <v>4.3899999999999997</v>
      </c>
      <c r="I110">
        <v>4.7759999999999998</v>
      </c>
      <c r="J110">
        <v>5.2089999999999996</v>
      </c>
      <c r="K110">
        <v>5.6959999999999997</v>
      </c>
      <c r="L110">
        <v>6.2480000000000002</v>
      </c>
      <c r="M110">
        <v>6.8</v>
      </c>
    </row>
    <row r="111" spans="1:13" x14ac:dyDescent="0.3">
      <c r="A111">
        <v>55.9</v>
      </c>
      <c r="B111">
        <v>4.8048000000000002</v>
      </c>
      <c r="C111">
        <v>8.541E-2</v>
      </c>
      <c r="D111">
        <v>-0.35210000000000002</v>
      </c>
      <c r="E111">
        <v>3.4489999999999998</v>
      </c>
      <c r="F111">
        <v>3.76</v>
      </c>
      <c r="G111">
        <v>4.07</v>
      </c>
      <c r="H111">
        <v>4.4169999999999998</v>
      </c>
      <c r="I111">
        <v>4.8049999999999997</v>
      </c>
      <c r="J111">
        <v>5.24</v>
      </c>
      <c r="K111">
        <v>5.73</v>
      </c>
      <c r="L111">
        <v>6.2850000000000001</v>
      </c>
      <c r="M111">
        <v>6.8390000000000004</v>
      </c>
    </row>
    <row r="112" spans="1:13" x14ac:dyDescent="0.3">
      <c r="A112">
        <v>56</v>
      </c>
      <c r="B112">
        <v>4.8338000000000001</v>
      </c>
      <c r="C112">
        <v>8.5349999999999995E-2</v>
      </c>
      <c r="D112">
        <v>-0.35210000000000002</v>
      </c>
      <c r="E112">
        <v>3.47</v>
      </c>
      <c r="F112">
        <v>3.7829999999999999</v>
      </c>
      <c r="G112">
        <v>4.0949999999999998</v>
      </c>
      <c r="H112">
        <v>4.444</v>
      </c>
      <c r="I112">
        <v>4.8339999999999996</v>
      </c>
      <c r="J112">
        <v>5.2709999999999999</v>
      </c>
      <c r="K112">
        <v>5.7640000000000002</v>
      </c>
      <c r="L112">
        <v>6.3220000000000001</v>
      </c>
      <c r="M112">
        <v>6.8789999999999996</v>
      </c>
    </row>
    <row r="113" spans="1:13" x14ac:dyDescent="0.3">
      <c r="A113">
        <v>56.1</v>
      </c>
      <c r="B113">
        <v>4.8628999999999998</v>
      </c>
      <c r="C113">
        <v>8.5290000000000005E-2</v>
      </c>
      <c r="D113">
        <v>-0.35210000000000002</v>
      </c>
      <c r="E113">
        <v>3.492</v>
      </c>
      <c r="F113">
        <v>3.806</v>
      </c>
      <c r="G113">
        <v>4.1210000000000004</v>
      </c>
      <c r="H113">
        <v>4.4710000000000001</v>
      </c>
      <c r="I113">
        <v>4.8630000000000004</v>
      </c>
      <c r="J113">
        <v>5.3029999999999999</v>
      </c>
      <c r="K113">
        <v>5.798</v>
      </c>
      <c r="L113">
        <v>6.3579999999999997</v>
      </c>
      <c r="M113">
        <v>6.9189999999999996</v>
      </c>
    </row>
    <row r="114" spans="1:13" x14ac:dyDescent="0.3">
      <c r="A114">
        <v>56.2</v>
      </c>
      <c r="B114">
        <v>4.8920000000000003</v>
      </c>
      <c r="C114">
        <v>8.5239999999999996E-2</v>
      </c>
      <c r="D114">
        <v>-0.35210000000000002</v>
      </c>
      <c r="E114">
        <v>3.5139999999999998</v>
      </c>
      <c r="F114">
        <v>3.83</v>
      </c>
      <c r="G114">
        <v>4.1459999999999999</v>
      </c>
      <c r="H114">
        <v>4.4980000000000002</v>
      </c>
      <c r="I114">
        <v>4.8920000000000003</v>
      </c>
      <c r="J114">
        <v>5.3339999999999996</v>
      </c>
      <c r="K114">
        <v>5.8319999999999999</v>
      </c>
      <c r="L114">
        <v>6.3949999999999996</v>
      </c>
      <c r="M114">
        <v>6.9580000000000002</v>
      </c>
    </row>
    <row r="115" spans="1:13" x14ac:dyDescent="0.3">
      <c r="A115">
        <v>56.3</v>
      </c>
      <c r="B115">
        <v>4.9211999999999998</v>
      </c>
      <c r="C115">
        <v>8.5180000000000006E-2</v>
      </c>
      <c r="D115">
        <v>-0.35210000000000002</v>
      </c>
      <c r="E115">
        <v>3.5350000000000001</v>
      </c>
      <c r="F115">
        <v>3.8530000000000002</v>
      </c>
      <c r="G115">
        <v>4.1710000000000003</v>
      </c>
      <c r="H115">
        <v>4.5250000000000004</v>
      </c>
      <c r="I115">
        <v>4.9210000000000003</v>
      </c>
      <c r="J115">
        <v>5.3659999999999997</v>
      </c>
      <c r="K115">
        <v>5.8659999999999997</v>
      </c>
      <c r="L115">
        <v>6.4320000000000004</v>
      </c>
      <c r="M115">
        <v>6.9980000000000002</v>
      </c>
    </row>
    <row r="116" spans="1:13" x14ac:dyDescent="0.3">
      <c r="A116">
        <v>56.4</v>
      </c>
      <c r="B116">
        <v>4.9504000000000001</v>
      </c>
      <c r="C116">
        <v>8.5129999999999997E-2</v>
      </c>
      <c r="D116">
        <v>-0.35210000000000002</v>
      </c>
      <c r="E116">
        <v>3.5569999999999999</v>
      </c>
      <c r="F116">
        <v>3.8759999999999999</v>
      </c>
      <c r="G116">
        <v>4.1959999999999997</v>
      </c>
      <c r="H116">
        <v>4.5519999999999996</v>
      </c>
      <c r="I116">
        <v>4.95</v>
      </c>
      <c r="J116">
        <v>5.3970000000000002</v>
      </c>
      <c r="K116">
        <v>5.9009999999999998</v>
      </c>
      <c r="L116">
        <v>6.4690000000000003</v>
      </c>
      <c r="M116">
        <v>7.0380000000000003</v>
      </c>
    </row>
    <row r="117" spans="1:13" x14ac:dyDescent="0.3">
      <c r="A117">
        <v>56.5</v>
      </c>
      <c r="B117">
        <v>4.9795999999999996</v>
      </c>
      <c r="C117">
        <v>8.5070000000000007E-2</v>
      </c>
      <c r="D117">
        <v>-0.35210000000000002</v>
      </c>
      <c r="E117">
        <v>3.5790000000000002</v>
      </c>
      <c r="F117">
        <v>3.9</v>
      </c>
      <c r="G117">
        <v>4.2210000000000001</v>
      </c>
      <c r="H117">
        <v>4.5789999999999997</v>
      </c>
      <c r="I117">
        <v>4.9800000000000004</v>
      </c>
      <c r="J117">
        <v>5.4290000000000003</v>
      </c>
      <c r="K117">
        <v>5.9349999999999996</v>
      </c>
      <c r="L117">
        <v>6.5060000000000002</v>
      </c>
      <c r="M117">
        <v>7.0780000000000003</v>
      </c>
    </row>
    <row r="118" spans="1:13" x14ac:dyDescent="0.3">
      <c r="A118">
        <v>56.6</v>
      </c>
      <c r="B118">
        <v>5.0087999999999999</v>
      </c>
      <c r="C118">
        <v>8.5019999999999998E-2</v>
      </c>
      <c r="D118">
        <v>-0.35210000000000002</v>
      </c>
      <c r="E118">
        <v>3.6</v>
      </c>
      <c r="F118">
        <v>3.923</v>
      </c>
      <c r="G118">
        <v>4.2460000000000004</v>
      </c>
      <c r="H118">
        <v>4.6059999999999999</v>
      </c>
      <c r="I118">
        <v>5.0090000000000003</v>
      </c>
      <c r="J118">
        <v>5.46</v>
      </c>
      <c r="K118">
        <v>5.9690000000000003</v>
      </c>
      <c r="L118">
        <v>6.5430000000000001</v>
      </c>
      <c r="M118">
        <v>7.1180000000000003</v>
      </c>
    </row>
    <row r="119" spans="1:13" x14ac:dyDescent="0.3">
      <c r="A119">
        <v>56.7</v>
      </c>
      <c r="B119">
        <v>5.0381</v>
      </c>
      <c r="C119">
        <v>8.4970000000000004E-2</v>
      </c>
      <c r="D119">
        <v>-0.35210000000000002</v>
      </c>
      <c r="E119">
        <v>3.6219999999999999</v>
      </c>
      <c r="F119">
        <v>3.9470000000000001</v>
      </c>
      <c r="G119">
        <v>4.2720000000000002</v>
      </c>
      <c r="H119">
        <v>4.633</v>
      </c>
      <c r="I119">
        <v>5.0380000000000003</v>
      </c>
      <c r="J119">
        <v>5.492</v>
      </c>
      <c r="K119">
        <v>6.0030000000000001</v>
      </c>
      <c r="L119">
        <v>6.5810000000000004</v>
      </c>
      <c r="M119">
        <v>7.1580000000000004</v>
      </c>
    </row>
    <row r="120" spans="1:13" x14ac:dyDescent="0.3">
      <c r="A120">
        <v>56.8</v>
      </c>
      <c r="B120">
        <v>5.0673000000000004</v>
      </c>
      <c r="C120">
        <v>8.4909999999999999E-2</v>
      </c>
      <c r="D120">
        <v>-0.35210000000000002</v>
      </c>
      <c r="E120">
        <v>3.6440000000000001</v>
      </c>
      <c r="F120">
        <v>3.97</v>
      </c>
      <c r="G120">
        <v>4.2969999999999997</v>
      </c>
      <c r="H120">
        <v>4.6609999999999996</v>
      </c>
      <c r="I120">
        <v>5.0670000000000002</v>
      </c>
      <c r="J120">
        <v>5.524</v>
      </c>
      <c r="K120">
        <v>6.0369999999999999</v>
      </c>
      <c r="L120">
        <v>6.617</v>
      </c>
      <c r="M120">
        <v>7.1980000000000004</v>
      </c>
    </row>
    <row r="121" spans="1:13" x14ac:dyDescent="0.3">
      <c r="A121">
        <v>56.9</v>
      </c>
      <c r="B121">
        <v>5.0965999999999996</v>
      </c>
      <c r="C121">
        <v>8.4860000000000005E-2</v>
      </c>
      <c r="D121">
        <v>-0.35210000000000002</v>
      </c>
      <c r="E121">
        <v>3.6659999999999999</v>
      </c>
      <c r="F121">
        <v>3.9940000000000002</v>
      </c>
      <c r="G121">
        <v>4.3220000000000001</v>
      </c>
      <c r="H121">
        <v>4.6879999999999997</v>
      </c>
      <c r="I121">
        <v>5.0970000000000004</v>
      </c>
      <c r="J121">
        <v>5.5549999999999997</v>
      </c>
      <c r="K121">
        <v>6.0709999999999997</v>
      </c>
      <c r="L121">
        <v>6.6550000000000002</v>
      </c>
      <c r="M121">
        <v>7.2380000000000004</v>
      </c>
    </row>
    <row r="122" spans="1:13" x14ac:dyDescent="0.3">
      <c r="A122">
        <v>57</v>
      </c>
      <c r="B122">
        <v>5.1258999999999997</v>
      </c>
      <c r="C122">
        <v>8.4809999999999997E-2</v>
      </c>
      <c r="D122">
        <v>-0.35210000000000002</v>
      </c>
      <c r="E122">
        <v>3.6869999999999998</v>
      </c>
      <c r="F122">
        <v>4.0170000000000003</v>
      </c>
      <c r="G122">
        <v>4.3470000000000004</v>
      </c>
      <c r="H122">
        <v>4.7149999999999999</v>
      </c>
      <c r="I122">
        <v>5.1260000000000003</v>
      </c>
      <c r="J122">
        <v>5.5869999999999997</v>
      </c>
      <c r="K122">
        <v>6.1059999999999999</v>
      </c>
      <c r="L122">
        <v>6.6920000000000002</v>
      </c>
      <c r="M122">
        <v>7.2779999999999996</v>
      </c>
    </row>
    <row r="123" spans="1:13" x14ac:dyDescent="0.3">
      <c r="A123">
        <v>57.1</v>
      </c>
      <c r="B123">
        <v>5.1551</v>
      </c>
      <c r="C123">
        <v>8.4750000000000006E-2</v>
      </c>
      <c r="D123">
        <v>-0.35210000000000002</v>
      </c>
      <c r="E123">
        <v>3.7090000000000001</v>
      </c>
      <c r="F123">
        <v>4.0410000000000004</v>
      </c>
      <c r="G123">
        <v>4.3730000000000002</v>
      </c>
      <c r="H123">
        <v>4.742</v>
      </c>
      <c r="I123">
        <v>5.1550000000000002</v>
      </c>
      <c r="J123">
        <v>5.6180000000000003</v>
      </c>
      <c r="K123">
        <v>6.14</v>
      </c>
      <c r="L123">
        <v>6.7279999999999998</v>
      </c>
      <c r="M123">
        <v>7.3170000000000002</v>
      </c>
    </row>
    <row r="124" spans="1:13" x14ac:dyDescent="0.3">
      <c r="A124">
        <v>57.2</v>
      </c>
      <c r="B124">
        <v>5.1844000000000001</v>
      </c>
      <c r="C124">
        <v>8.4699999999999998E-2</v>
      </c>
      <c r="D124">
        <v>-0.35210000000000002</v>
      </c>
      <c r="E124">
        <v>3.7309999999999999</v>
      </c>
      <c r="F124">
        <v>4.0640000000000001</v>
      </c>
      <c r="G124">
        <v>4.3979999999999997</v>
      </c>
      <c r="H124">
        <v>4.7690000000000001</v>
      </c>
      <c r="I124">
        <v>5.1840000000000002</v>
      </c>
      <c r="J124">
        <v>5.65</v>
      </c>
      <c r="K124">
        <v>6.1740000000000004</v>
      </c>
      <c r="L124">
        <v>6.766</v>
      </c>
      <c r="M124">
        <v>7.3570000000000002</v>
      </c>
    </row>
    <row r="125" spans="1:13" x14ac:dyDescent="0.3">
      <c r="A125">
        <v>57.3</v>
      </c>
      <c r="B125">
        <v>5.2137000000000002</v>
      </c>
      <c r="C125">
        <v>8.4650000000000003E-2</v>
      </c>
      <c r="D125">
        <v>-0.35210000000000002</v>
      </c>
      <c r="E125">
        <v>3.7530000000000001</v>
      </c>
      <c r="F125">
        <v>4.0880000000000001</v>
      </c>
      <c r="G125">
        <v>4.423</v>
      </c>
      <c r="H125">
        <v>4.7960000000000003</v>
      </c>
      <c r="I125">
        <v>5.2140000000000004</v>
      </c>
      <c r="J125">
        <v>5.6820000000000004</v>
      </c>
      <c r="K125">
        <v>6.2080000000000002</v>
      </c>
      <c r="L125">
        <v>6.8029999999999999</v>
      </c>
      <c r="M125">
        <v>7.3970000000000002</v>
      </c>
    </row>
    <row r="126" spans="1:13" x14ac:dyDescent="0.3">
      <c r="A126">
        <v>57.4</v>
      </c>
      <c r="B126">
        <v>5.2428999999999997</v>
      </c>
      <c r="C126">
        <v>8.4599999999999995E-2</v>
      </c>
      <c r="D126">
        <v>-0.35210000000000002</v>
      </c>
      <c r="E126">
        <v>3.7749999999999999</v>
      </c>
      <c r="F126">
        <v>4.1109999999999998</v>
      </c>
      <c r="G126">
        <v>4.4480000000000004</v>
      </c>
      <c r="H126">
        <v>4.8239999999999998</v>
      </c>
      <c r="I126">
        <v>5.2430000000000003</v>
      </c>
      <c r="J126">
        <v>5.7130000000000001</v>
      </c>
      <c r="K126">
        <v>6.242</v>
      </c>
      <c r="L126">
        <v>6.84</v>
      </c>
      <c r="M126">
        <v>7.4370000000000003</v>
      </c>
    </row>
    <row r="127" spans="1:13" x14ac:dyDescent="0.3">
      <c r="A127">
        <v>57.5</v>
      </c>
      <c r="B127">
        <v>5.2721</v>
      </c>
      <c r="C127">
        <v>8.455E-2</v>
      </c>
      <c r="D127">
        <v>-0.35210000000000002</v>
      </c>
      <c r="E127">
        <v>3.7959999999999998</v>
      </c>
      <c r="F127">
        <v>4.1349999999999998</v>
      </c>
      <c r="G127">
        <v>4.4740000000000002</v>
      </c>
      <c r="H127">
        <v>4.851</v>
      </c>
      <c r="I127">
        <v>5.2720000000000002</v>
      </c>
      <c r="J127">
        <v>5.7450000000000001</v>
      </c>
      <c r="K127">
        <v>6.2759999999999998</v>
      </c>
      <c r="L127">
        <v>6.8769999999999998</v>
      </c>
      <c r="M127">
        <v>7.4770000000000003</v>
      </c>
    </row>
    <row r="128" spans="1:13" x14ac:dyDescent="0.3">
      <c r="A128">
        <v>57.6</v>
      </c>
      <c r="B128">
        <v>5.3014000000000001</v>
      </c>
      <c r="C128">
        <v>8.4489999999999996E-2</v>
      </c>
      <c r="D128">
        <v>-0.35210000000000002</v>
      </c>
      <c r="E128">
        <v>3.8180000000000001</v>
      </c>
      <c r="F128">
        <v>4.1589999999999998</v>
      </c>
      <c r="G128">
        <v>4.4989999999999997</v>
      </c>
      <c r="H128">
        <v>4.8780000000000001</v>
      </c>
      <c r="I128">
        <v>5.3010000000000002</v>
      </c>
      <c r="J128">
        <v>5.7759999999999998</v>
      </c>
      <c r="K128">
        <v>6.31</v>
      </c>
      <c r="L128">
        <v>6.9130000000000003</v>
      </c>
      <c r="M128">
        <v>7.5170000000000003</v>
      </c>
    </row>
    <row r="129" spans="1:13" x14ac:dyDescent="0.3">
      <c r="A129">
        <v>57.7</v>
      </c>
      <c r="B129">
        <v>5.3305999999999996</v>
      </c>
      <c r="C129">
        <v>8.4440000000000001E-2</v>
      </c>
      <c r="D129">
        <v>-0.35210000000000002</v>
      </c>
      <c r="E129">
        <v>3.84</v>
      </c>
      <c r="F129">
        <v>4.1820000000000004</v>
      </c>
      <c r="G129">
        <v>4.524</v>
      </c>
      <c r="H129">
        <v>4.9050000000000002</v>
      </c>
      <c r="I129">
        <v>5.3310000000000004</v>
      </c>
      <c r="J129">
        <v>5.8079999999999998</v>
      </c>
      <c r="K129">
        <v>6.3440000000000003</v>
      </c>
      <c r="L129">
        <v>6.95</v>
      </c>
      <c r="M129">
        <v>7.556</v>
      </c>
    </row>
    <row r="130" spans="1:13" x14ac:dyDescent="0.3">
      <c r="A130">
        <v>57.8</v>
      </c>
      <c r="B130">
        <v>5.3597999999999999</v>
      </c>
      <c r="C130">
        <v>8.4390000000000007E-2</v>
      </c>
      <c r="D130">
        <v>-0.35210000000000002</v>
      </c>
      <c r="E130">
        <v>3.8620000000000001</v>
      </c>
      <c r="F130">
        <v>4.2060000000000004</v>
      </c>
      <c r="G130">
        <v>4.5490000000000004</v>
      </c>
      <c r="H130">
        <v>4.9320000000000004</v>
      </c>
      <c r="I130">
        <v>5.36</v>
      </c>
      <c r="J130">
        <v>5.8390000000000004</v>
      </c>
      <c r="K130">
        <v>6.3780000000000001</v>
      </c>
      <c r="L130">
        <v>6.9870000000000001</v>
      </c>
      <c r="M130">
        <v>7.5960000000000001</v>
      </c>
    </row>
    <row r="131" spans="1:13" x14ac:dyDescent="0.3">
      <c r="A131">
        <v>57.9</v>
      </c>
      <c r="B131">
        <v>5.3888999999999996</v>
      </c>
      <c r="C131">
        <v>8.4339999999999998E-2</v>
      </c>
      <c r="D131">
        <v>-0.35210000000000002</v>
      </c>
      <c r="E131">
        <v>3.8839999999999999</v>
      </c>
      <c r="F131">
        <v>4.2290000000000001</v>
      </c>
      <c r="G131">
        <v>4.5739999999999998</v>
      </c>
      <c r="H131">
        <v>4.9589999999999996</v>
      </c>
      <c r="I131">
        <v>5.3890000000000002</v>
      </c>
      <c r="J131">
        <v>5.8710000000000004</v>
      </c>
      <c r="K131">
        <v>6.4119999999999999</v>
      </c>
      <c r="L131">
        <v>7.024</v>
      </c>
      <c r="M131">
        <v>7.6360000000000001</v>
      </c>
    </row>
    <row r="132" spans="1:13" x14ac:dyDescent="0.3">
      <c r="A132">
        <v>58</v>
      </c>
      <c r="B132">
        <v>5.4180000000000001</v>
      </c>
      <c r="C132">
        <v>8.43E-2</v>
      </c>
      <c r="D132">
        <v>-0.35210000000000002</v>
      </c>
      <c r="E132">
        <v>3.9049999999999998</v>
      </c>
      <c r="F132">
        <v>4.2519999999999998</v>
      </c>
      <c r="G132">
        <v>4.5990000000000002</v>
      </c>
      <c r="H132">
        <v>4.9859999999999998</v>
      </c>
      <c r="I132">
        <v>5.4180000000000001</v>
      </c>
      <c r="J132">
        <v>5.9020000000000001</v>
      </c>
      <c r="K132">
        <v>6.4470000000000001</v>
      </c>
      <c r="L132">
        <v>7.0609999999999999</v>
      </c>
      <c r="M132">
        <v>7.6760000000000002</v>
      </c>
    </row>
    <row r="133" spans="1:13" x14ac:dyDescent="0.3">
      <c r="A133">
        <v>58.1</v>
      </c>
      <c r="B133">
        <v>5.4470999999999998</v>
      </c>
      <c r="C133">
        <v>8.4250000000000005E-2</v>
      </c>
      <c r="D133">
        <v>-0.35210000000000002</v>
      </c>
      <c r="E133">
        <v>3.927</v>
      </c>
      <c r="F133">
        <v>4.2759999999999998</v>
      </c>
      <c r="G133">
        <v>4.625</v>
      </c>
      <c r="H133">
        <v>5.0129999999999999</v>
      </c>
      <c r="I133">
        <v>5.4470000000000001</v>
      </c>
      <c r="J133">
        <v>5.9329999999999998</v>
      </c>
      <c r="K133">
        <v>6.48</v>
      </c>
      <c r="L133">
        <v>7.0979999999999999</v>
      </c>
      <c r="M133">
        <v>7.7149999999999999</v>
      </c>
    </row>
    <row r="134" spans="1:13" x14ac:dyDescent="0.3">
      <c r="A134">
        <v>58.2</v>
      </c>
      <c r="B134">
        <v>5.4762000000000004</v>
      </c>
      <c r="C134">
        <v>8.4199999999999997E-2</v>
      </c>
      <c r="D134">
        <v>-0.35210000000000002</v>
      </c>
      <c r="E134">
        <v>3.9489999999999998</v>
      </c>
      <c r="F134">
        <v>4.2990000000000004</v>
      </c>
      <c r="G134">
        <v>4.6500000000000004</v>
      </c>
      <c r="H134">
        <v>5.04</v>
      </c>
      <c r="I134">
        <v>5.476</v>
      </c>
      <c r="J134">
        <v>5.9649999999999999</v>
      </c>
      <c r="K134">
        <v>6.5140000000000002</v>
      </c>
      <c r="L134">
        <v>7.1349999999999998</v>
      </c>
      <c r="M134">
        <v>7.7549999999999999</v>
      </c>
    </row>
    <row r="135" spans="1:13" x14ac:dyDescent="0.3">
      <c r="A135">
        <v>58.3</v>
      </c>
      <c r="B135">
        <v>5.5053000000000001</v>
      </c>
      <c r="C135">
        <v>8.4150000000000003E-2</v>
      </c>
      <c r="D135">
        <v>-0.35210000000000002</v>
      </c>
      <c r="E135">
        <v>3.97</v>
      </c>
      <c r="F135">
        <v>4.3230000000000004</v>
      </c>
      <c r="G135">
        <v>4.6749999999999998</v>
      </c>
      <c r="H135">
        <v>5.0670000000000002</v>
      </c>
      <c r="I135">
        <v>5.5049999999999999</v>
      </c>
      <c r="J135">
        <v>5.9960000000000004</v>
      </c>
      <c r="K135">
        <v>6.548</v>
      </c>
      <c r="L135">
        <v>7.1710000000000003</v>
      </c>
      <c r="M135">
        <v>7.7939999999999996</v>
      </c>
    </row>
    <row r="136" spans="1:13" x14ac:dyDescent="0.3">
      <c r="A136">
        <v>58.4</v>
      </c>
      <c r="B136">
        <v>5.5343</v>
      </c>
      <c r="C136">
        <v>8.4099999999999994E-2</v>
      </c>
      <c r="D136">
        <v>-0.35210000000000002</v>
      </c>
      <c r="E136">
        <v>3.992</v>
      </c>
      <c r="F136">
        <v>4.3460000000000001</v>
      </c>
      <c r="G136">
        <v>4.7</v>
      </c>
      <c r="H136">
        <v>5.0940000000000003</v>
      </c>
      <c r="I136">
        <v>5.5339999999999998</v>
      </c>
      <c r="J136">
        <v>6.0279999999999996</v>
      </c>
      <c r="K136">
        <v>6.5819999999999999</v>
      </c>
      <c r="L136">
        <v>7.2080000000000002</v>
      </c>
      <c r="M136">
        <v>7.8339999999999996</v>
      </c>
    </row>
    <row r="137" spans="1:13" x14ac:dyDescent="0.3">
      <c r="A137">
        <v>58.5</v>
      </c>
      <c r="B137">
        <v>5.5632000000000001</v>
      </c>
      <c r="C137">
        <v>8.4059999999999996E-2</v>
      </c>
      <c r="D137">
        <v>-0.35210000000000002</v>
      </c>
      <c r="E137">
        <v>4.0129999999999999</v>
      </c>
      <c r="F137">
        <v>4.3689999999999998</v>
      </c>
      <c r="G137">
        <v>4.7249999999999996</v>
      </c>
      <c r="H137">
        <v>5.1210000000000004</v>
      </c>
      <c r="I137">
        <v>5.5629999999999997</v>
      </c>
      <c r="J137">
        <v>6.0590000000000002</v>
      </c>
      <c r="K137">
        <v>6.6159999999999997</v>
      </c>
      <c r="L137">
        <v>7.2450000000000001</v>
      </c>
      <c r="M137">
        <v>7.8730000000000002</v>
      </c>
    </row>
    <row r="138" spans="1:13" x14ac:dyDescent="0.3">
      <c r="A138">
        <v>58.6</v>
      </c>
      <c r="B138">
        <v>5.5922000000000001</v>
      </c>
      <c r="C138">
        <v>8.4010000000000001E-2</v>
      </c>
      <c r="D138">
        <v>-0.35210000000000002</v>
      </c>
      <c r="E138">
        <v>4.0350000000000001</v>
      </c>
      <c r="F138">
        <v>4.3929999999999998</v>
      </c>
      <c r="G138">
        <v>4.75</v>
      </c>
      <c r="H138">
        <v>5.1479999999999997</v>
      </c>
      <c r="I138">
        <v>5.5919999999999996</v>
      </c>
      <c r="J138">
        <v>6.09</v>
      </c>
      <c r="K138">
        <v>6.65</v>
      </c>
      <c r="L138">
        <v>7.2809999999999997</v>
      </c>
      <c r="M138">
        <v>7.9130000000000003</v>
      </c>
    </row>
    <row r="139" spans="1:13" x14ac:dyDescent="0.3">
      <c r="A139">
        <v>58.7</v>
      </c>
      <c r="B139">
        <v>5.6210000000000004</v>
      </c>
      <c r="C139">
        <v>8.3970000000000003E-2</v>
      </c>
      <c r="D139">
        <v>-0.35210000000000002</v>
      </c>
      <c r="E139">
        <v>4.056</v>
      </c>
      <c r="F139">
        <v>4.4160000000000004</v>
      </c>
      <c r="G139">
        <v>4.7750000000000004</v>
      </c>
      <c r="H139">
        <v>5.1749999999999998</v>
      </c>
      <c r="I139">
        <v>5.6210000000000004</v>
      </c>
      <c r="J139">
        <v>6.1210000000000004</v>
      </c>
      <c r="K139">
        <v>6.6829999999999998</v>
      </c>
      <c r="L139">
        <v>7.3179999999999996</v>
      </c>
      <c r="M139">
        <v>7.952</v>
      </c>
    </row>
    <row r="140" spans="1:13" x14ac:dyDescent="0.3">
      <c r="A140">
        <v>58.8</v>
      </c>
      <c r="B140">
        <v>5.6498999999999997</v>
      </c>
      <c r="C140">
        <v>8.3919999999999995E-2</v>
      </c>
      <c r="D140">
        <v>-0.35210000000000002</v>
      </c>
      <c r="E140">
        <v>4.0780000000000003</v>
      </c>
      <c r="F140">
        <v>4.4390000000000001</v>
      </c>
      <c r="G140">
        <v>4.8</v>
      </c>
      <c r="H140">
        <v>5.2009999999999996</v>
      </c>
      <c r="I140">
        <v>5.65</v>
      </c>
      <c r="J140">
        <v>6.1520000000000001</v>
      </c>
      <c r="K140">
        <v>6.7169999999999996</v>
      </c>
      <c r="L140">
        <v>7.3540000000000001</v>
      </c>
      <c r="M140">
        <v>7.9909999999999997</v>
      </c>
    </row>
    <row r="141" spans="1:13" x14ac:dyDescent="0.3">
      <c r="A141">
        <v>58.9</v>
      </c>
      <c r="B141">
        <v>5.6787000000000001</v>
      </c>
      <c r="C141">
        <v>8.3879999999999996E-2</v>
      </c>
      <c r="D141">
        <v>-0.35210000000000002</v>
      </c>
      <c r="E141">
        <v>4.0999999999999996</v>
      </c>
      <c r="F141">
        <v>4.4619999999999997</v>
      </c>
      <c r="G141">
        <v>4.8250000000000002</v>
      </c>
      <c r="H141">
        <v>5.2279999999999998</v>
      </c>
      <c r="I141">
        <v>5.6790000000000003</v>
      </c>
      <c r="J141">
        <v>6.1829999999999998</v>
      </c>
      <c r="K141">
        <v>6.7510000000000003</v>
      </c>
      <c r="L141">
        <v>7.391</v>
      </c>
      <c r="M141">
        <v>8.0310000000000006</v>
      </c>
    </row>
    <row r="142" spans="1:13" x14ac:dyDescent="0.3">
      <c r="A142">
        <v>59</v>
      </c>
      <c r="B142">
        <v>5.7073999999999998</v>
      </c>
      <c r="C142">
        <v>8.3830000000000002E-2</v>
      </c>
      <c r="D142">
        <v>-0.35210000000000002</v>
      </c>
      <c r="E142">
        <v>4.1210000000000004</v>
      </c>
      <c r="F142">
        <v>4.4850000000000003</v>
      </c>
      <c r="G142">
        <v>4.8490000000000002</v>
      </c>
      <c r="H142">
        <v>5.2549999999999999</v>
      </c>
      <c r="I142">
        <v>5.7069999999999999</v>
      </c>
      <c r="J142">
        <v>6.2140000000000004</v>
      </c>
      <c r="K142">
        <v>6.7839999999999998</v>
      </c>
      <c r="L142">
        <v>7.4269999999999996</v>
      </c>
      <c r="M142">
        <v>8.0690000000000008</v>
      </c>
    </row>
    <row r="143" spans="1:13" x14ac:dyDescent="0.3">
      <c r="A143">
        <v>59.1</v>
      </c>
      <c r="B143">
        <v>5.7361000000000004</v>
      </c>
      <c r="C143">
        <v>8.3790000000000003E-2</v>
      </c>
      <c r="D143">
        <v>-0.35210000000000002</v>
      </c>
      <c r="E143">
        <v>4.1420000000000003</v>
      </c>
      <c r="F143">
        <v>4.508</v>
      </c>
      <c r="G143">
        <v>4.8739999999999997</v>
      </c>
      <c r="H143">
        <v>5.2809999999999997</v>
      </c>
      <c r="I143">
        <v>5.7359999999999998</v>
      </c>
      <c r="J143">
        <v>6.2450000000000001</v>
      </c>
      <c r="K143">
        <v>6.8179999999999996</v>
      </c>
      <c r="L143">
        <v>7.4630000000000001</v>
      </c>
      <c r="M143">
        <v>8.109</v>
      </c>
    </row>
    <row r="144" spans="1:13" x14ac:dyDescent="0.3">
      <c r="A144">
        <v>59.2</v>
      </c>
      <c r="B144">
        <v>5.7647000000000004</v>
      </c>
      <c r="C144">
        <v>8.3750000000000005E-2</v>
      </c>
      <c r="D144">
        <v>-0.35210000000000002</v>
      </c>
      <c r="E144">
        <v>4.1639999999999997</v>
      </c>
      <c r="F144">
        <v>4.5309999999999997</v>
      </c>
      <c r="G144">
        <v>4.899</v>
      </c>
      <c r="H144">
        <v>5.3079999999999998</v>
      </c>
      <c r="I144">
        <v>5.7649999999999997</v>
      </c>
      <c r="J144">
        <v>6.2759999999999998</v>
      </c>
      <c r="K144">
        <v>6.851</v>
      </c>
      <c r="L144">
        <v>7.4989999999999997</v>
      </c>
      <c r="M144">
        <v>8.1479999999999997</v>
      </c>
    </row>
    <row r="145" spans="1:13" x14ac:dyDescent="0.3">
      <c r="A145">
        <v>59.3</v>
      </c>
      <c r="B145">
        <v>5.7933000000000003</v>
      </c>
      <c r="C145">
        <v>8.3699999999999997E-2</v>
      </c>
      <c r="D145">
        <v>-0.35210000000000002</v>
      </c>
      <c r="E145">
        <v>4.1849999999999996</v>
      </c>
      <c r="F145">
        <v>4.5540000000000003</v>
      </c>
      <c r="G145">
        <v>4.9240000000000004</v>
      </c>
      <c r="H145">
        <v>5.335</v>
      </c>
      <c r="I145">
        <v>5.7930000000000001</v>
      </c>
      <c r="J145">
        <v>6.3070000000000004</v>
      </c>
      <c r="K145">
        <v>6.8840000000000003</v>
      </c>
      <c r="L145">
        <v>7.5350000000000001</v>
      </c>
      <c r="M145">
        <v>8.1859999999999999</v>
      </c>
    </row>
    <row r="146" spans="1:13" x14ac:dyDescent="0.3">
      <c r="A146">
        <v>59.4</v>
      </c>
      <c r="B146">
        <v>5.8216999999999999</v>
      </c>
      <c r="C146">
        <v>8.3659999999999998E-2</v>
      </c>
      <c r="D146">
        <v>-0.35210000000000002</v>
      </c>
      <c r="E146">
        <v>4.2060000000000004</v>
      </c>
      <c r="F146">
        <v>4.577</v>
      </c>
      <c r="G146">
        <v>4.9480000000000004</v>
      </c>
      <c r="H146">
        <v>5.3609999999999998</v>
      </c>
      <c r="I146">
        <v>5.8220000000000001</v>
      </c>
      <c r="J146">
        <v>6.3380000000000001</v>
      </c>
      <c r="K146">
        <v>6.9169999999999998</v>
      </c>
      <c r="L146">
        <v>7.5709999999999997</v>
      </c>
      <c r="M146">
        <v>8.2249999999999996</v>
      </c>
    </row>
    <row r="147" spans="1:13" x14ac:dyDescent="0.3">
      <c r="A147">
        <v>59.5</v>
      </c>
      <c r="B147">
        <v>5.8501000000000003</v>
      </c>
      <c r="C147">
        <v>8.362E-2</v>
      </c>
      <c r="D147">
        <v>-0.35210000000000002</v>
      </c>
      <c r="E147">
        <v>4.2270000000000003</v>
      </c>
      <c r="F147">
        <v>4.5999999999999996</v>
      </c>
      <c r="G147">
        <v>4.9729999999999999</v>
      </c>
      <c r="H147">
        <v>5.3869999999999996</v>
      </c>
      <c r="I147">
        <v>5.85</v>
      </c>
      <c r="J147">
        <v>6.3680000000000003</v>
      </c>
      <c r="K147">
        <v>6.9509999999999996</v>
      </c>
      <c r="L147">
        <v>7.6070000000000002</v>
      </c>
      <c r="M147">
        <v>8.2639999999999993</v>
      </c>
    </row>
    <row r="148" spans="1:13" x14ac:dyDescent="0.3">
      <c r="A148">
        <v>59.6</v>
      </c>
      <c r="B148">
        <v>5.8784000000000001</v>
      </c>
      <c r="C148">
        <v>8.3580000000000002E-2</v>
      </c>
      <c r="D148">
        <v>-0.35210000000000002</v>
      </c>
      <c r="E148">
        <v>4.2489999999999997</v>
      </c>
      <c r="F148">
        <v>4.6230000000000002</v>
      </c>
      <c r="G148">
        <v>4.9969999999999999</v>
      </c>
      <c r="H148">
        <v>5.4139999999999997</v>
      </c>
      <c r="I148">
        <v>5.8780000000000001</v>
      </c>
      <c r="J148">
        <v>6.399</v>
      </c>
      <c r="K148">
        <v>6.984</v>
      </c>
      <c r="L148">
        <v>7.6429999999999998</v>
      </c>
      <c r="M148">
        <v>8.3019999999999996</v>
      </c>
    </row>
    <row r="149" spans="1:13" x14ac:dyDescent="0.3">
      <c r="A149">
        <v>59.7</v>
      </c>
      <c r="B149">
        <v>5.9066999999999998</v>
      </c>
      <c r="C149">
        <v>8.3540000000000003E-2</v>
      </c>
      <c r="D149">
        <v>-0.35210000000000002</v>
      </c>
      <c r="E149">
        <v>4.2699999999999996</v>
      </c>
      <c r="F149">
        <v>4.6459999999999999</v>
      </c>
      <c r="G149">
        <v>5.0220000000000002</v>
      </c>
      <c r="H149">
        <v>5.44</v>
      </c>
      <c r="I149">
        <v>5.907</v>
      </c>
      <c r="J149">
        <v>6.4290000000000003</v>
      </c>
      <c r="K149">
        <v>7.0170000000000003</v>
      </c>
      <c r="L149">
        <v>7.6790000000000003</v>
      </c>
      <c r="M149">
        <v>8.3409999999999993</v>
      </c>
    </row>
    <row r="150" spans="1:13" x14ac:dyDescent="0.3">
      <c r="A150">
        <v>59.8</v>
      </c>
      <c r="B150">
        <v>5.9348000000000001</v>
      </c>
      <c r="C150">
        <v>8.3500000000000005E-2</v>
      </c>
      <c r="D150">
        <v>-0.35210000000000002</v>
      </c>
      <c r="E150">
        <v>4.2910000000000004</v>
      </c>
      <c r="F150">
        <v>4.6680000000000001</v>
      </c>
      <c r="G150">
        <v>5.0460000000000003</v>
      </c>
      <c r="H150">
        <v>5.4660000000000002</v>
      </c>
      <c r="I150">
        <v>5.9349999999999996</v>
      </c>
      <c r="J150">
        <v>6.46</v>
      </c>
      <c r="K150">
        <v>7.0490000000000004</v>
      </c>
      <c r="L150">
        <v>7.7140000000000004</v>
      </c>
      <c r="M150">
        <v>8.3789999999999996</v>
      </c>
    </row>
    <row r="151" spans="1:13" x14ac:dyDescent="0.3">
      <c r="A151">
        <v>59.9</v>
      </c>
      <c r="B151">
        <v>5.9627999999999997</v>
      </c>
      <c r="C151">
        <v>8.3460000000000006E-2</v>
      </c>
      <c r="D151">
        <v>-0.35210000000000002</v>
      </c>
      <c r="E151">
        <v>4.3109999999999999</v>
      </c>
      <c r="F151">
        <v>4.6909999999999998</v>
      </c>
      <c r="G151">
        <v>5.07</v>
      </c>
      <c r="H151">
        <v>5.492</v>
      </c>
      <c r="I151">
        <v>5.9630000000000001</v>
      </c>
      <c r="J151">
        <v>6.49</v>
      </c>
      <c r="K151">
        <v>7.0819999999999999</v>
      </c>
      <c r="L151">
        <v>7.75</v>
      </c>
      <c r="M151">
        <v>8.4169999999999998</v>
      </c>
    </row>
    <row r="152" spans="1:13" x14ac:dyDescent="0.3">
      <c r="A152">
        <v>60</v>
      </c>
      <c r="B152">
        <v>5.9907000000000004</v>
      </c>
      <c r="C152">
        <v>8.3419999999999994E-2</v>
      </c>
      <c r="D152">
        <v>-0.35210000000000002</v>
      </c>
      <c r="E152">
        <v>4.3319999999999999</v>
      </c>
      <c r="F152">
        <v>4.7130000000000001</v>
      </c>
      <c r="G152">
        <v>5.0940000000000003</v>
      </c>
      <c r="H152">
        <v>5.5179999999999998</v>
      </c>
      <c r="I152">
        <v>5.9909999999999997</v>
      </c>
      <c r="J152">
        <v>6.52</v>
      </c>
      <c r="K152">
        <v>7.1150000000000002</v>
      </c>
      <c r="L152">
        <v>7.7850000000000001</v>
      </c>
      <c r="M152">
        <v>8.4550000000000001</v>
      </c>
    </row>
    <row r="153" spans="1:13" x14ac:dyDescent="0.3">
      <c r="A153">
        <v>60.1</v>
      </c>
      <c r="B153">
        <v>6.0185000000000004</v>
      </c>
      <c r="C153">
        <v>8.3390000000000006E-2</v>
      </c>
      <c r="D153">
        <v>-0.35210000000000002</v>
      </c>
      <c r="E153">
        <v>4.3529999999999998</v>
      </c>
      <c r="F153">
        <v>4.7350000000000003</v>
      </c>
      <c r="G153">
        <v>5.1180000000000003</v>
      </c>
      <c r="H153">
        <v>5.5439999999999996</v>
      </c>
      <c r="I153">
        <v>6.0179999999999998</v>
      </c>
      <c r="J153">
        <v>6.55</v>
      </c>
      <c r="K153">
        <v>7.1470000000000002</v>
      </c>
      <c r="L153">
        <v>7.82</v>
      </c>
      <c r="M153">
        <v>8.4930000000000003</v>
      </c>
    </row>
    <row r="154" spans="1:13" x14ac:dyDescent="0.3">
      <c r="A154">
        <v>60.2</v>
      </c>
      <c r="B154">
        <v>6.0461</v>
      </c>
      <c r="C154">
        <v>8.3349999999999994E-2</v>
      </c>
      <c r="D154">
        <v>-0.35210000000000002</v>
      </c>
      <c r="E154">
        <v>4.3739999999999997</v>
      </c>
      <c r="F154">
        <v>4.758</v>
      </c>
      <c r="G154">
        <v>5.1420000000000003</v>
      </c>
      <c r="H154">
        <v>5.569</v>
      </c>
      <c r="I154">
        <v>6.0460000000000003</v>
      </c>
      <c r="J154">
        <v>6.58</v>
      </c>
      <c r="K154">
        <v>7.1790000000000003</v>
      </c>
      <c r="L154">
        <v>7.8550000000000004</v>
      </c>
      <c r="M154">
        <v>8.5310000000000006</v>
      </c>
    </row>
    <row r="155" spans="1:13" x14ac:dyDescent="0.3">
      <c r="A155">
        <v>60.3</v>
      </c>
      <c r="B155">
        <v>6.0736999999999997</v>
      </c>
      <c r="C155">
        <v>8.3309999999999995E-2</v>
      </c>
      <c r="D155">
        <v>-0.35210000000000002</v>
      </c>
      <c r="E155">
        <v>4.3940000000000001</v>
      </c>
      <c r="F155">
        <v>4.78</v>
      </c>
      <c r="G155">
        <v>5.1660000000000004</v>
      </c>
      <c r="H155">
        <v>5.5949999999999998</v>
      </c>
      <c r="I155">
        <v>6.0739999999999998</v>
      </c>
      <c r="J155">
        <v>6.61</v>
      </c>
      <c r="K155">
        <v>7.2110000000000003</v>
      </c>
      <c r="L155">
        <v>7.89</v>
      </c>
      <c r="M155">
        <v>8.5679999999999996</v>
      </c>
    </row>
    <row r="156" spans="1:13" x14ac:dyDescent="0.3">
      <c r="A156">
        <v>60.4</v>
      </c>
      <c r="B156">
        <v>6.1010999999999997</v>
      </c>
      <c r="C156">
        <v>8.3280000000000007E-2</v>
      </c>
      <c r="D156">
        <v>-0.35210000000000002</v>
      </c>
      <c r="E156">
        <v>4.4139999999999997</v>
      </c>
      <c r="F156">
        <v>4.8019999999999996</v>
      </c>
      <c r="G156">
        <v>5.1890000000000001</v>
      </c>
      <c r="H156">
        <v>5.62</v>
      </c>
      <c r="I156">
        <v>6.101</v>
      </c>
      <c r="J156">
        <v>6.6390000000000002</v>
      </c>
      <c r="K156">
        <v>7.2439999999999998</v>
      </c>
      <c r="L156">
        <v>7.9249999999999998</v>
      </c>
      <c r="M156">
        <v>8.6059999999999999</v>
      </c>
    </row>
    <row r="157" spans="1:13" x14ac:dyDescent="0.3">
      <c r="A157">
        <v>60.5</v>
      </c>
      <c r="B157">
        <v>6.1284000000000001</v>
      </c>
      <c r="C157">
        <v>8.3239999999999995E-2</v>
      </c>
      <c r="D157">
        <v>-0.35210000000000002</v>
      </c>
      <c r="E157">
        <v>4.4349999999999996</v>
      </c>
      <c r="F157">
        <v>4.8239999999999998</v>
      </c>
      <c r="G157">
        <v>5.2130000000000001</v>
      </c>
      <c r="H157">
        <v>5.6459999999999999</v>
      </c>
      <c r="I157">
        <v>6.1280000000000001</v>
      </c>
      <c r="J157">
        <v>6.6689999999999996</v>
      </c>
      <c r="K157">
        <v>7.2750000000000004</v>
      </c>
      <c r="L157">
        <v>7.9589999999999996</v>
      </c>
      <c r="M157">
        <v>8.6430000000000007</v>
      </c>
    </row>
    <row r="158" spans="1:13" x14ac:dyDescent="0.3">
      <c r="A158">
        <v>60.6</v>
      </c>
      <c r="B158">
        <v>6.1555999999999997</v>
      </c>
      <c r="C158">
        <v>8.3210000000000006E-2</v>
      </c>
      <c r="D158">
        <v>-0.35210000000000002</v>
      </c>
      <c r="E158">
        <v>4.4550000000000001</v>
      </c>
      <c r="F158">
        <v>4.8460000000000001</v>
      </c>
      <c r="G158">
        <v>5.2359999999999998</v>
      </c>
      <c r="H158">
        <v>5.6710000000000003</v>
      </c>
      <c r="I158">
        <v>6.1559999999999997</v>
      </c>
      <c r="J158">
        <v>6.6980000000000004</v>
      </c>
      <c r="K158">
        <v>7.3070000000000004</v>
      </c>
      <c r="L158">
        <v>7.9939999999999998</v>
      </c>
      <c r="M158">
        <v>8.68</v>
      </c>
    </row>
    <row r="159" spans="1:13" x14ac:dyDescent="0.3">
      <c r="A159">
        <v>60.7</v>
      </c>
      <c r="B159">
        <v>6.1826999999999996</v>
      </c>
      <c r="C159">
        <v>8.3169999999999994E-2</v>
      </c>
      <c r="D159">
        <v>-0.35210000000000002</v>
      </c>
      <c r="E159">
        <v>4.4749999999999996</v>
      </c>
      <c r="F159">
        <v>4.8680000000000003</v>
      </c>
      <c r="G159">
        <v>5.26</v>
      </c>
      <c r="H159">
        <v>5.6959999999999997</v>
      </c>
      <c r="I159">
        <v>6.1829999999999998</v>
      </c>
      <c r="J159">
        <v>6.7270000000000003</v>
      </c>
      <c r="K159">
        <v>7.3390000000000004</v>
      </c>
      <c r="L159">
        <v>8.0280000000000005</v>
      </c>
      <c r="M159">
        <v>8.7170000000000005</v>
      </c>
    </row>
    <row r="160" spans="1:13" x14ac:dyDescent="0.3">
      <c r="A160">
        <v>60.8</v>
      </c>
      <c r="B160">
        <v>6.2096</v>
      </c>
      <c r="C160">
        <v>8.3140000000000006E-2</v>
      </c>
      <c r="D160">
        <v>-0.35210000000000002</v>
      </c>
      <c r="E160">
        <v>4.4950000000000001</v>
      </c>
      <c r="F160">
        <v>4.8890000000000002</v>
      </c>
      <c r="G160">
        <v>5.2830000000000004</v>
      </c>
      <c r="H160">
        <v>5.7210000000000001</v>
      </c>
      <c r="I160">
        <v>6.21</v>
      </c>
      <c r="J160">
        <v>6.7560000000000002</v>
      </c>
      <c r="K160">
        <v>7.37</v>
      </c>
      <c r="L160">
        <v>8.0619999999999994</v>
      </c>
      <c r="M160">
        <v>8.7539999999999996</v>
      </c>
    </row>
    <row r="161" spans="1:13" x14ac:dyDescent="0.3">
      <c r="A161">
        <v>60.9</v>
      </c>
      <c r="B161">
        <v>6.2365000000000004</v>
      </c>
      <c r="C161">
        <v>8.3110000000000003E-2</v>
      </c>
      <c r="D161">
        <v>-0.35210000000000002</v>
      </c>
      <c r="E161">
        <v>4.5149999999999997</v>
      </c>
      <c r="F161">
        <v>4.9109999999999996</v>
      </c>
      <c r="G161">
        <v>5.306</v>
      </c>
      <c r="H161">
        <v>5.7460000000000004</v>
      </c>
      <c r="I161">
        <v>6.2359999999999998</v>
      </c>
      <c r="J161">
        <v>6.7850000000000001</v>
      </c>
      <c r="K161">
        <v>7.4020000000000001</v>
      </c>
      <c r="L161">
        <v>8.0960000000000001</v>
      </c>
      <c r="M161">
        <v>8.7910000000000004</v>
      </c>
    </row>
    <row r="162" spans="1:13" x14ac:dyDescent="0.3">
      <c r="A162">
        <v>61</v>
      </c>
      <c r="B162">
        <v>6.2632000000000003</v>
      </c>
      <c r="C162">
        <v>8.3080000000000001E-2</v>
      </c>
      <c r="D162">
        <v>-0.35210000000000002</v>
      </c>
      <c r="E162">
        <v>4.5350000000000001</v>
      </c>
      <c r="F162">
        <v>4.9320000000000004</v>
      </c>
      <c r="G162">
        <v>5.3289999999999997</v>
      </c>
      <c r="H162">
        <v>5.7709999999999999</v>
      </c>
      <c r="I162">
        <v>6.2629999999999999</v>
      </c>
      <c r="J162">
        <v>6.8140000000000001</v>
      </c>
      <c r="K162">
        <v>7.4329999999999998</v>
      </c>
      <c r="L162">
        <v>8.1300000000000008</v>
      </c>
      <c r="M162">
        <v>8.827</v>
      </c>
    </row>
    <row r="163" spans="1:13" x14ac:dyDescent="0.3">
      <c r="A163">
        <v>61.1</v>
      </c>
      <c r="B163">
        <v>6.2899000000000003</v>
      </c>
      <c r="C163">
        <v>8.3040000000000003E-2</v>
      </c>
      <c r="D163">
        <v>-0.35210000000000002</v>
      </c>
      <c r="E163">
        <v>4.5549999999999997</v>
      </c>
      <c r="F163">
        <v>4.9539999999999997</v>
      </c>
      <c r="G163">
        <v>5.3520000000000003</v>
      </c>
      <c r="H163">
        <v>5.7960000000000003</v>
      </c>
      <c r="I163">
        <v>6.29</v>
      </c>
      <c r="J163">
        <v>6.843</v>
      </c>
      <c r="K163">
        <v>7.4640000000000004</v>
      </c>
      <c r="L163">
        <v>8.1639999999999997</v>
      </c>
      <c r="M163">
        <v>8.8629999999999995</v>
      </c>
    </row>
    <row r="164" spans="1:13" x14ac:dyDescent="0.3">
      <c r="A164">
        <v>61.2</v>
      </c>
      <c r="B164">
        <v>6.3163999999999998</v>
      </c>
      <c r="C164">
        <v>8.301E-2</v>
      </c>
      <c r="D164">
        <v>-0.35210000000000002</v>
      </c>
      <c r="E164">
        <v>4.5750000000000002</v>
      </c>
      <c r="F164">
        <v>4.9749999999999996</v>
      </c>
      <c r="G164">
        <v>5.375</v>
      </c>
      <c r="H164">
        <v>5.82</v>
      </c>
      <c r="I164">
        <v>6.3159999999999998</v>
      </c>
      <c r="J164">
        <v>6.8719999999999999</v>
      </c>
      <c r="K164">
        <v>7.4950000000000001</v>
      </c>
      <c r="L164">
        <v>8.1969999999999992</v>
      </c>
      <c r="M164">
        <v>8.8989999999999991</v>
      </c>
    </row>
    <row r="165" spans="1:13" x14ac:dyDescent="0.3">
      <c r="A165">
        <v>61.3</v>
      </c>
      <c r="B165">
        <v>6.3428000000000004</v>
      </c>
      <c r="C165">
        <v>8.2979999999999998E-2</v>
      </c>
      <c r="D165">
        <v>-0.35210000000000002</v>
      </c>
      <c r="E165">
        <v>4.5949999999999998</v>
      </c>
      <c r="F165">
        <v>4.9960000000000004</v>
      </c>
      <c r="G165">
        <v>5.3979999999999997</v>
      </c>
      <c r="H165">
        <v>5.8449999999999998</v>
      </c>
      <c r="I165">
        <v>6.343</v>
      </c>
      <c r="J165">
        <v>6.9</v>
      </c>
      <c r="K165">
        <v>7.5259999999999998</v>
      </c>
      <c r="L165">
        <v>8.2309999999999999</v>
      </c>
      <c r="M165">
        <v>8.9350000000000005</v>
      </c>
    </row>
    <row r="166" spans="1:13" x14ac:dyDescent="0.3">
      <c r="A166">
        <v>61.4</v>
      </c>
      <c r="B166">
        <v>6.3692000000000002</v>
      </c>
      <c r="C166">
        <v>8.2949999999999996E-2</v>
      </c>
      <c r="D166">
        <v>-0.35210000000000002</v>
      </c>
      <c r="E166">
        <v>4.6139999999999999</v>
      </c>
      <c r="F166">
        <v>5.0170000000000003</v>
      </c>
      <c r="G166">
        <v>5.4210000000000003</v>
      </c>
      <c r="H166">
        <v>5.8689999999999998</v>
      </c>
      <c r="I166">
        <v>6.3689999999999998</v>
      </c>
      <c r="J166">
        <v>6.9290000000000003</v>
      </c>
      <c r="K166">
        <v>7.5570000000000004</v>
      </c>
      <c r="L166">
        <v>8.2639999999999993</v>
      </c>
      <c r="M166">
        <v>8.9710000000000001</v>
      </c>
    </row>
    <row r="167" spans="1:13" x14ac:dyDescent="0.3">
      <c r="A167">
        <v>61.5</v>
      </c>
      <c r="B167">
        <v>6.3954000000000004</v>
      </c>
      <c r="C167">
        <v>8.2919999999999994E-2</v>
      </c>
      <c r="D167">
        <v>-0.35210000000000002</v>
      </c>
      <c r="E167">
        <v>4.6340000000000003</v>
      </c>
      <c r="F167">
        <v>5.0389999999999997</v>
      </c>
      <c r="G167">
        <v>5.4429999999999996</v>
      </c>
      <c r="H167">
        <v>5.8929999999999998</v>
      </c>
      <c r="I167">
        <v>6.3949999999999996</v>
      </c>
      <c r="J167">
        <v>6.9569999999999999</v>
      </c>
      <c r="K167">
        <v>7.5869999999999997</v>
      </c>
      <c r="L167">
        <v>8.2970000000000006</v>
      </c>
      <c r="M167">
        <v>9.0069999999999997</v>
      </c>
    </row>
    <row r="168" spans="1:13" x14ac:dyDescent="0.3">
      <c r="A168">
        <v>61.6</v>
      </c>
      <c r="B168">
        <v>6.4215</v>
      </c>
      <c r="C168">
        <v>8.2900000000000001E-2</v>
      </c>
      <c r="D168">
        <v>-0.35210000000000002</v>
      </c>
      <c r="E168">
        <v>4.6529999999999996</v>
      </c>
      <c r="F168">
        <v>5.0590000000000002</v>
      </c>
      <c r="G168">
        <v>5.4660000000000002</v>
      </c>
      <c r="H168">
        <v>5.9180000000000001</v>
      </c>
      <c r="I168">
        <v>6.4219999999999997</v>
      </c>
      <c r="J168">
        <v>6.9850000000000003</v>
      </c>
      <c r="K168">
        <v>7.6180000000000003</v>
      </c>
      <c r="L168">
        <v>8.33</v>
      </c>
      <c r="M168">
        <v>9.0429999999999993</v>
      </c>
    </row>
    <row r="169" spans="1:13" x14ac:dyDescent="0.3">
      <c r="A169">
        <v>61.7</v>
      </c>
      <c r="B169">
        <v>6.4474999999999998</v>
      </c>
      <c r="C169">
        <v>8.2869999999999999E-2</v>
      </c>
      <c r="D169">
        <v>-0.35210000000000002</v>
      </c>
      <c r="E169">
        <v>4.6719999999999997</v>
      </c>
      <c r="F169">
        <v>5.08</v>
      </c>
      <c r="G169">
        <v>5.4880000000000004</v>
      </c>
      <c r="H169">
        <v>5.9420000000000002</v>
      </c>
      <c r="I169">
        <v>6.4480000000000004</v>
      </c>
      <c r="J169">
        <v>7.0129999999999999</v>
      </c>
      <c r="K169">
        <v>7.6479999999999997</v>
      </c>
      <c r="L169">
        <v>8.3629999999999995</v>
      </c>
      <c r="M169">
        <v>9.0790000000000006</v>
      </c>
    </row>
    <row r="170" spans="1:13" x14ac:dyDescent="0.3">
      <c r="A170">
        <v>61.8</v>
      </c>
      <c r="B170">
        <v>6.4734999999999996</v>
      </c>
      <c r="C170">
        <v>8.2839999999999997E-2</v>
      </c>
      <c r="D170">
        <v>-0.35210000000000002</v>
      </c>
      <c r="E170">
        <v>4.6920000000000002</v>
      </c>
      <c r="F170">
        <v>5.101</v>
      </c>
      <c r="G170">
        <v>5.5110000000000001</v>
      </c>
      <c r="H170">
        <v>5.9660000000000002</v>
      </c>
      <c r="I170">
        <v>6.4740000000000002</v>
      </c>
      <c r="J170">
        <v>7.0410000000000004</v>
      </c>
      <c r="K170">
        <v>7.6790000000000003</v>
      </c>
      <c r="L170">
        <v>8.3960000000000008</v>
      </c>
      <c r="M170">
        <v>9.1140000000000008</v>
      </c>
    </row>
    <row r="171" spans="1:13" x14ac:dyDescent="0.3">
      <c r="A171">
        <v>61.9</v>
      </c>
      <c r="B171">
        <v>6.4992999999999999</v>
      </c>
      <c r="C171">
        <v>8.2809999999999995E-2</v>
      </c>
      <c r="D171">
        <v>-0.35210000000000002</v>
      </c>
      <c r="E171">
        <v>4.7110000000000003</v>
      </c>
      <c r="F171">
        <v>5.1219999999999999</v>
      </c>
      <c r="G171">
        <v>5.5330000000000004</v>
      </c>
      <c r="H171">
        <v>5.99</v>
      </c>
      <c r="I171">
        <v>6.4989999999999997</v>
      </c>
      <c r="J171">
        <v>7.069</v>
      </c>
      <c r="K171">
        <v>7.7089999999999996</v>
      </c>
      <c r="L171">
        <v>8.4290000000000003</v>
      </c>
      <c r="M171">
        <v>9.1489999999999991</v>
      </c>
    </row>
    <row r="172" spans="1:13" x14ac:dyDescent="0.3">
      <c r="A172">
        <v>62</v>
      </c>
      <c r="B172">
        <v>6.5251000000000001</v>
      </c>
      <c r="C172">
        <v>8.2790000000000002E-2</v>
      </c>
      <c r="D172">
        <v>-0.35210000000000002</v>
      </c>
      <c r="E172">
        <v>4.7300000000000004</v>
      </c>
      <c r="F172">
        <v>5.1429999999999998</v>
      </c>
      <c r="G172">
        <v>5.5549999999999997</v>
      </c>
      <c r="H172">
        <v>6.0140000000000002</v>
      </c>
      <c r="I172">
        <v>6.5250000000000004</v>
      </c>
      <c r="J172">
        <v>7.0970000000000004</v>
      </c>
      <c r="K172">
        <v>7.7389999999999999</v>
      </c>
      <c r="L172">
        <v>8.4619999999999997</v>
      </c>
      <c r="M172">
        <v>9.1850000000000005</v>
      </c>
    </row>
    <row r="173" spans="1:13" x14ac:dyDescent="0.3">
      <c r="A173">
        <v>62.1</v>
      </c>
      <c r="B173">
        <v>6.5507999999999997</v>
      </c>
      <c r="C173">
        <v>8.276E-2</v>
      </c>
      <c r="D173">
        <v>-0.35210000000000002</v>
      </c>
      <c r="E173">
        <v>4.7489999999999997</v>
      </c>
      <c r="F173">
        <v>5.1630000000000003</v>
      </c>
      <c r="G173">
        <v>5.577</v>
      </c>
      <c r="H173">
        <v>6.0380000000000003</v>
      </c>
      <c r="I173">
        <v>6.5510000000000002</v>
      </c>
      <c r="J173">
        <v>7.125</v>
      </c>
      <c r="K173">
        <v>7.7690000000000001</v>
      </c>
      <c r="L173">
        <v>8.4939999999999998</v>
      </c>
      <c r="M173">
        <v>9.2200000000000006</v>
      </c>
    </row>
    <row r="174" spans="1:13" x14ac:dyDescent="0.3">
      <c r="A174">
        <v>62.2</v>
      </c>
      <c r="B174">
        <v>6.5763999999999996</v>
      </c>
      <c r="C174">
        <v>8.2729999999999998E-2</v>
      </c>
      <c r="D174">
        <v>-0.35210000000000002</v>
      </c>
      <c r="E174">
        <v>4.7679999999999998</v>
      </c>
      <c r="F174">
        <v>5.1840000000000002</v>
      </c>
      <c r="G174">
        <v>5.5990000000000002</v>
      </c>
      <c r="H174">
        <v>6.0609999999999999</v>
      </c>
      <c r="I174">
        <v>6.5759999999999996</v>
      </c>
      <c r="J174">
        <v>7.1520000000000001</v>
      </c>
      <c r="K174">
        <v>7.7990000000000004</v>
      </c>
      <c r="L174">
        <v>8.5269999999999992</v>
      </c>
      <c r="M174">
        <v>9.2550000000000008</v>
      </c>
    </row>
    <row r="175" spans="1:13" x14ac:dyDescent="0.3">
      <c r="A175">
        <v>62.3</v>
      </c>
      <c r="B175">
        <v>6.6018999999999997</v>
      </c>
      <c r="C175">
        <v>8.2710000000000006E-2</v>
      </c>
      <c r="D175">
        <v>-0.35210000000000002</v>
      </c>
      <c r="E175">
        <v>4.7869999999999999</v>
      </c>
      <c r="F175">
        <v>5.2039999999999997</v>
      </c>
      <c r="G175">
        <v>5.6210000000000004</v>
      </c>
      <c r="H175">
        <v>6.085</v>
      </c>
      <c r="I175">
        <v>6.6020000000000003</v>
      </c>
      <c r="J175">
        <v>7.18</v>
      </c>
      <c r="K175">
        <v>7.8289999999999997</v>
      </c>
      <c r="L175">
        <v>8.5589999999999993</v>
      </c>
      <c r="M175">
        <v>9.2899999999999991</v>
      </c>
    </row>
    <row r="176" spans="1:13" x14ac:dyDescent="0.3">
      <c r="A176">
        <v>62.4</v>
      </c>
      <c r="B176">
        <v>6.6273</v>
      </c>
      <c r="C176">
        <v>8.2680000000000003E-2</v>
      </c>
      <c r="D176">
        <v>-0.35210000000000002</v>
      </c>
      <c r="E176">
        <v>4.806</v>
      </c>
      <c r="F176">
        <v>5.2249999999999996</v>
      </c>
      <c r="G176">
        <v>5.6429999999999998</v>
      </c>
      <c r="H176">
        <v>6.109</v>
      </c>
      <c r="I176">
        <v>6.6269999999999998</v>
      </c>
      <c r="J176">
        <v>7.2069999999999999</v>
      </c>
      <c r="K176">
        <v>7.8579999999999997</v>
      </c>
      <c r="L176">
        <v>8.5909999999999993</v>
      </c>
      <c r="M176">
        <v>9.3239999999999998</v>
      </c>
    </row>
    <row r="177" spans="1:13" x14ac:dyDescent="0.3">
      <c r="A177">
        <v>62.5</v>
      </c>
      <c r="B177">
        <v>6.6527000000000003</v>
      </c>
      <c r="C177">
        <v>8.2659999999999997E-2</v>
      </c>
      <c r="D177">
        <v>-0.35210000000000002</v>
      </c>
      <c r="E177">
        <v>4.8250000000000002</v>
      </c>
      <c r="F177">
        <v>5.2450000000000001</v>
      </c>
      <c r="G177">
        <v>5.665</v>
      </c>
      <c r="H177">
        <v>6.1319999999999997</v>
      </c>
      <c r="I177">
        <v>6.6529999999999996</v>
      </c>
      <c r="J177">
        <v>7.2350000000000003</v>
      </c>
      <c r="K177">
        <v>7.8879999999999999</v>
      </c>
      <c r="L177">
        <v>8.6240000000000006</v>
      </c>
      <c r="M177">
        <v>9.359</v>
      </c>
    </row>
    <row r="178" spans="1:13" x14ac:dyDescent="0.3">
      <c r="A178">
        <v>62.6</v>
      </c>
      <c r="B178">
        <v>6.6779999999999999</v>
      </c>
      <c r="C178">
        <v>8.2640000000000005E-2</v>
      </c>
      <c r="D178">
        <v>-0.35210000000000002</v>
      </c>
      <c r="E178">
        <v>4.8440000000000003</v>
      </c>
      <c r="F178">
        <v>5.2649999999999997</v>
      </c>
      <c r="G178">
        <v>5.6870000000000003</v>
      </c>
      <c r="H178">
        <v>6.1559999999999997</v>
      </c>
      <c r="I178">
        <v>6.6779999999999999</v>
      </c>
      <c r="J178">
        <v>7.2619999999999996</v>
      </c>
      <c r="K178">
        <v>7.9180000000000001</v>
      </c>
      <c r="L178">
        <v>8.6560000000000006</v>
      </c>
      <c r="M178">
        <v>9.3940000000000001</v>
      </c>
    </row>
    <row r="179" spans="1:13" x14ac:dyDescent="0.3">
      <c r="A179">
        <v>62.7</v>
      </c>
      <c r="B179">
        <v>6.7032999999999996</v>
      </c>
      <c r="C179">
        <v>8.2610000000000003E-2</v>
      </c>
      <c r="D179">
        <v>-0.35210000000000002</v>
      </c>
      <c r="E179">
        <v>4.8620000000000001</v>
      </c>
      <c r="F179">
        <v>5.2859999999999996</v>
      </c>
      <c r="G179">
        <v>5.7089999999999996</v>
      </c>
      <c r="H179">
        <v>6.1790000000000003</v>
      </c>
      <c r="I179">
        <v>6.7030000000000003</v>
      </c>
      <c r="J179">
        <v>7.29</v>
      </c>
      <c r="K179">
        <v>7.9470000000000001</v>
      </c>
      <c r="L179">
        <v>8.6880000000000006</v>
      </c>
      <c r="M179">
        <v>9.4280000000000008</v>
      </c>
    </row>
    <row r="180" spans="1:13" x14ac:dyDescent="0.3">
      <c r="A180">
        <v>62.8</v>
      </c>
      <c r="B180">
        <v>6.7283999999999997</v>
      </c>
      <c r="C180">
        <v>8.2589999999999997E-2</v>
      </c>
      <c r="D180">
        <v>-0.35210000000000002</v>
      </c>
      <c r="E180">
        <v>4.8810000000000002</v>
      </c>
      <c r="F180">
        <v>5.306</v>
      </c>
      <c r="G180">
        <v>5.73</v>
      </c>
      <c r="H180">
        <v>6.202</v>
      </c>
      <c r="I180">
        <v>6.7279999999999998</v>
      </c>
      <c r="J180">
        <v>7.3170000000000002</v>
      </c>
      <c r="K180">
        <v>7.9770000000000003</v>
      </c>
      <c r="L180">
        <v>8.7200000000000006</v>
      </c>
      <c r="M180">
        <v>9.4629999999999992</v>
      </c>
    </row>
    <row r="181" spans="1:13" x14ac:dyDescent="0.3">
      <c r="A181">
        <v>62.9</v>
      </c>
      <c r="B181">
        <v>6.7534999999999998</v>
      </c>
      <c r="C181">
        <v>8.2570000000000005E-2</v>
      </c>
      <c r="D181">
        <v>-0.35210000000000002</v>
      </c>
      <c r="E181">
        <v>4.9000000000000004</v>
      </c>
      <c r="F181">
        <v>5.3259999999999996</v>
      </c>
      <c r="G181">
        <v>5.7519999999999998</v>
      </c>
      <c r="H181">
        <v>6.226</v>
      </c>
      <c r="I181">
        <v>6.7539999999999996</v>
      </c>
      <c r="J181">
        <v>7.3440000000000003</v>
      </c>
      <c r="K181">
        <v>8.0060000000000002</v>
      </c>
      <c r="L181">
        <v>8.7520000000000007</v>
      </c>
      <c r="M181">
        <v>9.4969999999999999</v>
      </c>
    </row>
    <row r="182" spans="1:13" x14ac:dyDescent="0.3">
      <c r="A182">
        <v>63</v>
      </c>
      <c r="B182">
        <v>6.7786</v>
      </c>
      <c r="C182">
        <v>8.2549999999999998E-2</v>
      </c>
      <c r="D182">
        <v>-0.35210000000000002</v>
      </c>
      <c r="E182">
        <v>4.9180000000000001</v>
      </c>
      <c r="F182">
        <v>5.3460000000000001</v>
      </c>
      <c r="G182">
        <v>5.774</v>
      </c>
      <c r="H182">
        <v>6.2489999999999997</v>
      </c>
      <c r="I182">
        <v>6.7789999999999999</v>
      </c>
      <c r="J182">
        <v>7.3710000000000004</v>
      </c>
      <c r="K182">
        <v>8.0350000000000001</v>
      </c>
      <c r="L182">
        <v>8.7840000000000007</v>
      </c>
      <c r="M182">
        <v>9.532</v>
      </c>
    </row>
    <row r="183" spans="1:13" x14ac:dyDescent="0.3">
      <c r="A183">
        <v>63.1</v>
      </c>
      <c r="B183">
        <v>6.8034999999999997</v>
      </c>
      <c r="C183">
        <v>8.2530000000000006E-2</v>
      </c>
      <c r="D183">
        <v>-0.35210000000000002</v>
      </c>
      <c r="E183">
        <v>4.9370000000000003</v>
      </c>
      <c r="F183">
        <v>5.3659999999999997</v>
      </c>
      <c r="G183">
        <v>5.7949999999999999</v>
      </c>
      <c r="H183">
        <v>6.2720000000000002</v>
      </c>
      <c r="I183">
        <v>6.8040000000000003</v>
      </c>
      <c r="J183">
        <v>7.3979999999999997</v>
      </c>
      <c r="K183">
        <v>8.0649999999999995</v>
      </c>
      <c r="L183">
        <v>8.8149999999999995</v>
      </c>
      <c r="M183">
        <v>9.5660000000000007</v>
      </c>
    </row>
    <row r="184" spans="1:13" x14ac:dyDescent="0.3">
      <c r="A184">
        <v>63.2</v>
      </c>
      <c r="B184">
        <v>6.8285</v>
      </c>
      <c r="C184">
        <v>8.251E-2</v>
      </c>
      <c r="D184">
        <v>-0.35210000000000002</v>
      </c>
      <c r="E184">
        <v>4.9550000000000001</v>
      </c>
      <c r="F184">
        <v>5.3860000000000001</v>
      </c>
      <c r="G184">
        <v>5.8170000000000002</v>
      </c>
      <c r="H184">
        <v>6.2949999999999999</v>
      </c>
      <c r="I184">
        <v>6.8280000000000003</v>
      </c>
      <c r="J184">
        <v>7.4249999999999998</v>
      </c>
      <c r="K184">
        <v>8.0939999999999994</v>
      </c>
      <c r="L184">
        <v>8.8469999999999995</v>
      </c>
      <c r="M184">
        <v>9.6</v>
      </c>
    </row>
    <row r="185" spans="1:13" x14ac:dyDescent="0.3">
      <c r="A185">
        <v>63.3</v>
      </c>
      <c r="B185">
        <v>6.8532999999999999</v>
      </c>
      <c r="C185">
        <v>8.2489999999999994E-2</v>
      </c>
      <c r="D185">
        <v>-0.35210000000000002</v>
      </c>
      <c r="E185">
        <v>4.9740000000000002</v>
      </c>
      <c r="F185">
        <v>5.4059999999999997</v>
      </c>
      <c r="G185">
        <v>5.8380000000000001</v>
      </c>
      <c r="H185">
        <v>6.3179999999999996</v>
      </c>
      <c r="I185">
        <v>6.8529999999999998</v>
      </c>
      <c r="J185">
        <v>7.452</v>
      </c>
      <c r="K185">
        <v>8.1229999999999993</v>
      </c>
      <c r="L185">
        <v>8.8789999999999996</v>
      </c>
      <c r="M185">
        <v>9.6340000000000003</v>
      </c>
    </row>
    <row r="186" spans="1:13" x14ac:dyDescent="0.3">
      <c r="A186">
        <v>63.4</v>
      </c>
      <c r="B186">
        <v>6.8780999999999999</v>
      </c>
      <c r="C186">
        <v>8.2470000000000002E-2</v>
      </c>
      <c r="D186">
        <v>-0.35210000000000002</v>
      </c>
      <c r="E186">
        <v>4.992</v>
      </c>
      <c r="F186">
        <v>5.4260000000000002</v>
      </c>
      <c r="G186">
        <v>5.859</v>
      </c>
      <c r="H186">
        <v>6.3410000000000002</v>
      </c>
      <c r="I186">
        <v>6.8780000000000001</v>
      </c>
      <c r="J186">
        <v>7.4790000000000001</v>
      </c>
      <c r="K186">
        <v>8.1519999999999992</v>
      </c>
      <c r="L186">
        <v>8.91</v>
      </c>
      <c r="M186">
        <v>9.6679999999999993</v>
      </c>
    </row>
    <row r="187" spans="1:13" x14ac:dyDescent="0.3">
      <c r="A187">
        <v>63.5</v>
      </c>
      <c r="B187">
        <v>6.9028</v>
      </c>
      <c r="C187">
        <v>8.2449999999999996E-2</v>
      </c>
      <c r="D187">
        <v>-0.35210000000000002</v>
      </c>
      <c r="E187">
        <v>5.01</v>
      </c>
      <c r="F187">
        <v>5.4450000000000003</v>
      </c>
      <c r="G187">
        <v>5.88</v>
      </c>
      <c r="H187">
        <v>6.3639999999999999</v>
      </c>
      <c r="I187">
        <v>6.9029999999999996</v>
      </c>
      <c r="J187">
        <v>7.5049999999999999</v>
      </c>
      <c r="K187">
        <v>8.1809999999999992</v>
      </c>
      <c r="L187">
        <v>8.9420000000000002</v>
      </c>
      <c r="M187">
        <v>9.702</v>
      </c>
    </row>
    <row r="188" spans="1:13" x14ac:dyDescent="0.3">
      <c r="A188">
        <v>63.6</v>
      </c>
      <c r="B188">
        <v>6.9275000000000002</v>
      </c>
      <c r="C188">
        <v>8.2430000000000003E-2</v>
      </c>
      <c r="D188">
        <v>-0.35210000000000002</v>
      </c>
      <c r="E188">
        <v>5.0289999999999999</v>
      </c>
      <c r="F188">
        <v>5.4649999999999999</v>
      </c>
      <c r="G188">
        <v>5.9020000000000001</v>
      </c>
      <c r="H188">
        <v>6.3869999999999996</v>
      </c>
      <c r="I188">
        <v>6.9279999999999999</v>
      </c>
      <c r="J188">
        <v>7.532</v>
      </c>
      <c r="K188">
        <v>8.2100000000000009</v>
      </c>
      <c r="L188">
        <v>8.9730000000000008</v>
      </c>
      <c r="M188">
        <v>9.7360000000000007</v>
      </c>
    </row>
    <row r="189" spans="1:13" x14ac:dyDescent="0.3">
      <c r="A189">
        <v>63.7</v>
      </c>
      <c r="B189">
        <v>6.9520999999999997</v>
      </c>
      <c r="C189">
        <v>8.2409999999999997E-2</v>
      </c>
      <c r="D189">
        <v>-0.35210000000000002</v>
      </c>
      <c r="E189">
        <v>5.0469999999999997</v>
      </c>
      <c r="F189">
        <v>5.4850000000000003</v>
      </c>
      <c r="G189">
        <v>5.923</v>
      </c>
      <c r="H189">
        <v>6.41</v>
      </c>
      <c r="I189">
        <v>6.952</v>
      </c>
      <c r="J189">
        <v>7.5590000000000002</v>
      </c>
      <c r="K189">
        <v>8.2390000000000008</v>
      </c>
      <c r="L189">
        <v>9.0039999999999996</v>
      </c>
      <c r="M189">
        <v>9.77</v>
      </c>
    </row>
    <row r="190" spans="1:13" x14ac:dyDescent="0.3">
      <c r="A190">
        <v>63.8</v>
      </c>
      <c r="B190">
        <v>6.9766000000000004</v>
      </c>
      <c r="C190">
        <v>8.2400000000000001E-2</v>
      </c>
      <c r="D190">
        <v>-0.35210000000000002</v>
      </c>
      <c r="E190">
        <v>5.0650000000000004</v>
      </c>
      <c r="F190">
        <v>5.5039999999999996</v>
      </c>
      <c r="G190">
        <v>5.944</v>
      </c>
      <c r="H190">
        <v>6.4320000000000004</v>
      </c>
      <c r="I190">
        <v>6.9770000000000003</v>
      </c>
      <c r="J190">
        <v>7.585</v>
      </c>
      <c r="K190">
        <v>8.2680000000000007</v>
      </c>
      <c r="L190">
        <v>9.0359999999999996</v>
      </c>
      <c r="M190">
        <v>9.8040000000000003</v>
      </c>
    </row>
    <row r="191" spans="1:13" x14ac:dyDescent="0.3">
      <c r="A191">
        <v>63.9</v>
      </c>
      <c r="B191">
        <v>7.0011000000000001</v>
      </c>
      <c r="C191">
        <v>8.2379999999999995E-2</v>
      </c>
      <c r="D191">
        <v>-0.35210000000000002</v>
      </c>
      <c r="E191">
        <v>5.0830000000000002</v>
      </c>
      <c r="F191">
        <v>5.524</v>
      </c>
      <c r="G191">
        <v>5.9649999999999999</v>
      </c>
      <c r="H191">
        <v>6.4550000000000001</v>
      </c>
      <c r="I191">
        <v>7.0010000000000003</v>
      </c>
      <c r="J191">
        <v>7.6120000000000001</v>
      </c>
      <c r="K191">
        <v>8.2959999999999994</v>
      </c>
      <c r="L191">
        <v>9.0670000000000002</v>
      </c>
      <c r="M191">
        <v>9.8379999999999992</v>
      </c>
    </row>
    <row r="192" spans="1:13" x14ac:dyDescent="0.3">
      <c r="A192">
        <v>64</v>
      </c>
      <c r="B192">
        <v>7.0255000000000001</v>
      </c>
      <c r="C192">
        <v>8.2360000000000003E-2</v>
      </c>
      <c r="D192">
        <v>-0.35210000000000002</v>
      </c>
      <c r="E192">
        <v>5.101</v>
      </c>
      <c r="F192">
        <v>5.5439999999999996</v>
      </c>
      <c r="G192">
        <v>5.9859999999999998</v>
      </c>
      <c r="H192">
        <v>6.4779999999999998</v>
      </c>
      <c r="I192">
        <v>7.0259999999999998</v>
      </c>
      <c r="J192">
        <v>7.6379999999999999</v>
      </c>
      <c r="K192">
        <v>8.3249999999999993</v>
      </c>
      <c r="L192">
        <v>9.0980000000000008</v>
      </c>
      <c r="M192">
        <v>9.8710000000000004</v>
      </c>
    </row>
    <row r="193" spans="1:13" x14ac:dyDescent="0.3">
      <c r="A193">
        <v>64.099999999999994</v>
      </c>
      <c r="B193">
        <v>7.0499000000000001</v>
      </c>
      <c r="C193">
        <v>8.2350000000000007E-2</v>
      </c>
      <c r="D193">
        <v>-0.35210000000000002</v>
      </c>
      <c r="E193">
        <v>5.1189999999999998</v>
      </c>
      <c r="F193">
        <v>5.5629999999999997</v>
      </c>
      <c r="G193">
        <v>6.0069999999999997</v>
      </c>
      <c r="H193">
        <v>6.5</v>
      </c>
      <c r="I193">
        <v>7.05</v>
      </c>
      <c r="J193">
        <v>7.6639999999999997</v>
      </c>
      <c r="K193">
        <v>8.3539999999999992</v>
      </c>
      <c r="L193">
        <v>9.1289999999999996</v>
      </c>
      <c r="M193">
        <v>9.9049999999999994</v>
      </c>
    </row>
    <row r="194" spans="1:13" x14ac:dyDescent="0.3">
      <c r="A194">
        <v>64.2</v>
      </c>
      <c r="B194">
        <v>7.0742000000000003</v>
      </c>
      <c r="C194">
        <v>8.233E-2</v>
      </c>
      <c r="D194">
        <v>-0.35210000000000002</v>
      </c>
      <c r="E194">
        <v>5.1369999999999996</v>
      </c>
      <c r="F194">
        <v>5.5819999999999999</v>
      </c>
      <c r="G194">
        <v>6.0279999999999996</v>
      </c>
      <c r="H194">
        <v>6.5229999999999997</v>
      </c>
      <c r="I194">
        <v>7.0739999999999998</v>
      </c>
      <c r="J194">
        <v>7.6909999999999998</v>
      </c>
      <c r="K194">
        <v>8.3819999999999997</v>
      </c>
      <c r="L194">
        <v>9.16</v>
      </c>
      <c r="M194">
        <v>9.9380000000000006</v>
      </c>
    </row>
    <row r="195" spans="1:13" x14ac:dyDescent="0.3">
      <c r="A195">
        <v>64.3</v>
      </c>
      <c r="B195">
        <v>7.0983999999999998</v>
      </c>
      <c r="C195">
        <v>8.2320000000000004E-2</v>
      </c>
      <c r="D195">
        <v>-0.35210000000000002</v>
      </c>
      <c r="E195">
        <v>5.1550000000000002</v>
      </c>
      <c r="F195">
        <v>5.6020000000000003</v>
      </c>
      <c r="G195">
        <v>6.0490000000000004</v>
      </c>
      <c r="H195">
        <v>6.5449999999999999</v>
      </c>
      <c r="I195">
        <v>7.0979999999999999</v>
      </c>
      <c r="J195">
        <v>7.7169999999999996</v>
      </c>
      <c r="K195">
        <v>8.41</v>
      </c>
      <c r="L195">
        <v>9.1910000000000007</v>
      </c>
      <c r="M195">
        <v>9.9719999999999995</v>
      </c>
    </row>
    <row r="196" spans="1:13" x14ac:dyDescent="0.3">
      <c r="A196">
        <v>64.400000000000006</v>
      </c>
      <c r="B196">
        <v>7.1226000000000003</v>
      </c>
      <c r="C196">
        <v>8.2299999999999998E-2</v>
      </c>
      <c r="D196">
        <v>-0.35210000000000002</v>
      </c>
      <c r="E196">
        <v>5.173</v>
      </c>
      <c r="F196">
        <v>5.6210000000000004</v>
      </c>
      <c r="G196">
        <v>6.069</v>
      </c>
      <c r="H196">
        <v>6.5679999999999996</v>
      </c>
      <c r="I196">
        <v>7.1230000000000002</v>
      </c>
      <c r="J196">
        <v>7.7430000000000003</v>
      </c>
      <c r="K196">
        <v>8.4390000000000001</v>
      </c>
      <c r="L196">
        <v>9.2219999999999995</v>
      </c>
      <c r="M196">
        <v>10.005000000000001</v>
      </c>
    </row>
    <row r="197" spans="1:13" x14ac:dyDescent="0.3">
      <c r="A197">
        <v>64.5</v>
      </c>
      <c r="B197">
        <v>7.1467000000000001</v>
      </c>
      <c r="C197">
        <v>8.2290000000000002E-2</v>
      </c>
      <c r="D197">
        <v>-0.35210000000000002</v>
      </c>
      <c r="E197">
        <v>5.19</v>
      </c>
      <c r="F197">
        <v>5.64</v>
      </c>
      <c r="G197">
        <v>6.09</v>
      </c>
      <c r="H197">
        <v>6.59</v>
      </c>
      <c r="I197">
        <v>7.1470000000000002</v>
      </c>
      <c r="J197">
        <v>7.7690000000000001</v>
      </c>
      <c r="K197">
        <v>8.4670000000000005</v>
      </c>
      <c r="L197">
        <v>9.2530000000000001</v>
      </c>
      <c r="M197">
        <v>10.038</v>
      </c>
    </row>
    <row r="198" spans="1:13" x14ac:dyDescent="0.3">
      <c r="A198">
        <v>64.599999999999994</v>
      </c>
      <c r="B198">
        <v>7.1707999999999998</v>
      </c>
      <c r="C198">
        <v>8.2280000000000006E-2</v>
      </c>
      <c r="D198">
        <v>-0.35210000000000002</v>
      </c>
      <c r="E198">
        <v>5.2080000000000002</v>
      </c>
      <c r="F198">
        <v>5.6589999999999998</v>
      </c>
      <c r="G198">
        <v>6.1109999999999998</v>
      </c>
      <c r="H198">
        <v>6.6120000000000001</v>
      </c>
      <c r="I198">
        <v>7.1710000000000003</v>
      </c>
      <c r="J198">
        <v>7.7949999999999999</v>
      </c>
      <c r="K198">
        <v>8.4960000000000004</v>
      </c>
      <c r="L198">
        <v>9.2840000000000007</v>
      </c>
      <c r="M198">
        <v>10.071999999999999</v>
      </c>
    </row>
    <row r="199" spans="1:13" x14ac:dyDescent="0.3">
      <c r="A199">
        <v>64.7</v>
      </c>
      <c r="B199">
        <v>7.1947999999999999</v>
      </c>
      <c r="C199">
        <v>8.2269999999999996E-2</v>
      </c>
      <c r="D199">
        <v>-0.35210000000000002</v>
      </c>
      <c r="E199">
        <v>5.226</v>
      </c>
      <c r="F199">
        <v>5.6790000000000003</v>
      </c>
      <c r="G199">
        <v>6.1310000000000002</v>
      </c>
      <c r="H199">
        <v>6.6340000000000003</v>
      </c>
      <c r="I199">
        <v>7.1950000000000003</v>
      </c>
      <c r="J199">
        <v>7.8209999999999997</v>
      </c>
      <c r="K199">
        <v>8.5239999999999991</v>
      </c>
      <c r="L199">
        <v>9.3140000000000001</v>
      </c>
      <c r="M199">
        <v>10.105</v>
      </c>
    </row>
    <row r="200" spans="1:13" x14ac:dyDescent="0.3">
      <c r="A200">
        <v>64.8</v>
      </c>
      <c r="B200">
        <v>7.2187999999999999</v>
      </c>
      <c r="C200">
        <v>8.2250000000000004E-2</v>
      </c>
      <c r="D200">
        <v>-0.35210000000000002</v>
      </c>
      <c r="E200">
        <v>5.2439999999999998</v>
      </c>
      <c r="F200">
        <v>5.6980000000000004</v>
      </c>
      <c r="G200">
        <v>6.1520000000000001</v>
      </c>
      <c r="H200">
        <v>6.657</v>
      </c>
      <c r="I200">
        <v>7.2190000000000003</v>
      </c>
      <c r="J200">
        <v>7.8470000000000004</v>
      </c>
      <c r="K200">
        <v>8.5519999999999996</v>
      </c>
      <c r="L200">
        <v>9.3450000000000006</v>
      </c>
      <c r="M200">
        <v>10.138</v>
      </c>
    </row>
    <row r="201" spans="1:13" x14ac:dyDescent="0.3">
      <c r="A201">
        <v>64.900000000000006</v>
      </c>
      <c r="B201">
        <v>7.2427000000000001</v>
      </c>
      <c r="C201">
        <v>8.2239999999999994E-2</v>
      </c>
      <c r="D201">
        <v>-0.35210000000000002</v>
      </c>
      <c r="E201">
        <v>5.2610000000000001</v>
      </c>
      <c r="F201">
        <v>5.7169999999999996</v>
      </c>
      <c r="G201">
        <v>6.1719999999999997</v>
      </c>
      <c r="H201">
        <v>6.6790000000000003</v>
      </c>
      <c r="I201">
        <v>7.2430000000000003</v>
      </c>
      <c r="J201">
        <v>7.8730000000000002</v>
      </c>
      <c r="K201">
        <v>8.58</v>
      </c>
      <c r="L201">
        <v>9.375</v>
      </c>
      <c r="M201">
        <v>10.170999999999999</v>
      </c>
    </row>
    <row r="202" spans="1:13" x14ac:dyDescent="0.3">
      <c r="A202">
        <v>65</v>
      </c>
      <c r="B202">
        <v>7.2666000000000004</v>
      </c>
      <c r="C202">
        <v>8.2229999999999998E-2</v>
      </c>
      <c r="D202">
        <v>-0.35210000000000002</v>
      </c>
      <c r="E202">
        <v>5.2789999999999999</v>
      </c>
      <c r="F202">
        <v>5.7359999999999998</v>
      </c>
      <c r="G202">
        <v>6.1929999999999996</v>
      </c>
      <c r="H202">
        <v>6.7009999999999996</v>
      </c>
      <c r="I202">
        <v>7.2670000000000003</v>
      </c>
      <c r="J202">
        <v>7.899</v>
      </c>
      <c r="K202">
        <v>8.6080000000000005</v>
      </c>
      <c r="L202">
        <v>9.4060000000000006</v>
      </c>
      <c r="M202">
        <v>10.204000000000001</v>
      </c>
    </row>
    <row r="203" spans="1:13" x14ac:dyDescent="0.3">
      <c r="A203">
        <v>65.099999999999994</v>
      </c>
      <c r="B203">
        <v>7.2904999999999998</v>
      </c>
      <c r="C203">
        <v>8.2220000000000001E-2</v>
      </c>
      <c r="D203">
        <v>-0.35210000000000002</v>
      </c>
      <c r="E203">
        <v>5.2960000000000003</v>
      </c>
      <c r="F203">
        <v>5.7549999999999999</v>
      </c>
      <c r="G203">
        <v>6.2130000000000001</v>
      </c>
      <c r="H203">
        <v>6.7229999999999999</v>
      </c>
      <c r="I203">
        <v>7.29</v>
      </c>
      <c r="J203">
        <v>7.9249999999999998</v>
      </c>
      <c r="K203">
        <v>8.6359999999999992</v>
      </c>
      <c r="L203">
        <v>9.4369999999999994</v>
      </c>
      <c r="M203">
        <v>10.237</v>
      </c>
    </row>
    <row r="204" spans="1:13" x14ac:dyDescent="0.3">
      <c r="A204">
        <v>65.2</v>
      </c>
      <c r="B204">
        <v>7.3143000000000002</v>
      </c>
      <c r="C204">
        <v>8.2210000000000005E-2</v>
      </c>
      <c r="D204">
        <v>-0.35210000000000002</v>
      </c>
      <c r="E204">
        <v>5.3140000000000001</v>
      </c>
      <c r="F204">
        <v>5.774</v>
      </c>
      <c r="G204">
        <v>6.234</v>
      </c>
      <c r="H204">
        <v>6.7450000000000001</v>
      </c>
      <c r="I204">
        <v>7.3140000000000001</v>
      </c>
      <c r="J204">
        <v>7.9509999999999996</v>
      </c>
      <c r="K204">
        <v>8.6639999999999997</v>
      </c>
      <c r="L204">
        <v>9.4670000000000005</v>
      </c>
      <c r="M204">
        <v>10.27</v>
      </c>
    </row>
    <row r="205" spans="1:13" x14ac:dyDescent="0.3">
      <c r="A205">
        <v>65.3</v>
      </c>
      <c r="B205">
        <v>7.3380000000000001</v>
      </c>
      <c r="C205">
        <v>8.2199999999999995E-2</v>
      </c>
      <c r="D205">
        <v>-0.35210000000000002</v>
      </c>
      <c r="E205">
        <v>5.3310000000000004</v>
      </c>
      <c r="F205">
        <v>5.7930000000000001</v>
      </c>
      <c r="G205">
        <v>6.2539999999999996</v>
      </c>
      <c r="H205">
        <v>6.7670000000000003</v>
      </c>
      <c r="I205">
        <v>7.3380000000000001</v>
      </c>
      <c r="J205">
        <v>7.976</v>
      </c>
      <c r="K205">
        <v>8.6920000000000002</v>
      </c>
      <c r="L205">
        <v>9.4979999999999993</v>
      </c>
      <c r="M205">
        <v>10.303000000000001</v>
      </c>
    </row>
    <row r="206" spans="1:13" x14ac:dyDescent="0.3">
      <c r="A206">
        <v>65.400000000000006</v>
      </c>
      <c r="B206">
        <v>7.3616999999999999</v>
      </c>
      <c r="C206">
        <v>8.2189999999999999E-2</v>
      </c>
      <c r="D206">
        <v>-0.35210000000000002</v>
      </c>
      <c r="E206">
        <v>5.3490000000000002</v>
      </c>
      <c r="F206">
        <v>5.8120000000000003</v>
      </c>
      <c r="G206">
        <v>6.274</v>
      </c>
      <c r="H206">
        <v>6.7889999999999997</v>
      </c>
      <c r="I206">
        <v>7.3620000000000001</v>
      </c>
      <c r="J206">
        <v>8.0020000000000007</v>
      </c>
      <c r="K206">
        <v>8.7200000000000006</v>
      </c>
      <c r="L206">
        <v>9.5280000000000005</v>
      </c>
      <c r="M206">
        <v>10.336</v>
      </c>
    </row>
    <row r="207" spans="1:13" x14ac:dyDescent="0.3">
      <c r="A207">
        <v>65.5</v>
      </c>
      <c r="B207">
        <v>7.3853999999999997</v>
      </c>
      <c r="C207">
        <v>8.2180000000000003E-2</v>
      </c>
      <c r="D207">
        <v>-0.35210000000000002</v>
      </c>
      <c r="E207">
        <v>5.3659999999999997</v>
      </c>
      <c r="F207">
        <v>5.83</v>
      </c>
      <c r="G207">
        <v>6.2949999999999999</v>
      </c>
      <c r="H207">
        <v>6.8109999999999999</v>
      </c>
      <c r="I207">
        <v>7.3849999999999998</v>
      </c>
      <c r="J207">
        <v>8.0280000000000005</v>
      </c>
      <c r="K207">
        <v>8.7479999999999993</v>
      </c>
      <c r="L207">
        <v>9.5579999999999998</v>
      </c>
      <c r="M207">
        <v>10.369</v>
      </c>
    </row>
    <row r="208" spans="1:13" x14ac:dyDescent="0.3">
      <c r="A208">
        <v>65.599999999999994</v>
      </c>
      <c r="B208">
        <v>7.4090999999999996</v>
      </c>
      <c r="C208">
        <v>8.2180000000000003E-2</v>
      </c>
      <c r="D208">
        <v>-0.35210000000000002</v>
      </c>
      <c r="E208">
        <v>5.383</v>
      </c>
      <c r="F208">
        <v>5.8490000000000002</v>
      </c>
      <c r="G208">
        <v>6.3150000000000004</v>
      </c>
      <c r="H208">
        <v>6.8330000000000002</v>
      </c>
      <c r="I208">
        <v>7.4089999999999998</v>
      </c>
      <c r="J208">
        <v>8.0530000000000008</v>
      </c>
      <c r="K208">
        <v>8.7759999999999998</v>
      </c>
      <c r="L208">
        <v>9.5890000000000004</v>
      </c>
      <c r="M208">
        <v>10.401999999999999</v>
      </c>
    </row>
    <row r="209" spans="1:13" x14ac:dyDescent="0.3">
      <c r="A209">
        <v>65.7</v>
      </c>
      <c r="B209">
        <v>7.4326999999999996</v>
      </c>
      <c r="C209">
        <v>8.2170000000000007E-2</v>
      </c>
      <c r="D209">
        <v>-0.35210000000000002</v>
      </c>
      <c r="E209">
        <v>5.4009999999999998</v>
      </c>
      <c r="F209">
        <v>5.8680000000000003</v>
      </c>
      <c r="G209">
        <v>6.335</v>
      </c>
      <c r="H209">
        <v>6.8540000000000001</v>
      </c>
      <c r="I209">
        <v>7.4329999999999998</v>
      </c>
      <c r="J209">
        <v>8.0790000000000006</v>
      </c>
      <c r="K209">
        <v>8.8040000000000003</v>
      </c>
      <c r="L209">
        <v>9.6189999999999998</v>
      </c>
      <c r="M209">
        <v>10.435</v>
      </c>
    </row>
    <row r="210" spans="1:13" x14ac:dyDescent="0.3">
      <c r="A210">
        <v>65.8</v>
      </c>
      <c r="B210">
        <v>7.4562999999999997</v>
      </c>
      <c r="C210">
        <v>8.2159999999999997E-2</v>
      </c>
      <c r="D210">
        <v>-0.35210000000000002</v>
      </c>
      <c r="E210">
        <v>5.4180000000000001</v>
      </c>
      <c r="F210">
        <v>5.8869999999999996</v>
      </c>
      <c r="G210">
        <v>6.3550000000000004</v>
      </c>
      <c r="H210">
        <v>6.8760000000000003</v>
      </c>
      <c r="I210">
        <v>7.4560000000000004</v>
      </c>
      <c r="J210">
        <v>8.1050000000000004</v>
      </c>
      <c r="K210">
        <v>8.8309999999999995</v>
      </c>
      <c r="L210">
        <v>9.6489999999999991</v>
      </c>
      <c r="M210">
        <v>10.467000000000001</v>
      </c>
    </row>
    <row r="211" spans="1:13" x14ac:dyDescent="0.3">
      <c r="A211">
        <v>65.900000000000006</v>
      </c>
      <c r="B211">
        <v>7.4798999999999998</v>
      </c>
      <c r="C211">
        <v>8.2159999999999997E-2</v>
      </c>
      <c r="D211">
        <v>-0.35210000000000002</v>
      </c>
      <c r="E211">
        <v>5.4349999999999996</v>
      </c>
      <c r="F211">
        <v>5.9050000000000002</v>
      </c>
      <c r="G211">
        <v>6.3760000000000003</v>
      </c>
      <c r="H211">
        <v>6.8979999999999997</v>
      </c>
      <c r="I211">
        <v>7.48</v>
      </c>
      <c r="J211">
        <v>8.1300000000000008</v>
      </c>
      <c r="K211">
        <v>8.859</v>
      </c>
      <c r="L211">
        <v>9.68</v>
      </c>
      <c r="M211">
        <v>10.5</v>
      </c>
    </row>
    <row r="212" spans="1:13" x14ac:dyDescent="0.3">
      <c r="A212">
        <v>66</v>
      </c>
      <c r="B212">
        <v>7.5034000000000001</v>
      </c>
      <c r="C212">
        <v>8.2150000000000001E-2</v>
      </c>
      <c r="D212">
        <v>-0.35210000000000002</v>
      </c>
      <c r="E212">
        <v>5.452</v>
      </c>
      <c r="F212">
        <v>5.9240000000000004</v>
      </c>
      <c r="G212">
        <v>6.3959999999999999</v>
      </c>
      <c r="H212">
        <v>6.92</v>
      </c>
      <c r="I212">
        <v>7.5030000000000001</v>
      </c>
      <c r="J212">
        <v>8.1560000000000006</v>
      </c>
      <c r="K212">
        <v>8.8870000000000005</v>
      </c>
      <c r="L212">
        <v>9.7100000000000009</v>
      </c>
      <c r="M212">
        <v>10.532999999999999</v>
      </c>
    </row>
    <row r="213" spans="1:13" x14ac:dyDescent="0.3">
      <c r="A213">
        <v>66.099999999999994</v>
      </c>
      <c r="B213">
        <v>7.5269000000000004</v>
      </c>
      <c r="C213">
        <v>8.2140000000000005E-2</v>
      </c>
      <c r="D213">
        <v>-0.35210000000000002</v>
      </c>
      <c r="E213">
        <v>5.47</v>
      </c>
      <c r="F213">
        <v>5.9429999999999996</v>
      </c>
      <c r="G213">
        <v>6.4160000000000004</v>
      </c>
      <c r="H213">
        <v>6.9409999999999998</v>
      </c>
      <c r="I213">
        <v>7.5270000000000001</v>
      </c>
      <c r="J213">
        <v>8.1809999999999992</v>
      </c>
      <c r="K213">
        <v>8.9149999999999991</v>
      </c>
      <c r="L213">
        <v>9.74</v>
      </c>
      <c r="M213">
        <v>10.566000000000001</v>
      </c>
    </row>
    <row r="214" spans="1:13" x14ac:dyDescent="0.3">
      <c r="A214">
        <v>66.2</v>
      </c>
      <c r="B214">
        <v>7.5503999999999998</v>
      </c>
      <c r="C214">
        <v>8.2140000000000005E-2</v>
      </c>
      <c r="D214">
        <v>-0.35210000000000002</v>
      </c>
      <c r="E214">
        <v>5.4870000000000001</v>
      </c>
      <c r="F214">
        <v>5.9610000000000003</v>
      </c>
      <c r="G214">
        <v>6.4359999999999999</v>
      </c>
      <c r="H214">
        <v>6.9630000000000001</v>
      </c>
      <c r="I214">
        <v>7.55</v>
      </c>
      <c r="J214">
        <v>8.2070000000000007</v>
      </c>
      <c r="K214">
        <v>8.9429999999999996</v>
      </c>
      <c r="L214">
        <v>9.7710000000000008</v>
      </c>
      <c r="M214">
        <v>10.599</v>
      </c>
    </row>
    <row r="215" spans="1:13" x14ac:dyDescent="0.3">
      <c r="A215">
        <v>66.3</v>
      </c>
      <c r="B215">
        <v>7.5738000000000003</v>
      </c>
      <c r="C215">
        <v>8.2140000000000005E-2</v>
      </c>
      <c r="D215">
        <v>-0.35210000000000002</v>
      </c>
      <c r="E215">
        <v>5.5039999999999996</v>
      </c>
      <c r="F215">
        <v>5.98</v>
      </c>
      <c r="G215">
        <v>6.4560000000000004</v>
      </c>
      <c r="H215">
        <v>6.9850000000000003</v>
      </c>
      <c r="I215">
        <v>7.5739999999999998</v>
      </c>
      <c r="J215">
        <v>8.2319999999999993</v>
      </c>
      <c r="K215">
        <v>8.9700000000000006</v>
      </c>
      <c r="L215">
        <v>9.8010000000000002</v>
      </c>
      <c r="M215">
        <v>10.631</v>
      </c>
    </row>
    <row r="216" spans="1:13" x14ac:dyDescent="0.3">
      <c r="A216">
        <v>66.400000000000006</v>
      </c>
      <c r="B216">
        <v>7.5972999999999997</v>
      </c>
      <c r="C216">
        <v>8.2129999999999995E-2</v>
      </c>
      <c r="D216">
        <v>-0.35210000000000002</v>
      </c>
      <c r="E216">
        <v>5.5209999999999999</v>
      </c>
      <c r="F216">
        <v>5.9989999999999997</v>
      </c>
      <c r="G216">
        <v>6.476</v>
      </c>
      <c r="H216">
        <v>7.0060000000000002</v>
      </c>
      <c r="I216">
        <v>7.5970000000000004</v>
      </c>
      <c r="J216">
        <v>8.2579999999999991</v>
      </c>
      <c r="K216">
        <v>8.9979999999999993</v>
      </c>
      <c r="L216">
        <v>9.8309999999999995</v>
      </c>
      <c r="M216">
        <v>10.664</v>
      </c>
    </row>
    <row r="217" spans="1:13" x14ac:dyDescent="0.3">
      <c r="A217">
        <v>66.5</v>
      </c>
      <c r="B217">
        <v>7.6205999999999996</v>
      </c>
      <c r="C217">
        <v>8.2129999999999995E-2</v>
      </c>
      <c r="D217">
        <v>-0.35210000000000002</v>
      </c>
      <c r="E217">
        <v>5.5380000000000003</v>
      </c>
      <c r="F217">
        <v>6.0170000000000003</v>
      </c>
      <c r="G217">
        <v>6.4960000000000004</v>
      </c>
      <c r="H217">
        <v>7.0279999999999996</v>
      </c>
      <c r="I217">
        <v>7.6210000000000004</v>
      </c>
      <c r="J217">
        <v>8.2829999999999995</v>
      </c>
      <c r="K217">
        <v>9.0259999999999998</v>
      </c>
      <c r="L217">
        <v>9.8610000000000007</v>
      </c>
      <c r="M217">
        <v>10.696999999999999</v>
      </c>
    </row>
    <row r="218" spans="1:13" x14ac:dyDescent="0.3">
      <c r="A218">
        <v>66.599999999999994</v>
      </c>
      <c r="B218">
        <v>7.6440000000000001</v>
      </c>
      <c r="C218">
        <v>8.2129999999999995E-2</v>
      </c>
      <c r="D218">
        <v>-0.35210000000000002</v>
      </c>
      <c r="E218">
        <v>5.5549999999999997</v>
      </c>
      <c r="F218">
        <v>6.0350000000000001</v>
      </c>
      <c r="G218">
        <v>6.516</v>
      </c>
      <c r="H218">
        <v>7.0490000000000004</v>
      </c>
      <c r="I218">
        <v>7.6440000000000001</v>
      </c>
      <c r="J218">
        <v>8.3079999999999998</v>
      </c>
      <c r="K218">
        <v>9.0530000000000008</v>
      </c>
      <c r="L218">
        <v>9.891</v>
      </c>
      <c r="M218">
        <v>10.728999999999999</v>
      </c>
    </row>
    <row r="219" spans="1:13" x14ac:dyDescent="0.3">
      <c r="A219">
        <v>66.7</v>
      </c>
      <c r="B219">
        <v>7.6673</v>
      </c>
      <c r="C219">
        <v>8.2119999999999999E-2</v>
      </c>
      <c r="D219">
        <v>-0.35210000000000002</v>
      </c>
      <c r="E219">
        <v>5.5720000000000001</v>
      </c>
      <c r="F219">
        <v>6.0540000000000003</v>
      </c>
      <c r="G219">
        <v>6.5359999999999996</v>
      </c>
      <c r="H219">
        <v>7.0709999999999997</v>
      </c>
      <c r="I219">
        <v>7.6669999999999998</v>
      </c>
      <c r="J219">
        <v>8.3339999999999996</v>
      </c>
      <c r="K219">
        <v>9.0809999999999995</v>
      </c>
      <c r="L219">
        <v>9.9209999999999994</v>
      </c>
      <c r="M219">
        <v>10.762</v>
      </c>
    </row>
    <row r="220" spans="1:13" x14ac:dyDescent="0.3">
      <c r="A220">
        <v>66.8</v>
      </c>
      <c r="B220">
        <v>7.6905999999999999</v>
      </c>
      <c r="C220">
        <v>8.2119999999999999E-2</v>
      </c>
      <c r="D220">
        <v>-0.35210000000000002</v>
      </c>
      <c r="E220">
        <v>5.5890000000000004</v>
      </c>
      <c r="F220">
        <v>6.0720000000000001</v>
      </c>
      <c r="G220">
        <v>6.556</v>
      </c>
      <c r="H220">
        <v>7.093</v>
      </c>
      <c r="I220">
        <v>7.6909999999999998</v>
      </c>
      <c r="J220">
        <v>8.359</v>
      </c>
      <c r="K220">
        <v>9.1080000000000005</v>
      </c>
      <c r="L220">
        <v>9.9510000000000005</v>
      </c>
      <c r="M220">
        <v>10.794</v>
      </c>
    </row>
    <row r="221" spans="1:13" x14ac:dyDescent="0.3">
      <c r="A221">
        <v>66.900000000000006</v>
      </c>
      <c r="B221">
        <v>7.7138</v>
      </c>
      <c r="C221">
        <v>8.2119999999999999E-2</v>
      </c>
      <c r="D221">
        <v>-0.35210000000000002</v>
      </c>
      <c r="E221">
        <v>5.6059999999999999</v>
      </c>
      <c r="F221">
        <v>6.0910000000000002</v>
      </c>
      <c r="G221">
        <v>6.5750000000000002</v>
      </c>
      <c r="H221">
        <v>7.1139999999999999</v>
      </c>
      <c r="I221">
        <v>7.7140000000000004</v>
      </c>
      <c r="J221">
        <v>8.3840000000000003</v>
      </c>
      <c r="K221">
        <v>9.1359999999999992</v>
      </c>
      <c r="L221">
        <v>9.9809999999999999</v>
      </c>
      <c r="M221">
        <v>10.827</v>
      </c>
    </row>
    <row r="222" spans="1:13" x14ac:dyDescent="0.3">
      <c r="A222">
        <v>67</v>
      </c>
      <c r="B222">
        <v>7.7370000000000001</v>
      </c>
      <c r="C222">
        <v>8.2119999999999999E-2</v>
      </c>
      <c r="D222">
        <v>-0.35210000000000002</v>
      </c>
      <c r="E222">
        <v>5.6230000000000002</v>
      </c>
      <c r="F222">
        <v>6.109</v>
      </c>
      <c r="G222">
        <v>6.5949999999999998</v>
      </c>
      <c r="H222">
        <v>7.1349999999999998</v>
      </c>
      <c r="I222">
        <v>7.7370000000000001</v>
      </c>
      <c r="J222">
        <v>8.4090000000000007</v>
      </c>
      <c r="K222">
        <v>9.1630000000000003</v>
      </c>
      <c r="L222">
        <v>10.010999999999999</v>
      </c>
      <c r="M222">
        <v>10.86</v>
      </c>
    </row>
    <row r="223" spans="1:13" x14ac:dyDescent="0.3">
      <c r="A223">
        <v>67.099999999999994</v>
      </c>
      <c r="B223">
        <v>7.7602000000000002</v>
      </c>
      <c r="C223">
        <v>8.2119999999999999E-2</v>
      </c>
      <c r="D223">
        <v>-0.35210000000000002</v>
      </c>
      <c r="E223">
        <v>5.64</v>
      </c>
      <c r="F223">
        <v>6.1269999999999998</v>
      </c>
      <c r="G223">
        <v>6.6150000000000002</v>
      </c>
      <c r="H223">
        <v>7.157</v>
      </c>
      <c r="I223">
        <v>7.76</v>
      </c>
      <c r="J223">
        <v>8.4350000000000005</v>
      </c>
      <c r="K223">
        <v>9.1910000000000007</v>
      </c>
      <c r="L223">
        <v>10.041</v>
      </c>
      <c r="M223">
        <v>10.891999999999999</v>
      </c>
    </row>
    <row r="224" spans="1:13" x14ac:dyDescent="0.3">
      <c r="A224">
        <v>67.2</v>
      </c>
      <c r="B224">
        <v>7.7834000000000003</v>
      </c>
      <c r="C224">
        <v>8.2119999999999999E-2</v>
      </c>
      <c r="D224">
        <v>-0.35210000000000002</v>
      </c>
      <c r="E224">
        <v>5.6559999999999997</v>
      </c>
      <c r="F224">
        <v>6.1459999999999999</v>
      </c>
      <c r="G224">
        <v>6.6349999999999998</v>
      </c>
      <c r="H224">
        <v>7.1779999999999999</v>
      </c>
      <c r="I224">
        <v>7.7830000000000004</v>
      </c>
      <c r="J224">
        <v>8.4600000000000009</v>
      </c>
      <c r="K224">
        <v>9.218</v>
      </c>
      <c r="L224">
        <v>10.071</v>
      </c>
      <c r="M224">
        <v>10.925000000000001</v>
      </c>
    </row>
    <row r="225" spans="1:13" x14ac:dyDescent="0.3">
      <c r="A225">
        <v>67.3</v>
      </c>
      <c r="B225">
        <v>7.8064999999999998</v>
      </c>
      <c r="C225">
        <v>8.2119999999999999E-2</v>
      </c>
      <c r="D225">
        <v>-0.35210000000000002</v>
      </c>
      <c r="E225">
        <v>5.673</v>
      </c>
      <c r="F225">
        <v>6.1639999999999997</v>
      </c>
      <c r="G225">
        <v>6.6539999999999999</v>
      </c>
      <c r="H225">
        <v>7.1989999999999998</v>
      </c>
      <c r="I225">
        <v>7.806</v>
      </c>
      <c r="J225">
        <v>8.4849999999999994</v>
      </c>
      <c r="K225">
        <v>9.2460000000000004</v>
      </c>
      <c r="L225">
        <v>10.101000000000001</v>
      </c>
      <c r="M225">
        <v>10.957000000000001</v>
      </c>
    </row>
    <row r="226" spans="1:13" x14ac:dyDescent="0.3">
      <c r="A226">
        <v>67.400000000000006</v>
      </c>
      <c r="B226">
        <v>7.8296000000000001</v>
      </c>
      <c r="C226">
        <v>8.2119999999999999E-2</v>
      </c>
      <c r="D226">
        <v>-0.35210000000000002</v>
      </c>
      <c r="E226">
        <v>5.69</v>
      </c>
      <c r="F226">
        <v>6.1820000000000004</v>
      </c>
      <c r="G226">
        <v>6.6740000000000004</v>
      </c>
      <c r="H226">
        <v>7.2210000000000001</v>
      </c>
      <c r="I226">
        <v>7.83</v>
      </c>
      <c r="J226">
        <v>8.51</v>
      </c>
      <c r="K226">
        <v>9.2729999999999997</v>
      </c>
      <c r="L226">
        <v>10.131</v>
      </c>
      <c r="M226">
        <v>10.989000000000001</v>
      </c>
    </row>
    <row r="227" spans="1:13" x14ac:dyDescent="0.3">
      <c r="A227">
        <v>67.5</v>
      </c>
      <c r="B227">
        <v>7.8525999999999998</v>
      </c>
      <c r="C227">
        <v>8.2119999999999999E-2</v>
      </c>
      <c r="D227">
        <v>-0.35210000000000002</v>
      </c>
      <c r="E227">
        <v>5.7069999999999999</v>
      </c>
      <c r="F227">
        <v>6.2</v>
      </c>
      <c r="G227">
        <v>6.694</v>
      </c>
      <c r="H227">
        <v>7.242</v>
      </c>
      <c r="I227">
        <v>7.8529999999999998</v>
      </c>
      <c r="J227">
        <v>8.5350000000000001</v>
      </c>
      <c r="K227">
        <v>9.3000000000000007</v>
      </c>
      <c r="L227">
        <v>10.161</v>
      </c>
      <c r="M227">
        <v>11.022</v>
      </c>
    </row>
    <row r="228" spans="1:13" x14ac:dyDescent="0.3">
      <c r="A228">
        <v>67.599999999999994</v>
      </c>
      <c r="B228">
        <v>7.8757000000000001</v>
      </c>
      <c r="C228">
        <v>8.2119999999999999E-2</v>
      </c>
      <c r="D228">
        <v>-0.35210000000000002</v>
      </c>
      <c r="E228">
        <v>5.7240000000000002</v>
      </c>
      <c r="F228">
        <v>6.218</v>
      </c>
      <c r="G228">
        <v>6.7130000000000001</v>
      </c>
      <c r="H228">
        <v>7.2629999999999999</v>
      </c>
      <c r="I228">
        <v>7.8760000000000003</v>
      </c>
      <c r="J228">
        <v>8.56</v>
      </c>
      <c r="K228">
        <v>9.327</v>
      </c>
      <c r="L228">
        <v>10.191000000000001</v>
      </c>
      <c r="M228">
        <v>11.054</v>
      </c>
    </row>
    <row r="229" spans="1:13" x14ac:dyDescent="0.3">
      <c r="A229">
        <v>67.7</v>
      </c>
      <c r="B229">
        <v>7.8986000000000001</v>
      </c>
      <c r="C229">
        <v>8.2129999999999995E-2</v>
      </c>
      <c r="D229">
        <v>-0.35210000000000002</v>
      </c>
      <c r="E229">
        <v>5.74</v>
      </c>
      <c r="F229">
        <v>6.2359999999999998</v>
      </c>
      <c r="G229">
        <v>6.7329999999999997</v>
      </c>
      <c r="H229">
        <v>7.2839999999999998</v>
      </c>
      <c r="I229">
        <v>7.899</v>
      </c>
      <c r="J229">
        <v>8.5850000000000009</v>
      </c>
      <c r="K229">
        <v>9.3550000000000004</v>
      </c>
      <c r="L229">
        <v>10.221</v>
      </c>
      <c r="M229">
        <v>11.087</v>
      </c>
    </row>
    <row r="230" spans="1:13" x14ac:dyDescent="0.3">
      <c r="A230">
        <v>67.8</v>
      </c>
      <c r="B230">
        <v>7.9215999999999998</v>
      </c>
      <c r="C230">
        <v>8.2129999999999995E-2</v>
      </c>
      <c r="D230">
        <v>-0.35210000000000002</v>
      </c>
      <c r="E230">
        <v>5.7569999999999997</v>
      </c>
      <c r="F230">
        <v>6.2549999999999999</v>
      </c>
      <c r="G230">
        <v>6.7519999999999998</v>
      </c>
      <c r="H230">
        <v>7.306</v>
      </c>
      <c r="I230">
        <v>7.9219999999999997</v>
      </c>
      <c r="J230">
        <v>8.61</v>
      </c>
      <c r="K230">
        <v>9.3819999999999997</v>
      </c>
      <c r="L230">
        <v>10.250999999999999</v>
      </c>
      <c r="M230">
        <v>11.119</v>
      </c>
    </row>
    <row r="231" spans="1:13" x14ac:dyDescent="0.3">
      <c r="A231">
        <v>67.900000000000006</v>
      </c>
      <c r="B231">
        <v>7.9444999999999997</v>
      </c>
      <c r="C231">
        <v>8.2129999999999995E-2</v>
      </c>
      <c r="D231">
        <v>-0.35210000000000002</v>
      </c>
      <c r="E231">
        <v>5.7729999999999997</v>
      </c>
      <c r="F231">
        <v>6.2729999999999997</v>
      </c>
      <c r="G231">
        <v>6.7720000000000002</v>
      </c>
      <c r="H231">
        <v>7.327</v>
      </c>
      <c r="I231">
        <v>7.944</v>
      </c>
      <c r="J231">
        <v>8.6349999999999998</v>
      </c>
      <c r="K231">
        <v>9.4090000000000007</v>
      </c>
      <c r="L231">
        <v>10.28</v>
      </c>
      <c r="M231">
        <v>11.151</v>
      </c>
    </row>
    <row r="232" spans="1:13" x14ac:dyDescent="0.3">
      <c r="A232">
        <v>68</v>
      </c>
      <c r="B232">
        <v>7.9673999999999996</v>
      </c>
      <c r="C232">
        <v>8.2140000000000005E-2</v>
      </c>
      <c r="D232">
        <v>-0.35210000000000002</v>
      </c>
      <c r="E232">
        <v>5.79</v>
      </c>
      <c r="F232">
        <v>6.2910000000000004</v>
      </c>
      <c r="G232">
        <v>6.7910000000000004</v>
      </c>
      <c r="H232">
        <v>7.3479999999999999</v>
      </c>
      <c r="I232">
        <v>7.9669999999999996</v>
      </c>
      <c r="J232">
        <v>8.66</v>
      </c>
      <c r="K232">
        <v>9.4359999999999999</v>
      </c>
      <c r="L232">
        <v>10.31</v>
      </c>
      <c r="M232">
        <v>11.183999999999999</v>
      </c>
    </row>
    <row r="233" spans="1:13" x14ac:dyDescent="0.3">
      <c r="A233">
        <v>68.099999999999994</v>
      </c>
      <c r="B233">
        <v>7.9903000000000004</v>
      </c>
      <c r="C233">
        <v>8.2140000000000005E-2</v>
      </c>
      <c r="D233">
        <v>-0.35210000000000002</v>
      </c>
      <c r="E233">
        <v>5.806</v>
      </c>
      <c r="F233">
        <v>6.3090000000000002</v>
      </c>
      <c r="G233">
        <v>6.8109999999999999</v>
      </c>
      <c r="H233">
        <v>7.3689999999999998</v>
      </c>
      <c r="I233">
        <v>7.99</v>
      </c>
      <c r="J233">
        <v>8.6850000000000005</v>
      </c>
      <c r="K233">
        <v>9.4640000000000004</v>
      </c>
      <c r="L233">
        <v>10.34</v>
      </c>
      <c r="M233">
        <v>11.215999999999999</v>
      </c>
    </row>
    <row r="234" spans="1:13" x14ac:dyDescent="0.3">
      <c r="A234">
        <v>68.2</v>
      </c>
      <c r="B234">
        <v>8.0131999999999994</v>
      </c>
      <c r="C234">
        <v>8.2140000000000005E-2</v>
      </c>
      <c r="D234">
        <v>-0.35210000000000002</v>
      </c>
      <c r="E234">
        <v>5.8230000000000004</v>
      </c>
      <c r="F234">
        <v>6.327</v>
      </c>
      <c r="G234">
        <v>6.83</v>
      </c>
      <c r="H234">
        <v>7.39</v>
      </c>
      <c r="I234">
        <v>8.0129999999999999</v>
      </c>
      <c r="J234">
        <v>8.7100000000000009</v>
      </c>
      <c r="K234">
        <v>9.4909999999999997</v>
      </c>
      <c r="L234">
        <v>10.369</v>
      </c>
      <c r="M234">
        <v>11.247999999999999</v>
      </c>
    </row>
    <row r="235" spans="1:13" x14ac:dyDescent="0.3">
      <c r="A235">
        <v>68.3</v>
      </c>
      <c r="B235">
        <v>8.0359999999999996</v>
      </c>
      <c r="C235">
        <v>8.2150000000000001E-2</v>
      </c>
      <c r="D235">
        <v>-0.35210000000000002</v>
      </c>
      <c r="E235">
        <v>5.8390000000000004</v>
      </c>
      <c r="F235">
        <v>6.3449999999999998</v>
      </c>
      <c r="G235">
        <v>6.85</v>
      </c>
      <c r="H235">
        <v>7.4109999999999996</v>
      </c>
      <c r="I235">
        <v>8.0359999999999996</v>
      </c>
      <c r="J235">
        <v>8.7349999999999994</v>
      </c>
      <c r="K235">
        <v>9.5180000000000007</v>
      </c>
      <c r="L235">
        <v>10.398999999999999</v>
      </c>
      <c r="M235">
        <v>11.281000000000001</v>
      </c>
    </row>
    <row r="236" spans="1:13" x14ac:dyDescent="0.3">
      <c r="A236">
        <v>68.400000000000006</v>
      </c>
      <c r="B236">
        <v>8.0587999999999997</v>
      </c>
      <c r="C236">
        <v>8.2150000000000001E-2</v>
      </c>
      <c r="D236">
        <v>-0.35210000000000002</v>
      </c>
      <c r="E236">
        <v>5.8559999999999999</v>
      </c>
      <c r="F236">
        <v>6.3630000000000004</v>
      </c>
      <c r="G236">
        <v>6.8689999999999998</v>
      </c>
      <c r="H236">
        <v>7.4320000000000004</v>
      </c>
      <c r="I236">
        <v>8.0589999999999993</v>
      </c>
      <c r="J236">
        <v>8.7590000000000003</v>
      </c>
      <c r="K236">
        <v>9.5449999999999999</v>
      </c>
      <c r="L236">
        <v>10.429</v>
      </c>
      <c r="M236">
        <v>11.313000000000001</v>
      </c>
    </row>
    <row r="237" spans="1:13" x14ac:dyDescent="0.3">
      <c r="A237">
        <v>68.5</v>
      </c>
      <c r="B237">
        <v>8.0815999999999999</v>
      </c>
      <c r="C237">
        <v>8.2159999999999997E-2</v>
      </c>
      <c r="D237">
        <v>-0.35210000000000002</v>
      </c>
      <c r="E237">
        <v>5.8719999999999999</v>
      </c>
      <c r="F237">
        <v>6.38</v>
      </c>
      <c r="G237">
        <v>6.8879999999999999</v>
      </c>
      <c r="H237">
        <v>7.4530000000000003</v>
      </c>
      <c r="I237">
        <v>8.0820000000000007</v>
      </c>
      <c r="J237">
        <v>8.7840000000000007</v>
      </c>
      <c r="K237">
        <v>9.5719999999999992</v>
      </c>
      <c r="L237">
        <v>10.459</v>
      </c>
      <c r="M237">
        <v>11.345000000000001</v>
      </c>
    </row>
    <row r="238" spans="1:13" x14ac:dyDescent="0.3">
      <c r="A238">
        <v>68.599999999999994</v>
      </c>
      <c r="B238">
        <v>8.1044</v>
      </c>
      <c r="C238">
        <v>8.2170000000000007E-2</v>
      </c>
      <c r="D238">
        <v>-0.35210000000000002</v>
      </c>
      <c r="E238">
        <v>5.8890000000000002</v>
      </c>
      <c r="F238">
        <v>6.3979999999999997</v>
      </c>
      <c r="G238">
        <v>6.9080000000000004</v>
      </c>
      <c r="H238">
        <v>7.4740000000000002</v>
      </c>
      <c r="I238">
        <v>8.1039999999999992</v>
      </c>
      <c r="J238">
        <v>8.8089999999999993</v>
      </c>
      <c r="K238">
        <v>9.5990000000000002</v>
      </c>
      <c r="L238">
        <v>10.488</v>
      </c>
      <c r="M238">
        <v>11.378</v>
      </c>
    </row>
    <row r="239" spans="1:13" x14ac:dyDescent="0.3">
      <c r="A239">
        <v>68.7</v>
      </c>
      <c r="B239">
        <v>8.1272000000000002</v>
      </c>
      <c r="C239">
        <v>8.2170000000000007E-2</v>
      </c>
      <c r="D239">
        <v>-0.35210000000000002</v>
      </c>
      <c r="E239">
        <v>5.9050000000000002</v>
      </c>
      <c r="F239">
        <v>6.4160000000000004</v>
      </c>
      <c r="G239">
        <v>6.9269999999999996</v>
      </c>
      <c r="H239">
        <v>7.4950000000000001</v>
      </c>
      <c r="I239">
        <v>8.1270000000000007</v>
      </c>
      <c r="J239">
        <v>8.8339999999999996</v>
      </c>
      <c r="K239">
        <v>9.6259999999999994</v>
      </c>
      <c r="L239">
        <v>10.518000000000001</v>
      </c>
      <c r="M239">
        <v>11.41</v>
      </c>
    </row>
    <row r="240" spans="1:13" x14ac:dyDescent="0.3">
      <c r="A240">
        <v>68.8</v>
      </c>
      <c r="B240">
        <v>8.15</v>
      </c>
      <c r="C240">
        <v>8.2180000000000003E-2</v>
      </c>
      <c r="D240">
        <v>-0.35210000000000002</v>
      </c>
      <c r="E240">
        <v>5.9219999999999997</v>
      </c>
      <c r="F240">
        <v>6.4340000000000002</v>
      </c>
      <c r="G240">
        <v>6.9459999999999997</v>
      </c>
      <c r="H240">
        <v>7.516</v>
      </c>
      <c r="I240">
        <v>8.15</v>
      </c>
      <c r="J240">
        <v>8.859</v>
      </c>
      <c r="K240">
        <v>9.6539999999999999</v>
      </c>
      <c r="L240">
        <v>10.548</v>
      </c>
      <c r="M240">
        <v>11.442</v>
      </c>
    </row>
    <row r="241" spans="1:13" x14ac:dyDescent="0.3">
      <c r="A241">
        <v>68.900000000000006</v>
      </c>
      <c r="B241">
        <v>8.1727000000000007</v>
      </c>
      <c r="C241">
        <v>8.2189999999999999E-2</v>
      </c>
      <c r="D241">
        <v>-0.35210000000000002</v>
      </c>
      <c r="E241">
        <v>5.9379999999999997</v>
      </c>
      <c r="F241">
        <v>6.452</v>
      </c>
      <c r="G241">
        <v>6.9660000000000002</v>
      </c>
      <c r="H241">
        <v>7.5369999999999999</v>
      </c>
      <c r="I241">
        <v>8.173</v>
      </c>
      <c r="J241">
        <v>8.8840000000000003</v>
      </c>
      <c r="K241">
        <v>9.6809999999999992</v>
      </c>
      <c r="L241">
        <v>10.577999999999999</v>
      </c>
      <c r="M241">
        <v>11.474</v>
      </c>
    </row>
    <row r="242" spans="1:13" x14ac:dyDescent="0.3">
      <c r="A242">
        <v>69</v>
      </c>
      <c r="B242">
        <v>8.1954999999999991</v>
      </c>
      <c r="C242">
        <v>8.2189999999999999E-2</v>
      </c>
      <c r="D242">
        <v>-0.35210000000000002</v>
      </c>
      <c r="E242">
        <v>5.9539999999999997</v>
      </c>
      <c r="F242">
        <v>6.47</v>
      </c>
      <c r="G242">
        <v>6.9850000000000003</v>
      </c>
      <c r="H242">
        <v>7.5579999999999998</v>
      </c>
      <c r="I242">
        <v>8.1959999999999997</v>
      </c>
      <c r="J242">
        <v>8.9079999999999995</v>
      </c>
      <c r="K242">
        <v>9.7080000000000002</v>
      </c>
      <c r="L242">
        <v>10.606999999999999</v>
      </c>
      <c r="M242">
        <v>11.507</v>
      </c>
    </row>
    <row r="243" spans="1:13" x14ac:dyDescent="0.3">
      <c r="A243">
        <v>69.099999999999994</v>
      </c>
      <c r="B243">
        <v>8.2182999999999993</v>
      </c>
      <c r="C243">
        <v>8.2199999999999995E-2</v>
      </c>
      <c r="D243">
        <v>-0.35210000000000002</v>
      </c>
      <c r="E243">
        <v>5.9710000000000001</v>
      </c>
      <c r="F243">
        <v>6.4880000000000004</v>
      </c>
      <c r="G243">
        <v>7.0039999999999996</v>
      </c>
      <c r="H243">
        <v>7.5789999999999997</v>
      </c>
      <c r="I243">
        <v>8.218</v>
      </c>
      <c r="J243">
        <v>8.9329999999999998</v>
      </c>
      <c r="K243">
        <v>9.7349999999999994</v>
      </c>
      <c r="L243">
        <v>10.637</v>
      </c>
      <c r="M243">
        <v>11.539</v>
      </c>
    </row>
    <row r="244" spans="1:13" x14ac:dyDescent="0.3">
      <c r="A244">
        <v>69.2</v>
      </c>
      <c r="B244">
        <v>8.2409999999999997</v>
      </c>
      <c r="C244">
        <v>8.2210000000000005E-2</v>
      </c>
      <c r="D244">
        <v>-0.35210000000000002</v>
      </c>
      <c r="E244">
        <v>5.9870000000000001</v>
      </c>
      <c r="F244">
        <v>6.5049999999999999</v>
      </c>
      <c r="G244">
        <v>7.024</v>
      </c>
      <c r="H244">
        <v>7.5990000000000002</v>
      </c>
      <c r="I244">
        <v>8.2409999999999997</v>
      </c>
      <c r="J244">
        <v>8.9580000000000002</v>
      </c>
      <c r="K244">
        <v>9.7620000000000005</v>
      </c>
      <c r="L244">
        <v>10.667</v>
      </c>
      <c r="M244">
        <v>11.571</v>
      </c>
    </row>
    <row r="245" spans="1:13" x14ac:dyDescent="0.3">
      <c r="A245">
        <v>69.3</v>
      </c>
      <c r="B245">
        <v>8.2637999999999998</v>
      </c>
      <c r="C245">
        <v>8.2220000000000001E-2</v>
      </c>
      <c r="D245">
        <v>-0.35210000000000002</v>
      </c>
      <c r="E245">
        <v>6.0030000000000001</v>
      </c>
      <c r="F245">
        <v>6.5229999999999997</v>
      </c>
      <c r="G245">
        <v>7.0430000000000001</v>
      </c>
      <c r="H245">
        <v>7.62</v>
      </c>
      <c r="I245">
        <v>8.2639999999999993</v>
      </c>
      <c r="J245">
        <v>8.9830000000000005</v>
      </c>
      <c r="K245">
        <v>9.7889999999999997</v>
      </c>
      <c r="L245">
        <v>10.696999999999999</v>
      </c>
      <c r="M245">
        <v>11.603999999999999</v>
      </c>
    </row>
    <row r="246" spans="1:13" x14ac:dyDescent="0.3">
      <c r="A246">
        <v>69.400000000000006</v>
      </c>
      <c r="B246">
        <v>8.2865000000000002</v>
      </c>
      <c r="C246">
        <v>8.2229999999999998E-2</v>
      </c>
      <c r="D246">
        <v>-0.35210000000000002</v>
      </c>
      <c r="E246">
        <v>6.02</v>
      </c>
      <c r="F246">
        <v>6.5410000000000004</v>
      </c>
      <c r="G246">
        <v>7.0620000000000003</v>
      </c>
      <c r="H246">
        <v>7.641</v>
      </c>
      <c r="I246">
        <v>8.2859999999999996</v>
      </c>
      <c r="J246">
        <v>9.0079999999999991</v>
      </c>
      <c r="K246">
        <v>9.8160000000000007</v>
      </c>
      <c r="L246">
        <v>10.726000000000001</v>
      </c>
      <c r="M246">
        <v>11.635999999999999</v>
      </c>
    </row>
    <row r="247" spans="1:13" x14ac:dyDescent="0.3">
      <c r="A247">
        <v>69.5</v>
      </c>
      <c r="B247">
        <v>8.3092000000000006</v>
      </c>
      <c r="C247">
        <v>8.2239999999999994E-2</v>
      </c>
      <c r="D247">
        <v>-0.35210000000000002</v>
      </c>
      <c r="E247">
        <v>6.0359999999999996</v>
      </c>
      <c r="F247">
        <v>6.5590000000000002</v>
      </c>
      <c r="G247">
        <v>7.0810000000000004</v>
      </c>
      <c r="H247">
        <v>7.6619999999999999</v>
      </c>
      <c r="I247">
        <v>8.3089999999999993</v>
      </c>
      <c r="J247">
        <v>9.032</v>
      </c>
      <c r="K247">
        <v>9.843</v>
      </c>
      <c r="L247">
        <v>10.756</v>
      </c>
      <c r="M247">
        <v>11.669</v>
      </c>
    </row>
    <row r="248" spans="1:13" x14ac:dyDescent="0.3">
      <c r="A248">
        <v>69.599999999999994</v>
      </c>
      <c r="B248">
        <v>8.3320000000000007</v>
      </c>
      <c r="C248">
        <v>8.2250000000000004E-2</v>
      </c>
      <c r="D248">
        <v>-0.35210000000000002</v>
      </c>
      <c r="E248">
        <v>6.0519999999999996</v>
      </c>
      <c r="F248">
        <v>6.5759999999999996</v>
      </c>
      <c r="G248">
        <v>7.101</v>
      </c>
      <c r="H248">
        <v>7.6829999999999998</v>
      </c>
      <c r="I248">
        <v>8.3320000000000007</v>
      </c>
      <c r="J248">
        <v>9.0570000000000004</v>
      </c>
      <c r="K248">
        <v>9.8710000000000004</v>
      </c>
      <c r="L248">
        <v>10.786</v>
      </c>
      <c r="M248">
        <v>11.701000000000001</v>
      </c>
    </row>
    <row r="249" spans="1:13" x14ac:dyDescent="0.3">
      <c r="A249">
        <v>69.7</v>
      </c>
      <c r="B249">
        <v>8.3546999999999993</v>
      </c>
      <c r="C249">
        <v>8.226E-2</v>
      </c>
      <c r="D249">
        <v>-0.35210000000000002</v>
      </c>
      <c r="E249">
        <v>6.0679999999999996</v>
      </c>
      <c r="F249">
        <v>6.5940000000000003</v>
      </c>
      <c r="G249">
        <v>7.12</v>
      </c>
      <c r="H249">
        <v>7.7039999999999997</v>
      </c>
      <c r="I249">
        <v>8.3550000000000004</v>
      </c>
      <c r="J249">
        <v>9.0820000000000007</v>
      </c>
      <c r="K249">
        <v>9.8979999999999997</v>
      </c>
      <c r="L249">
        <v>10.816000000000001</v>
      </c>
      <c r="M249">
        <v>11.734</v>
      </c>
    </row>
    <row r="250" spans="1:13" x14ac:dyDescent="0.3">
      <c r="A250">
        <v>69.8</v>
      </c>
      <c r="B250">
        <v>8.3773999999999997</v>
      </c>
      <c r="C250">
        <v>8.2269999999999996E-2</v>
      </c>
      <c r="D250">
        <v>-0.35210000000000002</v>
      </c>
      <c r="E250">
        <v>6.085</v>
      </c>
      <c r="F250">
        <v>6.6120000000000001</v>
      </c>
      <c r="G250">
        <v>7.1390000000000002</v>
      </c>
      <c r="H250">
        <v>7.7249999999999996</v>
      </c>
      <c r="I250">
        <v>8.3770000000000007</v>
      </c>
      <c r="J250">
        <v>9.1069999999999993</v>
      </c>
      <c r="K250">
        <v>9.9250000000000007</v>
      </c>
      <c r="L250">
        <v>10.845000000000001</v>
      </c>
      <c r="M250">
        <v>11.766</v>
      </c>
    </row>
    <row r="251" spans="1:13" x14ac:dyDescent="0.3">
      <c r="A251">
        <v>69.900000000000006</v>
      </c>
      <c r="B251">
        <v>8.4001000000000001</v>
      </c>
      <c r="C251">
        <v>8.2280000000000006E-2</v>
      </c>
      <c r="D251">
        <v>-0.35210000000000002</v>
      </c>
      <c r="E251">
        <v>6.101</v>
      </c>
      <c r="F251">
        <v>6.63</v>
      </c>
      <c r="G251">
        <v>7.1580000000000004</v>
      </c>
      <c r="H251">
        <v>7.7460000000000004</v>
      </c>
      <c r="I251">
        <v>8.4</v>
      </c>
      <c r="J251">
        <v>9.1319999999999997</v>
      </c>
      <c r="K251">
        <v>9.952</v>
      </c>
      <c r="L251">
        <v>10.875</v>
      </c>
      <c r="M251">
        <v>11.798</v>
      </c>
    </row>
    <row r="252" spans="1:13" x14ac:dyDescent="0.3">
      <c r="A252">
        <v>70</v>
      </c>
      <c r="B252">
        <v>8.4227000000000007</v>
      </c>
      <c r="C252">
        <v>8.2290000000000002E-2</v>
      </c>
      <c r="D252">
        <v>-0.35210000000000002</v>
      </c>
      <c r="E252">
        <v>6.117</v>
      </c>
      <c r="F252">
        <v>6.6470000000000002</v>
      </c>
      <c r="G252">
        <v>7.1769999999999996</v>
      </c>
      <c r="H252">
        <v>7.766</v>
      </c>
      <c r="I252">
        <v>8.423</v>
      </c>
      <c r="J252">
        <v>9.1560000000000006</v>
      </c>
      <c r="K252">
        <v>9.9789999999999992</v>
      </c>
      <c r="L252">
        <v>10.904999999999999</v>
      </c>
      <c r="M252">
        <v>11.831</v>
      </c>
    </row>
    <row r="253" spans="1:13" x14ac:dyDescent="0.3">
      <c r="A253">
        <v>70.099999999999994</v>
      </c>
      <c r="B253">
        <v>8.4453999999999994</v>
      </c>
      <c r="C253">
        <v>8.2299999999999998E-2</v>
      </c>
      <c r="D253">
        <v>-0.35210000000000002</v>
      </c>
      <c r="E253">
        <v>6.133</v>
      </c>
      <c r="F253">
        <v>6.665</v>
      </c>
      <c r="G253">
        <v>7.1970000000000001</v>
      </c>
      <c r="H253">
        <v>7.7869999999999999</v>
      </c>
      <c r="I253">
        <v>8.4450000000000003</v>
      </c>
      <c r="J253">
        <v>9.1809999999999992</v>
      </c>
      <c r="K253">
        <v>10.006</v>
      </c>
      <c r="L253">
        <v>10.933999999999999</v>
      </c>
      <c r="M253">
        <v>11.863</v>
      </c>
    </row>
    <row r="254" spans="1:13" x14ac:dyDescent="0.3">
      <c r="A254">
        <v>70.2</v>
      </c>
      <c r="B254">
        <v>8.468</v>
      </c>
      <c r="C254">
        <v>8.2309999999999994E-2</v>
      </c>
      <c r="D254">
        <v>-0.35210000000000002</v>
      </c>
      <c r="E254">
        <v>6.15</v>
      </c>
      <c r="F254">
        <v>6.6829999999999998</v>
      </c>
      <c r="G254">
        <v>7.2160000000000002</v>
      </c>
      <c r="H254">
        <v>7.8079999999999998</v>
      </c>
      <c r="I254">
        <v>8.468</v>
      </c>
      <c r="J254">
        <v>9.2059999999999995</v>
      </c>
      <c r="K254">
        <v>10.032999999999999</v>
      </c>
      <c r="L254">
        <v>10.964</v>
      </c>
      <c r="M254">
        <v>11.895</v>
      </c>
    </row>
    <row r="255" spans="1:13" x14ac:dyDescent="0.3">
      <c r="A255">
        <v>70.3</v>
      </c>
      <c r="B255">
        <v>8.4906000000000006</v>
      </c>
      <c r="C255">
        <v>8.2320000000000004E-2</v>
      </c>
      <c r="D255">
        <v>-0.35210000000000002</v>
      </c>
      <c r="E255">
        <v>6.1660000000000004</v>
      </c>
      <c r="F255">
        <v>6.7</v>
      </c>
      <c r="G255">
        <v>7.2350000000000003</v>
      </c>
      <c r="H255">
        <v>7.8289999999999997</v>
      </c>
      <c r="I255">
        <v>8.4909999999999997</v>
      </c>
      <c r="J255">
        <v>9.23</v>
      </c>
      <c r="K255">
        <v>10.06</v>
      </c>
      <c r="L255">
        <v>10.994</v>
      </c>
      <c r="M255">
        <v>11.927</v>
      </c>
    </row>
    <row r="256" spans="1:13" x14ac:dyDescent="0.3">
      <c r="A256">
        <v>70.400000000000006</v>
      </c>
      <c r="B256">
        <v>8.5131999999999994</v>
      </c>
      <c r="C256">
        <v>8.233E-2</v>
      </c>
      <c r="D256">
        <v>-0.35210000000000002</v>
      </c>
      <c r="E256">
        <v>6.1820000000000004</v>
      </c>
      <c r="F256">
        <v>6.718</v>
      </c>
      <c r="G256">
        <v>7.2539999999999996</v>
      </c>
      <c r="H256">
        <v>7.85</v>
      </c>
      <c r="I256">
        <v>8.5129999999999999</v>
      </c>
      <c r="J256">
        <v>9.2550000000000008</v>
      </c>
      <c r="K256">
        <v>10.087</v>
      </c>
      <c r="L256">
        <v>11.023</v>
      </c>
      <c r="M256">
        <v>11.96</v>
      </c>
    </row>
    <row r="257" spans="1:13" x14ac:dyDescent="0.3">
      <c r="A257">
        <v>70.5</v>
      </c>
      <c r="B257">
        <v>8.5358000000000001</v>
      </c>
      <c r="C257">
        <v>8.2350000000000007E-2</v>
      </c>
      <c r="D257">
        <v>-0.35210000000000002</v>
      </c>
      <c r="E257">
        <v>6.1980000000000004</v>
      </c>
      <c r="F257">
        <v>6.7350000000000003</v>
      </c>
      <c r="G257">
        <v>7.2729999999999997</v>
      </c>
      <c r="H257">
        <v>7.87</v>
      </c>
      <c r="I257">
        <v>8.5359999999999996</v>
      </c>
      <c r="J257">
        <v>9.2799999999999994</v>
      </c>
      <c r="K257">
        <v>10.114000000000001</v>
      </c>
      <c r="L257">
        <v>11.053000000000001</v>
      </c>
      <c r="M257">
        <v>11.992000000000001</v>
      </c>
    </row>
    <row r="258" spans="1:13" x14ac:dyDescent="0.3">
      <c r="A258">
        <v>70.599999999999994</v>
      </c>
      <c r="B258">
        <v>8.5582999999999991</v>
      </c>
      <c r="C258">
        <v>8.2360000000000003E-2</v>
      </c>
      <c r="D258">
        <v>-0.35210000000000002</v>
      </c>
      <c r="E258">
        <v>6.2140000000000004</v>
      </c>
      <c r="F258">
        <v>6.7530000000000001</v>
      </c>
      <c r="G258">
        <v>7.2919999999999998</v>
      </c>
      <c r="H258">
        <v>7.891</v>
      </c>
      <c r="I258">
        <v>8.5579999999999998</v>
      </c>
      <c r="J258">
        <v>9.3040000000000003</v>
      </c>
      <c r="K258">
        <v>10.141</v>
      </c>
      <c r="L258">
        <v>11.083</v>
      </c>
      <c r="M258">
        <v>12.025</v>
      </c>
    </row>
    <row r="259" spans="1:13" x14ac:dyDescent="0.3">
      <c r="A259">
        <v>70.7</v>
      </c>
      <c r="B259">
        <v>8.5808</v>
      </c>
      <c r="C259">
        <v>8.2369999999999999E-2</v>
      </c>
      <c r="D259">
        <v>-0.35210000000000002</v>
      </c>
      <c r="E259">
        <v>6.23</v>
      </c>
      <c r="F259">
        <v>6.7709999999999999</v>
      </c>
      <c r="G259">
        <v>7.3109999999999999</v>
      </c>
      <c r="H259">
        <v>7.9119999999999999</v>
      </c>
      <c r="I259">
        <v>8.5809999999999995</v>
      </c>
      <c r="J259">
        <v>9.3290000000000006</v>
      </c>
      <c r="K259">
        <v>10.167999999999999</v>
      </c>
      <c r="L259">
        <v>11.112</v>
      </c>
      <c r="M259">
        <v>12.057</v>
      </c>
    </row>
    <row r="260" spans="1:13" x14ac:dyDescent="0.3">
      <c r="A260">
        <v>70.8</v>
      </c>
      <c r="B260">
        <v>8.6031999999999993</v>
      </c>
      <c r="C260">
        <v>8.2379999999999995E-2</v>
      </c>
      <c r="D260">
        <v>-0.35210000000000002</v>
      </c>
      <c r="E260">
        <v>6.2460000000000004</v>
      </c>
      <c r="F260">
        <v>6.7880000000000003</v>
      </c>
      <c r="G260">
        <v>7.33</v>
      </c>
      <c r="H260">
        <v>7.9320000000000004</v>
      </c>
      <c r="I260">
        <v>8.6029999999999998</v>
      </c>
      <c r="J260">
        <v>9.3529999999999998</v>
      </c>
      <c r="K260">
        <v>10.195</v>
      </c>
      <c r="L260">
        <v>11.141999999999999</v>
      </c>
      <c r="M260">
        <v>12.089</v>
      </c>
    </row>
    <row r="261" spans="1:13" x14ac:dyDescent="0.3">
      <c r="A261">
        <v>70.900000000000006</v>
      </c>
      <c r="B261">
        <v>8.6257000000000001</v>
      </c>
      <c r="C261">
        <v>8.2400000000000001E-2</v>
      </c>
      <c r="D261">
        <v>-0.35210000000000002</v>
      </c>
      <c r="E261">
        <v>6.2619999999999996</v>
      </c>
      <c r="F261">
        <v>6.8049999999999997</v>
      </c>
      <c r="G261">
        <v>7.3490000000000002</v>
      </c>
      <c r="H261">
        <v>7.9530000000000003</v>
      </c>
      <c r="I261">
        <v>8.6259999999999994</v>
      </c>
      <c r="J261">
        <v>9.3780000000000001</v>
      </c>
      <c r="K261">
        <v>10.222</v>
      </c>
      <c r="L261">
        <v>11.172000000000001</v>
      </c>
      <c r="M261">
        <v>12.121</v>
      </c>
    </row>
    <row r="262" spans="1:13" x14ac:dyDescent="0.3">
      <c r="A262">
        <v>71</v>
      </c>
      <c r="B262">
        <v>8.6479999999999997</v>
      </c>
      <c r="C262">
        <v>8.2409999999999997E-2</v>
      </c>
      <c r="D262">
        <v>-0.35210000000000002</v>
      </c>
      <c r="E262">
        <v>6.2779999999999996</v>
      </c>
      <c r="F262">
        <v>6.8230000000000004</v>
      </c>
      <c r="G262">
        <v>7.3680000000000003</v>
      </c>
      <c r="H262">
        <v>7.9729999999999999</v>
      </c>
      <c r="I262">
        <v>8.6479999999999997</v>
      </c>
      <c r="J262">
        <v>9.4019999999999992</v>
      </c>
      <c r="K262">
        <v>10.247999999999999</v>
      </c>
      <c r="L262">
        <v>11.201000000000001</v>
      </c>
      <c r="M262">
        <v>12.153</v>
      </c>
    </row>
    <row r="263" spans="1:13" x14ac:dyDescent="0.3">
      <c r="A263">
        <v>71.099999999999994</v>
      </c>
      <c r="B263">
        <v>8.6704000000000008</v>
      </c>
      <c r="C263">
        <v>8.2419999999999993E-2</v>
      </c>
      <c r="D263">
        <v>-0.35210000000000002</v>
      </c>
      <c r="E263">
        <v>6.2939999999999996</v>
      </c>
      <c r="F263">
        <v>6.84</v>
      </c>
      <c r="G263">
        <v>7.3869999999999996</v>
      </c>
      <c r="H263">
        <v>7.9939999999999998</v>
      </c>
      <c r="I263">
        <v>8.67</v>
      </c>
      <c r="J263">
        <v>9.4269999999999996</v>
      </c>
      <c r="K263">
        <v>10.275</v>
      </c>
      <c r="L263">
        <v>11.23</v>
      </c>
      <c r="M263">
        <v>12.185</v>
      </c>
    </row>
    <row r="264" spans="1:13" x14ac:dyDescent="0.3">
      <c r="A264">
        <v>71.2</v>
      </c>
      <c r="B264">
        <v>8.6927000000000003</v>
      </c>
      <c r="C264">
        <v>8.2430000000000003E-2</v>
      </c>
      <c r="D264">
        <v>-0.35210000000000002</v>
      </c>
      <c r="E264">
        <v>6.31</v>
      </c>
      <c r="F264">
        <v>6.8579999999999997</v>
      </c>
      <c r="G264">
        <v>7.4059999999999997</v>
      </c>
      <c r="H264">
        <v>8.0139999999999993</v>
      </c>
      <c r="I264">
        <v>8.6929999999999996</v>
      </c>
      <c r="J264">
        <v>9.4510000000000005</v>
      </c>
      <c r="K264">
        <v>10.302</v>
      </c>
      <c r="L264">
        <v>11.259</v>
      </c>
      <c r="M264">
        <v>12.217000000000001</v>
      </c>
    </row>
    <row r="265" spans="1:13" x14ac:dyDescent="0.3">
      <c r="A265">
        <v>71.3</v>
      </c>
      <c r="B265">
        <v>8.7149999999999999</v>
      </c>
      <c r="C265">
        <v>8.2449999999999996E-2</v>
      </c>
      <c r="D265">
        <v>-0.35210000000000002</v>
      </c>
      <c r="E265">
        <v>6.3259999999999996</v>
      </c>
      <c r="F265">
        <v>6.875</v>
      </c>
      <c r="G265">
        <v>7.4240000000000004</v>
      </c>
      <c r="H265">
        <v>8.0350000000000001</v>
      </c>
      <c r="I265">
        <v>8.7149999999999999</v>
      </c>
      <c r="J265">
        <v>9.4760000000000009</v>
      </c>
      <c r="K265">
        <v>10.329000000000001</v>
      </c>
      <c r="L265">
        <v>11.289</v>
      </c>
      <c r="M265">
        <v>12.249000000000001</v>
      </c>
    </row>
    <row r="266" spans="1:13" x14ac:dyDescent="0.3">
      <c r="A266">
        <v>71.400000000000006</v>
      </c>
      <c r="B266">
        <v>8.7371999999999996</v>
      </c>
      <c r="C266">
        <v>8.2460000000000006E-2</v>
      </c>
      <c r="D266">
        <v>-0.35210000000000002</v>
      </c>
      <c r="E266">
        <v>6.3410000000000002</v>
      </c>
      <c r="F266">
        <v>6.8920000000000003</v>
      </c>
      <c r="G266">
        <v>7.4429999999999996</v>
      </c>
      <c r="H266">
        <v>8.0549999999999997</v>
      </c>
      <c r="I266">
        <v>8.7370000000000001</v>
      </c>
      <c r="J266">
        <v>9.5</v>
      </c>
      <c r="K266">
        <v>10.355</v>
      </c>
      <c r="L266">
        <v>11.318</v>
      </c>
      <c r="M266">
        <v>12.281000000000001</v>
      </c>
    </row>
    <row r="267" spans="1:13" x14ac:dyDescent="0.3">
      <c r="A267">
        <v>71.5</v>
      </c>
      <c r="B267">
        <v>8.7593999999999994</v>
      </c>
      <c r="C267">
        <v>8.2479999999999998E-2</v>
      </c>
      <c r="D267">
        <v>-0.35210000000000002</v>
      </c>
      <c r="E267">
        <v>6.3570000000000002</v>
      </c>
      <c r="F267">
        <v>6.9089999999999998</v>
      </c>
      <c r="G267">
        <v>7.4619999999999997</v>
      </c>
      <c r="H267">
        <v>8.0749999999999993</v>
      </c>
      <c r="I267">
        <v>8.7590000000000003</v>
      </c>
      <c r="J267">
        <v>9.5239999999999991</v>
      </c>
      <c r="K267">
        <v>10.382</v>
      </c>
      <c r="L267">
        <v>11.348000000000001</v>
      </c>
      <c r="M267">
        <v>12.313000000000001</v>
      </c>
    </row>
    <row r="268" spans="1:13" x14ac:dyDescent="0.3">
      <c r="A268">
        <v>71.599999999999994</v>
      </c>
      <c r="B268">
        <v>8.7814999999999994</v>
      </c>
      <c r="C268">
        <v>8.2489999999999994E-2</v>
      </c>
      <c r="D268">
        <v>-0.35210000000000002</v>
      </c>
      <c r="E268">
        <v>6.3730000000000002</v>
      </c>
      <c r="F268">
        <v>6.9269999999999996</v>
      </c>
      <c r="G268">
        <v>7.48</v>
      </c>
      <c r="H268">
        <v>8.0960000000000001</v>
      </c>
      <c r="I268">
        <v>8.782</v>
      </c>
      <c r="J268">
        <v>9.548</v>
      </c>
      <c r="K268">
        <v>10.407999999999999</v>
      </c>
      <c r="L268">
        <v>11.377000000000001</v>
      </c>
      <c r="M268">
        <v>12.345000000000001</v>
      </c>
    </row>
    <row r="269" spans="1:13" x14ac:dyDescent="0.3">
      <c r="A269">
        <v>71.7</v>
      </c>
      <c r="B269">
        <v>8.8035999999999994</v>
      </c>
      <c r="C269">
        <v>8.2500000000000004E-2</v>
      </c>
      <c r="D269">
        <v>-0.35210000000000002</v>
      </c>
      <c r="E269">
        <v>6.3890000000000002</v>
      </c>
      <c r="F269">
        <v>6.944</v>
      </c>
      <c r="G269">
        <v>7.4989999999999997</v>
      </c>
      <c r="H269">
        <v>8.1159999999999997</v>
      </c>
      <c r="I269">
        <v>8.8040000000000003</v>
      </c>
      <c r="J269">
        <v>9.5719999999999992</v>
      </c>
      <c r="K269">
        <v>10.435</v>
      </c>
      <c r="L269">
        <v>11.406000000000001</v>
      </c>
      <c r="M269">
        <v>12.377000000000001</v>
      </c>
    </row>
    <row r="270" spans="1:13" x14ac:dyDescent="0.3">
      <c r="A270">
        <v>71.8</v>
      </c>
      <c r="B270">
        <v>8.8256999999999994</v>
      </c>
      <c r="C270">
        <v>8.2519999999999996E-2</v>
      </c>
      <c r="D270">
        <v>-0.35210000000000002</v>
      </c>
      <c r="E270">
        <v>6.4039999999999999</v>
      </c>
      <c r="F270">
        <v>6.9610000000000003</v>
      </c>
      <c r="G270">
        <v>7.5179999999999998</v>
      </c>
      <c r="H270">
        <v>8.1359999999999992</v>
      </c>
      <c r="I270">
        <v>8.8260000000000005</v>
      </c>
      <c r="J270">
        <v>9.5969999999999995</v>
      </c>
      <c r="K270">
        <v>10.461</v>
      </c>
      <c r="L270">
        <v>11.435</v>
      </c>
      <c r="M270">
        <v>12.409000000000001</v>
      </c>
    </row>
    <row r="271" spans="1:13" x14ac:dyDescent="0.3">
      <c r="A271">
        <v>71.900000000000006</v>
      </c>
      <c r="B271">
        <v>8.8476999999999997</v>
      </c>
      <c r="C271">
        <v>8.2530000000000006E-2</v>
      </c>
      <c r="D271">
        <v>-0.35210000000000002</v>
      </c>
      <c r="E271">
        <v>6.42</v>
      </c>
      <c r="F271">
        <v>6.9779999999999998</v>
      </c>
      <c r="G271">
        <v>7.5359999999999996</v>
      </c>
      <c r="H271">
        <v>8.1560000000000006</v>
      </c>
      <c r="I271">
        <v>8.8480000000000008</v>
      </c>
      <c r="J271">
        <v>9.6210000000000004</v>
      </c>
      <c r="K271">
        <v>10.488</v>
      </c>
      <c r="L271">
        <v>11.464</v>
      </c>
      <c r="M271">
        <v>12.44</v>
      </c>
    </row>
    <row r="272" spans="1:13" x14ac:dyDescent="0.3">
      <c r="A272">
        <v>72</v>
      </c>
      <c r="B272">
        <v>8.8696999999999999</v>
      </c>
      <c r="C272">
        <v>8.2540000000000002E-2</v>
      </c>
      <c r="D272">
        <v>-0.35210000000000002</v>
      </c>
      <c r="E272">
        <v>6.4359999999999999</v>
      </c>
      <c r="F272">
        <v>6.9950000000000001</v>
      </c>
      <c r="G272">
        <v>7.5549999999999997</v>
      </c>
      <c r="H272">
        <v>8.1769999999999996</v>
      </c>
      <c r="I272">
        <v>8.8699999999999992</v>
      </c>
      <c r="J272">
        <v>9.6449999999999996</v>
      </c>
      <c r="K272">
        <v>10.513999999999999</v>
      </c>
      <c r="L272">
        <v>11.493</v>
      </c>
      <c r="M272">
        <v>12.472</v>
      </c>
    </row>
    <row r="273" spans="1:13" x14ac:dyDescent="0.3">
      <c r="A273">
        <v>72.099999999999994</v>
      </c>
      <c r="B273">
        <v>8.8916000000000004</v>
      </c>
      <c r="C273">
        <v>8.2559999999999995E-2</v>
      </c>
      <c r="D273">
        <v>-0.35210000000000002</v>
      </c>
      <c r="E273">
        <v>6.4509999999999996</v>
      </c>
      <c r="F273">
        <v>7.0119999999999996</v>
      </c>
      <c r="G273">
        <v>7.5730000000000004</v>
      </c>
      <c r="H273">
        <v>8.1969999999999992</v>
      </c>
      <c r="I273">
        <v>8.8919999999999995</v>
      </c>
      <c r="J273">
        <v>9.6690000000000005</v>
      </c>
      <c r="K273">
        <v>10.54</v>
      </c>
      <c r="L273">
        <v>11.522</v>
      </c>
      <c r="M273">
        <v>12.504</v>
      </c>
    </row>
    <row r="274" spans="1:13" x14ac:dyDescent="0.3">
      <c r="A274">
        <v>72.2</v>
      </c>
      <c r="B274">
        <v>8.9135000000000009</v>
      </c>
      <c r="C274">
        <v>8.2570000000000005E-2</v>
      </c>
      <c r="D274">
        <v>-0.35210000000000002</v>
      </c>
      <c r="E274">
        <v>6.4669999999999996</v>
      </c>
      <c r="F274">
        <v>7.0289999999999999</v>
      </c>
      <c r="G274">
        <v>7.5919999999999996</v>
      </c>
      <c r="H274">
        <v>8.2170000000000005</v>
      </c>
      <c r="I274">
        <v>8.9139999999999997</v>
      </c>
      <c r="J274">
        <v>9.6929999999999996</v>
      </c>
      <c r="K274">
        <v>10.567</v>
      </c>
      <c r="L274">
        <v>11.551</v>
      </c>
      <c r="M274">
        <v>12.535</v>
      </c>
    </row>
    <row r="275" spans="1:13" x14ac:dyDescent="0.3">
      <c r="A275">
        <v>72.3</v>
      </c>
      <c r="B275">
        <v>8.9352999999999998</v>
      </c>
      <c r="C275">
        <v>8.2589999999999997E-2</v>
      </c>
      <c r="D275">
        <v>-0.35210000000000002</v>
      </c>
      <c r="E275">
        <v>6.4820000000000002</v>
      </c>
      <c r="F275">
        <v>7.0460000000000003</v>
      </c>
      <c r="G275">
        <v>7.61</v>
      </c>
      <c r="H275">
        <v>8.2370000000000001</v>
      </c>
      <c r="I275">
        <v>8.9350000000000005</v>
      </c>
      <c r="J275">
        <v>9.7159999999999993</v>
      </c>
      <c r="K275">
        <v>10.593</v>
      </c>
      <c r="L275">
        <v>11.58</v>
      </c>
      <c r="M275">
        <v>12.567</v>
      </c>
    </row>
    <row r="276" spans="1:13" x14ac:dyDescent="0.3">
      <c r="A276">
        <v>72.400000000000006</v>
      </c>
      <c r="B276">
        <v>8.9571000000000005</v>
      </c>
      <c r="C276">
        <v>8.2600000000000007E-2</v>
      </c>
      <c r="D276">
        <v>-0.35210000000000002</v>
      </c>
      <c r="E276">
        <v>6.4980000000000002</v>
      </c>
      <c r="F276">
        <v>7.0629999999999997</v>
      </c>
      <c r="G276">
        <v>7.6280000000000001</v>
      </c>
      <c r="H276">
        <v>8.2569999999999997</v>
      </c>
      <c r="I276">
        <v>8.9570000000000007</v>
      </c>
      <c r="J276">
        <v>9.74</v>
      </c>
      <c r="K276">
        <v>10.619</v>
      </c>
      <c r="L276">
        <v>11.608000000000001</v>
      </c>
      <c r="M276">
        <v>12.598000000000001</v>
      </c>
    </row>
    <row r="277" spans="1:13" x14ac:dyDescent="0.3">
      <c r="A277">
        <v>72.5</v>
      </c>
      <c r="B277">
        <v>8.9787999999999997</v>
      </c>
      <c r="C277">
        <v>8.2619999999999999E-2</v>
      </c>
      <c r="D277">
        <v>-0.35210000000000002</v>
      </c>
      <c r="E277">
        <v>6.5129999999999999</v>
      </c>
      <c r="F277">
        <v>7.08</v>
      </c>
      <c r="G277">
        <v>7.6470000000000002</v>
      </c>
      <c r="H277">
        <v>8.2769999999999992</v>
      </c>
      <c r="I277">
        <v>8.9789999999999992</v>
      </c>
      <c r="J277">
        <v>9.7639999999999993</v>
      </c>
      <c r="K277">
        <v>10.645</v>
      </c>
      <c r="L277">
        <v>11.637</v>
      </c>
      <c r="M277">
        <v>12.629</v>
      </c>
    </row>
    <row r="278" spans="1:13" x14ac:dyDescent="0.3">
      <c r="A278">
        <v>72.599999999999994</v>
      </c>
      <c r="B278">
        <v>9.0005000000000006</v>
      </c>
      <c r="C278">
        <v>8.2629999999999995E-2</v>
      </c>
      <c r="D278">
        <v>-0.35210000000000002</v>
      </c>
      <c r="E278">
        <v>6.5279999999999996</v>
      </c>
      <c r="F278">
        <v>7.0970000000000004</v>
      </c>
      <c r="G278">
        <v>7.665</v>
      </c>
      <c r="H278">
        <v>8.2959999999999994</v>
      </c>
      <c r="I278">
        <v>9</v>
      </c>
      <c r="J278">
        <v>9.7880000000000003</v>
      </c>
      <c r="K278">
        <v>10.670999999999999</v>
      </c>
      <c r="L278">
        <v>11.666</v>
      </c>
      <c r="M278">
        <v>12.66</v>
      </c>
    </row>
    <row r="279" spans="1:13" x14ac:dyDescent="0.3">
      <c r="A279">
        <v>72.7</v>
      </c>
      <c r="B279">
        <v>9.0221</v>
      </c>
      <c r="C279">
        <v>8.2640000000000005E-2</v>
      </c>
      <c r="D279">
        <v>-0.35210000000000002</v>
      </c>
      <c r="E279">
        <v>6.5439999999999996</v>
      </c>
      <c r="F279">
        <v>7.1130000000000004</v>
      </c>
      <c r="G279">
        <v>7.6829999999999998</v>
      </c>
      <c r="H279">
        <v>8.3160000000000007</v>
      </c>
      <c r="I279">
        <v>9.0220000000000002</v>
      </c>
      <c r="J279">
        <v>9.8109999999999999</v>
      </c>
      <c r="K279">
        <v>10.696999999999999</v>
      </c>
      <c r="L279">
        <v>11.694000000000001</v>
      </c>
      <c r="M279">
        <v>12.691000000000001</v>
      </c>
    </row>
    <row r="280" spans="1:13" x14ac:dyDescent="0.3">
      <c r="A280">
        <v>72.8</v>
      </c>
      <c r="B280">
        <v>9.0435999999999996</v>
      </c>
      <c r="C280">
        <v>8.2659999999999997E-2</v>
      </c>
      <c r="D280">
        <v>-0.35210000000000002</v>
      </c>
      <c r="E280">
        <v>6.5590000000000002</v>
      </c>
      <c r="F280">
        <v>7.13</v>
      </c>
      <c r="G280">
        <v>7.7009999999999996</v>
      </c>
      <c r="H280">
        <v>8.3360000000000003</v>
      </c>
      <c r="I280">
        <v>9.0440000000000005</v>
      </c>
      <c r="J280">
        <v>9.8350000000000009</v>
      </c>
      <c r="K280">
        <v>10.723000000000001</v>
      </c>
      <c r="L280">
        <v>11.723000000000001</v>
      </c>
      <c r="M280">
        <v>12.723000000000001</v>
      </c>
    </row>
    <row r="281" spans="1:13" x14ac:dyDescent="0.3">
      <c r="A281">
        <v>72.900000000000006</v>
      </c>
      <c r="B281">
        <v>9.0650999999999993</v>
      </c>
      <c r="C281">
        <v>8.2669999999999993E-2</v>
      </c>
      <c r="D281">
        <v>-0.35210000000000002</v>
      </c>
      <c r="E281">
        <v>6.5739999999999998</v>
      </c>
      <c r="F281">
        <v>7.1470000000000002</v>
      </c>
      <c r="G281">
        <v>7.7190000000000003</v>
      </c>
      <c r="H281">
        <v>8.3559999999999999</v>
      </c>
      <c r="I281">
        <v>9.0649999999999995</v>
      </c>
      <c r="J281">
        <v>9.8580000000000005</v>
      </c>
      <c r="K281">
        <v>10.749000000000001</v>
      </c>
      <c r="L281">
        <v>11.750999999999999</v>
      </c>
      <c r="M281">
        <v>12.754</v>
      </c>
    </row>
    <row r="282" spans="1:13" x14ac:dyDescent="0.3">
      <c r="A282">
        <v>73</v>
      </c>
      <c r="B282">
        <v>9.0864999999999991</v>
      </c>
      <c r="C282">
        <v>8.269E-2</v>
      </c>
      <c r="D282">
        <v>-0.35210000000000002</v>
      </c>
      <c r="E282">
        <v>6.5890000000000004</v>
      </c>
      <c r="F282">
        <v>7.1630000000000003</v>
      </c>
      <c r="G282">
        <v>7.7370000000000001</v>
      </c>
      <c r="H282">
        <v>8.375</v>
      </c>
      <c r="I282">
        <v>9.0860000000000003</v>
      </c>
      <c r="J282">
        <v>9.8819999999999997</v>
      </c>
      <c r="K282">
        <v>10.773999999999999</v>
      </c>
      <c r="L282">
        <v>11.78</v>
      </c>
      <c r="M282">
        <v>12.785</v>
      </c>
    </row>
    <row r="283" spans="1:13" x14ac:dyDescent="0.3">
      <c r="A283">
        <v>73.099999999999994</v>
      </c>
      <c r="B283">
        <v>9.1079000000000008</v>
      </c>
      <c r="C283">
        <v>8.2699999999999996E-2</v>
      </c>
      <c r="D283">
        <v>-0.35210000000000002</v>
      </c>
      <c r="E283">
        <v>6.6040000000000001</v>
      </c>
      <c r="F283">
        <v>7.18</v>
      </c>
      <c r="G283">
        <v>7.7549999999999999</v>
      </c>
      <c r="H283">
        <v>8.3949999999999996</v>
      </c>
      <c r="I283">
        <v>9.1080000000000005</v>
      </c>
      <c r="J283">
        <v>9.9049999999999994</v>
      </c>
      <c r="K283">
        <v>10.8</v>
      </c>
      <c r="L283">
        <v>11.808</v>
      </c>
      <c r="M283">
        <v>12.815</v>
      </c>
    </row>
    <row r="284" spans="1:13" x14ac:dyDescent="0.3">
      <c r="A284">
        <v>73.2</v>
      </c>
      <c r="B284">
        <v>9.1292000000000009</v>
      </c>
      <c r="C284">
        <v>8.2720000000000002E-2</v>
      </c>
      <c r="D284">
        <v>-0.35210000000000002</v>
      </c>
      <c r="E284">
        <v>6.6189999999999998</v>
      </c>
      <c r="F284">
        <v>7.1959999999999997</v>
      </c>
      <c r="G284">
        <v>7.7729999999999997</v>
      </c>
      <c r="H284">
        <v>8.4139999999999997</v>
      </c>
      <c r="I284">
        <v>9.1289999999999996</v>
      </c>
      <c r="J284">
        <v>9.9290000000000003</v>
      </c>
      <c r="K284">
        <v>10.826000000000001</v>
      </c>
      <c r="L284">
        <v>11.836</v>
      </c>
      <c r="M284">
        <v>12.846</v>
      </c>
    </row>
    <row r="285" spans="1:13" x14ac:dyDescent="0.3">
      <c r="A285">
        <v>73.3</v>
      </c>
      <c r="B285">
        <v>9.1503999999999994</v>
      </c>
      <c r="C285">
        <v>8.2729999999999998E-2</v>
      </c>
      <c r="D285">
        <v>-0.35210000000000002</v>
      </c>
      <c r="E285">
        <v>6.6349999999999998</v>
      </c>
      <c r="F285">
        <v>7.2130000000000001</v>
      </c>
      <c r="G285">
        <v>7.7910000000000004</v>
      </c>
      <c r="H285">
        <v>8.4339999999999993</v>
      </c>
      <c r="I285">
        <v>9.15</v>
      </c>
      <c r="J285">
        <v>9.952</v>
      </c>
      <c r="K285">
        <v>10.851000000000001</v>
      </c>
      <c r="L285">
        <v>11.864000000000001</v>
      </c>
      <c r="M285">
        <v>12.877000000000001</v>
      </c>
    </row>
    <row r="286" spans="1:13" x14ac:dyDescent="0.3">
      <c r="A286">
        <v>73.400000000000006</v>
      </c>
      <c r="B286">
        <v>9.1715999999999998</v>
      </c>
      <c r="C286">
        <v>8.2739999999999994E-2</v>
      </c>
      <c r="D286">
        <v>-0.35210000000000002</v>
      </c>
      <c r="E286">
        <v>6.65</v>
      </c>
      <c r="F286">
        <v>7.2290000000000001</v>
      </c>
      <c r="G286">
        <v>7.8090000000000002</v>
      </c>
      <c r="H286">
        <v>8.4529999999999994</v>
      </c>
      <c r="I286">
        <v>9.1720000000000006</v>
      </c>
      <c r="J286">
        <v>9.9749999999999996</v>
      </c>
      <c r="K286">
        <v>10.877000000000001</v>
      </c>
      <c r="L286">
        <v>11.891999999999999</v>
      </c>
      <c r="M286">
        <v>12.907</v>
      </c>
    </row>
    <row r="287" spans="1:13" x14ac:dyDescent="0.3">
      <c r="A287">
        <v>73.5</v>
      </c>
      <c r="B287">
        <v>9.1927000000000003</v>
      </c>
      <c r="C287">
        <v>8.276E-2</v>
      </c>
      <c r="D287">
        <v>-0.35210000000000002</v>
      </c>
      <c r="E287">
        <v>6.6639999999999997</v>
      </c>
      <c r="F287">
        <v>7.2460000000000004</v>
      </c>
      <c r="G287">
        <v>7.827</v>
      </c>
      <c r="H287">
        <v>8.4730000000000008</v>
      </c>
      <c r="I287">
        <v>9.1929999999999996</v>
      </c>
      <c r="J287">
        <v>9.9979999999999993</v>
      </c>
      <c r="K287">
        <v>10.901999999999999</v>
      </c>
      <c r="L287">
        <v>11.92</v>
      </c>
      <c r="M287">
        <v>12.938000000000001</v>
      </c>
    </row>
    <row r="288" spans="1:13" x14ac:dyDescent="0.3">
      <c r="A288">
        <v>73.599999999999994</v>
      </c>
      <c r="B288">
        <v>9.2136999999999993</v>
      </c>
      <c r="C288">
        <v>8.2769999999999996E-2</v>
      </c>
      <c r="D288">
        <v>-0.35210000000000002</v>
      </c>
      <c r="E288">
        <v>6.6790000000000003</v>
      </c>
      <c r="F288">
        <v>7.2619999999999996</v>
      </c>
      <c r="G288">
        <v>7.8440000000000003</v>
      </c>
      <c r="H288">
        <v>8.4920000000000009</v>
      </c>
      <c r="I288">
        <v>9.2140000000000004</v>
      </c>
      <c r="J288">
        <v>10.021000000000001</v>
      </c>
      <c r="K288">
        <v>10.927</v>
      </c>
      <c r="L288">
        <v>11.948</v>
      </c>
      <c r="M288">
        <v>12.968</v>
      </c>
    </row>
    <row r="289" spans="1:13" x14ac:dyDescent="0.3">
      <c r="A289">
        <v>73.7</v>
      </c>
      <c r="B289">
        <v>9.2347000000000001</v>
      </c>
      <c r="C289">
        <v>8.2780000000000006E-2</v>
      </c>
      <c r="D289">
        <v>-0.35210000000000002</v>
      </c>
      <c r="E289">
        <v>6.694</v>
      </c>
      <c r="F289">
        <v>7.2779999999999996</v>
      </c>
      <c r="G289">
        <v>7.8620000000000001</v>
      </c>
      <c r="H289">
        <v>8.5109999999999992</v>
      </c>
      <c r="I289">
        <v>9.2349999999999994</v>
      </c>
      <c r="J289">
        <v>10.044</v>
      </c>
      <c r="K289">
        <v>10.952</v>
      </c>
      <c r="L289">
        <v>11.975</v>
      </c>
      <c r="M289">
        <v>12.997999999999999</v>
      </c>
    </row>
    <row r="290" spans="1:13" x14ac:dyDescent="0.3">
      <c r="A290">
        <v>73.8</v>
      </c>
      <c r="B290">
        <v>9.2556999999999992</v>
      </c>
      <c r="C290">
        <v>8.2799999999999999E-2</v>
      </c>
      <c r="D290">
        <v>-0.35210000000000002</v>
      </c>
      <c r="E290">
        <v>6.7089999999999996</v>
      </c>
      <c r="F290">
        <v>7.2939999999999996</v>
      </c>
      <c r="G290">
        <v>7.88</v>
      </c>
      <c r="H290">
        <v>8.5299999999999994</v>
      </c>
      <c r="I290">
        <v>9.2560000000000002</v>
      </c>
      <c r="J290">
        <v>10.067</v>
      </c>
      <c r="K290">
        <v>10.978</v>
      </c>
      <c r="L290">
        <v>12.003</v>
      </c>
      <c r="M290">
        <v>13.029</v>
      </c>
    </row>
    <row r="291" spans="1:13" x14ac:dyDescent="0.3">
      <c r="A291">
        <v>73.900000000000006</v>
      </c>
      <c r="B291">
        <v>9.2766000000000002</v>
      </c>
      <c r="C291">
        <v>8.2809999999999995E-2</v>
      </c>
      <c r="D291">
        <v>-0.35210000000000002</v>
      </c>
      <c r="E291">
        <v>6.7240000000000002</v>
      </c>
      <c r="F291">
        <v>7.3109999999999999</v>
      </c>
      <c r="G291">
        <v>7.8970000000000002</v>
      </c>
      <c r="H291">
        <v>8.5489999999999995</v>
      </c>
      <c r="I291">
        <v>9.2769999999999992</v>
      </c>
      <c r="J291">
        <v>10.09</v>
      </c>
      <c r="K291">
        <v>11.003</v>
      </c>
      <c r="L291">
        <v>12.031000000000001</v>
      </c>
      <c r="M291">
        <v>13.058999999999999</v>
      </c>
    </row>
    <row r="292" spans="1:13" x14ac:dyDescent="0.3">
      <c r="A292">
        <v>74</v>
      </c>
      <c r="B292">
        <v>9.2973999999999997</v>
      </c>
      <c r="C292">
        <v>8.2830000000000001E-2</v>
      </c>
      <c r="D292">
        <v>-0.35210000000000002</v>
      </c>
      <c r="E292">
        <v>6.7389999999999999</v>
      </c>
      <c r="F292">
        <v>7.327</v>
      </c>
      <c r="G292">
        <v>7.915</v>
      </c>
      <c r="H292">
        <v>8.5679999999999996</v>
      </c>
      <c r="I292">
        <v>9.2970000000000006</v>
      </c>
      <c r="J292">
        <v>10.113</v>
      </c>
      <c r="K292">
        <v>11.028</v>
      </c>
      <c r="L292">
        <v>12.058999999999999</v>
      </c>
      <c r="M292">
        <v>13.089</v>
      </c>
    </row>
    <row r="293" spans="1:13" x14ac:dyDescent="0.3">
      <c r="A293">
        <v>74.099999999999994</v>
      </c>
      <c r="B293">
        <v>9.3181999999999992</v>
      </c>
      <c r="C293">
        <v>8.2839999999999997E-2</v>
      </c>
      <c r="D293">
        <v>-0.35210000000000002</v>
      </c>
      <c r="E293">
        <v>6.7530000000000001</v>
      </c>
      <c r="F293">
        <v>7.343</v>
      </c>
      <c r="G293">
        <v>7.9320000000000004</v>
      </c>
      <c r="H293">
        <v>8.5879999999999992</v>
      </c>
      <c r="I293">
        <v>9.3179999999999996</v>
      </c>
      <c r="J293">
        <v>10.135</v>
      </c>
      <c r="K293">
        <v>11.053000000000001</v>
      </c>
      <c r="L293">
        <v>12.086</v>
      </c>
      <c r="M293">
        <v>13.119</v>
      </c>
    </row>
    <row r="294" spans="1:13" x14ac:dyDescent="0.3">
      <c r="A294">
        <v>74.2</v>
      </c>
      <c r="B294">
        <v>9.3390000000000004</v>
      </c>
      <c r="C294">
        <v>8.2849999999999993E-2</v>
      </c>
      <c r="D294">
        <v>-0.35210000000000002</v>
      </c>
      <c r="E294">
        <v>6.7679999999999998</v>
      </c>
      <c r="F294">
        <v>7.359</v>
      </c>
      <c r="G294">
        <v>7.95</v>
      </c>
      <c r="H294">
        <v>8.6069999999999993</v>
      </c>
      <c r="I294">
        <v>9.3390000000000004</v>
      </c>
      <c r="J294">
        <v>10.157999999999999</v>
      </c>
      <c r="K294">
        <v>11.077999999999999</v>
      </c>
      <c r="L294">
        <v>12.113</v>
      </c>
      <c r="M294">
        <v>13.148999999999999</v>
      </c>
    </row>
    <row r="295" spans="1:13" x14ac:dyDescent="0.3">
      <c r="A295">
        <v>74.3</v>
      </c>
      <c r="B295">
        <v>9.3597000000000001</v>
      </c>
      <c r="C295">
        <v>8.2869999999999999E-2</v>
      </c>
      <c r="D295">
        <v>-0.35210000000000002</v>
      </c>
      <c r="E295">
        <v>6.7830000000000004</v>
      </c>
      <c r="F295">
        <v>7.375</v>
      </c>
      <c r="G295">
        <v>7.9669999999999996</v>
      </c>
      <c r="H295">
        <v>8.6259999999999994</v>
      </c>
      <c r="I295">
        <v>9.36</v>
      </c>
      <c r="J295">
        <v>10.180999999999999</v>
      </c>
      <c r="K295">
        <v>11.103</v>
      </c>
      <c r="L295">
        <v>12.141</v>
      </c>
      <c r="M295">
        <v>13.179</v>
      </c>
    </row>
    <row r="296" spans="1:13" x14ac:dyDescent="0.3">
      <c r="A296">
        <v>74.400000000000006</v>
      </c>
      <c r="B296">
        <v>9.3803000000000001</v>
      </c>
      <c r="C296">
        <v>8.2879999999999995E-2</v>
      </c>
      <c r="D296">
        <v>-0.35210000000000002</v>
      </c>
      <c r="E296">
        <v>6.7969999999999997</v>
      </c>
      <c r="F296">
        <v>7.391</v>
      </c>
      <c r="G296">
        <v>7.9850000000000003</v>
      </c>
      <c r="H296">
        <v>8.6440000000000001</v>
      </c>
      <c r="I296">
        <v>9.3800000000000008</v>
      </c>
      <c r="J296">
        <v>10.202999999999999</v>
      </c>
      <c r="K296">
        <v>11.127000000000001</v>
      </c>
      <c r="L296">
        <v>12.167999999999999</v>
      </c>
      <c r="M296">
        <v>13.209</v>
      </c>
    </row>
    <row r="297" spans="1:13" x14ac:dyDescent="0.3">
      <c r="A297">
        <v>74.5</v>
      </c>
      <c r="B297">
        <v>9.4009999999999998</v>
      </c>
      <c r="C297">
        <v>8.2890000000000005E-2</v>
      </c>
      <c r="D297">
        <v>-0.35210000000000002</v>
      </c>
      <c r="E297">
        <v>6.8120000000000003</v>
      </c>
      <c r="F297">
        <v>7.407</v>
      </c>
      <c r="G297">
        <v>8.0020000000000007</v>
      </c>
      <c r="H297">
        <v>8.6630000000000003</v>
      </c>
      <c r="I297">
        <v>9.4009999999999998</v>
      </c>
      <c r="J297">
        <v>10.226000000000001</v>
      </c>
      <c r="K297">
        <v>11.151999999999999</v>
      </c>
      <c r="L297">
        <v>12.195</v>
      </c>
      <c r="M297">
        <v>13.239000000000001</v>
      </c>
    </row>
    <row r="298" spans="1:13" x14ac:dyDescent="0.3">
      <c r="A298">
        <v>74.599999999999994</v>
      </c>
      <c r="B298">
        <v>9.4215</v>
      </c>
      <c r="C298">
        <v>8.2900000000000001E-2</v>
      </c>
      <c r="D298">
        <v>-0.35210000000000002</v>
      </c>
      <c r="E298">
        <v>6.827</v>
      </c>
      <c r="F298">
        <v>7.423</v>
      </c>
      <c r="G298">
        <v>8.0190000000000001</v>
      </c>
      <c r="H298">
        <v>8.6820000000000004</v>
      </c>
      <c r="I298">
        <v>9.4220000000000006</v>
      </c>
      <c r="J298">
        <v>10.247999999999999</v>
      </c>
      <c r="K298">
        <v>11.177</v>
      </c>
      <c r="L298">
        <v>12.222</v>
      </c>
      <c r="M298">
        <v>13.268000000000001</v>
      </c>
    </row>
    <row r="299" spans="1:13" x14ac:dyDescent="0.3">
      <c r="A299">
        <v>74.7</v>
      </c>
      <c r="B299">
        <v>9.4420000000000002</v>
      </c>
      <c r="C299">
        <v>8.2919999999999994E-2</v>
      </c>
      <c r="D299">
        <v>-0.35210000000000002</v>
      </c>
      <c r="E299">
        <v>6.8410000000000002</v>
      </c>
      <c r="F299">
        <v>7.4390000000000001</v>
      </c>
      <c r="G299">
        <v>8.0359999999999996</v>
      </c>
      <c r="H299">
        <v>8.7010000000000005</v>
      </c>
      <c r="I299">
        <v>9.4420000000000002</v>
      </c>
      <c r="J299">
        <v>10.271000000000001</v>
      </c>
      <c r="K299">
        <v>11.201000000000001</v>
      </c>
      <c r="L299">
        <v>12.25</v>
      </c>
      <c r="M299">
        <v>13.298</v>
      </c>
    </row>
    <row r="300" spans="1:13" x14ac:dyDescent="0.3">
      <c r="A300">
        <v>74.8</v>
      </c>
      <c r="B300">
        <v>9.4625000000000004</v>
      </c>
      <c r="C300">
        <v>8.2930000000000004E-2</v>
      </c>
      <c r="D300">
        <v>-0.35210000000000002</v>
      </c>
      <c r="E300">
        <v>6.8559999999999999</v>
      </c>
      <c r="F300">
        <v>7.4550000000000001</v>
      </c>
      <c r="G300">
        <v>8.0540000000000003</v>
      </c>
      <c r="H300">
        <v>8.7200000000000006</v>
      </c>
      <c r="I300">
        <v>9.4619999999999997</v>
      </c>
      <c r="J300">
        <v>10.292999999999999</v>
      </c>
      <c r="K300">
        <v>11.226000000000001</v>
      </c>
      <c r="L300">
        <v>12.276999999999999</v>
      </c>
      <c r="M300">
        <v>13.327</v>
      </c>
    </row>
    <row r="301" spans="1:13" x14ac:dyDescent="0.3">
      <c r="A301">
        <v>74.900000000000006</v>
      </c>
      <c r="B301">
        <v>9.4829000000000008</v>
      </c>
      <c r="C301">
        <v>8.294E-2</v>
      </c>
      <c r="D301">
        <v>-0.35210000000000002</v>
      </c>
      <c r="E301">
        <v>6.87</v>
      </c>
      <c r="F301">
        <v>7.4710000000000001</v>
      </c>
      <c r="G301">
        <v>8.0709999999999997</v>
      </c>
      <c r="H301">
        <v>8.7379999999999995</v>
      </c>
      <c r="I301">
        <v>9.4830000000000005</v>
      </c>
      <c r="J301">
        <v>10.316000000000001</v>
      </c>
      <c r="K301">
        <v>11.25</v>
      </c>
      <c r="L301">
        <v>12.304</v>
      </c>
      <c r="M301">
        <v>13.356999999999999</v>
      </c>
    </row>
    <row r="302" spans="1:13" x14ac:dyDescent="0.3">
      <c r="A302">
        <v>75</v>
      </c>
      <c r="B302">
        <v>9.5031999999999996</v>
      </c>
      <c r="C302">
        <v>8.2949999999999996E-2</v>
      </c>
      <c r="D302">
        <v>-0.35210000000000002</v>
      </c>
      <c r="E302">
        <v>6.8849999999999998</v>
      </c>
      <c r="F302">
        <v>7.4859999999999998</v>
      </c>
      <c r="G302">
        <v>8.0879999999999992</v>
      </c>
      <c r="H302">
        <v>8.7569999999999997</v>
      </c>
      <c r="I302">
        <v>9.5030000000000001</v>
      </c>
      <c r="J302">
        <v>10.337999999999999</v>
      </c>
      <c r="K302">
        <v>11.275</v>
      </c>
      <c r="L302">
        <v>12.33</v>
      </c>
      <c r="M302">
        <v>13.385999999999999</v>
      </c>
    </row>
    <row r="303" spans="1:13" x14ac:dyDescent="0.3">
      <c r="A303">
        <v>75.099999999999994</v>
      </c>
      <c r="B303">
        <v>9.5235000000000003</v>
      </c>
      <c r="C303">
        <v>8.2970000000000002E-2</v>
      </c>
      <c r="D303">
        <v>-0.35210000000000002</v>
      </c>
      <c r="E303">
        <v>6.899</v>
      </c>
      <c r="F303">
        <v>7.5019999999999998</v>
      </c>
      <c r="G303">
        <v>8.1050000000000004</v>
      </c>
      <c r="H303">
        <v>8.7759999999999998</v>
      </c>
      <c r="I303">
        <v>9.5239999999999991</v>
      </c>
      <c r="J303">
        <v>10.36</v>
      </c>
      <c r="K303">
        <v>11.298999999999999</v>
      </c>
      <c r="L303">
        <v>12.356999999999999</v>
      </c>
      <c r="M303">
        <v>13.416</v>
      </c>
    </row>
    <row r="304" spans="1:13" x14ac:dyDescent="0.3">
      <c r="A304">
        <v>75.2</v>
      </c>
      <c r="B304">
        <v>9.5437999999999992</v>
      </c>
      <c r="C304">
        <v>8.2979999999999998E-2</v>
      </c>
      <c r="D304">
        <v>-0.35210000000000002</v>
      </c>
      <c r="E304">
        <v>6.9130000000000003</v>
      </c>
      <c r="F304">
        <v>7.5179999999999998</v>
      </c>
      <c r="G304">
        <v>8.1219999999999999</v>
      </c>
      <c r="H304">
        <v>8.7940000000000005</v>
      </c>
      <c r="I304">
        <v>9.5440000000000005</v>
      </c>
      <c r="J304">
        <v>10.382</v>
      </c>
      <c r="K304">
        <v>11.324</v>
      </c>
      <c r="L304">
        <v>12.384</v>
      </c>
      <c r="M304">
        <v>13.445</v>
      </c>
    </row>
    <row r="305" spans="1:13" x14ac:dyDescent="0.3">
      <c r="A305">
        <v>75.3</v>
      </c>
      <c r="B305">
        <v>9.5639000000000003</v>
      </c>
      <c r="C305">
        <v>8.2989999999999994E-2</v>
      </c>
      <c r="D305">
        <v>-0.35210000000000002</v>
      </c>
      <c r="E305">
        <v>6.9279999999999999</v>
      </c>
      <c r="F305">
        <v>7.5330000000000004</v>
      </c>
      <c r="G305">
        <v>8.1389999999999993</v>
      </c>
      <c r="H305">
        <v>8.8130000000000006</v>
      </c>
      <c r="I305">
        <v>9.5640000000000001</v>
      </c>
      <c r="J305">
        <v>10.404</v>
      </c>
      <c r="K305">
        <v>11.348000000000001</v>
      </c>
      <c r="L305">
        <v>12.411</v>
      </c>
      <c r="M305">
        <v>13.474</v>
      </c>
    </row>
    <row r="306" spans="1:13" x14ac:dyDescent="0.3">
      <c r="A306">
        <v>75.400000000000006</v>
      </c>
      <c r="B306">
        <v>9.5840999999999994</v>
      </c>
      <c r="C306">
        <v>8.3000000000000004E-2</v>
      </c>
      <c r="D306">
        <v>-0.35210000000000002</v>
      </c>
      <c r="E306">
        <v>6.9420000000000002</v>
      </c>
      <c r="F306">
        <v>7.5490000000000004</v>
      </c>
      <c r="G306">
        <v>8.1560000000000006</v>
      </c>
      <c r="H306">
        <v>8.8309999999999995</v>
      </c>
      <c r="I306">
        <v>9.5839999999999996</v>
      </c>
      <c r="J306">
        <v>10.426</v>
      </c>
      <c r="K306">
        <v>11.372</v>
      </c>
      <c r="L306">
        <v>12.436999999999999</v>
      </c>
      <c r="M306">
        <v>13.503</v>
      </c>
    </row>
    <row r="307" spans="1:13" x14ac:dyDescent="0.3">
      <c r="A307">
        <v>75.5</v>
      </c>
      <c r="B307">
        <v>9.6041000000000007</v>
      </c>
      <c r="C307">
        <v>8.301E-2</v>
      </c>
      <c r="D307">
        <v>-0.35210000000000002</v>
      </c>
      <c r="E307">
        <v>6.9560000000000004</v>
      </c>
      <c r="F307">
        <v>7.5650000000000004</v>
      </c>
      <c r="G307">
        <v>8.173</v>
      </c>
      <c r="H307">
        <v>8.85</v>
      </c>
      <c r="I307">
        <v>9.6039999999999992</v>
      </c>
      <c r="J307">
        <v>10.448</v>
      </c>
      <c r="K307">
        <v>11.396000000000001</v>
      </c>
      <c r="L307">
        <v>12.464</v>
      </c>
      <c r="M307">
        <v>13.531000000000001</v>
      </c>
    </row>
    <row r="308" spans="1:13" x14ac:dyDescent="0.3">
      <c r="A308">
        <v>75.599999999999994</v>
      </c>
      <c r="B308">
        <v>9.6241000000000003</v>
      </c>
      <c r="C308">
        <v>8.3019999999999997E-2</v>
      </c>
      <c r="D308">
        <v>-0.35210000000000002</v>
      </c>
      <c r="E308">
        <v>6.97</v>
      </c>
      <c r="F308">
        <v>7.58</v>
      </c>
      <c r="G308">
        <v>8.19</v>
      </c>
      <c r="H308">
        <v>8.8680000000000003</v>
      </c>
      <c r="I308">
        <v>9.6240000000000006</v>
      </c>
      <c r="J308">
        <v>10.47</v>
      </c>
      <c r="K308">
        <v>11.42</v>
      </c>
      <c r="L308">
        <v>12.49</v>
      </c>
      <c r="M308">
        <v>13.56</v>
      </c>
    </row>
    <row r="309" spans="1:13" x14ac:dyDescent="0.3">
      <c r="A309">
        <v>75.7</v>
      </c>
      <c r="B309">
        <v>9.6440000000000001</v>
      </c>
      <c r="C309">
        <v>8.3030000000000007E-2</v>
      </c>
      <c r="D309">
        <v>-0.35210000000000002</v>
      </c>
      <c r="E309">
        <v>6.9850000000000003</v>
      </c>
      <c r="F309">
        <v>7.5960000000000001</v>
      </c>
      <c r="G309">
        <v>8.2070000000000007</v>
      </c>
      <c r="H309">
        <v>8.8859999999999992</v>
      </c>
      <c r="I309">
        <v>9.6440000000000001</v>
      </c>
      <c r="J309">
        <v>10.492000000000001</v>
      </c>
      <c r="K309">
        <v>11.444000000000001</v>
      </c>
      <c r="L309">
        <v>12.516</v>
      </c>
      <c r="M309">
        <v>13.589</v>
      </c>
    </row>
    <row r="310" spans="1:13" x14ac:dyDescent="0.3">
      <c r="A310">
        <v>75.8</v>
      </c>
      <c r="B310">
        <v>9.6638999999999999</v>
      </c>
      <c r="C310">
        <v>8.3049999999999999E-2</v>
      </c>
      <c r="D310">
        <v>-0.35210000000000002</v>
      </c>
      <c r="E310">
        <v>6.9980000000000002</v>
      </c>
      <c r="F310">
        <v>7.6109999999999998</v>
      </c>
      <c r="G310">
        <v>8.2230000000000008</v>
      </c>
      <c r="H310">
        <v>8.9039999999999999</v>
      </c>
      <c r="I310">
        <v>9.6639999999999997</v>
      </c>
      <c r="J310">
        <v>10.513999999999999</v>
      </c>
      <c r="K310">
        <v>11.468</v>
      </c>
      <c r="L310">
        <v>12.542999999999999</v>
      </c>
      <c r="M310">
        <v>13.618</v>
      </c>
    </row>
    <row r="311" spans="1:13" x14ac:dyDescent="0.3">
      <c r="A311">
        <v>75.900000000000006</v>
      </c>
      <c r="B311">
        <v>9.6836000000000002</v>
      </c>
      <c r="C311">
        <v>8.3059999999999995E-2</v>
      </c>
      <c r="D311">
        <v>-0.35210000000000002</v>
      </c>
      <c r="E311">
        <v>7.0119999999999996</v>
      </c>
      <c r="F311">
        <v>7.6260000000000003</v>
      </c>
      <c r="G311">
        <v>8.24</v>
      </c>
      <c r="H311">
        <v>8.9220000000000006</v>
      </c>
      <c r="I311">
        <v>9.6839999999999993</v>
      </c>
      <c r="J311">
        <v>10.535</v>
      </c>
      <c r="K311">
        <v>11.492000000000001</v>
      </c>
      <c r="L311">
        <v>12.569000000000001</v>
      </c>
      <c r="M311">
        <v>13.646000000000001</v>
      </c>
    </row>
    <row r="312" spans="1:13" x14ac:dyDescent="0.3">
      <c r="A312">
        <v>76</v>
      </c>
      <c r="B312">
        <v>9.7033000000000005</v>
      </c>
      <c r="C312">
        <v>8.3070000000000005E-2</v>
      </c>
      <c r="D312">
        <v>-0.35210000000000002</v>
      </c>
      <c r="E312">
        <v>7.0259999999999998</v>
      </c>
      <c r="F312">
        <v>7.641</v>
      </c>
      <c r="G312">
        <v>8.2569999999999997</v>
      </c>
      <c r="H312">
        <v>8.94</v>
      </c>
      <c r="I312">
        <v>9.7029999999999994</v>
      </c>
      <c r="J312">
        <v>10.557</v>
      </c>
      <c r="K312">
        <v>11.515000000000001</v>
      </c>
      <c r="L312">
        <v>12.595000000000001</v>
      </c>
      <c r="M312">
        <v>13.675000000000001</v>
      </c>
    </row>
    <row r="313" spans="1:13" x14ac:dyDescent="0.3">
      <c r="A313">
        <v>76.099999999999994</v>
      </c>
      <c r="B313">
        <v>9.7230000000000008</v>
      </c>
      <c r="C313">
        <v>8.3070000000000005E-2</v>
      </c>
      <c r="D313">
        <v>-0.35210000000000002</v>
      </c>
      <c r="E313">
        <v>7.0410000000000004</v>
      </c>
      <c r="F313">
        <v>7.657</v>
      </c>
      <c r="G313">
        <v>8.2729999999999997</v>
      </c>
      <c r="H313">
        <v>8.9589999999999996</v>
      </c>
      <c r="I313">
        <v>9.7230000000000008</v>
      </c>
      <c r="J313">
        <v>10.577999999999999</v>
      </c>
      <c r="K313">
        <v>11.539</v>
      </c>
      <c r="L313">
        <v>12.621</v>
      </c>
      <c r="M313">
        <v>13.702</v>
      </c>
    </row>
    <row r="314" spans="1:13" x14ac:dyDescent="0.3">
      <c r="A314">
        <v>76.2</v>
      </c>
      <c r="B314">
        <v>9.7424999999999997</v>
      </c>
      <c r="C314">
        <v>8.3080000000000001E-2</v>
      </c>
      <c r="D314">
        <v>-0.35210000000000002</v>
      </c>
      <c r="E314">
        <v>7.0549999999999997</v>
      </c>
      <c r="F314">
        <v>7.6719999999999997</v>
      </c>
      <c r="G314">
        <v>8.2899999999999991</v>
      </c>
      <c r="H314">
        <v>8.9760000000000009</v>
      </c>
      <c r="I314">
        <v>9.7420000000000009</v>
      </c>
      <c r="J314">
        <v>10.6</v>
      </c>
      <c r="K314">
        <v>11.561999999999999</v>
      </c>
      <c r="L314">
        <v>12.646000000000001</v>
      </c>
      <c r="M314">
        <v>13.731</v>
      </c>
    </row>
    <row r="315" spans="1:13" x14ac:dyDescent="0.3">
      <c r="A315">
        <v>76.3</v>
      </c>
      <c r="B315">
        <v>9.7620000000000005</v>
      </c>
      <c r="C315">
        <v>8.3089999999999997E-2</v>
      </c>
      <c r="D315">
        <v>-0.35210000000000002</v>
      </c>
      <c r="E315">
        <v>7.0679999999999996</v>
      </c>
      <c r="F315">
        <v>7.6870000000000003</v>
      </c>
      <c r="G315">
        <v>8.3059999999999992</v>
      </c>
      <c r="H315">
        <v>8.9939999999999998</v>
      </c>
      <c r="I315">
        <v>9.7620000000000005</v>
      </c>
      <c r="J315">
        <v>10.621</v>
      </c>
      <c r="K315">
        <v>11.585000000000001</v>
      </c>
      <c r="L315">
        <v>12.672000000000001</v>
      </c>
      <c r="M315">
        <v>13.759</v>
      </c>
    </row>
    <row r="316" spans="1:13" x14ac:dyDescent="0.3">
      <c r="A316">
        <v>76.400000000000006</v>
      </c>
      <c r="B316">
        <v>9.7813999999999997</v>
      </c>
      <c r="C316">
        <v>8.3099999999999993E-2</v>
      </c>
      <c r="D316">
        <v>-0.35210000000000002</v>
      </c>
      <c r="E316">
        <v>7.0819999999999999</v>
      </c>
      <c r="F316">
        <v>7.702</v>
      </c>
      <c r="G316">
        <v>8.3230000000000004</v>
      </c>
      <c r="H316">
        <v>9.0120000000000005</v>
      </c>
      <c r="I316">
        <v>9.7810000000000006</v>
      </c>
      <c r="J316">
        <v>10.641999999999999</v>
      </c>
      <c r="K316">
        <v>11.609</v>
      </c>
      <c r="L316">
        <v>12.698</v>
      </c>
      <c r="M316">
        <v>13.787000000000001</v>
      </c>
    </row>
    <row r="317" spans="1:13" x14ac:dyDescent="0.3">
      <c r="A317">
        <v>76.5</v>
      </c>
      <c r="B317">
        <v>9.8007000000000009</v>
      </c>
      <c r="C317">
        <v>8.3110000000000003E-2</v>
      </c>
      <c r="D317">
        <v>-0.35210000000000002</v>
      </c>
      <c r="E317">
        <v>7.0960000000000001</v>
      </c>
      <c r="F317">
        <v>7.7169999999999996</v>
      </c>
      <c r="G317">
        <v>8.3390000000000004</v>
      </c>
      <c r="H317">
        <v>9.0299999999999994</v>
      </c>
      <c r="I317">
        <v>9.8010000000000002</v>
      </c>
      <c r="J317">
        <v>10.663</v>
      </c>
      <c r="K317">
        <v>11.632</v>
      </c>
      <c r="L317">
        <v>12.723000000000001</v>
      </c>
      <c r="M317">
        <v>13.814</v>
      </c>
    </row>
    <row r="318" spans="1:13" x14ac:dyDescent="0.3">
      <c r="A318">
        <v>76.599999999999994</v>
      </c>
      <c r="B318">
        <v>9.82</v>
      </c>
      <c r="C318">
        <v>8.3119999999999999E-2</v>
      </c>
      <c r="D318">
        <v>-0.35210000000000002</v>
      </c>
      <c r="E318">
        <v>7.11</v>
      </c>
      <c r="F318">
        <v>7.7320000000000002</v>
      </c>
      <c r="G318">
        <v>8.3550000000000004</v>
      </c>
      <c r="H318">
        <v>9.048</v>
      </c>
      <c r="I318">
        <v>9.82</v>
      </c>
      <c r="J318">
        <v>10.683999999999999</v>
      </c>
      <c r="K318">
        <v>11.654999999999999</v>
      </c>
      <c r="L318">
        <v>12.749000000000001</v>
      </c>
      <c r="M318">
        <v>13.842000000000001</v>
      </c>
    </row>
    <row r="319" spans="1:13" x14ac:dyDescent="0.3">
      <c r="A319">
        <v>76.7</v>
      </c>
      <c r="B319">
        <v>9.8391999999999999</v>
      </c>
      <c r="C319">
        <v>8.3119999999999999E-2</v>
      </c>
      <c r="D319">
        <v>-0.35210000000000002</v>
      </c>
      <c r="E319">
        <v>7.1230000000000002</v>
      </c>
      <c r="F319">
        <v>7.7469999999999999</v>
      </c>
      <c r="G319">
        <v>8.3710000000000004</v>
      </c>
      <c r="H319">
        <v>9.0649999999999995</v>
      </c>
      <c r="I319">
        <v>9.8390000000000004</v>
      </c>
      <c r="J319">
        <v>10.705</v>
      </c>
      <c r="K319">
        <v>11.678000000000001</v>
      </c>
      <c r="L319">
        <v>12.773</v>
      </c>
      <c r="M319">
        <v>13.869</v>
      </c>
    </row>
    <row r="320" spans="1:13" x14ac:dyDescent="0.3">
      <c r="A320">
        <v>76.8</v>
      </c>
      <c r="B320">
        <v>9.8582999999999998</v>
      </c>
      <c r="C320">
        <v>8.3129999999999996E-2</v>
      </c>
      <c r="D320">
        <v>-0.35210000000000002</v>
      </c>
      <c r="E320">
        <v>7.1369999999999996</v>
      </c>
      <c r="F320">
        <v>7.7619999999999996</v>
      </c>
      <c r="G320">
        <v>8.3870000000000005</v>
      </c>
      <c r="H320">
        <v>9.0830000000000002</v>
      </c>
      <c r="I320">
        <v>9.8580000000000005</v>
      </c>
      <c r="J320">
        <v>10.726000000000001</v>
      </c>
      <c r="K320">
        <v>11.701000000000001</v>
      </c>
      <c r="L320">
        <v>12.798999999999999</v>
      </c>
      <c r="M320">
        <v>13.897</v>
      </c>
    </row>
    <row r="321" spans="1:13" x14ac:dyDescent="0.3">
      <c r="A321">
        <v>76.900000000000006</v>
      </c>
      <c r="B321">
        <v>9.8773</v>
      </c>
      <c r="C321">
        <v>8.3140000000000006E-2</v>
      </c>
      <c r="D321">
        <v>-0.35210000000000002</v>
      </c>
      <c r="E321">
        <v>7.1509999999999998</v>
      </c>
      <c r="F321">
        <v>7.7770000000000001</v>
      </c>
      <c r="G321">
        <v>8.4030000000000005</v>
      </c>
      <c r="H321">
        <v>9.1</v>
      </c>
      <c r="I321">
        <v>9.8770000000000007</v>
      </c>
      <c r="J321">
        <v>10.747</v>
      </c>
      <c r="K321">
        <v>11.723000000000001</v>
      </c>
      <c r="L321">
        <v>12.824</v>
      </c>
      <c r="M321">
        <v>13.923999999999999</v>
      </c>
    </row>
    <row r="322" spans="1:13" x14ac:dyDescent="0.3">
      <c r="A322">
        <v>77</v>
      </c>
      <c r="B322">
        <v>9.8963000000000001</v>
      </c>
      <c r="C322">
        <v>8.3140000000000006E-2</v>
      </c>
      <c r="D322">
        <v>-0.35210000000000002</v>
      </c>
      <c r="E322">
        <v>7.1639999999999997</v>
      </c>
      <c r="F322">
        <v>7.7919999999999998</v>
      </c>
      <c r="G322">
        <v>8.42</v>
      </c>
      <c r="H322">
        <v>9.1180000000000003</v>
      </c>
      <c r="I322">
        <v>9.8960000000000008</v>
      </c>
      <c r="J322">
        <v>10.768000000000001</v>
      </c>
      <c r="K322">
        <v>11.746</v>
      </c>
      <c r="L322">
        <v>12.848000000000001</v>
      </c>
      <c r="M322">
        <v>13.951000000000001</v>
      </c>
    </row>
    <row r="323" spans="1:13" x14ac:dyDescent="0.3">
      <c r="A323">
        <v>77.099999999999994</v>
      </c>
      <c r="B323">
        <v>9.9152000000000005</v>
      </c>
      <c r="C323">
        <v>8.3150000000000002E-2</v>
      </c>
      <c r="D323">
        <v>-0.35210000000000002</v>
      </c>
      <c r="E323">
        <v>7.1779999999999999</v>
      </c>
      <c r="F323">
        <v>7.8070000000000004</v>
      </c>
      <c r="G323">
        <v>8.4359999999999999</v>
      </c>
      <c r="H323">
        <v>9.1349999999999998</v>
      </c>
      <c r="I323">
        <v>9.9149999999999991</v>
      </c>
      <c r="J323">
        <v>10.788</v>
      </c>
      <c r="K323">
        <v>11.769</v>
      </c>
      <c r="L323">
        <v>12.872999999999999</v>
      </c>
      <c r="M323">
        <v>13.978</v>
      </c>
    </row>
    <row r="324" spans="1:13" x14ac:dyDescent="0.3">
      <c r="A324">
        <v>77.2</v>
      </c>
      <c r="B324">
        <v>9.9341000000000008</v>
      </c>
      <c r="C324">
        <v>8.3150000000000002E-2</v>
      </c>
      <c r="D324">
        <v>-0.35210000000000002</v>
      </c>
      <c r="E324">
        <v>7.1909999999999998</v>
      </c>
      <c r="F324">
        <v>7.8209999999999997</v>
      </c>
      <c r="G324">
        <v>8.452</v>
      </c>
      <c r="H324">
        <v>9.1519999999999992</v>
      </c>
      <c r="I324">
        <v>9.9339999999999993</v>
      </c>
      <c r="J324">
        <v>10.808999999999999</v>
      </c>
      <c r="K324">
        <v>11.791</v>
      </c>
      <c r="L324">
        <v>12.898</v>
      </c>
      <c r="M324">
        <v>14.005000000000001</v>
      </c>
    </row>
    <row r="325" spans="1:13" x14ac:dyDescent="0.3">
      <c r="A325">
        <v>77.3</v>
      </c>
      <c r="B325">
        <v>9.9527999999999999</v>
      </c>
      <c r="C325">
        <v>8.3159999999999998E-2</v>
      </c>
      <c r="D325">
        <v>-0.35210000000000002</v>
      </c>
      <c r="E325">
        <v>7.2050000000000001</v>
      </c>
      <c r="F325">
        <v>7.8360000000000003</v>
      </c>
      <c r="G325">
        <v>8.4670000000000005</v>
      </c>
      <c r="H325">
        <v>9.17</v>
      </c>
      <c r="I325">
        <v>9.9529999999999994</v>
      </c>
      <c r="J325">
        <v>10.829000000000001</v>
      </c>
      <c r="K325">
        <v>11.813000000000001</v>
      </c>
      <c r="L325">
        <v>12.923</v>
      </c>
      <c r="M325">
        <v>14.032</v>
      </c>
    </row>
    <row r="326" spans="1:13" x14ac:dyDescent="0.3">
      <c r="A326">
        <v>77.400000000000006</v>
      </c>
      <c r="B326">
        <v>9.9716000000000005</v>
      </c>
      <c r="C326">
        <v>8.3159999999999998E-2</v>
      </c>
      <c r="D326">
        <v>-0.35210000000000002</v>
      </c>
      <c r="E326">
        <v>7.218</v>
      </c>
      <c r="F326">
        <v>7.851</v>
      </c>
      <c r="G326">
        <v>8.4830000000000005</v>
      </c>
      <c r="H326">
        <v>9.1869999999999994</v>
      </c>
      <c r="I326">
        <v>9.9719999999999995</v>
      </c>
      <c r="J326">
        <v>10.85</v>
      </c>
      <c r="K326">
        <v>11.836</v>
      </c>
      <c r="L326">
        <v>12.946999999999999</v>
      </c>
      <c r="M326">
        <v>14.058</v>
      </c>
    </row>
    <row r="327" spans="1:13" x14ac:dyDescent="0.3">
      <c r="A327">
        <v>77.5</v>
      </c>
      <c r="B327">
        <v>9.9901999999999997</v>
      </c>
      <c r="C327">
        <v>8.3169999999999994E-2</v>
      </c>
      <c r="D327">
        <v>-0.35210000000000002</v>
      </c>
      <c r="E327">
        <v>7.2309999999999999</v>
      </c>
      <c r="F327">
        <v>7.8650000000000002</v>
      </c>
      <c r="G327">
        <v>8.4990000000000006</v>
      </c>
      <c r="H327">
        <v>9.2040000000000006</v>
      </c>
      <c r="I327">
        <v>9.99</v>
      </c>
      <c r="J327">
        <v>10.87</v>
      </c>
      <c r="K327">
        <v>11.858000000000001</v>
      </c>
      <c r="L327">
        <v>12.972</v>
      </c>
      <c r="M327">
        <v>14.085000000000001</v>
      </c>
    </row>
    <row r="328" spans="1:13" x14ac:dyDescent="0.3">
      <c r="A328">
        <v>77.599999999999994</v>
      </c>
      <c r="B328">
        <v>10.008800000000001</v>
      </c>
      <c r="C328">
        <v>8.3169999999999994E-2</v>
      </c>
      <c r="D328">
        <v>-0.35210000000000002</v>
      </c>
      <c r="E328">
        <v>7.2450000000000001</v>
      </c>
      <c r="F328">
        <v>7.88</v>
      </c>
      <c r="G328">
        <v>8.5150000000000006</v>
      </c>
      <c r="H328">
        <v>9.2210000000000001</v>
      </c>
      <c r="I328">
        <v>10.009</v>
      </c>
      <c r="J328">
        <v>10.89</v>
      </c>
      <c r="K328">
        <v>11.88</v>
      </c>
      <c r="L328">
        <v>12.996</v>
      </c>
      <c r="M328">
        <v>14.111000000000001</v>
      </c>
    </row>
    <row r="329" spans="1:13" x14ac:dyDescent="0.3">
      <c r="A329">
        <v>77.7</v>
      </c>
      <c r="B329">
        <v>10.0274</v>
      </c>
      <c r="C329">
        <v>8.3169999999999994E-2</v>
      </c>
      <c r="D329">
        <v>-0.35210000000000002</v>
      </c>
      <c r="E329">
        <v>7.258</v>
      </c>
      <c r="F329">
        <v>7.8949999999999996</v>
      </c>
      <c r="G329">
        <v>8.5310000000000006</v>
      </c>
      <c r="H329">
        <v>9.2379999999999995</v>
      </c>
      <c r="I329">
        <v>10.026999999999999</v>
      </c>
      <c r="J329">
        <v>10.911</v>
      </c>
      <c r="K329">
        <v>11.901999999999999</v>
      </c>
      <c r="L329">
        <v>13.02</v>
      </c>
      <c r="M329">
        <v>14.137</v>
      </c>
    </row>
    <row r="330" spans="1:13" x14ac:dyDescent="0.3">
      <c r="A330">
        <v>77.8</v>
      </c>
      <c r="B330">
        <v>10.0459</v>
      </c>
      <c r="C330">
        <v>8.3180000000000004E-2</v>
      </c>
      <c r="D330">
        <v>-0.35210000000000002</v>
      </c>
      <c r="E330">
        <v>7.2709999999999999</v>
      </c>
      <c r="F330">
        <v>7.9089999999999998</v>
      </c>
      <c r="G330">
        <v>8.5459999999999994</v>
      </c>
      <c r="H330">
        <v>9.2550000000000008</v>
      </c>
      <c r="I330">
        <v>10.045999999999999</v>
      </c>
      <c r="J330">
        <v>10.930999999999999</v>
      </c>
      <c r="K330">
        <v>11.925000000000001</v>
      </c>
      <c r="L330">
        <v>13.044</v>
      </c>
      <c r="M330">
        <v>14.164</v>
      </c>
    </row>
    <row r="331" spans="1:13" x14ac:dyDescent="0.3">
      <c r="A331">
        <v>77.900000000000006</v>
      </c>
      <c r="B331">
        <v>10.064299999999999</v>
      </c>
      <c r="C331">
        <v>8.3180000000000004E-2</v>
      </c>
      <c r="D331">
        <v>-0.35210000000000002</v>
      </c>
      <c r="E331">
        <v>7.2850000000000001</v>
      </c>
      <c r="F331">
        <v>7.923</v>
      </c>
      <c r="G331">
        <v>8.5619999999999994</v>
      </c>
      <c r="H331">
        <v>9.2720000000000002</v>
      </c>
      <c r="I331">
        <v>10.064</v>
      </c>
      <c r="J331">
        <v>10.951000000000001</v>
      </c>
      <c r="K331">
        <v>11.946</v>
      </c>
      <c r="L331">
        <v>13.068</v>
      </c>
      <c r="M331">
        <v>14.19</v>
      </c>
    </row>
    <row r="332" spans="1:13" x14ac:dyDescent="0.3">
      <c r="A332">
        <v>78</v>
      </c>
      <c r="B332">
        <v>10.082700000000001</v>
      </c>
      <c r="C332">
        <v>8.3180000000000004E-2</v>
      </c>
      <c r="D332">
        <v>-0.35210000000000002</v>
      </c>
      <c r="E332">
        <v>7.298</v>
      </c>
      <c r="F332">
        <v>7.9379999999999997</v>
      </c>
      <c r="G332">
        <v>8.5779999999999994</v>
      </c>
      <c r="H332">
        <v>9.2889999999999997</v>
      </c>
      <c r="I332">
        <v>10.083</v>
      </c>
      <c r="J332">
        <v>10.971</v>
      </c>
      <c r="K332">
        <v>11.968</v>
      </c>
      <c r="L332">
        <v>13.092000000000001</v>
      </c>
      <c r="M332">
        <v>14.215999999999999</v>
      </c>
    </row>
    <row r="333" spans="1:13" x14ac:dyDescent="0.3">
      <c r="A333">
        <v>78.099999999999994</v>
      </c>
      <c r="B333">
        <v>10.101100000000001</v>
      </c>
      <c r="C333">
        <v>8.3180000000000004E-2</v>
      </c>
      <c r="D333">
        <v>-0.35210000000000002</v>
      </c>
      <c r="E333">
        <v>7.3109999999999999</v>
      </c>
      <c r="F333">
        <v>7.952</v>
      </c>
      <c r="G333">
        <v>8.593</v>
      </c>
      <c r="H333">
        <v>9.3059999999999992</v>
      </c>
      <c r="I333">
        <v>10.101000000000001</v>
      </c>
      <c r="J333">
        <v>10.991</v>
      </c>
      <c r="K333">
        <v>11.99</v>
      </c>
      <c r="L333">
        <v>13.116</v>
      </c>
      <c r="M333">
        <v>14.242000000000001</v>
      </c>
    </row>
    <row r="334" spans="1:13" x14ac:dyDescent="0.3">
      <c r="A334">
        <v>78.2</v>
      </c>
      <c r="B334">
        <v>10.119400000000001</v>
      </c>
      <c r="C334">
        <v>8.3180000000000004E-2</v>
      </c>
      <c r="D334">
        <v>-0.35210000000000002</v>
      </c>
      <c r="E334">
        <v>7.3250000000000002</v>
      </c>
      <c r="F334">
        <v>7.9669999999999996</v>
      </c>
      <c r="G334">
        <v>8.609</v>
      </c>
      <c r="H334">
        <v>9.3230000000000004</v>
      </c>
      <c r="I334">
        <v>10.119</v>
      </c>
      <c r="J334">
        <v>11.010999999999999</v>
      </c>
      <c r="K334">
        <v>12.012</v>
      </c>
      <c r="L334">
        <v>13.14</v>
      </c>
      <c r="M334">
        <v>14.268000000000001</v>
      </c>
    </row>
    <row r="335" spans="1:13" x14ac:dyDescent="0.3">
      <c r="A335">
        <v>78.3</v>
      </c>
      <c r="B335">
        <v>10.137700000000001</v>
      </c>
      <c r="C335">
        <v>8.3180000000000004E-2</v>
      </c>
      <c r="D335">
        <v>-0.35210000000000002</v>
      </c>
      <c r="E335">
        <v>7.3380000000000001</v>
      </c>
      <c r="F335">
        <v>7.9809999999999999</v>
      </c>
      <c r="G335">
        <v>8.6240000000000006</v>
      </c>
      <c r="H335">
        <v>9.34</v>
      </c>
      <c r="I335">
        <v>10.138</v>
      </c>
      <c r="J335">
        <v>11.031000000000001</v>
      </c>
      <c r="K335">
        <v>12.032999999999999</v>
      </c>
      <c r="L335">
        <v>13.164</v>
      </c>
      <c r="M335">
        <v>14.294</v>
      </c>
    </row>
    <row r="336" spans="1:13" x14ac:dyDescent="0.3">
      <c r="A336">
        <v>78.400000000000006</v>
      </c>
      <c r="B336">
        <v>10.155900000000001</v>
      </c>
      <c r="C336">
        <v>8.3180000000000004E-2</v>
      </c>
      <c r="D336">
        <v>-0.35210000000000002</v>
      </c>
      <c r="E336">
        <v>7.351</v>
      </c>
      <c r="F336">
        <v>7.9950000000000001</v>
      </c>
      <c r="G336">
        <v>8.64</v>
      </c>
      <c r="H336">
        <v>9.3559999999999999</v>
      </c>
      <c r="I336">
        <v>10.156000000000001</v>
      </c>
      <c r="J336">
        <v>11.051</v>
      </c>
      <c r="K336">
        <v>12.055</v>
      </c>
      <c r="L336">
        <v>13.186999999999999</v>
      </c>
      <c r="M336">
        <v>14.319000000000001</v>
      </c>
    </row>
    <row r="337" spans="1:13" x14ac:dyDescent="0.3">
      <c r="A337">
        <v>78.5</v>
      </c>
      <c r="B337">
        <v>10.174099999999999</v>
      </c>
      <c r="C337">
        <v>8.3180000000000004E-2</v>
      </c>
      <c r="D337">
        <v>-0.35210000000000002</v>
      </c>
      <c r="E337">
        <v>7.3639999999999999</v>
      </c>
      <c r="F337">
        <v>8.01</v>
      </c>
      <c r="G337">
        <v>8.6549999999999994</v>
      </c>
      <c r="H337">
        <v>9.3729999999999993</v>
      </c>
      <c r="I337">
        <v>10.173999999999999</v>
      </c>
      <c r="J337">
        <v>11.07</v>
      </c>
      <c r="K337">
        <v>12.077</v>
      </c>
      <c r="L337">
        <v>13.211</v>
      </c>
      <c r="M337">
        <v>14.345000000000001</v>
      </c>
    </row>
    <row r="338" spans="1:13" x14ac:dyDescent="0.3">
      <c r="A338">
        <v>78.599999999999994</v>
      </c>
      <c r="B338">
        <v>10.192299999999999</v>
      </c>
      <c r="C338">
        <v>8.3169999999999994E-2</v>
      </c>
      <c r="D338">
        <v>-0.35210000000000002</v>
      </c>
      <c r="E338">
        <v>7.3780000000000001</v>
      </c>
      <c r="F338">
        <v>8.0239999999999991</v>
      </c>
      <c r="G338">
        <v>8.6709999999999994</v>
      </c>
      <c r="H338">
        <v>9.39</v>
      </c>
      <c r="I338">
        <v>10.192</v>
      </c>
      <c r="J338">
        <v>11.09</v>
      </c>
      <c r="K338">
        <v>12.098000000000001</v>
      </c>
      <c r="L338">
        <v>13.234</v>
      </c>
      <c r="M338">
        <v>14.37</v>
      </c>
    </row>
    <row r="339" spans="1:13" x14ac:dyDescent="0.3">
      <c r="A339">
        <v>78.7</v>
      </c>
      <c r="B339">
        <v>10.2105</v>
      </c>
      <c r="C339">
        <v>8.3169999999999994E-2</v>
      </c>
      <c r="D339">
        <v>-0.35210000000000002</v>
      </c>
      <c r="E339">
        <v>7.391</v>
      </c>
      <c r="F339">
        <v>8.0389999999999997</v>
      </c>
      <c r="G339">
        <v>8.6859999999999999</v>
      </c>
      <c r="H339">
        <v>9.407</v>
      </c>
      <c r="I339">
        <v>10.210000000000001</v>
      </c>
      <c r="J339">
        <v>11.11</v>
      </c>
      <c r="K339">
        <v>12.12</v>
      </c>
      <c r="L339">
        <v>13.257999999999999</v>
      </c>
      <c r="M339">
        <v>14.396000000000001</v>
      </c>
    </row>
    <row r="340" spans="1:13" x14ac:dyDescent="0.3">
      <c r="A340">
        <v>78.8</v>
      </c>
      <c r="B340">
        <v>10.2286</v>
      </c>
      <c r="C340">
        <v>8.3169999999999994E-2</v>
      </c>
      <c r="D340">
        <v>-0.35210000000000002</v>
      </c>
      <c r="E340">
        <v>7.4039999999999999</v>
      </c>
      <c r="F340">
        <v>8.0530000000000008</v>
      </c>
      <c r="G340">
        <v>8.702</v>
      </c>
      <c r="H340">
        <v>9.4239999999999995</v>
      </c>
      <c r="I340">
        <v>10.228999999999999</v>
      </c>
      <c r="J340">
        <v>11.13</v>
      </c>
      <c r="K340">
        <v>12.141</v>
      </c>
      <c r="L340">
        <v>13.281000000000001</v>
      </c>
      <c r="M340">
        <v>14.420999999999999</v>
      </c>
    </row>
    <row r="341" spans="1:13" x14ac:dyDescent="0.3">
      <c r="A341">
        <v>78.900000000000006</v>
      </c>
      <c r="B341">
        <v>10.2468</v>
      </c>
      <c r="C341">
        <v>8.3159999999999998E-2</v>
      </c>
      <c r="D341">
        <v>-0.35210000000000002</v>
      </c>
      <c r="E341">
        <v>7.4169999999999998</v>
      </c>
      <c r="F341">
        <v>8.0670000000000002</v>
      </c>
      <c r="G341">
        <v>8.718</v>
      </c>
      <c r="H341">
        <v>9.44</v>
      </c>
      <c r="I341">
        <v>10.247</v>
      </c>
      <c r="J341">
        <v>11.148999999999999</v>
      </c>
      <c r="K341">
        <v>12.162000000000001</v>
      </c>
      <c r="L341">
        <v>13.304</v>
      </c>
      <c r="M341">
        <v>14.446</v>
      </c>
    </row>
    <row r="342" spans="1:13" x14ac:dyDescent="0.3">
      <c r="A342">
        <v>79</v>
      </c>
      <c r="B342">
        <v>10.264900000000001</v>
      </c>
      <c r="C342">
        <v>8.3159999999999998E-2</v>
      </c>
      <c r="D342">
        <v>-0.35210000000000002</v>
      </c>
      <c r="E342">
        <v>7.431</v>
      </c>
      <c r="F342">
        <v>8.0820000000000007</v>
      </c>
      <c r="G342">
        <v>8.7330000000000005</v>
      </c>
      <c r="H342">
        <v>9.4570000000000007</v>
      </c>
      <c r="I342">
        <v>10.265000000000001</v>
      </c>
      <c r="J342">
        <v>11.169</v>
      </c>
      <c r="K342">
        <v>12.183999999999999</v>
      </c>
      <c r="L342">
        <v>13.327999999999999</v>
      </c>
      <c r="M342">
        <v>14.472</v>
      </c>
    </row>
    <row r="343" spans="1:13" x14ac:dyDescent="0.3">
      <c r="A343">
        <v>79.099999999999994</v>
      </c>
      <c r="B343">
        <v>10.283099999999999</v>
      </c>
      <c r="C343">
        <v>8.3150000000000002E-2</v>
      </c>
      <c r="D343">
        <v>-0.35210000000000002</v>
      </c>
      <c r="E343">
        <v>7.444</v>
      </c>
      <c r="F343">
        <v>8.0960000000000001</v>
      </c>
      <c r="G343">
        <v>8.7490000000000006</v>
      </c>
      <c r="H343">
        <v>9.4740000000000002</v>
      </c>
      <c r="I343">
        <v>10.282999999999999</v>
      </c>
      <c r="J343">
        <v>11.189</v>
      </c>
      <c r="K343">
        <v>12.205</v>
      </c>
      <c r="L343">
        <v>13.351000000000001</v>
      </c>
      <c r="M343">
        <v>14.497</v>
      </c>
    </row>
    <row r="344" spans="1:13" x14ac:dyDescent="0.3">
      <c r="A344">
        <v>79.2</v>
      </c>
      <c r="B344">
        <v>10.3012</v>
      </c>
      <c r="C344">
        <v>8.3150000000000002E-2</v>
      </c>
      <c r="D344">
        <v>-0.35210000000000002</v>
      </c>
      <c r="E344">
        <v>7.4569999999999999</v>
      </c>
      <c r="F344">
        <v>8.1110000000000007</v>
      </c>
      <c r="G344">
        <v>8.7639999999999993</v>
      </c>
      <c r="H344">
        <v>9.4909999999999997</v>
      </c>
      <c r="I344">
        <v>10.301</v>
      </c>
      <c r="J344">
        <v>11.208</v>
      </c>
      <c r="K344">
        <v>12.227</v>
      </c>
      <c r="L344">
        <v>13.375</v>
      </c>
      <c r="M344">
        <v>14.522</v>
      </c>
    </row>
    <row r="345" spans="1:13" x14ac:dyDescent="0.3">
      <c r="A345">
        <v>79.3</v>
      </c>
      <c r="B345">
        <v>10.3194</v>
      </c>
      <c r="C345">
        <v>8.3140000000000006E-2</v>
      </c>
      <c r="D345">
        <v>-0.35210000000000002</v>
      </c>
      <c r="E345">
        <v>7.4710000000000001</v>
      </c>
      <c r="F345">
        <v>8.125</v>
      </c>
      <c r="G345">
        <v>8.7799999999999994</v>
      </c>
      <c r="H345">
        <v>9.5069999999999997</v>
      </c>
      <c r="I345">
        <v>10.319000000000001</v>
      </c>
      <c r="J345">
        <v>11.228</v>
      </c>
      <c r="K345">
        <v>12.247999999999999</v>
      </c>
      <c r="L345">
        <v>13.398</v>
      </c>
      <c r="M345">
        <v>14.547000000000001</v>
      </c>
    </row>
    <row r="346" spans="1:13" x14ac:dyDescent="0.3">
      <c r="A346">
        <v>79.400000000000006</v>
      </c>
      <c r="B346">
        <v>10.3376</v>
      </c>
      <c r="C346">
        <v>8.3129999999999996E-2</v>
      </c>
      <c r="D346">
        <v>-0.35210000000000002</v>
      </c>
      <c r="E346">
        <v>7.484</v>
      </c>
      <c r="F346">
        <v>8.14</v>
      </c>
      <c r="G346">
        <v>8.7949999999999999</v>
      </c>
      <c r="H346">
        <v>9.5239999999999991</v>
      </c>
      <c r="I346">
        <v>10.337999999999999</v>
      </c>
      <c r="J346">
        <v>11.247999999999999</v>
      </c>
      <c r="K346">
        <v>12.269</v>
      </c>
      <c r="L346">
        <v>13.420999999999999</v>
      </c>
      <c r="M346">
        <v>14.571999999999999</v>
      </c>
    </row>
    <row r="347" spans="1:13" x14ac:dyDescent="0.3">
      <c r="A347">
        <v>79.5</v>
      </c>
      <c r="B347">
        <v>10.3558</v>
      </c>
      <c r="C347">
        <v>8.3129999999999996E-2</v>
      </c>
      <c r="D347">
        <v>-0.35210000000000002</v>
      </c>
      <c r="E347">
        <v>7.4969999999999999</v>
      </c>
      <c r="F347">
        <v>8.1539999999999999</v>
      </c>
      <c r="G347">
        <v>8.8109999999999999</v>
      </c>
      <c r="H347">
        <v>9.5410000000000004</v>
      </c>
      <c r="I347">
        <v>10.356</v>
      </c>
      <c r="J347">
        <v>11.266999999999999</v>
      </c>
      <c r="K347">
        <v>12.291</v>
      </c>
      <c r="L347">
        <v>13.445</v>
      </c>
      <c r="M347">
        <v>14.598000000000001</v>
      </c>
    </row>
    <row r="348" spans="1:13" x14ac:dyDescent="0.3">
      <c r="A348">
        <v>79.599999999999994</v>
      </c>
      <c r="B348">
        <v>10.3741</v>
      </c>
      <c r="C348">
        <v>8.3119999999999999E-2</v>
      </c>
      <c r="D348">
        <v>-0.35210000000000002</v>
      </c>
      <c r="E348">
        <v>7.5110000000000001</v>
      </c>
      <c r="F348">
        <v>8.1690000000000005</v>
      </c>
      <c r="G348">
        <v>8.8260000000000005</v>
      </c>
      <c r="H348">
        <v>9.5579999999999998</v>
      </c>
      <c r="I348">
        <v>10.374000000000001</v>
      </c>
      <c r="J348">
        <v>11.287000000000001</v>
      </c>
      <c r="K348">
        <v>12.313000000000001</v>
      </c>
      <c r="L348">
        <v>13.468</v>
      </c>
      <c r="M348">
        <v>14.622999999999999</v>
      </c>
    </row>
    <row r="349" spans="1:13" x14ac:dyDescent="0.3">
      <c r="A349">
        <v>79.7</v>
      </c>
      <c r="B349">
        <v>10.392300000000001</v>
      </c>
      <c r="C349">
        <v>8.3110000000000003E-2</v>
      </c>
      <c r="D349">
        <v>-0.35210000000000002</v>
      </c>
      <c r="E349">
        <v>7.524</v>
      </c>
      <c r="F349">
        <v>8.1829999999999998</v>
      </c>
      <c r="G349">
        <v>8.8420000000000005</v>
      </c>
      <c r="H349">
        <v>9.5749999999999993</v>
      </c>
      <c r="I349">
        <v>10.391999999999999</v>
      </c>
      <c r="J349">
        <v>11.307</v>
      </c>
      <c r="K349">
        <v>12.334</v>
      </c>
      <c r="L349">
        <v>13.491</v>
      </c>
      <c r="M349">
        <v>14.648</v>
      </c>
    </row>
    <row r="350" spans="1:13" x14ac:dyDescent="0.3">
      <c r="A350">
        <v>79.8</v>
      </c>
      <c r="B350">
        <v>10.4107</v>
      </c>
      <c r="C350">
        <v>8.3099999999999993E-2</v>
      </c>
      <c r="D350">
        <v>-0.35210000000000002</v>
      </c>
      <c r="E350">
        <v>7.5380000000000003</v>
      </c>
      <c r="F350">
        <v>8.1980000000000004</v>
      </c>
      <c r="G350">
        <v>8.8580000000000005</v>
      </c>
      <c r="H350">
        <v>9.5920000000000005</v>
      </c>
      <c r="I350">
        <v>10.411</v>
      </c>
      <c r="J350">
        <v>11.327</v>
      </c>
      <c r="K350">
        <v>12.355</v>
      </c>
      <c r="L350">
        <v>13.513999999999999</v>
      </c>
      <c r="M350">
        <v>14.673999999999999</v>
      </c>
    </row>
    <row r="351" spans="1:13" x14ac:dyDescent="0.3">
      <c r="A351">
        <v>79.900000000000006</v>
      </c>
      <c r="B351">
        <v>10.4291</v>
      </c>
      <c r="C351">
        <v>8.3089999999999997E-2</v>
      </c>
      <c r="D351">
        <v>-0.35210000000000002</v>
      </c>
      <c r="E351">
        <v>7.5510000000000002</v>
      </c>
      <c r="F351">
        <v>8.2129999999999992</v>
      </c>
      <c r="G351">
        <v>8.8740000000000006</v>
      </c>
      <c r="H351">
        <v>9.609</v>
      </c>
      <c r="I351">
        <v>10.429</v>
      </c>
      <c r="J351">
        <v>11.347</v>
      </c>
      <c r="K351">
        <v>12.377000000000001</v>
      </c>
      <c r="L351">
        <v>13.538</v>
      </c>
      <c r="M351">
        <v>14.699</v>
      </c>
    </row>
    <row r="352" spans="1:13" x14ac:dyDescent="0.3">
      <c r="A352">
        <v>80</v>
      </c>
      <c r="B352">
        <v>10.4475</v>
      </c>
      <c r="C352">
        <v>8.3080000000000001E-2</v>
      </c>
      <c r="D352">
        <v>-0.35210000000000002</v>
      </c>
      <c r="E352">
        <v>7.5650000000000004</v>
      </c>
      <c r="F352">
        <v>8.2270000000000003</v>
      </c>
      <c r="G352">
        <v>8.89</v>
      </c>
      <c r="H352">
        <v>9.6259999999999994</v>
      </c>
      <c r="I352">
        <v>10.448</v>
      </c>
      <c r="J352">
        <v>11.367000000000001</v>
      </c>
      <c r="K352">
        <v>12.398999999999999</v>
      </c>
      <c r="L352">
        <v>13.561</v>
      </c>
      <c r="M352">
        <v>14.724</v>
      </c>
    </row>
    <row r="353" spans="1:13" x14ac:dyDescent="0.3">
      <c r="A353">
        <v>80.099999999999994</v>
      </c>
      <c r="B353">
        <v>10.465999999999999</v>
      </c>
      <c r="C353">
        <v>8.3070000000000005E-2</v>
      </c>
      <c r="D353">
        <v>-0.35210000000000002</v>
      </c>
      <c r="E353">
        <v>7.5789999999999997</v>
      </c>
      <c r="F353">
        <v>8.2420000000000009</v>
      </c>
      <c r="G353">
        <v>8.9060000000000006</v>
      </c>
      <c r="H353">
        <v>9.6430000000000007</v>
      </c>
      <c r="I353">
        <v>10.465999999999999</v>
      </c>
      <c r="J353">
        <v>11.387</v>
      </c>
      <c r="K353">
        <v>12.42</v>
      </c>
      <c r="L353">
        <v>13.585000000000001</v>
      </c>
      <c r="M353">
        <v>14.75</v>
      </c>
    </row>
    <row r="354" spans="1:13" x14ac:dyDescent="0.3">
      <c r="A354">
        <v>80.2</v>
      </c>
      <c r="B354">
        <v>10.484500000000001</v>
      </c>
      <c r="C354">
        <v>8.3049999999999999E-2</v>
      </c>
      <c r="D354">
        <v>-0.35210000000000002</v>
      </c>
      <c r="E354">
        <v>7.593</v>
      </c>
      <c r="F354">
        <v>8.2569999999999997</v>
      </c>
      <c r="G354">
        <v>8.9220000000000006</v>
      </c>
      <c r="H354">
        <v>9.66</v>
      </c>
      <c r="I354">
        <v>10.484</v>
      </c>
      <c r="J354">
        <v>11.407</v>
      </c>
      <c r="K354">
        <v>12.442</v>
      </c>
      <c r="L354">
        <v>13.608000000000001</v>
      </c>
      <c r="M354">
        <v>14.773999999999999</v>
      </c>
    </row>
    <row r="355" spans="1:13" x14ac:dyDescent="0.3">
      <c r="A355">
        <v>80.3</v>
      </c>
      <c r="B355">
        <v>10.5031</v>
      </c>
      <c r="C355">
        <v>8.3040000000000003E-2</v>
      </c>
      <c r="D355">
        <v>-0.35210000000000002</v>
      </c>
      <c r="E355">
        <v>7.6059999999999999</v>
      </c>
      <c r="F355">
        <v>8.2720000000000002</v>
      </c>
      <c r="G355">
        <v>8.9380000000000006</v>
      </c>
      <c r="H355">
        <v>9.6780000000000008</v>
      </c>
      <c r="I355">
        <v>10.503</v>
      </c>
      <c r="J355">
        <v>11.427</v>
      </c>
      <c r="K355">
        <v>12.464</v>
      </c>
      <c r="L355">
        <v>13.632</v>
      </c>
      <c r="M355">
        <v>14.8</v>
      </c>
    </row>
    <row r="356" spans="1:13" x14ac:dyDescent="0.3">
      <c r="A356">
        <v>80.400000000000006</v>
      </c>
      <c r="B356">
        <v>10.521699999999999</v>
      </c>
      <c r="C356">
        <v>8.3030000000000007E-2</v>
      </c>
      <c r="D356">
        <v>-0.35210000000000002</v>
      </c>
      <c r="E356">
        <v>7.62</v>
      </c>
      <c r="F356">
        <v>8.2870000000000008</v>
      </c>
      <c r="G356">
        <v>8.9540000000000006</v>
      </c>
      <c r="H356">
        <v>9.6950000000000003</v>
      </c>
      <c r="I356">
        <v>10.522</v>
      </c>
      <c r="J356">
        <v>11.446999999999999</v>
      </c>
      <c r="K356">
        <v>12.484999999999999</v>
      </c>
      <c r="L356">
        <v>13.654999999999999</v>
      </c>
      <c r="M356">
        <v>14.826000000000001</v>
      </c>
    </row>
    <row r="357" spans="1:13" x14ac:dyDescent="0.3">
      <c r="A357">
        <v>80.5</v>
      </c>
      <c r="B357">
        <v>10.5405</v>
      </c>
      <c r="C357">
        <v>8.301E-2</v>
      </c>
      <c r="D357">
        <v>-0.35210000000000002</v>
      </c>
      <c r="E357">
        <v>7.6340000000000003</v>
      </c>
      <c r="F357">
        <v>8.3019999999999996</v>
      </c>
      <c r="G357">
        <v>8.9700000000000006</v>
      </c>
      <c r="H357">
        <v>9.7119999999999997</v>
      </c>
      <c r="I357">
        <v>10.54</v>
      </c>
      <c r="J357">
        <v>11.467000000000001</v>
      </c>
      <c r="K357">
        <v>12.507</v>
      </c>
      <c r="L357">
        <v>13.679</v>
      </c>
      <c r="M357">
        <v>14.851000000000001</v>
      </c>
    </row>
    <row r="358" spans="1:13" x14ac:dyDescent="0.3">
      <c r="A358">
        <v>80.599999999999994</v>
      </c>
      <c r="B358">
        <v>10.559200000000001</v>
      </c>
      <c r="C358">
        <v>8.3000000000000004E-2</v>
      </c>
      <c r="D358">
        <v>-0.35210000000000002</v>
      </c>
      <c r="E358">
        <v>7.6479999999999997</v>
      </c>
      <c r="F358">
        <v>8.3170000000000002</v>
      </c>
      <c r="G358">
        <v>8.9860000000000007</v>
      </c>
      <c r="H358">
        <v>9.73</v>
      </c>
      <c r="I358">
        <v>10.558999999999999</v>
      </c>
      <c r="J358">
        <v>11.487</v>
      </c>
      <c r="K358">
        <v>12.529</v>
      </c>
      <c r="L358">
        <v>13.702999999999999</v>
      </c>
      <c r="M358">
        <v>14.875999999999999</v>
      </c>
    </row>
    <row r="359" spans="1:13" x14ac:dyDescent="0.3">
      <c r="A359">
        <v>80.7</v>
      </c>
      <c r="B359">
        <v>10.578099999999999</v>
      </c>
      <c r="C359">
        <v>8.2979999999999998E-2</v>
      </c>
      <c r="D359">
        <v>-0.35210000000000002</v>
      </c>
      <c r="E359">
        <v>7.6619999999999999</v>
      </c>
      <c r="F359">
        <v>8.3320000000000007</v>
      </c>
      <c r="G359">
        <v>9.0020000000000007</v>
      </c>
      <c r="H359">
        <v>9.7469999999999999</v>
      </c>
      <c r="I359">
        <v>10.577999999999999</v>
      </c>
      <c r="J359">
        <v>11.507999999999999</v>
      </c>
      <c r="K359">
        <v>12.551</v>
      </c>
      <c r="L359">
        <v>13.726000000000001</v>
      </c>
      <c r="M359">
        <v>14.901999999999999</v>
      </c>
    </row>
    <row r="360" spans="1:13" x14ac:dyDescent="0.3">
      <c r="A360">
        <v>80.8</v>
      </c>
      <c r="B360">
        <v>10.597</v>
      </c>
      <c r="C360">
        <v>8.2970000000000002E-2</v>
      </c>
      <c r="D360">
        <v>-0.35210000000000002</v>
      </c>
      <c r="E360">
        <v>7.6760000000000002</v>
      </c>
      <c r="F360">
        <v>8.3480000000000008</v>
      </c>
      <c r="G360">
        <v>9.0190000000000001</v>
      </c>
      <c r="H360">
        <v>9.7650000000000006</v>
      </c>
      <c r="I360">
        <v>10.597</v>
      </c>
      <c r="J360">
        <v>11.528</v>
      </c>
      <c r="K360">
        <v>12.573</v>
      </c>
      <c r="L360">
        <v>13.75</v>
      </c>
      <c r="M360">
        <v>14.928000000000001</v>
      </c>
    </row>
    <row r="361" spans="1:13" x14ac:dyDescent="0.3">
      <c r="A361">
        <v>80.900000000000006</v>
      </c>
      <c r="B361">
        <v>10.616099999999999</v>
      </c>
      <c r="C361">
        <v>8.2949999999999996E-2</v>
      </c>
      <c r="D361">
        <v>-0.35210000000000002</v>
      </c>
      <c r="E361">
        <v>7.6909999999999998</v>
      </c>
      <c r="F361">
        <v>8.3629999999999995</v>
      </c>
      <c r="G361">
        <v>9.0350000000000001</v>
      </c>
      <c r="H361">
        <v>9.7829999999999995</v>
      </c>
      <c r="I361">
        <v>10.616</v>
      </c>
      <c r="J361">
        <v>11.548999999999999</v>
      </c>
      <c r="K361">
        <v>12.595000000000001</v>
      </c>
      <c r="L361">
        <v>13.773999999999999</v>
      </c>
      <c r="M361">
        <v>14.952999999999999</v>
      </c>
    </row>
    <row r="362" spans="1:13" x14ac:dyDescent="0.3">
      <c r="A362">
        <v>81</v>
      </c>
      <c r="B362">
        <v>10.635199999999999</v>
      </c>
      <c r="C362">
        <v>8.2930000000000004E-2</v>
      </c>
      <c r="D362">
        <v>-0.35210000000000002</v>
      </c>
      <c r="E362">
        <v>7.7050000000000001</v>
      </c>
      <c r="F362">
        <v>8.3789999999999996</v>
      </c>
      <c r="G362">
        <v>9.0519999999999996</v>
      </c>
      <c r="H362">
        <v>9.8000000000000007</v>
      </c>
      <c r="I362">
        <v>10.635</v>
      </c>
      <c r="J362">
        <v>11.569000000000001</v>
      </c>
      <c r="K362">
        <v>12.617000000000001</v>
      </c>
      <c r="L362">
        <v>13.798</v>
      </c>
      <c r="M362">
        <v>14.978999999999999</v>
      </c>
    </row>
    <row r="363" spans="1:13" x14ac:dyDescent="0.3">
      <c r="A363">
        <v>81.099999999999994</v>
      </c>
      <c r="B363">
        <v>10.654400000000001</v>
      </c>
      <c r="C363">
        <v>8.2909999999999998E-2</v>
      </c>
      <c r="D363">
        <v>-0.35210000000000002</v>
      </c>
      <c r="E363">
        <v>7.72</v>
      </c>
      <c r="F363">
        <v>8.3940000000000001</v>
      </c>
      <c r="G363">
        <v>9.0690000000000008</v>
      </c>
      <c r="H363">
        <v>9.8179999999999996</v>
      </c>
      <c r="I363">
        <v>10.654</v>
      </c>
      <c r="J363">
        <v>11.59</v>
      </c>
      <c r="K363">
        <v>12.64</v>
      </c>
      <c r="L363">
        <v>13.821999999999999</v>
      </c>
      <c r="M363">
        <v>15.005000000000001</v>
      </c>
    </row>
    <row r="364" spans="1:13" x14ac:dyDescent="0.3">
      <c r="A364">
        <v>81.2</v>
      </c>
      <c r="B364">
        <v>10.6737</v>
      </c>
      <c r="C364">
        <v>8.2900000000000001E-2</v>
      </c>
      <c r="D364">
        <v>-0.35210000000000002</v>
      </c>
      <c r="E364">
        <v>7.734</v>
      </c>
      <c r="F364">
        <v>8.41</v>
      </c>
      <c r="G364">
        <v>9.0850000000000009</v>
      </c>
      <c r="H364">
        <v>9.8360000000000003</v>
      </c>
      <c r="I364">
        <v>10.673999999999999</v>
      </c>
      <c r="J364">
        <v>11.611000000000001</v>
      </c>
      <c r="K364">
        <v>12.662000000000001</v>
      </c>
      <c r="L364">
        <v>13.847</v>
      </c>
      <c r="M364">
        <v>15.031000000000001</v>
      </c>
    </row>
    <row r="365" spans="1:13" x14ac:dyDescent="0.3">
      <c r="A365">
        <v>81.3</v>
      </c>
      <c r="B365">
        <v>10.693099999999999</v>
      </c>
      <c r="C365">
        <v>8.2879999999999995E-2</v>
      </c>
      <c r="D365">
        <v>-0.35210000000000002</v>
      </c>
      <c r="E365">
        <v>7.7489999999999997</v>
      </c>
      <c r="F365">
        <v>8.4250000000000007</v>
      </c>
      <c r="G365">
        <v>9.1020000000000003</v>
      </c>
      <c r="H365">
        <v>9.8539999999999992</v>
      </c>
      <c r="I365">
        <v>10.693</v>
      </c>
      <c r="J365">
        <v>11.631</v>
      </c>
      <c r="K365">
        <v>12.685</v>
      </c>
      <c r="L365">
        <v>13.871</v>
      </c>
      <c r="M365">
        <v>15.057</v>
      </c>
    </row>
    <row r="366" spans="1:13" x14ac:dyDescent="0.3">
      <c r="A366">
        <v>81.400000000000006</v>
      </c>
      <c r="B366">
        <v>10.7126</v>
      </c>
      <c r="C366">
        <v>8.2860000000000003E-2</v>
      </c>
      <c r="D366">
        <v>-0.35210000000000002</v>
      </c>
      <c r="E366">
        <v>7.7629999999999999</v>
      </c>
      <c r="F366">
        <v>8.4410000000000007</v>
      </c>
      <c r="G366">
        <v>9.1189999999999998</v>
      </c>
      <c r="H366">
        <v>9.8719999999999999</v>
      </c>
      <c r="I366">
        <v>10.712999999999999</v>
      </c>
      <c r="J366">
        <v>11.651999999999999</v>
      </c>
      <c r="K366">
        <v>12.707000000000001</v>
      </c>
      <c r="L366">
        <v>13.895</v>
      </c>
      <c r="M366">
        <v>15.084</v>
      </c>
    </row>
    <row r="367" spans="1:13" x14ac:dyDescent="0.3">
      <c r="A367">
        <v>81.5</v>
      </c>
      <c r="B367">
        <v>10.732200000000001</v>
      </c>
      <c r="C367">
        <v>8.2839999999999997E-2</v>
      </c>
      <c r="D367">
        <v>-0.35210000000000002</v>
      </c>
      <c r="E367">
        <v>7.7779999999999996</v>
      </c>
      <c r="F367">
        <v>8.4570000000000007</v>
      </c>
      <c r="G367">
        <v>9.1359999999999992</v>
      </c>
      <c r="H367">
        <v>9.891</v>
      </c>
      <c r="I367">
        <v>10.731999999999999</v>
      </c>
      <c r="J367">
        <v>11.673</v>
      </c>
      <c r="K367">
        <v>12.73</v>
      </c>
      <c r="L367">
        <v>13.92</v>
      </c>
      <c r="M367">
        <v>15.11</v>
      </c>
    </row>
    <row r="368" spans="1:13" x14ac:dyDescent="0.3">
      <c r="A368">
        <v>81.599999999999994</v>
      </c>
      <c r="B368">
        <v>10.752000000000001</v>
      </c>
      <c r="C368">
        <v>8.2820000000000005E-2</v>
      </c>
      <c r="D368">
        <v>-0.35210000000000002</v>
      </c>
      <c r="E368">
        <v>7.7930000000000001</v>
      </c>
      <c r="F368">
        <v>8.4730000000000008</v>
      </c>
      <c r="G368">
        <v>9.1530000000000005</v>
      </c>
      <c r="H368">
        <v>9.9090000000000007</v>
      </c>
      <c r="I368">
        <v>10.752000000000001</v>
      </c>
      <c r="J368">
        <v>11.695</v>
      </c>
      <c r="K368">
        <v>12.753</v>
      </c>
      <c r="L368">
        <v>13.945</v>
      </c>
      <c r="M368">
        <v>15.135999999999999</v>
      </c>
    </row>
    <row r="369" spans="1:13" x14ac:dyDescent="0.3">
      <c r="A369">
        <v>81.7</v>
      </c>
      <c r="B369">
        <v>10.771800000000001</v>
      </c>
      <c r="C369">
        <v>8.2790000000000002E-2</v>
      </c>
      <c r="D369">
        <v>-0.35210000000000002</v>
      </c>
      <c r="E369">
        <v>7.8079999999999998</v>
      </c>
      <c r="F369">
        <v>8.4890000000000008</v>
      </c>
      <c r="G369">
        <v>9.1709999999999994</v>
      </c>
      <c r="H369">
        <v>9.9280000000000008</v>
      </c>
      <c r="I369">
        <v>10.772</v>
      </c>
      <c r="J369">
        <v>11.715999999999999</v>
      </c>
      <c r="K369">
        <v>12.776</v>
      </c>
      <c r="L369">
        <v>13.968999999999999</v>
      </c>
      <c r="M369">
        <v>15.162000000000001</v>
      </c>
    </row>
    <row r="370" spans="1:13" x14ac:dyDescent="0.3">
      <c r="A370">
        <v>81.8</v>
      </c>
      <c r="B370">
        <v>10.7918</v>
      </c>
      <c r="C370">
        <v>8.2769999999999996E-2</v>
      </c>
      <c r="D370">
        <v>-0.35210000000000002</v>
      </c>
      <c r="E370">
        <v>7.8230000000000004</v>
      </c>
      <c r="F370">
        <v>8.5060000000000002</v>
      </c>
      <c r="G370">
        <v>9.1880000000000006</v>
      </c>
      <c r="H370">
        <v>9.9459999999999997</v>
      </c>
      <c r="I370">
        <v>10.792</v>
      </c>
      <c r="J370">
        <v>11.737</v>
      </c>
      <c r="K370">
        <v>12.798999999999999</v>
      </c>
      <c r="L370">
        <v>13.994</v>
      </c>
      <c r="M370">
        <v>15.189</v>
      </c>
    </row>
    <row r="371" spans="1:13" x14ac:dyDescent="0.3">
      <c r="A371">
        <v>81.900000000000006</v>
      </c>
      <c r="B371">
        <v>10.8119</v>
      </c>
      <c r="C371">
        <v>8.2750000000000004E-2</v>
      </c>
      <c r="D371">
        <v>-0.35210000000000002</v>
      </c>
      <c r="E371">
        <v>7.8390000000000004</v>
      </c>
      <c r="F371">
        <v>8.5220000000000002</v>
      </c>
      <c r="G371">
        <v>9.2050000000000001</v>
      </c>
      <c r="H371">
        <v>9.9649999999999999</v>
      </c>
      <c r="I371">
        <v>10.811999999999999</v>
      </c>
      <c r="J371">
        <v>11.759</v>
      </c>
      <c r="K371">
        <v>12.821999999999999</v>
      </c>
      <c r="L371">
        <v>14.019</v>
      </c>
      <c r="M371">
        <v>15.215999999999999</v>
      </c>
    </row>
    <row r="372" spans="1:13" x14ac:dyDescent="0.3">
      <c r="A372">
        <v>82</v>
      </c>
      <c r="B372">
        <v>10.832100000000001</v>
      </c>
      <c r="C372">
        <v>8.2729999999999998E-2</v>
      </c>
      <c r="D372">
        <v>-0.35210000000000002</v>
      </c>
      <c r="E372">
        <v>7.8540000000000001</v>
      </c>
      <c r="F372">
        <v>8.5380000000000003</v>
      </c>
      <c r="G372">
        <v>9.2230000000000008</v>
      </c>
      <c r="H372">
        <v>9.984</v>
      </c>
      <c r="I372">
        <v>10.832000000000001</v>
      </c>
      <c r="J372">
        <v>11.781000000000001</v>
      </c>
      <c r="K372">
        <v>12.845000000000001</v>
      </c>
      <c r="L372">
        <v>14.044</v>
      </c>
      <c r="M372">
        <v>15.243</v>
      </c>
    </row>
    <row r="373" spans="1:13" x14ac:dyDescent="0.3">
      <c r="A373">
        <v>82.1</v>
      </c>
      <c r="B373">
        <v>10.852399999999999</v>
      </c>
      <c r="C373">
        <v>8.2699999999999996E-2</v>
      </c>
      <c r="D373">
        <v>-0.35210000000000002</v>
      </c>
      <c r="E373">
        <v>7.8689999999999998</v>
      </c>
      <c r="F373">
        <v>8.5549999999999997</v>
      </c>
      <c r="G373">
        <v>9.2409999999999997</v>
      </c>
      <c r="H373">
        <v>10.003</v>
      </c>
      <c r="I373">
        <v>10.852</v>
      </c>
      <c r="J373">
        <v>11.803000000000001</v>
      </c>
      <c r="K373">
        <v>12.869</v>
      </c>
      <c r="L373">
        <v>14.069000000000001</v>
      </c>
      <c r="M373">
        <v>15.27</v>
      </c>
    </row>
    <row r="374" spans="1:13" x14ac:dyDescent="0.3">
      <c r="A374">
        <v>82.2</v>
      </c>
      <c r="B374">
        <v>10.8728</v>
      </c>
      <c r="C374">
        <v>8.2680000000000003E-2</v>
      </c>
      <c r="D374">
        <v>-0.35210000000000002</v>
      </c>
      <c r="E374">
        <v>7.8849999999999998</v>
      </c>
      <c r="F374">
        <v>8.5719999999999992</v>
      </c>
      <c r="G374">
        <v>9.2579999999999991</v>
      </c>
      <c r="H374">
        <v>10.022</v>
      </c>
      <c r="I374">
        <v>10.872999999999999</v>
      </c>
      <c r="J374">
        <v>11.824</v>
      </c>
      <c r="K374">
        <v>12.891999999999999</v>
      </c>
      <c r="L374">
        <v>14.095000000000001</v>
      </c>
      <c r="M374">
        <v>15.297000000000001</v>
      </c>
    </row>
    <row r="375" spans="1:13" x14ac:dyDescent="0.3">
      <c r="A375">
        <v>82.3</v>
      </c>
      <c r="B375">
        <v>10.8934</v>
      </c>
      <c r="C375">
        <v>8.2650000000000001E-2</v>
      </c>
      <c r="D375">
        <v>-0.35210000000000002</v>
      </c>
      <c r="E375">
        <v>7.9009999999999998</v>
      </c>
      <c r="F375">
        <v>8.5890000000000004</v>
      </c>
      <c r="G375">
        <v>9.2769999999999992</v>
      </c>
      <c r="H375">
        <v>10.041</v>
      </c>
      <c r="I375">
        <v>10.893000000000001</v>
      </c>
      <c r="J375">
        <v>11.847</v>
      </c>
      <c r="K375">
        <v>12.916</v>
      </c>
      <c r="L375">
        <v>14.12</v>
      </c>
      <c r="M375">
        <v>15.324</v>
      </c>
    </row>
    <row r="376" spans="1:13" x14ac:dyDescent="0.3">
      <c r="A376">
        <v>82.4</v>
      </c>
      <c r="B376">
        <v>10.914199999999999</v>
      </c>
      <c r="C376">
        <v>8.2629999999999995E-2</v>
      </c>
      <c r="D376">
        <v>-0.35210000000000002</v>
      </c>
      <c r="E376">
        <v>7.9160000000000004</v>
      </c>
      <c r="F376">
        <v>8.6059999999999999</v>
      </c>
      <c r="G376">
        <v>9.2949999999999999</v>
      </c>
      <c r="H376">
        <v>10.06</v>
      </c>
      <c r="I376">
        <v>10.914</v>
      </c>
      <c r="J376">
        <v>11.869</v>
      </c>
      <c r="K376">
        <v>12.94</v>
      </c>
      <c r="L376">
        <v>14.146000000000001</v>
      </c>
      <c r="M376">
        <v>15.352</v>
      </c>
    </row>
    <row r="377" spans="1:13" x14ac:dyDescent="0.3">
      <c r="A377">
        <v>82.5</v>
      </c>
      <c r="B377">
        <v>10.935</v>
      </c>
      <c r="C377">
        <v>8.2600000000000007E-2</v>
      </c>
      <c r="D377">
        <v>-0.35210000000000002</v>
      </c>
      <c r="E377">
        <v>7.9320000000000004</v>
      </c>
      <c r="F377">
        <v>8.6229999999999993</v>
      </c>
      <c r="G377">
        <v>9.3130000000000006</v>
      </c>
      <c r="H377">
        <v>10.08</v>
      </c>
      <c r="I377">
        <v>10.935</v>
      </c>
      <c r="J377">
        <v>11.891</v>
      </c>
      <c r="K377">
        <v>12.964</v>
      </c>
      <c r="L377">
        <v>14.172000000000001</v>
      </c>
      <c r="M377">
        <v>15.38</v>
      </c>
    </row>
    <row r="378" spans="1:13" x14ac:dyDescent="0.3">
      <c r="A378">
        <v>82.6</v>
      </c>
      <c r="B378">
        <v>10.956</v>
      </c>
      <c r="C378">
        <v>8.2580000000000001E-2</v>
      </c>
      <c r="D378">
        <v>-0.35210000000000002</v>
      </c>
      <c r="E378">
        <v>7.9480000000000004</v>
      </c>
      <c r="F378">
        <v>8.64</v>
      </c>
      <c r="G378">
        <v>9.3309999999999995</v>
      </c>
      <c r="H378">
        <v>10.099</v>
      </c>
      <c r="I378">
        <v>10.956</v>
      </c>
      <c r="J378">
        <v>11.914</v>
      </c>
      <c r="K378">
        <v>12.988</v>
      </c>
      <c r="L378">
        <v>14.198</v>
      </c>
      <c r="M378">
        <v>15.407999999999999</v>
      </c>
    </row>
    <row r="379" spans="1:13" x14ac:dyDescent="0.3">
      <c r="A379">
        <v>82.7</v>
      </c>
      <c r="B379">
        <v>10.9772</v>
      </c>
      <c r="C379">
        <v>8.2549999999999998E-2</v>
      </c>
      <c r="D379">
        <v>-0.35210000000000002</v>
      </c>
      <c r="E379">
        <v>7.9649999999999999</v>
      </c>
      <c r="F379">
        <v>8.657</v>
      </c>
      <c r="G379">
        <v>9.35</v>
      </c>
      <c r="H379">
        <v>10.119</v>
      </c>
      <c r="I379">
        <v>10.977</v>
      </c>
      <c r="J379">
        <v>11.936</v>
      </c>
      <c r="K379">
        <v>13.013</v>
      </c>
      <c r="L379">
        <v>14.224</v>
      </c>
      <c r="M379">
        <v>15.436</v>
      </c>
    </row>
    <row r="380" spans="1:13" x14ac:dyDescent="0.3">
      <c r="A380">
        <v>82.8</v>
      </c>
      <c r="B380">
        <v>10.9985</v>
      </c>
      <c r="C380">
        <v>8.2519999999999996E-2</v>
      </c>
      <c r="D380">
        <v>-0.35210000000000002</v>
      </c>
      <c r="E380">
        <v>7.9809999999999999</v>
      </c>
      <c r="F380">
        <v>8.6750000000000007</v>
      </c>
      <c r="G380">
        <v>9.3680000000000003</v>
      </c>
      <c r="H380">
        <v>10.138999999999999</v>
      </c>
      <c r="I380">
        <v>10.997999999999999</v>
      </c>
      <c r="J380">
        <v>11.959</v>
      </c>
      <c r="K380">
        <v>13.037000000000001</v>
      </c>
      <c r="L380">
        <v>14.25</v>
      </c>
      <c r="M380">
        <v>15.464</v>
      </c>
    </row>
    <row r="381" spans="1:13" x14ac:dyDescent="0.3">
      <c r="A381">
        <v>82.9</v>
      </c>
      <c r="B381">
        <v>11.0199</v>
      </c>
      <c r="C381">
        <v>8.2489999999999994E-2</v>
      </c>
      <c r="D381">
        <v>-0.35210000000000002</v>
      </c>
      <c r="E381">
        <v>7.9969999999999999</v>
      </c>
      <c r="F381">
        <v>8.6920000000000002</v>
      </c>
      <c r="G381">
        <v>9.3870000000000005</v>
      </c>
      <c r="H381">
        <v>10.159000000000001</v>
      </c>
      <c r="I381">
        <v>11.02</v>
      </c>
      <c r="J381">
        <v>11.981999999999999</v>
      </c>
      <c r="K381">
        <v>13.061</v>
      </c>
      <c r="L381">
        <v>14.276999999999999</v>
      </c>
      <c r="M381">
        <v>15.492000000000001</v>
      </c>
    </row>
    <row r="382" spans="1:13" x14ac:dyDescent="0.3">
      <c r="A382">
        <v>83</v>
      </c>
      <c r="B382">
        <v>11.041499999999999</v>
      </c>
      <c r="C382">
        <v>8.2460000000000006E-2</v>
      </c>
      <c r="D382">
        <v>-0.35210000000000002</v>
      </c>
      <c r="E382">
        <v>8.0139999999999993</v>
      </c>
      <c r="F382">
        <v>8.7100000000000009</v>
      </c>
      <c r="G382">
        <v>9.4060000000000006</v>
      </c>
      <c r="H382">
        <v>10.179</v>
      </c>
      <c r="I382">
        <v>11.042</v>
      </c>
      <c r="J382">
        <v>12.005000000000001</v>
      </c>
      <c r="K382">
        <v>13.086</v>
      </c>
      <c r="L382">
        <v>14.303000000000001</v>
      </c>
      <c r="M382">
        <v>15.52</v>
      </c>
    </row>
    <row r="383" spans="1:13" x14ac:dyDescent="0.3">
      <c r="A383">
        <v>83.1</v>
      </c>
      <c r="B383">
        <v>11.0632</v>
      </c>
      <c r="C383">
        <v>8.2439999999999999E-2</v>
      </c>
      <c r="D383">
        <v>-0.35210000000000002</v>
      </c>
      <c r="E383">
        <v>8.0299999999999994</v>
      </c>
      <c r="F383">
        <v>8.7279999999999998</v>
      </c>
      <c r="G383">
        <v>9.4250000000000007</v>
      </c>
      <c r="H383">
        <v>10.199999999999999</v>
      </c>
      <c r="I383">
        <v>11.063000000000001</v>
      </c>
      <c r="J383">
        <v>12.029</v>
      </c>
      <c r="K383">
        <v>13.111000000000001</v>
      </c>
      <c r="L383">
        <v>14.33</v>
      </c>
      <c r="M383">
        <v>15.548999999999999</v>
      </c>
    </row>
    <row r="384" spans="1:13" x14ac:dyDescent="0.3">
      <c r="A384">
        <v>83.2</v>
      </c>
      <c r="B384">
        <v>11.085100000000001</v>
      </c>
      <c r="C384">
        <v>8.2409999999999997E-2</v>
      </c>
      <c r="D384">
        <v>-0.35210000000000002</v>
      </c>
      <c r="E384">
        <v>8.0470000000000006</v>
      </c>
      <c r="F384">
        <v>8.7460000000000004</v>
      </c>
      <c r="G384">
        <v>9.4440000000000008</v>
      </c>
      <c r="H384">
        <v>10.220000000000001</v>
      </c>
      <c r="I384">
        <v>11.085000000000001</v>
      </c>
      <c r="J384">
        <v>12.052</v>
      </c>
      <c r="K384">
        <v>13.137</v>
      </c>
      <c r="L384">
        <v>14.356999999999999</v>
      </c>
      <c r="M384">
        <v>15.577999999999999</v>
      </c>
    </row>
    <row r="385" spans="1:13" x14ac:dyDescent="0.3">
      <c r="A385">
        <v>83.3</v>
      </c>
      <c r="B385">
        <v>11.107100000000001</v>
      </c>
      <c r="C385">
        <v>8.2379999999999995E-2</v>
      </c>
      <c r="D385">
        <v>-0.35210000000000002</v>
      </c>
      <c r="E385">
        <v>8.0640000000000001</v>
      </c>
      <c r="F385">
        <v>8.7639999999999993</v>
      </c>
      <c r="G385">
        <v>9.4629999999999992</v>
      </c>
      <c r="H385">
        <v>10.241</v>
      </c>
      <c r="I385">
        <v>11.106999999999999</v>
      </c>
      <c r="J385">
        <v>12.076000000000001</v>
      </c>
      <c r="K385">
        <v>13.162000000000001</v>
      </c>
      <c r="L385">
        <v>14.384</v>
      </c>
      <c r="M385">
        <v>15.606999999999999</v>
      </c>
    </row>
    <row r="386" spans="1:13" x14ac:dyDescent="0.3">
      <c r="A386">
        <v>83.4</v>
      </c>
      <c r="B386">
        <v>11.129300000000001</v>
      </c>
      <c r="C386">
        <v>8.2350000000000007E-2</v>
      </c>
      <c r="D386">
        <v>-0.35210000000000002</v>
      </c>
      <c r="E386">
        <v>8.0809999999999995</v>
      </c>
      <c r="F386">
        <v>8.782</v>
      </c>
      <c r="G386">
        <v>9.4830000000000005</v>
      </c>
      <c r="H386">
        <v>10.262</v>
      </c>
      <c r="I386">
        <v>11.129</v>
      </c>
      <c r="J386">
        <v>12.099</v>
      </c>
      <c r="K386">
        <v>13.186999999999999</v>
      </c>
      <c r="L386">
        <v>14.412000000000001</v>
      </c>
      <c r="M386">
        <v>15.635999999999999</v>
      </c>
    </row>
    <row r="387" spans="1:13" x14ac:dyDescent="0.3">
      <c r="A387">
        <v>83.5</v>
      </c>
      <c r="B387">
        <v>11.1516</v>
      </c>
      <c r="C387">
        <v>8.2309999999999994E-2</v>
      </c>
      <c r="D387">
        <v>-0.35210000000000002</v>
      </c>
      <c r="E387">
        <v>8.0980000000000008</v>
      </c>
      <c r="F387">
        <v>8.8000000000000007</v>
      </c>
      <c r="G387">
        <v>9.5030000000000001</v>
      </c>
      <c r="H387">
        <v>10.282</v>
      </c>
      <c r="I387">
        <v>11.151999999999999</v>
      </c>
      <c r="J387">
        <v>12.122999999999999</v>
      </c>
      <c r="K387">
        <v>13.212999999999999</v>
      </c>
      <c r="L387">
        <v>14.439</v>
      </c>
      <c r="M387">
        <v>15.664999999999999</v>
      </c>
    </row>
    <row r="388" spans="1:13" x14ac:dyDescent="0.3">
      <c r="A388">
        <v>83.6</v>
      </c>
      <c r="B388">
        <v>11.173999999999999</v>
      </c>
      <c r="C388">
        <v>8.2280000000000006E-2</v>
      </c>
      <c r="D388">
        <v>-0.35210000000000002</v>
      </c>
      <c r="E388">
        <v>8.1159999999999997</v>
      </c>
      <c r="F388">
        <v>8.8190000000000008</v>
      </c>
      <c r="G388">
        <v>9.5220000000000002</v>
      </c>
      <c r="H388">
        <v>10.303000000000001</v>
      </c>
      <c r="I388">
        <v>11.173999999999999</v>
      </c>
      <c r="J388">
        <v>12.147</v>
      </c>
      <c r="K388">
        <v>13.238</v>
      </c>
      <c r="L388">
        <v>14.465999999999999</v>
      </c>
      <c r="M388">
        <v>15.694000000000001</v>
      </c>
    </row>
    <row r="389" spans="1:13" x14ac:dyDescent="0.3">
      <c r="A389">
        <v>83.7</v>
      </c>
      <c r="B389">
        <v>11.1966</v>
      </c>
      <c r="C389">
        <v>8.2250000000000004E-2</v>
      </c>
      <c r="D389">
        <v>-0.35210000000000002</v>
      </c>
      <c r="E389">
        <v>8.1329999999999991</v>
      </c>
      <c r="F389">
        <v>8.8369999999999997</v>
      </c>
      <c r="G389">
        <v>9.5419999999999998</v>
      </c>
      <c r="H389">
        <v>10.324999999999999</v>
      </c>
      <c r="I389">
        <v>11.196999999999999</v>
      </c>
      <c r="J389">
        <v>12.170999999999999</v>
      </c>
      <c r="K389">
        <v>13.263999999999999</v>
      </c>
      <c r="L389">
        <v>14.494</v>
      </c>
      <c r="M389">
        <v>15.724</v>
      </c>
    </row>
    <row r="390" spans="1:13" x14ac:dyDescent="0.3">
      <c r="A390">
        <v>83.8</v>
      </c>
      <c r="B390">
        <v>11.2193</v>
      </c>
      <c r="C390">
        <v>8.2220000000000001E-2</v>
      </c>
      <c r="D390">
        <v>-0.35210000000000002</v>
      </c>
      <c r="E390">
        <v>8.15</v>
      </c>
      <c r="F390">
        <v>8.8559999999999999</v>
      </c>
      <c r="G390">
        <v>9.5619999999999994</v>
      </c>
      <c r="H390">
        <v>10.346</v>
      </c>
      <c r="I390">
        <v>11.218999999999999</v>
      </c>
      <c r="J390">
        <v>12.196</v>
      </c>
      <c r="K390">
        <v>13.29</v>
      </c>
      <c r="L390">
        <v>14.522</v>
      </c>
      <c r="M390">
        <v>15.754</v>
      </c>
    </row>
    <row r="391" spans="1:13" x14ac:dyDescent="0.3">
      <c r="A391">
        <v>83.9</v>
      </c>
      <c r="B391">
        <v>11.2422</v>
      </c>
      <c r="C391">
        <v>8.2189999999999999E-2</v>
      </c>
      <c r="D391">
        <v>-0.35210000000000002</v>
      </c>
      <c r="E391">
        <v>8.1679999999999993</v>
      </c>
      <c r="F391">
        <v>8.875</v>
      </c>
      <c r="G391">
        <v>9.5820000000000007</v>
      </c>
      <c r="H391">
        <v>10.367000000000001</v>
      </c>
      <c r="I391">
        <v>11.242000000000001</v>
      </c>
      <c r="J391">
        <v>12.22</v>
      </c>
      <c r="K391">
        <v>13.316000000000001</v>
      </c>
      <c r="L391">
        <v>14.55</v>
      </c>
      <c r="M391">
        <v>15.784000000000001</v>
      </c>
    </row>
    <row r="392" spans="1:13" x14ac:dyDescent="0.3">
      <c r="A392">
        <v>84</v>
      </c>
      <c r="B392">
        <v>11.2651</v>
      </c>
      <c r="C392">
        <v>8.2150000000000001E-2</v>
      </c>
      <c r="D392">
        <v>-0.35210000000000002</v>
      </c>
      <c r="E392">
        <v>8.1859999999999999</v>
      </c>
      <c r="F392">
        <v>8.8940000000000001</v>
      </c>
      <c r="G392">
        <v>9.6020000000000003</v>
      </c>
      <c r="H392">
        <v>10.388999999999999</v>
      </c>
      <c r="I392">
        <v>11.265000000000001</v>
      </c>
      <c r="J392">
        <v>12.244</v>
      </c>
      <c r="K392">
        <v>13.342000000000001</v>
      </c>
      <c r="L392">
        <v>14.577999999999999</v>
      </c>
      <c r="M392">
        <v>15.814</v>
      </c>
    </row>
    <row r="393" spans="1:13" x14ac:dyDescent="0.3">
      <c r="A393">
        <v>84.1</v>
      </c>
      <c r="B393">
        <v>11.2882</v>
      </c>
      <c r="C393">
        <v>8.2119999999999999E-2</v>
      </c>
      <c r="D393">
        <v>-0.35210000000000002</v>
      </c>
      <c r="E393">
        <v>8.2029999999999994</v>
      </c>
      <c r="F393">
        <v>8.9130000000000003</v>
      </c>
      <c r="G393">
        <v>9.6219999999999999</v>
      </c>
      <c r="H393">
        <v>10.41</v>
      </c>
      <c r="I393">
        <v>11.288</v>
      </c>
      <c r="J393">
        <v>12.269</v>
      </c>
      <c r="K393">
        <v>13.369</v>
      </c>
      <c r="L393">
        <v>14.606</v>
      </c>
      <c r="M393">
        <v>15.843999999999999</v>
      </c>
    </row>
    <row r="394" spans="1:13" x14ac:dyDescent="0.3">
      <c r="A394">
        <v>84.2</v>
      </c>
      <c r="B394">
        <v>11.311400000000001</v>
      </c>
      <c r="C394">
        <v>8.2089999999999996E-2</v>
      </c>
      <c r="D394">
        <v>-0.35210000000000002</v>
      </c>
      <c r="E394">
        <v>8.2210000000000001</v>
      </c>
      <c r="F394">
        <v>8.9320000000000004</v>
      </c>
      <c r="G394">
        <v>9.6430000000000007</v>
      </c>
      <c r="H394">
        <v>10.432</v>
      </c>
      <c r="I394">
        <v>11.311</v>
      </c>
      <c r="J394">
        <v>12.294</v>
      </c>
      <c r="K394">
        <v>13.396000000000001</v>
      </c>
      <c r="L394">
        <v>14.635</v>
      </c>
      <c r="M394">
        <v>15.874000000000001</v>
      </c>
    </row>
    <row r="395" spans="1:13" x14ac:dyDescent="0.3">
      <c r="A395">
        <v>84.3</v>
      </c>
      <c r="B395">
        <v>11.3347</v>
      </c>
      <c r="C395">
        <v>8.2049999999999998E-2</v>
      </c>
      <c r="D395">
        <v>-0.35210000000000002</v>
      </c>
      <c r="E395">
        <v>8.2390000000000008</v>
      </c>
      <c r="F395">
        <v>8.9510000000000005</v>
      </c>
      <c r="G395">
        <v>9.6630000000000003</v>
      </c>
      <c r="H395">
        <v>10.454000000000001</v>
      </c>
      <c r="I395">
        <v>11.335000000000001</v>
      </c>
      <c r="J395">
        <v>12.319000000000001</v>
      </c>
      <c r="K395">
        <v>13.422000000000001</v>
      </c>
      <c r="L395">
        <v>14.663</v>
      </c>
      <c r="M395">
        <v>15.904</v>
      </c>
    </row>
    <row r="396" spans="1:13" x14ac:dyDescent="0.3">
      <c r="A396">
        <v>84.4</v>
      </c>
      <c r="B396">
        <v>11.3581</v>
      </c>
      <c r="C396">
        <v>8.2019999999999996E-2</v>
      </c>
      <c r="D396">
        <v>-0.35210000000000002</v>
      </c>
      <c r="E396">
        <v>8.2569999999999997</v>
      </c>
      <c r="F396">
        <v>8.9710000000000001</v>
      </c>
      <c r="G396">
        <v>9.6839999999999993</v>
      </c>
      <c r="H396">
        <v>10.476000000000001</v>
      </c>
      <c r="I396">
        <v>11.358000000000001</v>
      </c>
      <c r="J396">
        <v>12.343999999999999</v>
      </c>
      <c r="K396">
        <v>13.449</v>
      </c>
      <c r="L396">
        <v>14.692</v>
      </c>
      <c r="M396">
        <v>15.935</v>
      </c>
    </row>
    <row r="397" spans="1:13" x14ac:dyDescent="0.3">
      <c r="A397">
        <v>84.5</v>
      </c>
      <c r="B397">
        <v>11.3817</v>
      </c>
      <c r="C397">
        <v>8.1979999999999997E-2</v>
      </c>
      <c r="D397">
        <v>-0.35210000000000002</v>
      </c>
      <c r="E397">
        <v>8.2759999999999998</v>
      </c>
      <c r="F397">
        <v>8.99</v>
      </c>
      <c r="G397">
        <v>9.7050000000000001</v>
      </c>
      <c r="H397">
        <v>10.497999999999999</v>
      </c>
      <c r="I397">
        <v>11.382</v>
      </c>
      <c r="J397">
        <v>12.369</v>
      </c>
      <c r="K397">
        <v>13.476000000000001</v>
      </c>
      <c r="L397">
        <v>14.721</v>
      </c>
      <c r="M397">
        <v>15.965999999999999</v>
      </c>
    </row>
    <row r="398" spans="1:13" x14ac:dyDescent="0.3">
      <c r="A398">
        <v>84.6</v>
      </c>
      <c r="B398">
        <v>11.4053</v>
      </c>
      <c r="C398">
        <v>8.1949999999999995E-2</v>
      </c>
      <c r="D398">
        <v>-0.35210000000000002</v>
      </c>
      <c r="E398">
        <v>8.2940000000000005</v>
      </c>
      <c r="F398">
        <v>9.01</v>
      </c>
      <c r="G398">
        <v>9.7249999999999996</v>
      </c>
      <c r="H398">
        <v>10.52</v>
      </c>
      <c r="I398">
        <v>11.404999999999999</v>
      </c>
      <c r="J398">
        <v>12.394</v>
      </c>
      <c r="K398">
        <v>13.503</v>
      </c>
      <c r="L398">
        <v>14.75</v>
      </c>
      <c r="M398">
        <v>15.997</v>
      </c>
    </row>
    <row r="399" spans="1:13" x14ac:dyDescent="0.3">
      <c r="A399">
        <v>84.7</v>
      </c>
      <c r="B399">
        <v>11.429</v>
      </c>
      <c r="C399">
        <v>8.1909999999999997E-2</v>
      </c>
      <c r="D399">
        <v>-0.35210000000000002</v>
      </c>
      <c r="E399">
        <v>8.3119999999999994</v>
      </c>
      <c r="F399">
        <v>9.0289999999999999</v>
      </c>
      <c r="G399">
        <v>9.7460000000000004</v>
      </c>
      <c r="H399">
        <v>10.542</v>
      </c>
      <c r="I399">
        <v>11.429</v>
      </c>
      <c r="J399">
        <v>12.42</v>
      </c>
      <c r="K399">
        <v>13.53</v>
      </c>
      <c r="L399">
        <v>14.778</v>
      </c>
      <c r="M399">
        <v>16.027000000000001</v>
      </c>
    </row>
    <row r="400" spans="1:13" x14ac:dyDescent="0.3">
      <c r="A400">
        <v>84.8</v>
      </c>
      <c r="B400">
        <v>11.4529</v>
      </c>
      <c r="C400">
        <v>8.1879999999999994E-2</v>
      </c>
      <c r="D400">
        <v>-0.35210000000000002</v>
      </c>
      <c r="E400">
        <v>8.3309999999999995</v>
      </c>
      <c r="F400">
        <v>9.0489999999999995</v>
      </c>
      <c r="G400">
        <v>9.7669999999999995</v>
      </c>
      <c r="H400">
        <v>10.565</v>
      </c>
      <c r="I400">
        <v>11.452999999999999</v>
      </c>
      <c r="J400">
        <v>12.445</v>
      </c>
      <c r="K400">
        <v>13.557</v>
      </c>
      <c r="L400">
        <v>14.808</v>
      </c>
      <c r="M400">
        <v>16.059000000000001</v>
      </c>
    </row>
    <row r="401" spans="1:13" x14ac:dyDescent="0.3">
      <c r="A401">
        <v>84.9</v>
      </c>
      <c r="B401">
        <v>11.476800000000001</v>
      </c>
      <c r="C401">
        <v>8.1839999999999996E-2</v>
      </c>
      <c r="D401">
        <v>-0.35210000000000002</v>
      </c>
      <c r="E401">
        <v>8.3490000000000002</v>
      </c>
      <c r="F401">
        <v>9.0690000000000008</v>
      </c>
      <c r="G401">
        <v>9.7880000000000003</v>
      </c>
      <c r="H401">
        <v>10.587</v>
      </c>
      <c r="I401">
        <v>11.477</v>
      </c>
      <c r="J401">
        <v>12.471</v>
      </c>
      <c r="K401">
        <v>13.584</v>
      </c>
      <c r="L401">
        <v>14.837</v>
      </c>
      <c r="M401">
        <v>16.088999999999999</v>
      </c>
    </row>
    <row r="402" spans="1:13" x14ac:dyDescent="0.3">
      <c r="A402">
        <v>85</v>
      </c>
      <c r="B402">
        <v>11.5007</v>
      </c>
      <c r="C402">
        <v>8.1809999999999994E-2</v>
      </c>
      <c r="D402">
        <v>-0.35210000000000002</v>
      </c>
      <c r="E402">
        <v>8.3680000000000003</v>
      </c>
      <c r="F402">
        <v>9.0879999999999992</v>
      </c>
      <c r="G402">
        <v>9.8089999999999993</v>
      </c>
      <c r="H402">
        <v>10.61</v>
      </c>
      <c r="I402">
        <v>11.500999999999999</v>
      </c>
      <c r="J402">
        <v>12.496</v>
      </c>
      <c r="K402">
        <v>13.612</v>
      </c>
      <c r="L402">
        <v>14.866</v>
      </c>
      <c r="M402">
        <v>16.120999999999999</v>
      </c>
    </row>
    <row r="403" spans="1:13" x14ac:dyDescent="0.3">
      <c r="A403">
        <v>85.1</v>
      </c>
      <c r="B403">
        <v>11.524800000000001</v>
      </c>
      <c r="C403">
        <v>8.1769999999999995E-2</v>
      </c>
      <c r="D403">
        <v>-0.35210000000000002</v>
      </c>
      <c r="E403">
        <v>8.3870000000000005</v>
      </c>
      <c r="F403">
        <v>9.109</v>
      </c>
      <c r="G403">
        <v>9.8309999999999995</v>
      </c>
      <c r="H403">
        <v>10.632</v>
      </c>
      <c r="I403">
        <v>11.525</v>
      </c>
      <c r="J403">
        <v>12.522</v>
      </c>
      <c r="K403">
        <v>13.638999999999999</v>
      </c>
      <c r="L403">
        <v>14.895</v>
      </c>
      <c r="M403">
        <v>16.152000000000001</v>
      </c>
    </row>
    <row r="404" spans="1:13" x14ac:dyDescent="0.3">
      <c r="A404">
        <v>85.2</v>
      </c>
      <c r="B404">
        <v>11.548999999999999</v>
      </c>
      <c r="C404">
        <v>8.1739999999999993E-2</v>
      </c>
      <c r="D404">
        <v>-0.35210000000000002</v>
      </c>
      <c r="E404">
        <v>8.4049999999999994</v>
      </c>
      <c r="F404">
        <v>9.1280000000000001</v>
      </c>
      <c r="G404">
        <v>9.8520000000000003</v>
      </c>
      <c r="H404">
        <v>10.654999999999999</v>
      </c>
      <c r="I404">
        <v>11.548999999999999</v>
      </c>
      <c r="J404">
        <v>12.548</v>
      </c>
      <c r="K404">
        <v>13.667</v>
      </c>
      <c r="L404">
        <v>14.925000000000001</v>
      </c>
      <c r="M404">
        <v>16.184000000000001</v>
      </c>
    </row>
    <row r="405" spans="1:13" x14ac:dyDescent="0.3">
      <c r="A405">
        <v>85.3</v>
      </c>
      <c r="B405">
        <v>11.5732</v>
      </c>
      <c r="C405">
        <v>8.1699999999999995E-2</v>
      </c>
      <c r="D405">
        <v>-0.35210000000000002</v>
      </c>
      <c r="E405">
        <v>8.4239999999999995</v>
      </c>
      <c r="F405">
        <v>9.1489999999999991</v>
      </c>
      <c r="G405">
        <v>9.8729999999999993</v>
      </c>
      <c r="H405">
        <v>10.678000000000001</v>
      </c>
      <c r="I405">
        <v>11.573</v>
      </c>
      <c r="J405">
        <v>12.573</v>
      </c>
      <c r="K405">
        <v>13.694000000000001</v>
      </c>
      <c r="L405">
        <v>14.955</v>
      </c>
      <c r="M405">
        <v>16.215</v>
      </c>
    </row>
    <row r="406" spans="1:13" x14ac:dyDescent="0.3">
      <c r="A406">
        <v>85.4</v>
      </c>
      <c r="B406">
        <v>11.5975</v>
      </c>
      <c r="C406">
        <v>8.1659999999999996E-2</v>
      </c>
      <c r="D406">
        <v>-0.35210000000000002</v>
      </c>
      <c r="E406">
        <v>8.4429999999999996</v>
      </c>
      <c r="F406">
        <v>9.1690000000000005</v>
      </c>
      <c r="G406">
        <v>9.8949999999999996</v>
      </c>
      <c r="H406">
        <v>10.7</v>
      </c>
      <c r="I406">
        <v>11.598000000000001</v>
      </c>
      <c r="J406">
        <v>12.599</v>
      </c>
      <c r="K406">
        <v>13.722</v>
      </c>
      <c r="L406">
        <v>14.984</v>
      </c>
      <c r="M406">
        <v>16.245999999999999</v>
      </c>
    </row>
    <row r="407" spans="1:13" x14ac:dyDescent="0.3">
      <c r="A407">
        <v>85.5</v>
      </c>
      <c r="B407">
        <v>11.6218</v>
      </c>
      <c r="C407">
        <v>8.1629999999999994E-2</v>
      </c>
      <c r="D407">
        <v>-0.35210000000000002</v>
      </c>
      <c r="E407">
        <v>8.4619999999999997</v>
      </c>
      <c r="F407">
        <v>9.1890000000000001</v>
      </c>
      <c r="G407">
        <v>9.9160000000000004</v>
      </c>
      <c r="H407">
        <v>10.723000000000001</v>
      </c>
      <c r="I407">
        <v>11.622</v>
      </c>
      <c r="J407">
        <v>12.625</v>
      </c>
      <c r="K407">
        <v>13.75</v>
      </c>
      <c r="L407">
        <v>15.013999999999999</v>
      </c>
      <c r="M407">
        <v>16.277999999999999</v>
      </c>
    </row>
    <row r="408" spans="1:13" x14ac:dyDescent="0.3">
      <c r="A408">
        <v>85.6</v>
      </c>
      <c r="B408">
        <v>11.6462</v>
      </c>
      <c r="C408">
        <v>8.1589999999999996E-2</v>
      </c>
      <c r="D408">
        <v>-0.35210000000000002</v>
      </c>
      <c r="E408">
        <v>8.4809999999999999</v>
      </c>
      <c r="F408">
        <v>9.2089999999999996</v>
      </c>
      <c r="G408">
        <v>9.9380000000000006</v>
      </c>
      <c r="H408">
        <v>10.746</v>
      </c>
      <c r="I408">
        <v>11.646000000000001</v>
      </c>
      <c r="J408">
        <v>12.651</v>
      </c>
      <c r="K408">
        <v>13.776999999999999</v>
      </c>
      <c r="L408">
        <v>15.042999999999999</v>
      </c>
      <c r="M408">
        <v>16.309999999999999</v>
      </c>
    </row>
    <row r="409" spans="1:13" x14ac:dyDescent="0.3">
      <c r="A409">
        <v>85.7</v>
      </c>
      <c r="B409">
        <v>11.6707</v>
      </c>
      <c r="C409">
        <v>8.1559999999999994E-2</v>
      </c>
      <c r="D409">
        <v>-0.35210000000000002</v>
      </c>
      <c r="E409">
        <v>8.4990000000000006</v>
      </c>
      <c r="F409">
        <v>9.2289999999999992</v>
      </c>
      <c r="G409">
        <v>9.9589999999999996</v>
      </c>
      <c r="H409">
        <v>10.769</v>
      </c>
      <c r="I409">
        <v>11.670999999999999</v>
      </c>
      <c r="J409">
        <v>12.678000000000001</v>
      </c>
      <c r="K409">
        <v>13.805999999999999</v>
      </c>
      <c r="L409">
        <v>15.074</v>
      </c>
      <c r="M409">
        <v>16.341999999999999</v>
      </c>
    </row>
    <row r="410" spans="1:13" x14ac:dyDescent="0.3">
      <c r="A410">
        <v>85.8</v>
      </c>
      <c r="B410">
        <v>11.6952</v>
      </c>
      <c r="C410">
        <v>8.1519999999999995E-2</v>
      </c>
      <c r="D410">
        <v>-0.35210000000000002</v>
      </c>
      <c r="E410">
        <v>8.5190000000000001</v>
      </c>
      <c r="F410">
        <v>9.25</v>
      </c>
      <c r="G410">
        <v>9.9809999999999999</v>
      </c>
      <c r="H410">
        <v>10.792</v>
      </c>
      <c r="I410">
        <v>11.695</v>
      </c>
      <c r="J410">
        <v>12.704000000000001</v>
      </c>
      <c r="K410">
        <v>13.833</v>
      </c>
      <c r="L410">
        <v>15.103</v>
      </c>
      <c r="M410">
        <v>16.373000000000001</v>
      </c>
    </row>
    <row r="411" spans="1:13" x14ac:dyDescent="0.3">
      <c r="A411">
        <v>85.9</v>
      </c>
      <c r="B411">
        <v>11.719799999999999</v>
      </c>
      <c r="C411">
        <v>8.1479999999999997E-2</v>
      </c>
      <c r="D411">
        <v>-0.35210000000000002</v>
      </c>
      <c r="E411">
        <v>8.5380000000000003</v>
      </c>
      <c r="F411">
        <v>9.27</v>
      </c>
      <c r="G411">
        <v>10.002000000000001</v>
      </c>
      <c r="H411">
        <v>10.815</v>
      </c>
      <c r="I411">
        <v>11.72</v>
      </c>
      <c r="J411">
        <v>12.73</v>
      </c>
      <c r="K411">
        <v>13.861000000000001</v>
      </c>
      <c r="L411">
        <v>15.132999999999999</v>
      </c>
      <c r="M411">
        <v>16.405000000000001</v>
      </c>
    </row>
    <row r="412" spans="1:13" x14ac:dyDescent="0.3">
      <c r="A412">
        <v>86</v>
      </c>
      <c r="B412">
        <v>11.744400000000001</v>
      </c>
      <c r="C412">
        <v>8.1449999999999995E-2</v>
      </c>
      <c r="D412">
        <v>-0.35210000000000002</v>
      </c>
      <c r="E412">
        <v>8.5570000000000004</v>
      </c>
      <c r="F412">
        <v>9.2899999999999991</v>
      </c>
      <c r="G412">
        <v>10.023999999999999</v>
      </c>
      <c r="H412">
        <v>10.837999999999999</v>
      </c>
      <c r="I412">
        <v>11.744</v>
      </c>
      <c r="J412">
        <v>12.756</v>
      </c>
      <c r="K412">
        <v>13.89</v>
      </c>
      <c r="L412">
        <v>15.163</v>
      </c>
      <c r="M412">
        <v>16.437000000000001</v>
      </c>
    </row>
    <row r="413" spans="1:13" x14ac:dyDescent="0.3">
      <c r="A413">
        <v>86.1</v>
      </c>
      <c r="B413">
        <v>11.769</v>
      </c>
      <c r="C413">
        <v>8.1409999999999996E-2</v>
      </c>
      <c r="D413">
        <v>-0.35210000000000002</v>
      </c>
      <c r="E413">
        <v>8.5760000000000005</v>
      </c>
      <c r="F413">
        <v>9.3109999999999999</v>
      </c>
      <c r="G413">
        <v>10.045999999999999</v>
      </c>
      <c r="H413">
        <v>10.861000000000001</v>
      </c>
      <c r="I413">
        <v>11.769</v>
      </c>
      <c r="J413">
        <v>12.782</v>
      </c>
      <c r="K413">
        <v>13.917</v>
      </c>
      <c r="L413">
        <v>15.193</v>
      </c>
      <c r="M413">
        <v>16.469000000000001</v>
      </c>
    </row>
    <row r="414" spans="1:13" x14ac:dyDescent="0.3">
      <c r="A414">
        <v>86.2</v>
      </c>
      <c r="B414">
        <v>11.793699999999999</v>
      </c>
      <c r="C414">
        <v>8.1379999999999994E-2</v>
      </c>
      <c r="D414">
        <v>-0.35210000000000002</v>
      </c>
      <c r="E414">
        <v>8.5950000000000006</v>
      </c>
      <c r="F414">
        <v>9.3309999999999995</v>
      </c>
      <c r="G414">
        <v>10.067</v>
      </c>
      <c r="H414">
        <v>10.884</v>
      </c>
      <c r="I414">
        <v>11.794</v>
      </c>
      <c r="J414">
        <v>12.808999999999999</v>
      </c>
      <c r="K414">
        <v>13.946</v>
      </c>
      <c r="L414">
        <v>15.224</v>
      </c>
      <c r="M414">
        <v>16.501000000000001</v>
      </c>
    </row>
    <row r="415" spans="1:13" x14ac:dyDescent="0.3">
      <c r="A415">
        <v>86.3</v>
      </c>
      <c r="B415">
        <v>11.8184</v>
      </c>
      <c r="C415">
        <v>8.1339999999999996E-2</v>
      </c>
      <c r="D415">
        <v>-0.35210000000000002</v>
      </c>
      <c r="E415">
        <v>8.6140000000000008</v>
      </c>
      <c r="F415">
        <v>9.3520000000000003</v>
      </c>
      <c r="G415">
        <v>10.089</v>
      </c>
      <c r="H415">
        <v>10.907999999999999</v>
      </c>
      <c r="I415">
        <v>11.818</v>
      </c>
      <c r="J415">
        <v>12.835000000000001</v>
      </c>
      <c r="K415">
        <v>13.974</v>
      </c>
      <c r="L415">
        <v>15.253</v>
      </c>
      <c r="M415">
        <v>16.533000000000001</v>
      </c>
    </row>
    <row r="416" spans="1:13" x14ac:dyDescent="0.3">
      <c r="A416">
        <v>86.4</v>
      </c>
      <c r="B416">
        <v>11.8431</v>
      </c>
      <c r="C416">
        <v>8.1309999999999993E-2</v>
      </c>
      <c r="D416">
        <v>-0.35210000000000002</v>
      </c>
      <c r="E416">
        <v>8.6329999999999991</v>
      </c>
      <c r="F416">
        <v>9.3719999999999999</v>
      </c>
      <c r="G416">
        <v>10.111000000000001</v>
      </c>
      <c r="H416">
        <v>10.930999999999999</v>
      </c>
      <c r="I416">
        <v>11.843</v>
      </c>
      <c r="J416">
        <v>12.862</v>
      </c>
      <c r="K416">
        <v>14.002000000000001</v>
      </c>
      <c r="L416">
        <v>15.284000000000001</v>
      </c>
      <c r="M416">
        <v>16.565000000000001</v>
      </c>
    </row>
    <row r="417" spans="1:13" x14ac:dyDescent="0.3">
      <c r="A417">
        <v>86.5</v>
      </c>
      <c r="B417">
        <v>11.867800000000001</v>
      </c>
      <c r="C417">
        <v>8.1280000000000005E-2</v>
      </c>
      <c r="D417">
        <v>-0.35210000000000002</v>
      </c>
      <c r="E417">
        <v>8.6519999999999992</v>
      </c>
      <c r="F417">
        <v>9.3919999999999995</v>
      </c>
      <c r="G417">
        <v>10.132999999999999</v>
      </c>
      <c r="H417">
        <v>10.954000000000001</v>
      </c>
      <c r="I417">
        <v>11.868</v>
      </c>
      <c r="J417">
        <v>12.888</v>
      </c>
      <c r="K417">
        <v>14.03</v>
      </c>
      <c r="L417">
        <v>15.314</v>
      </c>
      <c r="M417">
        <v>16.597999999999999</v>
      </c>
    </row>
    <row r="418" spans="1:13" x14ac:dyDescent="0.3">
      <c r="A418">
        <v>86.6</v>
      </c>
      <c r="B418">
        <v>11.8926</v>
      </c>
      <c r="C418">
        <v>8.1240000000000007E-2</v>
      </c>
      <c r="D418">
        <v>-0.35210000000000002</v>
      </c>
      <c r="E418">
        <v>8.6720000000000006</v>
      </c>
      <c r="F418">
        <v>9.4130000000000003</v>
      </c>
      <c r="G418">
        <v>10.154</v>
      </c>
      <c r="H418">
        <v>10.977</v>
      </c>
      <c r="I418">
        <v>11.893000000000001</v>
      </c>
      <c r="J418">
        <v>12.914</v>
      </c>
      <c r="K418">
        <v>14.058999999999999</v>
      </c>
      <c r="L418">
        <v>15.343999999999999</v>
      </c>
      <c r="M418">
        <v>16.63</v>
      </c>
    </row>
    <row r="419" spans="1:13" x14ac:dyDescent="0.3">
      <c r="A419">
        <v>86.7</v>
      </c>
      <c r="B419">
        <v>11.917299999999999</v>
      </c>
      <c r="C419">
        <v>8.1210000000000004E-2</v>
      </c>
      <c r="D419">
        <v>-0.35210000000000002</v>
      </c>
      <c r="E419">
        <v>8.6910000000000007</v>
      </c>
      <c r="F419">
        <v>9.4329999999999998</v>
      </c>
      <c r="G419">
        <v>10.176</v>
      </c>
      <c r="H419">
        <v>11</v>
      </c>
      <c r="I419">
        <v>11.917</v>
      </c>
      <c r="J419">
        <v>12.941000000000001</v>
      </c>
      <c r="K419">
        <v>14.087</v>
      </c>
      <c r="L419">
        <v>15.374000000000001</v>
      </c>
      <c r="M419">
        <v>16.661999999999999</v>
      </c>
    </row>
    <row r="420" spans="1:13" x14ac:dyDescent="0.3">
      <c r="A420">
        <v>86.8</v>
      </c>
      <c r="B420">
        <v>11.9421</v>
      </c>
      <c r="C420">
        <v>8.1180000000000002E-2</v>
      </c>
      <c r="D420">
        <v>-0.35210000000000002</v>
      </c>
      <c r="E420">
        <v>8.7100000000000009</v>
      </c>
      <c r="F420">
        <v>9.4540000000000006</v>
      </c>
      <c r="G420">
        <v>10.198</v>
      </c>
      <c r="H420">
        <v>11.023</v>
      </c>
      <c r="I420">
        <v>11.942</v>
      </c>
      <c r="J420">
        <v>12.967000000000001</v>
      </c>
      <c r="K420">
        <v>14.115</v>
      </c>
      <c r="L420">
        <v>15.404999999999999</v>
      </c>
      <c r="M420">
        <v>16.695</v>
      </c>
    </row>
    <row r="421" spans="1:13" x14ac:dyDescent="0.3">
      <c r="A421">
        <v>86.9</v>
      </c>
      <c r="B421">
        <v>11.966799999999999</v>
      </c>
      <c r="C421">
        <v>8.1140000000000004E-2</v>
      </c>
      <c r="D421">
        <v>-0.35210000000000002</v>
      </c>
      <c r="E421">
        <v>8.7289999999999992</v>
      </c>
      <c r="F421">
        <v>9.4740000000000002</v>
      </c>
      <c r="G421">
        <v>10.220000000000001</v>
      </c>
      <c r="H421">
        <v>11.047000000000001</v>
      </c>
      <c r="I421">
        <v>11.967000000000001</v>
      </c>
      <c r="J421">
        <v>12.994</v>
      </c>
      <c r="K421">
        <v>14.143000000000001</v>
      </c>
      <c r="L421">
        <v>15.435</v>
      </c>
      <c r="M421">
        <v>16.725999999999999</v>
      </c>
    </row>
    <row r="422" spans="1:13" x14ac:dyDescent="0.3">
      <c r="A422">
        <v>87</v>
      </c>
      <c r="B422">
        <v>11.9916</v>
      </c>
      <c r="C422">
        <v>8.1110000000000002E-2</v>
      </c>
      <c r="D422">
        <v>-0.35210000000000002</v>
      </c>
      <c r="E422">
        <v>8.7479999999999993</v>
      </c>
      <c r="F422">
        <v>9.4949999999999992</v>
      </c>
      <c r="G422">
        <v>10.242000000000001</v>
      </c>
      <c r="H422">
        <v>11.07</v>
      </c>
      <c r="I422">
        <v>11.992000000000001</v>
      </c>
      <c r="J422">
        <v>13.02</v>
      </c>
      <c r="K422">
        <v>14.172000000000001</v>
      </c>
      <c r="L422">
        <v>15.465</v>
      </c>
      <c r="M422">
        <v>16.759</v>
      </c>
    </row>
    <row r="423" spans="1:13" x14ac:dyDescent="0.3">
      <c r="A423">
        <v>87.1</v>
      </c>
      <c r="B423">
        <v>12.016299999999999</v>
      </c>
      <c r="C423">
        <v>8.1079999999999999E-2</v>
      </c>
      <c r="D423">
        <v>-0.35210000000000002</v>
      </c>
      <c r="E423">
        <v>8.7669999999999995</v>
      </c>
      <c r="F423">
        <v>9.5150000000000006</v>
      </c>
      <c r="G423">
        <v>10.263</v>
      </c>
      <c r="H423">
        <v>11.093</v>
      </c>
      <c r="I423">
        <v>12.016</v>
      </c>
      <c r="J423">
        <v>13.047000000000001</v>
      </c>
      <c r="K423">
        <v>14.2</v>
      </c>
      <c r="L423">
        <v>15.496</v>
      </c>
      <c r="M423">
        <v>16.791</v>
      </c>
    </row>
    <row r="424" spans="1:13" x14ac:dyDescent="0.3">
      <c r="A424">
        <v>87.2</v>
      </c>
      <c r="B424">
        <v>12.0411</v>
      </c>
      <c r="C424">
        <v>8.1049999999999997E-2</v>
      </c>
      <c r="D424">
        <v>-0.35210000000000002</v>
      </c>
      <c r="E424">
        <v>8.7859999999999996</v>
      </c>
      <c r="F424">
        <v>9.5359999999999996</v>
      </c>
      <c r="G424">
        <v>10.285</v>
      </c>
      <c r="H424">
        <v>11.116</v>
      </c>
      <c r="I424">
        <v>12.041</v>
      </c>
      <c r="J424">
        <v>13.073</v>
      </c>
      <c r="K424">
        <v>14.228</v>
      </c>
      <c r="L424">
        <v>15.526</v>
      </c>
      <c r="M424">
        <v>16.824000000000002</v>
      </c>
    </row>
    <row r="425" spans="1:13" x14ac:dyDescent="0.3">
      <c r="A425">
        <v>87.3</v>
      </c>
      <c r="B425">
        <v>12.065799999999999</v>
      </c>
      <c r="C425">
        <v>8.1019999999999995E-2</v>
      </c>
      <c r="D425">
        <v>-0.35210000000000002</v>
      </c>
      <c r="E425">
        <v>8.8049999999999997</v>
      </c>
      <c r="F425">
        <v>9.5559999999999992</v>
      </c>
      <c r="G425">
        <v>10.307</v>
      </c>
      <c r="H425">
        <v>11.138999999999999</v>
      </c>
      <c r="I425">
        <v>12.066000000000001</v>
      </c>
      <c r="J425">
        <v>13.099</v>
      </c>
      <c r="K425">
        <v>14.257</v>
      </c>
      <c r="L425">
        <v>15.555999999999999</v>
      </c>
      <c r="M425">
        <v>16.856000000000002</v>
      </c>
    </row>
    <row r="426" spans="1:13" x14ac:dyDescent="0.3">
      <c r="A426">
        <v>87.4</v>
      </c>
      <c r="B426">
        <v>12.0905</v>
      </c>
      <c r="C426">
        <v>8.0990000000000006E-2</v>
      </c>
      <c r="D426">
        <v>-0.35210000000000002</v>
      </c>
      <c r="E426">
        <v>8.8239999999999998</v>
      </c>
      <c r="F426">
        <v>9.5760000000000005</v>
      </c>
      <c r="G426">
        <v>10.327999999999999</v>
      </c>
      <c r="H426">
        <v>11.163</v>
      </c>
      <c r="I426">
        <v>12.09</v>
      </c>
      <c r="J426">
        <v>13.125999999999999</v>
      </c>
      <c r="K426">
        <v>14.285</v>
      </c>
      <c r="L426">
        <v>15.587</v>
      </c>
      <c r="M426">
        <v>16.888000000000002</v>
      </c>
    </row>
    <row r="427" spans="1:13" x14ac:dyDescent="0.3">
      <c r="A427">
        <v>87.5</v>
      </c>
      <c r="B427">
        <v>12.1152</v>
      </c>
      <c r="C427">
        <v>8.0960000000000004E-2</v>
      </c>
      <c r="D427">
        <v>-0.35210000000000002</v>
      </c>
      <c r="E427">
        <v>8.843</v>
      </c>
      <c r="F427">
        <v>9.5969999999999995</v>
      </c>
      <c r="G427">
        <v>10.35</v>
      </c>
      <c r="H427">
        <v>11.186</v>
      </c>
      <c r="I427">
        <v>12.115</v>
      </c>
      <c r="J427">
        <v>13.151999999999999</v>
      </c>
      <c r="K427">
        <v>14.313000000000001</v>
      </c>
      <c r="L427">
        <v>15.617000000000001</v>
      </c>
      <c r="M427">
        <v>16.920999999999999</v>
      </c>
    </row>
    <row r="428" spans="1:13" x14ac:dyDescent="0.3">
      <c r="A428">
        <v>87.6</v>
      </c>
      <c r="B428">
        <v>12.139799999999999</v>
      </c>
      <c r="C428">
        <v>8.0930000000000002E-2</v>
      </c>
      <c r="D428">
        <v>-0.35210000000000002</v>
      </c>
      <c r="E428">
        <v>8.8620000000000001</v>
      </c>
      <c r="F428">
        <v>9.6170000000000009</v>
      </c>
      <c r="G428">
        <v>10.372</v>
      </c>
      <c r="H428">
        <v>11.209</v>
      </c>
      <c r="I428">
        <v>12.14</v>
      </c>
      <c r="J428">
        <v>13.179</v>
      </c>
      <c r="K428">
        <v>14.340999999999999</v>
      </c>
      <c r="L428">
        <v>15.647</v>
      </c>
      <c r="M428">
        <v>16.952999999999999</v>
      </c>
    </row>
    <row r="429" spans="1:13" x14ac:dyDescent="0.3">
      <c r="A429">
        <v>87.7</v>
      </c>
      <c r="B429">
        <v>12.1645</v>
      </c>
      <c r="C429">
        <v>8.09E-2</v>
      </c>
      <c r="D429">
        <v>-0.35210000000000002</v>
      </c>
      <c r="E429">
        <v>8.8810000000000002</v>
      </c>
      <c r="F429">
        <v>9.6370000000000005</v>
      </c>
      <c r="G429">
        <v>10.393000000000001</v>
      </c>
      <c r="H429">
        <v>11.231999999999999</v>
      </c>
      <c r="I429">
        <v>12.164</v>
      </c>
      <c r="J429">
        <v>13.205</v>
      </c>
      <c r="K429">
        <v>14.37</v>
      </c>
      <c r="L429">
        <v>15.677</v>
      </c>
      <c r="M429">
        <v>16.984999999999999</v>
      </c>
    </row>
    <row r="430" spans="1:13" x14ac:dyDescent="0.3">
      <c r="A430">
        <v>87.8</v>
      </c>
      <c r="B430">
        <v>12.1891</v>
      </c>
      <c r="C430">
        <v>8.0869999999999997E-2</v>
      </c>
      <c r="D430">
        <v>-0.35210000000000002</v>
      </c>
      <c r="E430">
        <v>8.9</v>
      </c>
      <c r="F430">
        <v>9.6579999999999995</v>
      </c>
      <c r="G430">
        <v>10.414999999999999</v>
      </c>
      <c r="H430">
        <v>11.255000000000001</v>
      </c>
      <c r="I430">
        <v>12.189</v>
      </c>
      <c r="J430">
        <v>13.231</v>
      </c>
      <c r="K430">
        <v>14.398</v>
      </c>
      <c r="L430">
        <v>15.708</v>
      </c>
      <c r="M430">
        <v>17.016999999999999</v>
      </c>
    </row>
    <row r="431" spans="1:13" x14ac:dyDescent="0.3">
      <c r="A431">
        <v>87.9</v>
      </c>
      <c r="B431">
        <v>12.2136</v>
      </c>
      <c r="C431">
        <v>8.0839999999999995E-2</v>
      </c>
      <c r="D431">
        <v>-0.35210000000000002</v>
      </c>
      <c r="E431">
        <v>8.9190000000000005</v>
      </c>
      <c r="F431">
        <v>9.6780000000000008</v>
      </c>
      <c r="G431">
        <v>10.436</v>
      </c>
      <c r="H431">
        <v>11.278</v>
      </c>
      <c r="I431">
        <v>12.214</v>
      </c>
      <c r="J431">
        <v>13.257</v>
      </c>
      <c r="K431">
        <v>14.426</v>
      </c>
      <c r="L431">
        <v>15.738</v>
      </c>
      <c r="M431">
        <v>17.05</v>
      </c>
    </row>
    <row r="432" spans="1:13" x14ac:dyDescent="0.3">
      <c r="A432">
        <v>88</v>
      </c>
      <c r="B432">
        <v>12.238200000000001</v>
      </c>
      <c r="C432">
        <v>8.0820000000000003E-2</v>
      </c>
      <c r="D432">
        <v>-0.35210000000000002</v>
      </c>
      <c r="E432">
        <v>8.9380000000000006</v>
      </c>
      <c r="F432">
        <v>9.6980000000000004</v>
      </c>
      <c r="G432">
        <v>10.458</v>
      </c>
      <c r="H432">
        <v>11.301</v>
      </c>
      <c r="I432">
        <v>12.238</v>
      </c>
      <c r="J432">
        <v>13.284000000000001</v>
      </c>
      <c r="K432">
        <v>14.454000000000001</v>
      </c>
      <c r="L432">
        <v>15.768000000000001</v>
      </c>
      <c r="M432">
        <v>17.082000000000001</v>
      </c>
    </row>
    <row r="433" spans="1:13" x14ac:dyDescent="0.3">
      <c r="A433">
        <v>88.1</v>
      </c>
      <c r="B433">
        <v>12.262700000000001</v>
      </c>
      <c r="C433">
        <v>8.0790000000000001E-2</v>
      </c>
      <c r="D433">
        <v>-0.35210000000000002</v>
      </c>
      <c r="E433">
        <v>8.9570000000000007</v>
      </c>
      <c r="F433">
        <v>9.718</v>
      </c>
      <c r="G433">
        <v>10.478999999999999</v>
      </c>
      <c r="H433">
        <v>11.324</v>
      </c>
      <c r="I433">
        <v>12.263</v>
      </c>
      <c r="J433">
        <v>13.31</v>
      </c>
      <c r="K433">
        <v>14.481999999999999</v>
      </c>
      <c r="L433">
        <v>15.798</v>
      </c>
      <c r="M433">
        <v>17.114000000000001</v>
      </c>
    </row>
    <row r="434" spans="1:13" x14ac:dyDescent="0.3">
      <c r="A434">
        <v>88.2</v>
      </c>
      <c r="B434">
        <v>12.287100000000001</v>
      </c>
      <c r="C434">
        <v>8.0759999999999998E-2</v>
      </c>
      <c r="D434">
        <v>-0.35210000000000002</v>
      </c>
      <c r="E434">
        <v>8.9749999999999996</v>
      </c>
      <c r="F434">
        <v>9.7379999999999995</v>
      </c>
      <c r="G434">
        <v>10.500999999999999</v>
      </c>
      <c r="H434">
        <v>11.347</v>
      </c>
      <c r="I434">
        <v>12.287000000000001</v>
      </c>
      <c r="J434">
        <v>13.336</v>
      </c>
      <c r="K434">
        <v>14.51</v>
      </c>
      <c r="L434">
        <v>15.827999999999999</v>
      </c>
      <c r="M434">
        <v>17.146000000000001</v>
      </c>
    </row>
    <row r="435" spans="1:13" x14ac:dyDescent="0.3">
      <c r="A435">
        <v>88.3</v>
      </c>
      <c r="B435">
        <v>12.3116</v>
      </c>
      <c r="C435">
        <v>8.0740000000000006E-2</v>
      </c>
      <c r="D435">
        <v>-0.35210000000000002</v>
      </c>
      <c r="E435">
        <v>8.9939999999999998</v>
      </c>
      <c r="F435">
        <v>9.7579999999999991</v>
      </c>
      <c r="G435">
        <v>10.522</v>
      </c>
      <c r="H435">
        <v>11.369</v>
      </c>
      <c r="I435">
        <v>12.311999999999999</v>
      </c>
      <c r="J435">
        <v>13.362</v>
      </c>
      <c r="K435">
        <v>14.538</v>
      </c>
      <c r="L435">
        <v>15.859</v>
      </c>
      <c r="M435">
        <v>17.178999999999998</v>
      </c>
    </row>
    <row r="436" spans="1:13" x14ac:dyDescent="0.3">
      <c r="A436">
        <v>88.4</v>
      </c>
      <c r="B436">
        <v>12.336</v>
      </c>
      <c r="C436">
        <v>8.0710000000000004E-2</v>
      </c>
      <c r="D436">
        <v>-0.35210000000000002</v>
      </c>
      <c r="E436">
        <v>9.0129999999999999</v>
      </c>
      <c r="F436">
        <v>9.7780000000000005</v>
      </c>
      <c r="G436">
        <v>10.544</v>
      </c>
      <c r="H436">
        <v>11.391999999999999</v>
      </c>
      <c r="I436">
        <v>12.336</v>
      </c>
      <c r="J436">
        <v>13.388999999999999</v>
      </c>
      <c r="K436">
        <v>14.566000000000001</v>
      </c>
      <c r="L436">
        <v>15.888999999999999</v>
      </c>
      <c r="M436">
        <v>17.210999999999999</v>
      </c>
    </row>
    <row r="437" spans="1:13" x14ac:dyDescent="0.3">
      <c r="A437">
        <v>88.5</v>
      </c>
      <c r="B437">
        <v>12.360300000000001</v>
      </c>
      <c r="C437">
        <v>8.0689999999999998E-2</v>
      </c>
      <c r="D437">
        <v>-0.35210000000000002</v>
      </c>
      <c r="E437">
        <v>9.0310000000000006</v>
      </c>
      <c r="F437">
        <v>9.798</v>
      </c>
      <c r="G437">
        <v>10.565</v>
      </c>
      <c r="H437">
        <v>11.414999999999999</v>
      </c>
      <c r="I437">
        <v>12.36</v>
      </c>
      <c r="J437">
        <v>13.414999999999999</v>
      </c>
      <c r="K437">
        <v>14.593999999999999</v>
      </c>
      <c r="L437">
        <v>15.919</v>
      </c>
      <c r="M437">
        <v>17.242999999999999</v>
      </c>
    </row>
    <row r="438" spans="1:13" x14ac:dyDescent="0.3">
      <c r="A438">
        <v>88.6</v>
      </c>
      <c r="B438">
        <v>12.384600000000001</v>
      </c>
      <c r="C438">
        <v>8.0670000000000006E-2</v>
      </c>
      <c r="D438">
        <v>-0.35210000000000002</v>
      </c>
      <c r="E438">
        <v>9.0500000000000007</v>
      </c>
      <c r="F438">
        <v>9.8179999999999996</v>
      </c>
      <c r="G438">
        <v>10.586</v>
      </c>
      <c r="H438">
        <v>11.438000000000001</v>
      </c>
      <c r="I438">
        <v>12.385</v>
      </c>
      <c r="J438">
        <v>13.441000000000001</v>
      </c>
      <c r="K438">
        <v>14.622</v>
      </c>
      <c r="L438">
        <v>15.949</v>
      </c>
      <c r="M438">
        <v>17.276</v>
      </c>
    </row>
    <row r="439" spans="1:13" x14ac:dyDescent="0.3">
      <c r="A439">
        <v>88.7</v>
      </c>
      <c r="B439">
        <v>12.408899999999999</v>
      </c>
      <c r="C439">
        <v>8.0640000000000003E-2</v>
      </c>
      <c r="D439">
        <v>-0.35210000000000002</v>
      </c>
      <c r="E439">
        <v>9.0690000000000008</v>
      </c>
      <c r="F439">
        <v>9.8379999999999992</v>
      </c>
      <c r="G439">
        <v>10.606999999999999</v>
      </c>
      <c r="H439">
        <v>11.46</v>
      </c>
      <c r="I439">
        <v>12.409000000000001</v>
      </c>
      <c r="J439">
        <v>13.467000000000001</v>
      </c>
      <c r="K439">
        <v>14.65</v>
      </c>
      <c r="L439">
        <v>15.978999999999999</v>
      </c>
      <c r="M439">
        <v>17.306999999999999</v>
      </c>
    </row>
    <row r="440" spans="1:13" x14ac:dyDescent="0.3">
      <c r="A440">
        <v>88.8</v>
      </c>
      <c r="B440">
        <v>12.433199999999999</v>
      </c>
      <c r="C440">
        <v>8.0619999999999997E-2</v>
      </c>
      <c r="D440">
        <v>-0.35210000000000002</v>
      </c>
      <c r="E440">
        <v>9.0869999999999997</v>
      </c>
      <c r="F440">
        <v>9.8580000000000005</v>
      </c>
      <c r="G440">
        <v>10.629</v>
      </c>
      <c r="H440">
        <v>11.483000000000001</v>
      </c>
      <c r="I440">
        <v>12.433</v>
      </c>
      <c r="J440">
        <v>13.493</v>
      </c>
      <c r="K440">
        <v>14.678000000000001</v>
      </c>
      <c r="L440">
        <v>16.009</v>
      </c>
      <c r="M440">
        <v>17.34</v>
      </c>
    </row>
    <row r="441" spans="1:13" x14ac:dyDescent="0.3">
      <c r="A441">
        <v>88.9</v>
      </c>
      <c r="B441">
        <v>12.4574</v>
      </c>
      <c r="C441">
        <v>8.0600000000000005E-2</v>
      </c>
      <c r="D441">
        <v>-0.35210000000000002</v>
      </c>
      <c r="E441">
        <v>9.1050000000000004</v>
      </c>
      <c r="F441">
        <v>9.8770000000000007</v>
      </c>
      <c r="G441">
        <v>10.65</v>
      </c>
      <c r="H441">
        <v>11.506</v>
      </c>
      <c r="I441">
        <v>12.457000000000001</v>
      </c>
      <c r="J441">
        <v>13.519</v>
      </c>
      <c r="K441">
        <v>14.706</v>
      </c>
      <c r="L441">
        <v>16.039000000000001</v>
      </c>
      <c r="M441">
        <v>17.372</v>
      </c>
    </row>
    <row r="442" spans="1:13" x14ac:dyDescent="0.3">
      <c r="A442">
        <v>89</v>
      </c>
      <c r="B442">
        <v>12.4815</v>
      </c>
      <c r="C442">
        <v>8.0579999999999999E-2</v>
      </c>
      <c r="D442">
        <v>-0.35210000000000002</v>
      </c>
      <c r="E442">
        <v>9.1240000000000006</v>
      </c>
      <c r="F442">
        <v>9.8970000000000002</v>
      </c>
      <c r="G442">
        <v>10.670999999999999</v>
      </c>
      <c r="H442">
        <v>11.528</v>
      </c>
      <c r="I442">
        <v>12.481999999999999</v>
      </c>
      <c r="J442">
        <v>13.545</v>
      </c>
      <c r="K442">
        <v>14.734</v>
      </c>
      <c r="L442">
        <v>16.068999999999999</v>
      </c>
      <c r="M442">
        <v>17.404</v>
      </c>
    </row>
    <row r="443" spans="1:13" x14ac:dyDescent="0.3">
      <c r="A443">
        <v>89.1</v>
      </c>
      <c r="B443">
        <v>12.505699999999999</v>
      </c>
      <c r="C443">
        <v>8.0560000000000007E-2</v>
      </c>
      <c r="D443">
        <v>-0.35210000000000002</v>
      </c>
      <c r="E443">
        <v>9.1419999999999995</v>
      </c>
      <c r="F443">
        <v>9.9169999999999998</v>
      </c>
      <c r="G443">
        <v>10.692</v>
      </c>
      <c r="H443">
        <v>11.551</v>
      </c>
      <c r="I443">
        <v>12.506</v>
      </c>
      <c r="J443">
        <v>13.571</v>
      </c>
      <c r="K443">
        <v>14.762</v>
      </c>
      <c r="L443">
        <v>16.099</v>
      </c>
      <c r="M443">
        <v>17.436</v>
      </c>
    </row>
    <row r="444" spans="1:13" x14ac:dyDescent="0.3">
      <c r="A444">
        <v>89.2</v>
      </c>
      <c r="B444">
        <v>12.5298</v>
      </c>
      <c r="C444">
        <v>8.054E-2</v>
      </c>
      <c r="D444">
        <v>-0.35210000000000002</v>
      </c>
      <c r="E444">
        <v>9.16</v>
      </c>
      <c r="F444">
        <v>9.9369999999999994</v>
      </c>
      <c r="G444">
        <v>10.712999999999999</v>
      </c>
      <c r="H444">
        <v>11.573</v>
      </c>
      <c r="I444">
        <v>12.53</v>
      </c>
      <c r="J444">
        <v>13.597</v>
      </c>
      <c r="K444">
        <v>14.79</v>
      </c>
      <c r="L444">
        <v>16.129000000000001</v>
      </c>
      <c r="M444">
        <v>17.469000000000001</v>
      </c>
    </row>
    <row r="445" spans="1:13" x14ac:dyDescent="0.3">
      <c r="A445">
        <v>89.3</v>
      </c>
      <c r="B445">
        <v>12.553800000000001</v>
      </c>
      <c r="C445">
        <v>8.0519999999999994E-2</v>
      </c>
      <c r="D445">
        <v>-0.35210000000000002</v>
      </c>
      <c r="E445">
        <v>9.1790000000000003</v>
      </c>
      <c r="F445">
        <v>9.9559999999999995</v>
      </c>
      <c r="G445">
        <v>10.734</v>
      </c>
      <c r="H445">
        <v>11.596</v>
      </c>
      <c r="I445">
        <v>12.554</v>
      </c>
      <c r="J445">
        <v>13.622</v>
      </c>
      <c r="K445">
        <v>14.818</v>
      </c>
      <c r="L445">
        <v>16.158999999999999</v>
      </c>
      <c r="M445">
        <v>17.501000000000001</v>
      </c>
    </row>
    <row r="446" spans="1:13" x14ac:dyDescent="0.3">
      <c r="A446">
        <v>89.4</v>
      </c>
      <c r="B446">
        <v>12.5778</v>
      </c>
      <c r="C446">
        <v>8.0500000000000002E-2</v>
      </c>
      <c r="D446">
        <v>-0.35210000000000002</v>
      </c>
      <c r="E446">
        <v>9.1969999999999992</v>
      </c>
      <c r="F446">
        <v>9.9760000000000009</v>
      </c>
      <c r="G446">
        <v>10.755000000000001</v>
      </c>
      <c r="H446">
        <v>11.618</v>
      </c>
      <c r="I446">
        <v>12.577999999999999</v>
      </c>
      <c r="J446">
        <v>13.648</v>
      </c>
      <c r="K446">
        <v>14.845000000000001</v>
      </c>
      <c r="L446">
        <v>16.189</v>
      </c>
      <c r="M446">
        <v>17.533000000000001</v>
      </c>
    </row>
    <row r="447" spans="1:13" x14ac:dyDescent="0.3">
      <c r="A447">
        <v>89.5</v>
      </c>
      <c r="B447">
        <v>12.601699999999999</v>
      </c>
      <c r="C447">
        <v>8.0479999999999996E-2</v>
      </c>
      <c r="D447">
        <v>-0.35210000000000002</v>
      </c>
      <c r="E447">
        <v>9.2149999999999999</v>
      </c>
      <c r="F447">
        <v>9.9949999999999992</v>
      </c>
      <c r="G447">
        <v>10.775</v>
      </c>
      <c r="H447">
        <v>11.64</v>
      </c>
      <c r="I447">
        <v>12.602</v>
      </c>
      <c r="J447">
        <v>13.673999999999999</v>
      </c>
      <c r="K447">
        <v>14.872999999999999</v>
      </c>
      <c r="L447">
        <v>16.219000000000001</v>
      </c>
      <c r="M447">
        <v>17.564</v>
      </c>
    </row>
    <row r="448" spans="1:13" x14ac:dyDescent="0.3">
      <c r="A448">
        <v>89.6</v>
      </c>
      <c r="B448">
        <v>12.6257</v>
      </c>
      <c r="C448">
        <v>8.047E-2</v>
      </c>
      <c r="D448">
        <v>-0.35210000000000002</v>
      </c>
      <c r="E448">
        <v>9.2330000000000005</v>
      </c>
      <c r="F448">
        <v>10.015000000000001</v>
      </c>
      <c r="G448">
        <v>10.795999999999999</v>
      </c>
      <c r="H448">
        <v>11.663</v>
      </c>
      <c r="I448">
        <v>12.625999999999999</v>
      </c>
      <c r="J448">
        <v>13.7</v>
      </c>
      <c r="K448">
        <v>14.901</v>
      </c>
      <c r="L448">
        <v>16.248999999999999</v>
      </c>
      <c r="M448">
        <v>17.597000000000001</v>
      </c>
    </row>
    <row r="449" spans="1:13" x14ac:dyDescent="0.3">
      <c r="A449">
        <v>89.7</v>
      </c>
      <c r="B449">
        <v>12.6495</v>
      </c>
      <c r="C449">
        <v>8.0449999999999994E-2</v>
      </c>
      <c r="D449">
        <v>-0.35210000000000002</v>
      </c>
      <c r="E449">
        <v>9.2509999999999994</v>
      </c>
      <c r="F449">
        <v>10.034000000000001</v>
      </c>
      <c r="G449">
        <v>10.817</v>
      </c>
      <c r="H449">
        <v>11.685</v>
      </c>
      <c r="I449">
        <v>12.65</v>
      </c>
      <c r="J449">
        <v>13.725</v>
      </c>
      <c r="K449">
        <v>14.928000000000001</v>
      </c>
      <c r="L449">
        <v>16.277999999999999</v>
      </c>
      <c r="M449">
        <v>17.629000000000001</v>
      </c>
    </row>
    <row r="450" spans="1:13" x14ac:dyDescent="0.3">
      <c r="A450">
        <v>89.8</v>
      </c>
      <c r="B450">
        <v>12.673400000000001</v>
      </c>
      <c r="C450">
        <v>8.0439999999999998E-2</v>
      </c>
      <c r="D450">
        <v>-0.35210000000000002</v>
      </c>
      <c r="E450">
        <v>9.2690000000000001</v>
      </c>
      <c r="F450">
        <v>10.053000000000001</v>
      </c>
      <c r="G450">
        <v>10.837999999999999</v>
      </c>
      <c r="H450">
        <v>11.707000000000001</v>
      </c>
      <c r="I450">
        <v>12.673</v>
      </c>
      <c r="J450">
        <v>13.750999999999999</v>
      </c>
      <c r="K450">
        <v>14.956</v>
      </c>
      <c r="L450">
        <v>16.309000000000001</v>
      </c>
      <c r="M450">
        <v>17.661000000000001</v>
      </c>
    </row>
    <row r="451" spans="1:13" x14ac:dyDescent="0.3">
      <c r="A451">
        <v>89.9</v>
      </c>
      <c r="B451">
        <v>12.6972</v>
      </c>
      <c r="C451">
        <v>8.0420000000000005E-2</v>
      </c>
      <c r="D451">
        <v>-0.35210000000000002</v>
      </c>
      <c r="E451">
        <v>9.2870000000000008</v>
      </c>
      <c r="F451">
        <v>10.073</v>
      </c>
      <c r="G451">
        <v>10.858000000000001</v>
      </c>
      <c r="H451">
        <v>11.728999999999999</v>
      </c>
      <c r="I451">
        <v>12.696999999999999</v>
      </c>
      <c r="J451">
        <v>13.776</v>
      </c>
      <c r="K451">
        <v>14.984</v>
      </c>
      <c r="L451">
        <v>16.338000000000001</v>
      </c>
      <c r="M451">
        <v>17.693000000000001</v>
      </c>
    </row>
    <row r="452" spans="1:13" x14ac:dyDescent="0.3">
      <c r="A452">
        <v>90</v>
      </c>
      <c r="B452">
        <v>12.7209</v>
      </c>
      <c r="C452">
        <v>8.0409999999999995E-2</v>
      </c>
      <c r="D452">
        <v>-0.35210000000000002</v>
      </c>
      <c r="E452">
        <v>9.3049999999999997</v>
      </c>
      <c r="F452">
        <v>10.092000000000001</v>
      </c>
      <c r="G452">
        <v>10.879</v>
      </c>
      <c r="H452">
        <v>11.750999999999999</v>
      </c>
      <c r="I452">
        <v>12.721</v>
      </c>
      <c r="J452">
        <v>13.802</v>
      </c>
      <c r="K452">
        <v>15.010999999999999</v>
      </c>
      <c r="L452">
        <v>16.367999999999999</v>
      </c>
      <c r="M452">
        <v>17.725000000000001</v>
      </c>
    </row>
    <row r="453" spans="1:13" x14ac:dyDescent="0.3">
      <c r="A453">
        <v>90.1</v>
      </c>
      <c r="B453">
        <v>12.7446</v>
      </c>
      <c r="C453">
        <v>8.0390000000000003E-2</v>
      </c>
      <c r="D453">
        <v>-0.35210000000000002</v>
      </c>
      <c r="E453">
        <v>9.3230000000000004</v>
      </c>
      <c r="F453">
        <v>10.111000000000001</v>
      </c>
      <c r="G453">
        <v>10.898999999999999</v>
      </c>
      <c r="H453">
        <v>11.773</v>
      </c>
      <c r="I453">
        <v>12.744999999999999</v>
      </c>
      <c r="J453">
        <v>13.827</v>
      </c>
      <c r="K453">
        <v>15.039</v>
      </c>
      <c r="L453">
        <v>16.398</v>
      </c>
      <c r="M453">
        <v>17.757000000000001</v>
      </c>
    </row>
    <row r="454" spans="1:13" x14ac:dyDescent="0.3">
      <c r="A454">
        <v>90.2</v>
      </c>
      <c r="B454">
        <v>12.7683</v>
      </c>
      <c r="C454">
        <v>8.0379999999999993E-2</v>
      </c>
      <c r="D454">
        <v>-0.35210000000000002</v>
      </c>
      <c r="E454">
        <v>9.34</v>
      </c>
      <c r="F454">
        <v>10.130000000000001</v>
      </c>
      <c r="G454">
        <v>10.92</v>
      </c>
      <c r="H454">
        <v>11.795</v>
      </c>
      <c r="I454">
        <v>12.768000000000001</v>
      </c>
      <c r="J454">
        <v>13.853</v>
      </c>
      <c r="K454">
        <v>15.066000000000001</v>
      </c>
      <c r="L454">
        <v>16.428000000000001</v>
      </c>
      <c r="M454">
        <v>17.789000000000001</v>
      </c>
    </row>
    <row r="455" spans="1:13" x14ac:dyDescent="0.3">
      <c r="A455">
        <v>90.3</v>
      </c>
      <c r="B455">
        <v>12.792</v>
      </c>
      <c r="C455">
        <v>8.0369999999999997E-2</v>
      </c>
      <c r="D455">
        <v>-0.35210000000000002</v>
      </c>
      <c r="E455">
        <v>9.3580000000000005</v>
      </c>
      <c r="F455">
        <v>10.148999999999999</v>
      </c>
      <c r="G455">
        <v>10.94</v>
      </c>
      <c r="H455">
        <v>11.817</v>
      </c>
      <c r="I455">
        <v>12.792</v>
      </c>
      <c r="J455">
        <v>13.879</v>
      </c>
      <c r="K455">
        <v>15.093999999999999</v>
      </c>
      <c r="L455">
        <v>16.457999999999998</v>
      </c>
      <c r="M455">
        <v>17.821000000000002</v>
      </c>
    </row>
    <row r="456" spans="1:13" x14ac:dyDescent="0.3">
      <c r="A456">
        <v>90.4</v>
      </c>
      <c r="B456">
        <v>12.8156</v>
      </c>
      <c r="C456">
        <v>8.0350000000000005E-2</v>
      </c>
      <c r="D456">
        <v>-0.35210000000000002</v>
      </c>
      <c r="E456">
        <v>9.3759999999999994</v>
      </c>
      <c r="F456">
        <v>10.169</v>
      </c>
      <c r="G456">
        <v>10.961</v>
      </c>
      <c r="H456">
        <v>11.839</v>
      </c>
      <c r="I456">
        <v>12.816000000000001</v>
      </c>
      <c r="J456">
        <v>13.904</v>
      </c>
      <c r="K456">
        <v>15.121</v>
      </c>
      <c r="L456">
        <v>16.486999999999998</v>
      </c>
      <c r="M456">
        <v>17.853000000000002</v>
      </c>
    </row>
    <row r="457" spans="1:13" x14ac:dyDescent="0.3">
      <c r="A457">
        <v>90.5</v>
      </c>
      <c r="B457">
        <v>12.8392</v>
      </c>
      <c r="C457">
        <v>8.0339999999999995E-2</v>
      </c>
      <c r="D457">
        <v>-0.35210000000000002</v>
      </c>
      <c r="E457">
        <v>9.3940000000000001</v>
      </c>
      <c r="F457">
        <v>10.188000000000001</v>
      </c>
      <c r="G457">
        <v>10.981</v>
      </c>
      <c r="H457">
        <v>11.861000000000001</v>
      </c>
      <c r="I457">
        <v>12.839</v>
      </c>
      <c r="J457">
        <v>13.929</v>
      </c>
      <c r="K457">
        <v>15.148999999999999</v>
      </c>
      <c r="L457">
        <v>16.516999999999999</v>
      </c>
      <c r="M457">
        <v>17.885000000000002</v>
      </c>
    </row>
    <row r="458" spans="1:13" x14ac:dyDescent="0.3">
      <c r="A458">
        <v>90.6</v>
      </c>
      <c r="B458">
        <v>12.8628</v>
      </c>
      <c r="C458">
        <v>8.0329999999999999E-2</v>
      </c>
      <c r="D458">
        <v>-0.35210000000000002</v>
      </c>
      <c r="E458">
        <v>9.4109999999999996</v>
      </c>
      <c r="F458">
        <v>10.207000000000001</v>
      </c>
      <c r="G458">
        <v>11.002000000000001</v>
      </c>
      <c r="H458">
        <v>11.882999999999999</v>
      </c>
      <c r="I458">
        <v>12.863</v>
      </c>
      <c r="J458">
        <v>13.955</v>
      </c>
      <c r="K458">
        <v>15.176</v>
      </c>
      <c r="L458">
        <v>16.545999999999999</v>
      </c>
      <c r="M458">
        <v>17.917000000000002</v>
      </c>
    </row>
    <row r="459" spans="1:13" x14ac:dyDescent="0.3">
      <c r="A459">
        <v>90.7</v>
      </c>
      <c r="B459">
        <v>12.8864</v>
      </c>
      <c r="C459">
        <v>8.0320000000000003E-2</v>
      </c>
      <c r="D459">
        <v>-0.35210000000000002</v>
      </c>
      <c r="E459">
        <v>9.4290000000000003</v>
      </c>
      <c r="F459">
        <v>10.226000000000001</v>
      </c>
      <c r="G459">
        <v>11.022</v>
      </c>
      <c r="H459">
        <v>11.904999999999999</v>
      </c>
      <c r="I459">
        <v>12.885999999999999</v>
      </c>
      <c r="J459">
        <v>13.98</v>
      </c>
      <c r="K459">
        <v>15.204000000000001</v>
      </c>
      <c r="L459">
        <v>16.576000000000001</v>
      </c>
      <c r="M459">
        <v>17.949000000000002</v>
      </c>
    </row>
    <row r="460" spans="1:13" x14ac:dyDescent="0.3">
      <c r="A460">
        <v>90.8</v>
      </c>
      <c r="B460">
        <v>12.9099</v>
      </c>
      <c r="C460">
        <v>8.0310000000000006E-2</v>
      </c>
      <c r="D460">
        <v>-0.35210000000000002</v>
      </c>
      <c r="E460">
        <v>9.4459999999999997</v>
      </c>
      <c r="F460">
        <v>10.244</v>
      </c>
      <c r="G460">
        <v>11.042999999999999</v>
      </c>
      <c r="H460">
        <v>11.927</v>
      </c>
      <c r="I460">
        <v>12.91</v>
      </c>
      <c r="J460">
        <v>14.006</v>
      </c>
      <c r="K460">
        <v>15.231</v>
      </c>
      <c r="L460">
        <v>16.606000000000002</v>
      </c>
      <c r="M460">
        <v>17.981000000000002</v>
      </c>
    </row>
    <row r="461" spans="1:13" x14ac:dyDescent="0.3">
      <c r="A461">
        <v>90.9</v>
      </c>
      <c r="B461">
        <v>12.933400000000001</v>
      </c>
      <c r="C461">
        <v>8.0299999999999996E-2</v>
      </c>
      <c r="D461">
        <v>-0.35210000000000002</v>
      </c>
      <c r="E461">
        <v>9.4640000000000004</v>
      </c>
      <c r="F461">
        <v>10.263</v>
      </c>
      <c r="G461">
        <v>11.063000000000001</v>
      </c>
      <c r="H461">
        <v>11.949</v>
      </c>
      <c r="I461">
        <v>12.933</v>
      </c>
      <c r="J461">
        <v>14.031000000000001</v>
      </c>
      <c r="K461">
        <v>15.257999999999999</v>
      </c>
      <c r="L461">
        <v>16.635999999999999</v>
      </c>
      <c r="M461">
        <v>18.013000000000002</v>
      </c>
    </row>
    <row r="462" spans="1:13" x14ac:dyDescent="0.3">
      <c r="A462">
        <v>91</v>
      </c>
      <c r="B462">
        <v>12.956899999999999</v>
      </c>
      <c r="C462">
        <v>8.0299999999999996E-2</v>
      </c>
      <c r="D462">
        <v>-0.35210000000000002</v>
      </c>
      <c r="E462">
        <v>9.4809999999999999</v>
      </c>
      <c r="F462">
        <v>10.282</v>
      </c>
      <c r="G462">
        <v>11.083</v>
      </c>
      <c r="H462">
        <v>11.97</v>
      </c>
      <c r="I462">
        <v>12.957000000000001</v>
      </c>
      <c r="J462">
        <v>14.057</v>
      </c>
      <c r="K462">
        <v>15.286</v>
      </c>
      <c r="L462">
        <v>16.666</v>
      </c>
      <c r="M462">
        <v>18.045999999999999</v>
      </c>
    </row>
    <row r="463" spans="1:13" x14ac:dyDescent="0.3">
      <c r="A463">
        <v>91.1</v>
      </c>
      <c r="B463">
        <v>12.980399999999999</v>
      </c>
      <c r="C463">
        <v>8.029E-2</v>
      </c>
      <c r="D463">
        <v>-0.35210000000000002</v>
      </c>
      <c r="E463">
        <v>9.4990000000000006</v>
      </c>
      <c r="F463">
        <v>10.301</v>
      </c>
      <c r="G463">
        <v>11.103</v>
      </c>
      <c r="H463">
        <v>11.992000000000001</v>
      </c>
      <c r="I463">
        <v>12.98</v>
      </c>
      <c r="J463">
        <v>14.082000000000001</v>
      </c>
      <c r="K463">
        <v>15.314</v>
      </c>
      <c r="L463">
        <v>16.696000000000002</v>
      </c>
      <c r="M463">
        <v>18.077999999999999</v>
      </c>
    </row>
    <row r="464" spans="1:13" x14ac:dyDescent="0.3">
      <c r="A464">
        <v>91.2</v>
      </c>
      <c r="B464">
        <v>13.0038</v>
      </c>
      <c r="C464">
        <v>8.0280000000000004E-2</v>
      </c>
      <c r="D464">
        <v>-0.35210000000000002</v>
      </c>
      <c r="E464">
        <v>9.516</v>
      </c>
      <c r="F464">
        <v>10.32</v>
      </c>
      <c r="G464">
        <v>11.122999999999999</v>
      </c>
      <c r="H464">
        <v>12.013999999999999</v>
      </c>
      <c r="I464">
        <v>13.004</v>
      </c>
      <c r="J464">
        <v>14.106999999999999</v>
      </c>
      <c r="K464">
        <v>15.340999999999999</v>
      </c>
      <c r="L464">
        <v>16.725000000000001</v>
      </c>
      <c r="M464">
        <v>18.109000000000002</v>
      </c>
    </row>
    <row r="465" spans="1:13" x14ac:dyDescent="0.3">
      <c r="A465">
        <v>91.3</v>
      </c>
      <c r="B465">
        <v>13.0273</v>
      </c>
      <c r="C465">
        <v>8.0269999999999994E-2</v>
      </c>
      <c r="D465">
        <v>-0.35210000000000002</v>
      </c>
      <c r="E465">
        <v>9.5340000000000007</v>
      </c>
      <c r="F465">
        <v>10.339</v>
      </c>
      <c r="G465">
        <v>11.144</v>
      </c>
      <c r="H465">
        <v>12.036</v>
      </c>
      <c r="I465">
        <v>13.026999999999999</v>
      </c>
      <c r="J465">
        <v>14.132</v>
      </c>
      <c r="K465">
        <v>15.368</v>
      </c>
      <c r="L465">
        <v>16.754999999999999</v>
      </c>
      <c r="M465">
        <v>18.140999999999998</v>
      </c>
    </row>
    <row r="466" spans="1:13" x14ac:dyDescent="0.3">
      <c r="A466">
        <v>91.4</v>
      </c>
      <c r="B466">
        <v>13.050700000000001</v>
      </c>
      <c r="C466">
        <v>8.0269999999999994E-2</v>
      </c>
      <c r="D466">
        <v>-0.35210000000000002</v>
      </c>
      <c r="E466">
        <v>9.5510000000000002</v>
      </c>
      <c r="F466">
        <v>10.356999999999999</v>
      </c>
      <c r="G466">
        <v>11.164</v>
      </c>
      <c r="H466">
        <v>12.057</v>
      </c>
      <c r="I466">
        <v>13.051</v>
      </c>
      <c r="J466">
        <v>14.157999999999999</v>
      </c>
      <c r="K466">
        <v>15.396000000000001</v>
      </c>
      <c r="L466">
        <v>16.785</v>
      </c>
      <c r="M466">
        <v>18.173999999999999</v>
      </c>
    </row>
    <row r="467" spans="1:13" x14ac:dyDescent="0.3">
      <c r="A467">
        <v>91.5</v>
      </c>
      <c r="B467">
        <v>13.074199999999999</v>
      </c>
      <c r="C467">
        <v>8.0259999999999998E-2</v>
      </c>
      <c r="D467">
        <v>-0.35210000000000002</v>
      </c>
      <c r="E467">
        <v>9.5690000000000008</v>
      </c>
      <c r="F467">
        <v>10.375999999999999</v>
      </c>
      <c r="G467">
        <v>11.183999999999999</v>
      </c>
      <c r="H467">
        <v>12.079000000000001</v>
      </c>
      <c r="I467">
        <v>13.074</v>
      </c>
      <c r="J467">
        <v>14.183</v>
      </c>
      <c r="K467">
        <v>15.423</v>
      </c>
      <c r="L467">
        <v>16.815000000000001</v>
      </c>
      <c r="M467">
        <v>18.206</v>
      </c>
    </row>
    <row r="468" spans="1:13" x14ac:dyDescent="0.3">
      <c r="A468">
        <v>91.6</v>
      </c>
      <c r="B468">
        <v>13.0976</v>
      </c>
      <c r="C468">
        <v>8.0259999999999998E-2</v>
      </c>
      <c r="D468">
        <v>-0.35210000000000002</v>
      </c>
      <c r="E468">
        <v>9.5860000000000003</v>
      </c>
      <c r="F468">
        <v>10.395</v>
      </c>
      <c r="G468">
        <v>11.204000000000001</v>
      </c>
      <c r="H468">
        <v>12.101000000000001</v>
      </c>
      <c r="I468">
        <v>13.098000000000001</v>
      </c>
      <c r="J468">
        <v>14.209</v>
      </c>
      <c r="K468">
        <v>15.451000000000001</v>
      </c>
      <c r="L468">
        <v>16.844999999999999</v>
      </c>
      <c r="M468">
        <v>18.238</v>
      </c>
    </row>
    <row r="469" spans="1:13" x14ac:dyDescent="0.3">
      <c r="A469">
        <v>91.7</v>
      </c>
      <c r="B469">
        <v>13.120900000000001</v>
      </c>
      <c r="C469">
        <v>8.0250000000000002E-2</v>
      </c>
      <c r="D469">
        <v>-0.35210000000000002</v>
      </c>
      <c r="E469">
        <v>9.6029999999999998</v>
      </c>
      <c r="F469">
        <v>10.414</v>
      </c>
      <c r="G469">
        <v>11.224</v>
      </c>
      <c r="H469">
        <v>12.122999999999999</v>
      </c>
      <c r="I469">
        <v>13.121</v>
      </c>
      <c r="J469">
        <v>14.234</v>
      </c>
      <c r="K469">
        <v>15.478</v>
      </c>
      <c r="L469">
        <v>16.873999999999999</v>
      </c>
      <c r="M469">
        <v>18.27</v>
      </c>
    </row>
    <row r="470" spans="1:13" x14ac:dyDescent="0.3">
      <c r="A470">
        <v>91.8</v>
      </c>
      <c r="B470">
        <v>13.144299999999999</v>
      </c>
      <c r="C470">
        <v>8.0250000000000002E-2</v>
      </c>
      <c r="D470">
        <v>-0.35210000000000002</v>
      </c>
      <c r="E470">
        <v>9.6199999999999992</v>
      </c>
      <c r="F470">
        <v>10.432</v>
      </c>
      <c r="G470">
        <v>11.244</v>
      </c>
      <c r="H470">
        <v>12.144</v>
      </c>
      <c r="I470">
        <v>13.144</v>
      </c>
      <c r="J470">
        <v>14.259</v>
      </c>
      <c r="K470">
        <v>15.506</v>
      </c>
      <c r="L470">
        <v>16.904</v>
      </c>
      <c r="M470">
        <v>18.303000000000001</v>
      </c>
    </row>
    <row r="471" spans="1:13" x14ac:dyDescent="0.3">
      <c r="A471">
        <v>91.9</v>
      </c>
      <c r="B471">
        <v>13.1677</v>
      </c>
      <c r="C471">
        <v>8.0250000000000002E-2</v>
      </c>
      <c r="D471">
        <v>-0.35210000000000002</v>
      </c>
      <c r="E471">
        <v>9.6370000000000005</v>
      </c>
      <c r="F471">
        <v>10.451000000000001</v>
      </c>
      <c r="G471">
        <v>11.263999999999999</v>
      </c>
      <c r="H471">
        <v>12.166</v>
      </c>
      <c r="I471">
        <v>13.167999999999999</v>
      </c>
      <c r="J471">
        <v>14.284000000000001</v>
      </c>
      <c r="K471">
        <v>15.532999999999999</v>
      </c>
      <c r="L471">
        <v>16.934000000000001</v>
      </c>
      <c r="M471">
        <v>18.335000000000001</v>
      </c>
    </row>
    <row r="472" spans="1:13" x14ac:dyDescent="0.3">
      <c r="A472">
        <v>92</v>
      </c>
      <c r="B472">
        <v>13.191000000000001</v>
      </c>
      <c r="C472">
        <v>8.0250000000000002E-2</v>
      </c>
      <c r="D472">
        <v>-0.35210000000000002</v>
      </c>
      <c r="E472">
        <v>9.6539999999999999</v>
      </c>
      <c r="F472">
        <v>10.468999999999999</v>
      </c>
      <c r="G472">
        <v>11.284000000000001</v>
      </c>
      <c r="H472">
        <v>12.186999999999999</v>
      </c>
      <c r="I472">
        <v>13.191000000000001</v>
      </c>
      <c r="J472">
        <v>14.31</v>
      </c>
      <c r="K472">
        <v>15.561</v>
      </c>
      <c r="L472">
        <v>16.963999999999999</v>
      </c>
      <c r="M472">
        <v>18.367999999999999</v>
      </c>
    </row>
    <row r="473" spans="1:13" x14ac:dyDescent="0.3">
      <c r="A473">
        <v>92.1</v>
      </c>
      <c r="B473">
        <v>13.2143</v>
      </c>
      <c r="C473">
        <v>8.0250000000000002E-2</v>
      </c>
      <c r="D473">
        <v>-0.35210000000000002</v>
      </c>
      <c r="E473">
        <v>9.6709999999999994</v>
      </c>
      <c r="F473">
        <v>10.488</v>
      </c>
      <c r="G473">
        <v>11.304</v>
      </c>
      <c r="H473">
        <v>12.209</v>
      </c>
      <c r="I473">
        <v>13.214</v>
      </c>
      <c r="J473">
        <v>14.335000000000001</v>
      </c>
      <c r="K473">
        <v>15.587999999999999</v>
      </c>
      <c r="L473">
        <v>16.994</v>
      </c>
      <c r="M473">
        <v>18.399999999999999</v>
      </c>
    </row>
    <row r="474" spans="1:13" x14ac:dyDescent="0.3">
      <c r="A474">
        <v>92.2</v>
      </c>
      <c r="B474">
        <v>13.2376</v>
      </c>
      <c r="C474">
        <v>8.0240000000000006E-2</v>
      </c>
      <c r="D474">
        <v>-0.35210000000000002</v>
      </c>
      <c r="E474">
        <v>9.6890000000000001</v>
      </c>
      <c r="F474">
        <v>10.507</v>
      </c>
      <c r="G474">
        <v>11.324</v>
      </c>
      <c r="H474">
        <v>12.231</v>
      </c>
      <c r="I474">
        <v>13.238</v>
      </c>
      <c r="J474">
        <v>14.36</v>
      </c>
      <c r="K474">
        <v>15.615</v>
      </c>
      <c r="L474">
        <v>17.024000000000001</v>
      </c>
      <c r="M474">
        <v>18.431999999999999</v>
      </c>
    </row>
    <row r="475" spans="1:13" x14ac:dyDescent="0.3">
      <c r="A475">
        <v>92.3</v>
      </c>
      <c r="B475">
        <v>13.260899999999999</v>
      </c>
      <c r="C475">
        <v>8.0240000000000006E-2</v>
      </c>
      <c r="D475">
        <v>-0.35210000000000002</v>
      </c>
      <c r="E475">
        <v>9.7059999999999995</v>
      </c>
      <c r="F475">
        <v>10.525</v>
      </c>
      <c r="G475">
        <v>11.343999999999999</v>
      </c>
      <c r="H475">
        <v>12.252000000000001</v>
      </c>
      <c r="I475">
        <v>13.260999999999999</v>
      </c>
      <c r="J475">
        <v>14.385</v>
      </c>
      <c r="K475">
        <v>15.643000000000001</v>
      </c>
      <c r="L475">
        <v>17.053999999999998</v>
      </c>
      <c r="M475">
        <v>18.463999999999999</v>
      </c>
    </row>
    <row r="476" spans="1:13" x14ac:dyDescent="0.3">
      <c r="A476">
        <v>92.4</v>
      </c>
      <c r="B476">
        <v>13.2842</v>
      </c>
      <c r="C476">
        <v>8.0240000000000006E-2</v>
      </c>
      <c r="D476">
        <v>-0.35210000000000002</v>
      </c>
      <c r="E476">
        <v>9.7230000000000008</v>
      </c>
      <c r="F476">
        <v>10.544</v>
      </c>
      <c r="G476">
        <v>11.364000000000001</v>
      </c>
      <c r="H476">
        <v>12.273999999999999</v>
      </c>
      <c r="I476">
        <v>13.284000000000001</v>
      </c>
      <c r="J476">
        <v>14.411</v>
      </c>
      <c r="K476">
        <v>15.67</v>
      </c>
      <c r="L476">
        <v>17.082999999999998</v>
      </c>
      <c r="M476">
        <v>18.497</v>
      </c>
    </row>
    <row r="477" spans="1:13" x14ac:dyDescent="0.3">
      <c r="A477">
        <v>92.5</v>
      </c>
      <c r="B477">
        <v>13.307499999999999</v>
      </c>
      <c r="C477">
        <v>8.0250000000000002E-2</v>
      </c>
      <c r="D477">
        <v>-0.35210000000000002</v>
      </c>
      <c r="E477">
        <v>9.74</v>
      </c>
      <c r="F477">
        <v>10.561999999999999</v>
      </c>
      <c r="G477">
        <v>11.384</v>
      </c>
      <c r="H477">
        <v>12.295</v>
      </c>
      <c r="I477">
        <v>13.308</v>
      </c>
      <c r="J477">
        <v>14.436</v>
      </c>
      <c r="K477">
        <v>15.698</v>
      </c>
      <c r="L477">
        <v>17.114000000000001</v>
      </c>
      <c r="M477">
        <v>18.53</v>
      </c>
    </row>
    <row r="478" spans="1:13" x14ac:dyDescent="0.3">
      <c r="A478">
        <v>92.6</v>
      </c>
      <c r="B478">
        <v>13.3308</v>
      </c>
      <c r="C478">
        <v>8.0250000000000002E-2</v>
      </c>
      <c r="D478">
        <v>-0.35210000000000002</v>
      </c>
      <c r="E478">
        <v>9.7569999999999997</v>
      </c>
      <c r="F478">
        <v>10.58</v>
      </c>
      <c r="G478">
        <v>11.404</v>
      </c>
      <c r="H478">
        <v>12.317</v>
      </c>
      <c r="I478">
        <v>13.331</v>
      </c>
      <c r="J478">
        <v>14.461</v>
      </c>
      <c r="K478">
        <v>15.726000000000001</v>
      </c>
      <c r="L478">
        <v>17.143999999999998</v>
      </c>
      <c r="M478">
        <v>18.562000000000001</v>
      </c>
    </row>
    <row r="479" spans="1:13" x14ac:dyDescent="0.3">
      <c r="A479">
        <v>92.7</v>
      </c>
      <c r="B479">
        <v>13.354100000000001</v>
      </c>
      <c r="C479">
        <v>8.0250000000000002E-2</v>
      </c>
      <c r="D479">
        <v>-0.35210000000000002</v>
      </c>
      <c r="E479">
        <v>9.7739999999999991</v>
      </c>
      <c r="F479">
        <v>10.599</v>
      </c>
      <c r="G479">
        <v>11.423999999999999</v>
      </c>
      <c r="H479">
        <v>12.337999999999999</v>
      </c>
      <c r="I479">
        <v>13.353999999999999</v>
      </c>
      <c r="J479">
        <v>14.487</v>
      </c>
      <c r="K479">
        <v>15.753</v>
      </c>
      <c r="L479">
        <v>17.173999999999999</v>
      </c>
      <c r="M479">
        <v>18.594999999999999</v>
      </c>
    </row>
    <row r="480" spans="1:13" x14ac:dyDescent="0.3">
      <c r="A480">
        <v>92.8</v>
      </c>
      <c r="B480">
        <v>13.3773</v>
      </c>
      <c r="C480">
        <v>8.0250000000000002E-2</v>
      </c>
      <c r="D480">
        <v>-0.35210000000000002</v>
      </c>
      <c r="E480">
        <v>9.7910000000000004</v>
      </c>
      <c r="F480">
        <v>10.617000000000001</v>
      </c>
      <c r="G480">
        <v>11.444000000000001</v>
      </c>
      <c r="H480">
        <v>12.359</v>
      </c>
      <c r="I480">
        <v>13.377000000000001</v>
      </c>
      <c r="J480">
        <v>14.512</v>
      </c>
      <c r="K480">
        <v>15.78</v>
      </c>
      <c r="L480">
        <v>17.204000000000001</v>
      </c>
      <c r="M480">
        <v>18.626999999999999</v>
      </c>
    </row>
    <row r="481" spans="1:13" x14ac:dyDescent="0.3">
      <c r="A481">
        <v>92.9</v>
      </c>
      <c r="B481">
        <v>13.400600000000001</v>
      </c>
      <c r="C481">
        <v>8.0259999999999998E-2</v>
      </c>
      <c r="D481">
        <v>-0.35210000000000002</v>
      </c>
      <c r="E481">
        <v>9.8070000000000004</v>
      </c>
      <c r="F481">
        <v>10.635</v>
      </c>
      <c r="G481">
        <v>11.462999999999999</v>
      </c>
      <c r="H481">
        <v>12.381</v>
      </c>
      <c r="I481">
        <v>13.401</v>
      </c>
      <c r="J481">
        <v>14.537000000000001</v>
      </c>
      <c r="K481">
        <v>15.808</v>
      </c>
      <c r="L481">
        <v>17.234000000000002</v>
      </c>
      <c r="M481">
        <v>18.66</v>
      </c>
    </row>
    <row r="482" spans="1:13" x14ac:dyDescent="0.3">
      <c r="A482">
        <v>93</v>
      </c>
      <c r="B482">
        <v>13.4239</v>
      </c>
      <c r="C482">
        <v>8.0259999999999998E-2</v>
      </c>
      <c r="D482">
        <v>-0.35210000000000002</v>
      </c>
      <c r="E482">
        <v>9.8239999999999998</v>
      </c>
      <c r="F482">
        <v>10.654</v>
      </c>
      <c r="G482">
        <v>11.483000000000001</v>
      </c>
      <c r="H482">
        <v>12.401999999999999</v>
      </c>
      <c r="I482">
        <v>13.423999999999999</v>
      </c>
      <c r="J482">
        <v>14.563000000000001</v>
      </c>
      <c r="K482">
        <v>15.836</v>
      </c>
      <c r="L482">
        <v>17.263999999999999</v>
      </c>
      <c r="M482">
        <v>18.693000000000001</v>
      </c>
    </row>
    <row r="483" spans="1:13" x14ac:dyDescent="0.3">
      <c r="A483">
        <v>93.1</v>
      </c>
      <c r="B483">
        <v>13.4472</v>
      </c>
      <c r="C483">
        <v>8.0269999999999994E-2</v>
      </c>
      <c r="D483">
        <v>-0.35210000000000002</v>
      </c>
      <c r="E483">
        <v>9.8409999999999993</v>
      </c>
      <c r="F483">
        <v>10.672000000000001</v>
      </c>
      <c r="G483">
        <v>11.503</v>
      </c>
      <c r="H483">
        <v>12.423999999999999</v>
      </c>
      <c r="I483">
        <v>13.446999999999999</v>
      </c>
      <c r="J483">
        <v>14.587999999999999</v>
      </c>
      <c r="K483">
        <v>15.864000000000001</v>
      </c>
      <c r="L483">
        <v>17.295000000000002</v>
      </c>
      <c r="M483">
        <v>18.725999999999999</v>
      </c>
    </row>
    <row r="484" spans="1:13" x14ac:dyDescent="0.3">
      <c r="A484">
        <v>93.2</v>
      </c>
      <c r="B484">
        <v>13.470499999999999</v>
      </c>
      <c r="C484">
        <v>8.0269999999999994E-2</v>
      </c>
      <c r="D484">
        <v>-0.35210000000000002</v>
      </c>
      <c r="E484">
        <v>9.8580000000000005</v>
      </c>
      <c r="F484">
        <v>10.691000000000001</v>
      </c>
      <c r="G484">
        <v>11.523</v>
      </c>
      <c r="H484">
        <v>12.445</v>
      </c>
      <c r="I484">
        <v>13.47</v>
      </c>
      <c r="J484">
        <v>14.613</v>
      </c>
      <c r="K484">
        <v>15.891</v>
      </c>
      <c r="L484">
        <v>17.324999999999999</v>
      </c>
      <c r="M484">
        <v>18.757999999999999</v>
      </c>
    </row>
    <row r="485" spans="1:13" x14ac:dyDescent="0.3">
      <c r="A485">
        <v>93.3</v>
      </c>
      <c r="B485">
        <v>13.4937</v>
      </c>
      <c r="C485">
        <v>8.0280000000000004E-2</v>
      </c>
      <c r="D485">
        <v>-0.35210000000000002</v>
      </c>
      <c r="E485">
        <v>9.875</v>
      </c>
      <c r="F485">
        <v>10.709</v>
      </c>
      <c r="G485">
        <v>11.542999999999999</v>
      </c>
      <c r="H485">
        <v>12.467000000000001</v>
      </c>
      <c r="I485">
        <v>13.494</v>
      </c>
      <c r="J485">
        <v>14.638999999999999</v>
      </c>
      <c r="K485">
        <v>15.919</v>
      </c>
      <c r="L485">
        <v>17.355</v>
      </c>
      <c r="M485">
        <v>18.792000000000002</v>
      </c>
    </row>
    <row r="486" spans="1:13" x14ac:dyDescent="0.3">
      <c r="A486">
        <v>93.4</v>
      </c>
      <c r="B486">
        <v>13.517099999999999</v>
      </c>
      <c r="C486">
        <v>8.0280000000000004E-2</v>
      </c>
      <c r="D486">
        <v>-0.35210000000000002</v>
      </c>
      <c r="E486">
        <v>9.8919999999999995</v>
      </c>
      <c r="F486">
        <v>10.727</v>
      </c>
      <c r="G486">
        <v>11.563000000000001</v>
      </c>
      <c r="H486">
        <v>12.488</v>
      </c>
      <c r="I486">
        <v>13.516999999999999</v>
      </c>
      <c r="J486">
        <v>14.664</v>
      </c>
      <c r="K486">
        <v>15.946</v>
      </c>
      <c r="L486">
        <v>17.385000000000002</v>
      </c>
      <c r="M486">
        <v>18.824000000000002</v>
      </c>
    </row>
    <row r="487" spans="1:13" x14ac:dyDescent="0.3">
      <c r="A487">
        <v>93.5</v>
      </c>
      <c r="B487">
        <v>13.5404</v>
      </c>
      <c r="C487">
        <v>8.029E-2</v>
      </c>
      <c r="D487">
        <v>-0.35210000000000002</v>
      </c>
      <c r="E487">
        <v>9.9090000000000007</v>
      </c>
      <c r="F487">
        <v>10.744999999999999</v>
      </c>
      <c r="G487">
        <v>11.582000000000001</v>
      </c>
      <c r="H487">
        <v>12.51</v>
      </c>
      <c r="I487">
        <v>13.54</v>
      </c>
      <c r="J487">
        <v>14.689</v>
      </c>
      <c r="K487">
        <v>15.974</v>
      </c>
      <c r="L487">
        <v>17.416</v>
      </c>
      <c r="M487">
        <v>18.856999999999999</v>
      </c>
    </row>
    <row r="488" spans="1:13" x14ac:dyDescent="0.3">
      <c r="A488">
        <v>93.6</v>
      </c>
      <c r="B488">
        <v>13.563700000000001</v>
      </c>
      <c r="C488">
        <v>8.0299999999999996E-2</v>
      </c>
      <c r="D488">
        <v>-0.35210000000000002</v>
      </c>
      <c r="E488">
        <v>9.9250000000000007</v>
      </c>
      <c r="F488">
        <v>10.763999999999999</v>
      </c>
      <c r="G488">
        <v>11.602</v>
      </c>
      <c r="H488">
        <v>12.531000000000001</v>
      </c>
      <c r="I488">
        <v>13.564</v>
      </c>
      <c r="J488">
        <v>14.715</v>
      </c>
      <c r="K488">
        <v>16.001999999999999</v>
      </c>
      <c r="L488">
        <v>17.446000000000002</v>
      </c>
      <c r="M488">
        <v>18.890999999999998</v>
      </c>
    </row>
    <row r="489" spans="1:13" x14ac:dyDescent="0.3">
      <c r="A489">
        <v>93.7</v>
      </c>
      <c r="B489">
        <v>13.587</v>
      </c>
      <c r="C489">
        <v>8.0310000000000006E-2</v>
      </c>
      <c r="D489">
        <v>-0.35210000000000002</v>
      </c>
      <c r="E489">
        <v>9.9420000000000002</v>
      </c>
      <c r="F489">
        <v>10.782</v>
      </c>
      <c r="G489">
        <v>11.622</v>
      </c>
      <c r="H489">
        <v>12.552</v>
      </c>
      <c r="I489">
        <v>13.587</v>
      </c>
      <c r="J489">
        <v>14.74</v>
      </c>
      <c r="K489">
        <v>16.03</v>
      </c>
      <c r="L489">
        <v>17.477</v>
      </c>
      <c r="M489">
        <v>18.923999999999999</v>
      </c>
    </row>
    <row r="490" spans="1:13" x14ac:dyDescent="0.3">
      <c r="A490">
        <v>93.8</v>
      </c>
      <c r="B490">
        <v>13.6104</v>
      </c>
      <c r="C490">
        <v>8.0320000000000003E-2</v>
      </c>
      <c r="D490">
        <v>-0.35210000000000002</v>
      </c>
      <c r="E490">
        <v>9.9589999999999996</v>
      </c>
      <c r="F490">
        <v>10.8</v>
      </c>
      <c r="G490">
        <v>11.641</v>
      </c>
      <c r="H490">
        <v>12.574</v>
      </c>
      <c r="I490">
        <v>13.61</v>
      </c>
      <c r="J490">
        <v>14.766</v>
      </c>
      <c r="K490">
        <v>16.058</v>
      </c>
      <c r="L490">
        <v>17.507999999999999</v>
      </c>
      <c r="M490">
        <v>18.957000000000001</v>
      </c>
    </row>
    <row r="491" spans="1:13" x14ac:dyDescent="0.3">
      <c r="A491">
        <v>93.9</v>
      </c>
      <c r="B491">
        <v>13.633800000000001</v>
      </c>
      <c r="C491">
        <v>8.0329999999999999E-2</v>
      </c>
      <c r="D491">
        <v>-0.35210000000000002</v>
      </c>
      <c r="E491">
        <v>9.9749999999999996</v>
      </c>
      <c r="F491">
        <v>10.818</v>
      </c>
      <c r="G491">
        <v>11.661</v>
      </c>
      <c r="H491">
        <v>12.595000000000001</v>
      </c>
      <c r="I491">
        <v>13.634</v>
      </c>
      <c r="J491">
        <v>14.791</v>
      </c>
      <c r="K491">
        <v>16.085999999999999</v>
      </c>
      <c r="L491">
        <v>17.538</v>
      </c>
      <c r="M491">
        <v>18.991</v>
      </c>
    </row>
    <row r="492" spans="1:13" x14ac:dyDescent="0.3">
      <c r="A492">
        <v>94</v>
      </c>
      <c r="B492">
        <v>13.6572</v>
      </c>
      <c r="C492">
        <v>8.0339999999999995E-2</v>
      </c>
      <c r="D492">
        <v>-0.35210000000000002</v>
      </c>
      <c r="E492">
        <v>9.9920000000000009</v>
      </c>
      <c r="F492">
        <v>10.837</v>
      </c>
      <c r="G492">
        <v>11.680999999999999</v>
      </c>
      <c r="H492">
        <v>12.617000000000001</v>
      </c>
      <c r="I492">
        <v>13.657</v>
      </c>
      <c r="J492">
        <v>14.817</v>
      </c>
      <c r="K492">
        <v>16.114000000000001</v>
      </c>
      <c r="L492">
        <v>17.568999999999999</v>
      </c>
      <c r="M492">
        <v>19.024000000000001</v>
      </c>
    </row>
    <row r="493" spans="1:13" x14ac:dyDescent="0.3">
      <c r="A493">
        <v>94.1</v>
      </c>
      <c r="B493">
        <v>13.6806</v>
      </c>
      <c r="C493">
        <v>8.0350000000000005E-2</v>
      </c>
      <c r="D493">
        <v>-0.35210000000000002</v>
      </c>
      <c r="E493">
        <v>10.009</v>
      </c>
      <c r="F493">
        <v>10.855</v>
      </c>
      <c r="G493">
        <v>11.701000000000001</v>
      </c>
      <c r="H493">
        <v>12.638</v>
      </c>
      <c r="I493">
        <v>13.680999999999999</v>
      </c>
      <c r="J493">
        <v>14.842000000000001</v>
      </c>
      <c r="K493">
        <v>16.141999999999999</v>
      </c>
      <c r="L493">
        <v>17.600000000000001</v>
      </c>
      <c r="M493">
        <v>19.058</v>
      </c>
    </row>
    <row r="494" spans="1:13" x14ac:dyDescent="0.3">
      <c r="A494">
        <v>94.2</v>
      </c>
      <c r="B494">
        <v>13.7041</v>
      </c>
      <c r="C494">
        <v>8.0360000000000001E-2</v>
      </c>
      <c r="D494">
        <v>-0.35210000000000002</v>
      </c>
      <c r="E494">
        <v>10.026</v>
      </c>
      <c r="F494">
        <v>10.872999999999999</v>
      </c>
      <c r="G494">
        <v>11.721</v>
      </c>
      <c r="H494">
        <v>12.66</v>
      </c>
      <c r="I494">
        <v>13.704000000000001</v>
      </c>
      <c r="J494">
        <v>14.868</v>
      </c>
      <c r="K494">
        <v>16.170000000000002</v>
      </c>
      <c r="L494">
        <v>17.63</v>
      </c>
      <c r="M494">
        <v>19.091000000000001</v>
      </c>
    </row>
    <row r="495" spans="1:13" x14ac:dyDescent="0.3">
      <c r="A495">
        <v>94.3</v>
      </c>
      <c r="B495">
        <v>13.727499999999999</v>
      </c>
      <c r="C495">
        <v>8.0369999999999997E-2</v>
      </c>
      <c r="D495">
        <v>-0.35210000000000002</v>
      </c>
      <c r="E495">
        <v>10.042</v>
      </c>
      <c r="F495">
        <v>10.891</v>
      </c>
      <c r="G495">
        <v>11.741</v>
      </c>
      <c r="H495">
        <v>12.682</v>
      </c>
      <c r="I495">
        <v>13.728</v>
      </c>
      <c r="J495">
        <v>14.894</v>
      </c>
      <c r="K495">
        <v>16.198</v>
      </c>
      <c r="L495">
        <v>17.661000000000001</v>
      </c>
      <c r="M495">
        <v>19.125</v>
      </c>
    </row>
    <row r="496" spans="1:13" x14ac:dyDescent="0.3">
      <c r="A496">
        <v>94.4</v>
      </c>
      <c r="B496">
        <v>13.750999999999999</v>
      </c>
      <c r="C496">
        <v>8.0379999999999993E-2</v>
      </c>
      <c r="D496">
        <v>-0.35210000000000002</v>
      </c>
      <c r="E496">
        <v>10.058999999999999</v>
      </c>
      <c r="F496">
        <v>10.91</v>
      </c>
      <c r="G496">
        <v>11.76</v>
      </c>
      <c r="H496">
        <v>12.702999999999999</v>
      </c>
      <c r="I496">
        <v>13.750999999999999</v>
      </c>
      <c r="J496">
        <v>14.919</v>
      </c>
      <c r="K496">
        <v>16.225999999999999</v>
      </c>
      <c r="L496">
        <v>17.692</v>
      </c>
      <c r="M496">
        <v>19.158000000000001</v>
      </c>
    </row>
    <row r="497" spans="1:13" x14ac:dyDescent="0.3">
      <c r="A497">
        <v>94.5</v>
      </c>
      <c r="B497">
        <v>13.7746</v>
      </c>
      <c r="C497">
        <v>8.0399999999999999E-2</v>
      </c>
      <c r="D497">
        <v>-0.35210000000000002</v>
      </c>
      <c r="E497">
        <v>10.076000000000001</v>
      </c>
      <c r="F497">
        <v>10.928000000000001</v>
      </c>
      <c r="G497">
        <v>11.78</v>
      </c>
      <c r="H497">
        <v>12.725</v>
      </c>
      <c r="I497">
        <v>13.775</v>
      </c>
      <c r="J497">
        <v>14.945</v>
      </c>
      <c r="K497">
        <v>16.254000000000001</v>
      </c>
      <c r="L497">
        <v>17.722999999999999</v>
      </c>
      <c r="M497">
        <v>19.193000000000001</v>
      </c>
    </row>
    <row r="498" spans="1:13" x14ac:dyDescent="0.3">
      <c r="A498">
        <v>94.6</v>
      </c>
      <c r="B498">
        <v>13.7981</v>
      </c>
      <c r="C498">
        <v>8.0409999999999995E-2</v>
      </c>
      <c r="D498">
        <v>-0.35210000000000002</v>
      </c>
      <c r="E498">
        <v>10.093</v>
      </c>
      <c r="F498">
        <v>10.946</v>
      </c>
      <c r="G498">
        <v>11.8</v>
      </c>
      <c r="H498">
        <v>12.746</v>
      </c>
      <c r="I498">
        <v>13.798</v>
      </c>
      <c r="J498">
        <v>14.971</v>
      </c>
      <c r="K498">
        <v>16.282</v>
      </c>
      <c r="L498">
        <v>17.754000000000001</v>
      </c>
      <c r="M498">
        <v>19.225999999999999</v>
      </c>
    </row>
    <row r="499" spans="1:13" x14ac:dyDescent="0.3">
      <c r="A499">
        <v>94.7</v>
      </c>
      <c r="B499">
        <v>13.8217</v>
      </c>
      <c r="C499">
        <v>8.0430000000000001E-2</v>
      </c>
      <c r="D499">
        <v>-0.35210000000000002</v>
      </c>
      <c r="E499">
        <v>10.109</v>
      </c>
      <c r="F499">
        <v>10.964</v>
      </c>
      <c r="G499">
        <v>11.82</v>
      </c>
      <c r="H499">
        <v>12.768000000000001</v>
      </c>
      <c r="I499">
        <v>13.821999999999999</v>
      </c>
      <c r="J499">
        <v>14.997</v>
      </c>
      <c r="K499">
        <v>16.311</v>
      </c>
      <c r="L499">
        <v>17.786000000000001</v>
      </c>
      <c r="M499">
        <v>19.260999999999999</v>
      </c>
    </row>
    <row r="500" spans="1:13" x14ac:dyDescent="0.3">
      <c r="A500">
        <v>94.8</v>
      </c>
      <c r="B500">
        <v>13.8454</v>
      </c>
      <c r="C500">
        <v>8.0439999999999998E-2</v>
      </c>
      <c r="D500">
        <v>-0.35210000000000002</v>
      </c>
      <c r="E500">
        <v>10.125999999999999</v>
      </c>
      <c r="F500">
        <v>10.983000000000001</v>
      </c>
      <c r="G500">
        <v>11.84</v>
      </c>
      <c r="H500">
        <v>12.79</v>
      </c>
      <c r="I500">
        <v>13.845000000000001</v>
      </c>
      <c r="J500">
        <v>15.023</v>
      </c>
      <c r="K500">
        <v>16.338999999999999</v>
      </c>
      <c r="L500">
        <v>17.817</v>
      </c>
      <c r="M500">
        <v>19.295000000000002</v>
      </c>
    </row>
    <row r="501" spans="1:13" x14ac:dyDescent="0.3">
      <c r="A501">
        <v>94.9</v>
      </c>
      <c r="B501">
        <v>13.8691</v>
      </c>
      <c r="C501">
        <v>8.0460000000000004E-2</v>
      </c>
      <c r="D501">
        <v>-0.35210000000000002</v>
      </c>
      <c r="E501">
        <v>10.143000000000001</v>
      </c>
      <c r="F501">
        <v>11.000999999999999</v>
      </c>
      <c r="G501">
        <v>11.86</v>
      </c>
      <c r="H501">
        <v>12.811</v>
      </c>
      <c r="I501">
        <v>13.869</v>
      </c>
      <c r="J501">
        <v>15.048999999999999</v>
      </c>
      <c r="K501">
        <v>16.367999999999999</v>
      </c>
      <c r="L501">
        <v>17.849</v>
      </c>
      <c r="M501">
        <v>19.329000000000001</v>
      </c>
    </row>
    <row r="502" spans="1:13" x14ac:dyDescent="0.3">
      <c r="A502">
        <v>95</v>
      </c>
      <c r="B502">
        <v>13.892799999999999</v>
      </c>
      <c r="C502">
        <v>8.047E-2</v>
      </c>
      <c r="D502">
        <v>-0.35210000000000002</v>
      </c>
      <c r="E502">
        <v>10.16</v>
      </c>
      <c r="F502">
        <v>11.02</v>
      </c>
      <c r="G502">
        <v>11.88</v>
      </c>
      <c r="H502">
        <v>12.833</v>
      </c>
      <c r="I502">
        <v>13.893000000000001</v>
      </c>
      <c r="J502">
        <v>15.074</v>
      </c>
      <c r="K502">
        <v>16.396000000000001</v>
      </c>
      <c r="L502">
        <v>17.88</v>
      </c>
      <c r="M502">
        <v>19.363</v>
      </c>
    </row>
    <row r="503" spans="1:13" x14ac:dyDescent="0.3">
      <c r="A503">
        <v>95.1</v>
      </c>
      <c r="B503">
        <v>13.916499999999999</v>
      </c>
      <c r="C503">
        <v>8.0490000000000006E-2</v>
      </c>
      <c r="D503">
        <v>-0.35210000000000002</v>
      </c>
      <c r="E503">
        <v>10.176</v>
      </c>
      <c r="F503">
        <v>11.038</v>
      </c>
      <c r="G503">
        <v>11.898999999999999</v>
      </c>
      <c r="H503">
        <v>12.855</v>
      </c>
      <c r="I503">
        <v>13.916</v>
      </c>
      <c r="J503">
        <v>15.1</v>
      </c>
      <c r="K503">
        <v>16.425000000000001</v>
      </c>
      <c r="L503">
        <v>17.911000000000001</v>
      </c>
      <c r="M503">
        <v>19.398</v>
      </c>
    </row>
    <row r="504" spans="1:13" x14ac:dyDescent="0.3">
      <c r="A504">
        <v>95.2</v>
      </c>
      <c r="B504">
        <v>13.940300000000001</v>
      </c>
      <c r="C504">
        <v>8.0509999999999998E-2</v>
      </c>
      <c r="D504">
        <v>-0.35210000000000002</v>
      </c>
      <c r="E504">
        <v>10.193</v>
      </c>
      <c r="F504">
        <v>11.055999999999999</v>
      </c>
      <c r="G504">
        <v>11.919</v>
      </c>
      <c r="H504">
        <v>12.875999999999999</v>
      </c>
      <c r="I504">
        <v>13.94</v>
      </c>
      <c r="J504">
        <v>15.127000000000001</v>
      </c>
      <c r="K504">
        <v>16.454000000000001</v>
      </c>
      <c r="L504">
        <v>17.943000000000001</v>
      </c>
      <c r="M504">
        <v>19.433</v>
      </c>
    </row>
    <row r="505" spans="1:13" x14ac:dyDescent="0.3">
      <c r="A505">
        <v>95.3</v>
      </c>
      <c r="B505">
        <v>13.9642</v>
      </c>
      <c r="C505">
        <v>8.0519999999999994E-2</v>
      </c>
      <c r="D505">
        <v>-0.35210000000000002</v>
      </c>
      <c r="E505">
        <v>10.210000000000001</v>
      </c>
      <c r="F505">
        <v>11.074999999999999</v>
      </c>
      <c r="G505">
        <v>11.94</v>
      </c>
      <c r="H505">
        <v>12.898</v>
      </c>
      <c r="I505">
        <v>13.964</v>
      </c>
      <c r="J505">
        <v>15.153</v>
      </c>
      <c r="K505">
        <v>16.481999999999999</v>
      </c>
      <c r="L505">
        <v>17.974</v>
      </c>
      <c r="M505">
        <v>19.466999999999999</v>
      </c>
    </row>
    <row r="506" spans="1:13" x14ac:dyDescent="0.3">
      <c r="A506">
        <v>95.4</v>
      </c>
      <c r="B506">
        <v>13.988099999999999</v>
      </c>
      <c r="C506">
        <v>8.054E-2</v>
      </c>
      <c r="D506">
        <v>-0.35210000000000002</v>
      </c>
      <c r="E506">
        <v>10.227</v>
      </c>
      <c r="F506">
        <v>11.093</v>
      </c>
      <c r="G506">
        <v>11.96</v>
      </c>
      <c r="H506">
        <v>12.92</v>
      </c>
      <c r="I506">
        <v>13.988</v>
      </c>
      <c r="J506">
        <v>15.179</v>
      </c>
      <c r="K506">
        <v>16.510999999999999</v>
      </c>
      <c r="L506">
        <v>18.006</v>
      </c>
      <c r="M506">
        <v>19.501999999999999</v>
      </c>
    </row>
    <row r="507" spans="1:13" x14ac:dyDescent="0.3">
      <c r="A507">
        <v>95.5</v>
      </c>
      <c r="B507">
        <v>14.012</v>
      </c>
      <c r="C507">
        <v>8.0560000000000007E-2</v>
      </c>
      <c r="D507">
        <v>-0.35210000000000002</v>
      </c>
      <c r="E507">
        <v>10.243</v>
      </c>
      <c r="F507">
        <v>11.111000000000001</v>
      </c>
      <c r="G507">
        <v>11.98</v>
      </c>
      <c r="H507">
        <v>12.942</v>
      </c>
      <c r="I507">
        <v>14.012</v>
      </c>
      <c r="J507">
        <v>15.205</v>
      </c>
      <c r="K507">
        <v>16.54</v>
      </c>
      <c r="L507">
        <v>18.038</v>
      </c>
      <c r="M507">
        <v>19.536999999999999</v>
      </c>
    </row>
    <row r="508" spans="1:13" x14ac:dyDescent="0.3">
      <c r="A508">
        <v>95.6</v>
      </c>
      <c r="B508">
        <v>14.036</v>
      </c>
      <c r="C508">
        <v>8.0579999999999999E-2</v>
      </c>
      <c r="D508">
        <v>-0.35210000000000002</v>
      </c>
      <c r="E508">
        <v>10.26</v>
      </c>
      <c r="F508">
        <v>11.13</v>
      </c>
      <c r="G508">
        <v>12</v>
      </c>
      <c r="H508">
        <v>12.964</v>
      </c>
      <c r="I508">
        <v>14.036</v>
      </c>
      <c r="J508">
        <v>15.231999999999999</v>
      </c>
      <c r="K508">
        <v>16.568999999999999</v>
      </c>
      <c r="L508">
        <v>18.07</v>
      </c>
      <c r="M508">
        <v>19.571999999999999</v>
      </c>
    </row>
    <row r="509" spans="1:13" x14ac:dyDescent="0.3">
      <c r="A509">
        <v>95.7</v>
      </c>
      <c r="B509">
        <v>14.06</v>
      </c>
      <c r="C509">
        <v>8.0600000000000005E-2</v>
      </c>
      <c r="D509">
        <v>-0.35210000000000002</v>
      </c>
      <c r="E509">
        <v>10.276999999999999</v>
      </c>
      <c r="F509">
        <v>11.148</v>
      </c>
      <c r="G509">
        <v>12.02</v>
      </c>
      <c r="H509">
        <v>12.986000000000001</v>
      </c>
      <c r="I509">
        <v>14.06</v>
      </c>
      <c r="J509">
        <v>15.257999999999999</v>
      </c>
      <c r="K509">
        <v>16.597999999999999</v>
      </c>
      <c r="L509">
        <v>18.103000000000002</v>
      </c>
      <c r="M509">
        <v>19.606999999999999</v>
      </c>
    </row>
    <row r="510" spans="1:13" x14ac:dyDescent="0.3">
      <c r="A510">
        <v>95.8</v>
      </c>
      <c r="B510">
        <v>14.084099999999999</v>
      </c>
      <c r="C510">
        <v>8.0619999999999997E-2</v>
      </c>
      <c r="D510">
        <v>-0.35210000000000002</v>
      </c>
      <c r="E510">
        <v>10.294</v>
      </c>
      <c r="F510">
        <v>11.167</v>
      </c>
      <c r="G510">
        <v>12.04</v>
      </c>
      <c r="H510">
        <v>13.007999999999999</v>
      </c>
      <c r="I510">
        <v>14.084</v>
      </c>
      <c r="J510">
        <v>15.284000000000001</v>
      </c>
      <c r="K510">
        <v>16.626999999999999</v>
      </c>
      <c r="L510">
        <v>18.135000000000002</v>
      </c>
      <c r="M510">
        <v>19.641999999999999</v>
      </c>
    </row>
    <row r="511" spans="1:13" x14ac:dyDescent="0.3">
      <c r="A511">
        <v>95.9</v>
      </c>
      <c r="B511">
        <v>14.1083</v>
      </c>
      <c r="C511">
        <v>8.0640000000000003E-2</v>
      </c>
      <c r="D511">
        <v>-0.35210000000000002</v>
      </c>
      <c r="E511">
        <v>10.31</v>
      </c>
      <c r="F511">
        <v>11.185</v>
      </c>
      <c r="G511">
        <v>12.06</v>
      </c>
      <c r="H511">
        <v>13.03</v>
      </c>
      <c r="I511">
        <v>14.108000000000001</v>
      </c>
      <c r="J511">
        <v>15.311</v>
      </c>
      <c r="K511">
        <v>16.657</v>
      </c>
      <c r="L511">
        <v>18.167000000000002</v>
      </c>
      <c r="M511">
        <v>19.678000000000001</v>
      </c>
    </row>
    <row r="512" spans="1:13" x14ac:dyDescent="0.3">
      <c r="A512">
        <v>96</v>
      </c>
      <c r="B512">
        <v>14.1325</v>
      </c>
      <c r="C512">
        <v>8.0670000000000006E-2</v>
      </c>
      <c r="D512">
        <v>-0.35210000000000002</v>
      </c>
      <c r="E512">
        <v>10.327</v>
      </c>
      <c r="F512">
        <v>11.204000000000001</v>
      </c>
      <c r="G512">
        <v>12.08</v>
      </c>
      <c r="H512">
        <v>13.052</v>
      </c>
      <c r="I512">
        <v>14.132</v>
      </c>
      <c r="J512">
        <v>15.337999999999999</v>
      </c>
      <c r="K512">
        <v>16.686</v>
      </c>
      <c r="L512">
        <v>18.2</v>
      </c>
      <c r="M512">
        <v>19.713999999999999</v>
      </c>
    </row>
    <row r="513" spans="1:13" x14ac:dyDescent="0.3">
      <c r="A513">
        <v>96.1</v>
      </c>
      <c r="B513">
        <v>14.156700000000001</v>
      </c>
      <c r="C513">
        <v>8.0689999999999998E-2</v>
      </c>
      <c r="D513">
        <v>-0.35210000000000002</v>
      </c>
      <c r="E513">
        <v>10.343999999999999</v>
      </c>
      <c r="F513">
        <v>11.222</v>
      </c>
      <c r="G513">
        <v>12.1</v>
      </c>
      <c r="H513">
        <v>13.074</v>
      </c>
      <c r="I513">
        <v>14.157</v>
      </c>
      <c r="J513">
        <v>15.364000000000001</v>
      </c>
      <c r="K513">
        <v>16.715</v>
      </c>
      <c r="L513">
        <v>18.231999999999999</v>
      </c>
      <c r="M513">
        <v>19.748999999999999</v>
      </c>
    </row>
    <row r="514" spans="1:13" x14ac:dyDescent="0.3">
      <c r="A514">
        <v>96.2</v>
      </c>
      <c r="B514">
        <v>14.181100000000001</v>
      </c>
      <c r="C514">
        <v>8.0710000000000004E-2</v>
      </c>
      <c r="D514">
        <v>-0.35210000000000002</v>
      </c>
      <c r="E514">
        <v>10.361000000000001</v>
      </c>
      <c r="F514">
        <v>11.241</v>
      </c>
      <c r="G514">
        <v>12.121</v>
      </c>
      <c r="H514">
        <v>13.096</v>
      </c>
      <c r="I514">
        <v>14.180999999999999</v>
      </c>
      <c r="J514">
        <v>15.391</v>
      </c>
      <c r="K514">
        <v>16.745000000000001</v>
      </c>
      <c r="L514">
        <v>18.265000000000001</v>
      </c>
      <c r="M514">
        <v>19.785</v>
      </c>
    </row>
    <row r="515" spans="1:13" x14ac:dyDescent="0.3">
      <c r="A515">
        <v>96.3</v>
      </c>
      <c r="B515">
        <v>14.205500000000001</v>
      </c>
      <c r="C515">
        <v>8.0729999999999996E-2</v>
      </c>
      <c r="D515">
        <v>-0.35210000000000002</v>
      </c>
      <c r="E515">
        <v>10.378</v>
      </c>
      <c r="F515">
        <v>11.26</v>
      </c>
      <c r="G515">
        <v>12.141</v>
      </c>
      <c r="H515">
        <v>13.119</v>
      </c>
      <c r="I515">
        <v>14.206</v>
      </c>
      <c r="J515">
        <v>15.417999999999999</v>
      </c>
      <c r="K515">
        <v>16.774999999999999</v>
      </c>
      <c r="L515">
        <v>18.297999999999998</v>
      </c>
      <c r="M515">
        <v>19.821000000000002</v>
      </c>
    </row>
    <row r="516" spans="1:13" x14ac:dyDescent="0.3">
      <c r="A516">
        <v>96.4</v>
      </c>
      <c r="B516">
        <v>14.229900000000001</v>
      </c>
      <c r="C516">
        <v>8.0759999999999998E-2</v>
      </c>
      <c r="D516">
        <v>-0.35210000000000002</v>
      </c>
      <c r="E516">
        <v>10.395</v>
      </c>
      <c r="F516">
        <v>11.278</v>
      </c>
      <c r="G516">
        <v>12.161</v>
      </c>
      <c r="H516">
        <v>13.141</v>
      </c>
      <c r="I516">
        <v>14.23</v>
      </c>
      <c r="J516">
        <v>15.445</v>
      </c>
      <c r="K516">
        <v>16.803999999999998</v>
      </c>
      <c r="L516">
        <v>18.331</v>
      </c>
      <c r="M516">
        <v>19.856999999999999</v>
      </c>
    </row>
    <row r="517" spans="1:13" x14ac:dyDescent="0.3">
      <c r="A517">
        <v>96.5</v>
      </c>
      <c r="B517">
        <v>14.2544</v>
      </c>
      <c r="C517">
        <v>8.0780000000000005E-2</v>
      </c>
      <c r="D517">
        <v>-0.35210000000000002</v>
      </c>
      <c r="E517">
        <v>10.412000000000001</v>
      </c>
      <c r="F517">
        <v>11.297000000000001</v>
      </c>
      <c r="G517">
        <v>12.182</v>
      </c>
      <c r="H517">
        <v>13.163</v>
      </c>
      <c r="I517">
        <v>14.254</v>
      </c>
      <c r="J517">
        <v>15.472</v>
      </c>
      <c r="K517">
        <v>16.834</v>
      </c>
      <c r="L517">
        <v>18.364000000000001</v>
      </c>
      <c r="M517">
        <v>19.893000000000001</v>
      </c>
    </row>
    <row r="518" spans="1:13" x14ac:dyDescent="0.3">
      <c r="A518">
        <v>96.6</v>
      </c>
      <c r="B518">
        <v>14.279</v>
      </c>
      <c r="C518">
        <v>8.0810000000000007E-2</v>
      </c>
      <c r="D518">
        <v>-0.35210000000000002</v>
      </c>
      <c r="E518">
        <v>10.429</v>
      </c>
      <c r="F518">
        <v>11.315</v>
      </c>
      <c r="G518">
        <v>12.202</v>
      </c>
      <c r="H518">
        <v>13.185</v>
      </c>
      <c r="I518">
        <v>14.279</v>
      </c>
      <c r="J518">
        <v>15.499000000000001</v>
      </c>
      <c r="K518">
        <v>16.864000000000001</v>
      </c>
      <c r="L518">
        <v>18.396999999999998</v>
      </c>
      <c r="M518">
        <v>19.93</v>
      </c>
    </row>
    <row r="519" spans="1:13" x14ac:dyDescent="0.3">
      <c r="A519">
        <v>96.7</v>
      </c>
      <c r="B519">
        <v>14.303699999999999</v>
      </c>
      <c r="C519">
        <v>8.0829999999999999E-2</v>
      </c>
      <c r="D519">
        <v>-0.35210000000000002</v>
      </c>
      <c r="E519">
        <v>10.446</v>
      </c>
      <c r="F519">
        <v>11.334</v>
      </c>
      <c r="G519">
        <v>12.223000000000001</v>
      </c>
      <c r="H519">
        <v>13.208</v>
      </c>
      <c r="I519">
        <v>14.304</v>
      </c>
      <c r="J519">
        <v>15.526</v>
      </c>
      <c r="K519">
        <v>16.893999999999998</v>
      </c>
      <c r="L519">
        <v>18.43</v>
      </c>
      <c r="M519">
        <v>19.966000000000001</v>
      </c>
    </row>
    <row r="520" spans="1:13" x14ac:dyDescent="0.3">
      <c r="A520">
        <v>96.8</v>
      </c>
      <c r="B520">
        <v>14.3284</v>
      </c>
      <c r="C520">
        <v>8.0860000000000001E-2</v>
      </c>
      <c r="D520">
        <v>-0.35210000000000002</v>
      </c>
      <c r="E520">
        <v>10.462999999999999</v>
      </c>
      <c r="F520">
        <v>11.353</v>
      </c>
      <c r="G520">
        <v>12.243</v>
      </c>
      <c r="H520">
        <v>13.23</v>
      </c>
      <c r="I520">
        <v>14.327999999999999</v>
      </c>
      <c r="J520">
        <v>15.553000000000001</v>
      </c>
      <c r="K520">
        <v>16.923999999999999</v>
      </c>
      <c r="L520">
        <v>18.463999999999999</v>
      </c>
      <c r="M520">
        <v>20.003</v>
      </c>
    </row>
    <row r="521" spans="1:13" x14ac:dyDescent="0.3">
      <c r="A521">
        <v>96.9</v>
      </c>
      <c r="B521">
        <v>14.353300000000001</v>
      </c>
      <c r="C521">
        <v>8.0890000000000004E-2</v>
      </c>
      <c r="D521">
        <v>-0.35210000000000002</v>
      </c>
      <c r="E521">
        <v>10.48</v>
      </c>
      <c r="F521">
        <v>11.372</v>
      </c>
      <c r="G521">
        <v>12.263999999999999</v>
      </c>
      <c r="H521">
        <v>13.253</v>
      </c>
      <c r="I521">
        <v>14.353</v>
      </c>
      <c r="J521">
        <v>15.581</v>
      </c>
      <c r="K521">
        <v>16.954999999999998</v>
      </c>
      <c r="L521">
        <v>18.498000000000001</v>
      </c>
      <c r="M521">
        <v>20.041</v>
      </c>
    </row>
    <row r="522" spans="1:13" x14ac:dyDescent="0.3">
      <c r="A522">
        <v>97</v>
      </c>
      <c r="B522">
        <v>14.3782</v>
      </c>
      <c r="C522">
        <v>8.0920000000000006E-2</v>
      </c>
      <c r="D522">
        <v>-0.35210000000000002</v>
      </c>
      <c r="E522">
        <v>10.497</v>
      </c>
      <c r="F522">
        <v>11.39</v>
      </c>
      <c r="G522">
        <v>12.284000000000001</v>
      </c>
      <c r="H522">
        <v>13.276</v>
      </c>
      <c r="I522">
        <v>14.378</v>
      </c>
      <c r="J522">
        <v>15.608000000000001</v>
      </c>
      <c r="K522">
        <v>16.984999999999999</v>
      </c>
      <c r="L522">
        <v>18.532</v>
      </c>
      <c r="M522">
        <v>20.077999999999999</v>
      </c>
    </row>
    <row r="523" spans="1:13" x14ac:dyDescent="0.3">
      <c r="A523">
        <v>97.1</v>
      </c>
      <c r="B523">
        <v>14.4031</v>
      </c>
      <c r="C523">
        <v>8.0939999999999998E-2</v>
      </c>
      <c r="D523">
        <v>-0.35210000000000002</v>
      </c>
      <c r="E523">
        <v>10.513999999999999</v>
      </c>
      <c r="F523">
        <v>11.41</v>
      </c>
      <c r="G523">
        <v>12.305</v>
      </c>
      <c r="H523">
        <v>13.298</v>
      </c>
      <c r="I523">
        <v>14.403</v>
      </c>
      <c r="J523">
        <v>15.635999999999999</v>
      </c>
      <c r="K523">
        <v>17.015000000000001</v>
      </c>
      <c r="L523">
        <v>18.565000000000001</v>
      </c>
      <c r="M523">
        <v>20.114999999999998</v>
      </c>
    </row>
    <row r="524" spans="1:13" x14ac:dyDescent="0.3">
      <c r="A524">
        <v>97.2</v>
      </c>
      <c r="B524">
        <v>14.4282</v>
      </c>
      <c r="C524">
        <v>8.097E-2</v>
      </c>
      <c r="D524">
        <v>-0.35210000000000002</v>
      </c>
      <c r="E524">
        <v>10.531000000000001</v>
      </c>
      <c r="F524">
        <v>11.428000000000001</v>
      </c>
      <c r="G524">
        <v>12.326000000000001</v>
      </c>
      <c r="H524">
        <v>13.321</v>
      </c>
      <c r="I524">
        <v>14.428000000000001</v>
      </c>
      <c r="J524">
        <v>15.663</v>
      </c>
      <c r="K524">
        <v>17.045999999999999</v>
      </c>
      <c r="L524">
        <v>18.599</v>
      </c>
      <c r="M524">
        <v>20.152000000000001</v>
      </c>
    </row>
    <row r="525" spans="1:13" x14ac:dyDescent="0.3">
      <c r="A525">
        <v>97.3</v>
      </c>
      <c r="B525">
        <v>14.4533</v>
      </c>
      <c r="C525">
        <v>8.1000000000000003E-2</v>
      </c>
      <c r="D525">
        <v>-0.35210000000000002</v>
      </c>
      <c r="E525">
        <v>10.548</v>
      </c>
      <c r="F525">
        <v>11.446999999999999</v>
      </c>
      <c r="G525">
        <v>12.347</v>
      </c>
      <c r="H525">
        <v>13.343999999999999</v>
      </c>
      <c r="I525">
        <v>14.452999999999999</v>
      </c>
      <c r="J525">
        <v>15.691000000000001</v>
      </c>
      <c r="K525">
        <v>17.077000000000002</v>
      </c>
      <c r="L525">
        <v>18.632999999999999</v>
      </c>
      <c r="M525">
        <v>20.190000000000001</v>
      </c>
    </row>
    <row r="526" spans="1:13" x14ac:dyDescent="0.3">
      <c r="A526">
        <v>97.4</v>
      </c>
      <c r="B526">
        <v>14.4785</v>
      </c>
      <c r="C526">
        <v>8.1030000000000005E-2</v>
      </c>
      <c r="D526">
        <v>-0.35210000000000002</v>
      </c>
      <c r="E526">
        <v>10.565</v>
      </c>
      <c r="F526">
        <v>11.465999999999999</v>
      </c>
      <c r="G526">
        <v>12.367000000000001</v>
      </c>
      <c r="H526">
        <v>13.367000000000001</v>
      </c>
      <c r="I526">
        <v>14.478</v>
      </c>
      <c r="J526">
        <v>15.718999999999999</v>
      </c>
      <c r="K526">
        <v>17.108000000000001</v>
      </c>
      <c r="L526">
        <v>18.667999999999999</v>
      </c>
      <c r="M526">
        <v>20.228000000000002</v>
      </c>
    </row>
    <row r="527" spans="1:13" x14ac:dyDescent="0.3">
      <c r="A527">
        <v>97.5</v>
      </c>
      <c r="B527">
        <v>14.5038</v>
      </c>
      <c r="C527">
        <v>8.1059999999999993E-2</v>
      </c>
      <c r="D527">
        <v>-0.35210000000000002</v>
      </c>
      <c r="E527">
        <v>10.583</v>
      </c>
      <c r="F527">
        <v>11.484999999999999</v>
      </c>
      <c r="G527">
        <v>12.388</v>
      </c>
      <c r="H527">
        <v>13.39</v>
      </c>
      <c r="I527">
        <v>14.504</v>
      </c>
      <c r="J527">
        <v>15.747</v>
      </c>
      <c r="K527">
        <v>17.138999999999999</v>
      </c>
      <c r="L527">
        <v>18.702000000000002</v>
      </c>
      <c r="M527">
        <v>20.265000000000001</v>
      </c>
    </row>
    <row r="528" spans="1:13" x14ac:dyDescent="0.3">
      <c r="A528">
        <v>97.6</v>
      </c>
      <c r="B528">
        <v>14.529199999999999</v>
      </c>
      <c r="C528">
        <v>8.1089999999999995E-2</v>
      </c>
      <c r="D528">
        <v>-0.35210000000000002</v>
      </c>
      <c r="E528">
        <v>10.6</v>
      </c>
      <c r="F528">
        <v>11.505000000000001</v>
      </c>
      <c r="G528">
        <v>12.409000000000001</v>
      </c>
      <c r="H528">
        <v>13.413</v>
      </c>
      <c r="I528">
        <v>14.529</v>
      </c>
      <c r="J528">
        <v>15.775</v>
      </c>
      <c r="K528">
        <v>17.170000000000002</v>
      </c>
      <c r="L528">
        <v>18.736999999999998</v>
      </c>
      <c r="M528">
        <v>20.303999999999998</v>
      </c>
    </row>
    <row r="529" spans="1:13" x14ac:dyDescent="0.3">
      <c r="A529">
        <v>97.7</v>
      </c>
      <c r="B529">
        <v>14.5547</v>
      </c>
      <c r="C529">
        <v>8.1119999999999998E-2</v>
      </c>
      <c r="D529">
        <v>-0.35210000000000002</v>
      </c>
      <c r="E529">
        <v>10.617000000000001</v>
      </c>
      <c r="F529">
        <v>11.523999999999999</v>
      </c>
      <c r="G529">
        <v>12.43</v>
      </c>
      <c r="H529">
        <v>13.436</v>
      </c>
      <c r="I529">
        <v>14.555</v>
      </c>
      <c r="J529">
        <v>15.803000000000001</v>
      </c>
      <c r="K529">
        <v>17.201000000000001</v>
      </c>
      <c r="L529">
        <v>18.771000000000001</v>
      </c>
      <c r="M529">
        <v>20.341999999999999</v>
      </c>
    </row>
    <row r="530" spans="1:13" x14ac:dyDescent="0.3">
      <c r="A530">
        <v>97.8</v>
      </c>
      <c r="B530">
        <v>14.5802</v>
      </c>
      <c r="C530">
        <v>8.1159999999999996E-2</v>
      </c>
      <c r="D530">
        <v>-0.35210000000000002</v>
      </c>
      <c r="E530">
        <v>10.634</v>
      </c>
      <c r="F530">
        <v>11.542999999999999</v>
      </c>
      <c r="G530">
        <v>12.451000000000001</v>
      </c>
      <c r="H530">
        <v>13.459</v>
      </c>
      <c r="I530">
        <v>14.58</v>
      </c>
      <c r="J530">
        <v>15.832000000000001</v>
      </c>
      <c r="K530">
        <v>17.233000000000001</v>
      </c>
      <c r="L530">
        <v>18.806999999999999</v>
      </c>
      <c r="M530">
        <v>20.381</v>
      </c>
    </row>
    <row r="531" spans="1:13" x14ac:dyDescent="0.3">
      <c r="A531">
        <v>97.9</v>
      </c>
      <c r="B531">
        <v>14.6058</v>
      </c>
      <c r="C531">
        <v>8.1189999999999998E-2</v>
      </c>
      <c r="D531">
        <v>-0.35210000000000002</v>
      </c>
      <c r="E531">
        <v>10.651999999999999</v>
      </c>
      <c r="F531">
        <v>11.561999999999999</v>
      </c>
      <c r="G531">
        <v>12.472</v>
      </c>
      <c r="H531">
        <v>13.481999999999999</v>
      </c>
      <c r="I531">
        <v>14.606</v>
      </c>
      <c r="J531">
        <v>15.86</v>
      </c>
      <c r="K531">
        <v>17.263999999999999</v>
      </c>
      <c r="L531">
        <v>18.841999999999999</v>
      </c>
      <c r="M531">
        <v>20.419</v>
      </c>
    </row>
    <row r="532" spans="1:13" x14ac:dyDescent="0.3">
      <c r="A532">
        <v>98</v>
      </c>
      <c r="B532">
        <v>14.631600000000001</v>
      </c>
      <c r="C532">
        <v>8.1220000000000001E-2</v>
      </c>
      <c r="D532">
        <v>-0.35210000000000002</v>
      </c>
      <c r="E532">
        <v>10.669</v>
      </c>
      <c r="F532">
        <v>11.582000000000001</v>
      </c>
      <c r="G532">
        <v>12.494</v>
      </c>
      <c r="H532">
        <v>13.506</v>
      </c>
      <c r="I532">
        <v>14.632</v>
      </c>
      <c r="J532">
        <v>15.888</v>
      </c>
      <c r="K532">
        <v>17.295999999999999</v>
      </c>
      <c r="L532">
        <v>18.876999999999999</v>
      </c>
      <c r="M532">
        <v>20.457999999999998</v>
      </c>
    </row>
    <row r="533" spans="1:13" x14ac:dyDescent="0.3">
      <c r="A533">
        <v>98.1</v>
      </c>
      <c r="B533">
        <v>14.657400000000001</v>
      </c>
      <c r="C533">
        <v>8.1250000000000003E-2</v>
      </c>
      <c r="D533">
        <v>-0.35210000000000002</v>
      </c>
      <c r="E533">
        <v>10.686999999999999</v>
      </c>
      <c r="F533">
        <v>11.601000000000001</v>
      </c>
      <c r="G533">
        <v>12.515000000000001</v>
      </c>
      <c r="H533">
        <v>13.529</v>
      </c>
      <c r="I533">
        <v>14.657</v>
      </c>
      <c r="J533">
        <v>15.917</v>
      </c>
      <c r="K533">
        <v>17.327000000000002</v>
      </c>
      <c r="L533">
        <v>18.911999999999999</v>
      </c>
      <c r="M533">
        <v>20.497</v>
      </c>
    </row>
    <row r="534" spans="1:13" x14ac:dyDescent="0.3">
      <c r="A534">
        <v>98.2</v>
      </c>
      <c r="B534">
        <v>14.683199999999999</v>
      </c>
      <c r="C534">
        <v>8.1290000000000001E-2</v>
      </c>
      <c r="D534">
        <v>-0.35210000000000002</v>
      </c>
      <c r="E534">
        <v>10.704000000000001</v>
      </c>
      <c r="F534">
        <v>11.62</v>
      </c>
      <c r="G534">
        <v>12.536</v>
      </c>
      <c r="H534">
        <v>13.552</v>
      </c>
      <c r="I534">
        <v>14.683</v>
      </c>
      <c r="J534">
        <v>15.946</v>
      </c>
      <c r="K534">
        <v>17.359000000000002</v>
      </c>
      <c r="L534">
        <v>18.948</v>
      </c>
      <c r="M534">
        <v>20.536000000000001</v>
      </c>
    </row>
    <row r="535" spans="1:13" x14ac:dyDescent="0.3">
      <c r="A535">
        <v>98.3</v>
      </c>
      <c r="B535">
        <v>14.709199999999999</v>
      </c>
      <c r="C535">
        <v>8.1320000000000003E-2</v>
      </c>
      <c r="D535">
        <v>-0.35210000000000002</v>
      </c>
      <c r="E535">
        <v>10.722</v>
      </c>
      <c r="F535">
        <v>11.64</v>
      </c>
      <c r="G535">
        <v>12.558</v>
      </c>
      <c r="H535">
        <v>13.576000000000001</v>
      </c>
      <c r="I535">
        <v>14.709</v>
      </c>
      <c r="J535">
        <v>15.974</v>
      </c>
      <c r="K535">
        <v>17.390999999999998</v>
      </c>
      <c r="L535">
        <v>18.983000000000001</v>
      </c>
      <c r="M535">
        <v>20.574999999999999</v>
      </c>
    </row>
    <row r="536" spans="1:13" x14ac:dyDescent="0.3">
      <c r="A536">
        <v>98.4</v>
      </c>
      <c r="B536">
        <v>14.735300000000001</v>
      </c>
      <c r="C536">
        <v>8.1360000000000002E-2</v>
      </c>
      <c r="D536">
        <v>-0.35210000000000002</v>
      </c>
      <c r="E536">
        <v>10.739000000000001</v>
      </c>
      <c r="F536">
        <v>11.659000000000001</v>
      </c>
      <c r="G536">
        <v>12.579000000000001</v>
      </c>
      <c r="H536">
        <v>13.599</v>
      </c>
      <c r="I536">
        <v>14.734999999999999</v>
      </c>
      <c r="J536">
        <v>16.003</v>
      </c>
      <c r="K536">
        <v>17.422999999999998</v>
      </c>
      <c r="L536">
        <v>19.018999999999998</v>
      </c>
      <c r="M536">
        <v>20.614999999999998</v>
      </c>
    </row>
    <row r="537" spans="1:13" x14ac:dyDescent="0.3">
      <c r="A537">
        <v>98.5</v>
      </c>
      <c r="B537">
        <v>14.7614</v>
      </c>
      <c r="C537">
        <v>8.1390000000000004E-2</v>
      </c>
      <c r="D537">
        <v>-0.35210000000000002</v>
      </c>
      <c r="E537">
        <v>10.757</v>
      </c>
      <c r="F537">
        <v>11.679</v>
      </c>
      <c r="G537">
        <v>12.6</v>
      </c>
      <c r="H537">
        <v>13.622999999999999</v>
      </c>
      <c r="I537">
        <v>14.760999999999999</v>
      </c>
      <c r="J537">
        <v>16.032</v>
      </c>
      <c r="K537">
        <v>17.454999999999998</v>
      </c>
      <c r="L537">
        <v>19.055</v>
      </c>
      <c r="M537">
        <v>20.654</v>
      </c>
    </row>
    <row r="538" spans="1:13" x14ac:dyDescent="0.3">
      <c r="A538">
        <v>98.6</v>
      </c>
      <c r="B538">
        <v>14.787699999999999</v>
      </c>
      <c r="C538">
        <v>8.1430000000000002E-2</v>
      </c>
      <c r="D538">
        <v>-0.35210000000000002</v>
      </c>
      <c r="E538">
        <v>10.775</v>
      </c>
      <c r="F538">
        <v>11.698</v>
      </c>
      <c r="G538">
        <v>12.622</v>
      </c>
      <c r="H538">
        <v>13.647</v>
      </c>
      <c r="I538">
        <v>14.788</v>
      </c>
      <c r="J538">
        <v>16.061</v>
      </c>
      <c r="K538">
        <v>17.488</v>
      </c>
      <c r="L538">
        <v>19.091000000000001</v>
      </c>
      <c r="M538">
        <v>20.695</v>
      </c>
    </row>
    <row r="539" spans="1:13" x14ac:dyDescent="0.3">
      <c r="A539">
        <v>98.7</v>
      </c>
      <c r="B539">
        <v>14.814</v>
      </c>
      <c r="C539">
        <v>8.1460000000000005E-2</v>
      </c>
      <c r="D539">
        <v>-0.35210000000000002</v>
      </c>
      <c r="E539">
        <v>10.792999999999999</v>
      </c>
      <c r="F539">
        <v>11.718</v>
      </c>
      <c r="G539">
        <v>12.644</v>
      </c>
      <c r="H539">
        <v>13.670999999999999</v>
      </c>
      <c r="I539">
        <v>14.814</v>
      </c>
      <c r="J539">
        <v>16.09</v>
      </c>
      <c r="K539">
        <v>17.52</v>
      </c>
      <c r="L539">
        <v>19.126999999999999</v>
      </c>
      <c r="M539">
        <v>20.734000000000002</v>
      </c>
    </row>
    <row r="540" spans="1:13" x14ac:dyDescent="0.3">
      <c r="A540">
        <v>98.8</v>
      </c>
      <c r="B540">
        <v>14.840400000000001</v>
      </c>
      <c r="C540">
        <v>8.1500000000000003E-2</v>
      </c>
      <c r="D540">
        <v>-0.35210000000000002</v>
      </c>
      <c r="E540">
        <v>10.81</v>
      </c>
      <c r="F540">
        <v>11.738</v>
      </c>
      <c r="G540">
        <v>12.664999999999999</v>
      </c>
      <c r="H540">
        <v>13.695</v>
      </c>
      <c r="I540">
        <v>14.84</v>
      </c>
      <c r="J540">
        <v>16.12</v>
      </c>
      <c r="K540">
        <v>17.553000000000001</v>
      </c>
      <c r="L540">
        <v>19.164000000000001</v>
      </c>
      <c r="M540">
        <v>20.774999999999999</v>
      </c>
    </row>
    <row r="541" spans="1:13" x14ac:dyDescent="0.3">
      <c r="A541">
        <v>98.9</v>
      </c>
      <c r="B541">
        <v>14.866899999999999</v>
      </c>
      <c r="C541">
        <v>8.1540000000000001E-2</v>
      </c>
      <c r="D541">
        <v>-0.35210000000000002</v>
      </c>
      <c r="E541">
        <v>10.827999999999999</v>
      </c>
      <c r="F541">
        <v>11.757</v>
      </c>
      <c r="G541">
        <v>12.686999999999999</v>
      </c>
      <c r="H541">
        <v>13.718999999999999</v>
      </c>
      <c r="I541">
        <v>14.867000000000001</v>
      </c>
      <c r="J541">
        <v>16.149000000000001</v>
      </c>
      <c r="K541">
        <v>17.585999999999999</v>
      </c>
      <c r="L541">
        <v>19.201000000000001</v>
      </c>
      <c r="M541">
        <v>20.815000000000001</v>
      </c>
    </row>
    <row r="542" spans="1:13" x14ac:dyDescent="0.3">
      <c r="A542">
        <v>99</v>
      </c>
      <c r="B542">
        <v>14.8934</v>
      </c>
      <c r="C542">
        <v>8.1570000000000004E-2</v>
      </c>
      <c r="D542">
        <v>-0.35210000000000002</v>
      </c>
      <c r="E542">
        <v>10.846</v>
      </c>
      <c r="F542">
        <v>11.776999999999999</v>
      </c>
      <c r="G542">
        <v>12.709</v>
      </c>
      <c r="H542">
        <v>13.743</v>
      </c>
      <c r="I542">
        <v>14.893000000000001</v>
      </c>
      <c r="J542">
        <v>16.178000000000001</v>
      </c>
      <c r="K542">
        <v>17.617999999999999</v>
      </c>
      <c r="L542">
        <v>19.236999999999998</v>
      </c>
      <c r="M542">
        <v>20.855</v>
      </c>
    </row>
    <row r="543" spans="1:13" x14ac:dyDescent="0.3">
      <c r="A543">
        <v>99.1</v>
      </c>
      <c r="B543">
        <v>14.9201</v>
      </c>
      <c r="C543">
        <v>8.1610000000000002E-2</v>
      </c>
      <c r="D543">
        <v>-0.35210000000000002</v>
      </c>
      <c r="E543">
        <v>10.864000000000001</v>
      </c>
      <c r="F543">
        <v>11.797000000000001</v>
      </c>
      <c r="G543">
        <v>12.731</v>
      </c>
      <c r="H543">
        <v>13.766999999999999</v>
      </c>
      <c r="I543">
        <v>14.92</v>
      </c>
      <c r="J543">
        <v>16.207999999999998</v>
      </c>
      <c r="K543">
        <v>17.651</v>
      </c>
      <c r="L543">
        <v>19.274000000000001</v>
      </c>
      <c r="M543">
        <v>20.896000000000001</v>
      </c>
    </row>
    <row r="544" spans="1:13" x14ac:dyDescent="0.3">
      <c r="A544">
        <v>99.2</v>
      </c>
      <c r="B544">
        <v>14.9468</v>
      </c>
      <c r="C544">
        <v>8.165E-2</v>
      </c>
      <c r="D544">
        <v>-0.35210000000000002</v>
      </c>
      <c r="E544">
        <v>10.882</v>
      </c>
      <c r="F544">
        <v>11.817</v>
      </c>
      <c r="G544">
        <v>12.752000000000001</v>
      </c>
      <c r="H544">
        <v>13.791</v>
      </c>
      <c r="I544">
        <v>14.946999999999999</v>
      </c>
      <c r="J544">
        <v>16.238</v>
      </c>
      <c r="K544">
        <v>17.684000000000001</v>
      </c>
      <c r="L544">
        <v>19.311</v>
      </c>
      <c r="M544">
        <v>20.937000000000001</v>
      </c>
    </row>
    <row r="545" spans="1:13" x14ac:dyDescent="0.3">
      <c r="A545">
        <v>99.3</v>
      </c>
      <c r="B545">
        <v>14.973599999999999</v>
      </c>
      <c r="C545">
        <v>8.1689999999999999E-2</v>
      </c>
      <c r="D545">
        <v>-0.35210000000000002</v>
      </c>
      <c r="E545">
        <v>10.898999999999999</v>
      </c>
      <c r="F545">
        <v>11.837</v>
      </c>
      <c r="G545">
        <v>12.773999999999999</v>
      </c>
      <c r="H545">
        <v>13.815</v>
      </c>
      <c r="I545">
        <v>14.974</v>
      </c>
      <c r="J545">
        <v>16.268000000000001</v>
      </c>
      <c r="K545">
        <v>17.718</v>
      </c>
      <c r="L545">
        <v>19.347999999999999</v>
      </c>
      <c r="M545">
        <v>20.978000000000002</v>
      </c>
    </row>
    <row r="546" spans="1:13" x14ac:dyDescent="0.3">
      <c r="A546">
        <v>99.4</v>
      </c>
      <c r="B546">
        <v>15.000500000000001</v>
      </c>
      <c r="C546">
        <v>8.1729999999999997E-2</v>
      </c>
      <c r="D546">
        <v>-0.35210000000000002</v>
      </c>
      <c r="E546">
        <v>10.917</v>
      </c>
      <c r="F546">
        <v>11.856999999999999</v>
      </c>
      <c r="G546">
        <v>12.795999999999999</v>
      </c>
      <c r="H546">
        <v>13.839</v>
      </c>
      <c r="I546">
        <v>15</v>
      </c>
      <c r="J546">
        <v>16.297999999999998</v>
      </c>
      <c r="K546">
        <v>17.751000000000001</v>
      </c>
      <c r="L546">
        <v>19.385000000000002</v>
      </c>
      <c r="M546">
        <v>21.018999999999998</v>
      </c>
    </row>
    <row r="547" spans="1:13" x14ac:dyDescent="0.3">
      <c r="A547">
        <v>99.5</v>
      </c>
      <c r="B547">
        <v>15.0275</v>
      </c>
      <c r="C547">
        <v>8.1769999999999995E-2</v>
      </c>
      <c r="D547">
        <v>-0.35210000000000002</v>
      </c>
      <c r="E547">
        <v>10.935</v>
      </c>
      <c r="F547">
        <v>11.877000000000001</v>
      </c>
      <c r="G547">
        <v>12.818</v>
      </c>
      <c r="H547">
        <v>13.864000000000001</v>
      </c>
      <c r="I547">
        <v>15.028</v>
      </c>
      <c r="J547">
        <v>16.327999999999999</v>
      </c>
      <c r="K547">
        <v>17.783999999999999</v>
      </c>
      <c r="L547">
        <v>19.422999999999998</v>
      </c>
      <c r="M547">
        <v>21.061</v>
      </c>
    </row>
    <row r="548" spans="1:13" x14ac:dyDescent="0.3">
      <c r="A548">
        <v>99.6</v>
      </c>
      <c r="B548">
        <v>15.054600000000001</v>
      </c>
      <c r="C548">
        <v>8.1809999999999994E-2</v>
      </c>
      <c r="D548">
        <v>-0.35210000000000002</v>
      </c>
      <c r="E548">
        <v>10.952999999999999</v>
      </c>
      <c r="F548">
        <v>11.897</v>
      </c>
      <c r="G548">
        <v>12.84</v>
      </c>
      <c r="H548">
        <v>13.888</v>
      </c>
      <c r="I548">
        <v>15.055</v>
      </c>
      <c r="J548">
        <v>16.358000000000001</v>
      </c>
      <c r="K548">
        <v>17.818000000000001</v>
      </c>
      <c r="L548">
        <v>19.46</v>
      </c>
      <c r="M548">
        <v>21.102</v>
      </c>
    </row>
    <row r="549" spans="1:13" x14ac:dyDescent="0.3">
      <c r="A549">
        <v>99.7</v>
      </c>
      <c r="B549">
        <v>15.081799999999999</v>
      </c>
      <c r="C549">
        <v>8.1850000000000006E-2</v>
      </c>
      <c r="D549">
        <v>-0.35210000000000002</v>
      </c>
      <c r="E549">
        <v>10.972</v>
      </c>
      <c r="F549">
        <v>11.917</v>
      </c>
      <c r="G549">
        <v>12.863</v>
      </c>
      <c r="H549">
        <v>13.913</v>
      </c>
      <c r="I549">
        <v>15.082000000000001</v>
      </c>
      <c r="J549">
        <v>16.388000000000002</v>
      </c>
      <c r="K549">
        <v>17.852</v>
      </c>
      <c r="L549">
        <v>19.498000000000001</v>
      </c>
      <c r="M549">
        <v>21.143999999999998</v>
      </c>
    </row>
    <row r="550" spans="1:13" x14ac:dyDescent="0.3">
      <c r="A550">
        <v>99.8</v>
      </c>
      <c r="B550">
        <v>15.109</v>
      </c>
      <c r="C550">
        <v>8.1890000000000004E-2</v>
      </c>
      <c r="D550">
        <v>-0.35210000000000002</v>
      </c>
      <c r="E550">
        <v>10.99</v>
      </c>
      <c r="F550">
        <v>11.936999999999999</v>
      </c>
      <c r="G550">
        <v>12.885</v>
      </c>
      <c r="H550">
        <v>13.936999999999999</v>
      </c>
      <c r="I550">
        <v>15.109</v>
      </c>
      <c r="J550">
        <v>16.417999999999999</v>
      </c>
      <c r="K550">
        <v>17.885000000000002</v>
      </c>
      <c r="L550">
        <v>19.536000000000001</v>
      </c>
      <c r="M550">
        <v>21.186</v>
      </c>
    </row>
    <row r="551" spans="1:13" x14ac:dyDescent="0.3">
      <c r="A551">
        <v>99.9</v>
      </c>
      <c r="B551">
        <v>15.1363</v>
      </c>
      <c r="C551">
        <v>8.1939999999999999E-2</v>
      </c>
      <c r="D551">
        <v>-0.35210000000000002</v>
      </c>
      <c r="E551">
        <v>11.007</v>
      </c>
      <c r="F551">
        <v>11.957000000000001</v>
      </c>
      <c r="G551">
        <v>12.907</v>
      </c>
      <c r="H551">
        <v>13.962</v>
      </c>
      <c r="I551">
        <v>15.135999999999999</v>
      </c>
      <c r="J551">
        <v>16.449000000000002</v>
      </c>
      <c r="K551">
        <v>17.920000000000002</v>
      </c>
      <c r="L551">
        <v>19.574000000000002</v>
      </c>
      <c r="M551">
        <v>21.228999999999999</v>
      </c>
    </row>
    <row r="552" spans="1:13" x14ac:dyDescent="0.3">
      <c r="A552">
        <v>100</v>
      </c>
      <c r="B552">
        <v>15.1637</v>
      </c>
      <c r="C552">
        <v>8.1979999999999997E-2</v>
      </c>
      <c r="D552">
        <v>-0.35210000000000002</v>
      </c>
      <c r="E552">
        <v>11.026</v>
      </c>
      <c r="F552">
        <v>11.978</v>
      </c>
      <c r="G552">
        <v>12.929</v>
      </c>
      <c r="H552">
        <v>13.986000000000001</v>
      </c>
      <c r="I552">
        <v>15.164</v>
      </c>
      <c r="J552">
        <v>16.478999999999999</v>
      </c>
      <c r="K552">
        <v>17.954000000000001</v>
      </c>
      <c r="L552">
        <v>19.611999999999998</v>
      </c>
      <c r="M552">
        <v>21.271000000000001</v>
      </c>
    </row>
    <row r="553" spans="1:13" x14ac:dyDescent="0.3">
      <c r="A553">
        <v>100.1</v>
      </c>
      <c r="B553">
        <v>15.1912</v>
      </c>
      <c r="C553">
        <v>8.2019999999999996E-2</v>
      </c>
      <c r="D553">
        <v>-0.35210000000000002</v>
      </c>
      <c r="E553">
        <v>11.044</v>
      </c>
      <c r="F553">
        <v>11.997999999999999</v>
      </c>
      <c r="G553">
        <v>12.952</v>
      </c>
      <c r="H553">
        <v>14.010999999999999</v>
      </c>
      <c r="I553">
        <v>15.191000000000001</v>
      </c>
      <c r="J553">
        <v>16.510000000000002</v>
      </c>
      <c r="K553">
        <v>17.988</v>
      </c>
      <c r="L553">
        <v>19.649999999999999</v>
      </c>
      <c r="M553">
        <v>21.312999999999999</v>
      </c>
    </row>
    <row r="554" spans="1:13" x14ac:dyDescent="0.3">
      <c r="A554">
        <v>100.2</v>
      </c>
      <c r="B554">
        <v>15.2187</v>
      </c>
      <c r="C554">
        <v>8.2059999999999994E-2</v>
      </c>
      <c r="D554">
        <v>-0.35210000000000002</v>
      </c>
      <c r="E554">
        <v>11.061999999999999</v>
      </c>
      <c r="F554">
        <v>12.018000000000001</v>
      </c>
      <c r="G554">
        <v>12.974</v>
      </c>
      <c r="H554">
        <v>14.036</v>
      </c>
      <c r="I554">
        <v>15.218999999999999</v>
      </c>
      <c r="J554">
        <v>16.54</v>
      </c>
      <c r="K554">
        <v>18.021999999999998</v>
      </c>
      <c r="L554">
        <v>19.687999999999999</v>
      </c>
      <c r="M554">
        <v>21.355</v>
      </c>
    </row>
    <row r="555" spans="1:13" x14ac:dyDescent="0.3">
      <c r="A555">
        <v>100.3</v>
      </c>
      <c r="B555">
        <v>15.2463</v>
      </c>
      <c r="C555">
        <v>8.2110000000000002E-2</v>
      </c>
      <c r="D555">
        <v>-0.35210000000000002</v>
      </c>
      <c r="E555">
        <v>11.08</v>
      </c>
      <c r="F555">
        <v>12.038</v>
      </c>
      <c r="G555">
        <v>12.997</v>
      </c>
      <c r="H555">
        <v>14.061</v>
      </c>
      <c r="I555">
        <v>15.246</v>
      </c>
      <c r="J555">
        <v>16.571000000000002</v>
      </c>
      <c r="K555">
        <v>18.056000000000001</v>
      </c>
      <c r="L555">
        <v>19.727</v>
      </c>
      <c r="M555">
        <v>21.399000000000001</v>
      </c>
    </row>
    <row r="556" spans="1:13" x14ac:dyDescent="0.3">
      <c r="A556">
        <v>100.4</v>
      </c>
      <c r="B556">
        <v>15.273999999999999</v>
      </c>
      <c r="C556">
        <v>8.2150000000000001E-2</v>
      </c>
      <c r="D556">
        <v>-0.35210000000000002</v>
      </c>
      <c r="E556">
        <v>11.099</v>
      </c>
      <c r="F556">
        <v>12.058999999999999</v>
      </c>
      <c r="G556">
        <v>13.019</v>
      </c>
      <c r="H556">
        <v>14.086</v>
      </c>
      <c r="I556">
        <v>15.273999999999999</v>
      </c>
      <c r="J556">
        <v>16.602</v>
      </c>
      <c r="K556">
        <v>18.091000000000001</v>
      </c>
      <c r="L556">
        <v>19.765999999999998</v>
      </c>
      <c r="M556">
        <v>21.440999999999999</v>
      </c>
    </row>
    <row r="557" spans="1:13" x14ac:dyDescent="0.3">
      <c r="A557">
        <v>100.5</v>
      </c>
      <c r="B557">
        <v>15.3018</v>
      </c>
      <c r="C557">
        <v>8.2199999999999995E-2</v>
      </c>
      <c r="D557">
        <v>-0.35210000000000002</v>
      </c>
      <c r="E557">
        <v>11.117000000000001</v>
      </c>
      <c r="F557">
        <v>12.079000000000001</v>
      </c>
      <c r="G557">
        <v>13.042</v>
      </c>
      <c r="H557">
        <v>14.111000000000001</v>
      </c>
      <c r="I557">
        <v>15.302</v>
      </c>
      <c r="J557">
        <v>16.632999999999999</v>
      </c>
      <c r="K557">
        <v>18.126000000000001</v>
      </c>
      <c r="L557">
        <v>19.805</v>
      </c>
      <c r="M557">
        <v>21.484999999999999</v>
      </c>
    </row>
    <row r="558" spans="1:13" x14ac:dyDescent="0.3">
      <c r="A558">
        <v>100.6</v>
      </c>
      <c r="B558">
        <v>15.329700000000001</v>
      </c>
      <c r="C558">
        <v>8.2239999999999994E-2</v>
      </c>
      <c r="D558">
        <v>-0.35210000000000002</v>
      </c>
      <c r="E558">
        <v>11.135999999999999</v>
      </c>
      <c r="F558">
        <v>12.1</v>
      </c>
      <c r="G558">
        <v>13.065</v>
      </c>
      <c r="H558">
        <v>14.135999999999999</v>
      </c>
      <c r="I558">
        <v>15.33</v>
      </c>
      <c r="J558">
        <v>16.664000000000001</v>
      </c>
      <c r="K558">
        <v>18.16</v>
      </c>
      <c r="L558">
        <v>19.844000000000001</v>
      </c>
      <c r="M558">
        <v>21.527999999999999</v>
      </c>
    </row>
    <row r="559" spans="1:13" x14ac:dyDescent="0.3">
      <c r="A559">
        <v>100.7</v>
      </c>
      <c r="B559">
        <v>15.3576</v>
      </c>
      <c r="C559">
        <v>8.2290000000000002E-2</v>
      </c>
      <c r="D559">
        <v>-0.35210000000000002</v>
      </c>
      <c r="E559">
        <v>11.154</v>
      </c>
      <c r="F559">
        <v>12.12</v>
      </c>
      <c r="G559">
        <v>13.087</v>
      </c>
      <c r="H559">
        <v>14.161</v>
      </c>
      <c r="I559">
        <v>15.358000000000001</v>
      </c>
      <c r="J559">
        <v>16.695</v>
      </c>
      <c r="K559">
        <v>18.195</v>
      </c>
      <c r="L559">
        <v>19.882999999999999</v>
      </c>
      <c r="M559">
        <v>21.571000000000002</v>
      </c>
    </row>
    <row r="560" spans="1:13" x14ac:dyDescent="0.3">
      <c r="A560">
        <v>100.8</v>
      </c>
      <c r="B560">
        <v>15.3856</v>
      </c>
      <c r="C560">
        <v>8.233E-2</v>
      </c>
      <c r="D560">
        <v>-0.35210000000000002</v>
      </c>
      <c r="E560">
        <v>11.172000000000001</v>
      </c>
      <c r="F560">
        <v>12.141</v>
      </c>
      <c r="G560">
        <v>13.11</v>
      </c>
      <c r="H560">
        <v>14.186</v>
      </c>
      <c r="I560">
        <v>15.385999999999999</v>
      </c>
      <c r="J560">
        <v>16.725999999999999</v>
      </c>
      <c r="K560">
        <v>18.23</v>
      </c>
      <c r="L560">
        <v>19.922000000000001</v>
      </c>
      <c r="M560">
        <v>21.614000000000001</v>
      </c>
    </row>
    <row r="561" spans="1:13" x14ac:dyDescent="0.3">
      <c r="A561">
        <v>100.9</v>
      </c>
      <c r="B561">
        <v>15.4137</v>
      </c>
      <c r="C561">
        <v>8.2379999999999995E-2</v>
      </c>
      <c r="D561">
        <v>-0.35210000000000002</v>
      </c>
      <c r="E561">
        <v>11.191000000000001</v>
      </c>
      <c r="F561">
        <v>12.162000000000001</v>
      </c>
      <c r="G561">
        <v>13.132999999999999</v>
      </c>
      <c r="H561">
        <v>14.211</v>
      </c>
      <c r="I561">
        <v>15.414</v>
      </c>
      <c r="J561">
        <v>16.757999999999999</v>
      </c>
      <c r="K561">
        <v>18.265000000000001</v>
      </c>
      <c r="L561">
        <v>19.962</v>
      </c>
      <c r="M561">
        <v>21.658000000000001</v>
      </c>
    </row>
    <row r="562" spans="1:13" x14ac:dyDescent="0.3">
      <c r="A562">
        <v>101</v>
      </c>
      <c r="B562">
        <v>15.4419</v>
      </c>
      <c r="C562">
        <v>8.2430000000000003E-2</v>
      </c>
      <c r="D562">
        <v>-0.35210000000000002</v>
      </c>
      <c r="E562">
        <v>11.209</v>
      </c>
      <c r="F562">
        <v>12.182</v>
      </c>
      <c r="G562">
        <v>13.154999999999999</v>
      </c>
      <c r="H562">
        <v>14.237</v>
      </c>
      <c r="I562">
        <v>15.442</v>
      </c>
      <c r="J562">
        <v>16.789000000000001</v>
      </c>
      <c r="K562">
        <v>18.3</v>
      </c>
      <c r="L562">
        <v>20.001999999999999</v>
      </c>
      <c r="M562">
        <v>21.702999999999999</v>
      </c>
    </row>
    <row r="563" spans="1:13" x14ac:dyDescent="0.3">
      <c r="A563">
        <v>101.1</v>
      </c>
      <c r="B563">
        <v>15.4701</v>
      </c>
      <c r="C563">
        <v>8.2470000000000002E-2</v>
      </c>
      <c r="D563">
        <v>-0.35210000000000002</v>
      </c>
      <c r="E563">
        <v>11.228</v>
      </c>
      <c r="F563">
        <v>12.202999999999999</v>
      </c>
      <c r="G563">
        <v>13.178000000000001</v>
      </c>
      <c r="H563">
        <v>14.262</v>
      </c>
      <c r="I563">
        <v>15.47</v>
      </c>
      <c r="J563">
        <v>16.821000000000002</v>
      </c>
      <c r="K563">
        <v>18.335000000000001</v>
      </c>
      <c r="L563">
        <v>20.041</v>
      </c>
      <c r="M563">
        <v>21.745999999999999</v>
      </c>
    </row>
    <row r="564" spans="1:13" x14ac:dyDescent="0.3">
      <c r="A564">
        <v>101.2</v>
      </c>
      <c r="B564">
        <v>15.4985</v>
      </c>
      <c r="C564">
        <v>8.2519999999999996E-2</v>
      </c>
      <c r="D564">
        <v>-0.35210000000000002</v>
      </c>
      <c r="E564">
        <v>11.246</v>
      </c>
      <c r="F564">
        <v>12.224</v>
      </c>
      <c r="G564">
        <v>13.201000000000001</v>
      </c>
      <c r="H564">
        <v>14.288</v>
      </c>
      <c r="I564">
        <v>15.497999999999999</v>
      </c>
      <c r="J564">
        <v>16.852</v>
      </c>
      <c r="K564">
        <v>18.370999999999999</v>
      </c>
      <c r="L564">
        <v>20.081</v>
      </c>
      <c r="M564">
        <v>21.791</v>
      </c>
    </row>
    <row r="565" spans="1:13" x14ac:dyDescent="0.3">
      <c r="A565">
        <v>101.3</v>
      </c>
      <c r="B565">
        <v>15.5268</v>
      </c>
      <c r="C565">
        <v>8.2570000000000005E-2</v>
      </c>
      <c r="D565">
        <v>-0.35210000000000002</v>
      </c>
      <c r="E565">
        <v>11.265000000000001</v>
      </c>
      <c r="F565">
        <v>12.244</v>
      </c>
      <c r="G565">
        <v>13.224</v>
      </c>
      <c r="H565">
        <v>14.313000000000001</v>
      </c>
      <c r="I565">
        <v>15.526999999999999</v>
      </c>
      <c r="J565">
        <v>16.884</v>
      </c>
      <c r="K565">
        <v>18.405999999999999</v>
      </c>
      <c r="L565">
        <v>20.120999999999999</v>
      </c>
      <c r="M565">
        <v>21.835000000000001</v>
      </c>
    </row>
    <row r="566" spans="1:13" x14ac:dyDescent="0.3">
      <c r="A566">
        <v>101.4</v>
      </c>
      <c r="B566">
        <v>15.555300000000001</v>
      </c>
      <c r="C566">
        <v>8.2619999999999999E-2</v>
      </c>
      <c r="D566">
        <v>-0.35210000000000002</v>
      </c>
      <c r="E566">
        <v>11.282999999999999</v>
      </c>
      <c r="F566">
        <v>12.265000000000001</v>
      </c>
      <c r="G566">
        <v>13.247</v>
      </c>
      <c r="H566">
        <v>14.339</v>
      </c>
      <c r="I566">
        <v>15.555</v>
      </c>
      <c r="J566">
        <v>16.916</v>
      </c>
      <c r="K566">
        <v>18.442</v>
      </c>
      <c r="L566">
        <v>20.161000000000001</v>
      </c>
      <c r="M566">
        <v>21.88</v>
      </c>
    </row>
    <row r="567" spans="1:13" x14ac:dyDescent="0.3">
      <c r="A567">
        <v>101.5</v>
      </c>
      <c r="B567">
        <v>15.5838</v>
      </c>
      <c r="C567">
        <v>8.2669999999999993E-2</v>
      </c>
      <c r="D567">
        <v>-0.35210000000000002</v>
      </c>
      <c r="E567">
        <v>11.302</v>
      </c>
      <c r="F567">
        <v>12.286</v>
      </c>
      <c r="G567">
        <v>13.27</v>
      </c>
      <c r="H567">
        <v>14.364000000000001</v>
      </c>
      <c r="I567">
        <v>15.584</v>
      </c>
      <c r="J567">
        <v>16.948</v>
      </c>
      <c r="K567">
        <v>18.478000000000002</v>
      </c>
      <c r="L567">
        <v>20.201000000000001</v>
      </c>
      <c r="M567">
        <v>21.925000000000001</v>
      </c>
    </row>
    <row r="568" spans="1:13" x14ac:dyDescent="0.3">
      <c r="A568">
        <v>101.6</v>
      </c>
      <c r="B568">
        <v>15.612500000000001</v>
      </c>
      <c r="C568">
        <v>8.2720000000000002E-2</v>
      </c>
      <c r="D568">
        <v>-0.35210000000000002</v>
      </c>
      <c r="E568">
        <v>11.32</v>
      </c>
      <c r="F568">
        <v>12.307</v>
      </c>
      <c r="G568">
        <v>13.292999999999999</v>
      </c>
      <c r="H568">
        <v>14.39</v>
      </c>
      <c r="I568">
        <v>15.612</v>
      </c>
      <c r="J568">
        <v>16.98</v>
      </c>
      <c r="K568">
        <v>18.513999999999999</v>
      </c>
      <c r="L568">
        <v>20.242000000000001</v>
      </c>
      <c r="M568">
        <v>21.97</v>
      </c>
    </row>
    <row r="569" spans="1:13" x14ac:dyDescent="0.3">
      <c r="A569">
        <v>101.7</v>
      </c>
      <c r="B569">
        <v>15.6412</v>
      </c>
      <c r="C569">
        <v>8.2769999999999996E-2</v>
      </c>
      <c r="D569">
        <v>-0.35210000000000002</v>
      </c>
      <c r="E569">
        <v>11.339</v>
      </c>
      <c r="F569">
        <v>12.327999999999999</v>
      </c>
      <c r="G569">
        <v>13.317</v>
      </c>
      <c r="H569">
        <v>14.416</v>
      </c>
      <c r="I569">
        <v>15.641</v>
      </c>
      <c r="J569">
        <v>17.012</v>
      </c>
      <c r="K569">
        <v>18.55</v>
      </c>
      <c r="L569">
        <v>20.282</v>
      </c>
      <c r="M569">
        <v>22.015000000000001</v>
      </c>
    </row>
    <row r="570" spans="1:13" x14ac:dyDescent="0.3">
      <c r="A570">
        <v>101.8</v>
      </c>
      <c r="B570">
        <v>15.6699</v>
      </c>
      <c r="C570">
        <v>8.2809999999999995E-2</v>
      </c>
      <c r="D570">
        <v>-0.35210000000000002</v>
      </c>
      <c r="E570">
        <v>11.358000000000001</v>
      </c>
      <c r="F570">
        <v>12.349</v>
      </c>
      <c r="G570">
        <v>13.34</v>
      </c>
      <c r="H570">
        <v>14.442</v>
      </c>
      <c r="I570">
        <v>15.67</v>
      </c>
      <c r="J570">
        <v>17.044</v>
      </c>
      <c r="K570">
        <v>18.585999999999999</v>
      </c>
      <c r="L570">
        <v>20.321999999999999</v>
      </c>
      <c r="M570">
        <v>22.059000000000001</v>
      </c>
    </row>
    <row r="571" spans="1:13" x14ac:dyDescent="0.3">
      <c r="A571">
        <v>101.9</v>
      </c>
      <c r="B571">
        <v>15.698700000000001</v>
      </c>
      <c r="C571">
        <v>8.2869999999999999E-2</v>
      </c>
      <c r="D571">
        <v>-0.35210000000000002</v>
      </c>
      <c r="E571">
        <v>11.375999999999999</v>
      </c>
      <c r="F571">
        <v>12.37</v>
      </c>
      <c r="G571">
        <v>13.363</v>
      </c>
      <c r="H571">
        <v>14.467000000000001</v>
      </c>
      <c r="I571">
        <v>15.699</v>
      </c>
      <c r="J571">
        <v>17.076000000000001</v>
      </c>
      <c r="K571">
        <v>18.622</v>
      </c>
      <c r="L571">
        <v>20.364000000000001</v>
      </c>
      <c r="M571">
        <v>22.105</v>
      </c>
    </row>
    <row r="572" spans="1:13" x14ac:dyDescent="0.3">
      <c r="A572">
        <v>102</v>
      </c>
      <c r="B572">
        <v>15.727600000000001</v>
      </c>
      <c r="C572">
        <v>8.2919999999999994E-2</v>
      </c>
      <c r="D572">
        <v>-0.35210000000000002</v>
      </c>
      <c r="E572">
        <v>11.395</v>
      </c>
      <c r="F572">
        <v>12.391</v>
      </c>
      <c r="G572">
        <v>13.385999999999999</v>
      </c>
      <c r="H572">
        <v>14.493</v>
      </c>
      <c r="I572">
        <v>15.728</v>
      </c>
      <c r="J572">
        <v>17.108000000000001</v>
      </c>
      <c r="K572">
        <v>18.658000000000001</v>
      </c>
      <c r="L572">
        <v>20.404</v>
      </c>
      <c r="M572">
        <v>22.15</v>
      </c>
    </row>
    <row r="573" spans="1:13" x14ac:dyDescent="0.3">
      <c r="A573">
        <v>102.1</v>
      </c>
      <c r="B573">
        <v>15.756600000000001</v>
      </c>
      <c r="C573">
        <v>8.2970000000000002E-2</v>
      </c>
      <c r="D573">
        <v>-0.35210000000000002</v>
      </c>
      <c r="E573">
        <v>11.414</v>
      </c>
      <c r="F573">
        <v>12.412000000000001</v>
      </c>
      <c r="G573">
        <v>13.41</v>
      </c>
      <c r="H573">
        <v>14.519</v>
      </c>
      <c r="I573">
        <v>15.757</v>
      </c>
      <c r="J573">
        <v>17.140999999999998</v>
      </c>
      <c r="K573">
        <v>18.695</v>
      </c>
      <c r="L573">
        <v>20.445</v>
      </c>
      <c r="M573">
        <v>22.196000000000002</v>
      </c>
    </row>
    <row r="574" spans="1:13" x14ac:dyDescent="0.3">
      <c r="A574">
        <v>102.2</v>
      </c>
      <c r="B574">
        <v>15.7857</v>
      </c>
      <c r="C574">
        <v>8.3019999999999997E-2</v>
      </c>
      <c r="D574">
        <v>-0.35210000000000002</v>
      </c>
      <c r="E574">
        <v>11.433</v>
      </c>
      <c r="F574">
        <v>12.433</v>
      </c>
      <c r="G574">
        <v>13.433</v>
      </c>
      <c r="H574">
        <v>14.545</v>
      </c>
      <c r="I574">
        <v>15.786</v>
      </c>
      <c r="J574">
        <v>17.172999999999998</v>
      </c>
      <c r="K574">
        <v>18.731000000000002</v>
      </c>
      <c r="L574">
        <v>20.486999999999998</v>
      </c>
      <c r="M574">
        <v>22.242000000000001</v>
      </c>
    </row>
    <row r="575" spans="1:13" x14ac:dyDescent="0.3">
      <c r="A575">
        <v>102.3</v>
      </c>
      <c r="B575">
        <v>15.8148</v>
      </c>
      <c r="C575">
        <v>8.3070000000000005E-2</v>
      </c>
      <c r="D575">
        <v>-0.35210000000000002</v>
      </c>
      <c r="E575">
        <v>11.452</v>
      </c>
      <c r="F575">
        <v>12.454000000000001</v>
      </c>
      <c r="G575">
        <v>13.457000000000001</v>
      </c>
      <c r="H575">
        <v>14.571999999999999</v>
      </c>
      <c r="I575">
        <v>15.815</v>
      </c>
      <c r="J575">
        <v>17.206</v>
      </c>
      <c r="K575">
        <v>18.768000000000001</v>
      </c>
      <c r="L575">
        <v>20.527999999999999</v>
      </c>
      <c r="M575">
        <v>22.288</v>
      </c>
    </row>
    <row r="576" spans="1:13" x14ac:dyDescent="0.3">
      <c r="A576">
        <v>102.4</v>
      </c>
      <c r="B576">
        <v>15.843999999999999</v>
      </c>
      <c r="C576">
        <v>8.3119999999999999E-2</v>
      </c>
      <c r="D576">
        <v>-0.35210000000000002</v>
      </c>
      <c r="E576">
        <v>11.471</v>
      </c>
      <c r="F576">
        <v>12.476000000000001</v>
      </c>
      <c r="G576">
        <v>13.48</v>
      </c>
      <c r="H576">
        <v>14.598000000000001</v>
      </c>
      <c r="I576">
        <v>15.843999999999999</v>
      </c>
      <c r="J576">
        <v>17.239000000000001</v>
      </c>
      <c r="K576">
        <v>18.803999999999998</v>
      </c>
      <c r="L576">
        <v>20.568999999999999</v>
      </c>
      <c r="M576">
        <v>22.332999999999998</v>
      </c>
    </row>
    <row r="577" spans="1:13" x14ac:dyDescent="0.3">
      <c r="A577">
        <v>102.5</v>
      </c>
      <c r="B577">
        <v>15.873200000000001</v>
      </c>
      <c r="C577">
        <v>8.3169999999999994E-2</v>
      </c>
      <c r="D577">
        <v>-0.35210000000000002</v>
      </c>
      <c r="E577">
        <v>11.49</v>
      </c>
      <c r="F577">
        <v>12.497</v>
      </c>
      <c r="G577">
        <v>13.504</v>
      </c>
      <c r="H577">
        <v>14.624000000000001</v>
      </c>
      <c r="I577">
        <v>15.872999999999999</v>
      </c>
      <c r="J577">
        <v>17.271000000000001</v>
      </c>
      <c r="K577">
        <v>18.841000000000001</v>
      </c>
      <c r="L577">
        <v>20.61</v>
      </c>
      <c r="M577">
        <v>22.379000000000001</v>
      </c>
    </row>
    <row r="578" spans="1:13" x14ac:dyDescent="0.3">
      <c r="A578">
        <v>102.6</v>
      </c>
      <c r="B578">
        <v>15.9026</v>
      </c>
      <c r="C578">
        <v>8.3220000000000002E-2</v>
      </c>
      <c r="D578">
        <v>-0.35210000000000002</v>
      </c>
      <c r="E578">
        <v>11.509</v>
      </c>
      <c r="F578">
        <v>12.518000000000001</v>
      </c>
      <c r="G578">
        <v>13.528</v>
      </c>
      <c r="H578">
        <v>14.65</v>
      </c>
      <c r="I578">
        <v>15.903</v>
      </c>
      <c r="J578">
        <v>17.303999999999998</v>
      </c>
      <c r="K578">
        <v>18.878</v>
      </c>
      <c r="L578">
        <v>20.652000000000001</v>
      </c>
      <c r="M578">
        <v>22.425999999999998</v>
      </c>
    </row>
    <row r="579" spans="1:13" x14ac:dyDescent="0.3">
      <c r="A579">
        <v>102.7</v>
      </c>
      <c r="B579">
        <v>15.932</v>
      </c>
      <c r="C579">
        <v>8.3280000000000007E-2</v>
      </c>
      <c r="D579">
        <v>-0.35210000000000002</v>
      </c>
      <c r="E579">
        <v>11.528</v>
      </c>
      <c r="F579">
        <v>12.539</v>
      </c>
      <c r="G579">
        <v>13.551</v>
      </c>
      <c r="H579">
        <v>14.676</v>
      </c>
      <c r="I579">
        <v>15.932</v>
      </c>
      <c r="J579">
        <v>17.337</v>
      </c>
      <c r="K579">
        <v>18.914999999999999</v>
      </c>
      <c r="L579">
        <v>20.693999999999999</v>
      </c>
      <c r="M579">
        <v>22.472999999999999</v>
      </c>
    </row>
    <row r="580" spans="1:13" x14ac:dyDescent="0.3">
      <c r="A580">
        <v>102.8</v>
      </c>
      <c r="B580">
        <v>15.961499999999999</v>
      </c>
      <c r="C580">
        <v>8.3330000000000001E-2</v>
      </c>
      <c r="D580">
        <v>-0.35210000000000002</v>
      </c>
      <c r="E580">
        <v>11.547000000000001</v>
      </c>
      <c r="F580">
        <v>12.561</v>
      </c>
      <c r="G580">
        <v>13.574999999999999</v>
      </c>
      <c r="H580">
        <v>14.702999999999999</v>
      </c>
      <c r="I580">
        <v>15.962</v>
      </c>
      <c r="J580">
        <v>17.37</v>
      </c>
      <c r="K580">
        <v>18.952000000000002</v>
      </c>
      <c r="L580">
        <v>20.736000000000001</v>
      </c>
      <c r="M580">
        <v>22.518999999999998</v>
      </c>
    </row>
    <row r="581" spans="1:13" x14ac:dyDescent="0.3">
      <c r="A581">
        <v>102.9</v>
      </c>
      <c r="B581">
        <v>15.991</v>
      </c>
      <c r="C581">
        <v>8.3379999999999996E-2</v>
      </c>
      <c r="D581">
        <v>-0.35210000000000002</v>
      </c>
      <c r="E581">
        <v>11.566000000000001</v>
      </c>
      <c r="F581">
        <v>12.582000000000001</v>
      </c>
      <c r="G581">
        <v>13.599</v>
      </c>
      <c r="H581">
        <v>14.728999999999999</v>
      </c>
      <c r="I581">
        <v>15.991</v>
      </c>
      <c r="J581">
        <v>17.402999999999999</v>
      </c>
      <c r="K581">
        <v>18.989000000000001</v>
      </c>
      <c r="L581">
        <v>20.777999999999999</v>
      </c>
      <c r="M581">
        <v>22.565999999999999</v>
      </c>
    </row>
    <row r="582" spans="1:13" x14ac:dyDescent="0.3">
      <c r="A582">
        <v>103</v>
      </c>
      <c r="B582">
        <v>16.020600000000002</v>
      </c>
      <c r="C582">
        <v>8.3430000000000004E-2</v>
      </c>
      <c r="D582">
        <v>-0.35210000000000002</v>
      </c>
      <c r="E582">
        <v>11.585000000000001</v>
      </c>
      <c r="F582">
        <v>12.603999999999999</v>
      </c>
      <c r="G582">
        <v>13.622999999999999</v>
      </c>
      <c r="H582">
        <v>14.756</v>
      </c>
      <c r="I582">
        <v>16.021000000000001</v>
      </c>
      <c r="J582">
        <v>17.436</v>
      </c>
      <c r="K582">
        <v>19.027000000000001</v>
      </c>
      <c r="L582">
        <v>20.818999999999999</v>
      </c>
      <c r="M582">
        <v>22.611999999999998</v>
      </c>
    </row>
    <row r="583" spans="1:13" x14ac:dyDescent="0.3">
      <c r="A583">
        <v>103.1</v>
      </c>
      <c r="B583">
        <v>16.0503</v>
      </c>
      <c r="C583">
        <v>8.3489999999999995E-2</v>
      </c>
      <c r="D583">
        <v>-0.35210000000000002</v>
      </c>
      <c r="E583">
        <v>11.603999999999999</v>
      </c>
      <c r="F583">
        <v>12.625</v>
      </c>
      <c r="G583">
        <v>13.646000000000001</v>
      </c>
      <c r="H583">
        <v>14.782</v>
      </c>
      <c r="I583">
        <v>16.05</v>
      </c>
      <c r="J583">
        <v>17.47</v>
      </c>
      <c r="K583">
        <v>19.064</v>
      </c>
      <c r="L583">
        <v>20.861999999999998</v>
      </c>
      <c r="M583">
        <v>22.66</v>
      </c>
    </row>
    <row r="584" spans="1:13" x14ac:dyDescent="0.3">
      <c r="A584">
        <v>103.2</v>
      </c>
      <c r="B584">
        <v>16.080100000000002</v>
      </c>
      <c r="C584">
        <v>8.3540000000000003E-2</v>
      </c>
      <c r="D584">
        <v>-0.35210000000000002</v>
      </c>
      <c r="E584">
        <v>11.622999999999999</v>
      </c>
      <c r="F584">
        <v>12.647</v>
      </c>
      <c r="G584">
        <v>13.67</v>
      </c>
      <c r="H584">
        <v>14.808999999999999</v>
      </c>
      <c r="I584">
        <v>16.079999999999998</v>
      </c>
      <c r="J584">
        <v>17.503</v>
      </c>
      <c r="K584">
        <v>19.102</v>
      </c>
      <c r="L584">
        <v>20.904</v>
      </c>
      <c r="M584">
        <v>22.707000000000001</v>
      </c>
    </row>
    <row r="585" spans="1:13" x14ac:dyDescent="0.3">
      <c r="A585">
        <v>103.3</v>
      </c>
      <c r="B585">
        <v>16.1099</v>
      </c>
      <c r="C585">
        <v>8.3589999999999998E-2</v>
      </c>
      <c r="D585">
        <v>-0.35210000000000002</v>
      </c>
      <c r="E585">
        <v>11.643000000000001</v>
      </c>
      <c r="F585">
        <v>12.669</v>
      </c>
      <c r="G585">
        <v>13.694000000000001</v>
      </c>
      <c r="H585">
        <v>14.836</v>
      </c>
      <c r="I585">
        <v>16.11</v>
      </c>
      <c r="J585">
        <v>17.536000000000001</v>
      </c>
      <c r="K585">
        <v>19.138999999999999</v>
      </c>
      <c r="L585">
        <v>20.946999999999999</v>
      </c>
      <c r="M585">
        <v>22.754000000000001</v>
      </c>
    </row>
    <row r="586" spans="1:13" x14ac:dyDescent="0.3">
      <c r="A586">
        <v>103.4</v>
      </c>
      <c r="B586">
        <v>16.139800000000001</v>
      </c>
      <c r="C586">
        <v>8.3650000000000002E-2</v>
      </c>
      <c r="D586">
        <v>-0.35210000000000002</v>
      </c>
      <c r="E586">
        <v>11.662000000000001</v>
      </c>
      <c r="F586">
        <v>12.69</v>
      </c>
      <c r="G586">
        <v>13.718</v>
      </c>
      <c r="H586">
        <v>14.863</v>
      </c>
      <c r="I586">
        <v>16.14</v>
      </c>
      <c r="J586">
        <v>17.57</v>
      </c>
      <c r="K586">
        <v>19.177</v>
      </c>
      <c r="L586">
        <v>20.99</v>
      </c>
      <c r="M586">
        <v>22.802</v>
      </c>
    </row>
    <row r="587" spans="1:13" x14ac:dyDescent="0.3">
      <c r="A587">
        <v>103.5</v>
      </c>
      <c r="B587">
        <v>16.169699999999999</v>
      </c>
      <c r="C587">
        <v>8.3699999999999997E-2</v>
      </c>
      <c r="D587">
        <v>-0.35210000000000002</v>
      </c>
      <c r="E587">
        <v>11.680999999999999</v>
      </c>
      <c r="F587">
        <v>12.712</v>
      </c>
      <c r="G587">
        <v>13.742000000000001</v>
      </c>
      <c r="H587">
        <v>14.888999999999999</v>
      </c>
      <c r="I587">
        <v>16.170000000000002</v>
      </c>
      <c r="J587">
        <v>17.603000000000002</v>
      </c>
      <c r="K587">
        <v>19.215</v>
      </c>
      <c r="L587">
        <v>21.032</v>
      </c>
      <c r="M587">
        <v>22.849</v>
      </c>
    </row>
    <row r="588" spans="1:13" x14ac:dyDescent="0.3">
      <c r="A588">
        <v>103.6</v>
      </c>
      <c r="B588">
        <v>16.1997</v>
      </c>
      <c r="C588">
        <v>8.3760000000000001E-2</v>
      </c>
      <c r="D588">
        <v>-0.35210000000000002</v>
      </c>
      <c r="E588">
        <v>11.7</v>
      </c>
      <c r="F588">
        <v>12.733000000000001</v>
      </c>
      <c r="G588">
        <v>13.766</v>
      </c>
      <c r="H588">
        <v>14.916</v>
      </c>
      <c r="I588">
        <v>16.2</v>
      </c>
      <c r="J588">
        <v>17.637</v>
      </c>
      <c r="K588">
        <v>19.253</v>
      </c>
      <c r="L588">
        <v>21.074999999999999</v>
      </c>
      <c r="M588">
        <v>22.896999999999998</v>
      </c>
    </row>
    <row r="589" spans="1:13" x14ac:dyDescent="0.3">
      <c r="A589">
        <v>103.7</v>
      </c>
      <c r="B589">
        <v>16.229800000000001</v>
      </c>
      <c r="C589">
        <v>8.3809999999999996E-2</v>
      </c>
      <c r="D589">
        <v>-0.35210000000000002</v>
      </c>
      <c r="E589">
        <v>11.72</v>
      </c>
      <c r="F589">
        <v>12.755000000000001</v>
      </c>
      <c r="G589">
        <v>13.791</v>
      </c>
      <c r="H589">
        <v>14.943</v>
      </c>
      <c r="I589">
        <v>16.23</v>
      </c>
      <c r="J589">
        <v>17.670999999999999</v>
      </c>
      <c r="K589">
        <v>19.291</v>
      </c>
      <c r="L589">
        <v>21.117999999999999</v>
      </c>
      <c r="M589">
        <v>22.945</v>
      </c>
    </row>
    <row r="590" spans="1:13" x14ac:dyDescent="0.3">
      <c r="A590">
        <v>103.8</v>
      </c>
      <c r="B590">
        <v>16.260000000000002</v>
      </c>
      <c r="C590">
        <v>8.3860000000000004E-2</v>
      </c>
      <c r="D590">
        <v>-0.35210000000000002</v>
      </c>
      <c r="E590">
        <v>11.739000000000001</v>
      </c>
      <c r="F590">
        <v>12.776999999999999</v>
      </c>
      <c r="G590">
        <v>13.815</v>
      </c>
      <c r="H590">
        <v>14.97</v>
      </c>
      <c r="I590">
        <v>16.260000000000002</v>
      </c>
      <c r="J590">
        <v>17.704999999999998</v>
      </c>
      <c r="K590">
        <v>19.329000000000001</v>
      </c>
      <c r="L590">
        <v>21.16</v>
      </c>
      <c r="M590">
        <v>22.992000000000001</v>
      </c>
    </row>
    <row r="591" spans="1:13" x14ac:dyDescent="0.3">
      <c r="A591">
        <v>103.9</v>
      </c>
      <c r="B591">
        <v>16.290199999999999</v>
      </c>
      <c r="C591">
        <v>8.3919999999999995E-2</v>
      </c>
      <c r="D591">
        <v>-0.35210000000000002</v>
      </c>
      <c r="E591">
        <v>11.757999999999999</v>
      </c>
      <c r="F591">
        <v>12.798999999999999</v>
      </c>
      <c r="G591">
        <v>13.839</v>
      </c>
      <c r="H591">
        <v>14.997</v>
      </c>
      <c r="I591">
        <v>16.29</v>
      </c>
      <c r="J591">
        <v>17.739000000000001</v>
      </c>
      <c r="K591">
        <v>19.367000000000001</v>
      </c>
      <c r="L591">
        <v>21.204000000000001</v>
      </c>
      <c r="M591">
        <v>23.041</v>
      </c>
    </row>
    <row r="592" spans="1:13" x14ac:dyDescent="0.3">
      <c r="A592">
        <v>104</v>
      </c>
      <c r="B592">
        <v>16.320399999999999</v>
      </c>
      <c r="C592">
        <v>8.3970000000000003E-2</v>
      </c>
      <c r="D592">
        <v>-0.35210000000000002</v>
      </c>
      <c r="E592">
        <v>11.778</v>
      </c>
      <c r="F592">
        <v>12.821</v>
      </c>
      <c r="G592">
        <v>13.863</v>
      </c>
      <c r="H592">
        <v>15.023999999999999</v>
      </c>
      <c r="I592">
        <v>16.32</v>
      </c>
      <c r="J592">
        <v>17.771999999999998</v>
      </c>
      <c r="K592">
        <v>19.405000000000001</v>
      </c>
      <c r="L592">
        <v>21.247</v>
      </c>
      <c r="M592">
        <v>23.088999999999999</v>
      </c>
    </row>
    <row r="593" spans="1:13" x14ac:dyDescent="0.3">
      <c r="A593">
        <v>104.1</v>
      </c>
      <c r="B593">
        <v>16.3508</v>
      </c>
      <c r="C593">
        <v>8.4029999999999994E-2</v>
      </c>
      <c r="D593">
        <v>-0.35210000000000002</v>
      </c>
      <c r="E593">
        <v>11.797000000000001</v>
      </c>
      <c r="F593">
        <v>12.842000000000001</v>
      </c>
      <c r="G593">
        <v>13.888</v>
      </c>
      <c r="H593">
        <v>15.051</v>
      </c>
      <c r="I593">
        <v>16.350999999999999</v>
      </c>
      <c r="J593">
        <v>17.806999999999999</v>
      </c>
      <c r="K593">
        <v>19.443999999999999</v>
      </c>
      <c r="L593">
        <v>21.291</v>
      </c>
      <c r="M593">
        <v>23.138000000000002</v>
      </c>
    </row>
    <row r="594" spans="1:13" x14ac:dyDescent="0.3">
      <c r="A594">
        <v>104.2</v>
      </c>
      <c r="B594">
        <v>16.3812</v>
      </c>
      <c r="C594">
        <v>8.4080000000000002E-2</v>
      </c>
      <c r="D594">
        <v>-0.35210000000000002</v>
      </c>
      <c r="E594">
        <v>11.817</v>
      </c>
      <c r="F594">
        <v>12.865</v>
      </c>
      <c r="G594">
        <v>13.912000000000001</v>
      </c>
      <c r="H594">
        <v>15.079000000000001</v>
      </c>
      <c r="I594">
        <v>16.381</v>
      </c>
      <c r="J594">
        <v>17.841000000000001</v>
      </c>
      <c r="K594">
        <v>19.481999999999999</v>
      </c>
      <c r="L594">
        <v>21.334</v>
      </c>
      <c r="M594">
        <v>23.186</v>
      </c>
    </row>
    <row r="595" spans="1:13" x14ac:dyDescent="0.3">
      <c r="A595">
        <v>104.3</v>
      </c>
      <c r="B595">
        <v>16.4117</v>
      </c>
      <c r="C595">
        <v>8.4140000000000006E-2</v>
      </c>
      <c r="D595">
        <v>-0.35210000000000002</v>
      </c>
      <c r="E595">
        <v>11.836</v>
      </c>
      <c r="F595">
        <v>12.885999999999999</v>
      </c>
      <c r="G595">
        <v>13.936999999999999</v>
      </c>
      <c r="H595">
        <v>15.106</v>
      </c>
      <c r="I595">
        <v>16.411999999999999</v>
      </c>
      <c r="J595">
        <v>17.875</v>
      </c>
      <c r="K595">
        <v>19.521000000000001</v>
      </c>
      <c r="L595">
        <v>21.378</v>
      </c>
      <c r="M595">
        <v>23.234999999999999</v>
      </c>
    </row>
    <row r="596" spans="1:13" x14ac:dyDescent="0.3">
      <c r="A596">
        <v>104.4</v>
      </c>
      <c r="B596">
        <v>16.4422</v>
      </c>
      <c r="C596">
        <v>8.4190000000000001E-2</v>
      </c>
      <c r="D596">
        <v>-0.35210000000000002</v>
      </c>
      <c r="E596">
        <v>11.856</v>
      </c>
      <c r="F596">
        <v>12.909000000000001</v>
      </c>
      <c r="G596">
        <v>13.961</v>
      </c>
      <c r="H596">
        <v>15.132999999999999</v>
      </c>
      <c r="I596">
        <v>16.442</v>
      </c>
      <c r="J596">
        <v>17.908999999999999</v>
      </c>
      <c r="K596">
        <v>19.559000000000001</v>
      </c>
      <c r="L596">
        <v>21.420999999999999</v>
      </c>
      <c r="M596">
        <v>23.283000000000001</v>
      </c>
    </row>
    <row r="597" spans="1:13" x14ac:dyDescent="0.3">
      <c r="A597">
        <v>104.5</v>
      </c>
      <c r="B597">
        <v>16.472799999999999</v>
      </c>
      <c r="C597">
        <v>8.4250000000000005E-2</v>
      </c>
      <c r="D597">
        <v>-0.35210000000000002</v>
      </c>
      <c r="E597">
        <v>11.875</v>
      </c>
      <c r="F597">
        <v>12.93</v>
      </c>
      <c r="G597">
        <v>13.984999999999999</v>
      </c>
      <c r="H597">
        <v>15.16</v>
      </c>
      <c r="I597">
        <v>16.472999999999999</v>
      </c>
      <c r="J597">
        <v>17.943999999999999</v>
      </c>
      <c r="K597">
        <v>19.597999999999999</v>
      </c>
      <c r="L597">
        <v>21.465</v>
      </c>
      <c r="M597">
        <v>23.332000000000001</v>
      </c>
    </row>
    <row r="598" spans="1:13" x14ac:dyDescent="0.3">
      <c r="A598">
        <v>104.6</v>
      </c>
      <c r="B598">
        <v>16.503499999999999</v>
      </c>
      <c r="C598">
        <v>8.4309999999999996E-2</v>
      </c>
      <c r="D598">
        <v>-0.35210000000000002</v>
      </c>
      <c r="E598">
        <v>11.895</v>
      </c>
      <c r="F598">
        <v>12.952</v>
      </c>
      <c r="G598">
        <v>14.01</v>
      </c>
      <c r="H598">
        <v>15.188000000000001</v>
      </c>
      <c r="I598">
        <v>16.504000000000001</v>
      </c>
      <c r="J598">
        <v>17.978000000000002</v>
      </c>
      <c r="K598">
        <v>19.637</v>
      </c>
      <c r="L598">
        <v>21.509</v>
      </c>
      <c r="M598">
        <v>23.382000000000001</v>
      </c>
    </row>
    <row r="599" spans="1:13" x14ac:dyDescent="0.3">
      <c r="A599">
        <v>104.7</v>
      </c>
      <c r="B599">
        <v>16.534199999999998</v>
      </c>
      <c r="C599">
        <v>8.4360000000000004E-2</v>
      </c>
      <c r="D599">
        <v>-0.35210000000000002</v>
      </c>
      <c r="E599">
        <v>11.914999999999999</v>
      </c>
      <c r="F599">
        <v>12.975</v>
      </c>
      <c r="G599">
        <v>14.035</v>
      </c>
      <c r="H599">
        <v>15.215</v>
      </c>
      <c r="I599">
        <v>16.533999999999999</v>
      </c>
      <c r="J599">
        <v>18.013000000000002</v>
      </c>
      <c r="K599">
        <v>19.675000000000001</v>
      </c>
      <c r="L599">
        <v>21.553000000000001</v>
      </c>
      <c r="M599">
        <v>23.43</v>
      </c>
    </row>
    <row r="600" spans="1:13" x14ac:dyDescent="0.3">
      <c r="A600">
        <v>104.8</v>
      </c>
      <c r="B600">
        <v>16.565000000000001</v>
      </c>
      <c r="C600">
        <v>8.4419999999999995E-2</v>
      </c>
      <c r="D600">
        <v>-0.35210000000000002</v>
      </c>
      <c r="E600">
        <v>11.933999999999999</v>
      </c>
      <c r="F600">
        <v>12.997</v>
      </c>
      <c r="G600">
        <v>14.058999999999999</v>
      </c>
      <c r="H600">
        <v>15.243</v>
      </c>
      <c r="I600">
        <v>16.565000000000001</v>
      </c>
      <c r="J600">
        <v>18.047000000000001</v>
      </c>
      <c r="K600">
        <v>19.715</v>
      </c>
      <c r="L600">
        <v>21.597000000000001</v>
      </c>
      <c r="M600">
        <v>23.48</v>
      </c>
    </row>
    <row r="601" spans="1:13" x14ac:dyDescent="0.3">
      <c r="A601">
        <v>104.9</v>
      </c>
      <c r="B601">
        <v>16.5959</v>
      </c>
      <c r="C601">
        <v>8.4470000000000003E-2</v>
      </c>
      <c r="D601">
        <v>-0.35210000000000002</v>
      </c>
      <c r="E601">
        <v>11.954000000000001</v>
      </c>
      <c r="F601">
        <v>13.019</v>
      </c>
      <c r="G601">
        <v>14.084</v>
      </c>
      <c r="H601">
        <v>15.27</v>
      </c>
      <c r="I601">
        <v>16.596</v>
      </c>
      <c r="J601">
        <v>18.082000000000001</v>
      </c>
      <c r="K601">
        <v>19.753</v>
      </c>
      <c r="L601">
        <v>21.640999999999998</v>
      </c>
      <c r="M601">
        <v>23.529</v>
      </c>
    </row>
    <row r="602" spans="1:13" x14ac:dyDescent="0.3">
      <c r="A602">
        <v>105</v>
      </c>
      <c r="B602">
        <v>16.626799999999999</v>
      </c>
      <c r="C602">
        <v>8.4529999999999994E-2</v>
      </c>
      <c r="D602">
        <v>-0.35210000000000002</v>
      </c>
      <c r="E602">
        <v>11.974</v>
      </c>
      <c r="F602">
        <v>13.041</v>
      </c>
      <c r="G602">
        <v>14.109</v>
      </c>
      <c r="H602">
        <v>15.298</v>
      </c>
      <c r="I602">
        <v>16.626999999999999</v>
      </c>
      <c r="J602">
        <v>18.117000000000001</v>
      </c>
      <c r="K602">
        <v>19.792999999999999</v>
      </c>
      <c r="L602">
        <v>21.686</v>
      </c>
      <c r="M602">
        <v>23.577999999999999</v>
      </c>
    </row>
    <row r="603" spans="1:13" x14ac:dyDescent="0.3">
      <c r="A603">
        <v>105.1</v>
      </c>
      <c r="B603">
        <v>16.657900000000001</v>
      </c>
      <c r="C603">
        <v>8.4580000000000002E-2</v>
      </c>
      <c r="D603">
        <v>-0.35210000000000002</v>
      </c>
      <c r="E603">
        <v>11.994</v>
      </c>
      <c r="F603">
        <v>13.064</v>
      </c>
      <c r="G603">
        <v>14.134</v>
      </c>
      <c r="H603">
        <v>15.326000000000001</v>
      </c>
      <c r="I603">
        <v>16.658000000000001</v>
      </c>
      <c r="J603">
        <v>18.151</v>
      </c>
      <c r="K603">
        <v>19.832000000000001</v>
      </c>
      <c r="L603">
        <v>21.73</v>
      </c>
      <c r="M603">
        <v>23.628</v>
      </c>
    </row>
    <row r="604" spans="1:13" x14ac:dyDescent="0.3">
      <c r="A604">
        <v>105.2</v>
      </c>
      <c r="B604">
        <v>16.6889</v>
      </c>
      <c r="C604">
        <v>8.4640000000000007E-2</v>
      </c>
      <c r="D604">
        <v>-0.35210000000000002</v>
      </c>
      <c r="E604">
        <v>12.013</v>
      </c>
      <c r="F604">
        <v>13.086</v>
      </c>
      <c r="G604">
        <v>14.159000000000001</v>
      </c>
      <c r="H604">
        <v>15.353</v>
      </c>
      <c r="I604">
        <v>16.689</v>
      </c>
      <c r="J604">
        <v>18.186</v>
      </c>
      <c r="K604">
        <v>19.870999999999999</v>
      </c>
      <c r="L604">
        <v>21.774999999999999</v>
      </c>
      <c r="M604">
        <v>23.678000000000001</v>
      </c>
    </row>
    <row r="605" spans="1:13" x14ac:dyDescent="0.3">
      <c r="A605">
        <v>105.3</v>
      </c>
      <c r="B605">
        <v>16.720099999999999</v>
      </c>
      <c r="C605">
        <v>8.4699999999999998E-2</v>
      </c>
      <c r="D605">
        <v>-0.35210000000000002</v>
      </c>
      <c r="E605">
        <v>12.032999999999999</v>
      </c>
      <c r="F605">
        <v>13.108000000000001</v>
      </c>
      <c r="G605">
        <v>14.183</v>
      </c>
      <c r="H605">
        <v>15.381</v>
      </c>
      <c r="I605">
        <v>16.72</v>
      </c>
      <c r="J605">
        <v>18.221</v>
      </c>
      <c r="K605">
        <v>19.911000000000001</v>
      </c>
      <c r="L605">
        <v>21.82</v>
      </c>
      <c r="M605">
        <v>23.728000000000002</v>
      </c>
    </row>
    <row r="606" spans="1:13" x14ac:dyDescent="0.3">
      <c r="A606">
        <v>105.4</v>
      </c>
      <c r="B606">
        <v>16.751300000000001</v>
      </c>
      <c r="C606">
        <v>8.4750000000000006E-2</v>
      </c>
      <c r="D606">
        <v>-0.35210000000000002</v>
      </c>
      <c r="E606">
        <v>12.053000000000001</v>
      </c>
      <c r="F606">
        <v>13.131</v>
      </c>
      <c r="G606">
        <v>14.209</v>
      </c>
      <c r="H606">
        <v>15.409000000000001</v>
      </c>
      <c r="I606">
        <v>16.751000000000001</v>
      </c>
      <c r="J606">
        <v>18.256</v>
      </c>
      <c r="K606">
        <v>19.95</v>
      </c>
      <c r="L606">
        <v>21.864000000000001</v>
      </c>
      <c r="M606">
        <v>23.777000000000001</v>
      </c>
    </row>
    <row r="607" spans="1:13" x14ac:dyDescent="0.3">
      <c r="A607">
        <v>105.5</v>
      </c>
      <c r="B607">
        <v>16.782599999999999</v>
      </c>
      <c r="C607">
        <v>8.4809999999999997E-2</v>
      </c>
      <c r="D607">
        <v>-0.35210000000000002</v>
      </c>
      <c r="E607">
        <v>12.073</v>
      </c>
      <c r="F607">
        <v>13.153</v>
      </c>
      <c r="G607">
        <v>14.233000000000001</v>
      </c>
      <c r="H607">
        <v>15.436999999999999</v>
      </c>
      <c r="I607">
        <v>16.783000000000001</v>
      </c>
      <c r="J607">
        <v>18.292000000000002</v>
      </c>
      <c r="K607">
        <v>19.989999999999998</v>
      </c>
      <c r="L607">
        <v>21.908999999999999</v>
      </c>
      <c r="M607">
        <v>23.827999999999999</v>
      </c>
    </row>
    <row r="608" spans="1:13" x14ac:dyDescent="0.3">
      <c r="A608">
        <v>105.6</v>
      </c>
      <c r="B608">
        <v>16.8139</v>
      </c>
      <c r="C608">
        <v>8.4870000000000001E-2</v>
      </c>
      <c r="D608">
        <v>-0.35210000000000002</v>
      </c>
      <c r="E608">
        <v>12.093</v>
      </c>
      <c r="F608">
        <v>13.176</v>
      </c>
      <c r="G608">
        <v>14.257999999999999</v>
      </c>
      <c r="H608">
        <v>15.465</v>
      </c>
      <c r="I608">
        <v>16.814</v>
      </c>
      <c r="J608">
        <v>18.327000000000002</v>
      </c>
      <c r="K608">
        <v>20.03</v>
      </c>
      <c r="L608">
        <v>21.954000000000001</v>
      </c>
      <c r="M608">
        <v>23.878</v>
      </c>
    </row>
    <row r="609" spans="1:13" x14ac:dyDescent="0.3">
      <c r="A609">
        <v>105.7</v>
      </c>
      <c r="B609">
        <v>16.845400000000001</v>
      </c>
      <c r="C609">
        <v>8.4930000000000005E-2</v>
      </c>
      <c r="D609">
        <v>-0.35210000000000002</v>
      </c>
      <c r="E609">
        <v>12.113</v>
      </c>
      <c r="F609">
        <v>13.198</v>
      </c>
      <c r="G609">
        <v>14.282999999999999</v>
      </c>
      <c r="H609">
        <v>15.493</v>
      </c>
      <c r="I609">
        <v>16.844999999999999</v>
      </c>
      <c r="J609">
        <v>18.361999999999998</v>
      </c>
      <c r="K609">
        <v>20.07</v>
      </c>
      <c r="L609">
        <v>22</v>
      </c>
      <c r="M609">
        <v>23.928999999999998</v>
      </c>
    </row>
    <row r="610" spans="1:13" x14ac:dyDescent="0.3">
      <c r="A610">
        <v>105.8</v>
      </c>
      <c r="B610">
        <v>16.876899999999999</v>
      </c>
      <c r="C610">
        <v>8.498E-2</v>
      </c>
      <c r="D610">
        <v>-0.35210000000000002</v>
      </c>
      <c r="E610">
        <v>12.132999999999999</v>
      </c>
      <c r="F610">
        <v>13.221</v>
      </c>
      <c r="G610">
        <v>14.308999999999999</v>
      </c>
      <c r="H610">
        <v>15.521000000000001</v>
      </c>
      <c r="I610">
        <v>16.876999999999999</v>
      </c>
      <c r="J610">
        <v>18.398</v>
      </c>
      <c r="K610">
        <v>20.11</v>
      </c>
      <c r="L610">
        <v>22.044</v>
      </c>
      <c r="M610">
        <v>23.978999999999999</v>
      </c>
    </row>
    <row r="611" spans="1:13" x14ac:dyDescent="0.3">
      <c r="A611">
        <v>105.9</v>
      </c>
      <c r="B611">
        <v>16.9084</v>
      </c>
      <c r="C611">
        <v>8.5040000000000004E-2</v>
      </c>
      <c r="D611">
        <v>-0.35210000000000002</v>
      </c>
      <c r="E611">
        <v>12.153</v>
      </c>
      <c r="F611">
        <v>13.243</v>
      </c>
      <c r="G611">
        <v>14.334</v>
      </c>
      <c r="H611">
        <v>15.548999999999999</v>
      </c>
      <c r="I611">
        <v>16.908000000000001</v>
      </c>
      <c r="J611">
        <v>18.433</v>
      </c>
      <c r="K611">
        <v>20.149999999999999</v>
      </c>
      <c r="L611">
        <v>22.09</v>
      </c>
      <c r="M611">
        <v>24.03</v>
      </c>
    </row>
    <row r="612" spans="1:13" x14ac:dyDescent="0.3">
      <c r="A612">
        <v>106</v>
      </c>
      <c r="B612">
        <v>16.940100000000001</v>
      </c>
      <c r="C612">
        <v>8.5099999999999995E-2</v>
      </c>
      <c r="D612">
        <v>-0.35210000000000002</v>
      </c>
      <c r="E612">
        <v>12.173</v>
      </c>
      <c r="F612">
        <v>13.266</v>
      </c>
      <c r="G612">
        <v>14.359</v>
      </c>
      <c r="H612">
        <v>15.577999999999999</v>
      </c>
      <c r="I612">
        <v>16.940000000000001</v>
      </c>
      <c r="J612">
        <v>18.469000000000001</v>
      </c>
      <c r="K612">
        <v>20.190000000000001</v>
      </c>
      <c r="L612">
        <v>22.135999999999999</v>
      </c>
      <c r="M612">
        <v>24.081</v>
      </c>
    </row>
    <row r="613" spans="1:13" x14ac:dyDescent="0.3">
      <c r="A613">
        <v>106.1</v>
      </c>
      <c r="B613">
        <v>16.971800000000002</v>
      </c>
      <c r="C613">
        <v>8.516E-2</v>
      </c>
      <c r="D613">
        <v>-0.35210000000000002</v>
      </c>
      <c r="E613">
        <v>12.193</v>
      </c>
      <c r="F613">
        <v>13.289</v>
      </c>
      <c r="G613">
        <v>14.384</v>
      </c>
      <c r="H613">
        <v>15.606</v>
      </c>
      <c r="I613">
        <v>16.972000000000001</v>
      </c>
      <c r="J613">
        <v>18.504999999999999</v>
      </c>
      <c r="K613">
        <v>20.231000000000002</v>
      </c>
      <c r="L613">
        <v>22.181999999999999</v>
      </c>
      <c r="M613">
        <v>24.132999999999999</v>
      </c>
    </row>
    <row r="614" spans="1:13" x14ac:dyDescent="0.3">
      <c r="A614">
        <v>106.2</v>
      </c>
      <c r="B614">
        <v>17.003599999999999</v>
      </c>
      <c r="C614">
        <v>8.5209999999999994E-2</v>
      </c>
      <c r="D614">
        <v>-0.35210000000000002</v>
      </c>
      <c r="E614">
        <v>12.214</v>
      </c>
      <c r="F614">
        <v>13.311999999999999</v>
      </c>
      <c r="G614">
        <v>14.41</v>
      </c>
      <c r="H614">
        <v>15.634</v>
      </c>
      <c r="I614">
        <v>17.004000000000001</v>
      </c>
      <c r="J614">
        <v>18.54</v>
      </c>
      <c r="K614">
        <v>20.271000000000001</v>
      </c>
      <c r="L614">
        <v>22.227</v>
      </c>
      <c r="M614">
        <v>24.183</v>
      </c>
    </row>
    <row r="615" spans="1:13" x14ac:dyDescent="0.3">
      <c r="A615">
        <v>106.3</v>
      </c>
      <c r="B615">
        <v>17.035499999999999</v>
      </c>
      <c r="C615">
        <v>8.5269999999999999E-2</v>
      </c>
      <c r="D615">
        <v>-0.35210000000000002</v>
      </c>
      <c r="E615">
        <v>12.234</v>
      </c>
      <c r="F615">
        <v>13.335000000000001</v>
      </c>
      <c r="G615">
        <v>14.435</v>
      </c>
      <c r="H615">
        <v>15.663</v>
      </c>
      <c r="I615">
        <v>17.036000000000001</v>
      </c>
      <c r="J615">
        <v>18.576000000000001</v>
      </c>
      <c r="K615">
        <v>20.311</v>
      </c>
      <c r="L615">
        <v>22.273</v>
      </c>
      <c r="M615">
        <v>24.234999999999999</v>
      </c>
    </row>
    <row r="616" spans="1:13" x14ac:dyDescent="0.3">
      <c r="A616">
        <v>106.4</v>
      </c>
      <c r="B616">
        <v>17.067399999999999</v>
      </c>
      <c r="C616">
        <v>8.5330000000000003E-2</v>
      </c>
      <c r="D616">
        <v>-0.35210000000000002</v>
      </c>
      <c r="E616">
        <v>12.254</v>
      </c>
      <c r="F616">
        <v>13.356999999999999</v>
      </c>
      <c r="G616">
        <v>14.461</v>
      </c>
      <c r="H616">
        <v>15.691000000000001</v>
      </c>
      <c r="I616">
        <v>17.067</v>
      </c>
      <c r="J616">
        <v>18.611999999999998</v>
      </c>
      <c r="K616">
        <v>20.352</v>
      </c>
      <c r="L616">
        <v>22.318999999999999</v>
      </c>
      <c r="M616">
        <v>24.286000000000001</v>
      </c>
    </row>
    <row r="617" spans="1:13" x14ac:dyDescent="0.3">
      <c r="A617">
        <v>106.5</v>
      </c>
      <c r="B617">
        <v>17.099499999999999</v>
      </c>
      <c r="C617">
        <v>8.5389999999999994E-2</v>
      </c>
      <c r="D617">
        <v>-0.35210000000000002</v>
      </c>
      <c r="E617">
        <v>12.273999999999999</v>
      </c>
      <c r="F617">
        <v>13.38</v>
      </c>
      <c r="G617">
        <v>14.486000000000001</v>
      </c>
      <c r="H617">
        <v>15.72</v>
      </c>
      <c r="I617">
        <v>17.100000000000001</v>
      </c>
      <c r="J617">
        <v>18.648</v>
      </c>
      <c r="K617">
        <v>20.393000000000001</v>
      </c>
      <c r="L617">
        <v>22.364999999999998</v>
      </c>
      <c r="M617">
        <v>24.338000000000001</v>
      </c>
    </row>
    <row r="618" spans="1:13" x14ac:dyDescent="0.3">
      <c r="A618">
        <v>106.6</v>
      </c>
      <c r="B618">
        <v>17.131599999999999</v>
      </c>
      <c r="C618">
        <v>8.5449999999999998E-2</v>
      </c>
      <c r="D618">
        <v>-0.35210000000000002</v>
      </c>
      <c r="E618">
        <v>12.294</v>
      </c>
      <c r="F618">
        <v>13.403</v>
      </c>
      <c r="G618">
        <v>14.512</v>
      </c>
      <c r="H618">
        <v>15.747999999999999</v>
      </c>
      <c r="I618">
        <v>17.132000000000001</v>
      </c>
      <c r="J618">
        <v>18.684000000000001</v>
      </c>
      <c r="K618">
        <v>20.434000000000001</v>
      </c>
      <c r="L618">
        <v>22.411999999999999</v>
      </c>
      <c r="M618">
        <v>24.39</v>
      </c>
    </row>
    <row r="619" spans="1:13" x14ac:dyDescent="0.3">
      <c r="A619">
        <v>106.7</v>
      </c>
      <c r="B619">
        <v>17.163699999999999</v>
      </c>
      <c r="C619">
        <v>8.5510000000000003E-2</v>
      </c>
      <c r="D619">
        <v>-0.35210000000000002</v>
      </c>
      <c r="E619">
        <v>12.315</v>
      </c>
      <c r="F619">
        <v>13.426</v>
      </c>
      <c r="G619">
        <v>14.537000000000001</v>
      </c>
      <c r="H619">
        <v>15.776999999999999</v>
      </c>
      <c r="I619">
        <v>17.164000000000001</v>
      </c>
      <c r="J619">
        <v>18.721</v>
      </c>
      <c r="K619">
        <v>20.475000000000001</v>
      </c>
      <c r="L619">
        <v>22.457999999999998</v>
      </c>
      <c r="M619">
        <v>24.442</v>
      </c>
    </row>
    <row r="620" spans="1:13" x14ac:dyDescent="0.3">
      <c r="A620">
        <v>106.8</v>
      </c>
      <c r="B620">
        <v>17.196000000000002</v>
      </c>
      <c r="C620">
        <v>8.5569999999999993E-2</v>
      </c>
      <c r="D620">
        <v>-0.35210000000000002</v>
      </c>
      <c r="E620">
        <v>12.335000000000001</v>
      </c>
      <c r="F620">
        <v>13.449</v>
      </c>
      <c r="G620">
        <v>14.563000000000001</v>
      </c>
      <c r="H620">
        <v>15.805999999999999</v>
      </c>
      <c r="I620">
        <v>17.196000000000002</v>
      </c>
      <c r="J620">
        <v>18.757000000000001</v>
      </c>
      <c r="K620">
        <v>20.515999999999998</v>
      </c>
      <c r="L620">
        <v>22.504999999999999</v>
      </c>
      <c r="M620">
        <v>24.494</v>
      </c>
    </row>
    <row r="621" spans="1:13" x14ac:dyDescent="0.3">
      <c r="A621">
        <v>106.9</v>
      </c>
      <c r="B621">
        <v>17.228300000000001</v>
      </c>
      <c r="C621">
        <v>8.5620000000000002E-2</v>
      </c>
      <c r="D621">
        <v>-0.35210000000000002</v>
      </c>
      <c r="E621">
        <v>12.356</v>
      </c>
      <c r="F621">
        <v>13.473000000000001</v>
      </c>
      <c r="G621">
        <v>14.589</v>
      </c>
      <c r="H621">
        <v>15.835000000000001</v>
      </c>
      <c r="I621">
        <v>17.228000000000002</v>
      </c>
      <c r="J621">
        <v>18.792999999999999</v>
      </c>
      <c r="K621">
        <v>20.556000000000001</v>
      </c>
      <c r="L621">
        <v>22.550999999999998</v>
      </c>
      <c r="M621">
        <v>24.545999999999999</v>
      </c>
    </row>
    <row r="622" spans="1:13" x14ac:dyDescent="0.3">
      <c r="A622">
        <v>107</v>
      </c>
      <c r="B622">
        <v>17.2607</v>
      </c>
      <c r="C622">
        <v>8.5680000000000006E-2</v>
      </c>
      <c r="D622">
        <v>-0.35210000000000002</v>
      </c>
      <c r="E622">
        <v>12.375999999999999</v>
      </c>
      <c r="F622">
        <v>13.496</v>
      </c>
      <c r="G622">
        <v>14.615</v>
      </c>
      <c r="H622">
        <v>15.863</v>
      </c>
      <c r="I622">
        <v>17.260999999999999</v>
      </c>
      <c r="J622">
        <v>18.829999999999998</v>
      </c>
      <c r="K622">
        <v>20.597999999999999</v>
      </c>
      <c r="L622">
        <v>22.597999999999999</v>
      </c>
      <c r="M622">
        <v>24.597999999999999</v>
      </c>
    </row>
    <row r="623" spans="1:13" x14ac:dyDescent="0.3">
      <c r="A623">
        <v>107.1</v>
      </c>
      <c r="B623">
        <v>17.293099999999999</v>
      </c>
      <c r="C623">
        <v>8.5739999999999997E-2</v>
      </c>
      <c r="D623">
        <v>-0.35210000000000002</v>
      </c>
      <c r="E623">
        <v>12.397</v>
      </c>
      <c r="F623">
        <v>13.519</v>
      </c>
      <c r="G623">
        <v>14.641</v>
      </c>
      <c r="H623">
        <v>15.891999999999999</v>
      </c>
      <c r="I623">
        <v>17.292999999999999</v>
      </c>
      <c r="J623">
        <v>18.866</v>
      </c>
      <c r="K623">
        <v>20.638999999999999</v>
      </c>
      <c r="L623">
        <v>22.645</v>
      </c>
      <c r="M623">
        <v>24.651</v>
      </c>
    </row>
    <row r="624" spans="1:13" x14ac:dyDescent="0.3">
      <c r="A624">
        <v>107.2</v>
      </c>
      <c r="B624">
        <v>17.325600000000001</v>
      </c>
      <c r="C624">
        <v>8.5800000000000001E-2</v>
      </c>
      <c r="D624">
        <v>-0.35210000000000002</v>
      </c>
      <c r="E624">
        <v>12.417</v>
      </c>
      <c r="F624">
        <v>13.542</v>
      </c>
      <c r="G624">
        <v>14.667</v>
      </c>
      <c r="H624">
        <v>15.920999999999999</v>
      </c>
      <c r="I624">
        <v>17.326000000000001</v>
      </c>
      <c r="J624">
        <v>18.902999999999999</v>
      </c>
      <c r="K624">
        <v>20.68</v>
      </c>
      <c r="L624">
        <v>22.692</v>
      </c>
      <c r="M624">
        <v>24.702999999999999</v>
      </c>
    </row>
    <row r="625" spans="1:13" x14ac:dyDescent="0.3">
      <c r="A625">
        <v>107.3</v>
      </c>
      <c r="B625">
        <v>17.3582</v>
      </c>
      <c r="C625">
        <v>8.5860000000000006E-2</v>
      </c>
      <c r="D625">
        <v>-0.35210000000000002</v>
      </c>
      <c r="E625">
        <v>12.438000000000001</v>
      </c>
      <c r="F625">
        <v>13.565</v>
      </c>
      <c r="G625">
        <v>14.692</v>
      </c>
      <c r="H625">
        <v>15.95</v>
      </c>
      <c r="I625">
        <v>17.358000000000001</v>
      </c>
      <c r="J625">
        <v>18.939</v>
      </c>
      <c r="K625">
        <v>20.722000000000001</v>
      </c>
      <c r="L625">
        <v>22.739000000000001</v>
      </c>
      <c r="M625">
        <v>24.756</v>
      </c>
    </row>
    <row r="626" spans="1:13" x14ac:dyDescent="0.3">
      <c r="A626">
        <v>107.4</v>
      </c>
      <c r="B626">
        <v>17.390899999999998</v>
      </c>
      <c r="C626">
        <v>8.5919999999999996E-2</v>
      </c>
      <c r="D626">
        <v>-0.35210000000000002</v>
      </c>
      <c r="E626">
        <v>12.458</v>
      </c>
      <c r="F626">
        <v>13.587999999999999</v>
      </c>
      <c r="G626">
        <v>14.718</v>
      </c>
      <c r="H626">
        <v>15.978999999999999</v>
      </c>
      <c r="I626">
        <v>17.390999999999998</v>
      </c>
      <c r="J626">
        <v>18.975999999999999</v>
      </c>
      <c r="K626">
        <v>20.763999999999999</v>
      </c>
      <c r="L626">
        <v>22.786000000000001</v>
      </c>
      <c r="M626">
        <v>24.809000000000001</v>
      </c>
    </row>
    <row r="627" spans="1:13" x14ac:dyDescent="0.3">
      <c r="A627">
        <v>107.5</v>
      </c>
      <c r="B627">
        <v>17.4237</v>
      </c>
      <c r="C627">
        <v>8.5989999999999997E-2</v>
      </c>
      <c r="D627">
        <v>-0.35210000000000002</v>
      </c>
      <c r="E627">
        <v>12.478999999999999</v>
      </c>
      <c r="F627">
        <v>13.611000000000001</v>
      </c>
      <c r="G627">
        <v>14.744</v>
      </c>
      <c r="H627">
        <v>16.007999999999999</v>
      </c>
      <c r="I627">
        <v>17.423999999999999</v>
      </c>
      <c r="J627">
        <v>19.013999999999999</v>
      </c>
      <c r="K627">
        <v>20.806000000000001</v>
      </c>
      <c r="L627">
        <v>22.835000000000001</v>
      </c>
      <c r="M627">
        <v>24.863</v>
      </c>
    </row>
    <row r="628" spans="1:13" x14ac:dyDescent="0.3">
      <c r="A628">
        <v>107.6</v>
      </c>
      <c r="B628">
        <v>17.456499999999998</v>
      </c>
      <c r="C628">
        <v>8.6050000000000001E-2</v>
      </c>
      <c r="D628">
        <v>-0.35210000000000002</v>
      </c>
      <c r="E628">
        <v>12.499000000000001</v>
      </c>
      <c r="F628">
        <v>13.635</v>
      </c>
      <c r="G628">
        <v>14.77</v>
      </c>
      <c r="H628">
        <v>16.038</v>
      </c>
      <c r="I628">
        <v>17.456</v>
      </c>
      <c r="J628">
        <v>19.05</v>
      </c>
      <c r="K628">
        <v>20.847999999999999</v>
      </c>
      <c r="L628">
        <v>22.882000000000001</v>
      </c>
      <c r="M628">
        <v>24.917000000000002</v>
      </c>
    </row>
    <row r="629" spans="1:13" x14ac:dyDescent="0.3">
      <c r="A629">
        <v>107.7</v>
      </c>
      <c r="B629">
        <v>17.4894</v>
      </c>
      <c r="C629">
        <v>8.6110000000000006E-2</v>
      </c>
      <c r="D629">
        <v>-0.35210000000000002</v>
      </c>
      <c r="E629">
        <v>12.52</v>
      </c>
      <c r="F629">
        <v>13.657999999999999</v>
      </c>
      <c r="G629">
        <v>14.797000000000001</v>
      </c>
      <c r="H629">
        <v>16.067</v>
      </c>
      <c r="I629">
        <v>17.489000000000001</v>
      </c>
      <c r="J629">
        <v>19.088000000000001</v>
      </c>
      <c r="K629">
        <v>20.89</v>
      </c>
      <c r="L629">
        <v>22.93</v>
      </c>
      <c r="M629">
        <v>24.97</v>
      </c>
    </row>
    <row r="630" spans="1:13" x14ac:dyDescent="0.3">
      <c r="A630">
        <v>107.8</v>
      </c>
      <c r="B630">
        <v>17.522400000000001</v>
      </c>
      <c r="C630">
        <v>8.6169999999999997E-2</v>
      </c>
      <c r="D630">
        <v>-0.35210000000000002</v>
      </c>
      <c r="E630">
        <v>12.541</v>
      </c>
      <c r="F630">
        <v>13.682</v>
      </c>
      <c r="G630">
        <v>14.823</v>
      </c>
      <c r="H630">
        <v>16.096</v>
      </c>
      <c r="I630">
        <v>17.521999999999998</v>
      </c>
      <c r="J630">
        <v>19.125</v>
      </c>
      <c r="K630">
        <v>20.931999999999999</v>
      </c>
      <c r="L630">
        <v>22.978000000000002</v>
      </c>
      <c r="M630">
        <v>25.023</v>
      </c>
    </row>
    <row r="631" spans="1:13" x14ac:dyDescent="0.3">
      <c r="A631">
        <v>107.9</v>
      </c>
      <c r="B631">
        <v>17.555399999999999</v>
      </c>
      <c r="C631">
        <v>8.6230000000000001E-2</v>
      </c>
      <c r="D631">
        <v>-0.35210000000000002</v>
      </c>
      <c r="E631">
        <v>12.561999999999999</v>
      </c>
      <c r="F631">
        <v>13.705</v>
      </c>
      <c r="G631">
        <v>14.849</v>
      </c>
      <c r="H631">
        <v>16.126000000000001</v>
      </c>
      <c r="I631">
        <v>17.555</v>
      </c>
      <c r="J631">
        <v>19.161999999999999</v>
      </c>
      <c r="K631">
        <v>20.974</v>
      </c>
      <c r="L631">
        <v>23.024999999999999</v>
      </c>
      <c r="M631">
        <v>25.077000000000002</v>
      </c>
    </row>
    <row r="632" spans="1:13" x14ac:dyDescent="0.3">
      <c r="A632">
        <v>108</v>
      </c>
      <c r="B632">
        <v>17.5885</v>
      </c>
      <c r="C632">
        <v>8.6290000000000006E-2</v>
      </c>
      <c r="D632">
        <v>-0.35210000000000002</v>
      </c>
      <c r="E632">
        <v>12.582000000000001</v>
      </c>
      <c r="F632">
        <v>13.728999999999999</v>
      </c>
      <c r="G632">
        <v>14.875</v>
      </c>
      <c r="H632">
        <v>16.155000000000001</v>
      </c>
      <c r="I632">
        <v>17.588000000000001</v>
      </c>
      <c r="J632">
        <v>19.199000000000002</v>
      </c>
      <c r="K632">
        <v>21.015999999999998</v>
      </c>
      <c r="L632">
        <v>23.073</v>
      </c>
      <c r="M632">
        <v>25.131</v>
      </c>
    </row>
    <row r="633" spans="1:13" x14ac:dyDescent="0.3">
      <c r="A633">
        <v>108.1</v>
      </c>
      <c r="B633">
        <v>17.621700000000001</v>
      </c>
      <c r="C633">
        <v>8.6349999999999996E-2</v>
      </c>
      <c r="D633">
        <v>-0.35210000000000002</v>
      </c>
      <c r="E633">
        <v>12.603</v>
      </c>
      <c r="F633">
        <v>13.753</v>
      </c>
      <c r="G633">
        <v>14.901999999999999</v>
      </c>
      <c r="H633">
        <v>16.184999999999999</v>
      </c>
      <c r="I633">
        <v>17.622</v>
      </c>
      <c r="J633">
        <v>19.236999999999998</v>
      </c>
      <c r="K633">
        <v>21.059000000000001</v>
      </c>
      <c r="L633">
        <v>23.122</v>
      </c>
      <c r="M633">
        <v>25.184999999999999</v>
      </c>
    </row>
    <row r="634" spans="1:13" x14ac:dyDescent="0.3">
      <c r="A634">
        <v>108.2</v>
      </c>
      <c r="B634">
        <v>17.655000000000001</v>
      </c>
      <c r="C634">
        <v>8.6410000000000001E-2</v>
      </c>
      <c r="D634">
        <v>-0.35210000000000002</v>
      </c>
      <c r="E634">
        <v>12.624000000000001</v>
      </c>
      <c r="F634">
        <v>13.776</v>
      </c>
      <c r="G634">
        <v>14.928000000000001</v>
      </c>
      <c r="H634">
        <v>16.213999999999999</v>
      </c>
      <c r="I634">
        <v>17.655000000000001</v>
      </c>
      <c r="J634">
        <v>19.274000000000001</v>
      </c>
      <c r="K634">
        <v>21.100999999999999</v>
      </c>
      <c r="L634">
        <v>23.17</v>
      </c>
      <c r="M634">
        <v>25.239000000000001</v>
      </c>
    </row>
    <row r="635" spans="1:13" x14ac:dyDescent="0.3">
      <c r="A635">
        <v>108.3</v>
      </c>
      <c r="B635">
        <v>17.688400000000001</v>
      </c>
      <c r="C635">
        <v>8.6480000000000001E-2</v>
      </c>
      <c r="D635">
        <v>-0.35210000000000002</v>
      </c>
      <c r="E635">
        <v>12.645</v>
      </c>
      <c r="F635">
        <v>13.8</v>
      </c>
      <c r="G635">
        <v>14.954000000000001</v>
      </c>
      <c r="H635">
        <v>16.244</v>
      </c>
      <c r="I635">
        <v>17.687999999999999</v>
      </c>
      <c r="J635">
        <v>19.312000000000001</v>
      </c>
      <c r="K635">
        <v>21.143999999999998</v>
      </c>
      <c r="L635">
        <v>23.219000000000001</v>
      </c>
      <c r="M635">
        <v>25.294</v>
      </c>
    </row>
    <row r="636" spans="1:13" x14ac:dyDescent="0.3">
      <c r="A636">
        <v>108.4</v>
      </c>
      <c r="B636">
        <v>17.721800000000002</v>
      </c>
      <c r="C636">
        <v>8.6540000000000006E-2</v>
      </c>
      <c r="D636">
        <v>-0.35210000000000002</v>
      </c>
      <c r="E636">
        <v>12.666</v>
      </c>
      <c r="F636">
        <v>13.823</v>
      </c>
      <c r="G636">
        <v>14.981</v>
      </c>
      <c r="H636">
        <v>16.274000000000001</v>
      </c>
      <c r="I636">
        <v>17.722000000000001</v>
      </c>
      <c r="J636">
        <v>19.350000000000001</v>
      </c>
      <c r="K636">
        <v>21.187000000000001</v>
      </c>
      <c r="L636">
        <v>23.268000000000001</v>
      </c>
      <c r="M636">
        <v>25.347999999999999</v>
      </c>
    </row>
    <row r="637" spans="1:13" x14ac:dyDescent="0.3">
      <c r="A637">
        <v>108.5</v>
      </c>
      <c r="B637">
        <v>17.755299999999998</v>
      </c>
      <c r="C637">
        <v>8.6599999999999996E-2</v>
      </c>
      <c r="D637">
        <v>-0.35210000000000002</v>
      </c>
      <c r="E637">
        <v>12.686999999999999</v>
      </c>
      <c r="F637">
        <v>13.847</v>
      </c>
      <c r="G637">
        <v>15.007999999999999</v>
      </c>
      <c r="H637">
        <v>16.303000000000001</v>
      </c>
      <c r="I637">
        <v>17.754999999999999</v>
      </c>
      <c r="J637">
        <v>19.388000000000002</v>
      </c>
      <c r="K637">
        <v>21.228999999999999</v>
      </c>
      <c r="L637">
        <v>23.315999999999999</v>
      </c>
      <c r="M637">
        <v>25.402999999999999</v>
      </c>
    </row>
    <row r="638" spans="1:13" x14ac:dyDescent="0.3">
      <c r="A638">
        <v>108.6</v>
      </c>
      <c r="B638">
        <v>17.788900000000002</v>
      </c>
      <c r="C638">
        <v>8.6660000000000001E-2</v>
      </c>
      <c r="D638">
        <v>-0.35210000000000002</v>
      </c>
      <c r="E638">
        <v>12.708</v>
      </c>
      <c r="F638">
        <v>13.871</v>
      </c>
      <c r="G638">
        <v>15.034000000000001</v>
      </c>
      <c r="H638">
        <v>16.332999999999998</v>
      </c>
      <c r="I638">
        <v>17.789000000000001</v>
      </c>
      <c r="J638">
        <v>19.425000000000001</v>
      </c>
      <c r="K638">
        <v>21.271999999999998</v>
      </c>
      <c r="L638">
        <v>23.364999999999998</v>
      </c>
      <c r="M638">
        <v>25.457000000000001</v>
      </c>
    </row>
    <row r="639" spans="1:13" x14ac:dyDescent="0.3">
      <c r="A639">
        <v>108.7</v>
      </c>
      <c r="B639">
        <v>17.822600000000001</v>
      </c>
      <c r="C639">
        <v>8.6730000000000002E-2</v>
      </c>
      <c r="D639">
        <v>-0.35210000000000002</v>
      </c>
      <c r="E639">
        <v>12.728999999999999</v>
      </c>
      <c r="F639">
        <v>13.895</v>
      </c>
      <c r="G639">
        <v>15.061</v>
      </c>
      <c r="H639">
        <v>16.363</v>
      </c>
      <c r="I639">
        <v>17.823</v>
      </c>
      <c r="J639">
        <v>19.463999999999999</v>
      </c>
      <c r="K639">
        <v>21.315999999999999</v>
      </c>
      <c r="L639">
        <v>23.414999999999999</v>
      </c>
      <c r="M639">
        <v>25.513000000000002</v>
      </c>
    </row>
    <row r="640" spans="1:13" x14ac:dyDescent="0.3">
      <c r="A640">
        <v>108.8</v>
      </c>
      <c r="B640">
        <v>17.856400000000001</v>
      </c>
      <c r="C640">
        <v>8.6790000000000006E-2</v>
      </c>
      <c r="D640">
        <v>-0.35210000000000002</v>
      </c>
      <c r="E640">
        <v>12.75</v>
      </c>
      <c r="F640">
        <v>13.919</v>
      </c>
      <c r="G640">
        <v>15.087999999999999</v>
      </c>
      <c r="H640">
        <v>16.393000000000001</v>
      </c>
      <c r="I640">
        <v>17.856000000000002</v>
      </c>
      <c r="J640">
        <v>19.501999999999999</v>
      </c>
      <c r="K640">
        <v>21.359000000000002</v>
      </c>
      <c r="L640">
        <v>23.463999999999999</v>
      </c>
      <c r="M640">
        <v>25.568000000000001</v>
      </c>
    </row>
    <row r="641" spans="1:13" x14ac:dyDescent="0.3">
      <c r="A641">
        <v>108.9</v>
      </c>
      <c r="B641">
        <v>17.8903</v>
      </c>
      <c r="C641">
        <v>8.6849999999999997E-2</v>
      </c>
      <c r="D641">
        <v>-0.35210000000000002</v>
      </c>
      <c r="E641">
        <v>12.771000000000001</v>
      </c>
      <c r="F641">
        <v>13.943</v>
      </c>
      <c r="G641">
        <v>15.115</v>
      </c>
      <c r="H641">
        <v>16.422999999999998</v>
      </c>
      <c r="I641">
        <v>17.89</v>
      </c>
      <c r="J641">
        <v>19.54</v>
      </c>
      <c r="K641">
        <v>21.402000000000001</v>
      </c>
      <c r="L641">
        <v>23.513000000000002</v>
      </c>
      <c r="M641">
        <v>25.623000000000001</v>
      </c>
    </row>
    <row r="642" spans="1:13" x14ac:dyDescent="0.3">
      <c r="A642">
        <v>109</v>
      </c>
      <c r="B642">
        <v>17.924199999999999</v>
      </c>
      <c r="C642">
        <v>8.6910000000000001E-2</v>
      </c>
      <c r="D642">
        <v>-0.35210000000000002</v>
      </c>
      <c r="E642">
        <v>12.792999999999999</v>
      </c>
      <c r="F642">
        <v>13.967000000000001</v>
      </c>
      <c r="G642">
        <v>15.141999999999999</v>
      </c>
      <c r="H642">
        <v>16.454000000000001</v>
      </c>
      <c r="I642">
        <v>17.923999999999999</v>
      </c>
      <c r="J642">
        <v>19.577999999999999</v>
      </c>
      <c r="K642">
        <v>21.446000000000002</v>
      </c>
      <c r="L642">
        <v>23.562000000000001</v>
      </c>
      <c r="M642">
        <v>25.678000000000001</v>
      </c>
    </row>
    <row r="643" spans="1:13" x14ac:dyDescent="0.3">
      <c r="A643">
        <v>109.1</v>
      </c>
      <c r="B643">
        <v>17.958300000000001</v>
      </c>
      <c r="C643">
        <v>8.6980000000000002E-2</v>
      </c>
      <c r="D643">
        <v>-0.35210000000000002</v>
      </c>
      <c r="E643">
        <v>12.814</v>
      </c>
      <c r="F643">
        <v>13.991</v>
      </c>
      <c r="G643">
        <v>15.167999999999999</v>
      </c>
      <c r="H643">
        <v>16.484000000000002</v>
      </c>
      <c r="I643">
        <v>17.957999999999998</v>
      </c>
      <c r="J643">
        <v>19.617000000000001</v>
      </c>
      <c r="K643">
        <v>21.49</v>
      </c>
      <c r="L643">
        <v>23.611999999999998</v>
      </c>
      <c r="M643">
        <v>25.734999999999999</v>
      </c>
    </row>
    <row r="644" spans="1:13" x14ac:dyDescent="0.3">
      <c r="A644">
        <v>109.2</v>
      </c>
      <c r="B644">
        <v>17.9924</v>
      </c>
      <c r="C644">
        <v>8.7040000000000006E-2</v>
      </c>
      <c r="D644">
        <v>-0.35210000000000002</v>
      </c>
      <c r="E644">
        <v>12.835000000000001</v>
      </c>
      <c r="F644">
        <v>14.015000000000001</v>
      </c>
      <c r="G644">
        <v>15.195</v>
      </c>
      <c r="H644">
        <v>16.513999999999999</v>
      </c>
      <c r="I644">
        <v>17.992000000000001</v>
      </c>
      <c r="J644">
        <v>19.655000000000001</v>
      </c>
      <c r="K644">
        <v>21.533000000000001</v>
      </c>
      <c r="L644">
        <v>23.661999999999999</v>
      </c>
      <c r="M644">
        <v>25.791</v>
      </c>
    </row>
    <row r="645" spans="1:13" x14ac:dyDescent="0.3">
      <c r="A645">
        <v>109.3</v>
      </c>
      <c r="B645">
        <v>18.026700000000002</v>
      </c>
      <c r="C645">
        <v>8.7099999999999997E-2</v>
      </c>
      <c r="D645">
        <v>-0.35210000000000002</v>
      </c>
      <c r="E645">
        <v>12.856999999999999</v>
      </c>
      <c r="F645">
        <v>14.04</v>
      </c>
      <c r="G645">
        <v>15.223000000000001</v>
      </c>
      <c r="H645">
        <v>16.545000000000002</v>
      </c>
      <c r="I645">
        <v>18.027000000000001</v>
      </c>
      <c r="J645">
        <v>19.693999999999999</v>
      </c>
      <c r="K645">
        <v>21.577000000000002</v>
      </c>
      <c r="L645">
        <v>23.712</v>
      </c>
      <c r="M645">
        <v>25.846</v>
      </c>
    </row>
    <row r="646" spans="1:13" x14ac:dyDescent="0.3">
      <c r="A646">
        <v>109.4</v>
      </c>
      <c r="B646">
        <v>18.061</v>
      </c>
      <c r="C646">
        <v>8.7169999999999997E-2</v>
      </c>
      <c r="D646">
        <v>-0.35210000000000002</v>
      </c>
      <c r="E646">
        <v>12.878</v>
      </c>
      <c r="F646">
        <v>14.064</v>
      </c>
      <c r="G646">
        <v>15.25</v>
      </c>
      <c r="H646">
        <v>16.574999999999999</v>
      </c>
      <c r="I646">
        <v>18.061</v>
      </c>
      <c r="J646">
        <v>19.733000000000001</v>
      </c>
      <c r="K646">
        <v>21.620999999999999</v>
      </c>
      <c r="L646">
        <v>23.762</v>
      </c>
      <c r="M646">
        <v>25.902999999999999</v>
      </c>
    </row>
    <row r="647" spans="1:13" x14ac:dyDescent="0.3">
      <c r="A647">
        <v>109.5</v>
      </c>
      <c r="B647">
        <v>18.095400000000001</v>
      </c>
      <c r="C647">
        <v>8.7230000000000002E-2</v>
      </c>
      <c r="D647">
        <v>-0.35210000000000002</v>
      </c>
      <c r="E647">
        <v>12.898999999999999</v>
      </c>
      <c r="F647">
        <v>14.087999999999999</v>
      </c>
      <c r="G647">
        <v>15.276999999999999</v>
      </c>
      <c r="H647">
        <v>16.606000000000002</v>
      </c>
      <c r="I647">
        <v>18.094999999999999</v>
      </c>
      <c r="J647">
        <v>19.771999999999998</v>
      </c>
      <c r="K647">
        <v>21.664999999999999</v>
      </c>
      <c r="L647">
        <v>23.812000000000001</v>
      </c>
      <c r="M647">
        <v>25.959</v>
      </c>
    </row>
    <row r="648" spans="1:13" x14ac:dyDescent="0.3">
      <c r="A648">
        <v>109.6</v>
      </c>
      <c r="B648">
        <v>18.129899999999999</v>
      </c>
      <c r="C648">
        <v>8.7300000000000003E-2</v>
      </c>
      <c r="D648">
        <v>-0.35210000000000002</v>
      </c>
      <c r="E648">
        <v>12.92</v>
      </c>
      <c r="F648">
        <v>14.112</v>
      </c>
      <c r="G648">
        <v>15.304</v>
      </c>
      <c r="H648">
        <v>16.635999999999999</v>
      </c>
      <c r="I648">
        <v>18.13</v>
      </c>
      <c r="J648">
        <v>19.811</v>
      </c>
      <c r="K648">
        <v>21.71</v>
      </c>
      <c r="L648">
        <v>23.863</v>
      </c>
      <c r="M648">
        <v>26.016999999999999</v>
      </c>
    </row>
    <row r="649" spans="1:13" x14ac:dyDescent="0.3">
      <c r="A649">
        <v>109.7</v>
      </c>
      <c r="B649">
        <v>18.1645</v>
      </c>
      <c r="C649">
        <v>8.7359999999999993E-2</v>
      </c>
      <c r="D649">
        <v>-0.35210000000000002</v>
      </c>
      <c r="E649">
        <v>12.942</v>
      </c>
      <c r="F649">
        <v>14.137</v>
      </c>
      <c r="G649">
        <v>15.332000000000001</v>
      </c>
      <c r="H649">
        <v>16.667000000000002</v>
      </c>
      <c r="I649">
        <v>18.164000000000001</v>
      </c>
      <c r="J649">
        <v>19.850000000000001</v>
      </c>
      <c r="K649">
        <v>21.754000000000001</v>
      </c>
      <c r="L649">
        <v>23.913</v>
      </c>
      <c r="M649">
        <v>26.073</v>
      </c>
    </row>
    <row r="650" spans="1:13" x14ac:dyDescent="0.3">
      <c r="A650">
        <v>109.8</v>
      </c>
      <c r="B650">
        <v>18.199200000000001</v>
      </c>
      <c r="C650">
        <v>8.7419999999999998E-2</v>
      </c>
      <c r="D650">
        <v>-0.35210000000000002</v>
      </c>
      <c r="E650">
        <v>12.964</v>
      </c>
      <c r="F650">
        <v>14.162000000000001</v>
      </c>
      <c r="G650">
        <v>15.359</v>
      </c>
      <c r="H650">
        <v>16.698</v>
      </c>
      <c r="I650">
        <v>18.199000000000002</v>
      </c>
      <c r="J650">
        <v>19.888999999999999</v>
      </c>
      <c r="K650">
        <v>21.797999999999998</v>
      </c>
      <c r="L650">
        <v>23.963999999999999</v>
      </c>
      <c r="M650">
        <v>26.129000000000001</v>
      </c>
    </row>
    <row r="651" spans="1:13" x14ac:dyDescent="0.3">
      <c r="A651">
        <v>109.9</v>
      </c>
      <c r="B651">
        <v>18.234000000000002</v>
      </c>
      <c r="C651">
        <v>8.7489999999999998E-2</v>
      </c>
      <c r="D651">
        <v>-0.35210000000000002</v>
      </c>
      <c r="E651">
        <v>12.984999999999999</v>
      </c>
      <c r="F651">
        <v>14.186</v>
      </c>
      <c r="G651">
        <v>15.385999999999999</v>
      </c>
      <c r="H651">
        <v>16.728999999999999</v>
      </c>
      <c r="I651">
        <v>18.234000000000002</v>
      </c>
      <c r="J651">
        <v>19.928999999999998</v>
      </c>
      <c r="K651">
        <v>21.843</v>
      </c>
      <c r="L651">
        <v>24.015000000000001</v>
      </c>
      <c r="M651">
        <v>26.187000000000001</v>
      </c>
    </row>
    <row r="652" spans="1:13" x14ac:dyDescent="0.3">
      <c r="A652">
        <v>110</v>
      </c>
      <c r="B652">
        <v>18.268899999999999</v>
      </c>
      <c r="C652">
        <v>8.7550000000000003E-2</v>
      </c>
      <c r="D652">
        <v>-0.35210000000000002</v>
      </c>
      <c r="E652">
        <v>13.007</v>
      </c>
      <c r="F652">
        <v>14.211</v>
      </c>
      <c r="G652">
        <v>15.414</v>
      </c>
      <c r="H652">
        <v>16.760000000000002</v>
      </c>
      <c r="I652">
        <v>18.268999999999998</v>
      </c>
      <c r="J652">
        <v>19.968</v>
      </c>
      <c r="K652">
        <v>21.888000000000002</v>
      </c>
      <c r="L652">
        <v>24.065999999999999</v>
      </c>
      <c r="M652">
        <v>26.244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0BF6D-3015-4BD6-B218-9D22A3DDE85E}">
  <dimension ref="A1:M552"/>
  <sheetViews>
    <sheetView workbookViewId="0">
      <selection activeCell="D4" sqref="D4"/>
    </sheetView>
  </sheetViews>
  <sheetFormatPr defaultRowHeight="14.4" x14ac:dyDescent="0.3"/>
  <cols>
    <col min="1" max="1" width="8.6640625" bestFit="1" customWidth="1"/>
    <col min="2" max="2" width="8" bestFit="1" customWidth="1"/>
    <col min="3" max="4" width="7.6640625" bestFit="1" customWidth="1"/>
    <col min="5" max="5" width="9.21875" customWidth="1"/>
    <col min="6" max="9" width="9.5546875" bestFit="1" customWidth="1"/>
    <col min="10" max="13" width="7" bestFit="1" customWidth="1"/>
    <col min="14" max="14" width="7" customWidth="1"/>
    <col min="16" max="16" width="7.6640625" bestFit="1" customWidth="1"/>
  </cols>
  <sheetData>
    <row r="1" spans="1:13" x14ac:dyDescent="0.3">
      <c r="A1" t="s">
        <v>24</v>
      </c>
      <c r="B1" t="s">
        <v>13</v>
      </c>
      <c r="C1" t="s">
        <v>14</v>
      </c>
      <c r="D1" t="s">
        <v>12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65</v>
      </c>
      <c r="B2">
        <v>7.2401999999999997</v>
      </c>
      <c r="C2">
        <v>9.1130000000000003E-2</v>
      </c>
      <c r="D2">
        <v>-0.38329999999999997</v>
      </c>
      <c r="E2">
        <v>5.0949999999999998</v>
      </c>
      <c r="F2">
        <v>5.5830000000000002</v>
      </c>
      <c r="G2">
        <v>6.0709999999999997</v>
      </c>
      <c r="H2">
        <v>6.62</v>
      </c>
      <c r="I2">
        <v>7.24</v>
      </c>
      <c r="J2">
        <v>7.944</v>
      </c>
      <c r="K2">
        <v>8.7460000000000004</v>
      </c>
      <c r="L2">
        <v>9.6639999999999997</v>
      </c>
      <c r="M2">
        <v>10.583</v>
      </c>
    </row>
    <row r="3" spans="1:13" x14ac:dyDescent="0.3">
      <c r="A3">
        <v>65.099999999999994</v>
      </c>
      <c r="B3">
        <v>7.2626999999999997</v>
      </c>
      <c r="C3">
        <v>9.1120000000000007E-2</v>
      </c>
      <c r="D3">
        <v>-0.38329999999999997</v>
      </c>
      <c r="E3">
        <v>5.1109999999999998</v>
      </c>
      <c r="F3">
        <v>5.6</v>
      </c>
      <c r="G3">
        <v>6.09</v>
      </c>
      <c r="H3">
        <v>6.64</v>
      </c>
      <c r="I3">
        <v>7.2629999999999999</v>
      </c>
      <c r="J3">
        <v>7.9690000000000003</v>
      </c>
      <c r="K3">
        <v>8.7729999999999997</v>
      </c>
      <c r="L3">
        <v>9.6940000000000008</v>
      </c>
      <c r="M3">
        <v>10.615</v>
      </c>
    </row>
    <row r="4" spans="1:13" x14ac:dyDescent="0.3">
      <c r="A4">
        <v>65.2</v>
      </c>
      <c r="B4">
        <v>7.2851999999999997</v>
      </c>
      <c r="C4">
        <v>9.1109999999999997E-2</v>
      </c>
      <c r="D4">
        <v>-0.38329999999999997</v>
      </c>
      <c r="E4">
        <v>5.1269999999999998</v>
      </c>
      <c r="F4">
        <v>5.6180000000000003</v>
      </c>
      <c r="G4">
        <v>6.109</v>
      </c>
      <c r="H4">
        <v>6.6609999999999996</v>
      </c>
      <c r="I4">
        <v>7.2850000000000001</v>
      </c>
      <c r="J4">
        <v>7.9930000000000003</v>
      </c>
      <c r="K4">
        <v>8.8000000000000007</v>
      </c>
      <c r="L4">
        <v>9.7240000000000002</v>
      </c>
      <c r="M4">
        <v>10.648</v>
      </c>
    </row>
    <row r="5" spans="1:13" x14ac:dyDescent="0.3">
      <c r="A5">
        <v>65.3</v>
      </c>
      <c r="B5">
        <v>7.3075999999999999</v>
      </c>
      <c r="C5">
        <v>9.11E-2</v>
      </c>
      <c r="D5">
        <v>-0.38329999999999997</v>
      </c>
      <c r="E5">
        <v>5.1429999999999998</v>
      </c>
      <c r="F5">
        <v>5.6349999999999998</v>
      </c>
      <c r="G5">
        <v>6.1280000000000001</v>
      </c>
      <c r="H5">
        <v>6.6820000000000004</v>
      </c>
      <c r="I5">
        <v>7.3079999999999998</v>
      </c>
      <c r="J5">
        <v>8.0180000000000007</v>
      </c>
      <c r="K5">
        <v>8.827</v>
      </c>
      <c r="L5">
        <v>9.7530000000000001</v>
      </c>
      <c r="M5">
        <v>10.68</v>
      </c>
    </row>
    <row r="6" spans="1:13" x14ac:dyDescent="0.3">
      <c r="A6">
        <v>65.400000000000006</v>
      </c>
      <c r="B6">
        <v>7.33</v>
      </c>
      <c r="C6">
        <v>9.1090000000000004E-2</v>
      </c>
      <c r="D6">
        <v>-0.38329999999999997</v>
      </c>
      <c r="E6">
        <v>5.1580000000000004</v>
      </c>
      <c r="F6">
        <v>5.6520000000000001</v>
      </c>
      <c r="G6">
        <v>6.1459999999999999</v>
      </c>
      <c r="H6">
        <v>6.702</v>
      </c>
      <c r="I6">
        <v>7.33</v>
      </c>
      <c r="J6">
        <v>8.0419999999999998</v>
      </c>
      <c r="K6">
        <v>8.8539999999999992</v>
      </c>
      <c r="L6">
        <v>9.7829999999999995</v>
      </c>
      <c r="M6">
        <v>10.712</v>
      </c>
    </row>
    <row r="7" spans="1:13" x14ac:dyDescent="0.3">
      <c r="A7">
        <v>65.5</v>
      </c>
      <c r="B7">
        <v>7.3522999999999996</v>
      </c>
      <c r="C7">
        <v>9.1090000000000004E-2</v>
      </c>
      <c r="D7">
        <v>-0.38329999999999997</v>
      </c>
      <c r="E7">
        <v>5.1740000000000004</v>
      </c>
      <c r="F7">
        <v>5.67</v>
      </c>
      <c r="G7">
        <v>6.165</v>
      </c>
      <c r="H7">
        <v>6.7229999999999999</v>
      </c>
      <c r="I7">
        <v>7.3520000000000003</v>
      </c>
      <c r="J7">
        <v>8.0670000000000002</v>
      </c>
      <c r="K7">
        <v>8.8810000000000002</v>
      </c>
      <c r="L7">
        <v>9.8130000000000006</v>
      </c>
      <c r="M7">
        <v>10.744999999999999</v>
      </c>
    </row>
    <row r="8" spans="1:13" x14ac:dyDescent="0.3">
      <c r="A8">
        <v>65.599999999999994</v>
      </c>
      <c r="B8">
        <v>7.3745000000000003</v>
      </c>
      <c r="C8">
        <v>9.1079999999999994E-2</v>
      </c>
      <c r="D8">
        <v>-0.38329999999999997</v>
      </c>
      <c r="E8">
        <v>5.19</v>
      </c>
      <c r="F8">
        <v>5.6870000000000003</v>
      </c>
      <c r="G8">
        <v>6.1840000000000002</v>
      </c>
      <c r="H8">
        <v>6.7430000000000003</v>
      </c>
      <c r="I8">
        <v>7.3739999999999997</v>
      </c>
      <c r="J8">
        <v>8.0909999999999993</v>
      </c>
      <c r="K8">
        <v>8.907</v>
      </c>
      <c r="L8">
        <v>9.8420000000000005</v>
      </c>
      <c r="M8">
        <v>10.776999999999999</v>
      </c>
    </row>
    <row r="9" spans="1:13" x14ac:dyDescent="0.3">
      <c r="A9">
        <v>65.7</v>
      </c>
      <c r="B9">
        <v>7.3967000000000001</v>
      </c>
      <c r="C9">
        <v>9.1069999999999998E-2</v>
      </c>
      <c r="D9">
        <v>-0.38329999999999997</v>
      </c>
      <c r="E9">
        <v>5.2060000000000004</v>
      </c>
      <c r="F9">
        <v>5.7039999999999997</v>
      </c>
      <c r="G9">
        <v>6.2030000000000003</v>
      </c>
      <c r="H9">
        <v>6.7629999999999999</v>
      </c>
      <c r="I9">
        <v>7.3970000000000002</v>
      </c>
      <c r="J9">
        <v>8.1150000000000002</v>
      </c>
      <c r="K9">
        <v>8.9339999999999993</v>
      </c>
      <c r="L9">
        <v>9.8710000000000004</v>
      </c>
      <c r="M9">
        <v>10.808999999999999</v>
      </c>
    </row>
    <row r="10" spans="1:13" x14ac:dyDescent="0.3">
      <c r="A10">
        <v>65.8</v>
      </c>
      <c r="B10">
        <v>7.4188999999999998</v>
      </c>
      <c r="C10">
        <v>9.1060000000000002E-2</v>
      </c>
      <c r="D10">
        <v>-0.38329999999999997</v>
      </c>
      <c r="E10">
        <v>5.2220000000000004</v>
      </c>
      <c r="F10">
        <v>5.7210000000000001</v>
      </c>
      <c r="G10">
        <v>6.2210000000000001</v>
      </c>
      <c r="H10">
        <v>6.7839999999999998</v>
      </c>
      <c r="I10">
        <v>7.4189999999999996</v>
      </c>
      <c r="J10">
        <v>8.1389999999999993</v>
      </c>
      <c r="K10">
        <v>8.9600000000000009</v>
      </c>
      <c r="L10">
        <v>9.9009999999999998</v>
      </c>
      <c r="M10">
        <v>10.840999999999999</v>
      </c>
    </row>
    <row r="11" spans="1:13" x14ac:dyDescent="0.3">
      <c r="A11">
        <v>65.900000000000006</v>
      </c>
      <c r="B11">
        <v>7.4409999999999998</v>
      </c>
      <c r="C11">
        <v>9.1050000000000006E-2</v>
      </c>
      <c r="D11">
        <v>-0.38329999999999997</v>
      </c>
      <c r="E11">
        <v>5.2370000000000001</v>
      </c>
      <c r="F11">
        <v>5.7389999999999999</v>
      </c>
      <c r="G11">
        <v>6.24</v>
      </c>
      <c r="H11">
        <v>6.8040000000000003</v>
      </c>
      <c r="I11">
        <v>7.4409999999999998</v>
      </c>
      <c r="J11">
        <v>8.1639999999999997</v>
      </c>
      <c r="K11">
        <v>8.9870000000000001</v>
      </c>
      <c r="L11">
        <v>9.93</v>
      </c>
      <c r="M11">
        <v>10.872999999999999</v>
      </c>
    </row>
    <row r="12" spans="1:13" x14ac:dyDescent="0.3">
      <c r="A12">
        <v>66</v>
      </c>
      <c r="B12">
        <v>7.4630000000000001</v>
      </c>
      <c r="C12">
        <v>9.1039999999999996E-2</v>
      </c>
      <c r="D12">
        <v>-0.38329999999999997</v>
      </c>
      <c r="E12">
        <v>5.2530000000000001</v>
      </c>
      <c r="F12">
        <v>5.7560000000000002</v>
      </c>
      <c r="G12">
        <v>6.2590000000000003</v>
      </c>
      <c r="H12">
        <v>6.8239999999999998</v>
      </c>
      <c r="I12">
        <v>7.4630000000000001</v>
      </c>
      <c r="J12">
        <v>8.1880000000000006</v>
      </c>
      <c r="K12">
        <v>9.0129999999999999</v>
      </c>
      <c r="L12">
        <v>9.9589999999999996</v>
      </c>
      <c r="M12">
        <v>10.904</v>
      </c>
    </row>
    <row r="13" spans="1:13" x14ac:dyDescent="0.3">
      <c r="A13">
        <v>66.099999999999994</v>
      </c>
      <c r="B13">
        <v>7.4850000000000003</v>
      </c>
      <c r="C13">
        <v>9.103E-2</v>
      </c>
      <c r="D13">
        <v>-0.38329999999999997</v>
      </c>
      <c r="E13">
        <v>5.2690000000000001</v>
      </c>
      <c r="F13">
        <v>5.7729999999999997</v>
      </c>
      <c r="G13">
        <v>6.2770000000000001</v>
      </c>
      <c r="H13">
        <v>6.8440000000000003</v>
      </c>
      <c r="I13">
        <v>7.4850000000000003</v>
      </c>
      <c r="J13">
        <v>8.2119999999999997</v>
      </c>
      <c r="K13">
        <v>9.0399999999999991</v>
      </c>
      <c r="L13">
        <v>9.9879999999999995</v>
      </c>
      <c r="M13">
        <v>10.936</v>
      </c>
    </row>
    <row r="14" spans="1:13" x14ac:dyDescent="0.3">
      <c r="A14">
        <v>66.2</v>
      </c>
      <c r="B14">
        <v>7.5068999999999999</v>
      </c>
      <c r="C14">
        <v>9.1020000000000004E-2</v>
      </c>
      <c r="D14">
        <v>-0.38329999999999997</v>
      </c>
      <c r="E14">
        <v>5.2839999999999998</v>
      </c>
      <c r="F14">
        <v>5.79</v>
      </c>
      <c r="G14">
        <v>6.2960000000000003</v>
      </c>
      <c r="H14">
        <v>6.8639999999999999</v>
      </c>
      <c r="I14">
        <v>7.5069999999999997</v>
      </c>
      <c r="J14">
        <v>8.2360000000000007</v>
      </c>
      <c r="K14">
        <v>9.0660000000000007</v>
      </c>
      <c r="L14">
        <v>10.016999999999999</v>
      </c>
      <c r="M14">
        <v>10.967000000000001</v>
      </c>
    </row>
    <row r="15" spans="1:13" x14ac:dyDescent="0.3">
      <c r="A15">
        <v>66.3</v>
      </c>
      <c r="B15">
        <v>7.5288000000000004</v>
      </c>
      <c r="C15">
        <v>9.1009999999999994E-2</v>
      </c>
      <c r="D15">
        <v>-0.38329999999999997</v>
      </c>
      <c r="E15">
        <v>5.3</v>
      </c>
      <c r="F15">
        <v>5.8070000000000004</v>
      </c>
      <c r="G15">
        <v>6.3140000000000001</v>
      </c>
      <c r="H15">
        <v>6.8849999999999998</v>
      </c>
      <c r="I15">
        <v>7.5289999999999999</v>
      </c>
      <c r="J15">
        <v>8.26</v>
      </c>
      <c r="K15">
        <v>9.0920000000000005</v>
      </c>
      <c r="L15">
        <v>10.045999999999999</v>
      </c>
      <c r="M15">
        <v>10.999000000000001</v>
      </c>
    </row>
    <row r="16" spans="1:13" x14ac:dyDescent="0.3">
      <c r="A16">
        <v>66.400000000000006</v>
      </c>
      <c r="B16">
        <v>7.5507</v>
      </c>
      <c r="C16">
        <v>9.0999999999999998E-2</v>
      </c>
      <c r="D16">
        <v>-0.38329999999999997</v>
      </c>
      <c r="E16">
        <v>5.3159999999999998</v>
      </c>
      <c r="F16">
        <v>5.8239999999999998</v>
      </c>
      <c r="G16">
        <v>6.3330000000000002</v>
      </c>
      <c r="H16">
        <v>6.9050000000000002</v>
      </c>
      <c r="I16">
        <v>7.5510000000000002</v>
      </c>
      <c r="J16">
        <v>8.2829999999999995</v>
      </c>
      <c r="K16">
        <v>9.1180000000000003</v>
      </c>
      <c r="L16">
        <v>10.074</v>
      </c>
      <c r="M16">
        <v>11.031000000000001</v>
      </c>
    </row>
    <row r="17" spans="1:13" x14ac:dyDescent="0.3">
      <c r="A17">
        <v>66.5</v>
      </c>
      <c r="B17">
        <v>7.5724</v>
      </c>
      <c r="C17">
        <v>9.0990000000000001E-2</v>
      </c>
      <c r="D17">
        <v>-0.38329999999999997</v>
      </c>
      <c r="E17">
        <v>5.3310000000000004</v>
      </c>
      <c r="F17">
        <v>5.8410000000000002</v>
      </c>
      <c r="G17">
        <v>6.351</v>
      </c>
      <c r="H17">
        <v>6.9249999999999998</v>
      </c>
      <c r="I17">
        <v>7.5720000000000001</v>
      </c>
      <c r="J17">
        <v>8.3070000000000004</v>
      </c>
      <c r="K17">
        <v>9.1440000000000001</v>
      </c>
      <c r="L17">
        <v>10.103</v>
      </c>
      <c r="M17">
        <v>11.061999999999999</v>
      </c>
    </row>
    <row r="18" spans="1:13" x14ac:dyDescent="0.3">
      <c r="A18">
        <v>66.599999999999994</v>
      </c>
      <c r="B18">
        <v>7.5941999999999998</v>
      </c>
      <c r="C18">
        <v>9.0980000000000005E-2</v>
      </c>
      <c r="D18">
        <v>-0.38329999999999997</v>
      </c>
      <c r="E18">
        <v>5.3470000000000004</v>
      </c>
      <c r="F18">
        <v>5.8579999999999997</v>
      </c>
      <c r="G18">
        <v>6.3689999999999998</v>
      </c>
      <c r="H18">
        <v>6.9450000000000003</v>
      </c>
      <c r="I18">
        <v>7.5940000000000003</v>
      </c>
      <c r="J18">
        <v>8.3309999999999995</v>
      </c>
      <c r="K18">
        <v>9.1709999999999994</v>
      </c>
      <c r="L18">
        <v>10.132</v>
      </c>
      <c r="M18">
        <v>11.093</v>
      </c>
    </row>
    <row r="19" spans="1:13" x14ac:dyDescent="0.3">
      <c r="A19">
        <v>66.7</v>
      </c>
      <c r="B19">
        <v>7.6158000000000001</v>
      </c>
      <c r="C19">
        <v>9.0969999999999995E-2</v>
      </c>
      <c r="D19">
        <v>-0.38329999999999997</v>
      </c>
      <c r="E19">
        <v>5.3620000000000001</v>
      </c>
      <c r="F19">
        <v>5.875</v>
      </c>
      <c r="G19">
        <v>6.3879999999999999</v>
      </c>
      <c r="H19">
        <v>6.9640000000000004</v>
      </c>
      <c r="I19">
        <v>7.6159999999999997</v>
      </c>
      <c r="J19">
        <v>8.3550000000000004</v>
      </c>
      <c r="K19">
        <v>9.1959999999999997</v>
      </c>
      <c r="L19">
        <v>10.16</v>
      </c>
      <c r="M19">
        <v>11.124000000000001</v>
      </c>
    </row>
    <row r="20" spans="1:13" x14ac:dyDescent="0.3">
      <c r="A20">
        <v>66.8</v>
      </c>
      <c r="B20">
        <v>7.6375000000000002</v>
      </c>
      <c r="C20">
        <v>9.0959999999999999E-2</v>
      </c>
      <c r="D20">
        <v>-0.38329999999999997</v>
      </c>
      <c r="E20">
        <v>5.3769999999999998</v>
      </c>
      <c r="F20">
        <v>5.8920000000000003</v>
      </c>
      <c r="G20">
        <v>6.4059999999999997</v>
      </c>
      <c r="H20">
        <v>6.984</v>
      </c>
      <c r="I20">
        <v>7.6379999999999999</v>
      </c>
      <c r="J20">
        <v>8.3780000000000001</v>
      </c>
      <c r="K20">
        <v>9.2219999999999995</v>
      </c>
      <c r="L20">
        <v>10.189</v>
      </c>
      <c r="M20">
        <v>11.154999999999999</v>
      </c>
    </row>
    <row r="21" spans="1:13" x14ac:dyDescent="0.3">
      <c r="A21">
        <v>66.900000000000006</v>
      </c>
      <c r="B21">
        <v>7.6589999999999998</v>
      </c>
      <c r="C21">
        <v>9.0950000000000003E-2</v>
      </c>
      <c r="D21">
        <v>-0.38329999999999997</v>
      </c>
      <c r="E21">
        <v>5.3929999999999998</v>
      </c>
      <c r="F21">
        <v>5.9080000000000004</v>
      </c>
      <c r="G21">
        <v>6.4240000000000004</v>
      </c>
      <c r="H21">
        <v>7.0039999999999996</v>
      </c>
      <c r="I21">
        <v>7.6589999999999998</v>
      </c>
      <c r="J21">
        <v>8.4019999999999992</v>
      </c>
      <c r="K21">
        <v>9.2479999999999993</v>
      </c>
      <c r="L21">
        <v>10.217000000000001</v>
      </c>
      <c r="M21">
        <v>11.186</v>
      </c>
    </row>
    <row r="22" spans="1:13" x14ac:dyDescent="0.3">
      <c r="A22">
        <v>67</v>
      </c>
      <c r="B22">
        <v>7.6806000000000001</v>
      </c>
      <c r="C22">
        <v>9.0939999999999993E-2</v>
      </c>
      <c r="D22">
        <v>-0.38329999999999997</v>
      </c>
      <c r="E22">
        <v>5.4080000000000004</v>
      </c>
      <c r="F22">
        <v>5.9249999999999998</v>
      </c>
      <c r="G22">
        <v>6.4420000000000002</v>
      </c>
      <c r="H22">
        <v>7.024</v>
      </c>
      <c r="I22">
        <v>7.681</v>
      </c>
      <c r="J22">
        <v>8.4250000000000007</v>
      </c>
      <c r="K22">
        <v>9.2739999999999991</v>
      </c>
      <c r="L22">
        <v>10.246</v>
      </c>
      <c r="M22">
        <v>11.217000000000001</v>
      </c>
    </row>
    <row r="23" spans="1:13" x14ac:dyDescent="0.3">
      <c r="A23">
        <v>67.099999999999994</v>
      </c>
      <c r="B23">
        <v>7.702</v>
      </c>
      <c r="C23">
        <v>9.0929999999999997E-2</v>
      </c>
      <c r="D23">
        <v>-0.38329999999999997</v>
      </c>
      <c r="E23">
        <v>5.423</v>
      </c>
      <c r="F23">
        <v>5.9420000000000002</v>
      </c>
      <c r="G23">
        <v>6.46</v>
      </c>
      <c r="H23">
        <v>7.0430000000000001</v>
      </c>
      <c r="I23">
        <v>7.702</v>
      </c>
      <c r="J23">
        <v>8.4489999999999998</v>
      </c>
      <c r="K23">
        <v>9.3000000000000007</v>
      </c>
      <c r="L23">
        <v>10.273999999999999</v>
      </c>
      <c r="M23">
        <v>11.247999999999999</v>
      </c>
    </row>
    <row r="24" spans="1:13" x14ac:dyDescent="0.3">
      <c r="A24">
        <v>67.2</v>
      </c>
      <c r="B24">
        <v>7.7233999999999998</v>
      </c>
      <c r="C24">
        <v>9.0910000000000005E-2</v>
      </c>
      <c r="D24">
        <v>-0.38329999999999997</v>
      </c>
      <c r="E24">
        <v>5.4390000000000001</v>
      </c>
      <c r="F24">
        <v>5.9589999999999996</v>
      </c>
      <c r="G24">
        <v>6.4790000000000001</v>
      </c>
      <c r="H24">
        <v>7.0629999999999997</v>
      </c>
      <c r="I24">
        <v>7.7229999999999999</v>
      </c>
      <c r="J24">
        <v>8.4719999999999995</v>
      </c>
      <c r="K24">
        <v>9.3249999999999993</v>
      </c>
      <c r="L24">
        <v>10.302</v>
      </c>
      <c r="M24">
        <v>11.278</v>
      </c>
    </row>
    <row r="25" spans="1:13" x14ac:dyDescent="0.3">
      <c r="A25">
        <v>67.3</v>
      </c>
      <c r="B25">
        <v>7.7447999999999997</v>
      </c>
      <c r="C25">
        <v>9.0899999999999995E-2</v>
      </c>
      <c r="D25">
        <v>-0.38329999999999997</v>
      </c>
      <c r="E25">
        <v>5.4539999999999997</v>
      </c>
      <c r="F25">
        <v>5.9749999999999996</v>
      </c>
      <c r="G25">
        <v>6.4969999999999999</v>
      </c>
      <c r="H25">
        <v>7.0830000000000002</v>
      </c>
      <c r="I25">
        <v>7.7450000000000001</v>
      </c>
      <c r="J25">
        <v>8.4960000000000004</v>
      </c>
      <c r="K25">
        <v>9.3510000000000009</v>
      </c>
      <c r="L25">
        <v>10.33</v>
      </c>
      <c r="M25">
        <v>11.308999999999999</v>
      </c>
    </row>
    <row r="26" spans="1:13" x14ac:dyDescent="0.3">
      <c r="A26">
        <v>67.400000000000006</v>
      </c>
      <c r="B26">
        <v>7.7660999999999998</v>
      </c>
      <c r="C26">
        <v>9.0889999999999999E-2</v>
      </c>
      <c r="D26">
        <v>-0.38329999999999997</v>
      </c>
      <c r="E26">
        <v>5.4690000000000003</v>
      </c>
      <c r="F26">
        <v>5.992</v>
      </c>
      <c r="G26">
        <v>6.5149999999999997</v>
      </c>
      <c r="H26">
        <v>7.1020000000000003</v>
      </c>
      <c r="I26">
        <v>7.766</v>
      </c>
      <c r="J26">
        <v>8.5190000000000001</v>
      </c>
      <c r="K26">
        <v>9.3759999999999994</v>
      </c>
      <c r="L26">
        <v>10.358000000000001</v>
      </c>
      <c r="M26">
        <v>11.34</v>
      </c>
    </row>
    <row r="27" spans="1:13" x14ac:dyDescent="0.3">
      <c r="A27">
        <v>67.5</v>
      </c>
      <c r="B27">
        <v>7.7873999999999999</v>
      </c>
      <c r="C27">
        <v>9.0880000000000002E-2</v>
      </c>
      <c r="D27">
        <v>-0.38329999999999997</v>
      </c>
      <c r="E27">
        <v>5.4850000000000003</v>
      </c>
      <c r="F27">
        <v>6.0090000000000003</v>
      </c>
      <c r="G27">
        <v>6.5330000000000004</v>
      </c>
      <c r="H27">
        <v>7.1219999999999999</v>
      </c>
      <c r="I27">
        <v>7.7869999999999999</v>
      </c>
      <c r="J27">
        <v>8.5419999999999998</v>
      </c>
      <c r="K27">
        <v>9.4019999999999992</v>
      </c>
      <c r="L27">
        <v>10.385999999999999</v>
      </c>
      <c r="M27">
        <v>11.37</v>
      </c>
    </row>
    <row r="28" spans="1:13" x14ac:dyDescent="0.3">
      <c r="A28">
        <v>67.599999999999994</v>
      </c>
      <c r="B28">
        <v>7.8086000000000002</v>
      </c>
      <c r="C28">
        <v>9.0870000000000006E-2</v>
      </c>
      <c r="D28">
        <v>-0.38329999999999997</v>
      </c>
      <c r="E28">
        <v>5.5</v>
      </c>
      <c r="F28">
        <v>6.0250000000000004</v>
      </c>
      <c r="G28">
        <v>6.55</v>
      </c>
      <c r="H28">
        <v>7.141</v>
      </c>
      <c r="I28">
        <v>7.8090000000000002</v>
      </c>
      <c r="J28">
        <v>8.5649999999999995</v>
      </c>
      <c r="K28">
        <v>9.4269999999999996</v>
      </c>
      <c r="L28">
        <v>10.414</v>
      </c>
      <c r="M28">
        <v>11.401</v>
      </c>
    </row>
    <row r="29" spans="1:13" x14ac:dyDescent="0.3">
      <c r="A29">
        <v>67.7</v>
      </c>
      <c r="B29">
        <v>7.8297999999999996</v>
      </c>
      <c r="C29">
        <v>9.0859999999999996E-2</v>
      </c>
      <c r="D29">
        <v>-0.38329999999999997</v>
      </c>
      <c r="E29">
        <v>5.5149999999999997</v>
      </c>
      <c r="F29">
        <v>6.0419999999999998</v>
      </c>
      <c r="G29">
        <v>6.5679999999999996</v>
      </c>
      <c r="H29">
        <v>7.1609999999999996</v>
      </c>
      <c r="I29">
        <v>7.83</v>
      </c>
      <c r="J29">
        <v>8.5879999999999992</v>
      </c>
      <c r="K29">
        <v>9.4529999999999994</v>
      </c>
      <c r="L29">
        <v>10.442</v>
      </c>
      <c r="M29">
        <v>11.430999999999999</v>
      </c>
    </row>
    <row r="30" spans="1:13" x14ac:dyDescent="0.3">
      <c r="A30">
        <v>67.8</v>
      </c>
      <c r="B30">
        <v>7.8509000000000002</v>
      </c>
      <c r="C30">
        <v>9.085E-2</v>
      </c>
      <c r="D30">
        <v>-0.38329999999999997</v>
      </c>
      <c r="E30">
        <v>5.53</v>
      </c>
      <c r="F30">
        <v>6.0579999999999998</v>
      </c>
      <c r="G30">
        <v>6.5860000000000003</v>
      </c>
      <c r="H30">
        <v>7.18</v>
      </c>
      <c r="I30">
        <v>7.851</v>
      </c>
      <c r="J30">
        <v>8.6110000000000007</v>
      </c>
      <c r="K30">
        <v>9.4779999999999998</v>
      </c>
      <c r="L30">
        <v>10.47</v>
      </c>
      <c r="M30">
        <v>11.462</v>
      </c>
    </row>
    <row r="31" spans="1:13" x14ac:dyDescent="0.3">
      <c r="A31">
        <v>67.900000000000006</v>
      </c>
      <c r="B31">
        <v>7.8719999999999999</v>
      </c>
      <c r="C31">
        <v>9.0840000000000004E-2</v>
      </c>
      <c r="D31">
        <v>-0.38329999999999997</v>
      </c>
      <c r="E31">
        <v>5.5449999999999999</v>
      </c>
      <c r="F31">
        <v>6.0750000000000002</v>
      </c>
      <c r="G31">
        <v>6.6040000000000001</v>
      </c>
      <c r="H31">
        <v>7.2</v>
      </c>
      <c r="I31">
        <v>7.8719999999999999</v>
      </c>
      <c r="J31">
        <v>8.6349999999999998</v>
      </c>
      <c r="K31">
        <v>9.5030000000000001</v>
      </c>
      <c r="L31">
        <v>10.497999999999999</v>
      </c>
      <c r="M31">
        <v>11.492000000000001</v>
      </c>
    </row>
    <row r="32" spans="1:13" x14ac:dyDescent="0.3">
      <c r="A32">
        <v>68</v>
      </c>
      <c r="B32">
        <v>7.8929999999999998</v>
      </c>
      <c r="C32">
        <v>9.0829999999999994E-2</v>
      </c>
      <c r="D32">
        <v>-0.38329999999999997</v>
      </c>
      <c r="E32">
        <v>5.56</v>
      </c>
      <c r="F32">
        <v>6.0910000000000002</v>
      </c>
      <c r="G32">
        <v>6.6219999999999999</v>
      </c>
      <c r="H32">
        <v>7.2190000000000003</v>
      </c>
      <c r="I32">
        <v>7.8929999999999998</v>
      </c>
      <c r="J32">
        <v>8.657</v>
      </c>
      <c r="K32">
        <v>9.5280000000000005</v>
      </c>
      <c r="L32">
        <v>10.525</v>
      </c>
      <c r="M32">
        <v>11.522</v>
      </c>
    </row>
    <row r="33" spans="1:13" x14ac:dyDescent="0.3">
      <c r="A33">
        <v>68.099999999999994</v>
      </c>
      <c r="B33">
        <v>7.9139999999999997</v>
      </c>
      <c r="C33">
        <v>9.0819999999999998E-2</v>
      </c>
      <c r="D33">
        <v>-0.38329999999999997</v>
      </c>
      <c r="E33">
        <v>5.5750000000000002</v>
      </c>
      <c r="F33">
        <v>6.1070000000000002</v>
      </c>
      <c r="G33">
        <v>6.64</v>
      </c>
      <c r="H33">
        <v>7.2380000000000004</v>
      </c>
      <c r="I33">
        <v>7.9139999999999997</v>
      </c>
      <c r="J33">
        <v>8.68</v>
      </c>
      <c r="K33">
        <v>9.5530000000000008</v>
      </c>
      <c r="L33">
        <v>10.553000000000001</v>
      </c>
      <c r="M33">
        <v>11.552</v>
      </c>
    </row>
    <row r="34" spans="1:13" x14ac:dyDescent="0.3">
      <c r="A34">
        <v>68.2</v>
      </c>
      <c r="B34">
        <v>7.9349999999999996</v>
      </c>
      <c r="C34">
        <v>9.0800000000000006E-2</v>
      </c>
      <c r="D34">
        <v>-0.38329999999999997</v>
      </c>
      <c r="E34">
        <v>5.59</v>
      </c>
      <c r="F34">
        <v>6.1239999999999997</v>
      </c>
      <c r="G34">
        <v>6.657</v>
      </c>
      <c r="H34">
        <v>7.2569999999999997</v>
      </c>
      <c r="I34">
        <v>7.9349999999999996</v>
      </c>
      <c r="J34">
        <v>8.7029999999999994</v>
      </c>
      <c r="K34">
        <v>9.5779999999999994</v>
      </c>
      <c r="L34">
        <v>10.58</v>
      </c>
      <c r="M34">
        <v>11.582000000000001</v>
      </c>
    </row>
    <row r="35" spans="1:13" x14ac:dyDescent="0.3">
      <c r="A35">
        <v>68.3</v>
      </c>
      <c r="B35">
        <v>7.9558999999999997</v>
      </c>
      <c r="C35">
        <v>9.0789999999999996E-2</v>
      </c>
      <c r="D35">
        <v>-0.38329999999999997</v>
      </c>
      <c r="E35">
        <v>5.6050000000000004</v>
      </c>
      <c r="F35">
        <v>6.14</v>
      </c>
      <c r="G35">
        <v>6.6749999999999998</v>
      </c>
      <c r="H35">
        <v>7.2770000000000001</v>
      </c>
      <c r="I35">
        <v>7.9560000000000004</v>
      </c>
      <c r="J35">
        <v>8.7260000000000009</v>
      </c>
      <c r="K35">
        <v>9.6029999999999998</v>
      </c>
      <c r="L35">
        <v>10.608000000000001</v>
      </c>
      <c r="M35">
        <v>11.612</v>
      </c>
    </row>
    <row r="36" spans="1:13" x14ac:dyDescent="0.3">
      <c r="A36">
        <v>68.400000000000006</v>
      </c>
      <c r="B36">
        <v>7.9767999999999999</v>
      </c>
      <c r="C36">
        <v>9.078E-2</v>
      </c>
      <c r="D36">
        <v>-0.38329999999999997</v>
      </c>
      <c r="E36">
        <v>5.62</v>
      </c>
      <c r="F36">
        <v>6.1559999999999997</v>
      </c>
      <c r="G36">
        <v>6.6929999999999996</v>
      </c>
      <c r="H36">
        <v>7.2960000000000003</v>
      </c>
      <c r="I36">
        <v>7.9770000000000003</v>
      </c>
      <c r="J36">
        <v>8.7490000000000006</v>
      </c>
      <c r="K36">
        <v>9.6280000000000001</v>
      </c>
      <c r="L36">
        <v>10.635</v>
      </c>
      <c r="M36">
        <v>11.641999999999999</v>
      </c>
    </row>
    <row r="37" spans="1:13" x14ac:dyDescent="0.3">
      <c r="A37">
        <v>68.5</v>
      </c>
      <c r="B37">
        <v>7.9976000000000003</v>
      </c>
      <c r="C37">
        <v>9.0770000000000003E-2</v>
      </c>
      <c r="D37">
        <v>-0.38329999999999997</v>
      </c>
      <c r="E37">
        <v>5.6349999999999998</v>
      </c>
      <c r="F37">
        <v>6.173</v>
      </c>
      <c r="G37">
        <v>6.71</v>
      </c>
      <c r="H37">
        <v>7.3150000000000004</v>
      </c>
      <c r="I37">
        <v>7.9980000000000002</v>
      </c>
      <c r="J37">
        <v>8.7720000000000002</v>
      </c>
      <c r="K37">
        <v>9.6530000000000005</v>
      </c>
      <c r="L37">
        <v>10.663</v>
      </c>
      <c r="M37">
        <v>11.672000000000001</v>
      </c>
    </row>
    <row r="38" spans="1:13" x14ac:dyDescent="0.3">
      <c r="A38">
        <v>68.599999999999994</v>
      </c>
      <c r="B38">
        <v>8.0183999999999997</v>
      </c>
      <c r="C38">
        <v>9.0759999999999993E-2</v>
      </c>
      <c r="D38">
        <v>-0.38329999999999997</v>
      </c>
      <c r="E38">
        <v>5.65</v>
      </c>
      <c r="F38">
        <v>6.1890000000000001</v>
      </c>
      <c r="G38">
        <v>6.7279999999999998</v>
      </c>
      <c r="H38">
        <v>7.3339999999999996</v>
      </c>
      <c r="I38">
        <v>8.0180000000000007</v>
      </c>
      <c r="J38">
        <v>8.7940000000000005</v>
      </c>
      <c r="K38">
        <v>9.6780000000000008</v>
      </c>
      <c r="L38">
        <v>10.69</v>
      </c>
      <c r="M38">
        <v>11.702</v>
      </c>
    </row>
    <row r="39" spans="1:13" x14ac:dyDescent="0.3">
      <c r="A39">
        <v>68.7</v>
      </c>
      <c r="B39">
        <v>8.0391999999999992</v>
      </c>
      <c r="C39">
        <v>9.0749999999999997E-2</v>
      </c>
      <c r="D39">
        <v>-0.38329999999999997</v>
      </c>
      <c r="E39">
        <v>5.665</v>
      </c>
      <c r="F39">
        <v>6.2050000000000001</v>
      </c>
      <c r="G39">
        <v>6.7450000000000001</v>
      </c>
      <c r="H39">
        <v>7.3529999999999998</v>
      </c>
      <c r="I39">
        <v>8.0389999999999997</v>
      </c>
      <c r="J39">
        <v>8.8170000000000002</v>
      </c>
      <c r="K39">
        <v>9.7029999999999994</v>
      </c>
      <c r="L39">
        <v>10.717000000000001</v>
      </c>
      <c r="M39">
        <v>11.731</v>
      </c>
    </row>
    <row r="40" spans="1:13" x14ac:dyDescent="0.3">
      <c r="A40">
        <v>68.8</v>
      </c>
      <c r="B40">
        <v>8.0599000000000007</v>
      </c>
      <c r="C40">
        <v>9.0740000000000001E-2</v>
      </c>
      <c r="D40">
        <v>-0.38329999999999997</v>
      </c>
      <c r="E40">
        <v>5.68</v>
      </c>
      <c r="F40">
        <v>6.2210000000000001</v>
      </c>
      <c r="G40">
        <v>6.7629999999999999</v>
      </c>
      <c r="H40">
        <v>7.3719999999999999</v>
      </c>
      <c r="I40">
        <v>8.06</v>
      </c>
      <c r="J40">
        <v>8.84</v>
      </c>
      <c r="K40">
        <v>9.7279999999999998</v>
      </c>
      <c r="L40">
        <v>10.744999999999999</v>
      </c>
      <c r="M40">
        <v>11.760999999999999</v>
      </c>
    </row>
    <row r="41" spans="1:13" x14ac:dyDescent="0.3">
      <c r="A41">
        <v>68.900000000000006</v>
      </c>
      <c r="B41">
        <v>8.0806000000000004</v>
      </c>
      <c r="C41">
        <v>9.0719999999999995E-2</v>
      </c>
      <c r="D41">
        <v>-0.38329999999999997</v>
      </c>
      <c r="E41">
        <v>5.6950000000000003</v>
      </c>
      <c r="F41">
        <v>6.2380000000000004</v>
      </c>
      <c r="G41">
        <v>6.7809999999999997</v>
      </c>
      <c r="H41">
        <v>7.391</v>
      </c>
      <c r="I41">
        <v>8.0809999999999995</v>
      </c>
      <c r="J41">
        <v>8.8620000000000001</v>
      </c>
      <c r="K41">
        <v>9.7530000000000001</v>
      </c>
      <c r="L41">
        <v>10.771000000000001</v>
      </c>
      <c r="M41">
        <v>11.79</v>
      </c>
    </row>
    <row r="42" spans="1:13" x14ac:dyDescent="0.3">
      <c r="A42">
        <v>69</v>
      </c>
      <c r="B42">
        <v>8.1012000000000004</v>
      </c>
      <c r="C42">
        <v>9.0709999999999999E-2</v>
      </c>
      <c r="D42">
        <v>-0.38329999999999997</v>
      </c>
      <c r="E42">
        <v>5.7089999999999996</v>
      </c>
      <c r="F42">
        <v>6.2539999999999996</v>
      </c>
      <c r="G42">
        <v>6.798</v>
      </c>
      <c r="H42">
        <v>7.41</v>
      </c>
      <c r="I42">
        <v>8.1010000000000009</v>
      </c>
      <c r="J42">
        <v>8.8849999999999998</v>
      </c>
      <c r="K42">
        <v>9.7769999999999992</v>
      </c>
      <c r="L42">
        <v>10.798</v>
      </c>
      <c r="M42">
        <v>11.82</v>
      </c>
    </row>
    <row r="43" spans="1:13" x14ac:dyDescent="0.3">
      <c r="A43">
        <v>69.099999999999994</v>
      </c>
      <c r="B43">
        <v>8.1218000000000004</v>
      </c>
      <c r="C43">
        <v>9.0700000000000003E-2</v>
      </c>
      <c r="D43">
        <v>-0.38329999999999997</v>
      </c>
      <c r="E43">
        <v>5.7240000000000002</v>
      </c>
      <c r="F43">
        <v>6.27</v>
      </c>
      <c r="G43">
        <v>6.8150000000000004</v>
      </c>
      <c r="H43">
        <v>7.4290000000000003</v>
      </c>
      <c r="I43">
        <v>8.1219999999999999</v>
      </c>
      <c r="J43">
        <v>8.907</v>
      </c>
      <c r="K43">
        <v>9.8019999999999996</v>
      </c>
      <c r="L43">
        <v>10.826000000000001</v>
      </c>
      <c r="M43">
        <v>11.849</v>
      </c>
    </row>
    <row r="44" spans="1:13" x14ac:dyDescent="0.3">
      <c r="A44">
        <v>69.2</v>
      </c>
      <c r="B44">
        <v>8.1424000000000003</v>
      </c>
      <c r="C44">
        <v>9.0690000000000007E-2</v>
      </c>
      <c r="D44">
        <v>-0.38329999999999997</v>
      </c>
      <c r="E44">
        <v>5.7389999999999999</v>
      </c>
      <c r="F44">
        <v>6.2859999999999996</v>
      </c>
      <c r="G44">
        <v>6.8330000000000002</v>
      </c>
      <c r="H44">
        <v>7.4480000000000004</v>
      </c>
      <c r="I44">
        <v>8.1419999999999995</v>
      </c>
      <c r="J44">
        <v>8.93</v>
      </c>
      <c r="K44">
        <v>9.8260000000000005</v>
      </c>
      <c r="L44">
        <v>10.853</v>
      </c>
      <c r="M44">
        <v>11.879</v>
      </c>
    </row>
    <row r="45" spans="1:13" x14ac:dyDescent="0.3">
      <c r="A45">
        <v>69.3</v>
      </c>
      <c r="B45">
        <v>8.1630000000000003</v>
      </c>
      <c r="C45">
        <v>9.0679999999999997E-2</v>
      </c>
      <c r="D45">
        <v>-0.38329999999999997</v>
      </c>
      <c r="E45">
        <v>5.7530000000000001</v>
      </c>
      <c r="F45">
        <v>6.3019999999999996</v>
      </c>
      <c r="G45">
        <v>6.85</v>
      </c>
      <c r="H45">
        <v>7.4669999999999996</v>
      </c>
      <c r="I45">
        <v>8.1630000000000003</v>
      </c>
      <c r="J45">
        <v>8.952</v>
      </c>
      <c r="K45">
        <v>9.8510000000000009</v>
      </c>
      <c r="L45">
        <v>10.88</v>
      </c>
      <c r="M45">
        <v>11.907999999999999</v>
      </c>
    </row>
    <row r="46" spans="1:13" x14ac:dyDescent="0.3">
      <c r="A46">
        <v>69.400000000000006</v>
      </c>
      <c r="B46">
        <v>8.1835000000000004</v>
      </c>
      <c r="C46">
        <v>9.0670000000000001E-2</v>
      </c>
      <c r="D46">
        <v>-0.38329999999999997</v>
      </c>
      <c r="E46">
        <v>5.7679999999999998</v>
      </c>
      <c r="F46">
        <v>6.3179999999999996</v>
      </c>
      <c r="G46">
        <v>6.8680000000000003</v>
      </c>
      <c r="H46">
        <v>7.4859999999999998</v>
      </c>
      <c r="I46">
        <v>8.1839999999999993</v>
      </c>
      <c r="J46">
        <v>8.9749999999999996</v>
      </c>
      <c r="K46">
        <v>9.8759999999999994</v>
      </c>
      <c r="L46">
        <v>10.907</v>
      </c>
      <c r="M46">
        <v>11.938000000000001</v>
      </c>
    </row>
    <row r="47" spans="1:13" x14ac:dyDescent="0.3">
      <c r="A47">
        <v>69.5</v>
      </c>
      <c r="B47">
        <v>8.2039000000000009</v>
      </c>
      <c r="C47">
        <v>9.0649999999999994E-2</v>
      </c>
      <c r="D47">
        <v>-0.38329999999999997</v>
      </c>
      <c r="E47">
        <v>5.7830000000000004</v>
      </c>
      <c r="F47">
        <v>6.3339999999999996</v>
      </c>
      <c r="G47">
        <v>6.8849999999999998</v>
      </c>
      <c r="H47">
        <v>7.5039999999999996</v>
      </c>
      <c r="I47">
        <v>8.2040000000000006</v>
      </c>
      <c r="J47">
        <v>8.9969999999999999</v>
      </c>
      <c r="K47">
        <v>9.9</v>
      </c>
      <c r="L47">
        <v>10.933</v>
      </c>
      <c r="M47">
        <v>11.967000000000001</v>
      </c>
    </row>
    <row r="48" spans="1:13" x14ac:dyDescent="0.3">
      <c r="A48">
        <v>69.599999999999994</v>
      </c>
      <c r="B48">
        <v>8.2243999999999993</v>
      </c>
      <c r="C48">
        <v>9.0639999999999998E-2</v>
      </c>
      <c r="D48">
        <v>-0.38329999999999997</v>
      </c>
      <c r="E48">
        <v>5.798</v>
      </c>
      <c r="F48">
        <v>6.35</v>
      </c>
      <c r="G48">
        <v>6.9020000000000001</v>
      </c>
      <c r="H48">
        <v>7.5229999999999997</v>
      </c>
      <c r="I48">
        <v>8.2240000000000002</v>
      </c>
      <c r="J48">
        <v>9.0190000000000001</v>
      </c>
      <c r="K48">
        <v>9.9239999999999995</v>
      </c>
      <c r="L48">
        <v>10.96</v>
      </c>
      <c r="M48">
        <v>11.996</v>
      </c>
    </row>
    <row r="49" spans="1:13" x14ac:dyDescent="0.3">
      <c r="A49">
        <v>69.7</v>
      </c>
      <c r="B49">
        <v>8.2447999999999997</v>
      </c>
      <c r="C49">
        <v>9.0630000000000002E-2</v>
      </c>
      <c r="D49">
        <v>-0.38329999999999997</v>
      </c>
      <c r="E49">
        <v>5.8120000000000003</v>
      </c>
      <c r="F49">
        <v>6.3659999999999997</v>
      </c>
      <c r="G49">
        <v>6.9189999999999996</v>
      </c>
      <c r="H49">
        <v>7.5419999999999998</v>
      </c>
      <c r="I49">
        <v>8.2449999999999992</v>
      </c>
      <c r="J49">
        <v>9.0410000000000004</v>
      </c>
      <c r="K49">
        <v>9.9489999999999998</v>
      </c>
      <c r="L49">
        <v>10.987</v>
      </c>
      <c r="M49">
        <v>12.025</v>
      </c>
    </row>
    <row r="50" spans="1:13" x14ac:dyDescent="0.3">
      <c r="A50">
        <v>69.8</v>
      </c>
      <c r="B50">
        <v>8.2651000000000003</v>
      </c>
      <c r="C50">
        <v>9.0620000000000006E-2</v>
      </c>
      <c r="D50">
        <v>-0.38329999999999997</v>
      </c>
      <c r="E50">
        <v>5.827</v>
      </c>
      <c r="F50">
        <v>6.3819999999999997</v>
      </c>
      <c r="G50">
        <v>6.9370000000000003</v>
      </c>
      <c r="H50">
        <v>7.5609999999999999</v>
      </c>
      <c r="I50">
        <v>8.2650000000000006</v>
      </c>
      <c r="J50">
        <v>9.0640000000000001</v>
      </c>
      <c r="K50">
        <v>9.9730000000000008</v>
      </c>
      <c r="L50">
        <v>11.013999999999999</v>
      </c>
      <c r="M50">
        <v>12.054</v>
      </c>
    </row>
    <row r="51" spans="1:13" x14ac:dyDescent="0.3">
      <c r="A51">
        <v>69.900000000000006</v>
      </c>
      <c r="B51">
        <v>8.2855000000000008</v>
      </c>
      <c r="C51">
        <v>9.0609999999999996E-2</v>
      </c>
      <c r="D51">
        <v>-0.38329999999999997</v>
      </c>
      <c r="E51">
        <v>5.8410000000000002</v>
      </c>
      <c r="F51">
        <v>6.3979999999999997</v>
      </c>
      <c r="G51">
        <v>6.9539999999999997</v>
      </c>
      <c r="H51">
        <v>7.5789999999999997</v>
      </c>
      <c r="I51">
        <v>8.2859999999999996</v>
      </c>
      <c r="J51">
        <v>9.0860000000000003</v>
      </c>
      <c r="K51">
        <v>9.9969999999999999</v>
      </c>
      <c r="L51">
        <v>11.04</v>
      </c>
      <c r="M51">
        <v>12.083</v>
      </c>
    </row>
    <row r="52" spans="1:13" x14ac:dyDescent="0.3">
      <c r="A52">
        <v>70</v>
      </c>
      <c r="B52">
        <v>8.3057999999999996</v>
      </c>
      <c r="C52">
        <v>9.0590000000000004E-2</v>
      </c>
      <c r="D52">
        <v>-0.38329999999999997</v>
      </c>
      <c r="E52">
        <v>5.8559999999999999</v>
      </c>
      <c r="F52">
        <v>6.4139999999999997</v>
      </c>
      <c r="G52">
        <v>6.9710000000000001</v>
      </c>
      <c r="H52">
        <v>7.5979999999999999</v>
      </c>
      <c r="I52">
        <v>8.3059999999999992</v>
      </c>
      <c r="J52">
        <v>9.1080000000000005</v>
      </c>
      <c r="K52">
        <v>10.021000000000001</v>
      </c>
      <c r="L52">
        <v>11.067</v>
      </c>
      <c r="M52">
        <v>12.112</v>
      </c>
    </row>
    <row r="53" spans="1:13" x14ac:dyDescent="0.3">
      <c r="A53">
        <v>70.099999999999994</v>
      </c>
      <c r="B53">
        <v>8.3261000000000003</v>
      </c>
      <c r="C53">
        <v>9.0579999999999994E-2</v>
      </c>
      <c r="D53">
        <v>-0.38329999999999997</v>
      </c>
      <c r="E53">
        <v>5.8710000000000004</v>
      </c>
      <c r="F53">
        <v>6.4290000000000003</v>
      </c>
      <c r="G53">
        <v>6.9880000000000004</v>
      </c>
      <c r="H53">
        <v>7.617</v>
      </c>
      <c r="I53">
        <v>8.3260000000000005</v>
      </c>
      <c r="J53">
        <v>9.1300000000000008</v>
      </c>
      <c r="K53">
        <v>10.045999999999999</v>
      </c>
      <c r="L53">
        <v>11.093</v>
      </c>
      <c r="M53">
        <v>12.141</v>
      </c>
    </row>
    <row r="54" spans="1:13" x14ac:dyDescent="0.3">
      <c r="A54">
        <v>70.2</v>
      </c>
      <c r="B54">
        <v>8.3463999999999992</v>
      </c>
      <c r="C54">
        <v>9.0569999999999998E-2</v>
      </c>
      <c r="D54">
        <v>-0.38329999999999997</v>
      </c>
      <c r="E54">
        <v>5.8849999999999998</v>
      </c>
      <c r="F54">
        <v>6.4450000000000003</v>
      </c>
      <c r="G54">
        <v>7.0060000000000002</v>
      </c>
      <c r="H54">
        <v>7.6349999999999998</v>
      </c>
      <c r="I54">
        <v>8.3460000000000001</v>
      </c>
      <c r="J54">
        <v>9.1519999999999992</v>
      </c>
      <c r="K54">
        <v>10.07</v>
      </c>
      <c r="L54">
        <v>11.12</v>
      </c>
      <c r="M54">
        <v>12.17</v>
      </c>
    </row>
    <row r="55" spans="1:13" x14ac:dyDescent="0.3">
      <c r="A55">
        <v>70.3</v>
      </c>
      <c r="B55">
        <v>8.3666</v>
      </c>
      <c r="C55">
        <v>9.0560000000000002E-2</v>
      </c>
      <c r="D55">
        <v>-0.38329999999999997</v>
      </c>
      <c r="E55">
        <v>5.9</v>
      </c>
      <c r="F55">
        <v>6.4610000000000003</v>
      </c>
      <c r="G55">
        <v>7.0229999999999997</v>
      </c>
      <c r="H55">
        <v>7.6539999999999999</v>
      </c>
      <c r="I55">
        <v>8.3670000000000009</v>
      </c>
      <c r="J55">
        <v>9.1739999999999995</v>
      </c>
      <c r="K55">
        <v>10.093999999999999</v>
      </c>
      <c r="L55">
        <v>11.147</v>
      </c>
      <c r="M55">
        <v>12.199</v>
      </c>
    </row>
    <row r="56" spans="1:13" x14ac:dyDescent="0.3">
      <c r="A56">
        <v>70.400000000000006</v>
      </c>
      <c r="B56">
        <v>8.3869000000000007</v>
      </c>
      <c r="C56">
        <v>9.0550000000000005E-2</v>
      </c>
      <c r="D56">
        <v>-0.38329999999999997</v>
      </c>
      <c r="E56">
        <v>5.9139999999999997</v>
      </c>
      <c r="F56">
        <v>6.4770000000000003</v>
      </c>
      <c r="G56">
        <v>7.04</v>
      </c>
      <c r="H56">
        <v>7.673</v>
      </c>
      <c r="I56">
        <v>8.3870000000000005</v>
      </c>
      <c r="J56">
        <v>9.1969999999999992</v>
      </c>
      <c r="K56">
        <v>10.118</v>
      </c>
      <c r="L56">
        <v>11.173</v>
      </c>
      <c r="M56">
        <v>12.228</v>
      </c>
    </row>
    <row r="57" spans="1:13" x14ac:dyDescent="0.3">
      <c r="A57">
        <v>70.5</v>
      </c>
      <c r="B57">
        <v>8.4070999999999998</v>
      </c>
      <c r="C57">
        <v>9.0529999999999999E-2</v>
      </c>
      <c r="D57">
        <v>-0.38329999999999997</v>
      </c>
      <c r="E57">
        <v>5.9290000000000003</v>
      </c>
      <c r="F57">
        <v>6.4930000000000003</v>
      </c>
      <c r="G57">
        <v>7.0570000000000004</v>
      </c>
      <c r="H57">
        <v>7.6909999999999998</v>
      </c>
      <c r="I57">
        <v>8.407</v>
      </c>
      <c r="J57">
        <v>9.2189999999999994</v>
      </c>
      <c r="K57">
        <v>10.141999999999999</v>
      </c>
      <c r="L57">
        <v>11.199</v>
      </c>
      <c r="M57">
        <v>12.257</v>
      </c>
    </row>
    <row r="58" spans="1:13" x14ac:dyDescent="0.3">
      <c r="A58">
        <v>70.599999999999994</v>
      </c>
      <c r="B58">
        <v>8.4273000000000007</v>
      </c>
      <c r="C58">
        <v>9.0520000000000003E-2</v>
      </c>
      <c r="D58">
        <v>-0.38329999999999997</v>
      </c>
      <c r="E58">
        <v>5.9429999999999996</v>
      </c>
      <c r="F58">
        <v>6.5090000000000003</v>
      </c>
      <c r="G58">
        <v>7.0739999999999998</v>
      </c>
      <c r="H58">
        <v>7.71</v>
      </c>
      <c r="I58">
        <v>8.4269999999999996</v>
      </c>
      <c r="J58">
        <v>9.2409999999999997</v>
      </c>
      <c r="K58">
        <v>10.167</v>
      </c>
      <c r="L58">
        <v>11.226000000000001</v>
      </c>
      <c r="M58">
        <v>12.285</v>
      </c>
    </row>
    <row r="59" spans="1:13" x14ac:dyDescent="0.3">
      <c r="A59">
        <v>70.7</v>
      </c>
      <c r="B59">
        <v>8.4474</v>
      </c>
      <c r="C59">
        <v>9.0509999999999993E-2</v>
      </c>
      <c r="D59">
        <v>-0.38329999999999997</v>
      </c>
      <c r="E59">
        <v>5.9580000000000002</v>
      </c>
      <c r="F59">
        <v>6.524</v>
      </c>
      <c r="G59">
        <v>7.0910000000000002</v>
      </c>
      <c r="H59">
        <v>7.7279999999999998</v>
      </c>
      <c r="I59">
        <v>8.4469999999999992</v>
      </c>
      <c r="J59">
        <v>9.2629999999999999</v>
      </c>
      <c r="K59">
        <v>10.191000000000001</v>
      </c>
      <c r="L59">
        <v>11.252000000000001</v>
      </c>
      <c r="M59">
        <v>12.314</v>
      </c>
    </row>
    <row r="60" spans="1:13" x14ac:dyDescent="0.3">
      <c r="A60">
        <v>70.8</v>
      </c>
      <c r="B60">
        <v>8.4675999999999991</v>
      </c>
      <c r="C60">
        <v>9.0499999999999997E-2</v>
      </c>
      <c r="D60">
        <v>-0.38329999999999997</v>
      </c>
      <c r="E60">
        <v>5.9720000000000004</v>
      </c>
      <c r="F60">
        <v>6.54</v>
      </c>
      <c r="G60">
        <v>7.1079999999999997</v>
      </c>
      <c r="H60">
        <v>7.7469999999999999</v>
      </c>
      <c r="I60">
        <v>8.468</v>
      </c>
      <c r="J60">
        <v>9.2850000000000001</v>
      </c>
      <c r="K60">
        <v>10.215</v>
      </c>
      <c r="L60">
        <v>11.279</v>
      </c>
      <c r="M60">
        <v>12.343</v>
      </c>
    </row>
    <row r="61" spans="1:13" x14ac:dyDescent="0.3">
      <c r="A61">
        <v>70.900000000000006</v>
      </c>
      <c r="B61">
        <v>8.4877000000000002</v>
      </c>
      <c r="C61">
        <v>9.0480000000000005E-2</v>
      </c>
      <c r="D61">
        <v>-0.38329999999999997</v>
      </c>
      <c r="E61">
        <v>5.9870000000000001</v>
      </c>
      <c r="F61">
        <v>6.556</v>
      </c>
      <c r="G61">
        <v>7.125</v>
      </c>
      <c r="H61">
        <v>7.7649999999999997</v>
      </c>
      <c r="I61">
        <v>8.4879999999999995</v>
      </c>
      <c r="J61">
        <v>9.3059999999999992</v>
      </c>
      <c r="K61">
        <v>10.239000000000001</v>
      </c>
      <c r="L61">
        <v>11.305</v>
      </c>
      <c r="M61">
        <v>12.371</v>
      </c>
    </row>
    <row r="62" spans="1:13" x14ac:dyDescent="0.3">
      <c r="A62">
        <v>71</v>
      </c>
      <c r="B62">
        <v>8.5077999999999996</v>
      </c>
      <c r="C62">
        <v>9.0469999999999995E-2</v>
      </c>
      <c r="D62">
        <v>-0.38329999999999997</v>
      </c>
      <c r="E62">
        <v>6.0010000000000003</v>
      </c>
      <c r="F62">
        <v>6.5720000000000001</v>
      </c>
      <c r="G62">
        <v>7.1420000000000003</v>
      </c>
      <c r="H62">
        <v>7.7839999999999998</v>
      </c>
      <c r="I62">
        <v>8.5079999999999991</v>
      </c>
      <c r="J62">
        <v>9.3279999999999994</v>
      </c>
      <c r="K62">
        <v>10.263</v>
      </c>
      <c r="L62">
        <v>11.331</v>
      </c>
      <c r="M62">
        <v>12.4</v>
      </c>
    </row>
    <row r="63" spans="1:13" x14ac:dyDescent="0.3">
      <c r="A63">
        <v>71.099999999999994</v>
      </c>
      <c r="B63">
        <v>8.5277999999999992</v>
      </c>
      <c r="C63">
        <v>9.0459999999999999E-2</v>
      </c>
      <c r="D63">
        <v>-0.38329999999999997</v>
      </c>
      <c r="E63">
        <v>6.016</v>
      </c>
      <c r="F63">
        <v>6.5869999999999997</v>
      </c>
      <c r="G63">
        <v>7.1589999999999998</v>
      </c>
      <c r="H63">
        <v>7.8019999999999996</v>
      </c>
      <c r="I63">
        <v>8.5280000000000005</v>
      </c>
      <c r="J63">
        <v>9.35</v>
      </c>
      <c r="K63">
        <v>10.286</v>
      </c>
      <c r="L63">
        <v>11.358000000000001</v>
      </c>
      <c r="M63">
        <v>12.429</v>
      </c>
    </row>
    <row r="64" spans="1:13" x14ac:dyDescent="0.3">
      <c r="A64">
        <v>71.2</v>
      </c>
      <c r="B64">
        <v>8.5479000000000003</v>
      </c>
      <c r="C64">
        <v>9.0450000000000003E-2</v>
      </c>
      <c r="D64">
        <v>-0.38329999999999997</v>
      </c>
      <c r="E64">
        <v>6.03</v>
      </c>
      <c r="F64">
        <v>6.6029999999999998</v>
      </c>
      <c r="G64">
        <v>7.1760000000000002</v>
      </c>
      <c r="H64">
        <v>7.8209999999999997</v>
      </c>
      <c r="I64">
        <v>8.548</v>
      </c>
      <c r="J64">
        <v>9.3719999999999999</v>
      </c>
      <c r="K64">
        <v>10.311</v>
      </c>
      <c r="L64">
        <v>11.384</v>
      </c>
      <c r="M64">
        <v>12.457000000000001</v>
      </c>
    </row>
    <row r="65" spans="1:13" x14ac:dyDescent="0.3">
      <c r="A65">
        <v>71.3</v>
      </c>
      <c r="B65">
        <v>8.5678999999999998</v>
      </c>
      <c r="C65">
        <v>9.0429999999999996E-2</v>
      </c>
      <c r="D65">
        <v>-0.38329999999999997</v>
      </c>
      <c r="E65">
        <v>6.0439999999999996</v>
      </c>
      <c r="F65">
        <v>6.6189999999999998</v>
      </c>
      <c r="G65">
        <v>7.1929999999999996</v>
      </c>
      <c r="H65">
        <v>7.8390000000000004</v>
      </c>
      <c r="I65">
        <v>8.5679999999999996</v>
      </c>
      <c r="J65">
        <v>9.3940000000000001</v>
      </c>
      <c r="K65">
        <v>10.334</v>
      </c>
      <c r="L65">
        <v>11.41</v>
      </c>
      <c r="M65">
        <v>12.486000000000001</v>
      </c>
    </row>
    <row r="66" spans="1:13" x14ac:dyDescent="0.3">
      <c r="A66">
        <v>71.400000000000006</v>
      </c>
      <c r="B66">
        <v>8.5878999999999994</v>
      </c>
      <c r="C66">
        <v>9.042E-2</v>
      </c>
      <c r="D66">
        <v>-0.38329999999999997</v>
      </c>
      <c r="E66">
        <v>6.0590000000000002</v>
      </c>
      <c r="F66">
        <v>6.6349999999999998</v>
      </c>
      <c r="G66">
        <v>7.21</v>
      </c>
      <c r="H66">
        <v>7.8570000000000002</v>
      </c>
      <c r="I66">
        <v>8.5879999999999992</v>
      </c>
      <c r="J66">
        <v>9.4160000000000004</v>
      </c>
      <c r="K66">
        <v>10.358000000000001</v>
      </c>
      <c r="L66">
        <v>11.436</v>
      </c>
      <c r="M66">
        <v>12.513999999999999</v>
      </c>
    </row>
    <row r="67" spans="1:13" x14ac:dyDescent="0.3">
      <c r="A67">
        <v>71.5</v>
      </c>
      <c r="B67">
        <v>8.6077999999999992</v>
      </c>
      <c r="C67">
        <v>9.0410000000000004E-2</v>
      </c>
      <c r="D67">
        <v>-0.38329999999999997</v>
      </c>
      <c r="E67">
        <v>6.0730000000000004</v>
      </c>
      <c r="F67">
        <v>6.65</v>
      </c>
      <c r="G67">
        <v>7.2270000000000003</v>
      </c>
      <c r="H67">
        <v>7.8760000000000003</v>
      </c>
      <c r="I67">
        <v>8.6080000000000005</v>
      </c>
      <c r="J67">
        <v>9.4369999999999994</v>
      </c>
      <c r="K67">
        <v>10.382</v>
      </c>
      <c r="L67">
        <v>11.462</v>
      </c>
      <c r="M67">
        <v>12.542999999999999</v>
      </c>
    </row>
    <row r="68" spans="1:13" x14ac:dyDescent="0.3">
      <c r="A68">
        <v>71.599999999999994</v>
      </c>
      <c r="B68">
        <v>8.6277000000000008</v>
      </c>
      <c r="C68">
        <v>9.0399999999999994E-2</v>
      </c>
      <c r="D68">
        <v>-0.38329999999999997</v>
      </c>
      <c r="E68">
        <v>6.0869999999999997</v>
      </c>
      <c r="F68">
        <v>6.6660000000000004</v>
      </c>
      <c r="G68">
        <v>7.2439999999999998</v>
      </c>
      <c r="H68">
        <v>7.8940000000000001</v>
      </c>
      <c r="I68">
        <v>8.6280000000000001</v>
      </c>
      <c r="J68">
        <v>9.4589999999999996</v>
      </c>
      <c r="K68">
        <v>10.406000000000001</v>
      </c>
      <c r="L68">
        <v>11.488</v>
      </c>
      <c r="M68">
        <v>12.571</v>
      </c>
    </row>
    <row r="69" spans="1:13" x14ac:dyDescent="0.3">
      <c r="A69">
        <v>71.7</v>
      </c>
      <c r="B69">
        <v>8.6476000000000006</v>
      </c>
      <c r="C69">
        <v>9.0389999999999998E-2</v>
      </c>
      <c r="D69">
        <v>-0.38329999999999997</v>
      </c>
      <c r="E69">
        <v>6.1020000000000003</v>
      </c>
      <c r="F69">
        <v>6.681</v>
      </c>
      <c r="G69">
        <v>7.2610000000000001</v>
      </c>
      <c r="H69">
        <v>7.9119999999999999</v>
      </c>
      <c r="I69">
        <v>8.6479999999999997</v>
      </c>
      <c r="J69">
        <v>9.4809999999999999</v>
      </c>
      <c r="K69">
        <v>10.429</v>
      </c>
      <c r="L69">
        <v>11.513999999999999</v>
      </c>
      <c r="M69">
        <v>12.6</v>
      </c>
    </row>
    <row r="70" spans="1:13" x14ac:dyDescent="0.3">
      <c r="A70">
        <v>71.8</v>
      </c>
      <c r="B70">
        <v>8.6674000000000007</v>
      </c>
      <c r="C70">
        <v>9.0370000000000006E-2</v>
      </c>
      <c r="D70">
        <v>-0.38329999999999997</v>
      </c>
      <c r="E70">
        <v>6.1159999999999997</v>
      </c>
      <c r="F70">
        <v>6.6970000000000001</v>
      </c>
      <c r="G70">
        <v>7.2779999999999996</v>
      </c>
      <c r="H70">
        <v>7.931</v>
      </c>
      <c r="I70">
        <v>8.6669999999999998</v>
      </c>
      <c r="J70">
        <v>9.5020000000000007</v>
      </c>
      <c r="K70">
        <v>10.452999999999999</v>
      </c>
      <c r="L70">
        <v>11.54</v>
      </c>
      <c r="M70">
        <v>12.627000000000001</v>
      </c>
    </row>
    <row r="71" spans="1:13" x14ac:dyDescent="0.3">
      <c r="A71">
        <v>71.900000000000006</v>
      </c>
      <c r="B71">
        <v>8.6872000000000007</v>
      </c>
      <c r="C71">
        <v>9.0359999999999996E-2</v>
      </c>
      <c r="D71">
        <v>-0.38329999999999997</v>
      </c>
      <c r="E71">
        <v>6.13</v>
      </c>
      <c r="F71">
        <v>6.7119999999999997</v>
      </c>
      <c r="G71">
        <v>7.2939999999999996</v>
      </c>
      <c r="H71">
        <v>7.9489999999999998</v>
      </c>
      <c r="I71">
        <v>8.6869999999999994</v>
      </c>
      <c r="J71">
        <v>9.5239999999999991</v>
      </c>
      <c r="K71">
        <v>10.477</v>
      </c>
      <c r="L71">
        <v>11.566000000000001</v>
      </c>
      <c r="M71">
        <v>12.656000000000001</v>
      </c>
    </row>
    <row r="72" spans="1:13" x14ac:dyDescent="0.3">
      <c r="A72">
        <v>72</v>
      </c>
      <c r="B72">
        <v>8.7070000000000007</v>
      </c>
      <c r="C72">
        <v>9.035E-2</v>
      </c>
      <c r="D72">
        <v>-0.38329999999999997</v>
      </c>
      <c r="E72">
        <v>6.1440000000000001</v>
      </c>
      <c r="F72">
        <v>6.7279999999999998</v>
      </c>
      <c r="G72">
        <v>7.3109999999999999</v>
      </c>
      <c r="H72">
        <v>7.9669999999999996</v>
      </c>
      <c r="I72">
        <v>8.7070000000000007</v>
      </c>
      <c r="J72">
        <v>9.5459999999999994</v>
      </c>
      <c r="K72">
        <v>10.5</v>
      </c>
      <c r="L72">
        <v>11.592000000000001</v>
      </c>
      <c r="M72">
        <v>12.683999999999999</v>
      </c>
    </row>
    <row r="73" spans="1:13" x14ac:dyDescent="0.3">
      <c r="A73">
        <v>72.099999999999994</v>
      </c>
      <c r="B73">
        <v>8.7266999999999992</v>
      </c>
      <c r="C73">
        <v>9.0340000000000004E-2</v>
      </c>
      <c r="D73">
        <v>-0.38329999999999997</v>
      </c>
      <c r="E73">
        <v>6.1589999999999998</v>
      </c>
      <c r="F73">
        <v>6.7430000000000003</v>
      </c>
      <c r="G73">
        <v>7.3280000000000003</v>
      </c>
      <c r="H73">
        <v>7.9850000000000003</v>
      </c>
      <c r="I73">
        <v>8.7270000000000003</v>
      </c>
      <c r="J73">
        <v>9.5670000000000002</v>
      </c>
      <c r="K73">
        <v>10.523999999999999</v>
      </c>
      <c r="L73">
        <v>11.618</v>
      </c>
      <c r="M73">
        <v>12.712</v>
      </c>
    </row>
    <row r="74" spans="1:13" x14ac:dyDescent="0.3">
      <c r="A74">
        <v>72.2</v>
      </c>
      <c r="B74">
        <v>8.7463999999999995</v>
      </c>
      <c r="C74">
        <v>9.0319999999999998E-2</v>
      </c>
      <c r="D74">
        <v>-0.38329999999999997</v>
      </c>
      <c r="E74">
        <v>6.173</v>
      </c>
      <c r="F74">
        <v>6.7590000000000003</v>
      </c>
      <c r="G74">
        <v>7.3449999999999998</v>
      </c>
      <c r="H74">
        <v>8.0030000000000001</v>
      </c>
      <c r="I74">
        <v>8.7460000000000004</v>
      </c>
      <c r="J74">
        <v>9.5879999999999992</v>
      </c>
      <c r="K74">
        <v>10.547000000000001</v>
      </c>
      <c r="L74">
        <v>11.643000000000001</v>
      </c>
      <c r="M74">
        <v>12.74</v>
      </c>
    </row>
    <row r="75" spans="1:13" x14ac:dyDescent="0.3">
      <c r="A75">
        <v>72.3</v>
      </c>
      <c r="B75">
        <v>8.7660999999999998</v>
      </c>
      <c r="C75">
        <v>9.0310000000000001E-2</v>
      </c>
      <c r="D75">
        <v>-0.38329999999999997</v>
      </c>
      <c r="E75">
        <v>6.1870000000000003</v>
      </c>
      <c r="F75">
        <v>6.774</v>
      </c>
      <c r="G75">
        <v>7.3609999999999998</v>
      </c>
      <c r="H75">
        <v>8.0210000000000008</v>
      </c>
      <c r="I75">
        <v>8.766</v>
      </c>
      <c r="J75">
        <v>9.61</v>
      </c>
      <c r="K75">
        <v>10.571</v>
      </c>
      <c r="L75">
        <v>11.669</v>
      </c>
      <c r="M75">
        <v>12.768000000000001</v>
      </c>
    </row>
    <row r="76" spans="1:13" x14ac:dyDescent="0.3">
      <c r="A76">
        <v>72.400000000000006</v>
      </c>
      <c r="B76">
        <v>8.7857000000000003</v>
      </c>
      <c r="C76">
        <v>9.0300000000000005E-2</v>
      </c>
      <c r="D76">
        <v>-0.38329999999999997</v>
      </c>
      <c r="E76">
        <v>6.2009999999999996</v>
      </c>
      <c r="F76">
        <v>6.79</v>
      </c>
      <c r="G76">
        <v>7.3780000000000001</v>
      </c>
      <c r="H76">
        <v>8.0389999999999997</v>
      </c>
      <c r="I76">
        <v>8.7859999999999996</v>
      </c>
      <c r="J76">
        <v>9.6310000000000002</v>
      </c>
      <c r="K76">
        <v>10.593999999999999</v>
      </c>
      <c r="L76">
        <v>11.695</v>
      </c>
      <c r="M76">
        <v>12.795999999999999</v>
      </c>
    </row>
    <row r="77" spans="1:13" x14ac:dyDescent="0.3">
      <c r="A77">
        <v>72.5</v>
      </c>
      <c r="B77">
        <v>8.8053000000000008</v>
      </c>
      <c r="C77">
        <v>9.0279999999999999E-2</v>
      </c>
      <c r="D77">
        <v>-0.38329999999999997</v>
      </c>
      <c r="E77">
        <v>6.2149999999999999</v>
      </c>
      <c r="F77">
        <v>6.8049999999999997</v>
      </c>
      <c r="G77">
        <v>7.3949999999999996</v>
      </c>
      <c r="H77">
        <v>8.0570000000000004</v>
      </c>
      <c r="I77">
        <v>8.8049999999999997</v>
      </c>
      <c r="J77">
        <v>9.6530000000000005</v>
      </c>
      <c r="K77">
        <v>10.617000000000001</v>
      </c>
      <c r="L77">
        <v>11.72</v>
      </c>
      <c r="M77">
        <v>12.823</v>
      </c>
    </row>
    <row r="78" spans="1:13" x14ac:dyDescent="0.3">
      <c r="A78">
        <v>72.599999999999994</v>
      </c>
      <c r="B78">
        <v>8.8247999999999998</v>
      </c>
      <c r="C78">
        <v>9.0270000000000003E-2</v>
      </c>
      <c r="D78">
        <v>-0.38329999999999997</v>
      </c>
      <c r="E78">
        <v>6.2290000000000001</v>
      </c>
      <c r="F78">
        <v>6.82</v>
      </c>
      <c r="G78">
        <v>7.4109999999999996</v>
      </c>
      <c r="H78">
        <v>8.0749999999999993</v>
      </c>
      <c r="I78">
        <v>8.8249999999999993</v>
      </c>
      <c r="J78">
        <v>9.6739999999999995</v>
      </c>
      <c r="K78">
        <v>10.64</v>
      </c>
      <c r="L78">
        <v>11.746</v>
      </c>
      <c r="M78">
        <v>12.851000000000001</v>
      </c>
    </row>
    <row r="79" spans="1:13" x14ac:dyDescent="0.3">
      <c r="A79">
        <v>72.7</v>
      </c>
      <c r="B79">
        <v>8.8443000000000005</v>
      </c>
      <c r="C79">
        <v>9.0260000000000007E-2</v>
      </c>
      <c r="D79">
        <v>-0.38329999999999997</v>
      </c>
      <c r="E79">
        <v>6.2430000000000003</v>
      </c>
      <c r="F79">
        <v>6.8360000000000003</v>
      </c>
      <c r="G79">
        <v>7.4279999999999999</v>
      </c>
      <c r="H79">
        <v>8.093</v>
      </c>
      <c r="I79">
        <v>8.8439999999999994</v>
      </c>
      <c r="J79">
        <v>9.6950000000000003</v>
      </c>
      <c r="K79">
        <v>10.664</v>
      </c>
      <c r="L79">
        <v>11.771000000000001</v>
      </c>
      <c r="M79">
        <v>12.879</v>
      </c>
    </row>
    <row r="80" spans="1:13" x14ac:dyDescent="0.3">
      <c r="A80">
        <v>72.8</v>
      </c>
      <c r="B80">
        <v>8.8637999999999995</v>
      </c>
      <c r="C80">
        <v>9.0249999999999997E-2</v>
      </c>
      <c r="D80">
        <v>-0.38329999999999997</v>
      </c>
      <c r="E80">
        <v>6.2569999999999997</v>
      </c>
      <c r="F80">
        <v>6.851</v>
      </c>
      <c r="G80">
        <v>7.444</v>
      </c>
      <c r="H80">
        <v>8.1110000000000007</v>
      </c>
      <c r="I80">
        <v>8.8640000000000008</v>
      </c>
      <c r="J80">
        <v>9.7159999999999993</v>
      </c>
      <c r="K80">
        <v>10.686999999999999</v>
      </c>
      <c r="L80">
        <v>11.797000000000001</v>
      </c>
      <c r="M80">
        <v>12.907</v>
      </c>
    </row>
    <row r="81" spans="1:13" x14ac:dyDescent="0.3">
      <c r="A81">
        <v>72.900000000000006</v>
      </c>
      <c r="B81">
        <v>8.8831000000000007</v>
      </c>
      <c r="C81">
        <v>9.0230000000000005E-2</v>
      </c>
      <c r="D81">
        <v>-0.38329999999999997</v>
      </c>
      <c r="E81">
        <v>6.2720000000000002</v>
      </c>
      <c r="F81">
        <v>6.8659999999999997</v>
      </c>
      <c r="G81">
        <v>7.4610000000000003</v>
      </c>
      <c r="H81">
        <v>8.1289999999999996</v>
      </c>
      <c r="I81">
        <v>8.8829999999999991</v>
      </c>
      <c r="J81">
        <v>9.7370000000000001</v>
      </c>
      <c r="K81">
        <v>10.71</v>
      </c>
      <c r="L81">
        <v>11.821999999999999</v>
      </c>
      <c r="M81">
        <v>12.933999999999999</v>
      </c>
    </row>
    <row r="82" spans="1:13" x14ac:dyDescent="0.3">
      <c r="A82">
        <v>73</v>
      </c>
      <c r="B82">
        <v>8.9024999999999999</v>
      </c>
      <c r="C82">
        <v>9.0219999999999995E-2</v>
      </c>
      <c r="D82">
        <v>-0.38329999999999997</v>
      </c>
      <c r="E82">
        <v>6.2850000000000001</v>
      </c>
      <c r="F82">
        <v>6.8810000000000002</v>
      </c>
      <c r="G82">
        <v>7.4770000000000003</v>
      </c>
      <c r="H82">
        <v>8.1470000000000002</v>
      </c>
      <c r="I82">
        <v>8.9019999999999992</v>
      </c>
      <c r="J82">
        <v>9.7590000000000003</v>
      </c>
      <c r="K82">
        <v>10.733000000000001</v>
      </c>
      <c r="L82">
        <v>11.847</v>
      </c>
      <c r="M82">
        <v>12.961</v>
      </c>
    </row>
    <row r="83" spans="1:13" x14ac:dyDescent="0.3">
      <c r="A83">
        <v>73.099999999999994</v>
      </c>
      <c r="B83">
        <v>8.9216999999999995</v>
      </c>
      <c r="C83">
        <v>9.0209999999999999E-2</v>
      </c>
      <c r="D83">
        <v>-0.38329999999999997</v>
      </c>
      <c r="E83">
        <v>6.2990000000000004</v>
      </c>
      <c r="F83">
        <v>6.8959999999999999</v>
      </c>
      <c r="G83">
        <v>7.4930000000000003</v>
      </c>
      <c r="H83">
        <v>8.1649999999999991</v>
      </c>
      <c r="I83">
        <v>8.9220000000000006</v>
      </c>
      <c r="J83">
        <v>9.7799999999999994</v>
      </c>
      <c r="K83">
        <v>10.756</v>
      </c>
      <c r="L83">
        <v>11.872</v>
      </c>
      <c r="M83">
        <v>12.989000000000001</v>
      </c>
    </row>
    <row r="84" spans="1:13" x14ac:dyDescent="0.3">
      <c r="A84">
        <v>73.2</v>
      </c>
      <c r="B84">
        <v>8.9410000000000007</v>
      </c>
      <c r="C84">
        <v>9.0200000000000002E-2</v>
      </c>
      <c r="D84">
        <v>-0.38329999999999997</v>
      </c>
      <c r="E84">
        <v>6.3129999999999997</v>
      </c>
      <c r="F84">
        <v>6.9109999999999996</v>
      </c>
      <c r="G84">
        <v>7.51</v>
      </c>
      <c r="H84">
        <v>8.1820000000000004</v>
      </c>
      <c r="I84">
        <v>8.9410000000000007</v>
      </c>
      <c r="J84">
        <v>9.8010000000000002</v>
      </c>
      <c r="K84">
        <v>10.779</v>
      </c>
      <c r="L84">
        <v>11.898</v>
      </c>
      <c r="M84">
        <v>13.016</v>
      </c>
    </row>
    <row r="85" spans="1:13" x14ac:dyDescent="0.3">
      <c r="A85">
        <v>73.3</v>
      </c>
      <c r="B85">
        <v>8.9601000000000006</v>
      </c>
      <c r="C85">
        <v>9.0179999999999996E-2</v>
      </c>
      <c r="D85">
        <v>-0.38329999999999997</v>
      </c>
      <c r="E85">
        <v>6.327</v>
      </c>
      <c r="F85">
        <v>6.9269999999999996</v>
      </c>
      <c r="G85">
        <v>7.5259999999999998</v>
      </c>
      <c r="H85">
        <v>8.1999999999999993</v>
      </c>
      <c r="I85">
        <v>8.9600000000000009</v>
      </c>
      <c r="J85">
        <v>9.8209999999999997</v>
      </c>
      <c r="K85">
        <v>10.801</v>
      </c>
      <c r="L85">
        <v>11.922000000000001</v>
      </c>
      <c r="M85">
        <v>13.042999999999999</v>
      </c>
    </row>
    <row r="86" spans="1:13" x14ac:dyDescent="0.3">
      <c r="A86">
        <v>73.400000000000006</v>
      </c>
      <c r="B86">
        <v>8.9792000000000005</v>
      </c>
      <c r="C86">
        <v>9.017E-2</v>
      </c>
      <c r="D86">
        <v>-0.38329999999999997</v>
      </c>
      <c r="E86">
        <v>6.3410000000000002</v>
      </c>
      <c r="F86">
        <v>6.9420000000000002</v>
      </c>
      <c r="G86">
        <v>7.5419999999999998</v>
      </c>
      <c r="H86">
        <v>8.2170000000000005</v>
      </c>
      <c r="I86">
        <v>8.9789999999999992</v>
      </c>
      <c r="J86">
        <v>9.8420000000000005</v>
      </c>
      <c r="K86">
        <v>10.824</v>
      </c>
      <c r="L86">
        <v>11.946999999999999</v>
      </c>
      <c r="M86">
        <v>13.07</v>
      </c>
    </row>
    <row r="87" spans="1:13" x14ac:dyDescent="0.3">
      <c r="A87">
        <v>73.5</v>
      </c>
      <c r="B87">
        <v>8.9983000000000004</v>
      </c>
      <c r="C87">
        <v>9.0160000000000004E-2</v>
      </c>
      <c r="D87">
        <v>-0.38329999999999997</v>
      </c>
      <c r="E87">
        <v>6.3540000000000001</v>
      </c>
      <c r="F87">
        <v>6.9569999999999999</v>
      </c>
      <c r="G87">
        <v>7.5590000000000002</v>
      </c>
      <c r="H87">
        <v>8.2349999999999994</v>
      </c>
      <c r="I87">
        <v>8.9979999999999993</v>
      </c>
      <c r="J87">
        <v>9.8629999999999995</v>
      </c>
      <c r="K87">
        <v>10.847</v>
      </c>
      <c r="L87">
        <v>11.972</v>
      </c>
      <c r="M87">
        <v>13.097</v>
      </c>
    </row>
    <row r="88" spans="1:13" x14ac:dyDescent="0.3">
      <c r="A88">
        <v>73.599999999999994</v>
      </c>
      <c r="B88">
        <v>9.0173000000000005</v>
      </c>
      <c r="C88">
        <v>9.0139999999999998E-2</v>
      </c>
      <c r="D88">
        <v>-0.38329999999999997</v>
      </c>
      <c r="E88">
        <v>6.3680000000000003</v>
      </c>
      <c r="F88">
        <v>6.9720000000000004</v>
      </c>
      <c r="G88">
        <v>7.5750000000000002</v>
      </c>
      <c r="H88">
        <v>8.2530000000000001</v>
      </c>
      <c r="I88">
        <v>9.0169999999999995</v>
      </c>
      <c r="J88">
        <v>9.8840000000000003</v>
      </c>
      <c r="K88">
        <v>10.869</v>
      </c>
      <c r="L88">
        <v>11.997</v>
      </c>
      <c r="M88">
        <v>13.124000000000001</v>
      </c>
    </row>
    <row r="89" spans="1:13" x14ac:dyDescent="0.3">
      <c r="A89">
        <v>73.7</v>
      </c>
      <c r="B89">
        <v>9.0363000000000007</v>
      </c>
      <c r="C89">
        <v>9.0130000000000002E-2</v>
      </c>
      <c r="D89">
        <v>-0.38329999999999997</v>
      </c>
      <c r="E89">
        <v>6.3819999999999997</v>
      </c>
      <c r="F89">
        <v>6.9859999999999998</v>
      </c>
      <c r="G89">
        <v>7.5910000000000002</v>
      </c>
      <c r="H89">
        <v>8.27</v>
      </c>
      <c r="I89">
        <v>9.0359999999999996</v>
      </c>
      <c r="J89">
        <v>9.9039999999999999</v>
      </c>
      <c r="K89">
        <v>10.891999999999999</v>
      </c>
      <c r="L89">
        <v>12.022</v>
      </c>
      <c r="M89">
        <v>13.151</v>
      </c>
    </row>
    <row r="90" spans="1:13" x14ac:dyDescent="0.3">
      <c r="A90">
        <v>73.8</v>
      </c>
      <c r="B90">
        <v>9.0551999999999992</v>
      </c>
      <c r="C90">
        <v>9.0120000000000006E-2</v>
      </c>
      <c r="D90">
        <v>-0.38329999999999997</v>
      </c>
      <c r="E90">
        <v>6.3959999999999999</v>
      </c>
      <c r="F90">
        <v>7.0010000000000003</v>
      </c>
      <c r="G90">
        <v>7.6070000000000002</v>
      </c>
      <c r="H90">
        <v>8.2870000000000008</v>
      </c>
      <c r="I90">
        <v>9.0549999999999997</v>
      </c>
      <c r="J90">
        <v>9.9250000000000007</v>
      </c>
      <c r="K90">
        <v>10.914999999999999</v>
      </c>
      <c r="L90">
        <v>12.045999999999999</v>
      </c>
      <c r="M90">
        <v>13.178000000000001</v>
      </c>
    </row>
    <row r="91" spans="1:13" x14ac:dyDescent="0.3">
      <c r="A91">
        <v>73.900000000000006</v>
      </c>
      <c r="B91">
        <v>9.0739999999999998</v>
      </c>
      <c r="C91">
        <v>9.0109999999999996E-2</v>
      </c>
      <c r="D91">
        <v>-0.38329999999999997</v>
      </c>
      <c r="E91">
        <v>6.4089999999999998</v>
      </c>
      <c r="F91">
        <v>7.016</v>
      </c>
      <c r="G91">
        <v>7.6230000000000002</v>
      </c>
      <c r="H91">
        <v>8.3049999999999997</v>
      </c>
      <c r="I91">
        <v>9.0739999999999998</v>
      </c>
      <c r="J91">
        <v>9.9450000000000003</v>
      </c>
      <c r="K91">
        <v>10.936999999999999</v>
      </c>
      <c r="L91">
        <v>12.071</v>
      </c>
      <c r="M91">
        <v>13.205</v>
      </c>
    </row>
    <row r="92" spans="1:13" x14ac:dyDescent="0.3">
      <c r="A92">
        <v>74</v>
      </c>
      <c r="B92">
        <v>9.0928000000000004</v>
      </c>
      <c r="C92">
        <v>9.0090000000000003E-2</v>
      </c>
      <c r="D92">
        <v>-0.38329999999999997</v>
      </c>
      <c r="E92">
        <v>6.423</v>
      </c>
      <c r="F92">
        <v>7.0309999999999997</v>
      </c>
      <c r="G92">
        <v>7.6390000000000002</v>
      </c>
      <c r="H92">
        <v>8.3219999999999992</v>
      </c>
      <c r="I92">
        <v>9.093</v>
      </c>
      <c r="J92">
        <v>9.9659999999999993</v>
      </c>
      <c r="K92">
        <v>10.959</v>
      </c>
      <c r="L92">
        <v>12.095000000000001</v>
      </c>
      <c r="M92">
        <v>13.231</v>
      </c>
    </row>
    <row r="93" spans="1:13" x14ac:dyDescent="0.3">
      <c r="A93">
        <v>74.099999999999994</v>
      </c>
      <c r="B93">
        <v>9.1115999999999993</v>
      </c>
      <c r="C93">
        <v>9.0079999999999993E-2</v>
      </c>
      <c r="D93">
        <v>-0.38329999999999997</v>
      </c>
      <c r="E93">
        <v>6.4359999999999999</v>
      </c>
      <c r="F93">
        <v>7.0460000000000003</v>
      </c>
      <c r="G93">
        <v>7.6550000000000002</v>
      </c>
      <c r="H93">
        <v>8.3390000000000004</v>
      </c>
      <c r="I93">
        <v>9.1120000000000001</v>
      </c>
      <c r="J93">
        <v>9.9860000000000007</v>
      </c>
      <c r="K93">
        <v>10.981999999999999</v>
      </c>
      <c r="L93">
        <v>12.12</v>
      </c>
      <c r="M93">
        <v>13.257999999999999</v>
      </c>
    </row>
    <row r="94" spans="1:13" x14ac:dyDescent="0.3">
      <c r="A94">
        <v>74.2</v>
      </c>
      <c r="B94">
        <v>9.1303000000000001</v>
      </c>
      <c r="C94">
        <v>9.0069999999999997E-2</v>
      </c>
      <c r="D94">
        <v>-0.38329999999999997</v>
      </c>
      <c r="E94">
        <v>6.45</v>
      </c>
      <c r="F94">
        <v>7.06</v>
      </c>
      <c r="G94">
        <v>7.6710000000000003</v>
      </c>
      <c r="H94">
        <v>8.3569999999999993</v>
      </c>
      <c r="I94">
        <v>9.1300000000000008</v>
      </c>
      <c r="J94">
        <v>10.007</v>
      </c>
      <c r="K94">
        <v>11.004</v>
      </c>
      <c r="L94">
        <v>12.144</v>
      </c>
      <c r="M94">
        <v>13.284000000000001</v>
      </c>
    </row>
    <row r="95" spans="1:13" x14ac:dyDescent="0.3">
      <c r="A95">
        <v>74.3</v>
      </c>
      <c r="B95">
        <v>9.1489999999999991</v>
      </c>
      <c r="C95">
        <v>9.0050000000000005E-2</v>
      </c>
      <c r="D95">
        <v>-0.38329999999999997</v>
      </c>
      <c r="E95">
        <v>6.4640000000000004</v>
      </c>
      <c r="F95">
        <v>7.0750000000000002</v>
      </c>
      <c r="G95">
        <v>7.6870000000000003</v>
      </c>
      <c r="H95">
        <v>8.3740000000000006</v>
      </c>
      <c r="I95">
        <v>9.1489999999999991</v>
      </c>
      <c r="J95">
        <v>10.026999999999999</v>
      </c>
      <c r="K95">
        <v>11.026</v>
      </c>
      <c r="L95">
        <v>12.167999999999999</v>
      </c>
      <c r="M95">
        <v>13.31</v>
      </c>
    </row>
    <row r="96" spans="1:13" x14ac:dyDescent="0.3">
      <c r="A96">
        <v>74.400000000000006</v>
      </c>
      <c r="B96">
        <v>9.1676000000000002</v>
      </c>
      <c r="C96">
        <v>9.0039999999999995E-2</v>
      </c>
      <c r="D96">
        <v>-0.38329999999999997</v>
      </c>
      <c r="E96">
        <v>6.4770000000000003</v>
      </c>
      <c r="F96">
        <v>7.09</v>
      </c>
      <c r="G96">
        <v>7.702</v>
      </c>
      <c r="H96">
        <v>8.391</v>
      </c>
      <c r="I96">
        <v>9.1679999999999993</v>
      </c>
      <c r="J96">
        <v>10.047000000000001</v>
      </c>
      <c r="K96">
        <v>11.048</v>
      </c>
      <c r="L96">
        <v>12.193</v>
      </c>
      <c r="M96">
        <v>13.337</v>
      </c>
    </row>
    <row r="97" spans="1:13" x14ac:dyDescent="0.3">
      <c r="A97">
        <v>74.5</v>
      </c>
      <c r="B97">
        <v>9.1861999999999995</v>
      </c>
      <c r="C97">
        <v>9.0029999999999999E-2</v>
      </c>
      <c r="D97">
        <v>-0.38329999999999997</v>
      </c>
      <c r="E97">
        <v>6.49</v>
      </c>
      <c r="F97">
        <v>7.1040000000000001</v>
      </c>
      <c r="G97">
        <v>7.718</v>
      </c>
      <c r="H97">
        <v>8.4079999999999995</v>
      </c>
      <c r="I97">
        <v>9.1859999999999999</v>
      </c>
      <c r="J97">
        <v>10.068</v>
      </c>
      <c r="K97">
        <v>11.07</v>
      </c>
      <c r="L97">
        <v>12.217000000000001</v>
      </c>
      <c r="M97">
        <v>13.363</v>
      </c>
    </row>
    <row r="98" spans="1:13" x14ac:dyDescent="0.3">
      <c r="A98">
        <v>74.599999999999994</v>
      </c>
      <c r="B98">
        <v>9.2048000000000005</v>
      </c>
      <c r="C98">
        <v>9.0010000000000007E-2</v>
      </c>
      <c r="D98">
        <v>-0.38329999999999997</v>
      </c>
      <c r="E98">
        <v>6.5039999999999996</v>
      </c>
      <c r="F98">
        <v>7.1189999999999998</v>
      </c>
      <c r="G98">
        <v>7.734</v>
      </c>
      <c r="H98">
        <v>8.4250000000000007</v>
      </c>
      <c r="I98">
        <v>9.2050000000000001</v>
      </c>
      <c r="J98">
        <v>10.087999999999999</v>
      </c>
      <c r="K98">
        <v>11.092000000000001</v>
      </c>
      <c r="L98">
        <v>12.241</v>
      </c>
      <c r="M98">
        <v>13.388999999999999</v>
      </c>
    </row>
    <row r="99" spans="1:13" x14ac:dyDescent="0.3">
      <c r="A99">
        <v>74.7</v>
      </c>
      <c r="B99">
        <v>9.2233000000000001</v>
      </c>
      <c r="C99">
        <v>0.09</v>
      </c>
      <c r="D99">
        <v>-0.38329999999999997</v>
      </c>
      <c r="E99">
        <v>6.5170000000000003</v>
      </c>
      <c r="F99">
        <v>7.1340000000000003</v>
      </c>
      <c r="G99">
        <v>7.75</v>
      </c>
      <c r="H99">
        <v>8.4420000000000002</v>
      </c>
      <c r="I99">
        <v>9.2230000000000008</v>
      </c>
      <c r="J99">
        <v>10.108000000000001</v>
      </c>
      <c r="K99">
        <v>11.114000000000001</v>
      </c>
      <c r="L99">
        <v>12.265000000000001</v>
      </c>
      <c r="M99">
        <v>13.416</v>
      </c>
    </row>
    <row r="100" spans="1:13" x14ac:dyDescent="0.3">
      <c r="A100">
        <v>74.8</v>
      </c>
      <c r="B100">
        <v>9.2417999999999996</v>
      </c>
      <c r="C100">
        <v>8.9990000000000001E-2</v>
      </c>
      <c r="D100">
        <v>-0.38329999999999997</v>
      </c>
      <c r="E100">
        <v>6.5309999999999997</v>
      </c>
      <c r="F100">
        <v>7.1479999999999997</v>
      </c>
      <c r="G100">
        <v>7.766</v>
      </c>
      <c r="H100">
        <v>8.4589999999999996</v>
      </c>
      <c r="I100">
        <v>9.2420000000000009</v>
      </c>
      <c r="J100">
        <v>10.128</v>
      </c>
      <c r="K100">
        <v>11.135999999999999</v>
      </c>
      <c r="L100">
        <v>12.289</v>
      </c>
      <c r="M100">
        <v>13.442</v>
      </c>
    </row>
    <row r="101" spans="1:13" x14ac:dyDescent="0.3">
      <c r="A101">
        <v>74.900000000000006</v>
      </c>
      <c r="B101">
        <v>9.2601999999999993</v>
      </c>
      <c r="C101">
        <v>8.9969999999999994E-2</v>
      </c>
      <c r="D101">
        <v>-0.38329999999999997</v>
      </c>
      <c r="E101">
        <v>6.5439999999999996</v>
      </c>
      <c r="F101">
        <v>7.1630000000000003</v>
      </c>
      <c r="G101">
        <v>7.7809999999999997</v>
      </c>
      <c r="H101">
        <v>8.4760000000000009</v>
      </c>
      <c r="I101">
        <v>9.26</v>
      </c>
      <c r="J101">
        <v>10.148</v>
      </c>
      <c r="K101">
        <v>11.157999999999999</v>
      </c>
      <c r="L101">
        <v>12.313000000000001</v>
      </c>
      <c r="M101">
        <v>13.467000000000001</v>
      </c>
    </row>
    <row r="102" spans="1:13" x14ac:dyDescent="0.3">
      <c r="A102">
        <v>75</v>
      </c>
      <c r="B102">
        <v>9.2786000000000008</v>
      </c>
      <c r="C102">
        <v>8.9959999999999998E-2</v>
      </c>
      <c r="D102">
        <v>-0.38329999999999997</v>
      </c>
      <c r="E102">
        <v>6.5570000000000004</v>
      </c>
      <c r="F102">
        <v>7.1769999999999996</v>
      </c>
      <c r="G102">
        <v>7.7969999999999997</v>
      </c>
      <c r="H102">
        <v>8.4930000000000003</v>
      </c>
      <c r="I102">
        <v>9.2789999999999999</v>
      </c>
      <c r="J102">
        <v>10.167999999999999</v>
      </c>
      <c r="K102">
        <v>11.18</v>
      </c>
      <c r="L102">
        <v>12.337</v>
      </c>
      <c r="M102">
        <v>13.494</v>
      </c>
    </row>
    <row r="103" spans="1:13" x14ac:dyDescent="0.3">
      <c r="A103">
        <v>75.099999999999994</v>
      </c>
      <c r="B103">
        <v>9.2970000000000006</v>
      </c>
      <c r="C103">
        <v>8.9950000000000002E-2</v>
      </c>
      <c r="D103">
        <v>-0.38329999999999997</v>
      </c>
      <c r="E103">
        <v>6.5709999999999997</v>
      </c>
      <c r="F103">
        <v>7.1920000000000002</v>
      </c>
      <c r="G103">
        <v>7.8120000000000003</v>
      </c>
      <c r="H103">
        <v>8.51</v>
      </c>
      <c r="I103">
        <v>9.2970000000000006</v>
      </c>
      <c r="J103">
        <v>10.188000000000001</v>
      </c>
      <c r="K103">
        <v>11.202</v>
      </c>
      <c r="L103">
        <v>12.361000000000001</v>
      </c>
      <c r="M103">
        <v>13.52</v>
      </c>
    </row>
    <row r="104" spans="1:13" x14ac:dyDescent="0.3">
      <c r="A104">
        <v>75.2</v>
      </c>
      <c r="B104">
        <v>9.3154000000000003</v>
      </c>
      <c r="C104">
        <v>8.9929999999999996E-2</v>
      </c>
      <c r="D104">
        <v>-0.38329999999999997</v>
      </c>
      <c r="E104">
        <v>6.5839999999999996</v>
      </c>
      <c r="F104">
        <v>7.2060000000000004</v>
      </c>
      <c r="G104">
        <v>7.8280000000000003</v>
      </c>
      <c r="H104">
        <v>8.5269999999999992</v>
      </c>
      <c r="I104">
        <v>9.3149999999999995</v>
      </c>
      <c r="J104">
        <v>10.208</v>
      </c>
      <c r="K104">
        <v>11.224</v>
      </c>
      <c r="L104">
        <v>12.385</v>
      </c>
      <c r="M104">
        <v>13.545</v>
      </c>
    </row>
    <row r="105" spans="1:13" x14ac:dyDescent="0.3">
      <c r="A105">
        <v>75.3</v>
      </c>
      <c r="B105">
        <v>9.3337000000000003</v>
      </c>
      <c r="C105">
        <v>8.992E-2</v>
      </c>
      <c r="D105">
        <v>-0.38329999999999997</v>
      </c>
      <c r="E105">
        <v>6.5970000000000004</v>
      </c>
      <c r="F105">
        <v>7.2210000000000001</v>
      </c>
      <c r="G105">
        <v>7.8440000000000003</v>
      </c>
      <c r="H105">
        <v>8.5440000000000005</v>
      </c>
      <c r="I105">
        <v>9.3339999999999996</v>
      </c>
      <c r="J105">
        <v>10.228</v>
      </c>
      <c r="K105">
        <v>11.246</v>
      </c>
      <c r="L105">
        <v>12.407999999999999</v>
      </c>
      <c r="M105">
        <v>13.571</v>
      </c>
    </row>
    <row r="106" spans="1:13" x14ac:dyDescent="0.3">
      <c r="A106">
        <v>75.400000000000006</v>
      </c>
      <c r="B106">
        <v>9.3520000000000003</v>
      </c>
      <c r="C106">
        <v>8.9910000000000004E-2</v>
      </c>
      <c r="D106">
        <v>-0.38329999999999997</v>
      </c>
      <c r="E106">
        <v>6.61</v>
      </c>
      <c r="F106">
        <v>7.2350000000000003</v>
      </c>
      <c r="G106">
        <v>7.859</v>
      </c>
      <c r="H106">
        <v>8.5609999999999999</v>
      </c>
      <c r="I106">
        <v>9.3520000000000003</v>
      </c>
      <c r="J106">
        <v>10.247999999999999</v>
      </c>
      <c r="K106">
        <v>11.266999999999999</v>
      </c>
      <c r="L106">
        <v>12.432</v>
      </c>
      <c r="M106">
        <v>13.597</v>
      </c>
    </row>
    <row r="107" spans="1:13" x14ac:dyDescent="0.3">
      <c r="A107">
        <v>75.5</v>
      </c>
      <c r="B107">
        <v>9.3703000000000003</v>
      </c>
      <c r="C107">
        <v>8.9889999999999998E-2</v>
      </c>
      <c r="D107">
        <v>-0.38329999999999997</v>
      </c>
      <c r="E107">
        <v>6.6239999999999997</v>
      </c>
      <c r="F107">
        <v>7.2489999999999997</v>
      </c>
      <c r="G107">
        <v>7.875</v>
      </c>
      <c r="H107">
        <v>8.5779999999999994</v>
      </c>
      <c r="I107">
        <v>9.3699999999999992</v>
      </c>
      <c r="J107">
        <v>10.268000000000001</v>
      </c>
      <c r="K107">
        <v>11.289</v>
      </c>
      <c r="L107">
        <v>12.456</v>
      </c>
      <c r="M107">
        <v>13.622999999999999</v>
      </c>
    </row>
    <row r="108" spans="1:13" x14ac:dyDescent="0.3">
      <c r="A108">
        <v>75.599999999999994</v>
      </c>
      <c r="B108">
        <v>9.3886000000000003</v>
      </c>
      <c r="C108">
        <v>8.9880000000000002E-2</v>
      </c>
      <c r="D108">
        <v>-0.38329999999999997</v>
      </c>
      <c r="E108">
        <v>6.6369999999999996</v>
      </c>
      <c r="F108">
        <v>7.2640000000000002</v>
      </c>
      <c r="G108">
        <v>7.89</v>
      </c>
      <c r="H108">
        <v>8.5950000000000006</v>
      </c>
      <c r="I108">
        <v>9.3889999999999993</v>
      </c>
      <c r="J108">
        <v>10.288</v>
      </c>
      <c r="K108">
        <v>11.311</v>
      </c>
      <c r="L108">
        <v>12.48</v>
      </c>
      <c r="M108">
        <v>13.648999999999999</v>
      </c>
    </row>
    <row r="109" spans="1:13" x14ac:dyDescent="0.3">
      <c r="A109">
        <v>75.7</v>
      </c>
      <c r="B109">
        <v>9.4069000000000003</v>
      </c>
      <c r="C109">
        <v>8.9870000000000005E-2</v>
      </c>
      <c r="D109">
        <v>-0.38329999999999997</v>
      </c>
      <c r="E109">
        <v>6.65</v>
      </c>
      <c r="F109">
        <v>7.2779999999999996</v>
      </c>
      <c r="G109">
        <v>7.9059999999999997</v>
      </c>
      <c r="H109">
        <v>8.6110000000000007</v>
      </c>
      <c r="I109">
        <v>9.407</v>
      </c>
      <c r="J109">
        <v>10.308</v>
      </c>
      <c r="K109">
        <v>11.333</v>
      </c>
      <c r="L109">
        <v>12.504</v>
      </c>
      <c r="M109">
        <v>13.675000000000001</v>
      </c>
    </row>
    <row r="110" spans="1:13" x14ac:dyDescent="0.3">
      <c r="A110">
        <v>75.8</v>
      </c>
      <c r="B110">
        <v>9.4252000000000002</v>
      </c>
      <c r="C110">
        <v>8.9849999999999999E-2</v>
      </c>
      <c r="D110">
        <v>-0.38329999999999997</v>
      </c>
      <c r="E110">
        <v>6.6639999999999997</v>
      </c>
      <c r="F110">
        <v>7.2930000000000001</v>
      </c>
      <c r="G110">
        <v>7.9219999999999997</v>
      </c>
      <c r="H110">
        <v>8.6280000000000001</v>
      </c>
      <c r="I110">
        <v>9.4250000000000007</v>
      </c>
      <c r="J110">
        <v>10.327999999999999</v>
      </c>
      <c r="K110">
        <v>11.353999999999999</v>
      </c>
      <c r="L110">
        <v>12.526999999999999</v>
      </c>
      <c r="M110">
        <v>13.7</v>
      </c>
    </row>
    <row r="111" spans="1:13" x14ac:dyDescent="0.3">
      <c r="A111">
        <v>75.900000000000006</v>
      </c>
      <c r="B111">
        <v>9.4435000000000002</v>
      </c>
      <c r="C111">
        <v>8.9840000000000003E-2</v>
      </c>
      <c r="D111">
        <v>-0.38329999999999997</v>
      </c>
      <c r="E111">
        <v>6.6769999999999996</v>
      </c>
      <c r="F111">
        <v>7.3070000000000004</v>
      </c>
      <c r="G111">
        <v>7.9370000000000003</v>
      </c>
      <c r="H111">
        <v>8.6449999999999996</v>
      </c>
      <c r="I111">
        <v>9.4440000000000008</v>
      </c>
      <c r="J111">
        <v>10.348000000000001</v>
      </c>
      <c r="K111">
        <v>11.375999999999999</v>
      </c>
      <c r="L111">
        <v>12.551</v>
      </c>
      <c r="M111">
        <v>13.726000000000001</v>
      </c>
    </row>
    <row r="112" spans="1:13" x14ac:dyDescent="0.3">
      <c r="A112">
        <v>76</v>
      </c>
      <c r="B112">
        <v>9.4617000000000004</v>
      </c>
      <c r="C112">
        <v>8.9829999999999993E-2</v>
      </c>
      <c r="D112">
        <v>-0.38329999999999997</v>
      </c>
      <c r="E112">
        <v>6.69</v>
      </c>
      <c r="F112">
        <v>7.3209999999999997</v>
      </c>
      <c r="G112">
        <v>7.9530000000000003</v>
      </c>
      <c r="H112">
        <v>8.6620000000000008</v>
      </c>
      <c r="I112">
        <v>9.4619999999999997</v>
      </c>
      <c r="J112">
        <v>10.367000000000001</v>
      </c>
      <c r="K112">
        <v>11.398</v>
      </c>
      <c r="L112">
        <v>12.574999999999999</v>
      </c>
      <c r="M112">
        <v>13.752000000000001</v>
      </c>
    </row>
    <row r="113" spans="1:13" x14ac:dyDescent="0.3">
      <c r="A113">
        <v>76.099999999999994</v>
      </c>
      <c r="B113">
        <v>9.48</v>
      </c>
      <c r="C113">
        <v>8.9810000000000001E-2</v>
      </c>
      <c r="D113">
        <v>-0.38329999999999997</v>
      </c>
      <c r="E113">
        <v>6.7030000000000003</v>
      </c>
      <c r="F113">
        <v>7.3360000000000003</v>
      </c>
      <c r="G113">
        <v>7.968</v>
      </c>
      <c r="H113">
        <v>8.6790000000000003</v>
      </c>
      <c r="I113">
        <v>9.48</v>
      </c>
      <c r="J113">
        <v>10.387</v>
      </c>
      <c r="K113">
        <v>11.419</v>
      </c>
      <c r="L113">
        <v>12.598000000000001</v>
      </c>
      <c r="M113">
        <v>13.778</v>
      </c>
    </row>
    <row r="114" spans="1:13" x14ac:dyDescent="0.3">
      <c r="A114">
        <v>76.2</v>
      </c>
      <c r="B114">
        <v>9.4983000000000004</v>
      </c>
      <c r="C114">
        <v>8.9800000000000005E-2</v>
      </c>
      <c r="D114">
        <v>-0.38329999999999997</v>
      </c>
      <c r="E114">
        <v>6.7169999999999996</v>
      </c>
      <c r="F114">
        <v>7.35</v>
      </c>
      <c r="G114">
        <v>7.984</v>
      </c>
      <c r="H114">
        <v>8.6959999999999997</v>
      </c>
      <c r="I114">
        <v>9.4979999999999993</v>
      </c>
      <c r="J114">
        <v>10.407</v>
      </c>
      <c r="K114">
        <v>11.441000000000001</v>
      </c>
      <c r="L114">
        <v>12.622</v>
      </c>
      <c r="M114">
        <v>13.804</v>
      </c>
    </row>
    <row r="115" spans="1:13" x14ac:dyDescent="0.3">
      <c r="A115">
        <v>76.3</v>
      </c>
      <c r="B115">
        <v>9.5166000000000004</v>
      </c>
      <c r="C115">
        <v>8.9789999999999995E-2</v>
      </c>
      <c r="D115">
        <v>-0.38329999999999997</v>
      </c>
      <c r="E115">
        <v>6.73</v>
      </c>
      <c r="F115">
        <v>7.3650000000000002</v>
      </c>
      <c r="G115">
        <v>7.9989999999999997</v>
      </c>
      <c r="H115">
        <v>8.7119999999999997</v>
      </c>
      <c r="I115">
        <v>9.5169999999999995</v>
      </c>
      <c r="J115">
        <v>10.427</v>
      </c>
      <c r="K115">
        <v>11.462999999999999</v>
      </c>
      <c r="L115">
        <v>12.646000000000001</v>
      </c>
      <c r="M115">
        <v>13.83</v>
      </c>
    </row>
    <row r="116" spans="1:13" x14ac:dyDescent="0.3">
      <c r="A116">
        <v>76.400000000000006</v>
      </c>
      <c r="B116">
        <v>9.5350000000000001</v>
      </c>
      <c r="C116">
        <v>8.9770000000000003E-2</v>
      </c>
      <c r="D116">
        <v>-0.38329999999999997</v>
      </c>
      <c r="E116">
        <v>6.7430000000000003</v>
      </c>
      <c r="F116">
        <v>7.3789999999999996</v>
      </c>
      <c r="G116">
        <v>8.0150000000000006</v>
      </c>
      <c r="H116">
        <v>8.73</v>
      </c>
      <c r="I116">
        <v>9.5350000000000001</v>
      </c>
      <c r="J116">
        <v>10.446999999999999</v>
      </c>
      <c r="K116">
        <v>11.484</v>
      </c>
      <c r="L116">
        <v>12.67</v>
      </c>
      <c r="M116">
        <v>13.855</v>
      </c>
    </row>
    <row r="117" spans="1:13" x14ac:dyDescent="0.3">
      <c r="A117">
        <v>76.5</v>
      </c>
      <c r="B117">
        <v>9.5533000000000001</v>
      </c>
      <c r="C117">
        <v>8.9760000000000006E-2</v>
      </c>
      <c r="D117">
        <v>-0.38329999999999997</v>
      </c>
      <c r="E117">
        <v>6.7560000000000002</v>
      </c>
      <c r="F117">
        <v>7.3940000000000001</v>
      </c>
      <c r="G117">
        <v>8.0310000000000006</v>
      </c>
      <c r="H117">
        <v>8.7460000000000004</v>
      </c>
      <c r="I117">
        <v>9.5530000000000008</v>
      </c>
      <c r="J117">
        <v>10.467000000000001</v>
      </c>
      <c r="K117">
        <v>11.506</v>
      </c>
      <c r="L117">
        <v>12.694000000000001</v>
      </c>
      <c r="M117">
        <v>13.881</v>
      </c>
    </row>
    <row r="118" spans="1:13" x14ac:dyDescent="0.3">
      <c r="A118">
        <v>76.599999999999994</v>
      </c>
      <c r="B118">
        <v>9.5716999999999999</v>
      </c>
      <c r="C118">
        <v>8.9749999999999996E-2</v>
      </c>
      <c r="D118">
        <v>-0.38329999999999997</v>
      </c>
      <c r="E118">
        <v>6.77</v>
      </c>
      <c r="F118">
        <v>7.4080000000000004</v>
      </c>
      <c r="G118">
        <v>8.0459999999999994</v>
      </c>
      <c r="H118">
        <v>8.7629999999999999</v>
      </c>
      <c r="I118">
        <v>9.5719999999999992</v>
      </c>
      <c r="J118">
        <v>10.487</v>
      </c>
      <c r="K118">
        <v>11.528</v>
      </c>
      <c r="L118">
        <v>12.718</v>
      </c>
      <c r="M118">
        <v>13.907</v>
      </c>
    </row>
    <row r="119" spans="1:13" x14ac:dyDescent="0.3">
      <c r="A119">
        <v>76.7</v>
      </c>
      <c r="B119">
        <v>9.5900999999999996</v>
      </c>
      <c r="C119">
        <v>8.9730000000000004E-2</v>
      </c>
      <c r="D119">
        <v>-0.38329999999999997</v>
      </c>
      <c r="E119">
        <v>6.7830000000000004</v>
      </c>
      <c r="F119">
        <v>7.423</v>
      </c>
      <c r="G119">
        <v>8.0619999999999994</v>
      </c>
      <c r="H119">
        <v>8.7799999999999994</v>
      </c>
      <c r="I119">
        <v>9.59</v>
      </c>
      <c r="J119">
        <v>10.507</v>
      </c>
      <c r="K119">
        <v>11.55</v>
      </c>
      <c r="L119">
        <v>12.741</v>
      </c>
      <c r="M119">
        <v>13.933</v>
      </c>
    </row>
    <row r="120" spans="1:13" x14ac:dyDescent="0.3">
      <c r="A120">
        <v>76.8</v>
      </c>
      <c r="B120">
        <v>9.6085999999999991</v>
      </c>
      <c r="C120">
        <v>8.9719999999999994E-2</v>
      </c>
      <c r="D120">
        <v>-0.38329999999999997</v>
      </c>
      <c r="E120">
        <v>6.7969999999999997</v>
      </c>
      <c r="F120">
        <v>7.4370000000000003</v>
      </c>
      <c r="G120">
        <v>8.0779999999999994</v>
      </c>
      <c r="H120">
        <v>8.7970000000000006</v>
      </c>
      <c r="I120">
        <v>9.609</v>
      </c>
      <c r="J120">
        <v>10.526999999999999</v>
      </c>
      <c r="K120">
        <v>11.571999999999999</v>
      </c>
      <c r="L120">
        <v>12.765000000000001</v>
      </c>
      <c r="M120">
        <v>13.959</v>
      </c>
    </row>
    <row r="121" spans="1:13" x14ac:dyDescent="0.3">
      <c r="A121">
        <v>76.900000000000006</v>
      </c>
      <c r="B121">
        <v>9.6271000000000004</v>
      </c>
      <c r="C121">
        <v>8.9709999999999998E-2</v>
      </c>
      <c r="D121">
        <v>-0.38329999999999997</v>
      </c>
      <c r="E121">
        <v>6.81</v>
      </c>
      <c r="F121">
        <v>7.452</v>
      </c>
      <c r="G121">
        <v>8.0939999999999994</v>
      </c>
      <c r="H121">
        <v>8.8140000000000001</v>
      </c>
      <c r="I121">
        <v>9.6270000000000007</v>
      </c>
      <c r="J121">
        <v>10.547000000000001</v>
      </c>
      <c r="K121">
        <v>11.593999999999999</v>
      </c>
      <c r="L121">
        <v>12.79</v>
      </c>
      <c r="M121">
        <v>13.984999999999999</v>
      </c>
    </row>
    <row r="122" spans="1:13" x14ac:dyDescent="0.3">
      <c r="A122">
        <v>77</v>
      </c>
      <c r="B122">
        <v>9.6456</v>
      </c>
      <c r="C122">
        <v>8.9690000000000006E-2</v>
      </c>
      <c r="D122">
        <v>-0.38329999999999997</v>
      </c>
      <c r="E122">
        <v>6.8239999999999998</v>
      </c>
      <c r="F122">
        <v>7.4660000000000002</v>
      </c>
      <c r="G122">
        <v>8.109</v>
      </c>
      <c r="H122">
        <v>8.8309999999999995</v>
      </c>
      <c r="I122">
        <v>9.6460000000000008</v>
      </c>
      <c r="J122">
        <v>10.567</v>
      </c>
      <c r="K122">
        <v>11.616</v>
      </c>
      <c r="L122">
        <v>12.813000000000001</v>
      </c>
      <c r="M122">
        <v>14.010999999999999</v>
      </c>
    </row>
    <row r="123" spans="1:13" x14ac:dyDescent="0.3">
      <c r="A123">
        <v>77.099999999999994</v>
      </c>
      <c r="B123">
        <v>9.6641999999999992</v>
      </c>
      <c r="C123">
        <v>8.9679999999999996E-2</v>
      </c>
      <c r="D123">
        <v>-0.38329999999999997</v>
      </c>
      <c r="E123">
        <v>6.8369999999999997</v>
      </c>
      <c r="F123">
        <v>7.4809999999999999</v>
      </c>
      <c r="G123">
        <v>8.125</v>
      </c>
      <c r="H123">
        <v>8.8490000000000002</v>
      </c>
      <c r="I123">
        <v>9.6639999999999997</v>
      </c>
      <c r="J123">
        <v>10.587999999999999</v>
      </c>
      <c r="K123">
        <v>11.638</v>
      </c>
      <c r="L123">
        <v>12.837999999999999</v>
      </c>
      <c r="M123">
        <v>14.037000000000001</v>
      </c>
    </row>
    <row r="124" spans="1:13" x14ac:dyDescent="0.3">
      <c r="A124">
        <v>77.2</v>
      </c>
      <c r="B124">
        <v>9.6828000000000003</v>
      </c>
      <c r="C124">
        <v>8.9660000000000004E-2</v>
      </c>
      <c r="D124">
        <v>-0.38329999999999997</v>
      </c>
      <c r="E124">
        <v>6.851</v>
      </c>
      <c r="F124">
        <v>7.4960000000000004</v>
      </c>
      <c r="G124">
        <v>8.141</v>
      </c>
      <c r="H124">
        <v>8.8659999999999997</v>
      </c>
      <c r="I124">
        <v>9.6829999999999998</v>
      </c>
      <c r="J124">
        <v>10.608000000000001</v>
      </c>
      <c r="K124">
        <v>11.66</v>
      </c>
      <c r="L124">
        <v>12.861000000000001</v>
      </c>
      <c r="M124">
        <v>14.063000000000001</v>
      </c>
    </row>
    <row r="125" spans="1:13" x14ac:dyDescent="0.3">
      <c r="A125">
        <v>77.3</v>
      </c>
      <c r="B125">
        <v>9.7014999999999993</v>
      </c>
      <c r="C125">
        <v>8.9649999999999994E-2</v>
      </c>
      <c r="D125">
        <v>-0.38329999999999997</v>
      </c>
      <c r="E125">
        <v>6.8639999999999999</v>
      </c>
      <c r="F125">
        <v>7.5110000000000001</v>
      </c>
      <c r="G125">
        <v>8.157</v>
      </c>
      <c r="H125">
        <v>8.8829999999999991</v>
      </c>
      <c r="I125">
        <v>9.702</v>
      </c>
      <c r="J125">
        <v>10.628</v>
      </c>
      <c r="K125">
        <v>11.682</v>
      </c>
      <c r="L125">
        <v>12.885999999999999</v>
      </c>
      <c r="M125">
        <v>14.09</v>
      </c>
    </row>
    <row r="126" spans="1:13" x14ac:dyDescent="0.3">
      <c r="A126">
        <v>77.400000000000006</v>
      </c>
      <c r="B126">
        <v>9.7202000000000002</v>
      </c>
      <c r="C126">
        <v>8.9639999999999997E-2</v>
      </c>
      <c r="D126">
        <v>-0.38329999999999997</v>
      </c>
      <c r="E126">
        <v>6.8780000000000001</v>
      </c>
      <c r="F126">
        <v>7.5250000000000004</v>
      </c>
      <c r="G126">
        <v>8.173</v>
      </c>
      <c r="H126">
        <v>8.9</v>
      </c>
      <c r="I126">
        <v>9.7200000000000006</v>
      </c>
      <c r="J126">
        <v>10.648999999999999</v>
      </c>
      <c r="K126">
        <v>11.704000000000001</v>
      </c>
      <c r="L126">
        <v>12.91</v>
      </c>
      <c r="M126">
        <v>14.116</v>
      </c>
    </row>
    <row r="127" spans="1:13" x14ac:dyDescent="0.3">
      <c r="A127">
        <v>77.5</v>
      </c>
      <c r="B127">
        <v>9.7390000000000008</v>
      </c>
      <c r="C127">
        <v>8.9630000000000001E-2</v>
      </c>
      <c r="D127">
        <v>-0.38329999999999997</v>
      </c>
      <c r="E127">
        <v>6.891</v>
      </c>
      <c r="F127">
        <v>7.54</v>
      </c>
      <c r="G127">
        <v>8.1890000000000001</v>
      </c>
      <c r="H127">
        <v>8.9169999999999998</v>
      </c>
      <c r="I127">
        <v>9.7390000000000008</v>
      </c>
      <c r="J127">
        <v>10.669</v>
      </c>
      <c r="K127">
        <v>11.727</v>
      </c>
      <c r="L127">
        <v>12.935</v>
      </c>
      <c r="M127">
        <v>14.143000000000001</v>
      </c>
    </row>
    <row r="128" spans="1:13" x14ac:dyDescent="0.3">
      <c r="A128">
        <v>77.599999999999994</v>
      </c>
      <c r="B128">
        <v>9.7577999999999996</v>
      </c>
      <c r="C128">
        <v>8.9609999999999995E-2</v>
      </c>
      <c r="D128">
        <v>-0.38329999999999997</v>
      </c>
      <c r="E128">
        <v>6.9050000000000002</v>
      </c>
      <c r="F128">
        <v>7.5549999999999997</v>
      </c>
      <c r="G128">
        <v>8.2050000000000001</v>
      </c>
      <c r="H128">
        <v>8.9350000000000005</v>
      </c>
      <c r="I128">
        <v>9.7579999999999991</v>
      </c>
      <c r="J128">
        <v>10.689</v>
      </c>
      <c r="K128">
        <v>11.749000000000001</v>
      </c>
      <c r="L128">
        <v>12.959</v>
      </c>
      <c r="M128">
        <v>14.169</v>
      </c>
    </row>
    <row r="129" spans="1:13" x14ac:dyDescent="0.3">
      <c r="A129">
        <v>77.7</v>
      </c>
      <c r="B129">
        <v>9.7766999999999999</v>
      </c>
      <c r="C129">
        <v>8.9599999999999999E-2</v>
      </c>
      <c r="D129">
        <v>-0.38329999999999997</v>
      </c>
      <c r="E129">
        <v>6.9189999999999996</v>
      </c>
      <c r="F129">
        <v>7.57</v>
      </c>
      <c r="G129">
        <v>8.2210000000000001</v>
      </c>
      <c r="H129">
        <v>8.952</v>
      </c>
      <c r="I129">
        <v>9.7769999999999992</v>
      </c>
      <c r="J129">
        <v>10.71</v>
      </c>
      <c r="K129">
        <v>11.771000000000001</v>
      </c>
      <c r="L129">
        <v>12.984</v>
      </c>
      <c r="M129">
        <v>14.196</v>
      </c>
    </row>
    <row r="130" spans="1:13" x14ac:dyDescent="0.3">
      <c r="A130">
        <v>77.8</v>
      </c>
      <c r="B130">
        <v>9.7957000000000001</v>
      </c>
      <c r="C130">
        <v>8.9590000000000003E-2</v>
      </c>
      <c r="D130">
        <v>-0.38329999999999997</v>
      </c>
      <c r="E130">
        <v>6.9320000000000004</v>
      </c>
      <c r="F130">
        <v>7.585</v>
      </c>
      <c r="G130">
        <v>8.2370000000000001</v>
      </c>
      <c r="H130">
        <v>8.9700000000000006</v>
      </c>
      <c r="I130">
        <v>9.7959999999999994</v>
      </c>
      <c r="J130">
        <v>10.731</v>
      </c>
      <c r="K130">
        <v>11.794</v>
      </c>
      <c r="L130">
        <v>13.007999999999999</v>
      </c>
      <c r="M130">
        <v>14.223000000000001</v>
      </c>
    </row>
    <row r="131" spans="1:13" x14ac:dyDescent="0.3">
      <c r="A131">
        <v>77.900000000000006</v>
      </c>
      <c r="B131">
        <v>9.8147000000000002</v>
      </c>
      <c r="C131">
        <v>8.9569999999999997E-2</v>
      </c>
      <c r="D131">
        <v>-0.38329999999999997</v>
      </c>
      <c r="E131">
        <v>6.9459999999999997</v>
      </c>
      <c r="F131">
        <v>7.6</v>
      </c>
      <c r="G131">
        <v>8.2530000000000001</v>
      </c>
      <c r="H131">
        <v>8.9870000000000001</v>
      </c>
      <c r="I131">
        <v>9.8149999999999995</v>
      </c>
      <c r="J131">
        <v>10.750999999999999</v>
      </c>
      <c r="K131">
        <v>11.816000000000001</v>
      </c>
      <c r="L131">
        <v>13.032999999999999</v>
      </c>
      <c r="M131">
        <v>14.249000000000001</v>
      </c>
    </row>
    <row r="132" spans="1:13" x14ac:dyDescent="0.3">
      <c r="A132">
        <v>78</v>
      </c>
      <c r="B132">
        <v>9.8338000000000001</v>
      </c>
      <c r="C132">
        <v>8.9560000000000001E-2</v>
      </c>
      <c r="D132">
        <v>-0.38329999999999997</v>
      </c>
      <c r="E132">
        <v>6.96</v>
      </c>
      <c r="F132">
        <v>7.6150000000000002</v>
      </c>
      <c r="G132">
        <v>8.27</v>
      </c>
      <c r="H132">
        <v>9.0050000000000008</v>
      </c>
      <c r="I132">
        <v>9.8339999999999996</v>
      </c>
      <c r="J132">
        <v>10.772</v>
      </c>
      <c r="K132">
        <v>11.839</v>
      </c>
      <c r="L132">
        <v>13.058</v>
      </c>
      <c r="M132">
        <v>14.276</v>
      </c>
    </row>
    <row r="133" spans="1:13" x14ac:dyDescent="0.3">
      <c r="A133">
        <v>78.099999999999994</v>
      </c>
      <c r="B133">
        <v>9.8529999999999998</v>
      </c>
      <c r="C133">
        <v>8.9550000000000005E-2</v>
      </c>
      <c r="D133">
        <v>-0.38329999999999997</v>
      </c>
      <c r="E133">
        <v>6.9740000000000002</v>
      </c>
      <c r="F133">
        <v>7.63</v>
      </c>
      <c r="G133">
        <v>8.2859999999999996</v>
      </c>
      <c r="H133">
        <v>9.0229999999999997</v>
      </c>
      <c r="I133">
        <v>9.8529999999999998</v>
      </c>
      <c r="J133">
        <v>10.792999999999999</v>
      </c>
      <c r="K133">
        <v>11.862</v>
      </c>
      <c r="L133">
        <v>13.083</v>
      </c>
      <c r="M133">
        <v>14.304</v>
      </c>
    </row>
    <row r="134" spans="1:13" x14ac:dyDescent="0.3">
      <c r="A134">
        <v>78.2</v>
      </c>
      <c r="B134">
        <v>9.8721999999999994</v>
      </c>
      <c r="C134">
        <v>8.9529999999999998E-2</v>
      </c>
      <c r="D134">
        <v>-0.38329999999999997</v>
      </c>
      <c r="E134">
        <v>6.9880000000000004</v>
      </c>
      <c r="F134">
        <v>7.6449999999999996</v>
      </c>
      <c r="G134">
        <v>8.3019999999999996</v>
      </c>
      <c r="H134">
        <v>9.0399999999999991</v>
      </c>
      <c r="I134">
        <v>9.8719999999999999</v>
      </c>
      <c r="J134">
        <v>10.814</v>
      </c>
      <c r="K134">
        <v>11.884</v>
      </c>
      <c r="L134">
        <v>13.106999999999999</v>
      </c>
      <c r="M134">
        <v>14.33</v>
      </c>
    </row>
    <row r="135" spans="1:13" x14ac:dyDescent="0.3">
      <c r="A135">
        <v>78.3</v>
      </c>
      <c r="B135">
        <v>9.8915000000000006</v>
      </c>
      <c r="C135">
        <v>8.9520000000000002E-2</v>
      </c>
      <c r="D135">
        <v>-0.38329999999999997</v>
      </c>
      <c r="E135">
        <v>7.0019999999999998</v>
      </c>
      <c r="F135">
        <v>7.66</v>
      </c>
      <c r="G135">
        <v>8.3190000000000008</v>
      </c>
      <c r="H135">
        <v>9.0579999999999998</v>
      </c>
      <c r="I135">
        <v>9.8919999999999995</v>
      </c>
      <c r="J135">
        <v>10.835000000000001</v>
      </c>
      <c r="K135">
        <v>11.907</v>
      </c>
      <c r="L135">
        <v>13.132</v>
      </c>
      <c r="M135">
        <v>14.358000000000001</v>
      </c>
    </row>
    <row r="136" spans="1:13" x14ac:dyDescent="0.3">
      <c r="A136">
        <v>78.400000000000006</v>
      </c>
      <c r="B136">
        <v>9.9108999999999998</v>
      </c>
      <c r="C136">
        <v>8.9510000000000006E-2</v>
      </c>
      <c r="D136">
        <v>-0.38329999999999997</v>
      </c>
      <c r="E136">
        <v>7.016</v>
      </c>
      <c r="F136">
        <v>7.6760000000000002</v>
      </c>
      <c r="G136">
        <v>8.3350000000000009</v>
      </c>
      <c r="H136">
        <v>9.0760000000000005</v>
      </c>
      <c r="I136">
        <v>9.9109999999999996</v>
      </c>
      <c r="J136">
        <v>10.856</v>
      </c>
      <c r="K136">
        <v>11.93</v>
      </c>
      <c r="L136">
        <v>13.157999999999999</v>
      </c>
      <c r="M136">
        <v>14.385</v>
      </c>
    </row>
    <row r="137" spans="1:13" x14ac:dyDescent="0.3">
      <c r="A137">
        <v>78.5</v>
      </c>
      <c r="B137">
        <v>9.9303000000000008</v>
      </c>
      <c r="C137">
        <v>8.9499999999999996E-2</v>
      </c>
      <c r="D137">
        <v>-0.38329999999999997</v>
      </c>
      <c r="E137">
        <v>7.03</v>
      </c>
      <c r="F137">
        <v>7.6909999999999998</v>
      </c>
      <c r="G137">
        <v>8.3520000000000003</v>
      </c>
      <c r="H137">
        <v>9.0939999999999994</v>
      </c>
      <c r="I137">
        <v>9.93</v>
      </c>
      <c r="J137">
        <v>10.877000000000001</v>
      </c>
      <c r="K137">
        <v>11.954000000000001</v>
      </c>
      <c r="L137">
        <v>13.183</v>
      </c>
      <c r="M137">
        <v>14.413</v>
      </c>
    </row>
    <row r="138" spans="1:13" x14ac:dyDescent="0.3">
      <c r="A138">
        <v>78.599999999999994</v>
      </c>
      <c r="B138">
        <v>9.9498999999999995</v>
      </c>
      <c r="C138">
        <v>8.9480000000000004E-2</v>
      </c>
      <c r="D138">
        <v>-0.38329999999999997</v>
      </c>
      <c r="E138">
        <v>7.0439999999999996</v>
      </c>
      <c r="F138">
        <v>7.7060000000000004</v>
      </c>
      <c r="G138">
        <v>8.3680000000000003</v>
      </c>
      <c r="H138">
        <v>9.1120000000000001</v>
      </c>
      <c r="I138">
        <v>9.9499999999999993</v>
      </c>
      <c r="J138">
        <v>10.898</v>
      </c>
      <c r="K138">
        <v>11.977</v>
      </c>
      <c r="L138">
        <v>13.208</v>
      </c>
      <c r="M138">
        <v>14.44</v>
      </c>
    </row>
    <row r="139" spans="1:13" x14ac:dyDescent="0.3">
      <c r="A139">
        <v>78.7</v>
      </c>
      <c r="B139">
        <v>9.9695</v>
      </c>
      <c r="C139">
        <v>8.9469999999999994E-2</v>
      </c>
      <c r="D139">
        <v>-0.38329999999999997</v>
      </c>
      <c r="E139">
        <v>7.0579999999999998</v>
      </c>
      <c r="F139">
        <v>7.7220000000000004</v>
      </c>
      <c r="G139">
        <v>8.3849999999999998</v>
      </c>
      <c r="H139">
        <v>9.1300000000000008</v>
      </c>
      <c r="I139">
        <v>9.9700000000000006</v>
      </c>
      <c r="J139">
        <v>10.92</v>
      </c>
      <c r="K139">
        <v>12</v>
      </c>
      <c r="L139">
        <v>13.234</v>
      </c>
      <c r="M139">
        <v>14.468</v>
      </c>
    </row>
    <row r="140" spans="1:13" x14ac:dyDescent="0.3">
      <c r="A140">
        <v>78.8</v>
      </c>
      <c r="B140">
        <v>9.9892000000000003</v>
      </c>
      <c r="C140">
        <v>8.9459999999999998E-2</v>
      </c>
      <c r="D140">
        <v>-0.38329999999999997</v>
      </c>
      <c r="E140">
        <v>7.0730000000000004</v>
      </c>
      <c r="F140">
        <v>7.7370000000000001</v>
      </c>
      <c r="G140">
        <v>8.4019999999999992</v>
      </c>
      <c r="H140">
        <v>9.1479999999999997</v>
      </c>
      <c r="I140">
        <v>9.9890000000000008</v>
      </c>
      <c r="J140">
        <v>10.941000000000001</v>
      </c>
      <c r="K140">
        <v>12.023</v>
      </c>
      <c r="L140">
        <v>13.26</v>
      </c>
      <c r="M140">
        <v>14.496</v>
      </c>
    </row>
    <row r="141" spans="1:13" x14ac:dyDescent="0.3">
      <c r="A141">
        <v>78.900000000000006</v>
      </c>
      <c r="B141">
        <v>10.009</v>
      </c>
      <c r="C141">
        <v>8.9450000000000002E-2</v>
      </c>
      <c r="D141">
        <v>-0.38329999999999997</v>
      </c>
      <c r="E141">
        <v>7.0869999999999997</v>
      </c>
      <c r="F141">
        <v>7.7530000000000001</v>
      </c>
      <c r="G141">
        <v>8.4190000000000005</v>
      </c>
      <c r="H141">
        <v>9.1660000000000004</v>
      </c>
      <c r="I141">
        <v>10.009</v>
      </c>
      <c r="J141">
        <v>10.962999999999999</v>
      </c>
      <c r="K141">
        <v>12.047000000000001</v>
      </c>
      <c r="L141">
        <v>13.285</v>
      </c>
      <c r="M141">
        <v>14.523999999999999</v>
      </c>
    </row>
    <row r="142" spans="1:13" x14ac:dyDescent="0.3">
      <c r="A142">
        <v>79</v>
      </c>
      <c r="B142">
        <v>10.0289</v>
      </c>
      <c r="C142">
        <v>8.9429999999999996E-2</v>
      </c>
      <c r="D142">
        <v>-0.38329999999999997</v>
      </c>
      <c r="E142">
        <v>7.1020000000000003</v>
      </c>
      <c r="F142">
        <v>7.7690000000000001</v>
      </c>
      <c r="G142">
        <v>8.4359999999999999</v>
      </c>
      <c r="H142">
        <v>9.1850000000000005</v>
      </c>
      <c r="I142">
        <v>10.029</v>
      </c>
      <c r="J142">
        <v>10.984</v>
      </c>
      <c r="K142">
        <v>12.07</v>
      </c>
      <c r="L142">
        <v>13.311</v>
      </c>
      <c r="M142">
        <v>14.551</v>
      </c>
    </row>
    <row r="143" spans="1:13" x14ac:dyDescent="0.3">
      <c r="A143">
        <v>79.099999999999994</v>
      </c>
      <c r="B143">
        <v>10.0489</v>
      </c>
      <c r="C143">
        <v>8.9419999999999999E-2</v>
      </c>
      <c r="D143">
        <v>-0.38329999999999997</v>
      </c>
      <c r="E143">
        <v>7.1159999999999997</v>
      </c>
      <c r="F143">
        <v>7.7839999999999998</v>
      </c>
      <c r="G143">
        <v>8.4529999999999994</v>
      </c>
      <c r="H143">
        <v>9.2029999999999994</v>
      </c>
      <c r="I143">
        <v>10.048999999999999</v>
      </c>
      <c r="J143">
        <v>11.006</v>
      </c>
      <c r="K143">
        <v>12.093999999999999</v>
      </c>
      <c r="L143">
        <v>13.337</v>
      </c>
      <c r="M143">
        <v>14.58</v>
      </c>
    </row>
    <row r="144" spans="1:13" x14ac:dyDescent="0.3">
      <c r="A144">
        <v>79.2</v>
      </c>
      <c r="B144">
        <v>10.069000000000001</v>
      </c>
      <c r="C144">
        <v>8.9410000000000003E-2</v>
      </c>
      <c r="D144">
        <v>-0.38329999999999997</v>
      </c>
      <c r="E144">
        <v>7.1310000000000002</v>
      </c>
      <c r="F144">
        <v>7.8</v>
      </c>
      <c r="G144">
        <v>8.4700000000000006</v>
      </c>
      <c r="H144">
        <v>9.2219999999999995</v>
      </c>
      <c r="I144">
        <v>10.069000000000001</v>
      </c>
      <c r="J144">
        <v>11.028</v>
      </c>
      <c r="K144">
        <v>12.118</v>
      </c>
      <c r="L144">
        <v>13.363</v>
      </c>
      <c r="M144">
        <v>14.608000000000001</v>
      </c>
    </row>
    <row r="145" spans="1:13" x14ac:dyDescent="0.3">
      <c r="A145">
        <v>79.3</v>
      </c>
      <c r="B145">
        <v>10.0891</v>
      </c>
      <c r="C145">
        <v>8.9399999999999993E-2</v>
      </c>
      <c r="D145">
        <v>-0.38329999999999997</v>
      </c>
      <c r="E145">
        <v>7.1449999999999996</v>
      </c>
      <c r="F145">
        <v>7.8159999999999998</v>
      </c>
      <c r="G145">
        <v>8.4870000000000001</v>
      </c>
      <c r="H145">
        <v>9.24</v>
      </c>
      <c r="I145">
        <v>10.089</v>
      </c>
      <c r="J145">
        <v>11.05</v>
      </c>
      <c r="K145">
        <v>12.141999999999999</v>
      </c>
      <c r="L145">
        <v>13.388999999999999</v>
      </c>
      <c r="M145">
        <v>14.637</v>
      </c>
    </row>
    <row r="146" spans="1:13" x14ac:dyDescent="0.3">
      <c r="A146">
        <v>79.400000000000006</v>
      </c>
      <c r="B146">
        <v>10.109400000000001</v>
      </c>
      <c r="C146">
        <v>8.9389999999999997E-2</v>
      </c>
      <c r="D146">
        <v>-0.38329999999999997</v>
      </c>
      <c r="E146">
        <v>7.16</v>
      </c>
      <c r="F146">
        <v>7.8319999999999999</v>
      </c>
      <c r="G146">
        <v>8.5039999999999996</v>
      </c>
      <c r="H146">
        <v>9.2590000000000003</v>
      </c>
      <c r="I146">
        <v>10.109</v>
      </c>
      <c r="J146">
        <v>11.071999999999999</v>
      </c>
      <c r="K146">
        <v>12.166</v>
      </c>
      <c r="L146">
        <v>13.416</v>
      </c>
      <c r="M146">
        <v>14.666</v>
      </c>
    </row>
    <row r="147" spans="1:13" x14ac:dyDescent="0.3">
      <c r="A147">
        <v>79.5</v>
      </c>
      <c r="B147">
        <v>10.129799999999999</v>
      </c>
      <c r="C147">
        <v>8.9370000000000005E-2</v>
      </c>
      <c r="D147">
        <v>-0.38329999999999997</v>
      </c>
      <c r="E147">
        <v>7.1749999999999998</v>
      </c>
      <c r="F147">
        <v>7.8479999999999999</v>
      </c>
      <c r="G147">
        <v>8.5220000000000002</v>
      </c>
      <c r="H147">
        <v>9.2780000000000005</v>
      </c>
      <c r="I147">
        <v>10.130000000000001</v>
      </c>
      <c r="J147">
        <v>11.093999999999999</v>
      </c>
      <c r="K147">
        <v>12.19</v>
      </c>
      <c r="L147">
        <v>13.442</v>
      </c>
      <c r="M147">
        <v>14.694000000000001</v>
      </c>
    </row>
    <row r="148" spans="1:13" x14ac:dyDescent="0.3">
      <c r="A148">
        <v>79.599999999999994</v>
      </c>
      <c r="B148">
        <v>10.1503</v>
      </c>
      <c r="C148">
        <v>8.9359999999999995E-2</v>
      </c>
      <c r="D148">
        <v>-0.38329999999999997</v>
      </c>
      <c r="E148">
        <v>7.1890000000000001</v>
      </c>
      <c r="F148">
        <v>7.8639999999999999</v>
      </c>
      <c r="G148">
        <v>8.5389999999999997</v>
      </c>
      <c r="H148">
        <v>9.2970000000000006</v>
      </c>
      <c r="I148">
        <v>10.15</v>
      </c>
      <c r="J148">
        <v>11.116</v>
      </c>
      <c r="K148">
        <v>12.215</v>
      </c>
      <c r="L148">
        <v>13.468999999999999</v>
      </c>
      <c r="M148">
        <v>14.723000000000001</v>
      </c>
    </row>
    <row r="149" spans="1:13" x14ac:dyDescent="0.3">
      <c r="A149">
        <v>79.7</v>
      </c>
      <c r="B149">
        <v>10.1709</v>
      </c>
      <c r="C149">
        <v>8.9349999999999999E-2</v>
      </c>
      <c r="D149">
        <v>-0.38329999999999997</v>
      </c>
      <c r="E149">
        <v>7.2039999999999997</v>
      </c>
      <c r="F149">
        <v>7.88</v>
      </c>
      <c r="G149">
        <v>8.5559999999999992</v>
      </c>
      <c r="H149">
        <v>9.3149999999999995</v>
      </c>
      <c r="I149">
        <v>10.170999999999999</v>
      </c>
      <c r="J149">
        <v>11.138999999999999</v>
      </c>
      <c r="K149">
        <v>12.239000000000001</v>
      </c>
      <c r="L149">
        <v>13.496</v>
      </c>
      <c r="M149">
        <v>14.752000000000001</v>
      </c>
    </row>
    <row r="150" spans="1:13" x14ac:dyDescent="0.3">
      <c r="A150">
        <v>79.8</v>
      </c>
      <c r="B150">
        <v>10.191599999999999</v>
      </c>
      <c r="C150">
        <v>8.9340000000000003E-2</v>
      </c>
      <c r="D150">
        <v>-0.38329999999999997</v>
      </c>
      <c r="E150">
        <v>7.2190000000000003</v>
      </c>
      <c r="F150">
        <v>7.8970000000000002</v>
      </c>
      <c r="G150">
        <v>8.5739999999999998</v>
      </c>
      <c r="H150">
        <v>9.3350000000000009</v>
      </c>
      <c r="I150">
        <v>10.192</v>
      </c>
      <c r="J150">
        <v>11.161</v>
      </c>
      <c r="K150">
        <v>12.263999999999999</v>
      </c>
      <c r="L150">
        <v>13.523</v>
      </c>
      <c r="M150">
        <v>14.782</v>
      </c>
    </row>
    <row r="151" spans="1:13" x14ac:dyDescent="0.3">
      <c r="A151">
        <v>79.900000000000006</v>
      </c>
      <c r="B151">
        <v>10.212300000000001</v>
      </c>
      <c r="C151">
        <v>8.9330000000000007E-2</v>
      </c>
      <c r="D151">
        <v>-0.38329999999999997</v>
      </c>
      <c r="E151">
        <v>7.234</v>
      </c>
      <c r="F151">
        <v>7.9130000000000003</v>
      </c>
      <c r="G151">
        <v>8.5920000000000005</v>
      </c>
      <c r="H151">
        <v>9.3539999999999992</v>
      </c>
      <c r="I151">
        <v>10.212</v>
      </c>
      <c r="J151">
        <v>11.183999999999999</v>
      </c>
      <c r="K151">
        <v>12.289</v>
      </c>
      <c r="L151">
        <v>13.55</v>
      </c>
      <c r="M151">
        <v>14.811</v>
      </c>
    </row>
    <row r="152" spans="1:13" x14ac:dyDescent="0.3">
      <c r="A152">
        <v>80</v>
      </c>
      <c r="B152">
        <v>10.2332</v>
      </c>
      <c r="C152">
        <v>8.9319999999999997E-2</v>
      </c>
      <c r="D152">
        <v>-0.38329999999999997</v>
      </c>
      <c r="E152">
        <v>7.2489999999999997</v>
      </c>
      <c r="F152">
        <v>7.9290000000000003</v>
      </c>
      <c r="G152">
        <v>8.609</v>
      </c>
      <c r="H152">
        <v>9.3729999999999993</v>
      </c>
      <c r="I152">
        <v>10.233000000000001</v>
      </c>
      <c r="J152">
        <v>11.207000000000001</v>
      </c>
      <c r="K152">
        <v>12.313000000000001</v>
      </c>
      <c r="L152">
        <v>13.577</v>
      </c>
      <c r="M152">
        <v>14.840999999999999</v>
      </c>
    </row>
    <row r="153" spans="1:13" x14ac:dyDescent="0.3">
      <c r="A153">
        <v>80.099999999999994</v>
      </c>
      <c r="B153">
        <v>10.254200000000001</v>
      </c>
      <c r="C153">
        <v>8.9300000000000004E-2</v>
      </c>
      <c r="D153">
        <v>-0.38329999999999997</v>
      </c>
      <c r="E153">
        <v>7.2649999999999997</v>
      </c>
      <c r="F153">
        <v>7.9459999999999997</v>
      </c>
      <c r="G153">
        <v>8.6270000000000007</v>
      </c>
      <c r="H153">
        <v>9.3919999999999995</v>
      </c>
      <c r="I153">
        <v>10.254</v>
      </c>
      <c r="J153">
        <v>11.23</v>
      </c>
      <c r="K153">
        <v>12.337999999999999</v>
      </c>
      <c r="L153">
        <v>13.603999999999999</v>
      </c>
      <c r="M153">
        <v>14.87</v>
      </c>
    </row>
    <row r="154" spans="1:13" x14ac:dyDescent="0.3">
      <c r="A154">
        <v>80.2</v>
      </c>
      <c r="B154">
        <v>10.2753</v>
      </c>
      <c r="C154">
        <v>8.9289999999999994E-2</v>
      </c>
      <c r="D154">
        <v>-0.38329999999999997</v>
      </c>
      <c r="E154">
        <v>7.28</v>
      </c>
      <c r="F154">
        <v>7.9630000000000001</v>
      </c>
      <c r="G154">
        <v>8.6449999999999996</v>
      </c>
      <c r="H154">
        <v>9.4120000000000008</v>
      </c>
      <c r="I154">
        <v>10.275</v>
      </c>
      <c r="J154">
        <v>11.253</v>
      </c>
      <c r="K154">
        <v>12.363</v>
      </c>
      <c r="L154">
        <v>13.632</v>
      </c>
      <c r="M154">
        <v>14.9</v>
      </c>
    </row>
    <row r="155" spans="1:13" x14ac:dyDescent="0.3">
      <c r="A155">
        <v>80.3</v>
      </c>
      <c r="B155">
        <v>10.2965</v>
      </c>
      <c r="C155">
        <v>8.9279999999999998E-2</v>
      </c>
      <c r="D155">
        <v>-0.38329999999999997</v>
      </c>
      <c r="E155">
        <v>7.2949999999999999</v>
      </c>
      <c r="F155">
        <v>7.9790000000000001</v>
      </c>
      <c r="G155">
        <v>8.6630000000000003</v>
      </c>
      <c r="H155">
        <v>9.4309999999999992</v>
      </c>
      <c r="I155">
        <v>10.295999999999999</v>
      </c>
      <c r="J155">
        <v>11.276</v>
      </c>
      <c r="K155">
        <v>12.388</v>
      </c>
      <c r="L155">
        <v>13.659000000000001</v>
      </c>
      <c r="M155">
        <v>14.93</v>
      </c>
    </row>
    <row r="156" spans="1:13" x14ac:dyDescent="0.3">
      <c r="A156">
        <v>80.400000000000006</v>
      </c>
      <c r="B156">
        <v>10.3178</v>
      </c>
      <c r="C156">
        <v>8.9270000000000002E-2</v>
      </c>
      <c r="D156">
        <v>-0.38329999999999997</v>
      </c>
      <c r="E156">
        <v>7.3109999999999999</v>
      </c>
      <c r="F156">
        <v>7.9960000000000004</v>
      </c>
      <c r="G156">
        <v>8.6809999999999992</v>
      </c>
      <c r="H156">
        <v>9.4510000000000005</v>
      </c>
      <c r="I156">
        <v>10.318</v>
      </c>
      <c r="J156">
        <v>11.298999999999999</v>
      </c>
      <c r="K156">
        <v>12.414</v>
      </c>
      <c r="L156">
        <v>13.686999999999999</v>
      </c>
      <c r="M156">
        <v>14.96</v>
      </c>
    </row>
    <row r="157" spans="1:13" x14ac:dyDescent="0.3">
      <c r="A157">
        <v>80.5</v>
      </c>
      <c r="B157">
        <v>10.3393</v>
      </c>
      <c r="C157">
        <v>8.9260000000000006E-2</v>
      </c>
      <c r="D157">
        <v>-0.38329999999999997</v>
      </c>
      <c r="E157">
        <v>7.3259999999999996</v>
      </c>
      <c r="F157">
        <v>8.0129999999999999</v>
      </c>
      <c r="G157">
        <v>8.6999999999999993</v>
      </c>
      <c r="H157">
        <v>9.4710000000000001</v>
      </c>
      <c r="I157">
        <v>10.339</v>
      </c>
      <c r="J157">
        <v>11.321999999999999</v>
      </c>
      <c r="K157">
        <v>12.439</v>
      </c>
      <c r="L157">
        <v>13.715</v>
      </c>
      <c r="M157">
        <v>14.991</v>
      </c>
    </row>
    <row r="158" spans="1:13" x14ac:dyDescent="0.3">
      <c r="A158">
        <v>80.599999999999994</v>
      </c>
      <c r="B158">
        <v>10.360799999999999</v>
      </c>
      <c r="C158">
        <v>8.9249999999999996E-2</v>
      </c>
      <c r="D158">
        <v>-0.38329999999999997</v>
      </c>
      <c r="E158">
        <v>7.3419999999999996</v>
      </c>
      <c r="F158">
        <v>8.0299999999999994</v>
      </c>
      <c r="G158">
        <v>8.718</v>
      </c>
      <c r="H158">
        <v>9.49</v>
      </c>
      <c r="I158">
        <v>10.361000000000001</v>
      </c>
      <c r="J158">
        <v>11.346</v>
      </c>
      <c r="K158">
        <v>12.465</v>
      </c>
      <c r="L158">
        <v>13.743</v>
      </c>
      <c r="M158">
        <v>15.021000000000001</v>
      </c>
    </row>
    <row r="159" spans="1:13" x14ac:dyDescent="0.3">
      <c r="A159">
        <v>80.7</v>
      </c>
      <c r="B159">
        <v>10.382400000000001</v>
      </c>
      <c r="C159">
        <v>8.924E-2</v>
      </c>
      <c r="D159">
        <v>-0.38329999999999997</v>
      </c>
      <c r="E159">
        <v>7.3570000000000002</v>
      </c>
      <c r="F159">
        <v>8.0470000000000006</v>
      </c>
      <c r="G159">
        <v>8.7360000000000007</v>
      </c>
      <c r="H159">
        <v>9.51</v>
      </c>
      <c r="I159">
        <v>10.382</v>
      </c>
      <c r="J159">
        <v>11.369</v>
      </c>
      <c r="K159">
        <v>12.491</v>
      </c>
      <c r="L159">
        <v>13.771000000000001</v>
      </c>
      <c r="M159">
        <v>15.052</v>
      </c>
    </row>
    <row r="160" spans="1:13" x14ac:dyDescent="0.3">
      <c r="A160">
        <v>80.8</v>
      </c>
      <c r="B160">
        <v>10.4041</v>
      </c>
      <c r="C160">
        <v>8.9230000000000004E-2</v>
      </c>
      <c r="D160">
        <v>-0.38329999999999997</v>
      </c>
      <c r="E160">
        <v>7.3730000000000002</v>
      </c>
      <c r="F160">
        <v>8.0640000000000001</v>
      </c>
      <c r="G160">
        <v>8.7550000000000008</v>
      </c>
      <c r="H160">
        <v>9.5299999999999994</v>
      </c>
      <c r="I160">
        <v>10.404</v>
      </c>
      <c r="J160">
        <v>11.393000000000001</v>
      </c>
      <c r="K160">
        <v>12.516999999999999</v>
      </c>
      <c r="L160">
        <v>13.8</v>
      </c>
      <c r="M160">
        <v>15.083</v>
      </c>
    </row>
    <row r="161" spans="1:13" x14ac:dyDescent="0.3">
      <c r="A161">
        <v>80.900000000000006</v>
      </c>
      <c r="B161">
        <v>10.425800000000001</v>
      </c>
      <c r="C161">
        <v>8.9219999999999994E-2</v>
      </c>
      <c r="D161">
        <v>-0.38329999999999997</v>
      </c>
      <c r="E161">
        <v>7.3879999999999999</v>
      </c>
      <c r="F161">
        <v>8.0809999999999995</v>
      </c>
      <c r="G161">
        <v>8.7729999999999997</v>
      </c>
      <c r="H161">
        <v>9.5500000000000007</v>
      </c>
      <c r="I161">
        <v>10.426</v>
      </c>
      <c r="J161">
        <v>11.417</v>
      </c>
      <c r="K161">
        <v>12.542</v>
      </c>
      <c r="L161">
        <v>13.827999999999999</v>
      </c>
      <c r="M161">
        <v>15.113</v>
      </c>
    </row>
    <row r="162" spans="1:13" x14ac:dyDescent="0.3">
      <c r="A162">
        <v>81</v>
      </c>
      <c r="B162">
        <v>10.447699999999999</v>
      </c>
      <c r="C162">
        <v>8.9209999999999998E-2</v>
      </c>
      <c r="D162">
        <v>-0.38329999999999997</v>
      </c>
      <c r="E162">
        <v>7.4039999999999999</v>
      </c>
      <c r="F162">
        <v>8.0980000000000008</v>
      </c>
      <c r="G162">
        <v>8.7919999999999998</v>
      </c>
      <c r="H162">
        <v>9.57</v>
      </c>
      <c r="I162">
        <v>10.448</v>
      </c>
      <c r="J162">
        <v>11.44</v>
      </c>
      <c r="K162">
        <v>12.569000000000001</v>
      </c>
      <c r="L162">
        <v>13.856999999999999</v>
      </c>
      <c r="M162">
        <v>15.145</v>
      </c>
    </row>
    <row r="163" spans="1:13" x14ac:dyDescent="0.3">
      <c r="A163">
        <v>81.099999999999994</v>
      </c>
      <c r="B163">
        <v>10.4697</v>
      </c>
      <c r="C163">
        <v>8.9200000000000002E-2</v>
      </c>
      <c r="D163">
        <v>-0.38329999999999997</v>
      </c>
      <c r="E163">
        <v>7.42</v>
      </c>
      <c r="F163">
        <v>8.1150000000000002</v>
      </c>
      <c r="G163">
        <v>8.81</v>
      </c>
      <c r="H163">
        <v>9.5909999999999993</v>
      </c>
      <c r="I163">
        <v>10.47</v>
      </c>
      <c r="J163">
        <v>11.464</v>
      </c>
      <c r="K163">
        <v>12.595000000000001</v>
      </c>
      <c r="L163">
        <v>13.885</v>
      </c>
      <c r="M163">
        <v>15.176</v>
      </c>
    </row>
    <row r="164" spans="1:13" x14ac:dyDescent="0.3">
      <c r="A164">
        <v>81.2</v>
      </c>
      <c r="B164">
        <v>10.4918</v>
      </c>
      <c r="C164">
        <v>8.9190000000000005E-2</v>
      </c>
      <c r="D164">
        <v>-0.38329999999999997</v>
      </c>
      <c r="E164">
        <v>7.4359999999999999</v>
      </c>
      <c r="F164">
        <v>8.1329999999999991</v>
      </c>
      <c r="G164">
        <v>8.8290000000000006</v>
      </c>
      <c r="H164">
        <v>9.6110000000000007</v>
      </c>
      <c r="I164">
        <v>10.492000000000001</v>
      </c>
      <c r="J164">
        <v>11.488</v>
      </c>
      <c r="K164">
        <v>12.621</v>
      </c>
      <c r="L164">
        <v>13.914</v>
      </c>
      <c r="M164">
        <v>15.207000000000001</v>
      </c>
    </row>
    <row r="165" spans="1:13" x14ac:dyDescent="0.3">
      <c r="A165">
        <v>81.3</v>
      </c>
      <c r="B165">
        <v>10.513999999999999</v>
      </c>
      <c r="C165">
        <v>8.9179999999999995E-2</v>
      </c>
      <c r="D165">
        <v>-0.38329999999999997</v>
      </c>
      <c r="E165">
        <v>7.452</v>
      </c>
      <c r="F165">
        <v>8.15</v>
      </c>
      <c r="G165">
        <v>8.8480000000000008</v>
      </c>
      <c r="H165">
        <v>9.6310000000000002</v>
      </c>
      <c r="I165">
        <v>10.513999999999999</v>
      </c>
      <c r="J165">
        <v>11.513</v>
      </c>
      <c r="K165">
        <v>12.647</v>
      </c>
      <c r="L165">
        <v>13.943</v>
      </c>
      <c r="M165">
        <v>15.239000000000001</v>
      </c>
    </row>
    <row r="166" spans="1:13" x14ac:dyDescent="0.3">
      <c r="A166">
        <v>81.400000000000006</v>
      </c>
      <c r="B166">
        <v>10.536300000000001</v>
      </c>
      <c r="C166">
        <v>8.9169999999999999E-2</v>
      </c>
      <c r="D166">
        <v>-0.38329999999999997</v>
      </c>
      <c r="E166">
        <v>7.468</v>
      </c>
      <c r="F166">
        <v>8.1669999999999998</v>
      </c>
      <c r="G166">
        <v>8.8670000000000009</v>
      </c>
      <c r="H166">
        <v>9.6519999999999992</v>
      </c>
      <c r="I166">
        <v>10.536</v>
      </c>
      <c r="J166">
        <v>11.537000000000001</v>
      </c>
      <c r="K166">
        <v>12.673999999999999</v>
      </c>
      <c r="L166">
        <v>13.972</v>
      </c>
      <c r="M166">
        <v>15.27</v>
      </c>
    </row>
    <row r="167" spans="1:13" x14ac:dyDescent="0.3">
      <c r="A167">
        <v>81.5</v>
      </c>
      <c r="B167">
        <v>10.5586</v>
      </c>
      <c r="C167">
        <v>8.9160000000000003E-2</v>
      </c>
      <c r="D167">
        <v>-0.38329999999999997</v>
      </c>
      <c r="E167">
        <v>7.484</v>
      </c>
      <c r="F167">
        <v>8.1850000000000005</v>
      </c>
      <c r="G167">
        <v>8.8859999999999992</v>
      </c>
      <c r="H167">
        <v>9.6720000000000006</v>
      </c>
      <c r="I167">
        <v>10.558999999999999</v>
      </c>
      <c r="J167">
        <v>11.561</v>
      </c>
      <c r="K167">
        <v>12.701000000000001</v>
      </c>
      <c r="L167">
        <v>14.000999999999999</v>
      </c>
      <c r="M167">
        <v>15.302</v>
      </c>
    </row>
    <row r="168" spans="1:13" x14ac:dyDescent="0.3">
      <c r="A168">
        <v>81.599999999999994</v>
      </c>
      <c r="B168">
        <v>10.581099999999999</v>
      </c>
      <c r="C168">
        <v>8.9149999999999993E-2</v>
      </c>
      <c r="D168">
        <v>-0.38329999999999997</v>
      </c>
      <c r="E168">
        <v>7.5</v>
      </c>
      <c r="F168">
        <v>8.2029999999999994</v>
      </c>
      <c r="G168">
        <v>8.9049999999999994</v>
      </c>
      <c r="H168">
        <v>9.6929999999999996</v>
      </c>
      <c r="I168">
        <v>10.581</v>
      </c>
      <c r="J168">
        <v>11.586</v>
      </c>
      <c r="K168">
        <v>12.727</v>
      </c>
      <c r="L168">
        <v>14.031000000000001</v>
      </c>
      <c r="M168">
        <v>15.334</v>
      </c>
    </row>
    <row r="169" spans="1:13" x14ac:dyDescent="0.3">
      <c r="A169">
        <v>81.7</v>
      </c>
      <c r="B169">
        <v>10.6037</v>
      </c>
      <c r="C169">
        <v>8.9149999999999993E-2</v>
      </c>
      <c r="D169">
        <v>-0.38329999999999997</v>
      </c>
      <c r="E169">
        <v>7.516</v>
      </c>
      <c r="F169">
        <v>8.2200000000000006</v>
      </c>
      <c r="G169">
        <v>8.9239999999999995</v>
      </c>
      <c r="H169">
        <v>9.7140000000000004</v>
      </c>
      <c r="I169">
        <v>10.603999999999999</v>
      </c>
      <c r="J169">
        <v>11.611000000000001</v>
      </c>
      <c r="K169">
        <v>12.755000000000001</v>
      </c>
      <c r="L169">
        <v>14.061</v>
      </c>
      <c r="M169">
        <v>15.367000000000001</v>
      </c>
    </row>
    <row r="170" spans="1:13" x14ac:dyDescent="0.3">
      <c r="A170">
        <v>81.8</v>
      </c>
      <c r="B170">
        <v>10.626300000000001</v>
      </c>
      <c r="C170">
        <v>8.9139999999999997E-2</v>
      </c>
      <c r="D170">
        <v>-0.38329999999999997</v>
      </c>
      <c r="E170">
        <v>7.5330000000000004</v>
      </c>
      <c r="F170">
        <v>8.2379999999999995</v>
      </c>
      <c r="G170">
        <v>8.9429999999999996</v>
      </c>
      <c r="H170">
        <v>9.7349999999999994</v>
      </c>
      <c r="I170">
        <v>10.625999999999999</v>
      </c>
      <c r="J170">
        <v>11.635</v>
      </c>
      <c r="K170">
        <v>12.781000000000001</v>
      </c>
      <c r="L170">
        <v>14.09</v>
      </c>
      <c r="M170">
        <v>15.398999999999999</v>
      </c>
    </row>
    <row r="171" spans="1:13" x14ac:dyDescent="0.3">
      <c r="A171">
        <v>81.900000000000006</v>
      </c>
      <c r="B171">
        <v>10.649100000000001</v>
      </c>
      <c r="C171">
        <v>8.9130000000000001E-2</v>
      </c>
      <c r="D171">
        <v>-0.38329999999999997</v>
      </c>
      <c r="E171">
        <v>7.5490000000000004</v>
      </c>
      <c r="F171">
        <v>8.2560000000000002</v>
      </c>
      <c r="G171">
        <v>8.9619999999999997</v>
      </c>
      <c r="H171">
        <v>9.7560000000000002</v>
      </c>
      <c r="I171">
        <v>10.648999999999999</v>
      </c>
      <c r="J171">
        <v>11.66</v>
      </c>
      <c r="K171">
        <v>12.808999999999999</v>
      </c>
      <c r="L171">
        <v>14.12</v>
      </c>
      <c r="M171">
        <v>15.430999999999999</v>
      </c>
    </row>
    <row r="172" spans="1:13" x14ac:dyDescent="0.3">
      <c r="A172">
        <v>82</v>
      </c>
      <c r="B172">
        <v>10.671900000000001</v>
      </c>
      <c r="C172">
        <v>8.9120000000000005E-2</v>
      </c>
      <c r="D172">
        <v>-0.38329999999999997</v>
      </c>
      <c r="E172">
        <v>7.5659999999999998</v>
      </c>
      <c r="F172">
        <v>8.2739999999999991</v>
      </c>
      <c r="G172">
        <v>8.9819999999999993</v>
      </c>
      <c r="H172">
        <v>9.7769999999999992</v>
      </c>
      <c r="I172">
        <v>10.672000000000001</v>
      </c>
      <c r="J172">
        <v>11.685</v>
      </c>
      <c r="K172">
        <v>12.836</v>
      </c>
      <c r="L172">
        <v>14.15</v>
      </c>
      <c r="M172">
        <v>15.462999999999999</v>
      </c>
    </row>
    <row r="173" spans="1:13" x14ac:dyDescent="0.3">
      <c r="A173">
        <v>82.1</v>
      </c>
      <c r="B173">
        <v>10.694800000000001</v>
      </c>
      <c r="C173">
        <v>8.9109999999999995E-2</v>
      </c>
      <c r="D173">
        <v>-0.38329999999999997</v>
      </c>
      <c r="E173">
        <v>7.5819999999999999</v>
      </c>
      <c r="F173">
        <v>8.2919999999999998</v>
      </c>
      <c r="G173">
        <v>9.0009999999999994</v>
      </c>
      <c r="H173">
        <v>9.798</v>
      </c>
      <c r="I173">
        <v>10.695</v>
      </c>
      <c r="J173">
        <v>11.71</v>
      </c>
      <c r="K173">
        <v>12.863</v>
      </c>
      <c r="L173">
        <v>14.18</v>
      </c>
      <c r="M173">
        <v>15.496</v>
      </c>
    </row>
    <row r="174" spans="1:13" x14ac:dyDescent="0.3">
      <c r="A174">
        <v>82.2</v>
      </c>
      <c r="B174">
        <v>10.7178</v>
      </c>
      <c r="C174">
        <v>8.9099999999999999E-2</v>
      </c>
      <c r="D174">
        <v>-0.38329999999999997</v>
      </c>
      <c r="E174">
        <v>7.5990000000000002</v>
      </c>
      <c r="F174">
        <v>8.31</v>
      </c>
      <c r="G174">
        <v>9.0210000000000008</v>
      </c>
      <c r="H174">
        <v>9.8190000000000008</v>
      </c>
      <c r="I174">
        <v>10.718</v>
      </c>
      <c r="J174">
        <v>11.734999999999999</v>
      </c>
      <c r="K174">
        <v>12.89</v>
      </c>
      <c r="L174">
        <v>14.21</v>
      </c>
      <c r="M174">
        <v>15.529</v>
      </c>
    </row>
    <row r="175" spans="1:13" x14ac:dyDescent="0.3">
      <c r="A175">
        <v>82.3</v>
      </c>
      <c r="B175">
        <v>10.741</v>
      </c>
      <c r="C175">
        <v>8.9099999999999999E-2</v>
      </c>
      <c r="D175">
        <v>-0.38329999999999997</v>
      </c>
      <c r="E175">
        <v>7.6150000000000002</v>
      </c>
      <c r="F175">
        <v>8.3279999999999994</v>
      </c>
      <c r="G175">
        <v>9.0399999999999991</v>
      </c>
      <c r="H175">
        <v>9.84</v>
      </c>
      <c r="I175">
        <v>10.741</v>
      </c>
      <c r="J175">
        <v>11.76</v>
      </c>
      <c r="K175">
        <v>12.917999999999999</v>
      </c>
      <c r="L175">
        <v>14.24</v>
      </c>
      <c r="M175">
        <v>15.561999999999999</v>
      </c>
    </row>
    <row r="176" spans="1:13" x14ac:dyDescent="0.3">
      <c r="A176">
        <v>82.4</v>
      </c>
      <c r="B176">
        <v>10.764099999999999</v>
      </c>
      <c r="C176">
        <v>8.9090000000000003E-2</v>
      </c>
      <c r="D176">
        <v>-0.38329999999999997</v>
      </c>
      <c r="E176">
        <v>7.6319999999999997</v>
      </c>
      <c r="F176">
        <v>8.3460000000000001</v>
      </c>
      <c r="G176">
        <v>9.06</v>
      </c>
      <c r="H176">
        <v>9.8610000000000007</v>
      </c>
      <c r="I176">
        <v>10.763999999999999</v>
      </c>
      <c r="J176">
        <v>11.785</v>
      </c>
      <c r="K176">
        <v>12.946</v>
      </c>
      <c r="L176">
        <v>14.27</v>
      </c>
      <c r="M176">
        <v>15.595000000000001</v>
      </c>
    </row>
    <row r="177" spans="1:13" x14ac:dyDescent="0.3">
      <c r="A177">
        <v>82.5</v>
      </c>
      <c r="B177">
        <v>10.7874</v>
      </c>
      <c r="C177">
        <v>8.9080000000000006E-2</v>
      </c>
      <c r="D177">
        <v>-0.38329999999999997</v>
      </c>
      <c r="E177">
        <v>7.649</v>
      </c>
      <c r="F177">
        <v>8.3640000000000008</v>
      </c>
      <c r="G177">
        <v>9.08</v>
      </c>
      <c r="H177">
        <v>9.8829999999999991</v>
      </c>
      <c r="I177">
        <v>10.787000000000001</v>
      </c>
      <c r="J177">
        <v>11.811</v>
      </c>
      <c r="K177">
        <v>12.974</v>
      </c>
      <c r="L177">
        <v>14.301</v>
      </c>
      <c r="M177">
        <v>15.628</v>
      </c>
    </row>
    <row r="178" spans="1:13" x14ac:dyDescent="0.3">
      <c r="A178">
        <v>82.6</v>
      </c>
      <c r="B178">
        <v>10.8108</v>
      </c>
      <c r="C178">
        <v>8.9069999999999996E-2</v>
      </c>
      <c r="D178">
        <v>-0.38329999999999997</v>
      </c>
      <c r="E178">
        <v>7.6660000000000004</v>
      </c>
      <c r="F178">
        <v>8.3829999999999991</v>
      </c>
      <c r="G178">
        <v>9.1</v>
      </c>
      <c r="H178">
        <v>9.9039999999999999</v>
      </c>
      <c r="I178">
        <v>10.811</v>
      </c>
      <c r="J178">
        <v>11.836</v>
      </c>
      <c r="K178">
        <v>13.000999999999999</v>
      </c>
      <c r="L178">
        <v>14.331</v>
      </c>
      <c r="M178">
        <v>15.661</v>
      </c>
    </row>
    <row r="179" spans="1:13" x14ac:dyDescent="0.3">
      <c r="A179">
        <v>82.7</v>
      </c>
      <c r="B179">
        <v>10.834300000000001</v>
      </c>
      <c r="C179">
        <v>8.9069999999999996E-2</v>
      </c>
      <c r="D179">
        <v>-0.38329999999999997</v>
      </c>
      <c r="E179">
        <v>7.6820000000000004</v>
      </c>
      <c r="F179">
        <v>8.4009999999999998</v>
      </c>
      <c r="G179">
        <v>9.1189999999999998</v>
      </c>
      <c r="H179">
        <v>9.9260000000000002</v>
      </c>
      <c r="I179">
        <v>10.834</v>
      </c>
      <c r="J179">
        <v>11.862</v>
      </c>
      <c r="K179">
        <v>13.03</v>
      </c>
      <c r="L179">
        <v>14.363</v>
      </c>
      <c r="M179">
        <v>15.695</v>
      </c>
    </row>
    <row r="180" spans="1:13" x14ac:dyDescent="0.3">
      <c r="A180">
        <v>82.8</v>
      </c>
      <c r="B180">
        <v>10.857799999999999</v>
      </c>
      <c r="C180">
        <v>8.906E-2</v>
      </c>
      <c r="D180">
        <v>-0.38329999999999997</v>
      </c>
      <c r="E180">
        <v>7.6989999999999998</v>
      </c>
      <c r="F180">
        <v>8.4190000000000005</v>
      </c>
      <c r="G180">
        <v>9.1389999999999993</v>
      </c>
      <c r="H180">
        <v>9.9469999999999992</v>
      </c>
      <c r="I180">
        <v>10.858000000000001</v>
      </c>
      <c r="J180">
        <v>11.888</v>
      </c>
      <c r="K180">
        <v>13.058</v>
      </c>
      <c r="L180">
        <v>14.393000000000001</v>
      </c>
      <c r="M180">
        <v>15.728999999999999</v>
      </c>
    </row>
    <row r="181" spans="1:13" x14ac:dyDescent="0.3">
      <c r="A181">
        <v>82.9</v>
      </c>
      <c r="B181">
        <v>10.881399999999999</v>
      </c>
      <c r="C181">
        <v>8.9050000000000004E-2</v>
      </c>
      <c r="D181">
        <v>-0.38329999999999997</v>
      </c>
      <c r="E181">
        <v>7.7160000000000002</v>
      </c>
      <c r="F181">
        <v>8.4380000000000006</v>
      </c>
      <c r="G181">
        <v>9.1590000000000007</v>
      </c>
      <c r="H181">
        <v>9.9689999999999994</v>
      </c>
      <c r="I181">
        <v>10.881</v>
      </c>
      <c r="J181">
        <v>11.913</v>
      </c>
      <c r="K181">
        <v>13.086</v>
      </c>
      <c r="L181">
        <v>14.423999999999999</v>
      </c>
      <c r="M181">
        <v>15.762</v>
      </c>
    </row>
    <row r="182" spans="1:13" x14ac:dyDescent="0.3">
      <c r="A182">
        <v>83</v>
      </c>
      <c r="B182">
        <v>10.905099999999999</v>
      </c>
      <c r="C182">
        <v>8.9050000000000004E-2</v>
      </c>
      <c r="D182">
        <v>-0.38329999999999997</v>
      </c>
      <c r="E182">
        <v>7.7329999999999997</v>
      </c>
      <c r="F182">
        <v>8.4559999999999995</v>
      </c>
      <c r="G182">
        <v>9.1790000000000003</v>
      </c>
      <c r="H182">
        <v>9.9909999999999997</v>
      </c>
      <c r="I182">
        <v>10.904999999999999</v>
      </c>
      <c r="J182">
        <v>11.939</v>
      </c>
      <c r="K182">
        <v>13.114000000000001</v>
      </c>
      <c r="L182">
        <v>14.455</v>
      </c>
      <c r="M182">
        <v>15.797000000000001</v>
      </c>
    </row>
    <row r="183" spans="1:13" x14ac:dyDescent="0.3">
      <c r="A183">
        <v>83.1</v>
      </c>
      <c r="B183">
        <v>10.928900000000001</v>
      </c>
      <c r="C183">
        <v>8.9039999999999994E-2</v>
      </c>
      <c r="D183">
        <v>-0.38329999999999997</v>
      </c>
      <c r="E183">
        <v>7.75</v>
      </c>
      <c r="F183">
        <v>8.4749999999999996</v>
      </c>
      <c r="G183">
        <v>9.1989999999999998</v>
      </c>
      <c r="H183">
        <v>10.013</v>
      </c>
      <c r="I183">
        <v>10.929</v>
      </c>
      <c r="J183">
        <v>11.965</v>
      </c>
      <c r="K183">
        <v>13.143000000000001</v>
      </c>
      <c r="L183">
        <v>14.486000000000001</v>
      </c>
      <c r="M183">
        <v>15.83</v>
      </c>
    </row>
    <row r="184" spans="1:13" x14ac:dyDescent="0.3">
      <c r="A184">
        <v>83.2</v>
      </c>
      <c r="B184">
        <v>10.9527</v>
      </c>
      <c r="C184">
        <v>8.9029999999999998E-2</v>
      </c>
      <c r="D184">
        <v>-0.38329999999999997</v>
      </c>
      <c r="E184">
        <v>7.7670000000000003</v>
      </c>
      <c r="F184">
        <v>8.4930000000000003</v>
      </c>
      <c r="G184">
        <v>9.2200000000000006</v>
      </c>
      <c r="H184">
        <v>10.035</v>
      </c>
      <c r="I184">
        <v>10.952999999999999</v>
      </c>
      <c r="J184">
        <v>11.991</v>
      </c>
      <c r="K184">
        <v>13.170999999999999</v>
      </c>
      <c r="L184">
        <v>14.518000000000001</v>
      </c>
      <c r="M184">
        <v>15.864000000000001</v>
      </c>
    </row>
    <row r="185" spans="1:13" x14ac:dyDescent="0.3">
      <c r="A185">
        <v>83.3</v>
      </c>
      <c r="B185">
        <v>10.976699999999999</v>
      </c>
      <c r="C185">
        <v>8.9029999999999998E-2</v>
      </c>
      <c r="D185">
        <v>-0.38329999999999997</v>
      </c>
      <c r="E185">
        <v>7.7839999999999998</v>
      </c>
      <c r="F185">
        <v>8.5120000000000005</v>
      </c>
      <c r="G185">
        <v>9.24</v>
      </c>
      <c r="H185">
        <v>10.057</v>
      </c>
      <c r="I185">
        <v>10.977</v>
      </c>
      <c r="J185">
        <v>12.016999999999999</v>
      </c>
      <c r="K185">
        <v>13.2</v>
      </c>
      <c r="L185">
        <v>14.548999999999999</v>
      </c>
      <c r="M185">
        <v>15.898999999999999</v>
      </c>
    </row>
    <row r="186" spans="1:13" x14ac:dyDescent="0.3">
      <c r="A186">
        <v>83.4</v>
      </c>
      <c r="B186">
        <v>11.0007</v>
      </c>
      <c r="C186">
        <v>8.9020000000000002E-2</v>
      </c>
      <c r="D186">
        <v>-0.38329999999999997</v>
      </c>
      <c r="E186">
        <v>7.8019999999999996</v>
      </c>
      <c r="F186">
        <v>8.5310000000000006</v>
      </c>
      <c r="G186">
        <v>9.26</v>
      </c>
      <c r="H186">
        <v>10.079000000000001</v>
      </c>
      <c r="I186">
        <v>11.000999999999999</v>
      </c>
      <c r="J186">
        <v>12.044</v>
      </c>
      <c r="K186">
        <v>13.228</v>
      </c>
      <c r="L186">
        <v>14.581</v>
      </c>
      <c r="M186">
        <v>15.933</v>
      </c>
    </row>
    <row r="187" spans="1:13" x14ac:dyDescent="0.3">
      <c r="A187">
        <v>83.5</v>
      </c>
      <c r="B187">
        <v>11.024800000000001</v>
      </c>
      <c r="C187">
        <v>8.9020000000000002E-2</v>
      </c>
      <c r="D187">
        <v>-0.38329999999999997</v>
      </c>
      <c r="E187">
        <v>7.819</v>
      </c>
      <c r="F187">
        <v>8.5500000000000007</v>
      </c>
      <c r="G187">
        <v>9.2810000000000006</v>
      </c>
      <c r="H187">
        <v>10.101000000000001</v>
      </c>
      <c r="I187">
        <v>11.025</v>
      </c>
      <c r="J187">
        <v>12.07</v>
      </c>
      <c r="K187">
        <v>13.257</v>
      </c>
      <c r="L187">
        <v>14.613</v>
      </c>
      <c r="M187">
        <v>15.968</v>
      </c>
    </row>
    <row r="188" spans="1:13" x14ac:dyDescent="0.3">
      <c r="A188">
        <v>83.6</v>
      </c>
      <c r="B188">
        <v>11.0489</v>
      </c>
      <c r="C188">
        <v>8.9010000000000006E-2</v>
      </c>
      <c r="D188">
        <v>-0.38329999999999997</v>
      </c>
      <c r="E188">
        <v>7.8360000000000003</v>
      </c>
      <c r="F188">
        <v>8.5690000000000008</v>
      </c>
      <c r="G188">
        <v>9.3010000000000002</v>
      </c>
      <c r="H188">
        <v>10.122999999999999</v>
      </c>
      <c r="I188">
        <v>11.048999999999999</v>
      </c>
      <c r="J188">
        <v>12.096</v>
      </c>
      <c r="K188">
        <v>13.286</v>
      </c>
      <c r="L188">
        <v>14.644</v>
      </c>
      <c r="M188">
        <v>16.001999999999999</v>
      </c>
    </row>
    <row r="189" spans="1:13" x14ac:dyDescent="0.3">
      <c r="A189">
        <v>83.7</v>
      </c>
      <c r="B189">
        <v>11.0731</v>
      </c>
      <c r="C189">
        <v>8.9010000000000006E-2</v>
      </c>
      <c r="D189">
        <v>-0.38329999999999997</v>
      </c>
      <c r="E189">
        <v>7.8529999999999998</v>
      </c>
      <c r="F189">
        <v>8.5869999999999997</v>
      </c>
      <c r="G189">
        <v>9.3209999999999997</v>
      </c>
      <c r="H189">
        <v>10.145</v>
      </c>
      <c r="I189">
        <v>11.073</v>
      </c>
      <c r="J189">
        <v>12.122999999999999</v>
      </c>
      <c r="K189">
        <v>13.315</v>
      </c>
      <c r="L189">
        <v>14.676</v>
      </c>
      <c r="M189">
        <v>16.036999999999999</v>
      </c>
    </row>
    <row r="190" spans="1:13" x14ac:dyDescent="0.3">
      <c r="A190">
        <v>83.8</v>
      </c>
      <c r="B190">
        <v>11.0974</v>
      </c>
      <c r="C190">
        <v>8.8999999999999996E-2</v>
      </c>
      <c r="D190">
        <v>-0.38329999999999997</v>
      </c>
      <c r="E190">
        <v>7.8710000000000004</v>
      </c>
      <c r="F190">
        <v>8.6059999999999999</v>
      </c>
      <c r="G190">
        <v>9.3420000000000005</v>
      </c>
      <c r="H190">
        <v>10.167</v>
      </c>
      <c r="I190">
        <v>11.097</v>
      </c>
      <c r="J190">
        <v>12.148999999999999</v>
      </c>
      <c r="K190">
        <v>13.343999999999999</v>
      </c>
      <c r="L190">
        <v>14.708</v>
      </c>
      <c r="M190">
        <v>16.071999999999999</v>
      </c>
    </row>
    <row r="191" spans="1:13" x14ac:dyDescent="0.3">
      <c r="A191">
        <v>83.9</v>
      </c>
      <c r="B191">
        <v>11.1218</v>
      </c>
      <c r="C191">
        <v>8.8999999999999996E-2</v>
      </c>
      <c r="D191">
        <v>-0.38329999999999997</v>
      </c>
      <c r="E191">
        <v>7.8879999999999999</v>
      </c>
      <c r="F191">
        <v>8.625</v>
      </c>
      <c r="G191">
        <v>9.3629999999999995</v>
      </c>
      <c r="H191">
        <v>10.19</v>
      </c>
      <c r="I191">
        <v>11.122</v>
      </c>
      <c r="J191">
        <v>12.176</v>
      </c>
      <c r="K191">
        <v>13.372999999999999</v>
      </c>
      <c r="L191">
        <v>14.74</v>
      </c>
      <c r="M191">
        <v>16.106999999999999</v>
      </c>
    </row>
    <row r="192" spans="1:13" x14ac:dyDescent="0.3">
      <c r="A192">
        <v>84</v>
      </c>
      <c r="B192">
        <v>11.1462</v>
      </c>
      <c r="C192">
        <v>8.899E-2</v>
      </c>
      <c r="D192">
        <v>-0.38329999999999997</v>
      </c>
      <c r="E192">
        <v>7.9059999999999997</v>
      </c>
      <c r="F192">
        <v>8.6440000000000001</v>
      </c>
      <c r="G192">
        <v>9.3829999999999991</v>
      </c>
      <c r="H192">
        <v>10.212</v>
      </c>
      <c r="I192">
        <v>11.146000000000001</v>
      </c>
      <c r="J192">
        <v>12.202999999999999</v>
      </c>
      <c r="K192">
        <v>13.401999999999999</v>
      </c>
      <c r="L192">
        <v>14.772</v>
      </c>
      <c r="M192">
        <v>16.141999999999999</v>
      </c>
    </row>
    <row r="193" spans="1:13" x14ac:dyDescent="0.3">
      <c r="A193">
        <v>84.1</v>
      </c>
      <c r="B193">
        <v>11.1707</v>
      </c>
      <c r="C193">
        <v>8.899E-2</v>
      </c>
      <c r="D193">
        <v>-0.38329999999999997</v>
      </c>
      <c r="E193">
        <v>7.923</v>
      </c>
      <c r="F193">
        <v>8.6630000000000003</v>
      </c>
      <c r="G193">
        <v>9.4039999999999999</v>
      </c>
      <c r="H193">
        <v>10.234999999999999</v>
      </c>
      <c r="I193">
        <v>11.170999999999999</v>
      </c>
      <c r="J193">
        <v>12.228999999999999</v>
      </c>
      <c r="K193">
        <v>13.432</v>
      </c>
      <c r="L193">
        <v>14.805</v>
      </c>
      <c r="M193">
        <v>16.177</v>
      </c>
    </row>
    <row r="194" spans="1:13" x14ac:dyDescent="0.3">
      <c r="A194">
        <v>84.2</v>
      </c>
      <c r="B194">
        <v>11.1952</v>
      </c>
      <c r="C194">
        <v>8.899E-2</v>
      </c>
      <c r="D194">
        <v>-0.38329999999999997</v>
      </c>
      <c r="E194">
        <v>7.94</v>
      </c>
      <c r="F194">
        <v>8.6820000000000004</v>
      </c>
      <c r="G194">
        <v>9.4250000000000007</v>
      </c>
      <c r="H194">
        <v>10.257</v>
      </c>
      <c r="I194">
        <v>11.195</v>
      </c>
      <c r="J194">
        <v>12.256</v>
      </c>
      <c r="K194">
        <v>13.461</v>
      </c>
      <c r="L194">
        <v>14.837</v>
      </c>
      <c r="M194">
        <v>16.213000000000001</v>
      </c>
    </row>
    <row r="195" spans="1:13" x14ac:dyDescent="0.3">
      <c r="A195">
        <v>84.3</v>
      </c>
      <c r="B195">
        <v>11.219799999999999</v>
      </c>
      <c r="C195">
        <v>8.8980000000000004E-2</v>
      </c>
      <c r="D195">
        <v>-0.38329999999999997</v>
      </c>
      <c r="E195">
        <v>7.9580000000000002</v>
      </c>
      <c r="F195">
        <v>8.702</v>
      </c>
      <c r="G195">
        <v>9.4450000000000003</v>
      </c>
      <c r="H195">
        <v>10.28</v>
      </c>
      <c r="I195">
        <v>11.22</v>
      </c>
      <c r="J195">
        <v>12.282999999999999</v>
      </c>
      <c r="K195">
        <v>13.491</v>
      </c>
      <c r="L195">
        <v>14.869</v>
      </c>
      <c r="M195">
        <v>16.248000000000001</v>
      </c>
    </row>
    <row r="196" spans="1:13" x14ac:dyDescent="0.3">
      <c r="A196">
        <v>84.4</v>
      </c>
      <c r="B196">
        <v>11.244400000000001</v>
      </c>
      <c r="C196">
        <v>8.8980000000000004E-2</v>
      </c>
      <c r="D196">
        <v>-0.38329999999999997</v>
      </c>
      <c r="E196">
        <v>7.976</v>
      </c>
      <c r="F196">
        <v>8.7210000000000001</v>
      </c>
      <c r="G196">
        <v>9.4659999999999993</v>
      </c>
      <c r="H196">
        <v>10.302</v>
      </c>
      <c r="I196">
        <v>11.244</v>
      </c>
      <c r="J196">
        <v>12.31</v>
      </c>
      <c r="K196">
        <v>13.52</v>
      </c>
      <c r="L196">
        <v>14.901999999999999</v>
      </c>
      <c r="M196">
        <v>16.283000000000001</v>
      </c>
    </row>
    <row r="197" spans="1:13" x14ac:dyDescent="0.3">
      <c r="A197">
        <v>84.5</v>
      </c>
      <c r="B197">
        <v>11.2691</v>
      </c>
      <c r="C197">
        <v>8.8969999999999994E-2</v>
      </c>
      <c r="D197">
        <v>-0.38329999999999997</v>
      </c>
      <c r="E197">
        <v>7.9930000000000003</v>
      </c>
      <c r="F197">
        <v>8.74</v>
      </c>
      <c r="G197">
        <v>9.4870000000000001</v>
      </c>
      <c r="H197">
        <v>10.324999999999999</v>
      </c>
      <c r="I197">
        <v>11.269</v>
      </c>
      <c r="J197">
        <v>12.337</v>
      </c>
      <c r="K197">
        <v>13.55</v>
      </c>
      <c r="L197">
        <v>14.933999999999999</v>
      </c>
      <c r="M197">
        <v>16.318000000000001</v>
      </c>
    </row>
    <row r="198" spans="1:13" x14ac:dyDescent="0.3">
      <c r="A198">
        <v>84.6</v>
      </c>
      <c r="B198">
        <v>11.293900000000001</v>
      </c>
      <c r="C198">
        <v>8.8969999999999994E-2</v>
      </c>
      <c r="D198">
        <v>-0.38329999999999997</v>
      </c>
      <c r="E198">
        <v>8.0109999999999992</v>
      </c>
      <c r="F198">
        <v>8.76</v>
      </c>
      <c r="G198">
        <v>9.5079999999999991</v>
      </c>
      <c r="H198">
        <v>10.348000000000001</v>
      </c>
      <c r="I198">
        <v>11.294</v>
      </c>
      <c r="J198">
        <v>12.364000000000001</v>
      </c>
      <c r="K198">
        <v>13.58</v>
      </c>
      <c r="L198">
        <v>14.967000000000001</v>
      </c>
      <c r="M198">
        <v>16.353999999999999</v>
      </c>
    </row>
    <row r="199" spans="1:13" x14ac:dyDescent="0.3">
      <c r="A199">
        <v>84.7</v>
      </c>
      <c r="B199">
        <v>11.3187</v>
      </c>
      <c r="C199">
        <v>8.8969999999999994E-2</v>
      </c>
      <c r="D199">
        <v>-0.38329999999999997</v>
      </c>
      <c r="E199">
        <v>8.0289999999999999</v>
      </c>
      <c r="F199">
        <v>8.7789999999999999</v>
      </c>
      <c r="G199">
        <v>9.5289999999999999</v>
      </c>
      <c r="H199">
        <v>10.371</v>
      </c>
      <c r="I199">
        <v>11.319000000000001</v>
      </c>
      <c r="J199">
        <v>12.391</v>
      </c>
      <c r="K199">
        <v>13.609</v>
      </c>
      <c r="L199">
        <v>15</v>
      </c>
      <c r="M199">
        <v>16.39</v>
      </c>
    </row>
    <row r="200" spans="1:13" x14ac:dyDescent="0.3">
      <c r="A200">
        <v>84.8</v>
      </c>
      <c r="B200">
        <v>11.343500000000001</v>
      </c>
      <c r="C200">
        <v>8.8969999999999994E-2</v>
      </c>
      <c r="D200">
        <v>-0.38329999999999997</v>
      </c>
      <c r="E200">
        <v>8.0459999999999994</v>
      </c>
      <c r="F200">
        <v>8.798</v>
      </c>
      <c r="G200">
        <v>9.5500000000000007</v>
      </c>
      <c r="H200">
        <v>10.393000000000001</v>
      </c>
      <c r="I200">
        <v>11.343999999999999</v>
      </c>
      <c r="J200">
        <v>12.417999999999999</v>
      </c>
      <c r="K200">
        <v>13.638999999999999</v>
      </c>
      <c r="L200">
        <v>15.032999999999999</v>
      </c>
      <c r="M200">
        <v>16.425999999999998</v>
      </c>
    </row>
    <row r="201" spans="1:13" x14ac:dyDescent="0.3">
      <c r="A201">
        <v>84.9</v>
      </c>
      <c r="B201">
        <v>11.368399999999999</v>
      </c>
      <c r="C201">
        <v>8.8959999999999997E-2</v>
      </c>
      <c r="D201">
        <v>-0.38329999999999997</v>
      </c>
      <c r="E201">
        <v>8.0640000000000001</v>
      </c>
      <c r="F201">
        <v>8.8179999999999996</v>
      </c>
      <c r="G201">
        <v>9.5709999999999997</v>
      </c>
      <c r="H201">
        <v>10.416</v>
      </c>
      <c r="I201">
        <v>11.368</v>
      </c>
      <c r="J201">
        <v>12.445</v>
      </c>
      <c r="K201">
        <v>13.669</v>
      </c>
      <c r="L201">
        <v>15.065</v>
      </c>
      <c r="M201">
        <v>16.460999999999999</v>
      </c>
    </row>
    <row r="202" spans="1:13" x14ac:dyDescent="0.3">
      <c r="A202">
        <v>85</v>
      </c>
      <c r="B202">
        <v>11.3934</v>
      </c>
      <c r="C202">
        <v>8.8959999999999997E-2</v>
      </c>
      <c r="D202">
        <v>-0.38329999999999997</v>
      </c>
      <c r="E202">
        <v>8.0820000000000007</v>
      </c>
      <c r="F202">
        <v>8.8369999999999997</v>
      </c>
      <c r="G202">
        <v>9.5920000000000005</v>
      </c>
      <c r="H202">
        <v>10.439</v>
      </c>
      <c r="I202">
        <v>11.393000000000001</v>
      </c>
      <c r="J202">
        <v>12.473000000000001</v>
      </c>
      <c r="K202">
        <v>13.699</v>
      </c>
      <c r="L202">
        <v>15.098000000000001</v>
      </c>
      <c r="M202">
        <v>16.497</v>
      </c>
    </row>
    <row r="203" spans="1:13" x14ac:dyDescent="0.3">
      <c r="A203">
        <v>85.1</v>
      </c>
      <c r="B203">
        <v>11.4183</v>
      </c>
      <c r="C203">
        <v>8.8959999999999997E-2</v>
      </c>
      <c r="D203">
        <v>-0.38329999999999997</v>
      </c>
      <c r="E203">
        <v>8.1</v>
      </c>
      <c r="F203">
        <v>8.8559999999999999</v>
      </c>
      <c r="G203">
        <v>9.6129999999999995</v>
      </c>
      <c r="H203">
        <v>10.462</v>
      </c>
      <c r="I203">
        <v>11.417999999999999</v>
      </c>
      <c r="J203">
        <v>12.5</v>
      </c>
      <c r="K203">
        <v>13.728999999999999</v>
      </c>
      <c r="L203">
        <v>15.131</v>
      </c>
      <c r="M203">
        <v>16.533999999999999</v>
      </c>
    </row>
    <row r="204" spans="1:13" x14ac:dyDescent="0.3">
      <c r="A204">
        <v>85.2</v>
      </c>
      <c r="B204">
        <v>11.4434</v>
      </c>
      <c r="C204">
        <v>8.8959999999999997E-2</v>
      </c>
      <c r="D204">
        <v>-0.38329999999999997</v>
      </c>
      <c r="E204">
        <v>8.1170000000000009</v>
      </c>
      <c r="F204">
        <v>8.8759999999999994</v>
      </c>
      <c r="G204">
        <v>9.6340000000000003</v>
      </c>
      <c r="H204">
        <v>10.484999999999999</v>
      </c>
      <c r="I204">
        <v>11.443</v>
      </c>
      <c r="J204">
        <v>12.526999999999999</v>
      </c>
      <c r="K204">
        <v>13.759</v>
      </c>
      <c r="L204">
        <v>15.164</v>
      </c>
      <c r="M204">
        <v>16.57</v>
      </c>
    </row>
    <row r="205" spans="1:13" x14ac:dyDescent="0.3">
      <c r="A205">
        <v>85.3</v>
      </c>
      <c r="B205">
        <v>11.468400000000001</v>
      </c>
      <c r="C205">
        <v>8.8950000000000001E-2</v>
      </c>
      <c r="D205">
        <v>-0.38329999999999997</v>
      </c>
      <c r="E205">
        <v>8.1349999999999998</v>
      </c>
      <c r="F205">
        <v>8.8949999999999996</v>
      </c>
      <c r="G205">
        <v>9.6549999999999994</v>
      </c>
      <c r="H205">
        <v>10.507999999999999</v>
      </c>
      <c r="I205">
        <v>11.468</v>
      </c>
      <c r="J205">
        <v>12.555</v>
      </c>
      <c r="K205">
        <v>13.789</v>
      </c>
      <c r="L205">
        <v>15.196999999999999</v>
      </c>
      <c r="M205">
        <v>16.605</v>
      </c>
    </row>
    <row r="206" spans="1:13" x14ac:dyDescent="0.3">
      <c r="A206">
        <v>85.4</v>
      </c>
      <c r="B206">
        <v>11.493499999999999</v>
      </c>
      <c r="C206">
        <v>8.8950000000000001E-2</v>
      </c>
      <c r="D206">
        <v>-0.38329999999999997</v>
      </c>
      <c r="E206">
        <v>8.1530000000000005</v>
      </c>
      <c r="F206">
        <v>8.9149999999999991</v>
      </c>
      <c r="G206">
        <v>9.6760000000000002</v>
      </c>
      <c r="H206">
        <v>10.531000000000001</v>
      </c>
      <c r="I206">
        <v>11.494</v>
      </c>
      <c r="J206">
        <v>12.582000000000001</v>
      </c>
      <c r="K206">
        <v>13.819000000000001</v>
      </c>
      <c r="L206">
        <v>15.23</v>
      </c>
      <c r="M206">
        <v>16.641999999999999</v>
      </c>
    </row>
    <row r="207" spans="1:13" x14ac:dyDescent="0.3">
      <c r="A207">
        <v>85.5</v>
      </c>
      <c r="B207">
        <v>11.518599999999999</v>
      </c>
      <c r="C207">
        <v>8.8950000000000001E-2</v>
      </c>
      <c r="D207">
        <v>-0.38329999999999997</v>
      </c>
      <c r="E207">
        <v>8.1709999999999994</v>
      </c>
      <c r="F207">
        <v>8.9339999999999993</v>
      </c>
      <c r="G207">
        <v>9.6969999999999992</v>
      </c>
      <c r="H207">
        <v>10.554</v>
      </c>
      <c r="I207">
        <v>11.519</v>
      </c>
      <c r="J207">
        <v>12.61</v>
      </c>
      <c r="K207">
        <v>13.849</v>
      </c>
      <c r="L207">
        <v>15.263999999999999</v>
      </c>
      <c r="M207">
        <v>16.678000000000001</v>
      </c>
    </row>
    <row r="208" spans="1:13" x14ac:dyDescent="0.3">
      <c r="A208">
        <v>85.6</v>
      </c>
      <c r="B208">
        <v>11.543699999999999</v>
      </c>
      <c r="C208">
        <v>8.8950000000000001E-2</v>
      </c>
      <c r="D208">
        <v>-0.38329999999999997</v>
      </c>
      <c r="E208">
        <v>8.1890000000000001</v>
      </c>
      <c r="F208">
        <v>8.9540000000000006</v>
      </c>
      <c r="G208">
        <v>9.7189999999999994</v>
      </c>
      <c r="H208">
        <v>10.577</v>
      </c>
      <c r="I208">
        <v>11.544</v>
      </c>
      <c r="J208">
        <v>12.637</v>
      </c>
      <c r="K208">
        <v>13.879</v>
      </c>
      <c r="L208">
        <v>15.297000000000001</v>
      </c>
      <c r="M208">
        <v>16.713999999999999</v>
      </c>
    </row>
    <row r="209" spans="1:13" x14ac:dyDescent="0.3">
      <c r="A209">
        <v>85.7</v>
      </c>
      <c r="B209">
        <v>11.568899999999999</v>
      </c>
      <c r="C209">
        <v>8.8950000000000001E-2</v>
      </c>
      <c r="D209">
        <v>-0.38329999999999997</v>
      </c>
      <c r="E209">
        <v>8.2070000000000007</v>
      </c>
      <c r="F209">
        <v>8.9730000000000008</v>
      </c>
      <c r="G209">
        <v>9.74</v>
      </c>
      <c r="H209">
        <v>10.6</v>
      </c>
      <c r="I209">
        <v>11.569000000000001</v>
      </c>
      <c r="J209">
        <v>12.664999999999999</v>
      </c>
      <c r="K209">
        <v>13.91</v>
      </c>
      <c r="L209">
        <v>15.33</v>
      </c>
      <c r="M209">
        <v>16.751000000000001</v>
      </c>
    </row>
    <row r="210" spans="1:13" x14ac:dyDescent="0.3">
      <c r="A210">
        <v>85.8</v>
      </c>
      <c r="B210">
        <v>11.593999999999999</v>
      </c>
      <c r="C210">
        <v>8.8950000000000001E-2</v>
      </c>
      <c r="D210">
        <v>-0.38329999999999997</v>
      </c>
      <c r="E210">
        <v>8.2249999999999996</v>
      </c>
      <c r="F210">
        <v>8.9930000000000003</v>
      </c>
      <c r="G210">
        <v>9.7609999999999992</v>
      </c>
      <c r="H210">
        <v>10.622999999999999</v>
      </c>
      <c r="I210">
        <v>11.593999999999999</v>
      </c>
      <c r="J210">
        <v>12.692</v>
      </c>
      <c r="K210">
        <v>13.94</v>
      </c>
      <c r="L210">
        <v>15.363</v>
      </c>
      <c r="M210">
        <v>16.786999999999999</v>
      </c>
    </row>
    <row r="211" spans="1:13" x14ac:dyDescent="0.3">
      <c r="A211">
        <v>85.9</v>
      </c>
      <c r="B211">
        <v>11.619199999999999</v>
      </c>
      <c r="C211">
        <v>8.8950000000000001E-2</v>
      </c>
      <c r="D211">
        <v>-0.38329999999999997</v>
      </c>
      <c r="E211">
        <v>8.2420000000000009</v>
      </c>
      <c r="F211">
        <v>9.0120000000000005</v>
      </c>
      <c r="G211">
        <v>9.782</v>
      </c>
      <c r="H211">
        <v>10.646000000000001</v>
      </c>
      <c r="I211">
        <v>11.619</v>
      </c>
      <c r="J211">
        <v>12.72</v>
      </c>
      <c r="K211">
        <v>13.97</v>
      </c>
      <c r="L211">
        <v>15.397</v>
      </c>
      <c r="M211">
        <v>16.824000000000002</v>
      </c>
    </row>
    <row r="212" spans="1:13" x14ac:dyDescent="0.3">
      <c r="A212">
        <v>86</v>
      </c>
      <c r="B212">
        <v>11.644399999999999</v>
      </c>
      <c r="C212">
        <v>8.8950000000000001E-2</v>
      </c>
      <c r="D212">
        <v>-0.38329999999999997</v>
      </c>
      <c r="E212">
        <v>8.26</v>
      </c>
      <c r="F212">
        <v>9.032</v>
      </c>
      <c r="G212">
        <v>9.8030000000000008</v>
      </c>
      <c r="H212">
        <v>10.669</v>
      </c>
      <c r="I212">
        <v>11.644</v>
      </c>
      <c r="J212">
        <v>12.747</v>
      </c>
      <c r="K212">
        <v>14</v>
      </c>
      <c r="L212">
        <v>15.43</v>
      </c>
      <c r="M212">
        <v>16.86</v>
      </c>
    </row>
    <row r="213" spans="1:13" x14ac:dyDescent="0.3">
      <c r="A213">
        <v>86.1</v>
      </c>
      <c r="B213">
        <v>11.669600000000001</v>
      </c>
      <c r="C213">
        <v>8.8950000000000001E-2</v>
      </c>
      <c r="D213">
        <v>-0.38329999999999997</v>
      </c>
      <c r="E213">
        <v>8.2780000000000005</v>
      </c>
      <c r="F213">
        <v>9.0510000000000002</v>
      </c>
      <c r="G213">
        <v>9.8249999999999993</v>
      </c>
      <c r="H213">
        <v>10.692</v>
      </c>
      <c r="I213">
        <v>11.67</v>
      </c>
      <c r="J213">
        <v>12.775</v>
      </c>
      <c r="K213">
        <v>14.031000000000001</v>
      </c>
      <c r="L213">
        <v>15.464</v>
      </c>
      <c r="M213">
        <v>16.896999999999998</v>
      </c>
    </row>
    <row r="214" spans="1:13" x14ac:dyDescent="0.3">
      <c r="A214">
        <v>86.2</v>
      </c>
      <c r="B214">
        <v>11.694800000000001</v>
      </c>
      <c r="C214">
        <v>8.8950000000000001E-2</v>
      </c>
      <c r="D214">
        <v>-0.38329999999999997</v>
      </c>
      <c r="E214">
        <v>8.2959999999999994</v>
      </c>
      <c r="F214">
        <v>9.0709999999999997</v>
      </c>
      <c r="G214">
        <v>9.8460000000000001</v>
      </c>
      <c r="H214">
        <v>10.715</v>
      </c>
      <c r="I214">
        <v>11.695</v>
      </c>
      <c r="J214">
        <v>12.803000000000001</v>
      </c>
      <c r="K214">
        <v>14.061</v>
      </c>
      <c r="L214">
        <v>15.497</v>
      </c>
      <c r="M214">
        <v>16.933</v>
      </c>
    </row>
    <row r="215" spans="1:13" x14ac:dyDescent="0.3">
      <c r="A215">
        <v>86.3</v>
      </c>
      <c r="B215">
        <v>11.7201</v>
      </c>
      <c r="C215">
        <v>8.8950000000000001E-2</v>
      </c>
      <c r="D215">
        <v>-0.38329999999999997</v>
      </c>
      <c r="E215">
        <v>8.3140000000000001</v>
      </c>
      <c r="F215">
        <v>9.0909999999999993</v>
      </c>
      <c r="G215">
        <v>9.8670000000000009</v>
      </c>
      <c r="H215">
        <v>10.739000000000001</v>
      </c>
      <c r="I215">
        <v>11.72</v>
      </c>
      <c r="J215">
        <v>12.83</v>
      </c>
      <c r="K215">
        <v>14.090999999999999</v>
      </c>
      <c r="L215">
        <v>15.531000000000001</v>
      </c>
      <c r="M215">
        <v>16.97</v>
      </c>
    </row>
    <row r="216" spans="1:13" x14ac:dyDescent="0.3">
      <c r="A216">
        <v>86.4</v>
      </c>
      <c r="B216">
        <v>11.7453</v>
      </c>
      <c r="C216">
        <v>8.8950000000000001E-2</v>
      </c>
      <c r="D216">
        <v>-0.38329999999999997</v>
      </c>
      <c r="E216">
        <v>8.3320000000000007</v>
      </c>
      <c r="F216">
        <v>9.11</v>
      </c>
      <c r="G216">
        <v>9.8879999999999999</v>
      </c>
      <c r="H216">
        <v>10.762</v>
      </c>
      <c r="I216">
        <v>11.744999999999999</v>
      </c>
      <c r="J216">
        <v>12.858000000000001</v>
      </c>
      <c r="K216">
        <v>14.122</v>
      </c>
      <c r="L216">
        <v>15.564</v>
      </c>
      <c r="M216">
        <v>17.006</v>
      </c>
    </row>
    <row r="217" spans="1:13" x14ac:dyDescent="0.3">
      <c r="A217">
        <v>86.5</v>
      </c>
      <c r="B217">
        <v>11.7705</v>
      </c>
      <c r="C217">
        <v>8.8950000000000001E-2</v>
      </c>
      <c r="D217">
        <v>-0.38329999999999997</v>
      </c>
      <c r="E217">
        <v>8.35</v>
      </c>
      <c r="F217">
        <v>9.1300000000000008</v>
      </c>
      <c r="G217">
        <v>9.91</v>
      </c>
      <c r="H217">
        <v>10.785</v>
      </c>
      <c r="I217">
        <v>11.77</v>
      </c>
      <c r="J217">
        <v>12.885</v>
      </c>
      <c r="K217">
        <v>14.151999999999999</v>
      </c>
      <c r="L217">
        <v>15.597</v>
      </c>
      <c r="M217">
        <v>17.042999999999999</v>
      </c>
    </row>
    <row r="218" spans="1:13" x14ac:dyDescent="0.3">
      <c r="A218">
        <v>86.6</v>
      </c>
      <c r="B218">
        <v>11.7957</v>
      </c>
      <c r="C218">
        <v>8.8950000000000001E-2</v>
      </c>
      <c r="D218">
        <v>-0.38329999999999997</v>
      </c>
      <c r="E218">
        <v>8.3680000000000003</v>
      </c>
      <c r="F218">
        <v>9.1489999999999991</v>
      </c>
      <c r="G218">
        <v>9.9309999999999992</v>
      </c>
      <c r="H218">
        <v>10.808</v>
      </c>
      <c r="I218">
        <v>11.795999999999999</v>
      </c>
      <c r="J218">
        <v>12.913</v>
      </c>
      <c r="K218">
        <v>14.182</v>
      </c>
      <c r="L218">
        <v>15.631</v>
      </c>
      <c r="M218">
        <v>17.079000000000001</v>
      </c>
    </row>
    <row r="219" spans="1:13" x14ac:dyDescent="0.3">
      <c r="A219">
        <v>86.7</v>
      </c>
      <c r="B219">
        <v>11.8209</v>
      </c>
      <c r="C219">
        <v>8.8950000000000001E-2</v>
      </c>
      <c r="D219">
        <v>-0.38329999999999997</v>
      </c>
      <c r="E219">
        <v>8.3859999999999992</v>
      </c>
      <c r="F219">
        <v>9.1690000000000005</v>
      </c>
      <c r="G219">
        <v>9.952</v>
      </c>
      <c r="H219">
        <v>10.831</v>
      </c>
      <c r="I219">
        <v>11.821</v>
      </c>
      <c r="J219">
        <v>12.941000000000001</v>
      </c>
      <c r="K219">
        <v>14.212999999999999</v>
      </c>
      <c r="L219">
        <v>15.664</v>
      </c>
      <c r="M219">
        <v>17.116</v>
      </c>
    </row>
    <row r="220" spans="1:13" x14ac:dyDescent="0.3">
      <c r="A220">
        <v>86.8</v>
      </c>
      <c r="B220">
        <v>11.8461</v>
      </c>
      <c r="C220">
        <v>8.8950000000000001E-2</v>
      </c>
      <c r="D220">
        <v>-0.38329999999999997</v>
      </c>
      <c r="E220">
        <v>8.4030000000000005</v>
      </c>
      <c r="F220">
        <v>9.1880000000000006</v>
      </c>
      <c r="G220">
        <v>9.9730000000000008</v>
      </c>
      <c r="H220">
        <v>10.853999999999999</v>
      </c>
      <c r="I220">
        <v>11.846</v>
      </c>
      <c r="J220">
        <v>12.968</v>
      </c>
      <c r="K220">
        <v>14.243</v>
      </c>
      <c r="L220">
        <v>15.698</v>
      </c>
      <c r="M220">
        <v>17.152000000000001</v>
      </c>
    </row>
    <row r="221" spans="1:13" x14ac:dyDescent="0.3">
      <c r="A221">
        <v>86.9</v>
      </c>
      <c r="B221">
        <v>11.8713</v>
      </c>
      <c r="C221">
        <v>8.8959999999999997E-2</v>
      </c>
      <c r="D221">
        <v>-0.38329999999999997</v>
      </c>
      <c r="E221">
        <v>8.4209999999999994</v>
      </c>
      <c r="F221">
        <v>9.2080000000000002</v>
      </c>
      <c r="G221">
        <v>9.9939999999999998</v>
      </c>
      <c r="H221">
        <v>10.877000000000001</v>
      </c>
      <c r="I221">
        <v>11.871</v>
      </c>
      <c r="J221">
        <v>12.996</v>
      </c>
      <c r="K221">
        <v>14.273</v>
      </c>
      <c r="L221">
        <v>15.731</v>
      </c>
      <c r="M221">
        <v>17.189</v>
      </c>
    </row>
    <row r="222" spans="1:13" x14ac:dyDescent="0.3">
      <c r="A222">
        <v>87</v>
      </c>
      <c r="B222">
        <v>11.8965</v>
      </c>
      <c r="C222">
        <v>8.8959999999999997E-2</v>
      </c>
      <c r="D222">
        <v>-0.38329999999999997</v>
      </c>
      <c r="E222">
        <v>8.4390000000000001</v>
      </c>
      <c r="F222">
        <v>9.2270000000000003</v>
      </c>
      <c r="G222">
        <v>10.015000000000001</v>
      </c>
      <c r="H222">
        <v>10.9</v>
      </c>
      <c r="I222">
        <v>11.896000000000001</v>
      </c>
      <c r="J222">
        <v>13.023999999999999</v>
      </c>
      <c r="K222">
        <v>14.304</v>
      </c>
      <c r="L222">
        <v>15.765000000000001</v>
      </c>
      <c r="M222">
        <v>17.225999999999999</v>
      </c>
    </row>
    <row r="223" spans="1:13" x14ac:dyDescent="0.3">
      <c r="A223">
        <v>87.1</v>
      </c>
      <c r="B223">
        <v>11.9217</v>
      </c>
      <c r="C223">
        <v>8.8959999999999997E-2</v>
      </c>
      <c r="D223">
        <v>-0.38329999999999997</v>
      </c>
      <c r="E223">
        <v>8.4570000000000007</v>
      </c>
      <c r="F223">
        <v>9.2469999999999999</v>
      </c>
      <c r="G223">
        <v>10.037000000000001</v>
      </c>
      <c r="H223">
        <v>10.923</v>
      </c>
      <c r="I223">
        <v>11.922000000000001</v>
      </c>
      <c r="J223">
        <v>13.051</v>
      </c>
      <c r="K223">
        <v>14.334</v>
      </c>
      <c r="L223">
        <v>15.798</v>
      </c>
      <c r="M223">
        <v>17.262</v>
      </c>
    </row>
    <row r="224" spans="1:13" x14ac:dyDescent="0.3">
      <c r="A224">
        <v>87.2</v>
      </c>
      <c r="B224">
        <v>11.9468</v>
      </c>
      <c r="C224">
        <v>8.8959999999999997E-2</v>
      </c>
      <c r="D224">
        <v>-0.38329999999999997</v>
      </c>
      <c r="E224">
        <v>8.4749999999999996</v>
      </c>
      <c r="F224">
        <v>9.266</v>
      </c>
      <c r="G224">
        <v>10.058</v>
      </c>
      <c r="H224">
        <v>10.946</v>
      </c>
      <c r="I224">
        <v>11.946999999999999</v>
      </c>
      <c r="J224">
        <v>13.079000000000001</v>
      </c>
      <c r="K224">
        <v>14.364000000000001</v>
      </c>
      <c r="L224">
        <v>15.832000000000001</v>
      </c>
      <c r="M224">
        <v>17.298999999999999</v>
      </c>
    </row>
    <row r="225" spans="1:13" x14ac:dyDescent="0.3">
      <c r="A225">
        <v>87.3</v>
      </c>
      <c r="B225">
        <v>11.972</v>
      </c>
      <c r="C225">
        <v>8.8959999999999997E-2</v>
      </c>
      <c r="D225">
        <v>-0.38329999999999997</v>
      </c>
      <c r="E225">
        <v>8.4920000000000009</v>
      </c>
      <c r="F225">
        <v>9.2859999999999996</v>
      </c>
      <c r="G225">
        <v>10.079000000000001</v>
      </c>
      <c r="H225">
        <v>10.968999999999999</v>
      </c>
      <c r="I225">
        <v>11.972</v>
      </c>
      <c r="J225">
        <v>13.106</v>
      </c>
      <c r="K225">
        <v>14.395</v>
      </c>
      <c r="L225">
        <v>15.865</v>
      </c>
      <c r="M225">
        <v>17.335000000000001</v>
      </c>
    </row>
    <row r="226" spans="1:13" x14ac:dyDescent="0.3">
      <c r="A226">
        <v>87.4</v>
      </c>
      <c r="B226">
        <v>11.9971</v>
      </c>
      <c r="C226">
        <v>8.8969999999999994E-2</v>
      </c>
      <c r="D226">
        <v>-0.38329999999999997</v>
      </c>
      <c r="E226">
        <v>8.51</v>
      </c>
      <c r="F226">
        <v>9.3049999999999997</v>
      </c>
      <c r="G226">
        <v>10.1</v>
      </c>
      <c r="H226">
        <v>10.992000000000001</v>
      </c>
      <c r="I226">
        <v>11.997</v>
      </c>
      <c r="J226">
        <v>13.134</v>
      </c>
      <c r="K226">
        <v>14.425000000000001</v>
      </c>
      <c r="L226">
        <v>15.898999999999999</v>
      </c>
      <c r="M226">
        <v>17.372</v>
      </c>
    </row>
    <row r="227" spans="1:13" x14ac:dyDescent="0.3">
      <c r="A227">
        <v>87.5</v>
      </c>
      <c r="B227">
        <v>12.0223</v>
      </c>
      <c r="C227">
        <v>8.8969999999999994E-2</v>
      </c>
      <c r="D227">
        <v>-0.38329999999999997</v>
      </c>
      <c r="E227">
        <v>8.5280000000000005</v>
      </c>
      <c r="F227">
        <v>9.3239999999999998</v>
      </c>
      <c r="G227">
        <v>10.121</v>
      </c>
      <c r="H227">
        <v>11.015000000000001</v>
      </c>
      <c r="I227">
        <v>12.022</v>
      </c>
      <c r="J227">
        <v>13.161</v>
      </c>
      <c r="K227">
        <v>14.455</v>
      </c>
      <c r="L227">
        <v>15.932</v>
      </c>
      <c r="M227">
        <v>17.408999999999999</v>
      </c>
    </row>
    <row r="228" spans="1:13" x14ac:dyDescent="0.3">
      <c r="A228">
        <v>87.6</v>
      </c>
      <c r="B228">
        <v>12.0474</v>
      </c>
      <c r="C228">
        <v>8.8969999999999994E-2</v>
      </c>
      <c r="D228">
        <v>-0.38329999999999997</v>
      </c>
      <c r="E228">
        <v>8.5459999999999994</v>
      </c>
      <c r="F228">
        <v>9.3439999999999994</v>
      </c>
      <c r="G228">
        <v>10.141999999999999</v>
      </c>
      <c r="H228">
        <v>11.038</v>
      </c>
      <c r="I228">
        <v>12.047000000000001</v>
      </c>
      <c r="J228">
        <v>13.189</v>
      </c>
      <c r="K228">
        <v>14.484999999999999</v>
      </c>
      <c r="L228">
        <v>15.965</v>
      </c>
      <c r="M228">
        <v>17.445</v>
      </c>
    </row>
    <row r="229" spans="1:13" x14ac:dyDescent="0.3">
      <c r="A229">
        <v>87.7</v>
      </c>
      <c r="B229">
        <v>12.0725</v>
      </c>
      <c r="C229">
        <v>8.8980000000000004E-2</v>
      </c>
      <c r="D229">
        <v>-0.38329999999999997</v>
      </c>
      <c r="E229">
        <v>8.5630000000000006</v>
      </c>
      <c r="F229">
        <v>9.3629999999999995</v>
      </c>
      <c r="G229">
        <v>10.163</v>
      </c>
      <c r="H229">
        <v>11.061</v>
      </c>
      <c r="I229">
        <v>12.071999999999999</v>
      </c>
      <c r="J229">
        <v>13.215999999999999</v>
      </c>
      <c r="K229">
        <v>14.516</v>
      </c>
      <c r="L229">
        <v>15.999000000000001</v>
      </c>
      <c r="M229">
        <v>17.481999999999999</v>
      </c>
    </row>
    <row r="230" spans="1:13" x14ac:dyDescent="0.3">
      <c r="A230">
        <v>87.8</v>
      </c>
      <c r="B230">
        <v>12.0976</v>
      </c>
      <c r="C230">
        <v>8.8980000000000004E-2</v>
      </c>
      <c r="D230">
        <v>-0.38329999999999997</v>
      </c>
      <c r="E230">
        <v>8.5809999999999995</v>
      </c>
      <c r="F230">
        <v>9.3829999999999991</v>
      </c>
      <c r="G230">
        <v>10.183999999999999</v>
      </c>
      <c r="H230">
        <v>11.084</v>
      </c>
      <c r="I230">
        <v>12.098000000000001</v>
      </c>
      <c r="J230">
        <v>13.244</v>
      </c>
      <c r="K230">
        <v>14.545999999999999</v>
      </c>
      <c r="L230">
        <v>16.032</v>
      </c>
      <c r="M230">
        <v>17.518999999999998</v>
      </c>
    </row>
    <row r="231" spans="1:13" x14ac:dyDescent="0.3">
      <c r="A231">
        <v>87.9</v>
      </c>
      <c r="B231">
        <v>12.1227</v>
      </c>
      <c r="C231">
        <v>8.8980000000000004E-2</v>
      </c>
      <c r="D231">
        <v>-0.38329999999999997</v>
      </c>
      <c r="E231">
        <v>8.5990000000000002</v>
      </c>
      <c r="F231">
        <v>9.4019999999999992</v>
      </c>
      <c r="G231">
        <v>10.205</v>
      </c>
      <c r="H231">
        <v>11.106999999999999</v>
      </c>
      <c r="I231">
        <v>12.122999999999999</v>
      </c>
      <c r="J231">
        <v>13.271000000000001</v>
      </c>
      <c r="K231">
        <v>14.576000000000001</v>
      </c>
      <c r="L231">
        <v>16.065999999999999</v>
      </c>
      <c r="M231">
        <v>17.555</v>
      </c>
    </row>
    <row r="232" spans="1:13" x14ac:dyDescent="0.3">
      <c r="A232">
        <v>88</v>
      </c>
      <c r="B232">
        <v>12.1478</v>
      </c>
      <c r="C232">
        <v>8.899E-2</v>
      </c>
      <c r="D232">
        <v>-0.38329999999999997</v>
      </c>
      <c r="E232">
        <v>8.6159999999999997</v>
      </c>
      <c r="F232">
        <v>9.4209999999999994</v>
      </c>
      <c r="G232">
        <v>10.226000000000001</v>
      </c>
      <c r="H232">
        <v>11.13</v>
      </c>
      <c r="I232">
        <v>12.148</v>
      </c>
      <c r="J232">
        <v>13.298999999999999</v>
      </c>
      <c r="K232">
        <v>14.606999999999999</v>
      </c>
      <c r="L232">
        <v>16.099</v>
      </c>
      <c r="M232">
        <v>17.591999999999999</v>
      </c>
    </row>
    <row r="233" spans="1:13" x14ac:dyDescent="0.3">
      <c r="A233">
        <v>88.1</v>
      </c>
      <c r="B233">
        <v>12.172800000000001</v>
      </c>
      <c r="C233">
        <v>8.899E-2</v>
      </c>
      <c r="D233">
        <v>-0.38329999999999997</v>
      </c>
      <c r="E233">
        <v>8.6340000000000003</v>
      </c>
      <c r="F233">
        <v>9.4410000000000007</v>
      </c>
      <c r="G233">
        <v>10.247</v>
      </c>
      <c r="H233">
        <v>11.153</v>
      </c>
      <c r="I233">
        <v>12.173</v>
      </c>
      <c r="J233">
        <v>13.326000000000001</v>
      </c>
      <c r="K233">
        <v>14.637</v>
      </c>
      <c r="L233">
        <v>16.132999999999999</v>
      </c>
      <c r="M233">
        <v>17.628</v>
      </c>
    </row>
    <row r="234" spans="1:13" x14ac:dyDescent="0.3">
      <c r="A234">
        <v>88.2</v>
      </c>
      <c r="B234">
        <v>12.197800000000001</v>
      </c>
      <c r="C234">
        <v>8.8999999999999996E-2</v>
      </c>
      <c r="D234">
        <v>-0.38329999999999997</v>
      </c>
      <c r="E234">
        <v>8.6509999999999998</v>
      </c>
      <c r="F234">
        <v>9.4600000000000009</v>
      </c>
      <c r="G234">
        <v>10.268000000000001</v>
      </c>
      <c r="H234">
        <v>11.176</v>
      </c>
      <c r="I234">
        <v>12.198</v>
      </c>
      <c r="J234">
        <v>13.353999999999999</v>
      </c>
      <c r="K234">
        <v>14.667</v>
      </c>
      <c r="L234">
        <v>16.166</v>
      </c>
      <c r="M234">
        <v>17.664999999999999</v>
      </c>
    </row>
    <row r="235" spans="1:13" x14ac:dyDescent="0.3">
      <c r="A235">
        <v>88.3</v>
      </c>
      <c r="B235">
        <v>12.222899999999999</v>
      </c>
      <c r="C235">
        <v>8.8999999999999996E-2</v>
      </c>
      <c r="D235">
        <v>-0.38329999999999997</v>
      </c>
      <c r="E235">
        <v>8.6690000000000005</v>
      </c>
      <c r="F235">
        <v>9.4789999999999992</v>
      </c>
      <c r="G235">
        <v>10.289</v>
      </c>
      <c r="H235">
        <v>11.199</v>
      </c>
      <c r="I235">
        <v>12.223000000000001</v>
      </c>
      <c r="J235">
        <v>13.381</v>
      </c>
      <c r="K235">
        <v>14.696999999999999</v>
      </c>
      <c r="L235">
        <v>16.2</v>
      </c>
      <c r="M235">
        <v>17.702000000000002</v>
      </c>
    </row>
    <row r="236" spans="1:13" x14ac:dyDescent="0.3">
      <c r="A236">
        <v>88.4</v>
      </c>
      <c r="B236">
        <v>12.2479</v>
      </c>
      <c r="C236">
        <v>8.9010000000000006E-2</v>
      </c>
      <c r="D236">
        <v>-0.38329999999999997</v>
      </c>
      <c r="E236">
        <v>8.6859999999999999</v>
      </c>
      <c r="F236">
        <v>9.4979999999999993</v>
      </c>
      <c r="G236">
        <v>10.31</v>
      </c>
      <c r="H236">
        <v>11.221</v>
      </c>
      <c r="I236">
        <v>12.247999999999999</v>
      </c>
      <c r="J236">
        <v>13.409000000000001</v>
      </c>
      <c r="K236">
        <v>14.728</v>
      </c>
      <c r="L236">
        <v>16.233000000000001</v>
      </c>
      <c r="M236">
        <v>17.739000000000001</v>
      </c>
    </row>
    <row r="237" spans="1:13" x14ac:dyDescent="0.3">
      <c r="A237">
        <v>88.5</v>
      </c>
      <c r="B237">
        <v>12.2729</v>
      </c>
      <c r="C237">
        <v>8.9010000000000006E-2</v>
      </c>
      <c r="D237">
        <v>-0.38329999999999997</v>
      </c>
      <c r="E237">
        <v>8.7040000000000006</v>
      </c>
      <c r="F237">
        <v>9.5180000000000007</v>
      </c>
      <c r="G237">
        <v>10.331</v>
      </c>
      <c r="H237">
        <v>11.244</v>
      </c>
      <c r="I237">
        <v>12.273</v>
      </c>
      <c r="J237">
        <v>13.436</v>
      </c>
      <c r="K237">
        <v>14.757999999999999</v>
      </c>
      <c r="L237">
        <v>16.265999999999998</v>
      </c>
      <c r="M237">
        <v>17.774999999999999</v>
      </c>
    </row>
    <row r="238" spans="1:13" x14ac:dyDescent="0.3">
      <c r="A238">
        <v>88.6</v>
      </c>
      <c r="B238">
        <v>12.297800000000001</v>
      </c>
      <c r="C238">
        <v>8.9020000000000002E-2</v>
      </c>
      <c r="D238">
        <v>-0.38329999999999997</v>
      </c>
      <c r="E238">
        <v>8.7219999999999995</v>
      </c>
      <c r="F238">
        <v>9.5370000000000008</v>
      </c>
      <c r="G238">
        <v>10.352</v>
      </c>
      <c r="H238">
        <v>11.266999999999999</v>
      </c>
      <c r="I238">
        <v>12.298</v>
      </c>
      <c r="J238">
        <v>13.464</v>
      </c>
      <c r="K238">
        <v>14.788</v>
      </c>
      <c r="L238">
        <v>16.3</v>
      </c>
      <c r="M238">
        <v>17.812000000000001</v>
      </c>
    </row>
    <row r="239" spans="1:13" x14ac:dyDescent="0.3">
      <c r="A239">
        <v>88.7</v>
      </c>
      <c r="B239">
        <v>12.322800000000001</v>
      </c>
      <c r="C239">
        <v>8.9020000000000002E-2</v>
      </c>
      <c r="D239">
        <v>-0.38329999999999997</v>
      </c>
      <c r="E239">
        <v>8.7390000000000008</v>
      </c>
      <c r="F239">
        <v>9.5559999999999992</v>
      </c>
      <c r="G239">
        <v>10.372999999999999</v>
      </c>
      <c r="H239">
        <v>11.29</v>
      </c>
      <c r="I239">
        <v>12.323</v>
      </c>
      <c r="J239">
        <v>13.491</v>
      </c>
      <c r="K239">
        <v>14.818</v>
      </c>
      <c r="L239">
        <v>16.332999999999998</v>
      </c>
      <c r="M239">
        <v>17.847999999999999</v>
      </c>
    </row>
    <row r="240" spans="1:13" x14ac:dyDescent="0.3">
      <c r="A240">
        <v>88.8</v>
      </c>
      <c r="B240">
        <v>12.3477</v>
      </c>
      <c r="C240">
        <v>8.9029999999999998E-2</v>
      </c>
      <c r="D240">
        <v>-0.38329999999999997</v>
      </c>
      <c r="E240">
        <v>8.7569999999999997</v>
      </c>
      <c r="F240">
        <v>9.5749999999999993</v>
      </c>
      <c r="G240">
        <v>10.394</v>
      </c>
      <c r="H240">
        <v>11.313000000000001</v>
      </c>
      <c r="I240">
        <v>12.348000000000001</v>
      </c>
      <c r="J240">
        <v>13.518000000000001</v>
      </c>
      <c r="K240">
        <v>14.848000000000001</v>
      </c>
      <c r="L240">
        <v>16.367000000000001</v>
      </c>
      <c r="M240">
        <v>17.885000000000002</v>
      </c>
    </row>
    <row r="241" spans="1:13" x14ac:dyDescent="0.3">
      <c r="A241">
        <v>88.9</v>
      </c>
      <c r="B241">
        <v>12.3727</v>
      </c>
      <c r="C241">
        <v>8.9029999999999998E-2</v>
      </c>
      <c r="D241">
        <v>-0.38329999999999997</v>
      </c>
      <c r="E241">
        <v>8.7739999999999991</v>
      </c>
      <c r="F241">
        <v>9.5950000000000006</v>
      </c>
      <c r="G241">
        <v>10.414999999999999</v>
      </c>
      <c r="H241">
        <v>11.336</v>
      </c>
      <c r="I241">
        <v>12.372999999999999</v>
      </c>
      <c r="J241">
        <v>13.545999999999999</v>
      </c>
      <c r="K241">
        <v>14.879</v>
      </c>
      <c r="L241">
        <v>16.399999999999999</v>
      </c>
      <c r="M241">
        <v>17.920999999999999</v>
      </c>
    </row>
    <row r="242" spans="1:13" x14ac:dyDescent="0.3">
      <c r="A242">
        <v>89</v>
      </c>
      <c r="B242">
        <v>12.397600000000001</v>
      </c>
      <c r="C242">
        <v>8.9039999999999994E-2</v>
      </c>
      <c r="D242">
        <v>-0.38329999999999997</v>
      </c>
      <c r="E242">
        <v>8.7919999999999998</v>
      </c>
      <c r="F242">
        <v>9.6140000000000008</v>
      </c>
      <c r="G242">
        <v>10.436</v>
      </c>
      <c r="H242">
        <v>11.358000000000001</v>
      </c>
      <c r="I242">
        <v>12.398</v>
      </c>
      <c r="J242">
        <v>13.573</v>
      </c>
      <c r="K242">
        <v>14.909000000000001</v>
      </c>
      <c r="L242">
        <v>16.433</v>
      </c>
      <c r="M242">
        <v>17.957999999999998</v>
      </c>
    </row>
    <row r="243" spans="1:13" x14ac:dyDescent="0.3">
      <c r="A243">
        <v>89.1</v>
      </c>
      <c r="B243">
        <v>12.422499999999999</v>
      </c>
      <c r="C243">
        <v>8.9039999999999994E-2</v>
      </c>
      <c r="D243">
        <v>-0.38329999999999997</v>
      </c>
      <c r="E243">
        <v>8.8089999999999993</v>
      </c>
      <c r="F243">
        <v>9.6329999999999991</v>
      </c>
      <c r="G243">
        <v>10.457000000000001</v>
      </c>
      <c r="H243">
        <v>11.381</v>
      </c>
      <c r="I243">
        <v>12.422000000000001</v>
      </c>
      <c r="J243">
        <v>13.6</v>
      </c>
      <c r="K243">
        <v>14.939</v>
      </c>
      <c r="L243">
        <v>16.466000000000001</v>
      </c>
      <c r="M243">
        <v>17.994</v>
      </c>
    </row>
    <row r="244" spans="1:13" x14ac:dyDescent="0.3">
      <c r="A244">
        <v>89.2</v>
      </c>
      <c r="B244">
        <v>12.4474</v>
      </c>
      <c r="C244">
        <v>8.9050000000000004E-2</v>
      </c>
      <c r="D244">
        <v>-0.38329999999999997</v>
      </c>
      <c r="E244">
        <v>8.827</v>
      </c>
      <c r="F244">
        <v>9.6519999999999992</v>
      </c>
      <c r="G244">
        <v>10.477</v>
      </c>
      <c r="H244">
        <v>11.404</v>
      </c>
      <c r="I244">
        <v>12.446999999999999</v>
      </c>
      <c r="J244">
        <v>13.628</v>
      </c>
      <c r="K244">
        <v>14.968999999999999</v>
      </c>
      <c r="L244">
        <v>16.5</v>
      </c>
      <c r="M244">
        <v>18.030999999999999</v>
      </c>
    </row>
    <row r="245" spans="1:13" x14ac:dyDescent="0.3">
      <c r="A245">
        <v>89.3</v>
      </c>
      <c r="B245">
        <v>12.472300000000001</v>
      </c>
      <c r="C245">
        <v>8.906E-2</v>
      </c>
      <c r="D245">
        <v>-0.38329999999999997</v>
      </c>
      <c r="E245">
        <v>8.8439999999999994</v>
      </c>
      <c r="F245">
        <v>9.6709999999999994</v>
      </c>
      <c r="G245">
        <v>10.497999999999999</v>
      </c>
      <c r="H245">
        <v>11.427</v>
      </c>
      <c r="I245">
        <v>12.472</v>
      </c>
      <c r="J245">
        <v>13.654999999999999</v>
      </c>
      <c r="K245">
        <v>14.999000000000001</v>
      </c>
      <c r="L245">
        <v>16.533000000000001</v>
      </c>
      <c r="M245">
        <v>18.068000000000001</v>
      </c>
    </row>
    <row r="246" spans="1:13" x14ac:dyDescent="0.3">
      <c r="A246">
        <v>89.4</v>
      </c>
      <c r="B246">
        <v>12.4971</v>
      </c>
      <c r="C246">
        <v>8.906E-2</v>
      </c>
      <c r="D246">
        <v>-0.38329999999999997</v>
      </c>
      <c r="E246">
        <v>8.8620000000000001</v>
      </c>
      <c r="F246">
        <v>9.69</v>
      </c>
      <c r="G246">
        <v>10.519</v>
      </c>
      <c r="H246">
        <v>11.449</v>
      </c>
      <c r="I246">
        <v>12.497</v>
      </c>
      <c r="J246">
        <v>13.682</v>
      </c>
      <c r="K246">
        <v>15.029</v>
      </c>
      <c r="L246">
        <v>16.565999999999999</v>
      </c>
      <c r="M246">
        <v>18.103000000000002</v>
      </c>
    </row>
    <row r="247" spans="1:13" x14ac:dyDescent="0.3">
      <c r="A247">
        <v>89.5</v>
      </c>
      <c r="B247">
        <v>12.522</v>
      </c>
      <c r="C247">
        <v>8.9069999999999996E-2</v>
      </c>
      <c r="D247">
        <v>-0.38329999999999997</v>
      </c>
      <c r="E247">
        <v>8.8789999999999996</v>
      </c>
      <c r="F247">
        <v>9.7089999999999996</v>
      </c>
      <c r="G247">
        <v>10.54</v>
      </c>
      <c r="H247">
        <v>11.472</v>
      </c>
      <c r="I247">
        <v>12.522</v>
      </c>
      <c r="J247">
        <v>13.71</v>
      </c>
      <c r="K247">
        <v>15.058999999999999</v>
      </c>
      <c r="L247">
        <v>16.600000000000001</v>
      </c>
      <c r="M247">
        <v>18.14</v>
      </c>
    </row>
    <row r="248" spans="1:13" x14ac:dyDescent="0.3">
      <c r="A248">
        <v>89.6</v>
      </c>
      <c r="B248">
        <v>12.546799999999999</v>
      </c>
      <c r="C248">
        <v>8.9080000000000006E-2</v>
      </c>
      <c r="D248">
        <v>-0.38329999999999997</v>
      </c>
      <c r="E248">
        <v>8.8960000000000008</v>
      </c>
      <c r="F248">
        <v>9.7279999999999998</v>
      </c>
      <c r="G248">
        <v>10.561</v>
      </c>
      <c r="H248">
        <v>11.494999999999999</v>
      </c>
      <c r="I248">
        <v>12.547000000000001</v>
      </c>
      <c r="J248">
        <v>13.737</v>
      </c>
      <c r="K248">
        <v>15.09</v>
      </c>
      <c r="L248">
        <v>16.632999999999999</v>
      </c>
      <c r="M248">
        <v>18.177</v>
      </c>
    </row>
    <row r="249" spans="1:13" x14ac:dyDescent="0.3">
      <c r="A249">
        <v>89.7</v>
      </c>
      <c r="B249">
        <v>12.5717</v>
      </c>
      <c r="C249">
        <v>8.9090000000000003E-2</v>
      </c>
      <c r="D249">
        <v>-0.38329999999999997</v>
      </c>
      <c r="E249">
        <v>8.9130000000000003</v>
      </c>
      <c r="F249">
        <v>9.7469999999999999</v>
      </c>
      <c r="G249">
        <v>10.581</v>
      </c>
      <c r="H249">
        <v>11.516999999999999</v>
      </c>
      <c r="I249">
        <v>12.571999999999999</v>
      </c>
      <c r="J249">
        <v>13.765000000000001</v>
      </c>
      <c r="K249">
        <v>15.12</v>
      </c>
      <c r="L249">
        <v>16.667000000000002</v>
      </c>
      <c r="M249">
        <v>18.213999999999999</v>
      </c>
    </row>
    <row r="250" spans="1:13" x14ac:dyDescent="0.3">
      <c r="A250">
        <v>89.8</v>
      </c>
      <c r="B250">
        <v>12.596500000000001</v>
      </c>
      <c r="C250">
        <v>8.9090000000000003E-2</v>
      </c>
      <c r="D250">
        <v>-0.38329999999999997</v>
      </c>
      <c r="E250">
        <v>8.9309999999999992</v>
      </c>
      <c r="F250">
        <v>9.7669999999999995</v>
      </c>
      <c r="G250">
        <v>10.602</v>
      </c>
      <c r="H250">
        <v>11.54</v>
      </c>
      <c r="I250">
        <v>12.596</v>
      </c>
      <c r="J250">
        <v>13.792</v>
      </c>
      <c r="K250">
        <v>15.15</v>
      </c>
      <c r="L250">
        <v>16.7</v>
      </c>
      <c r="M250">
        <v>18.25</v>
      </c>
    </row>
    <row r="251" spans="1:13" x14ac:dyDescent="0.3">
      <c r="A251">
        <v>89.9</v>
      </c>
      <c r="B251">
        <v>12.6213</v>
      </c>
      <c r="C251">
        <v>8.9099999999999999E-2</v>
      </c>
      <c r="D251">
        <v>-0.38329999999999997</v>
      </c>
      <c r="E251">
        <v>8.9480000000000004</v>
      </c>
      <c r="F251">
        <v>9.7859999999999996</v>
      </c>
      <c r="G251">
        <v>10.622999999999999</v>
      </c>
      <c r="H251">
        <v>11.563000000000001</v>
      </c>
      <c r="I251">
        <v>12.621</v>
      </c>
      <c r="J251">
        <v>13.819000000000001</v>
      </c>
      <c r="K251">
        <v>15.18</v>
      </c>
      <c r="L251">
        <v>16.733000000000001</v>
      </c>
      <c r="M251">
        <v>18.286999999999999</v>
      </c>
    </row>
    <row r="252" spans="1:13" x14ac:dyDescent="0.3">
      <c r="A252">
        <v>90</v>
      </c>
      <c r="B252">
        <v>12.646100000000001</v>
      </c>
      <c r="C252">
        <v>8.9109999999999995E-2</v>
      </c>
      <c r="D252">
        <v>-0.38329999999999997</v>
      </c>
      <c r="E252">
        <v>8.9659999999999993</v>
      </c>
      <c r="F252">
        <v>9.8049999999999997</v>
      </c>
      <c r="G252">
        <v>10.644</v>
      </c>
      <c r="H252">
        <v>11.585000000000001</v>
      </c>
      <c r="I252">
        <v>12.646000000000001</v>
      </c>
      <c r="J252">
        <v>13.846</v>
      </c>
      <c r="K252">
        <v>15.21</v>
      </c>
      <c r="L252">
        <v>16.766999999999999</v>
      </c>
      <c r="M252">
        <v>18.323</v>
      </c>
    </row>
    <row r="253" spans="1:13" x14ac:dyDescent="0.3">
      <c r="A253">
        <v>90.1</v>
      </c>
      <c r="B253">
        <v>12.6709</v>
      </c>
      <c r="C253">
        <v>8.9120000000000005E-2</v>
      </c>
      <c r="D253">
        <v>-0.38329999999999997</v>
      </c>
      <c r="E253">
        <v>8.9830000000000005</v>
      </c>
      <c r="F253">
        <v>9.8239999999999998</v>
      </c>
      <c r="G253">
        <v>10.664</v>
      </c>
      <c r="H253">
        <v>11.608000000000001</v>
      </c>
      <c r="I253">
        <v>12.670999999999999</v>
      </c>
      <c r="J253">
        <v>13.874000000000001</v>
      </c>
      <c r="K253">
        <v>15.24</v>
      </c>
      <c r="L253">
        <v>16.8</v>
      </c>
      <c r="M253">
        <v>18.36</v>
      </c>
    </row>
    <row r="254" spans="1:13" x14ac:dyDescent="0.3">
      <c r="A254">
        <v>90.2</v>
      </c>
      <c r="B254">
        <v>12.6957</v>
      </c>
      <c r="C254">
        <v>8.9120000000000005E-2</v>
      </c>
      <c r="D254">
        <v>-0.38329999999999997</v>
      </c>
      <c r="E254">
        <v>9</v>
      </c>
      <c r="F254">
        <v>9.843</v>
      </c>
      <c r="G254">
        <v>10.685</v>
      </c>
      <c r="H254">
        <v>11.631</v>
      </c>
      <c r="I254">
        <v>12.696</v>
      </c>
      <c r="J254">
        <v>13.901</v>
      </c>
      <c r="K254">
        <v>15.27</v>
      </c>
      <c r="L254">
        <v>16.832999999999998</v>
      </c>
      <c r="M254">
        <v>18.396000000000001</v>
      </c>
    </row>
    <row r="255" spans="1:13" x14ac:dyDescent="0.3">
      <c r="A255">
        <v>90.3</v>
      </c>
      <c r="B255">
        <v>12.720499999999999</v>
      </c>
      <c r="C255">
        <v>8.9130000000000001E-2</v>
      </c>
      <c r="D255">
        <v>-0.38329999999999997</v>
      </c>
      <c r="E255">
        <v>9.0180000000000007</v>
      </c>
      <c r="F255">
        <v>9.8620000000000001</v>
      </c>
      <c r="G255">
        <v>10.706</v>
      </c>
      <c r="H255">
        <v>11.653</v>
      </c>
      <c r="I255">
        <v>12.72</v>
      </c>
      <c r="J255">
        <v>13.928000000000001</v>
      </c>
      <c r="K255">
        <v>15.3</v>
      </c>
      <c r="L255">
        <v>16.866</v>
      </c>
      <c r="M255">
        <v>18.433</v>
      </c>
    </row>
    <row r="256" spans="1:13" x14ac:dyDescent="0.3">
      <c r="A256">
        <v>90.4</v>
      </c>
      <c r="B256">
        <v>12.7453</v>
      </c>
      <c r="C256">
        <v>8.9139999999999997E-2</v>
      </c>
      <c r="D256">
        <v>-0.38329999999999997</v>
      </c>
      <c r="E256">
        <v>9.0350000000000001</v>
      </c>
      <c r="F256">
        <v>9.8810000000000002</v>
      </c>
      <c r="G256">
        <v>10.726000000000001</v>
      </c>
      <c r="H256">
        <v>11.676</v>
      </c>
      <c r="I256">
        <v>12.744999999999999</v>
      </c>
      <c r="J256">
        <v>13.955</v>
      </c>
      <c r="K256">
        <v>15.33</v>
      </c>
      <c r="L256">
        <v>16.899999999999999</v>
      </c>
      <c r="M256">
        <v>18.469000000000001</v>
      </c>
    </row>
    <row r="257" spans="1:13" x14ac:dyDescent="0.3">
      <c r="A257">
        <v>90.5</v>
      </c>
      <c r="B257">
        <v>12.77</v>
      </c>
      <c r="C257">
        <v>8.9149999999999993E-2</v>
      </c>
      <c r="D257">
        <v>-0.38329999999999997</v>
      </c>
      <c r="E257">
        <v>9.0519999999999996</v>
      </c>
      <c r="F257">
        <v>9.9</v>
      </c>
      <c r="G257">
        <v>10.747</v>
      </c>
      <c r="H257">
        <v>11.698</v>
      </c>
      <c r="I257">
        <v>12.77</v>
      </c>
      <c r="J257">
        <v>13.983000000000001</v>
      </c>
      <c r="K257">
        <v>15.36</v>
      </c>
      <c r="L257">
        <v>16.933</v>
      </c>
      <c r="M257">
        <v>18.506</v>
      </c>
    </row>
    <row r="258" spans="1:13" x14ac:dyDescent="0.3">
      <c r="A258">
        <v>90.6</v>
      </c>
      <c r="B258">
        <v>12.7948</v>
      </c>
      <c r="C258">
        <v>8.9160000000000003E-2</v>
      </c>
      <c r="D258">
        <v>-0.38329999999999997</v>
      </c>
      <c r="E258">
        <v>9.0690000000000008</v>
      </c>
      <c r="F258">
        <v>9.9179999999999993</v>
      </c>
      <c r="G258">
        <v>10.768000000000001</v>
      </c>
      <c r="H258">
        <v>11.721</v>
      </c>
      <c r="I258">
        <v>12.795</v>
      </c>
      <c r="J258">
        <v>14.01</v>
      </c>
      <c r="K258">
        <v>15.39</v>
      </c>
      <c r="L258">
        <v>16.966999999999999</v>
      </c>
      <c r="M258">
        <v>18.542999999999999</v>
      </c>
    </row>
    <row r="259" spans="1:13" x14ac:dyDescent="0.3">
      <c r="A259">
        <v>90.7</v>
      </c>
      <c r="B259">
        <v>12.819599999999999</v>
      </c>
      <c r="C259">
        <v>8.9169999999999999E-2</v>
      </c>
      <c r="D259">
        <v>-0.38329999999999997</v>
      </c>
      <c r="E259">
        <v>9.0869999999999997</v>
      </c>
      <c r="F259">
        <v>9.9369999999999994</v>
      </c>
      <c r="G259">
        <v>10.788</v>
      </c>
      <c r="H259">
        <v>11.743</v>
      </c>
      <c r="I259">
        <v>12.82</v>
      </c>
      <c r="J259">
        <v>14.037000000000001</v>
      </c>
      <c r="K259">
        <v>15.420999999999999</v>
      </c>
      <c r="L259">
        <v>17</v>
      </c>
      <c r="M259">
        <v>18.579999999999998</v>
      </c>
    </row>
    <row r="260" spans="1:13" x14ac:dyDescent="0.3">
      <c r="A260">
        <v>90.8</v>
      </c>
      <c r="B260">
        <v>12.8443</v>
      </c>
      <c r="C260">
        <v>8.9179999999999995E-2</v>
      </c>
      <c r="D260">
        <v>-0.38329999999999997</v>
      </c>
      <c r="E260">
        <v>9.1039999999999992</v>
      </c>
      <c r="F260">
        <v>9.9559999999999995</v>
      </c>
      <c r="G260">
        <v>10.808999999999999</v>
      </c>
      <c r="H260">
        <v>11.766</v>
      </c>
      <c r="I260">
        <v>12.843999999999999</v>
      </c>
      <c r="J260">
        <v>14.064</v>
      </c>
      <c r="K260">
        <v>15.451000000000001</v>
      </c>
      <c r="L260">
        <v>17.033000000000001</v>
      </c>
      <c r="M260">
        <v>18.616</v>
      </c>
    </row>
    <row r="261" spans="1:13" x14ac:dyDescent="0.3">
      <c r="A261">
        <v>90.9</v>
      </c>
      <c r="B261">
        <v>12.8691</v>
      </c>
      <c r="C261">
        <v>8.9190000000000005E-2</v>
      </c>
      <c r="D261">
        <v>-0.38329999999999997</v>
      </c>
      <c r="E261">
        <v>9.1210000000000004</v>
      </c>
      <c r="F261">
        <v>9.9749999999999996</v>
      </c>
      <c r="G261">
        <v>10.83</v>
      </c>
      <c r="H261">
        <v>11.789</v>
      </c>
      <c r="I261">
        <v>12.869</v>
      </c>
      <c r="J261">
        <v>14.092000000000001</v>
      </c>
      <c r="K261">
        <v>15.481</v>
      </c>
      <c r="L261">
        <v>17.067</v>
      </c>
      <c r="M261">
        <v>18.652999999999999</v>
      </c>
    </row>
    <row r="262" spans="1:13" x14ac:dyDescent="0.3">
      <c r="A262">
        <v>91</v>
      </c>
      <c r="B262">
        <v>12.8939</v>
      </c>
      <c r="C262">
        <v>8.9200000000000002E-2</v>
      </c>
      <c r="D262">
        <v>-0.38329999999999997</v>
      </c>
      <c r="E262">
        <v>9.1379999999999999</v>
      </c>
      <c r="F262">
        <v>9.9939999999999998</v>
      </c>
      <c r="G262">
        <v>10.85</v>
      </c>
      <c r="H262">
        <v>11.811</v>
      </c>
      <c r="I262">
        <v>12.894</v>
      </c>
      <c r="J262">
        <v>14.119</v>
      </c>
      <c r="K262">
        <v>15.510999999999999</v>
      </c>
      <c r="L262">
        <v>17.100000000000001</v>
      </c>
      <c r="M262">
        <v>18.690000000000001</v>
      </c>
    </row>
    <row r="263" spans="1:13" x14ac:dyDescent="0.3">
      <c r="A263">
        <v>91.1</v>
      </c>
      <c r="B263">
        <v>12.9186</v>
      </c>
      <c r="C263">
        <v>8.9209999999999998E-2</v>
      </c>
      <c r="D263">
        <v>-0.38329999999999997</v>
      </c>
      <c r="E263">
        <v>9.1549999999999994</v>
      </c>
      <c r="F263">
        <v>10.013</v>
      </c>
      <c r="G263">
        <v>10.871</v>
      </c>
      <c r="H263">
        <v>11.834</v>
      </c>
      <c r="I263">
        <v>12.919</v>
      </c>
      <c r="J263">
        <v>14.146000000000001</v>
      </c>
      <c r="K263">
        <v>15.541</v>
      </c>
      <c r="L263">
        <v>17.134</v>
      </c>
      <c r="M263">
        <v>18.725999999999999</v>
      </c>
    </row>
    <row r="264" spans="1:13" x14ac:dyDescent="0.3">
      <c r="A264">
        <v>91.2</v>
      </c>
      <c r="B264">
        <v>12.9434</v>
      </c>
      <c r="C264">
        <v>8.9219999999999994E-2</v>
      </c>
      <c r="D264">
        <v>-0.38329999999999997</v>
      </c>
      <c r="E264">
        <v>9.173</v>
      </c>
      <c r="F264">
        <v>10.032</v>
      </c>
      <c r="G264">
        <v>10.891999999999999</v>
      </c>
      <c r="H264">
        <v>11.856</v>
      </c>
      <c r="I264">
        <v>12.943</v>
      </c>
      <c r="J264">
        <v>14.173</v>
      </c>
      <c r="K264">
        <v>15.571</v>
      </c>
      <c r="L264">
        <v>17.167000000000002</v>
      </c>
      <c r="M264">
        <v>18.763000000000002</v>
      </c>
    </row>
    <row r="265" spans="1:13" x14ac:dyDescent="0.3">
      <c r="A265">
        <v>91.3</v>
      </c>
      <c r="B265">
        <v>12.9681</v>
      </c>
      <c r="C265">
        <v>8.9230000000000004E-2</v>
      </c>
      <c r="D265">
        <v>-0.38329999999999997</v>
      </c>
      <c r="E265">
        <v>9.19</v>
      </c>
      <c r="F265">
        <v>10.051</v>
      </c>
      <c r="G265">
        <v>10.912000000000001</v>
      </c>
      <c r="H265">
        <v>11.879</v>
      </c>
      <c r="I265">
        <v>12.968</v>
      </c>
      <c r="J265">
        <v>14.201000000000001</v>
      </c>
      <c r="K265">
        <v>15.601000000000001</v>
      </c>
      <c r="L265">
        <v>17.2</v>
      </c>
      <c r="M265">
        <v>18.8</v>
      </c>
    </row>
    <row r="266" spans="1:13" x14ac:dyDescent="0.3">
      <c r="A266">
        <v>91.4</v>
      </c>
      <c r="B266">
        <v>12.992900000000001</v>
      </c>
      <c r="C266">
        <v>8.924E-2</v>
      </c>
      <c r="D266">
        <v>-0.38329999999999997</v>
      </c>
      <c r="E266">
        <v>9.2070000000000007</v>
      </c>
      <c r="F266">
        <v>10.07</v>
      </c>
      <c r="G266">
        <v>10.933</v>
      </c>
      <c r="H266">
        <v>11.901</v>
      </c>
      <c r="I266">
        <v>12.993</v>
      </c>
      <c r="J266">
        <v>14.228</v>
      </c>
      <c r="K266">
        <v>15.631</v>
      </c>
      <c r="L266">
        <v>17.234000000000002</v>
      </c>
      <c r="M266">
        <v>18.835999999999999</v>
      </c>
    </row>
    <row r="267" spans="1:13" x14ac:dyDescent="0.3">
      <c r="A267">
        <v>91.5</v>
      </c>
      <c r="B267">
        <v>13.0177</v>
      </c>
      <c r="C267">
        <v>8.9249999999999996E-2</v>
      </c>
      <c r="D267">
        <v>-0.38329999999999997</v>
      </c>
      <c r="E267">
        <v>9.2240000000000002</v>
      </c>
      <c r="F267">
        <v>10.089</v>
      </c>
      <c r="G267">
        <v>10.952999999999999</v>
      </c>
      <c r="H267">
        <v>11.923999999999999</v>
      </c>
      <c r="I267">
        <v>13.018000000000001</v>
      </c>
      <c r="J267">
        <v>14.255000000000001</v>
      </c>
      <c r="K267">
        <v>15.662000000000001</v>
      </c>
      <c r="L267">
        <v>17.266999999999999</v>
      </c>
      <c r="M267">
        <v>18.873000000000001</v>
      </c>
    </row>
    <row r="268" spans="1:13" x14ac:dyDescent="0.3">
      <c r="A268">
        <v>91.6</v>
      </c>
      <c r="B268">
        <v>13.042400000000001</v>
      </c>
      <c r="C268">
        <v>8.9260000000000006E-2</v>
      </c>
      <c r="D268">
        <v>-0.38329999999999997</v>
      </c>
      <c r="E268">
        <v>9.2409999999999997</v>
      </c>
      <c r="F268">
        <v>10.108000000000001</v>
      </c>
      <c r="G268">
        <v>10.974</v>
      </c>
      <c r="H268">
        <v>11.946999999999999</v>
      </c>
      <c r="I268">
        <v>13.042</v>
      </c>
      <c r="J268">
        <v>14.282</v>
      </c>
      <c r="K268">
        <v>15.692</v>
      </c>
      <c r="L268">
        <v>17.300999999999998</v>
      </c>
      <c r="M268">
        <v>18.91</v>
      </c>
    </row>
    <row r="269" spans="1:13" x14ac:dyDescent="0.3">
      <c r="A269">
        <v>91.7</v>
      </c>
      <c r="B269">
        <v>13.0672</v>
      </c>
      <c r="C269">
        <v>8.9270000000000002E-2</v>
      </c>
      <c r="D269">
        <v>-0.38329999999999997</v>
      </c>
      <c r="E269">
        <v>9.2590000000000003</v>
      </c>
      <c r="F269">
        <v>10.127000000000001</v>
      </c>
      <c r="G269">
        <v>10.994999999999999</v>
      </c>
      <c r="H269">
        <v>11.968999999999999</v>
      </c>
      <c r="I269">
        <v>13.067</v>
      </c>
      <c r="J269">
        <v>14.31</v>
      </c>
      <c r="K269">
        <v>15.722</v>
      </c>
      <c r="L269">
        <v>17.334</v>
      </c>
      <c r="M269">
        <v>18.946999999999999</v>
      </c>
    </row>
    <row r="270" spans="1:13" x14ac:dyDescent="0.3">
      <c r="A270">
        <v>91.8</v>
      </c>
      <c r="B270">
        <v>13.092000000000001</v>
      </c>
      <c r="C270">
        <v>8.9279999999999998E-2</v>
      </c>
      <c r="D270">
        <v>-0.38329999999999997</v>
      </c>
      <c r="E270">
        <v>9.2759999999999998</v>
      </c>
      <c r="F270">
        <v>10.146000000000001</v>
      </c>
      <c r="G270">
        <v>11.015000000000001</v>
      </c>
      <c r="H270">
        <v>11.992000000000001</v>
      </c>
      <c r="I270">
        <v>13.092000000000001</v>
      </c>
      <c r="J270">
        <v>14.337</v>
      </c>
      <c r="K270">
        <v>15.752000000000001</v>
      </c>
      <c r="L270">
        <v>17.367999999999999</v>
      </c>
      <c r="M270">
        <v>18.983000000000001</v>
      </c>
    </row>
    <row r="271" spans="1:13" x14ac:dyDescent="0.3">
      <c r="A271">
        <v>91.9</v>
      </c>
      <c r="B271">
        <v>13.1167</v>
      </c>
      <c r="C271">
        <v>8.9300000000000004E-2</v>
      </c>
      <c r="D271">
        <v>-0.38329999999999997</v>
      </c>
      <c r="E271">
        <v>9.2929999999999993</v>
      </c>
      <c r="F271">
        <v>10.164</v>
      </c>
      <c r="G271">
        <v>11.036</v>
      </c>
      <c r="H271">
        <v>12.013999999999999</v>
      </c>
      <c r="I271">
        <v>13.117000000000001</v>
      </c>
      <c r="J271">
        <v>14.364000000000001</v>
      </c>
      <c r="K271">
        <v>15.782</v>
      </c>
      <c r="L271">
        <v>17.402000000000001</v>
      </c>
      <c r="M271">
        <v>19.021000000000001</v>
      </c>
    </row>
    <row r="272" spans="1:13" x14ac:dyDescent="0.3">
      <c r="A272">
        <v>92</v>
      </c>
      <c r="B272">
        <v>13.141500000000001</v>
      </c>
      <c r="C272">
        <v>8.931E-2</v>
      </c>
      <c r="D272">
        <v>-0.38329999999999997</v>
      </c>
      <c r="E272">
        <v>9.31</v>
      </c>
      <c r="F272">
        <v>10.183</v>
      </c>
      <c r="G272">
        <v>11.055999999999999</v>
      </c>
      <c r="H272">
        <v>12.037000000000001</v>
      </c>
      <c r="I272">
        <v>13.141999999999999</v>
      </c>
      <c r="J272">
        <v>14.391999999999999</v>
      </c>
      <c r="K272">
        <v>15.813000000000001</v>
      </c>
      <c r="L272">
        <v>17.434999999999999</v>
      </c>
      <c r="M272">
        <v>19.058</v>
      </c>
    </row>
    <row r="273" spans="1:13" x14ac:dyDescent="0.3">
      <c r="A273">
        <v>92.1</v>
      </c>
      <c r="B273">
        <v>13.1663</v>
      </c>
      <c r="C273">
        <v>8.9319999999999997E-2</v>
      </c>
      <c r="D273">
        <v>-0.38329999999999997</v>
      </c>
      <c r="E273">
        <v>9.327</v>
      </c>
      <c r="F273">
        <v>10.202</v>
      </c>
      <c r="G273">
        <v>11.077</v>
      </c>
      <c r="H273">
        <v>12.058999999999999</v>
      </c>
      <c r="I273">
        <v>13.166</v>
      </c>
      <c r="J273">
        <v>14.419</v>
      </c>
      <c r="K273">
        <v>15.843</v>
      </c>
      <c r="L273">
        <v>17.469000000000001</v>
      </c>
      <c r="M273">
        <v>19.094000000000001</v>
      </c>
    </row>
    <row r="274" spans="1:13" x14ac:dyDescent="0.3">
      <c r="A274">
        <v>92.2</v>
      </c>
      <c r="B274">
        <v>13.1911</v>
      </c>
      <c r="C274">
        <v>8.9330000000000007E-2</v>
      </c>
      <c r="D274">
        <v>-0.38329999999999997</v>
      </c>
      <c r="E274">
        <v>9.3439999999999994</v>
      </c>
      <c r="F274">
        <v>10.221</v>
      </c>
      <c r="G274">
        <v>11.098000000000001</v>
      </c>
      <c r="H274">
        <v>12.082000000000001</v>
      </c>
      <c r="I274">
        <v>13.191000000000001</v>
      </c>
      <c r="J274">
        <v>14.446</v>
      </c>
      <c r="K274">
        <v>15.872999999999999</v>
      </c>
      <c r="L274">
        <v>17.501999999999999</v>
      </c>
      <c r="M274">
        <v>19.131</v>
      </c>
    </row>
    <row r="275" spans="1:13" x14ac:dyDescent="0.3">
      <c r="A275">
        <v>92.3</v>
      </c>
      <c r="B275">
        <v>13.2158</v>
      </c>
      <c r="C275">
        <v>8.9340000000000003E-2</v>
      </c>
      <c r="D275">
        <v>-0.38329999999999997</v>
      </c>
      <c r="E275">
        <v>9.3610000000000007</v>
      </c>
      <c r="F275">
        <v>10.24</v>
      </c>
      <c r="G275">
        <v>11.118</v>
      </c>
      <c r="H275">
        <v>12.103999999999999</v>
      </c>
      <c r="I275">
        <v>13.215999999999999</v>
      </c>
      <c r="J275">
        <v>14.473000000000001</v>
      </c>
      <c r="K275">
        <v>15.903</v>
      </c>
      <c r="L275">
        <v>17.535</v>
      </c>
      <c r="M275">
        <v>19.167999999999999</v>
      </c>
    </row>
    <row r="276" spans="1:13" x14ac:dyDescent="0.3">
      <c r="A276">
        <v>92.4</v>
      </c>
      <c r="B276">
        <v>13.240600000000001</v>
      </c>
      <c r="C276">
        <v>8.9359999999999995E-2</v>
      </c>
      <c r="D276">
        <v>-0.38329999999999997</v>
      </c>
      <c r="E276">
        <v>9.3780000000000001</v>
      </c>
      <c r="F276">
        <v>10.257999999999999</v>
      </c>
      <c r="G276">
        <v>11.138999999999999</v>
      </c>
      <c r="H276">
        <v>12.127000000000001</v>
      </c>
      <c r="I276">
        <v>13.241</v>
      </c>
      <c r="J276">
        <v>14.500999999999999</v>
      </c>
      <c r="K276">
        <v>15.933999999999999</v>
      </c>
      <c r="L276">
        <v>17.568999999999999</v>
      </c>
      <c r="M276">
        <v>19.204999999999998</v>
      </c>
    </row>
    <row r="277" spans="1:13" x14ac:dyDescent="0.3">
      <c r="A277">
        <v>92.5</v>
      </c>
      <c r="B277">
        <v>13.2654</v>
      </c>
      <c r="C277">
        <v>8.9370000000000005E-2</v>
      </c>
      <c r="D277">
        <v>-0.38329999999999997</v>
      </c>
      <c r="E277">
        <v>9.3960000000000008</v>
      </c>
      <c r="F277">
        <v>10.276999999999999</v>
      </c>
      <c r="G277">
        <v>11.159000000000001</v>
      </c>
      <c r="H277">
        <v>12.148999999999999</v>
      </c>
      <c r="I277">
        <v>13.265000000000001</v>
      </c>
      <c r="J277">
        <v>14.528</v>
      </c>
      <c r="K277">
        <v>15.964</v>
      </c>
      <c r="L277">
        <v>17.603000000000002</v>
      </c>
      <c r="M277">
        <v>19.242000000000001</v>
      </c>
    </row>
    <row r="278" spans="1:13" x14ac:dyDescent="0.3">
      <c r="A278">
        <v>92.6</v>
      </c>
      <c r="B278">
        <v>13.2902</v>
      </c>
      <c r="C278">
        <v>8.9380000000000001E-2</v>
      </c>
      <c r="D278">
        <v>-0.38329999999999997</v>
      </c>
      <c r="E278">
        <v>9.4130000000000003</v>
      </c>
      <c r="F278">
        <v>10.295999999999999</v>
      </c>
      <c r="G278">
        <v>11.18</v>
      </c>
      <c r="H278">
        <v>12.172000000000001</v>
      </c>
      <c r="I278">
        <v>13.29</v>
      </c>
      <c r="J278">
        <v>14.555999999999999</v>
      </c>
      <c r="K278">
        <v>15.994</v>
      </c>
      <c r="L278">
        <v>17.635999999999999</v>
      </c>
      <c r="M278">
        <v>19.279</v>
      </c>
    </row>
    <row r="279" spans="1:13" x14ac:dyDescent="0.3">
      <c r="A279">
        <v>92.7</v>
      </c>
      <c r="B279">
        <v>13.315099999999999</v>
      </c>
      <c r="C279">
        <v>8.9399999999999993E-2</v>
      </c>
      <c r="D279">
        <v>-0.38329999999999997</v>
      </c>
      <c r="E279">
        <v>9.43</v>
      </c>
      <c r="F279">
        <v>10.315</v>
      </c>
      <c r="G279">
        <v>11.201000000000001</v>
      </c>
      <c r="H279">
        <v>12.195</v>
      </c>
      <c r="I279">
        <v>13.315</v>
      </c>
      <c r="J279">
        <v>14.583</v>
      </c>
      <c r="K279">
        <v>16.024999999999999</v>
      </c>
      <c r="L279">
        <v>17.670999999999999</v>
      </c>
      <c r="M279">
        <v>19.317</v>
      </c>
    </row>
    <row r="280" spans="1:13" x14ac:dyDescent="0.3">
      <c r="A280">
        <v>92.8</v>
      </c>
      <c r="B280">
        <v>13.3399</v>
      </c>
      <c r="C280">
        <v>8.9410000000000003E-2</v>
      </c>
      <c r="D280">
        <v>-0.38329999999999997</v>
      </c>
      <c r="E280">
        <v>9.4469999999999992</v>
      </c>
      <c r="F280">
        <v>10.334</v>
      </c>
      <c r="G280">
        <v>11.221</v>
      </c>
      <c r="H280">
        <v>12.217000000000001</v>
      </c>
      <c r="I280">
        <v>13.34</v>
      </c>
      <c r="J280">
        <v>14.61</v>
      </c>
      <c r="K280">
        <v>16.055</v>
      </c>
      <c r="L280">
        <v>17.704000000000001</v>
      </c>
      <c r="M280">
        <v>19.353999999999999</v>
      </c>
    </row>
    <row r="281" spans="1:13" x14ac:dyDescent="0.3">
      <c r="A281">
        <v>92.9</v>
      </c>
      <c r="B281">
        <v>13.364699999999999</v>
      </c>
      <c r="C281">
        <v>8.9419999999999999E-2</v>
      </c>
      <c r="D281">
        <v>-0.38329999999999997</v>
      </c>
      <c r="E281">
        <v>9.4640000000000004</v>
      </c>
      <c r="F281">
        <v>10.353</v>
      </c>
      <c r="G281">
        <v>11.242000000000001</v>
      </c>
      <c r="H281">
        <v>12.24</v>
      </c>
      <c r="I281">
        <v>13.365</v>
      </c>
      <c r="J281">
        <v>14.638</v>
      </c>
      <c r="K281">
        <v>16.085000000000001</v>
      </c>
      <c r="L281">
        <v>17.738</v>
      </c>
      <c r="M281">
        <v>19.390999999999998</v>
      </c>
    </row>
    <row r="282" spans="1:13" x14ac:dyDescent="0.3">
      <c r="A282">
        <v>93</v>
      </c>
      <c r="B282">
        <v>13.3896</v>
      </c>
      <c r="C282">
        <v>8.9440000000000006E-2</v>
      </c>
      <c r="D282">
        <v>-0.38329999999999997</v>
      </c>
      <c r="E282">
        <v>9.4809999999999999</v>
      </c>
      <c r="F282">
        <v>10.372</v>
      </c>
      <c r="G282">
        <v>11.262</v>
      </c>
      <c r="H282">
        <v>12.262</v>
      </c>
      <c r="I282">
        <v>13.39</v>
      </c>
      <c r="J282">
        <v>14.664999999999999</v>
      </c>
      <c r="K282">
        <v>16.116</v>
      </c>
      <c r="L282">
        <v>17.771999999999998</v>
      </c>
      <c r="M282">
        <v>19.428000000000001</v>
      </c>
    </row>
    <row r="283" spans="1:13" x14ac:dyDescent="0.3">
      <c r="A283">
        <v>93.1</v>
      </c>
      <c r="B283">
        <v>13.4145</v>
      </c>
      <c r="C283">
        <v>8.9450000000000002E-2</v>
      </c>
      <c r="D283">
        <v>-0.38329999999999997</v>
      </c>
      <c r="E283">
        <v>9.4979999999999993</v>
      </c>
      <c r="F283">
        <v>10.391</v>
      </c>
      <c r="G283">
        <v>11.282999999999999</v>
      </c>
      <c r="H283">
        <v>12.285</v>
      </c>
      <c r="I283">
        <v>13.414</v>
      </c>
      <c r="J283">
        <v>14.693</v>
      </c>
      <c r="K283">
        <v>16.146000000000001</v>
      </c>
      <c r="L283">
        <v>17.806000000000001</v>
      </c>
      <c r="M283">
        <v>19.465</v>
      </c>
    </row>
    <row r="284" spans="1:13" x14ac:dyDescent="0.3">
      <c r="A284">
        <v>93.2</v>
      </c>
      <c r="B284">
        <v>13.439399999999999</v>
      </c>
      <c r="C284">
        <v>8.9469999999999994E-2</v>
      </c>
      <c r="D284">
        <v>-0.38329999999999997</v>
      </c>
      <c r="E284">
        <v>9.5150000000000006</v>
      </c>
      <c r="F284">
        <v>10.409000000000001</v>
      </c>
      <c r="G284">
        <v>11.304</v>
      </c>
      <c r="H284">
        <v>12.308</v>
      </c>
      <c r="I284">
        <v>13.439</v>
      </c>
      <c r="J284">
        <v>14.72</v>
      </c>
      <c r="K284">
        <v>16.177</v>
      </c>
      <c r="L284">
        <v>17.84</v>
      </c>
      <c r="M284">
        <v>19.503</v>
      </c>
    </row>
    <row r="285" spans="1:13" x14ac:dyDescent="0.3">
      <c r="A285">
        <v>93.3</v>
      </c>
      <c r="B285">
        <v>13.4643</v>
      </c>
      <c r="C285">
        <v>8.9480000000000004E-2</v>
      </c>
      <c r="D285">
        <v>-0.38329999999999997</v>
      </c>
      <c r="E285">
        <v>9.532</v>
      </c>
      <c r="F285">
        <v>10.428000000000001</v>
      </c>
      <c r="G285">
        <v>11.324</v>
      </c>
      <c r="H285">
        <v>12.33</v>
      </c>
      <c r="I285">
        <v>13.464</v>
      </c>
      <c r="J285">
        <v>14.747999999999999</v>
      </c>
      <c r="K285">
        <v>16.207000000000001</v>
      </c>
      <c r="L285">
        <v>17.873000000000001</v>
      </c>
      <c r="M285">
        <v>19.54</v>
      </c>
    </row>
    <row r="286" spans="1:13" x14ac:dyDescent="0.3">
      <c r="A286">
        <v>93.4</v>
      </c>
      <c r="B286">
        <v>13.4892</v>
      </c>
      <c r="C286">
        <v>8.949E-2</v>
      </c>
      <c r="D286">
        <v>-0.38329999999999997</v>
      </c>
      <c r="E286">
        <v>9.5500000000000007</v>
      </c>
      <c r="F286">
        <v>10.446999999999999</v>
      </c>
      <c r="G286">
        <v>11.345000000000001</v>
      </c>
      <c r="H286">
        <v>12.353</v>
      </c>
      <c r="I286">
        <v>13.489000000000001</v>
      </c>
      <c r="J286">
        <v>14.775</v>
      </c>
      <c r="K286">
        <v>16.236999999999998</v>
      </c>
      <c r="L286">
        <v>17.907</v>
      </c>
      <c r="M286">
        <v>19.577000000000002</v>
      </c>
    </row>
    <row r="287" spans="1:13" x14ac:dyDescent="0.3">
      <c r="A287">
        <v>93.5</v>
      </c>
      <c r="B287">
        <v>13.514200000000001</v>
      </c>
      <c r="C287">
        <v>8.9510000000000006E-2</v>
      </c>
      <c r="D287">
        <v>-0.38329999999999997</v>
      </c>
      <c r="E287">
        <v>9.5670000000000002</v>
      </c>
      <c r="F287">
        <v>10.465999999999999</v>
      </c>
      <c r="G287">
        <v>11.366</v>
      </c>
      <c r="H287">
        <v>12.375999999999999</v>
      </c>
      <c r="I287">
        <v>13.513999999999999</v>
      </c>
      <c r="J287">
        <v>14.803000000000001</v>
      </c>
      <c r="K287">
        <v>16.268000000000001</v>
      </c>
      <c r="L287">
        <v>17.942</v>
      </c>
      <c r="M287">
        <v>19.614999999999998</v>
      </c>
    </row>
    <row r="288" spans="1:13" x14ac:dyDescent="0.3">
      <c r="A288">
        <v>93.6</v>
      </c>
      <c r="B288">
        <v>13.539099999999999</v>
      </c>
      <c r="C288">
        <v>8.9520000000000002E-2</v>
      </c>
      <c r="D288">
        <v>-0.38329999999999997</v>
      </c>
      <c r="E288">
        <v>9.5839999999999996</v>
      </c>
      <c r="F288">
        <v>10.484999999999999</v>
      </c>
      <c r="G288">
        <v>11.385999999999999</v>
      </c>
      <c r="H288">
        <v>12.398</v>
      </c>
      <c r="I288">
        <v>13.539</v>
      </c>
      <c r="J288">
        <v>14.83</v>
      </c>
      <c r="K288">
        <v>16.297999999999998</v>
      </c>
      <c r="L288">
        <v>17.975000000000001</v>
      </c>
      <c r="M288">
        <v>19.652000000000001</v>
      </c>
    </row>
    <row r="289" spans="1:13" x14ac:dyDescent="0.3">
      <c r="A289">
        <v>93.7</v>
      </c>
      <c r="B289">
        <v>13.5641</v>
      </c>
      <c r="C289">
        <v>8.9539999999999995E-2</v>
      </c>
      <c r="D289">
        <v>-0.38329999999999997</v>
      </c>
      <c r="E289">
        <v>9.6010000000000009</v>
      </c>
      <c r="F289">
        <v>10.504</v>
      </c>
      <c r="G289">
        <v>11.407</v>
      </c>
      <c r="H289">
        <v>12.420999999999999</v>
      </c>
      <c r="I289">
        <v>13.564</v>
      </c>
      <c r="J289">
        <v>14.858000000000001</v>
      </c>
      <c r="K289">
        <v>16.329000000000001</v>
      </c>
      <c r="L289">
        <v>18.010000000000002</v>
      </c>
      <c r="M289">
        <v>19.690000000000001</v>
      </c>
    </row>
    <row r="290" spans="1:13" x14ac:dyDescent="0.3">
      <c r="A290">
        <v>93.8</v>
      </c>
      <c r="B290">
        <v>13.5892</v>
      </c>
      <c r="C290">
        <v>8.9550000000000005E-2</v>
      </c>
      <c r="D290">
        <v>-0.38329999999999997</v>
      </c>
      <c r="E290">
        <v>9.6180000000000003</v>
      </c>
      <c r="F290">
        <v>10.523</v>
      </c>
      <c r="G290">
        <v>11.428000000000001</v>
      </c>
      <c r="H290">
        <v>12.444000000000001</v>
      </c>
      <c r="I290">
        <v>13.589</v>
      </c>
      <c r="J290">
        <v>14.885999999999999</v>
      </c>
      <c r="K290">
        <v>16.36</v>
      </c>
      <c r="L290">
        <v>18.044</v>
      </c>
      <c r="M290">
        <v>19.727</v>
      </c>
    </row>
    <row r="291" spans="1:13" x14ac:dyDescent="0.3">
      <c r="A291">
        <v>93.9</v>
      </c>
      <c r="B291">
        <v>13.6142</v>
      </c>
      <c r="C291">
        <v>8.9569999999999997E-2</v>
      </c>
      <c r="D291">
        <v>-0.38329999999999997</v>
      </c>
      <c r="E291">
        <v>9.6349999999999998</v>
      </c>
      <c r="F291">
        <v>10.542</v>
      </c>
      <c r="G291">
        <v>11.448</v>
      </c>
      <c r="H291">
        <v>12.467000000000001</v>
      </c>
      <c r="I291">
        <v>13.614000000000001</v>
      </c>
      <c r="J291">
        <v>14.913</v>
      </c>
      <c r="K291">
        <v>16.39</v>
      </c>
      <c r="L291">
        <v>18.077999999999999</v>
      </c>
      <c r="M291">
        <v>19.765000000000001</v>
      </c>
    </row>
    <row r="292" spans="1:13" x14ac:dyDescent="0.3">
      <c r="A292">
        <v>94</v>
      </c>
      <c r="B292">
        <v>13.6393</v>
      </c>
      <c r="C292">
        <v>8.9590000000000003E-2</v>
      </c>
      <c r="D292">
        <v>-0.38329999999999997</v>
      </c>
      <c r="E292">
        <v>9.6519999999999992</v>
      </c>
      <c r="F292">
        <v>10.561</v>
      </c>
      <c r="G292">
        <v>11.468999999999999</v>
      </c>
      <c r="H292">
        <v>12.489000000000001</v>
      </c>
      <c r="I292">
        <v>13.638999999999999</v>
      </c>
      <c r="J292">
        <v>14.941000000000001</v>
      </c>
      <c r="K292">
        <v>16.420999999999999</v>
      </c>
      <c r="L292">
        <v>18.111999999999998</v>
      </c>
      <c r="M292">
        <v>19.803999999999998</v>
      </c>
    </row>
    <row r="293" spans="1:13" x14ac:dyDescent="0.3">
      <c r="A293">
        <v>94.1</v>
      </c>
      <c r="B293">
        <v>13.664400000000001</v>
      </c>
      <c r="C293">
        <v>8.9599999999999999E-2</v>
      </c>
      <c r="D293">
        <v>-0.38329999999999997</v>
      </c>
      <c r="E293">
        <v>9.67</v>
      </c>
      <c r="F293">
        <v>10.58</v>
      </c>
      <c r="G293">
        <v>11.49</v>
      </c>
      <c r="H293">
        <v>12.512</v>
      </c>
      <c r="I293">
        <v>13.664</v>
      </c>
      <c r="J293">
        <v>14.968999999999999</v>
      </c>
      <c r="K293">
        <v>16.452000000000002</v>
      </c>
      <c r="L293">
        <v>18.146000000000001</v>
      </c>
      <c r="M293">
        <v>19.841000000000001</v>
      </c>
    </row>
    <row r="294" spans="1:13" x14ac:dyDescent="0.3">
      <c r="A294">
        <v>94.2</v>
      </c>
      <c r="B294">
        <v>13.689500000000001</v>
      </c>
      <c r="C294">
        <v>8.9620000000000005E-2</v>
      </c>
      <c r="D294">
        <v>-0.38329999999999997</v>
      </c>
      <c r="E294">
        <v>9.6869999999999994</v>
      </c>
      <c r="F294">
        <v>10.599</v>
      </c>
      <c r="G294">
        <v>11.510999999999999</v>
      </c>
      <c r="H294">
        <v>12.535</v>
      </c>
      <c r="I294">
        <v>13.69</v>
      </c>
      <c r="J294">
        <v>14.997</v>
      </c>
      <c r="K294">
        <v>16.483000000000001</v>
      </c>
      <c r="L294">
        <v>18.181000000000001</v>
      </c>
      <c r="M294">
        <v>19.879000000000001</v>
      </c>
    </row>
    <row r="295" spans="1:13" x14ac:dyDescent="0.3">
      <c r="A295">
        <v>94.3</v>
      </c>
      <c r="B295">
        <v>13.714600000000001</v>
      </c>
      <c r="C295">
        <v>8.9630000000000001E-2</v>
      </c>
      <c r="D295">
        <v>-0.38329999999999997</v>
      </c>
      <c r="E295">
        <v>9.7040000000000006</v>
      </c>
      <c r="F295">
        <v>10.618</v>
      </c>
      <c r="G295">
        <v>11.532</v>
      </c>
      <c r="H295">
        <v>12.558</v>
      </c>
      <c r="I295">
        <v>13.715</v>
      </c>
      <c r="J295">
        <v>15.023999999999999</v>
      </c>
      <c r="K295">
        <v>16.513000000000002</v>
      </c>
      <c r="L295">
        <v>18.215</v>
      </c>
      <c r="M295">
        <v>19.916</v>
      </c>
    </row>
    <row r="296" spans="1:13" x14ac:dyDescent="0.3">
      <c r="A296">
        <v>94.4</v>
      </c>
      <c r="B296">
        <v>13.739800000000001</v>
      </c>
      <c r="C296">
        <v>8.9649999999999994E-2</v>
      </c>
      <c r="D296">
        <v>-0.38329999999999997</v>
      </c>
      <c r="E296">
        <v>9.7210000000000001</v>
      </c>
      <c r="F296">
        <v>10.637</v>
      </c>
      <c r="G296">
        <v>11.552</v>
      </c>
      <c r="H296">
        <v>12.581</v>
      </c>
      <c r="I296">
        <v>13.74</v>
      </c>
      <c r="J296">
        <v>15.052</v>
      </c>
      <c r="K296">
        <v>16.545000000000002</v>
      </c>
      <c r="L296">
        <v>18.25</v>
      </c>
      <c r="M296">
        <v>19.954999999999998</v>
      </c>
    </row>
    <row r="297" spans="1:13" x14ac:dyDescent="0.3">
      <c r="A297">
        <v>94.5</v>
      </c>
      <c r="B297">
        <v>13.765000000000001</v>
      </c>
      <c r="C297">
        <v>8.967E-2</v>
      </c>
      <c r="D297">
        <v>-0.38329999999999997</v>
      </c>
      <c r="E297">
        <v>9.7379999999999995</v>
      </c>
      <c r="F297">
        <v>10.656000000000001</v>
      </c>
      <c r="G297">
        <v>11.573</v>
      </c>
      <c r="H297">
        <v>12.603</v>
      </c>
      <c r="I297">
        <v>13.765000000000001</v>
      </c>
      <c r="J297">
        <v>15.08</v>
      </c>
      <c r="K297">
        <v>16.576000000000001</v>
      </c>
      <c r="L297">
        <v>18.283999999999999</v>
      </c>
      <c r="M297">
        <v>19.992999999999999</v>
      </c>
    </row>
    <row r="298" spans="1:13" x14ac:dyDescent="0.3">
      <c r="A298">
        <v>94.6</v>
      </c>
      <c r="B298">
        <v>13.7902</v>
      </c>
      <c r="C298">
        <v>8.9679999999999996E-2</v>
      </c>
      <c r="D298">
        <v>-0.38329999999999997</v>
      </c>
      <c r="E298">
        <v>9.7560000000000002</v>
      </c>
      <c r="F298">
        <v>10.675000000000001</v>
      </c>
      <c r="G298">
        <v>11.593999999999999</v>
      </c>
      <c r="H298">
        <v>12.625999999999999</v>
      </c>
      <c r="I298">
        <v>13.79</v>
      </c>
      <c r="J298">
        <v>15.108000000000001</v>
      </c>
      <c r="K298">
        <v>16.606000000000002</v>
      </c>
      <c r="L298">
        <v>18.318000000000001</v>
      </c>
      <c r="M298">
        <v>20.03</v>
      </c>
    </row>
    <row r="299" spans="1:13" x14ac:dyDescent="0.3">
      <c r="A299">
        <v>94.7</v>
      </c>
      <c r="B299">
        <v>13.8155</v>
      </c>
      <c r="C299">
        <v>8.9700000000000002E-2</v>
      </c>
      <c r="D299">
        <v>-0.38329999999999997</v>
      </c>
      <c r="E299">
        <v>9.7729999999999997</v>
      </c>
      <c r="F299">
        <v>10.694000000000001</v>
      </c>
      <c r="G299">
        <v>11.615</v>
      </c>
      <c r="H299">
        <v>12.648999999999999</v>
      </c>
      <c r="I299">
        <v>13.816000000000001</v>
      </c>
      <c r="J299">
        <v>15.135999999999999</v>
      </c>
      <c r="K299">
        <v>16.637</v>
      </c>
      <c r="L299">
        <v>18.353000000000002</v>
      </c>
      <c r="M299">
        <v>20.068999999999999</v>
      </c>
    </row>
    <row r="300" spans="1:13" x14ac:dyDescent="0.3">
      <c r="A300">
        <v>94.8</v>
      </c>
      <c r="B300">
        <v>13.8408</v>
      </c>
      <c r="C300">
        <v>8.9719999999999994E-2</v>
      </c>
      <c r="D300">
        <v>-0.38329999999999997</v>
      </c>
      <c r="E300">
        <v>9.7899999999999991</v>
      </c>
      <c r="F300">
        <v>10.712999999999999</v>
      </c>
      <c r="G300">
        <v>11.635999999999999</v>
      </c>
      <c r="H300">
        <v>12.672000000000001</v>
      </c>
      <c r="I300">
        <v>13.840999999999999</v>
      </c>
      <c r="J300">
        <v>15.164</v>
      </c>
      <c r="K300">
        <v>16.669</v>
      </c>
      <c r="L300">
        <v>18.388000000000002</v>
      </c>
      <c r="M300">
        <v>20.106999999999999</v>
      </c>
    </row>
    <row r="301" spans="1:13" x14ac:dyDescent="0.3">
      <c r="A301">
        <v>94.9</v>
      </c>
      <c r="B301">
        <v>13.866099999999999</v>
      </c>
      <c r="C301">
        <v>8.974E-2</v>
      </c>
      <c r="D301">
        <v>-0.38329999999999997</v>
      </c>
      <c r="E301">
        <v>9.8070000000000004</v>
      </c>
      <c r="F301">
        <v>10.731999999999999</v>
      </c>
      <c r="G301">
        <v>11.657</v>
      </c>
      <c r="H301">
        <v>12.695</v>
      </c>
      <c r="I301">
        <v>13.866</v>
      </c>
      <c r="J301">
        <v>15.192</v>
      </c>
      <c r="K301">
        <v>16.7</v>
      </c>
      <c r="L301">
        <v>18.422999999999998</v>
      </c>
      <c r="M301">
        <v>20.146000000000001</v>
      </c>
    </row>
    <row r="302" spans="1:13" x14ac:dyDescent="0.3">
      <c r="A302">
        <v>95</v>
      </c>
      <c r="B302">
        <v>13.891400000000001</v>
      </c>
      <c r="C302">
        <v>8.9749999999999996E-2</v>
      </c>
      <c r="D302">
        <v>-0.38329999999999997</v>
      </c>
      <c r="E302">
        <v>9.8249999999999993</v>
      </c>
      <c r="F302">
        <v>10.750999999999999</v>
      </c>
      <c r="G302">
        <v>11.678000000000001</v>
      </c>
      <c r="H302">
        <v>12.718</v>
      </c>
      <c r="I302">
        <v>13.891</v>
      </c>
      <c r="J302">
        <v>15.22</v>
      </c>
      <c r="K302">
        <v>16.731000000000002</v>
      </c>
      <c r="L302">
        <v>18.457000000000001</v>
      </c>
      <c r="M302">
        <v>20.184000000000001</v>
      </c>
    </row>
    <row r="303" spans="1:13" x14ac:dyDescent="0.3">
      <c r="A303">
        <v>95.1</v>
      </c>
      <c r="B303">
        <v>13.9168</v>
      </c>
      <c r="C303">
        <v>8.9770000000000003E-2</v>
      </c>
      <c r="D303">
        <v>-0.38329999999999997</v>
      </c>
      <c r="E303">
        <v>9.8420000000000005</v>
      </c>
      <c r="F303">
        <v>10.77</v>
      </c>
      <c r="G303">
        <v>11.699</v>
      </c>
      <c r="H303">
        <v>12.741</v>
      </c>
      <c r="I303">
        <v>13.917</v>
      </c>
      <c r="J303">
        <v>15.247999999999999</v>
      </c>
      <c r="K303">
        <v>16.762</v>
      </c>
      <c r="L303">
        <v>18.492000000000001</v>
      </c>
      <c r="M303">
        <v>20.222000000000001</v>
      </c>
    </row>
    <row r="304" spans="1:13" x14ac:dyDescent="0.3">
      <c r="A304">
        <v>95.2</v>
      </c>
      <c r="B304">
        <v>13.9422</v>
      </c>
      <c r="C304">
        <v>8.9789999999999995E-2</v>
      </c>
      <c r="D304">
        <v>-0.38329999999999997</v>
      </c>
      <c r="E304">
        <v>9.859</v>
      </c>
      <c r="F304">
        <v>10.789</v>
      </c>
      <c r="G304">
        <v>11.718999999999999</v>
      </c>
      <c r="H304">
        <v>12.763999999999999</v>
      </c>
      <c r="I304">
        <v>13.942</v>
      </c>
      <c r="J304">
        <v>15.276</v>
      </c>
      <c r="K304">
        <v>16.792999999999999</v>
      </c>
      <c r="L304">
        <v>18.527000000000001</v>
      </c>
      <c r="M304">
        <v>20.260999999999999</v>
      </c>
    </row>
    <row r="305" spans="1:13" x14ac:dyDescent="0.3">
      <c r="A305">
        <v>95.3</v>
      </c>
      <c r="B305">
        <v>13.967599999999999</v>
      </c>
      <c r="C305">
        <v>8.9810000000000001E-2</v>
      </c>
      <c r="D305">
        <v>-0.38329999999999997</v>
      </c>
      <c r="E305">
        <v>9.8770000000000007</v>
      </c>
      <c r="F305">
        <v>10.808999999999999</v>
      </c>
      <c r="G305">
        <v>11.74</v>
      </c>
      <c r="H305">
        <v>12.787000000000001</v>
      </c>
      <c r="I305">
        <v>13.968</v>
      </c>
      <c r="J305">
        <v>15.304</v>
      </c>
      <c r="K305">
        <v>16.824999999999999</v>
      </c>
      <c r="L305">
        <v>18.562000000000001</v>
      </c>
      <c r="M305">
        <v>20.3</v>
      </c>
    </row>
    <row r="306" spans="1:13" x14ac:dyDescent="0.3">
      <c r="A306">
        <v>95.4</v>
      </c>
      <c r="B306">
        <v>13.9931</v>
      </c>
      <c r="C306">
        <v>8.9829999999999993E-2</v>
      </c>
      <c r="D306">
        <v>-0.38329999999999997</v>
      </c>
      <c r="E306">
        <v>9.8940000000000001</v>
      </c>
      <c r="F306">
        <v>10.827999999999999</v>
      </c>
      <c r="G306">
        <v>11.760999999999999</v>
      </c>
      <c r="H306">
        <v>12.81</v>
      </c>
      <c r="I306">
        <v>13.993</v>
      </c>
      <c r="J306">
        <v>15.333</v>
      </c>
      <c r="K306">
        <v>16.856000000000002</v>
      </c>
      <c r="L306">
        <v>18.597000000000001</v>
      </c>
      <c r="M306">
        <v>20.338000000000001</v>
      </c>
    </row>
    <row r="307" spans="1:13" x14ac:dyDescent="0.3">
      <c r="A307">
        <v>95.5</v>
      </c>
      <c r="B307">
        <v>14.018599999999999</v>
      </c>
      <c r="C307">
        <v>8.9840000000000003E-2</v>
      </c>
      <c r="D307">
        <v>-0.38329999999999997</v>
      </c>
      <c r="E307">
        <v>9.9120000000000008</v>
      </c>
      <c r="F307">
        <v>10.847</v>
      </c>
      <c r="G307">
        <v>11.782999999999999</v>
      </c>
      <c r="H307">
        <v>12.833</v>
      </c>
      <c r="I307">
        <v>14.019</v>
      </c>
      <c r="J307">
        <v>15.361000000000001</v>
      </c>
      <c r="K307">
        <v>16.887</v>
      </c>
      <c r="L307">
        <v>18.632000000000001</v>
      </c>
      <c r="M307">
        <v>20.376000000000001</v>
      </c>
    </row>
    <row r="308" spans="1:13" x14ac:dyDescent="0.3">
      <c r="A308">
        <v>95.6</v>
      </c>
      <c r="B308">
        <v>14.0441</v>
      </c>
      <c r="C308">
        <v>8.9859999999999995E-2</v>
      </c>
      <c r="D308">
        <v>-0.38329999999999997</v>
      </c>
      <c r="E308">
        <v>9.9290000000000003</v>
      </c>
      <c r="F308">
        <v>10.866</v>
      </c>
      <c r="G308">
        <v>11.804</v>
      </c>
      <c r="H308">
        <v>12.856999999999999</v>
      </c>
      <c r="I308">
        <v>14.044</v>
      </c>
      <c r="J308">
        <v>15.388999999999999</v>
      </c>
      <c r="K308">
        <v>16.919</v>
      </c>
      <c r="L308">
        <v>18.667000000000002</v>
      </c>
      <c r="M308">
        <v>20.414999999999999</v>
      </c>
    </row>
    <row r="309" spans="1:13" x14ac:dyDescent="0.3">
      <c r="A309">
        <v>95.7</v>
      </c>
      <c r="B309">
        <v>14.069699999999999</v>
      </c>
      <c r="C309">
        <v>8.9880000000000002E-2</v>
      </c>
      <c r="D309">
        <v>-0.38329999999999997</v>
      </c>
      <c r="E309">
        <v>9.9459999999999997</v>
      </c>
      <c r="F309">
        <v>10.885</v>
      </c>
      <c r="G309">
        <v>11.824999999999999</v>
      </c>
      <c r="H309">
        <v>12.88</v>
      </c>
      <c r="I309">
        <v>14.07</v>
      </c>
      <c r="J309">
        <v>15.417</v>
      </c>
      <c r="K309">
        <v>16.95</v>
      </c>
      <c r="L309">
        <v>18.702000000000002</v>
      </c>
      <c r="M309">
        <v>20.454000000000001</v>
      </c>
    </row>
    <row r="310" spans="1:13" x14ac:dyDescent="0.3">
      <c r="A310">
        <v>95.8</v>
      </c>
      <c r="B310">
        <v>14.0953</v>
      </c>
      <c r="C310">
        <v>8.9899999999999994E-2</v>
      </c>
      <c r="D310">
        <v>-0.38329999999999997</v>
      </c>
      <c r="E310">
        <v>9.9640000000000004</v>
      </c>
      <c r="F310">
        <v>10.904999999999999</v>
      </c>
      <c r="G310">
        <v>11.846</v>
      </c>
      <c r="H310">
        <v>12.903</v>
      </c>
      <c r="I310">
        <v>14.095000000000001</v>
      </c>
      <c r="J310">
        <v>15.446</v>
      </c>
      <c r="K310">
        <v>16.981999999999999</v>
      </c>
      <c r="L310">
        <v>18.736999999999998</v>
      </c>
      <c r="M310">
        <v>20.492999999999999</v>
      </c>
    </row>
    <row r="311" spans="1:13" x14ac:dyDescent="0.3">
      <c r="A311">
        <v>95.9</v>
      </c>
      <c r="B311">
        <v>14.120900000000001</v>
      </c>
      <c r="C311">
        <v>8.992E-2</v>
      </c>
      <c r="D311">
        <v>-0.38329999999999997</v>
      </c>
      <c r="E311">
        <v>9.9809999999999999</v>
      </c>
      <c r="F311">
        <v>10.923999999999999</v>
      </c>
      <c r="G311">
        <v>11.867000000000001</v>
      </c>
      <c r="H311">
        <v>12.926</v>
      </c>
      <c r="I311">
        <v>14.121</v>
      </c>
      <c r="J311">
        <v>15.474</v>
      </c>
      <c r="K311">
        <v>17.013000000000002</v>
      </c>
      <c r="L311">
        <v>18.773</v>
      </c>
      <c r="M311">
        <v>20.532</v>
      </c>
    </row>
    <row r="312" spans="1:13" x14ac:dyDescent="0.3">
      <c r="A312">
        <v>96</v>
      </c>
      <c r="B312">
        <v>14.146599999999999</v>
      </c>
      <c r="C312">
        <v>8.9940000000000006E-2</v>
      </c>
      <c r="D312">
        <v>-0.38329999999999997</v>
      </c>
      <c r="E312">
        <v>9.9979999999999993</v>
      </c>
      <c r="F312">
        <v>10.943</v>
      </c>
      <c r="G312">
        <v>11.888</v>
      </c>
      <c r="H312">
        <v>12.949</v>
      </c>
      <c r="I312">
        <v>14.147</v>
      </c>
      <c r="J312">
        <v>15.502000000000001</v>
      </c>
      <c r="K312">
        <v>17.045000000000002</v>
      </c>
      <c r="L312">
        <v>18.808</v>
      </c>
      <c r="M312">
        <v>20.571000000000002</v>
      </c>
    </row>
    <row r="313" spans="1:13" x14ac:dyDescent="0.3">
      <c r="A313">
        <v>96.1</v>
      </c>
      <c r="B313">
        <v>14.1724</v>
      </c>
      <c r="C313">
        <v>8.9959999999999998E-2</v>
      </c>
      <c r="D313">
        <v>-0.38329999999999997</v>
      </c>
      <c r="E313">
        <v>10.016</v>
      </c>
      <c r="F313">
        <v>10.962999999999999</v>
      </c>
      <c r="G313">
        <v>11.909000000000001</v>
      </c>
      <c r="H313">
        <v>12.973000000000001</v>
      </c>
      <c r="I313">
        <v>14.172000000000001</v>
      </c>
      <c r="J313">
        <v>15.531000000000001</v>
      </c>
      <c r="K313">
        <v>17.077000000000002</v>
      </c>
      <c r="L313">
        <v>18.844000000000001</v>
      </c>
      <c r="M313">
        <v>20.611000000000001</v>
      </c>
    </row>
    <row r="314" spans="1:13" x14ac:dyDescent="0.3">
      <c r="A314">
        <v>96.2</v>
      </c>
      <c r="B314">
        <v>14.1981</v>
      </c>
      <c r="C314">
        <v>8.9980000000000004E-2</v>
      </c>
      <c r="D314">
        <v>-0.38329999999999997</v>
      </c>
      <c r="E314">
        <v>10.032999999999999</v>
      </c>
      <c r="F314">
        <v>10.981999999999999</v>
      </c>
      <c r="G314">
        <v>11.93</v>
      </c>
      <c r="H314">
        <v>12.996</v>
      </c>
      <c r="I314">
        <v>14.198</v>
      </c>
      <c r="J314">
        <v>15.56</v>
      </c>
      <c r="K314">
        <v>17.109000000000002</v>
      </c>
      <c r="L314">
        <v>18.879000000000001</v>
      </c>
      <c r="M314">
        <v>20.65</v>
      </c>
    </row>
    <row r="315" spans="1:13" x14ac:dyDescent="0.3">
      <c r="A315">
        <v>96.3</v>
      </c>
      <c r="B315">
        <v>14.2239</v>
      </c>
      <c r="C315">
        <v>0.09</v>
      </c>
      <c r="D315">
        <v>-0.38329999999999997</v>
      </c>
      <c r="E315">
        <v>10.051</v>
      </c>
      <c r="F315">
        <v>11.000999999999999</v>
      </c>
      <c r="G315">
        <v>11.952</v>
      </c>
      <c r="H315">
        <v>13.019</v>
      </c>
      <c r="I315">
        <v>14.224</v>
      </c>
      <c r="J315">
        <v>15.587999999999999</v>
      </c>
      <c r="K315">
        <v>17.14</v>
      </c>
      <c r="L315">
        <v>18.914999999999999</v>
      </c>
      <c r="M315">
        <v>20.689</v>
      </c>
    </row>
    <row r="316" spans="1:13" x14ac:dyDescent="0.3">
      <c r="A316">
        <v>96.4</v>
      </c>
      <c r="B316">
        <v>14.2498</v>
      </c>
      <c r="C316">
        <v>9.0020000000000003E-2</v>
      </c>
      <c r="D316">
        <v>-0.38329999999999997</v>
      </c>
      <c r="E316">
        <v>10.068</v>
      </c>
      <c r="F316">
        <v>11.021000000000001</v>
      </c>
      <c r="G316">
        <v>11.973000000000001</v>
      </c>
      <c r="H316">
        <v>13.042999999999999</v>
      </c>
      <c r="I316">
        <v>14.25</v>
      </c>
      <c r="J316">
        <v>15.617000000000001</v>
      </c>
      <c r="K316">
        <v>17.172000000000001</v>
      </c>
      <c r="L316">
        <v>18.95</v>
      </c>
      <c r="M316">
        <v>20.728999999999999</v>
      </c>
    </row>
    <row r="317" spans="1:13" x14ac:dyDescent="0.3">
      <c r="A317">
        <v>96.5</v>
      </c>
      <c r="B317">
        <v>14.275700000000001</v>
      </c>
      <c r="C317">
        <v>9.0039999999999995E-2</v>
      </c>
      <c r="D317">
        <v>-0.38329999999999997</v>
      </c>
      <c r="E317">
        <v>10.086</v>
      </c>
      <c r="F317">
        <v>11.04</v>
      </c>
      <c r="G317">
        <v>11.994</v>
      </c>
      <c r="H317">
        <v>13.066000000000001</v>
      </c>
      <c r="I317">
        <v>14.276</v>
      </c>
      <c r="J317">
        <v>15.646000000000001</v>
      </c>
      <c r="K317">
        <v>17.204000000000001</v>
      </c>
      <c r="L317">
        <v>18.986000000000001</v>
      </c>
      <c r="M317">
        <v>20.768000000000001</v>
      </c>
    </row>
    <row r="318" spans="1:13" x14ac:dyDescent="0.3">
      <c r="A318">
        <v>96.6</v>
      </c>
      <c r="B318">
        <v>14.301600000000001</v>
      </c>
      <c r="C318">
        <v>9.0060000000000001E-2</v>
      </c>
      <c r="D318">
        <v>-0.38329999999999997</v>
      </c>
      <c r="E318">
        <v>10.103</v>
      </c>
      <c r="F318">
        <v>11.058999999999999</v>
      </c>
      <c r="G318">
        <v>12.015000000000001</v>
      </c>
      <c r="H318">
        <v>13.09</v>
      </c>
      <c r="I318">
        <v>14.302</v>
      </c>
      <c r="J318">
        <v>15.673999999999999</v>
      </c>
      <c r="K318">
        <v>17.236000000000001</v>
      </c>
      <c r="L318">
        <v>19.021999999999998</v>
      </c>
      <c r="M318">
        <v>20.808</v>
      </c>
    </row>
    <row r="319" spans="1:13" x14ac:dyDescent="0.3">
      <c r="A319">
        <v>96.7</v>
      </c>
      <c r="B319">
        <v>14.3276</v>
      </c>
      <c r="C319">
        <v>9.0079999999999993E-2</v>
      </c>
      <c r="D319">
        <v>-0.38329999999999997</v>
      </c>
      <c r="E319">
        <v>10.121</v>
      </c>
      <c r="F319">
        <v>11.079000000000001</v>
      </c>
      <c r="G319">
        <v>12.037000000000001</v>
      </c>
      <c r="H319">
        <v>13.113</v>
      </c>
      <c r="I319">
        <v>14.327999999999999</v>
      </c>
      <c r="J319">
        <v>15.702999999999999</v>
      </c>
      <c r="K319">
        <v>17.268000000000001</v>
      </c>
      <c r="L319">
        <v>19.058</v>
      </c>
      <c r="M319">
        <v>20.847000000000001</v>
      </c>
    </row>
    <row r="320" spans="1:13" x14ac:dyDescent="0.3">
      <c r="A320">
        <v>96.8</v>
      </c>
      <c r="B320">
        <v>14.3537</v>
      </c>
      <c r="C320">
        <v>9.01E-2</v>
      </c>
      <c r="D320">
        <v>-0.38329999999999997</v>
      </c>
      <c r="E320">
        <v>10.138999999999999</v>
      </c>
      <c r="F320">
        <v>11.099</v>
      </c>
      <c r="G320">
        <v>12.058</v>
      </c>
      <c r="H320">
        <v>13.137</v>
      </c>
      <c r="I320">
        <v>14.353999999999999</v>
      </c>
      <c r="J320">
        <v>15.731999999999999</v>
      </c>
      <c r="K320">
        <v>17.3</v>
      </c>
      <c r="L320">
        <v>19.094000000000001</v>
      </c>
      <c r="M320">
        <v>20.887</v>
      </c>
    </row>
    <row r="321" spans="1:13" x14ac:dyDescent="0.3">
      <c r="A321">
        <v>96.9</v>
      </c>
      <c r="B321">
        <v>14.379799999999999</v>
      </c>
      <c r="C321">
        <v>9.0120000000000006E-2</v>
      </c>
      <c r="D321">
        <v>-0.38329999999999997</v>
      </c>
      <c r="E321">
        <v>10.156000000000001</v>
      </c>
      <c r="F321">
        <v>11.118</v>
      </c>
      <c r="G321">
        <v>12.08</v>
      </c>
      <c r="H321">
        <v>13.161</v>
      </c>
      <c r="I321">
        <v>14.38</v>
      </c>
      <c r="J321">
        <v>15.760999999999999</v>
      </c>
      <c r="K321">
        <v>17.332999999999998</v>
      </c>
      <c r="L321">
        <v>19.13</v>
      </c>
      <c r="M321">
        <v>20.927</v>
      </c>
    </row>
    <row r="322" spans="1:13" x14ac:dyDescent="0.3">
      <c r="A322">
        <v>97</v>
      </c>
      <c r="B322">
        <v>14.405900000000001</v>
      </c>
      <c r="C322">
        <v>9.0149999999999994E-2</v>
      </c>
      <c r="D322">
        <v>-0.38329999999999997</v>
      </c>
      <c r="E322">
        <v>10.173999999999999</v>
      </c>
      <c r="F322">
        <v>11.137</v>
      </c>
      <c r="G322">
        <v>12.101000000000001</v>
      </c>
      <c r="H322">
        <v>13.183999999999999</v>
      </c>
      <c r="I322">
        <v>14.406000000000001</v>
      </c>
      <c r="J322">
        <v>15.79</v>
      </c>
      <c r="K322">
        <v>17.364999999999998</v>
      </c>
      <c r="L322">
        <v>19.166</v>
      </c>
      <c r="M322">
        <v>20.966999999999999</v>
      </c>
    </row>
    <row r="323" spans="1:13" x14ac:dyDescent="0.3">
      <c r="A323">
        <v>97.1</v>
      </c>
      <c r="B323">
        <v>14.4321</v>
      </c>
      <c r="C323">
        <v>9.017E-2</v>
      </c>
      <c r="D323">
        <v>-0.38329999999999997</v>
      </c>
      <c r="E323">
        <v>10.191000000000001</v>
      </c>
      <c r="F323">
        <v>11.157</v>
      </c>
      <c r="G323">
        <v>12.122999999999999</v>
      </c>
      <c r="H323">
        <v>13.208</v>
      </c>
      <c r="I323">
        <v>14.432</v>
      </c>
      <c r="J323">
        <v>15.819000000000001</v>
      </c>
      <c r="K323">
        <v>17.398</v>
      </c>
      <c r="L323">
        <v>19.202999999999999</v>
      </c>
      <c r="M323">
        <v>21.007000000000001</v>
      </c>
    </row>
    <row r="324" spans="1:13" x14ac:dyDescent="0.3">
      <c r="A324">
        <v>97.2</v>
      </c>
      <c r="B324">
        <v>14.458399999999999</v>
      </c>
      <c r="C324">
        <v>9.0190000000000006E-2</v>
      </c>
      <c r="D324">
        <v>-0.38329999999999997</v>
      </c>
      <c r="E324">
        <v>10.209</v>
      </c>
      <c r="F324">
        <v>11.177</v>
      </c>
      <c r="G324">
        <v>12.144</v>
      </c>
      <c r="H324">
        <v>13.231999999999999</v>
      </c>
      <c r="I324">
        <v>14.458</v>
      </c>
      <c r="J324">
        <v>15.848000000000001</v>
      </c>
      <c r="K324">
        <v>17.43</v>
      </c>
      <c r="L324">
        <v>19.239000000000001</v>
      </c>
      <c r="M324">
        <v>21.047999999999998</v>
      </c>
    </row>
    <row r="325" spans="1:13" x14ac:dyDescent="0.3">
      <c r="A325">
        <v>97.3</v>
      </c>
      <c r="B325">
        <v>14.4848</v>
      </c>
      <c r="C325">
        <v>9.0209999999999999E-2</v>
      </c>
      <c r="D325">
        <v>-0.38329999999999997</v>
      </c>
      <c r="E325">
        <v>10.227</v>
      </c>
      <c r="F325">
        <v>11.196999999999999</v>
      </c>
      <c r="G325">
        <v>12.166</v>
      </c>
      <c r="H325">
        <v>13.256</v>
      </c>
      <c r="I325">
        <v>14.484999999999999</v>
      </c>
      <c r="J325">
        <v>15.878</v>
      </c>
      <c r="K325">
        <v>17.463000000000001</v>
      </c>
      <c r="L325">
        <v>19.274999999999999</v>
      </c>
      <c r="M325">
        <v>21.088000000000001</v>
      </c>
    </row>
    <row r="326" spans="1:13" x14ac:dyDescent="0.3">
      <c r="A326">
        <v>97.4</v>
      </c>
      <c r="B326">
        <v>14.511200000000001</v>
      </c>
      <c r="C326">
        <v>9.0230000000000005E-2</v>
      </c>
      <c r="D326">
        <v>-0.38329999999999997</v>
      </c>
      <c r="E326">
        <v>10.244999999999999</v>
      </c>
      <c r="F326">
        <v>11.215999999999999</v>
      </c>
      <c r="G326">
        <v>12.188000000000001</v>
      </c>
      <c r="H326">
        <v>13.279</v>
      </c>
      <c r="I326">
        <v>14.510999999999999</v>
      </c>
      <c r="J326">
        <v>15.907</v>
      </c>
      <c r="K326">
        <v>17.495000000000001</v>
      </c>
      <c r="L326">
        <v>19.312000000000001</v>
      </c>
      <c r="M326">
        <v>21.128</v>
      </c>
    </row>
    <row r="327" spans="1:13" x14ac:dyDescent="0.3">
      <c r="A327">
        <v>97.5</v>
      </c>
      <c r="B327">
        <v>14.537599999999999</v>
      </c>
      <c r="C327">
        <v>9.0260000000000007E-2</v>
      </c>
      <c r="D327">
        <v>-0.38329999999999997</v>
      </c>
      <c r="E327">
        <v>10.262</v>
      </c>
      <c r="F327">
        <v>11.236000000000001</v>
      </c>
      <c r="G327">
        <v>12.209</v>
      </c>
      <c r="H327">
        <v>13.303000000000001</v>
      </c>
      <c r="I327">
        <v>14.538</v>
      </c>
      <c r="J327">
        <v>15.936</v>
      </c>
      <c r="K327">
        <v>17.527999999999999</v>
      </c>
      <c r="L327">
        <v>19.349</v>
      </c>
      <c r="M327">
        <v>21.169</v>
      </c>
    </row>
    <row r="328" spans="1:13" x14ac:dyDescent="0.3">
      <c r="A328">
        <v>97.6</v>
      </c>
      <c r="B328">
        <v>14.5642</v>
      </c>
      <c r="C328">
        <v>9.0279999999999999E-2</v>
      </c>
      <c r="D328">
        <v>-0.38329999999999997</v>
      </c>
      <c r="E328">
        <v>10.28</v>
      </c>
      <c r="F328">
        <v>11.256</v>
      </c>
      <c r="G328">
        <v>12.231</v>
      </c>
      <c r="H328">
        <v>13.327</v>
      </c>
      <c r="I328">
        <v>14.564</v>
      </c>
      <c r="J328">
        <v>15.965999999999999</v>
      </c>
      <c r="K328">
        <v>17.561</v>
      </c>
      <c r="L328">
        <v>19.385000000000002</v>
      </c>
      <c r="M328">
        <v>21.21</v>
      </c>
    </row>
    <row r="329" spans="1:13" x14ac:dyDescent="0.3">
      <c r="A329">
        <v>97.7</v>
      </c>
      <c r="B329">
        <v>14.5908</v>
      </c>
      <c r="C329">
        <v>9.0300000000000005E-2</v>
      </c>
      <c r="D329">
        <v>-0.38329999999999997</v>
      </c>
      <c r="E329">
        <v>10.298</v>
      </c>
      <c r="F329">
        <v>11.276</v>
      </c>
      <c r="G329">
        <v>12.253</v>
      </c>
      <c r="H329">
        <v>13.351000000000001</v>
      </c>
      <c r="I329">
        <v>14.590999999999999</v>
      </c>
      <c r="J329">
        <v>15.994999999999999</v>
      </c>
      <c r="K329">
        <v>17.594000000000001</v>
      </c>
      <c r="L329">
        <v>19.422000000000001</v>
      </c>
      <c r="M329">
        <v>21.25</v>
      </c>
    </row>
    <row r="330" spans="1:13" x14ac:dyDescent="0.3">
      <c r="A330">
        <v>97.8</v>
      </c>
      <c r="B330">
        <v>14.6174</v>
      </c>
      <c r="C330">
        <v>9.0329999999999994E-2</v>
      </c>
      <c r="D330">
        <v>-0.38329999999999997</v>
      </c>
      <c r="E330">
        <v>10.316000000000001</v>
      </c>
      <c r="F330">
        <v>11.295</v>
      </c>
      <c r="G330">
        <v>12.275</v>
      </c>
      <c r="H330">
        <v>13.375</v>
      </c>
      <c r="I330">
        <v>14.617000000000001</v>
      </c>
      <c r="J330">
        <v>16.024999999999999</v>
      </c>
      <c r="K330">
        <v>17.626999999999999</v>
      </c>
      <c r="L330">
        <v>19.459</v>
      </c>
      <c r="M330">
        <v>21.292000000000002</v>
      </c>
    </row>
    <row r="331" spans="1:13" x14ac:dyDescent="0.3">
      <c r="A331">
        <v>97.9</v>
      </c>
      <c r="B331">
        <v>14.6442</v>
      </c>
      <c r="C331">
        <v>9.035E-2</v>
      </c>
      <c r="D331">
        <v>-0.38329999999999997</v>
      </c>
      <c r="E331">
        <v>10.334</v>
      </c>
      <c r="F331">
        <v>11.315</v>
      </c>
      <c r="G331">
        <v>12.297000000000001</v>
      </c>
      <c r="H331">
        <v>13.4</v>
      </c>
      <c r="I331">
        <v>14.644</v>
      </c>
      <c r="J331">
        <v>16.055</v>
      </c>
      <c r="K331">
        <v>17.66</v>
      </c>
      <c r="L331">
        <v>19.495999999999999</v>
      </c>
      <c r="M331">
        <v>21.332999999999998</v>
      </c>
    </row>
    <row r="332" spans="1:13" x14ac:dyDescent="0.3">
      <c r="A332">
        <v>98</v>
      </c>
      <c r="B332">
        <v>14.670999999999999</v>
      </c>
      <c r="C332">
        <v>9.0370000000000006E-2</v>
      </c>
      <c r="D332">
        <v>-0.38329999999999997</v>
      </c>
      <c r="E332">
        <v>10.352</v>
      </c>
      <c r="F332">
        <v>11.336</v>
      </c>
      <c r="G332">
        <v>12.319000000000001</v>
      </c>
      <c r="H332">
        <v>13.423999999999999</v>
      </c>
      <c r="I332">
        <v>14.670999999999999</v>
      </c>
      <c r="J332">
        <v>16.084</v>
      </c>
      <c r="K332">
        <v>17.693000000000001</v>
      </c>
      <c r="L332">
        <v>19.533000000000001</v>
      </c>
      <c r="M332">
        <v>21.373999999999999</v>
      </c>
    </row>
    <row r="333" spans="1:13" x14ac:dyDescent="0.3">
      <c r="A333">
        <v>98.1</v>
      </c>
      <c r="B333">
        <v>14.697900000000001</v>
      </c>
      <c r="C333">
        <v>9.0399999999999994E-2</v>
      </c>
      <c r="D333">
        <v>-0.38329999999999997</v>
      </c>
      <c r="E333">
        <v>10.37</v>
      </c>
      <c r="F333">
        <v>11.355</v>
      </c>
      <c r="G333">
        <v>12.340999999999999</v>
      </c>
      <c r="H333">
        <v>13.448</v>
      </c>
      <c r="I333">
        <v>14.698</v>
      </c>
      <c r="J333">
        <v>16.114000000000001</v>
      </c>
      <c r="K333">
        <v>17.727</v>
      </c>
      <c r="L333">
        <v>19.571000000000002</v>
      </c>
      <c r="M333">
        <v>21.416</v>
      </c>
    </row>
    <row r="334" spans="1:13" x14ac:dyDescent="0.3">
      <c r="A334">
        <v>98.2</v>
      </c>
      <c r="B334">
        <v>14.7248</v>
      </c>
      <c r="C334">
        <v>9.042E-2</v>
      </c>
      <c r="D334">
        <v>-0.38329999999999997</v>
      </c>
      <c r="E334">
        <v>10.388</v>
      </c>
      <c r="F334">
        <v>11.375999999999999</v>
      </c>
      <c r="G334">
        <v>12.363</v>
      </c>
      <c r="H334">
        <v>13.472</v>
      </c>
      <c r="I334">
        <v>14.725</v>
      </c>
      <c r="J334">
        <v>16.143999999999998</v>
      </c>
      <c r="K334">
        <v>17.760000000000002</v>
      </c>
      <c r="L334">
        <v>19.608000000000001</v>
      </c>
      <c r="M334">
        <v>21.457000000000001</v>
      </c>
    </row>
    <row r="335" spans="1:13" x14ac:dyDescent="0.3">
      <c r="A335">
        <v>98.3</v>
      </c>
      <c r="B335">
        <v>14.751899999999999</v>
      </c>
      <c r="C335">
        <v>9.0440000000000006E-2</v>
      </c>
      <c r="D335">
        <v>-0.38329999999999997</v>
      </c>
      <c r="E335">
        <v>10.407</v>
      </c>
      <c r="F335">
        <v>11.396000000000001</v>
      </c>
      <c r="G335">
        <v>12.385</v>
      </c>
      <c r="H335">
        <v>13.497</v>
      </c>
      <c r="I335">
        <v>14.752000000000001</v>
      </c>
      <c r="J335">
        <v>16.173999999999999</v>
      </c>
      <c r="K335">
        <v>17.792999999999999</v>
      </c>
      <c r="L335">
        <v>19.646000000000001</v>
      </c>
      <c r="M335">
        <v>21.498000000000001</v>
      </c>
    </row>
    <row r="336" spans="1:13" x14ac:dyDescent="0.3">
      <c r="A336">
        <v>98.4</v>
      </c>
      <c r="B336">
        <v>14.779</v>
      </c>
      <c r="C336">
        <v>9.0469999999999995E-2</v>
      </c>
      <c r="D336">
        <v>-0.38329999999999997</v>
      </c>
      <c r="E336">
        <v>10.425000000000001</v>
      </c>
      <c r="F336">
        <v>11.416</v>
      </c>
      <c r="G336">
        <v>12.407</v>
      </c>
      <c r="H336">
        <v>13.521000000000001</v>
      </c>
      <c r="I336">
        <v>14.779</v>
      </c>
      <c r="J336">
        <v>16.204000000000001</v>
      </c>
      <c r="K336">
        <v>17.827000000000002</v>
      </c>
      <c r="L336">
        <v>19.684000000000001</v>
      </c>
      <c r="M336">
        <v>21.54</v>
      </c>
    </row>
    <row r="337" spans="1:13" x14ac:dyDescent="0.3">
      <c r="A337">
        <v>98.5</v>
      </c>
      <c r="B337">
        <v>14.8062</v>
      </c>
      <c r="C337">
        <v>9.0490000000000001E-2</v>
      </c>
      <c r="D337">
        <v>-0.38329999999999997</v>
      </c>
      <c r="E337">
        <v>10.443</v>
      </c>
      <c r="F337">
        <v>11.436</v>
      </c>
      <c r="G337">
        <v>12.429</v>
      </c>
      <c r="H337">
        <v>13.545999999999999</v>
      </c>
      <c r="I337">
        <v>14.805999999999999</v>
      </c>
      <c r="J337">
        <v>16.234999999999999</v>
      </c>
      <c r="K337">
        <v>17.861000000000001</v>
      </c>
      <c r="L337">
        <v>19.721</v>
      </c>
      <c r="M337">
        <v>21.582000000000001</v>
      </c>
    </row>
    <row r="338" spans="1:13" x14ac:dyDescent="0.3">
      <c r="A338">
        <v>98.6</v>
      </c>
      <c r="B338">
        <v>14.833399999999999</v>
      </c>
      <c r="C338">
        <v>9.0520000000000003E-2</v>
      </c>
      <c r="D338">
        <v>-0.38329999999999997</v>
      </c>
      <c r="E338">
        <v>10.461</v>
      </c>
      <c r="F338">
        <v>11.456</v>
      </c>
      <c r="G338">
        <v>12.452</v>
      </c>
      <c r="H338">
        <v>13.57</v>
      </c>
      <c r="I338">
        <v>14.833</v>
      </c>
      <c r="J338">
        <v>16.265000000000001</v>
      </c>
      <c r="K338">
        <v>17.895</v>
      </c>
      <c r="L338">
        <v>19.760000000000002</v>
      </c>
      <c r="M338">
        <v>21.623999999999999</v>
      </c>
    </row>
    <row r="339" spans="1:13" x14ac:dyDescent="0.3">
      <c r="A339">
        <v>98.7</v>
      </c>
      <c r="B339">
        <v>14.860799999999999</v>
      </c>
      <c r="C339">
        <v>9.0539999999999995E-2</v>
      </c>
      <c r="D339">
        <v>-0.38329999999999997</v>
      </c>
      <c r="E339">
        <v>10.48</v>
      </c>
      <c r="F339">
        <v>11.477</v>
      </c>
      <c r="G339">
        <v>12.474</v>
      </c>
      <c r="H339">
        <v>13.595000000000001</v>
      </c>
      <c r="I339">
        <v>14.861000000000001</v>
      </c>
      <c r="J339">
        <v>16.295000000000002</v>
      </c>
      <c r="K339">
        <v>17.928999999999998</v>
      </c>
      <c r="L339">
        <v>19.797000000000001</v>
      </c>
      <c r="M339">
        <v>21.666</v>
      </c>
    </row>
    <row r="340" spans="1:13" x14ac:dyDescent="0.3">
      <c r="A340">
        <v>98.8</v>
      </c>
      <c r="B340">
        <v>14.888199999999999</v>
      </c>
      <c r="C340">
        <v>9.0569999999999998E-2</v>
      </c>
      <c r="D340">
        <v>-0.38329999999999997</v>
      </c>
      <c r="E340">
        <v>10.497999999999999</v>
      </c>
      <c r="F340">
        <v>11.497</v>
      </c>
      <c r="G340">
        <v>12.496</v>
      </c>
      <c r="H340">
        <v>13.62</v>
      </c>
      <c r="I340">
        <v>14.888</v>
      </c>
      <c r="J340">
        <v>16.326000000000001</v>
      </c>
      <c r="K340">
        <v>17.963000000000001</v>
      </c>
      <c r="L340">
        <v>19.835999999999999</v>
      </c>
      <c r="M340">
        <v>21.709</v>
      </c>
    </row>
    <row r="341" spans="1:13" x14ac:dyDescent="0.3">
      <c r="A341">
        <v>98.9</v>
      </c>
      <c r="B341">
        <v>14.915699999999999</v>
      </c>
      <c r="C341">
        <v>9.0590000000000004E-2</v>
      </c>
      <c r="D341">
        <v>-0.38329999999999997</v>
      </c>
      <c r="E341">
        <v>10.516</v>
      </c>
      <c r="F341">
        <v>11.518000000000001</v>
      </c>
      <c r="G341">
        <v>12.519</v>
      </c>
      <c r="H341">
        <v>13.645</v>
      </c>
      <c r="I341">
        <v>14.916</v>
      </c>
      <c r="J341">
        <v>16.356000000000002</v>
      </c>
      <c r="K341">
        <v>17.997</v>
      </c>
      <c r="L341">
        <v>19.873999999999999</v>
      </c>
      <c r="M341">
        <v>21.751000000000001</v>
      </c>
    </row>
    <row r="342" spans="1:13" x14ac:dyDescent="0.3">
      <c r="A342">
        <v>99</v>
      </c>
      <c r="B342">
        <v>14.9434</v>
      </c>
      <c r="C342">
        <v>9.0620000000000006E-2</v>
      </c>
      <c r="D342">
        <v>-0.38329999999999997</v>
      </c>
      <c r="E342">
        <v>10.535</v>
      </c>
      <c r="F342">
        <v>11.538</v>
      </c>
      <c r="G342">
        <v>12.542</v>
      </c>
      <c r="H342">
        <v>13.67</v>
      </c>
      <c r="I342">
        <v>14.943</v>
      </c>
      <c r="J342">
        <v>16.387</v>
      </c>
      <c r="K342">
        <v>18.030999999999999</v>
      </c>
      <c r="L342">
        <v>19.913</v>
      </c>
      <c r="M342">
        <v>21.794</v>
      </c>
    </row>
    <row r="343" spans="1:13" x14ac:dyDescent="0.3">
      <c r="A343">
        <v>99.1</v>
      </c>
      <c r="B343">
        <v>14.9711</v>
      </c>
      <c r="C343">
        <v>9.0639999999999998E-2</v>
      </c>
      <c r="D343">
        <v>-0.38329999999999997</v>
      </c>
      <c r="E343">
        <v>10.554</v>
      </c>
      <c r="F343">
        <v>11.558999999999999</v>
      </c>
      <c r="G343">
        <v>12.564</v>
      </c>
      <c r="H343">
        <v>13.695</v>
      </c>
      <c r="I343">
        <v>14.971</v>
      </c>
      <c r="J343">
        <v>16.417999999999999</v>
      </c>
      <c r="K343">
        <v>18.065999999999999</v>
      </c>
      <c r="L343">
        <v>19.951000000000001</v>
      </c>
      <c r="M343">
        <v>21.837</v>
      </c>
    </row>
    <row r="344" spans="1:13" x14ac:dyDescent="0.3">
      <c r="A344">
        <v>99.2</v>
      </c>
      <c r="B344">
        <v>14.998900000000001</v>
      </c>
      <c r="C344">
        <v>9.0670000000000001E-2</v>
      </c>
      <c r="D344">
        <v>-0.38329999999999997</v>
      </c>
      <c r="E344">
        <v>10.571999999999999</v>
      </c>
      <c r="F344">
        <v>11.579000000000001</v>
      </c>
      <c r="G344">
        <v>12.587</v>
      </c>
      <c r="H344">
        <v>13.72</v>
      </c>
      <c r="I344">
        <v>14.999000000000001</v>
      </c>
      <c r="J344">
        <v>16.449000000000002</v>
      </c>
      <c r="K344">
        <v>18.100000000000001</v>
      </c>
      <c r="L344">
        <v>19.989999999999998</v>
      </c>
      <c r="M344">
        <v>21.88</v>
      </c>
    </row>
    <row r="345" spans="1:13" x14ac:dyDescent="0.3">
      <c r="A345">
        <v>99.3</v>
      </c>
      <c r="B345">
        <v>15.0267</v>
      </c>
      <c r="C345">
        <v>9.0690000000000007E-2</v>
      </c>
      <c r="D345">
        <v>-0.38329999999999997</v>
      </c>
      <c r="E345">
        <v>10.590999999999999</v>
      </c>
      <c r="F345">
        <v>11.6</v>
      </c>
      <c r="G345">
        <v>12.61</v>
      </c>
      <c r="H345">
        <v>13.744999999999999</v>
      </c>
      <c r="I345">
        <v>15.026999999999999</v>
      </c>
      <c r="J345">
        <v>16.48</v>
      </c>
      <c r="K345">
        <v>18.135000000000002</v>
      </c>
      <c r="L345">
        <v>20.027999999999999</v>
      </c>
      <c r="M345">
        <v>21.922000000000001</v>
      </c>
    </row>
    <row r="346" spans="1:13" x14ac:dyDescent="0.3">
      <c r="A346">
        <v>99.4</v>
      </c>
      <c r="B346">
        <v>15.0547</v>
      </c>
      <c r="C346">
        <v>9.0719999999999995E-2</v>
      </c>
      <c r="D346">
        <v>-0.38329999999999997</v>
      </c>
      <c r="E346">
        <v>10.609</v>
      </c>
      <c r="F346">
        <v>11.621</v>
      </c>
      <c r="G346">
        <v>12.632999999999999</v>
      </c>
      <c r="H346">
        <v>13.77</v>
      </c>
      <c r="I346">
        <v>15.055</v>
      </c>
      <c r="J346">
        <v>16.510999999999999</v>
      </c>
      <c r="K346">
        <v>18.170000000000002</v>
      </c>
      <c r="L346">
        <v>20.068000000000001</v>
      </c>
      <c r="M346">
        <v>21.966000000000001</v>
      </c>
    </row>
    <row r="347" spans="1:13" x14ac:dyDescent="0.3">
      <c r="A347">
        <v>99.5</v>
      </c>
      <c r="B347">
        <v>15.082800000000001</v>
      </c>
      <c r="C347">
        <v>9.0749999999999997E-2</v>
      </c>
      <c r="D347">
        <v>-0.38329999999999997</v>
      </c>
      <c r="E347">
        <v>10.628</v>
      </c>
      <c r="F347">
        <v>11.641999999999999</v>
      </c>
      <c r="G347">
        <v>12.654999999999999</v>
      </c>
      <c r="H347">
        <v>13.795999999999999</v>
      </c>
      <c r="I347">
        <v>15.083</v>
      </c>
      <c r="J347">
        <v>16.542000000000002</v>
      </c>
      <c r="K347">
        <v>18.204999999999998</v>
      </c>
      <c r="L347">
        <v>20.106999999999999</v>
      </c>
      <c r="M347">
        <v>22.01</v>
      </c>
    </row>
    <row r="348" spans="1:13" x14ac:dyDescent="0.3">
      <c r="A348">
        <v>99.6</v>
      </c>
      <c r="B348">
        <v>15.110900000000001</v>
      </c>
      <c r="C348">
        <v>9.0770000000000003E-2</v>
      </c>
      <c r="D348">
        <v>-0.38329999999999997</v>
      </c>
      <c r="E348">
        <v>10.647</v>
      </c>
      <c r="F348">
        <v>11.663</v>
      </c>
      <c r="G348">
        <v>12.679</v>
      </c>
      <c r="H348">
        <v>13.821</v>
      </c>
      <c r="I348">
        <v>15.111000000000001</v>
      </c>
      <c r="J348">
        <v>16.573</v>
      </c>
      <c r="K348">
        <v>18.239000000000001</v>
      </c>
      <c r="L348">
        <v>20.146000000000001</v>
      </c>
      <c r="M348">
        <v>22.053000000000001</v>
      </c>
    </row>
    <row r="349" spans="1:13" x14ac:dyDescent="0.3">
      <c r="A349">
        <v>99.7</v>
      </c>
      <c r="B349">
        <v>15.139200000000001</v>
      </c>
      <c r="C349">
        <v>9.0800000000000006E-2</v>
      </c>
      <c r="D349">
        <v>-0.38329999999999997</v>
      </c>
      <c r="E349">
        <v>10.666</v>
      </c>
      <c r="F349">
        <v>11.683999999999999</v>
      </c>
      <c r="G349">
        <v>12.702</v>
      </c>
      <c r="H349">
        <v>13.846</v>
      </c>
      <c r="I349">
        <v>15.138999999999999</v>
      </c>
      <c r="J349">
        <v>16.605</v>
      </c>
      <c r="K349">
        <v>18.274999999999999</v>
      </c>
      <c r="L349">
        <v>20.186</v>
      </c>
      <c r="M349">
        <v>22.097000000000001</v>
      </c>
    </row>
    <row r="350" spans="1:13" x14ac:dyDescent="0.3">
      <c r="A350">
        <v>99.8</v>
      </c>
      <c r="B350">
        <v>15.1676</v>
      </c>
      <c r="C350">
        <v>9.0829999999999994E-2</v>
      </c>
      <c r="D350">
        <v>-0.38329999999999997</v>
      </c>
      <c r="E350">
        <v>10.683999999999999</v>
      </c>
      <c r="F350">
        <v>11.705</v>
      </c>
      <c r="G350">
        <v>12.725</v>
      </c>
      <c r="H350">
        <v>13.872</v>
      </c>
      <c r="I350">
        <v>15.167999999999999</v>
      </c>
      <c r="J350">
        <v>16.637</v>
      </c>
      <c r="K350">
        <v>18.309999999999999</v>
      </c>
      <c r="L350">
        <v>20.225999999999999</v>
      </c>
      <c r="M350">
        <v>22.140999999999998</v>
      </c>
    </row>
    <row r="351" spans="1:13" x14ac:dyDescent="0.3">
      <c r="A351">
        <v>99.9</v>
      </c>
      <c r="B351">
        <v>15.196</v>
      </c>
      <c r="C351">
        <v>9.085E-2</v>
      </c>
      <c r="D351">
        <v>-0.38329999999999997</v>
      </c>
      <c r="E351">
        <v>10.704000000000001</v>
      </c>
      <c r="F351">
        <v>11.726000000000001</v>
      </c>
      <c r="G351">
        <v>12.747999999999999</v>
      </c>
      <c r="H351">
        <v>13.898</v>
      </c>
      <c r="I351">
        <v>15.196</v>
      </c>
      <c r="J351">
        <v>16.667999999999999</v>
      </c>
      <c r="K351">
        <v>18.344999999999999</v>
      </c>
      <c r="L351">
        <v>20.265000000000001</v>
      </c>
      <c r="M351">
        <v>22.184999999999999</v>
      </c>
    </row>
    <row r="352" spans="1:13" x14ac:dyDescent="0.3">
      <c r="A352">
        <v>100</v>
      </c>
      <c r="B352">
        <v>15.224600000000001</v>
      </c>
      <c r="C352">
        <v>9.0880000000000002E-2</v>
      </c>
      <c r="D352">
        <v>-0.38329999999999997</v>
      </c>
      <c r="E352">
        <v>10.723000000000001</v>
      </c>
      <c r="F352">
        <v>11.747</v>
      </c>
      <c r="G352">
        <v>12.771000000000001</v>
      </c>
      <c r="H352">
        <v>13.923999999999999</v>
      </c>
      <c r="I352">
        <v>15.225</v>
      </c>
      <c r="J352">
        <v>16.7</v>
      </c>
      <c r="K352">
        <v>18.381</v>
      </c>
      <c r="L352">
        <v>20.305</v>
      </c>
      <c r="M352">
        <v>22.228999999999999</v>
      </c>
    </row>
    <row r="353" spans="1:13" x14ac:dyDescent="0.3">
      <c r="A353">
        <v>100.1</v>
      </c>
      <c r="B353">
        <v>15.2532</v>
      </c>
      <c r="C353">
        <v>9.0910000000000005E-2</v>
      </c>
      <c r="D353">
        <v>-0.38329999999999997</v>
      </c>
      <c r="E353">
        <v>10.742000000000001</v>
      </c>
      <c r="F353">
        <v>11.768000000000001</v>
      </c>
      <c r="G353">
        <v>12.795</v>
      </c>
      <c r="H353">
        <v>13.949</v>
      </c>
      <c r="I353">
        <v>15.253</v>
      </c>
      <c r="J353">
        <v>16.731999999999999</v>
      </c>
      <c r="K353">
        <v>18.417000000000002</v>
      </c>
      <c r="L353">
        <v>20.344999999999999</v>
      </c>
      <c r="M353">
        <v>22.274000000000001</v>
      </c>
    </row>
    <row r="354" spans="1:13" x14ac:dyDescent="0.3">
      <c r="A354">
        <v>100.2</v>
      </c>
      <c r="B354">
        <v>15.2819</v>
      </c>
      <c r="C354">
        <v>9.0929999999999997E-2</v>
      </c>
      <c r="D354">
        <v>-0.38329999999999997</v>
      </c>
      <c r="E354">
        <v>10.760999999999999</v>
      </c>
      <c r="F354">
        <v>11.79</v>
      </c>
      <c r="G354">
        <v>12.818</v>
      </c>
      <c r="H354">
        <v>13.975</v>
      </c>
      <c r="I354">
        <v>15.282</v>
      </c>
      <c r="J354">
        <v>16.763999999999999</v>
      </c>
      <c r="K354">
        <v>18.452000000000002</v>
      </c>
      <c r="L354">
        <v>20.385000000000002</v>
      </c>
      <c r="M354">
        <v>22.318000000000001</v>
      </c>
    </row>
    <row r="355" spans="1:13" x14ac:dyDescent="0.3">
      <c r="A355">
        <v>100.3</v>
      </c>
      <c r="B355">
        <v>15.3108</v>
      </c>
      <c r="C355">
        <v>9.0959999999999999E-2</v>
      </c>
      <c r="D355">
        <v>-0.38329999999999997</v>
      </c>
      <c r="E355">
        <v>10.78</v>
      </c>
      <c r="F355">
        <v>11.811</v>
      </c>
      <c r="G355">
        <v>12.842000000000001</v>
      </c>
      <c r="H355">
        <v>14.000999999999999</v>
      </c>
      <c r="I355">
        <v>15.311</v>
      </c>
      <c r="J355">
        <v>16.795999999999999</v>
      </c>
      <c r="K355">
        <v>18.488</v>
      </c>
      <c r="L355">
        <v>20.425999999999998</v>
      </c>
      <c r="M355">
        <v>22.363</v>
      </c>
    </row>
    <row r="356" spans="1:13" x14ac:dyDescent="0.3">
      <c r="A356">
        <v>100.4</v>
      </c>
      <c r="B356">
        <v>15.339700000000001</v>
      </c>
      <c r="C356">
        <v>9.0990000000000001E-2</v>
      </c>
      <c r="D356">
        <v>-0.38329999999999997</v>
      </c>
      <c r="E356">
        <v>10.798999999999999</v>
      </c>
      <c r="F356">
        <v>11.832000000000001</v>
      </c>
      <c r="G356">
        <v>12.865</v>
      </c>
      <c r="H356">
        <v>14.026999999999999</v>
      </c>
      <c r="I356">
        <v>15.34</v>
      </c>
      <c r="J356">
        <v>16.827999999999999</v>
      </c>
      <c r="K356">
        <v>18.524000000000001</v>
      </c>
      <c r="L356">
        <v>20.466000000000001</v>
      </c>
      <c r="M356">
        <v>22.408000000000001</v>
      </c>
    </row>
    <row r="357" spans="1:13" x14ac:dyDescent="0.3">
      <c r="A357">
        <v>100.5</v>
      </c>
      <c r="B357">
        <v>15.3687</v>
      </c>
      <c r="C357">
        <v>9.1020000000000004E-2</v>
      </c>
      <c r="D357">
        <v>-0.38329999999999997</v>
      </c>
      <c r="E357">
        <v>10.818</v>
      </c>
      <c r="F357">
        <v>11.853999999999999</v>
      </c>
      <c r="G357">
        <v>12.888999999999999</v>
      </c>
      <c r="H357">
        <v>14.053000000000001</v>
      </c>
      <c r="I357">
        <v>15.369</v>
      </c>
      <c r="J357">
        <v>16.861000000000001</v>
      </c>
      <c r="K357">
        <v>18.561</v>
      </c>
      <c r="L357">
        <v>20.507000000000001</v>
      </c>
      <c r="M357">
        <v>22.452999999999999</v>
      </c>
    </row>
    <row r="358" spans="1:13" x14ac:dyDescent="0.3">
      <c r="A358">
        <v>100.6</v>
      </c>
      <c r="B358">
        <v>15.3979</v>
      </c>
      <c r="C358">
        <v>9.1050000000000006E-2</v>
      </c>
      <c r="D358">
        <v>-0.38329999999999997</v>
      </c>
      <c r="E358">
        <v>10.837999999999999</v>
      </c>
      <c r="F358">
        <v>11.875</v>
      </c>
      <c r="G358">
        <v>12.913</v>
      </c>
      <c r="H358">
        <v>14.08</v>
      </c>
      <c r="I358">
        <v>15.398</v>
      </c>
      <c r="J358">
        <v>16.893000000000001</v>
      </c>
      <c r="K358">
        <v>18.597000000000001</v>
      </c>
      <c r="L358">
        <v>20.547999999999998</v>
      </c>
      <c r="M358">
        <v>22.498999999999999</v>
      </c>
    </row>
    <row r="359" spans="1:13" x14ac:dyDescent="0.3">
      <c r="A359">
        <v>100.7</v>
      </c>
      <c r="B359">
        <v>15.427099999999999</v>
      </c>
      <c r="C359">
        <v>9.1069999999999998E-2</v>
      </c>
      <c r="D359">
        <v>-0.38329999999999997</v>
      </c>
      <c r="E359">
        <v>10.858000000000001</v>
      </c>
      <c r="F359">
        <v>11.897</v>
      </c>
      <c r="G359">
        <v>12.936999999999999</v>
      </c>
      <c r="H359">
        <v>14.106</v>
      </c>
      <c r="I359">
        <v>15.427</v>
      </c>
      <c r="J359">
        <v>16.925999999999998</v>
      </c>
      <c r="K359">
        <v>18.632999999999999</v>
      </c>
      <c r="L359">
        <v>20.588000000000001</v>
      </c>
      <c r="M359">
        <v>22.544</v>
      </c>
    </row>
    <row r="360" spans="1:13" x14ac:dyDescent="0.3">
      <c r="A360">
        <v>100.8</v>
      </c>
      <c r="B360">
        <v>15.4564</v>
      </c>
      <c r="C360">
        <v>9.11E-2</v>
      </c>
      <c r="D360">
        <v>-0.38329999999999997</v>
      </c>
      <c r="E360">
        <v>10.877000000000001</v>
      </c>
      <c r="F360">
        <v>11.919</v>
      </c>
      <c r="G360">
        <v>12.96</v>
      </c>
      <c r="H360">
        <v>14.132999999999999</v>
      </c>
      <c r="I360">
        <v>15.456</v>
      </c>
      <c r="J360">
        <v>16.957999999999998</v>
      </c>
      <c r="K360">
        <v>18.670000000000002</v>
      </c>
      <c r="L360">
        <v>20.63</v>
      </c>
      <c r="M360">
        <v>22.588999999999999</v>
      </c>
    </row>
    <row r="361" spans="1:13" x14ac:dyDescent="0.3">
      <c r="A361">
        <v>100.9</v>
      </c>
      <c r="B361">
        <v>15.485799999999999</v>
      </c>
      <c r="C361">
        <v>9.1130000000000003E-2</v>
      </c>
      <c r="D361">
        <v>-0.38329999999999997</v>
      </c>
      <c r="E361">
        <v>10.896000000000001</v>
      </c>
      <c r="F361">
        <v>11.94</v>
      </c>
      <c r="G361">
        <v>12.984</v>
      </c>
      <c r="H361">
        <v>14.159000000000001</v>
      </c>
      <c r="I361">
        <v>15.486000000000001</v>
      </c>
      <c r="J361">
        <v>16.991</v>
      </c>
      <c r="K361">
        <v>18.706</v>
      </c>
      <c r="L361">
        <v>20.670999999999999</v>
      </c>
      <c r="M361">
        <v>22.635000000000002</v>
      </c>
    </row>
    <row r="362" spans="1:13" x14ac:dyDescent="0.3">
      <c r="A362">
        <v>101</v>
      </c>
      <c r="B362">
        <v>15.5154</v>
      </c>
      <c r="C362">
        <v>9.1160000000000005E-2</v>
      </c>
      <c r="D362">
        <v>-0.38329999999999997</v>
      </c>
      <c r="E362">
        <v>10.916</v>
      </c>
      <c r="F362">
        <v>11.962</v>
      </c>
      <c r="G362">
        <v>13.007999999999999</v>
      </c>
      <c r="H362">
        <v>14.186</v>
      </c>
      <c r="I362">
        <v>15.515000000000001</v>
      </c>
      <c r="J362">
        <v>17.024000000000001</v>
      </c>
      <c r="K362">
        <v>18.742999999999999</v>
      </c>
      <c r="L362">
        <v>20.712</v>
      </c>
      <c r="M362">
        <v>22.681999999999999</v>
      </c>
    </row>
    <row r="363" spans="1:13" x14ac:dyDescent="0.3">
      <c r="A363">
        <v>101.1</v>
      </c>
      <c r="B363">
        <v>15.545</v>
      </c>
      <c r="C363">
        <v>9.1189999999999993E-2</v>
      </c>
      <c r="D363">
        <v>-0.38329999999999997</v>
      </c>
      <c r="E363">
        <v>10.936</v>
      </c>
      <c r="F363">
        <v>11.984</v>
      </c>
      <c r="G363">
        <v>13.032999999999999</v>
      </c>
      <c r="H363">
        <v>14.212</v>
      </c>
      <c r="I363">
        <v>15.545</v>
      </c>
      <c r="J363">
        <v>17.056999999999999</v>
      </c>
      <c r="K363">
        <v>18.78</v>
      </c>
      <c r="L363">
        <v>20.754000000000001</v>
      </c>
      <c r="M363">
        <v>22.728000000000002</v>
      </c>
    </row>
    <row r="364" spans="1:13" x14ac:dyDescent="0.3">
      <c r="A364">
        <v>101.2</v>
      </c>
      <c r="B364">
        <v>15.5747</v>
      </c>
      <c r="C364">
        <v>9.1219999999999996E-2</v>
      </c>
      <c r="D364">
        <v>-0.38329999999999997</v>
      </c>
      <c r="E364">
        <v>10.955</v>
      </c>
      <c r="F364">
        <v>12.006</v>
      </c>
      <c r="G364">
        <v>13.057</v>
      </c>
      <c r="H364">
        <v>14.239000000000001</v>
      </c>
      <c r="I364">
        <v>15.574999999999999</v>
      </c>
      <c r="J364">
        <v>17.09</v>
      </c>
      <c r="K364">
        <v>18.817</v>
      </c>
      <c r="L364">
        <v>20.795999999999999</v>
      </c>
      <c r="M364">
        <v>22.774000000000001</v>
      </c>
    </row>
    <row r="365" spans="1:13" x14ac:dyDescent="0.3">
      <c r="A365">
        <v>101.3</v>
      </c>
      <c r="B365">
        <v>15.6046</v>
      </c>
      <c r="C365">
        <v>9.1249999999999998E-2</v>
      </c>
      <c r="D365">
        <v>-0.38329999999999997</v>
      </c>
      <c r="E365">
        <v>10.975</v>
      </c>
      <c r="F365">
        <v>12.028</v>
      </c>
      <c r="G365">
        <v>13.081</v>
      </c>
      <c r="H365">
        <v>14.266</v>
      </c>
      <c r="I365">
        <v>15.605</v>
      </c>
      <c r="J365">
        <v>17.123000000000001</v>
      </c>
      <c r="K365">
        <v>18.855</v>
      </c>
      <c r="L365">
        <v>20.838000000000001</v>
      </c>
      <c r="M365">
        <v>22.821000000000002</v>
      </c>
    </row>
    <row r="366" spans="1:13" x14ac:dyDescent="0.3">
      <c r="A366">
        <v>101.4</v>
      </c>
      <c r="B366">
        <v>15.634499999999999</v>
      </c>
      <c r="C366">
        <v>9.128E-2</v>
      </c>
      <c r="D366">
        <v>-0.38329999999999997</v>
      </c>
      <c r="E366">
        <v>10.994999999999999</v>
      </c>
      <c r="F366">
        <v>12.05</v>
      </c>
      <c r="G366">
        <v>13.105</v>
      </c>
      <c r="H366">
        <v>14.292999999999999</v>
      </c>
      <c r="I366">
        <v>15.634</v>
      </c>
      <c r="J366">
        <v>17.157</v>
      </c>
      <c r="K366">
        <v>18.891999999999999</v>
      </c>
      <c r="L366">
        <v>20.88</v>
      </c>
      <c r="M366">
        <v>22.867999999999999</v>
      </c>
    </row>
    <row r="367" spans="1:13" x14ac:dyDescent="0.3">
      <c r="A367">
        <v>101.5</v>
      </c>
      <c r="B367">
        <v>15.6646</v>
      </c>
      <c r="C367">
        <v>9.1310000000000002E-2</v>
      </c>
      <c r="D367">
        <v>-0.38329999999999997</v>
      </c>
      <c r="E367">
        <v>11.015000000000001</v>
      </c>
      <c r="F367">
        <v>12.071999999999999</v>
      </c>
      <c r="G367">
        <v>13.13</v>
      </c>
      <c r="H367">
        <v>14.32</v>
      </c>
      <c r="I367">
        <v>15.664999999999999</v>
      </c>
      <c r="J367">
        <v>17.190000000000001</v>
      </c>
      <c r="K367">
        <v>18.93</v>
      </c>
      <c r="L367">
        <v>20.922000000000001</v>
      </c>
      <c r="M367">
        <v>22.914999999999999</v>
      </c>
    </row>
    <row r="368" spans="1:13" x14ac:dyDescent="0.3">
      <c r="A368">
        <v>101.6</v>
      </c>
      <c r="B368">
        <v>15.694699999999999</v>
      </c>
      <c r="C368">
        <v>9.1329999999999995E-2</v>
      </c>
      <c r="D368">
        <v>-0.38329999999999997</v>
      </c>
      <c r="E368">
        <v>11.035</v>
      </c>
      <c r="F368">
        <v>12.095000000000001</v>
      </c>
      <c r="G368">
        <v>13.154999999999999</v>
      </c>
      <c r="H368">
        <v>14.347</v>
      </c>
      <c r="I368">
        <v>15.695</v>
      </c>
      <c r="J368">
        <v>17.224</v>
      </c>
      <c r="K368">
        <v>18.966999999999999</v>
      </c>
      <c r="L368">
        <v>20.963999999999999</v>
      </c>
      <c r="M368">
        <v>22.960999999999999</v>
      </c>
    </row>
    <row r="369" spans="1:13" x14ac:dyDescent="0.3">
      <c r="A369">
        <v>101.7</v>
      </c>
      <c r="B369">
        <v>15.725</v>
      </c>
      <c r="C369">
        <v>9.1359999999999997E-2</v>
      </c>
      <c r="D369">
        <v>-0.38329999999999997</v>
      </c>
      <c r="E369">
        <v>11.055</v>
      </c>
      <c r="F369">
        <v>12.117000000000001</v>
      </c>
      <c r="G369">
        <v>13.179</v>
      </c>
      <c r="H369">
        <v>14.374000000000001</v>
      </c>
      <c r="I369">
        <v>15.725</v>
      </c>
      <c r="J369">
        <v>17.257999999999999</v>
      </c>
      <c r="K369">
        <v>19.004999999999999</v>
      </c>
      <c r="L369">
        <v>21.006</v>
      </c>
      <c r="M369">
        <v>23.007999999999999</v>
      </c>
    </row>
    <row r="370" spans="1:13" x14ac:dyDescent="0.3">
      <c r="A370">
        <v>101.8</v>
      </c>
      <c r="B370">
        <v>15.7553</v>
      </c>
      <c r="C370">
        <v>9.1389999999999999E-2</v>
      </c>
      <c r="D370">
        <v>-0.38329999999999997</v>
      </c>
      <c r="E370">
        <v>11.074999999999999</v>
      </c>
      <c r="F370">
        <v>12.14</v>
      </c>
      <c r="G370">
        <v>13.204000000000001</v>
      </c>
      <c r="H370">
        <v>14.401999999999999</v>
      </c>
      <c r="I370">
        <v>15.755000000000001</v>
      </c>
      <c r="J370">
        <v>17.291</v>
      </c>
      <c r="K370">
        <v>19.042999999999999</v>
      </c>
      <c r="L370">
        <v>21.048999999999999</v>
      </c>
      <c r="M370">
        <v>23.055</v>
      </c>
    </row>
    <row r="371" spans="1:13" x14ac:dyDescent="0.3">
      <c r="A371">
        <v>101.9</v>
      </c>
      <c r="B371">
        <v>15.7858</v>
      </c>
      <c r="C371">
        <v>9.1420000000000001E-2</v>
      </c>
      <c r="D371">
        <v>-0.38329999999999997</v>
      </c>
      <c r="E371">
        <v>11.096</v>
      </c>
      <c r="F371">
        <v>12.162000000000001</v>
      </c>
      <c r="G371">
        <v>13.228999999999999</v>
      </c>
      <c r="H371">
        <v>14.429</v>
      </c>
      <c r="I371">
        <v>15.786</v>
      </c>
      <c r="J371">
        <v>17.324999999999999</v>
      </c>
      <c r="K371">
        <v>19.081</v>
      </c>
      <c r="L371">
        <v>21.091999999999999</v>
      </c>
      <c r="M371">
        <v>23.103000000000002</v>
      </c>
    </row>
    <row r="372" spans="1:13" x14ac:dyDescent="0.3">
      <c r="A372">
        <v>102</v>
      </c>
      <c r="B372">
        <v>15.8164</v>
      </c>
      <c r="C372">
        <v>9.146E-2</v>
      </c>
      <c r="D372">
        <v>-0.38329999999999997</v>
      </c>
      <c r="E372">
        <v>11.115</v>
      </c>
      <c r="F372">
        <v>12.183999999999999</v>
      </c>
      <c r="G372">
        <v>13.253</v>
      </c>
      <c r="H372">
        <v>14.457000000000001</v>
      </c>
      <c r="I372">
        <v>15.816000000000001</v>
      </c>
      <c r="J372">
        <v>17.36</v>
      </c>
      <c r="K372">
        <v>19.119</v>
      </c>
      <c r="L372">
        <v>21.135999999999999</v>
      </c>
      <c r="M372">
        <v>23.152000000000001</v>
      </c>
    </row>
    <row r="373" spans="1:13" x14ac:dyDescent="0.3">
      <c r="A373">
        <v>102.1</v>
      </c>
      <c r="B373">
        <v>15.847</v>
      </c>
      <c r="C373">
        <v>9.1490000000000002E-2</v>
      </c>
      <c r="D373">
        <v>-0.38329999999999997</v>
      </c>
      <c r="E373">
        <v>11.135999999999999</v>
      </c>
      <c r="F373">
        <v>12.207000000000001</v>
      </c>
      <c r="G373">
        <v>13.278</v>
      </c>
      <c r="H373">
        <v>14.484</v>
      </c>
      <c r="I373">
        <v>15.847</v>
      </c>
      <c r="J373">
        <v>17.393999999999998</v>
      </c>
      <c r="K373">
        <v>19.157</v>
      </c>
      <c r="L373">
        <v>21.178999999999998</v>
      </c>
      <c r="M373">
        <v>23.2</v>
      </c>
    </row>
    <row r="374" spans="1:13" x14ac:dyDescent="0.3">
      <c r="A374">
        <v>102.2</v>
      </c>
      <c r="B374">
        <v>15.877800000000001</v>
      </c>
      <c r="C374">
        <v>9.1520000000000004E-2</v>
      </c>
      <c r="D374">
        <v>-0.38329999999999997</v>
      </c>
      <c r="E374">
        <v>11.156000000000001</v>
      </c>
      <c r="F374">
        <v>12.23</v>
      </c>
      <c r="G374">
        <v>13.303000000000001</v>
      </c>
      <c r="H374">
        <v>14.512</v>
      </c>
      <c r="I374">
        <v>15.878</v>
      </c>
      <c r="J374">
        <v>17.428000000000001</v>
      </c>
      <c r="K374">
        <v>19.196000000000002</v>
      </c>
      <c r="L374">
        <v>21.222000000000001</v>
      </c>
      <c r="M374">
        <v>23.248000000000001</v>
      </c>
    </row>
    <row r="375" spans="1:13" x14ac:dyDescent="0.3">
      <c r="A375">
        <v>102.3</v>
      </c>
      <c r="B375">
        <v>15.9087</v>
      </c>
      <c r="C375">
        <v>9.1550000000000006E-2</v>
      </c>
      <c r="D375">
        <v>-0.38329999999999997</v>
      </c>
      <c r="E375">
        <v>11.177</v>
      </c>
      <c r="F375">
        <v>12.253</v>
      </c>
      <c r="G375">
        <v>13.329000000000001</v>
      </c>
      <c r="H375">
        <v>14.54</v>
      </c>
      <c r="I375">
        <v>15.909000000000001</v>
      </c>
      <c r="J375">
        <v>17.463000000000001</v>
      </c>
      <c r="K375">
        <v>19.234999999999999</v>
      </c>
      <c r="L375">
        <v>21.265000000000001</v>
      </c>
      <c r="M375">
        <v>23.295999999999999</v>
      </c>
    </row>
    <row r="376" spans="1:13" x14ac:dyDescent="0.3">
      <c r="A376">
        <v>102.4</v>
      </c>
      <c r="B376">
        <v>15.9396</v>
      </c>
      <c r="C376">
        <v>9.1579999999999995E-2</v>
      </c>
      <c r="D376">
        <v>-0.38329999999999997</v>
      </c>
      <c r="E376">
        <v>11.196999999999999</v>
      </c>
      <c r="F376">
        <v>12.275</v>
      </c>
      <c r="G376">
        <v>13.353999999999999</v>
      </c>
      <c r="H376">
        <v>14.568</v>
      </c>
      <c r="I376">
        <v>15.94</v>
      </c>
      <c r="J376">
        <v>17.497</v>
      </c>
      <c r="K376">
        <v>19.273</v>
      </c>
      <c r="L376">
        <v>21.309000000000001</v>
      </c>
      <c r="M376">
        <v>23.344000000000001</v>
      </c>
    </row>
    <row r="377" spans="1:13" x14ac:dyDescent="0.3">
      <c r="A377">
        <v>102.5</v>
      </c>
      <c r="B377">
        <v>15.970700000000001</v>
      </c>
      <c r="C377">
        <v>9.1609999999999997E-2</v>
      </c>
      <c r="D377">
        <v>-0.38329999999999997</v>
      </c>
      <c r="E377">
        <v>11.218</v>
      </c>
      <c r="F377">
        <v>12.298</v>
      </c>
      <c r="G377">
        <v>13.379</v>
      </c>
      <c r="H377">
        <v>14.596</v>
      </c>
      <c r="I377">
        <v>15.971</v>
      </c>
      <c r="J377">
        <v>17.532</v>
      </c>
      <c r="K377">
        <v>19.312000000000001</v>
      </c>
      <c r="L377">
        <v>21.352</v>
      </c>
      <c r="M377">
        <v>23.393000000000001</v>
      </c>
    </row>
    <row r="378" spans="1:13" x14ac:dyDescent="0.3">
      <c r="A378">
        <v>102.6</v>
      </c>
      <c r="B378">
        <v>16.001899999999999</v>
      </c>
      <c r="C378">
        <v>9.1639999999999999E-2</v>
      </c>
      <c r="D378">
        <v>-0.38329999999999997</v>
      </c>
      <c r="E378">
        <v>11.238</v>
      </c>
      <c r="F378">
        <v>12.321</v>
      </c>
      <c r="G378">
        <v>13.404</v>
      </c>
      <c r="H378">
        <v>14.624000000000001</v>
      </c>
      <c r="I378">
        <v>16.001999999999999</v>
      </c>
      <c r="J378">
        <v>17.567</v>
      </c>
      <c r="K378">
        <v>19.350999999999999</v>
      </c>
      <c r="L378">
        <v>21.396000000000001</v>
      </c>
      <c r="M378">
        <v>23.442</v>
      </c>
    </row>
    <row r="379" spans="1:13" x14ac:dyDescent="0.3">
      <c r="A379">
        <v>102.7</v>
      </c>
      <c r="B379">
        <v>16.033200000000001</v>
      </c>
      <c r="C379">
        <v>9.1670000000000001E-2</v>
      </c>
      <c r="D379">
        <v>-0.38329999999999997</v>
      </c>
      <c r="E379">
        <v>11.259</v>
      </c>
      <c r="F379">
        <v>12.343999999999999</v>
      </c>
      <c r="G379">
        <v>13.43</v>
      </c>
      <c r="H379">
        <v>14.651999999999999</v>
      </c>
      <c r="I379">
        <v>16.033000000000001</v>
      </c>
      <c r="J379">
        <v>17.600999999999999</v>
      </c>
      <c r="K379">
        <v>19.39</v>
      </c>
      <c r="L379">
        <v>21.44</v>
      </c>
      <c r="M379">
        <v>23.491</v>
      </c>
    </row>
    <row r="380" spans="1:13" x14ac:dyDescent="0.3">
      <c r="A380">
        <v>102.8</v>
      </c>
      <c r="B380">
        <v>16.064499999999999</v>
      </c>
      <c r="C380">
        <v>9.1700000000000004E-2</v>
      </c>
      <c r="D380">
        <v>-0.38329999999999997</v>
      </c>
      <c r="E380">
        <v>11.28</v>
      </c>
      <c r="F380">
        <v>12.367000000000001</v>
      </c>
      <c r="G380">
        <v>13.455</v>
      </c>
      <c r="H380">
        <v>14.68</v>
      </c>
      <c r="I380">
        <v>16.064</v>
      </c>
      <c r="J380">
        <v>17.635999999999999</v>
      </c>
      <c r="K380">
        <v>19.428999999999998</v>
      </c>
      <c r="L380">
        <v>21.484000000000002</v>
      </c>
      <c r="M380">
        <v>23.539000000000001</v>
      </c>
    </row>
    <row r="381" spans="1:13" x14ac:dyDescent="0.3">
      <c r="A381">
        <v>102.9</v>
      </c>
      <c r="B381">
        <v>16.096</v>
      </c>
      <c r="C381">
        <v>9.1730000000000006E-2</v>
      </c>
      <c r="D381">
        <v>-0.38329999999999997</v>
      </c>
      <c r="E381">
        <v>11.301</v>
      </c>
      <c r="F381">
        <v>12.391</v>
      </c>
      <c r="G381">
        <v>13.481</v>
      </c>
      <c r="H381">
        <v>14.708</v>
      </c>
      <c r="I381">
        <v>16.096</v>
      </c>
      <c r="J381">
        <v>17.670999999999999</v>
      </c>
      <c r="K381">
        <v>19.469000000000001</v>
      </c>
      <c r="L381">
        <v>21.529</v>
      </c>
      <c r="M381">
        <v>23.588999999999999</v>
      </c>
    </row>
    <row r="382" spans="1:13" x14ac:dyDescent="0.3">
      <c r="A382">
        <v>103</v>
      </c>
      <c r="B382">
        <v>16.127600000000001</v>
      </c>
      <c r="C382">
        <v>9.1770000000000004E-2</v>
      </c>
      <c r="D382">
        <v>-0.38329999999999997</v>
      </c>
      <c r="E382">
        <v>11.321</v>
      </c>
      <c r="F382">
        <v>12.414</v>
      </c>
      <c r="G382">
        <v>13.506</v>
      </c>
      <c r="H382">
        <v>14.737</v>
      </c>
      <c r="I382">
        <v>16.128</v>
      </c>
      <c r="J382">
        <v>17.707000000000001</v>
      </c>
      <c r="K382">
        <v>19.507999999999999</v>
      </c>
      <c r="L382">
        <v>21.574000000000002</v>
      </c>
      <c r="M382">
        <v>23.638999999999999</v>
      </c>
    </row>
    <row r="383" spans="1:13" x14ac:dyDescent="0.3">
      <c r="A383">
        <v>103.1</v>
      </c>
      <c r="B383">
        <v>16.159300000000002</v>
      </c>
      <c r="C383">
        <v>9.1800000000000007E-2</v>
      </c>
      <c r="D383">
        <v>-0.38329999999999997</v>
      </c>
      <c r="E383">
        <v>11.342000000000001</v>
      </c>
      <c r="F383">
        <v>12.436999999999999</v>
      </c>
      <c r="G383">
        <v>13.532</v>
      </c>
      <c r="H383">
        <v>14.765000000000001</v>
      </c>
      <c r="I383">
        <v>16.158999999999999</v>
      </c>
      <c r="J383">
        <v>17.742000000000001</v>
      </c>
      <c r="K383">
        <v>19.547999999999998</v>
      </c>
      <c r="L383">
        <v>21.617999999999999</v>
      </c>
      <c r="M383">
        <v>23.689</v>
      </c>
    </row>
    <row r="384" spans="1:13" x14ac:dyDescent="0.3">
      <c r="A384">
        <v>103.2</v>
      </c>
      <c r="B384">
        <v>16.190999999999999</v>
      </c>
      <c r="C384">
        <v>9.1829999999999995E-2</v>
      </c>
      <c r="D384">
        <v>-0.38329999999999997</v>
      </c>
      <c r="E384">
        <v>11.363</v>
      </c>
      <c r="F384">
        <v>12.46</v>
      </c>
      <c r="G384">
        <v>13.558</v>
      </c>
      <c r="H384">
        <v>14.794</v>
      </c>
      <c r="I384">
        <v>16.190999999999999</v>
      </c>
      <c r="J384">
        <v>17.777999999999999</v>
      </c>
      <c r="K384">
        <v>19.588000000000001</v>
      </c>
      <c r="L384">
        <v>21.663</v>
      </c>
      <c r="M384">
        <v>23.738</v>
      </c>
    </row>
    <row r="385" spans="1:13" x14ac:dyDescent="0.3">
      <c r="A385">
        <v>103.3</v>
      </c>
      <c r="B385">
        <v>16.222899999999999</v>
      </c>
      <c r="C385">
        <v>9.1859999999999997E-2</v>
      </c>
      <c r="D385">
        <v>-0.38329999999999997</v>
      </c>
      <c r="E385">
        <v>11.384</v>
      </c>
      <c r="F385">
        <v>12.484</v>
      </c>
      <c r="G385">
        <v>13.584</v>
      </c>
      <c r="H385">
        <v>14.821999999999999</v>
      </c>
      <c r="I385">
        <v>16.222999999999999</v>
      </c>
      <c r="J385">
        <v>17.812999999999999</v>
      </c>
      <c r="K385">
        <v>19.628</v>
      </c>
      <c r="L385">
        <v>21.707999999999998</v>
      </c>
      <c r="M385">
        <v>23.788</v>
      </c>
    </row>
    <row r="386" spans="1:13" x14ac:dyDescent="0.3">
      <c r="A386">
        <v>103.4</v>
      </c>
      <c r="B386">
        <v>16.254899999999999</v>
      </c>
      <c r="C386">
        <v>9.1899999999999996E-2</v>
      </c>
      <c r="D386">
        <v>-0.38329999999999997</v>
      </c>
      <c r="E386">
        <v>11.404999999999999</v>
      </c>
      <c r="F386">
        <v>12.507</v>
      </c>
      <c r="G386">
        <v>13.61</v>
      </c>
      <c r="H386">
        <v>14.851000000000001</v>
      </c>
      <c r="I386">
        <v>16.254999999999999</v>
      </c>
      <c r="J386">
        <v>17.849</v>
      </c>
      <c r="K386">
        <v>19.667999999999999</v>
      </c>
      <c r="L386">
        <v>21.754000000000001</v>
      </c>
      <c r="M386">
        <v>23.838999999999999</v>
      </c>
    </row>
    <row r="387" spans="1:13" x14ac:dyDescent="0.3">
      <c r="A387">
        <v>103.5</v>
      </c>
      <c r="B387">
        <v>16.286999999999999</v>
      </c>
      <c r="C387">
        <v>9.1929999999999998E-2</v>
      </c>
      <c r="D387">
        <v>-0.38329999999999997</v>
      </c>
      <c r="E387">
        <v>11.426</v>
      </c>
      <c r="F387">
        <v>12.531000000000001</v>
      </c>
      <c r="G387">
        <v>13.635999999999999</v>
      </c>
      <c r="H387">
        <v>14.88</v>
      </c>
      <c r="I387">
        <v>16.286999999999999</v>
      </c>
      <c r="J387">
        <v>17.885000000000002</v>
      </c>
      <c r="K387">
        <v>19.707999999999998</v>
      </c>
      <c r="L387">
        <v>21.798999999999999</v>
      </c>
      <c r="M387">
        <v>23.888999999999999</v>
      </c>
    </row>
    <row r="388" spans="1:13" x14ac:dyDescent="0.3">
      <c r="A388">
        <v>103.6</v>
      </c>
      <c r="B388">
        <v>16.319099999999999</v>
      </c>
      <c r="C388">
        <v>9.196E-2</v>
      </c>
      <c r="D388">
        <v>-0.38329999999999997</v>
      </c>
      <c r="E388">
        <v>11.446999999999999</v>
      </c>
      <c r="F388">
        <v>12.555</v>
      </c>
      <c r="G388">
        <v>13.662000000000001</v>
      </c>
      <c r="H388">
        <v>14.909000000000001</v>
      </c>
      <c r="I388">
        <v>16.318999999999999</v>
      </c>
      <c r="J388">
        <v>17.920999999999999</v>
      </c>
      <c r="K388">
        <v>19.748000000000001</v>
      </c>
      <c r="L388">
        <v>21.844000000000001</v>
      </c>
      <c r="M388">
        <v>23.94</v>
      </c>
    </row>
    <row r="389" spans="1:13" x14ac:dyDescent="0.3">
      <c r="A389">
        <v>103.7</v>
      </c>
      <c r="B389">
        <v>16.351400000000002</v>
      </c>
      <c r="C389">
        <v>9.1990000000000002E-2</v>
      </c>
      <c r="D389">
        <v>-0.38329999999999997</v>
      </c>
      <c r="E389">
        <v>11.468999999999999</v>
      </c>
      <c r="F389">
        <v>12.577999999999999</v>
      </c>
      <c r="G389">
        <v>13.688000000000001</v>
      </c>
      <c r="H389">
        <v>14.938000000000001</v>
      </c>
      <c r="I389">
        <v>16.350999999999999</v>
      </c>
      <c r="J389">
        <v>17.957000000000001</v>
      </c>
      <c r="K389">
        <v>19.789000000000001</v>
      </c>
      <c r="L389">
        <v>21.888999999999999</v>
      </c>
      <c r="M389">
        <v>23.99</v>
      </c>
    </row>
    <row r="390" spans="1:13" x14ac:dyDescent="0.3">
      <c r="A390">
        <v>103.8</v>
      </c>
      <c r="B390">
        <v>16.383700000000001</v>
      </c>
      <c r="C390">
        <v>9.2030000000000001E-2</v>
      </c>
      <c r="D390">
        <v>-0.38329999999999997</v>
      </c>
      <c r="E390">
        <v>11.49</v>
      </c>
      <c r="F390">
        <v>12.602</v>
      </c>
      <c r="G390">
        <v>13.714</v>
      </c>
      <c r="H390">
        <v>14.967000000000001</v>
      </c>
      <c r="I390">
        <v>16.384</v>
      </c>
      <c r="J390">
        <v>17.992999999999999</v>
      </c>
      <c r="K390">
        <v>19.829000000000001</v>
      </c>
      <c r="L390">
        <v>21.934999999999999</v>
      </c>
      <c r="M390">
        <v>24.042000000000002</v>
      </c>
    </row>
    <row r="391" spans="1:13" x14ac:dyDescent="0.3">
      <c r="A391">
        <v>103.9</v>
      </c>
      <c r="B391">
        <v>16.4162</v>
      </c>
      <c r="C391">
        <v>9.2060000000000003E-2</v>
      </c>
      <c r="D391">
        <v>-0.38329999999999997</v>
      </c>
      <c r="E391">
        <v>11.510999999999999</v>
      </c>
      <c r="F391">
        <v>12.625999999999999</v>
      </c>
      <c r="G391">
        <v>13.741</v>
      </c>
      <c r="H391">
        <v>14.996</v>
      </c>
      <c r="I391">
        <v>16.416</v>
      </c>
      <c r="J391">
        <v>18.029</v>
      </c>
      <c r="K391">
        <v>19.87</v>
      </c>
      <c r="L391">
        <v>21.981000000000002</v>
      </c>
      <c r="M391">
        <v>24.091999999999999</v>
      </c>
    </row>
    <row r="392" spans="1:13" x14ac:dyDescent="0.3">
      <c r="A392">
        <v>104</v>
      </c>
      <c r="B392">
        <v>16.448799999999999</v>
      </c>
      <c r="C392">
        <v>9.2090000000000005E-2</v>
      </c>
      <c r="D392">
        <v>-0.38329999999999997</v>
      </c>
      <c r="E392">
        <v>11.532999999999999</v>
      </c>
      <c r="F392">
        <v>12.65</v>
      </c>
      <c r="G392">
        <v>13.766999999999999</v>
      </c>
      <c r="H392">
        <v>15.026</v>
      </c>
      <c r="I392">
        <v>16.449000000000002</v>
      </c>
      <c r="J392">
        <v>18.065999999999999</v>
      </c>
      <c r="K392">
        <v>19.911000000000001</v>
      </c>
      <c r="L392">
        <v>22.027000000000001</v>
      </c>
      <c r="M392">
        <v>24.143000000000001</v>
      </c>
    </row>
    <row r="393" spans="1:13" x14ac:dyDescent="0.3">
      <c r="A393">
        <v>104.1</v>
      </c>
      <c r="B393">
        <v>16.481400000000001</v>
      </c>
      <c r="C393">
        <v>9.2130000000000004E-2</v>
      </c>
      <c r="D393">
        <v>-0.38329999999999997</v>
      </c>
      <c r="E393">
        <v>11.554</v>
      </c>
      <c r="F393">
        <v>12.673999999999999</v>
      </c>
      <c r="G393">
        <v>13.792999999999999</v>
      </c>
      <c r="H393">
        <v>15.055</v>
      </c>
      <c r="I393">
        <v>16.481000000000002</v>
      </c>
      <c r="J393">
        <v>18.102</v>
      </c>
      <c r="K393">
        <v>19.952000000000002</v>
      </c>
      <c r="L393">
        <v>22.074000000000002</v>
      </c>
      <c r="M393">
        <v>24.196000000000002</v>
      </c>
    </row>
    <row r="394" spans="1:13" x14ac:dyDescent="0.3">
      <c r="A394">
        <v>104.2</v>
      </c>
      <c r="B394">
        <v>16.514199999999999</v>
      </c>
      <c r="C394">
        <v>9.2160000000000006E-2</v>
      </c>
      <c r="D394">
        <v>-0.38329999999999997</v>
      </c>
      <c r="E394">
        <v>11.576000000000001</v>
      </c>
      <c r="F394">
        <v>12.698</v>
      </c>
      <c r="G394">
        <v>13.82</v>
      </c>
      <c r="H394">
        <v>15.084</v>
      </c>
      <c r="I394">
        <v>16.513999999999999</v>
      </c>
      <c r="J394">
        <v>18.138999999999999</v>
      </c>
      <c r="K394">
        <v>19.992999999999999</v>
      </c>
      <c r="L394">
        <v>22.12</v>
      </c>
      <c r="M394">
        <v>24.247</v>
      </c>
    </row>
    <row r="395" spans="1:13" x14ac:dyDescent="0.3">
      <c r="A395">
        <v>104.3</v>
      </c>
      <c r="B395">
        <v>16.547000000000001</v>
      </c>
      <c r="C395">
        <v>9.2189999999999994E-2</v>
      </c>
      <c r="D395">
        <v>-0.38329999999999997</v>
      </c>
      <c r="E395">
        <v>11.597</v>
      </c>
      <c r="F395">
        <v>12.722</v>
      </c>
      <c r="G395">
        <v>13.847</v>
      </c>
      <c r="H395">
        <v>15.114000000000001</v>
      </c>
      <c r="I395">
        <v>16.547000000000001</v>
      </c>
      <c r="J395">
        <v>18.175000000000001</v>
      </c>
      <c r="K395">
        <v>20.033999999999999</v>
      </c>
      <c r="L395">
        <v>22.166</v>
      </c>
      <c r="M395">
        <v>24.297999999999998</v>
      </c>
    </row>
    <row r="396" spans="1:13" x14ac:dyDescent="0.3">
      <c r="A396">
        <v>104.4</v>
      </c>
      <c r="B396">
        <v>16.579999999999998</v>
      </c>
      <c r="C396">
        <v>9.2230000000000006E-2</v>
      </c>
      <c r="D396">
        <v>-0.38329999999999997</v>
      </c>
      <c r="E396">
        <v>11.619</v>
      </c>
      <c r="F396">
        <v>12.746</v>
      </c>
      <c r="G396">
        <v>13.872999999999999</v>
      </c>
      <c r="H396">
        <v>15.143000000000001</v>
      </c>
      <c r="I396">
        <v>16.579999999999998</v>
      </c>
      <c r="J396">
        <v>18.212</v>
      </c>
      <c r="K396">
        <v>20.076000000000001</v>
      </c>
      <c r="L396">
        <v>22.213000000000001</v>
      </c>
      <c r="M396">
        <v>24.350999999999999</v>
      </c>
    </row>
    <row r="397" spans="1:13" x14ac:dyDescent="0.3">
      <c r="A397">
        <v>104.5</v>
      </c>
      <c r="B397">
        <v>16.613099999999999</v>
      </c>
      <c r="C397">
        <v>9.2259999999999995E-2</v>
      </c>
      <c r="D397">
        <v>-0.38329999999999997</v>
      </c>
      <c r="E397">
        <v>11.641</v>
      </c>
      <c r="F397">
        <v>12.77</v>
      </c>
      <c r="G397">
        <v>13.9</v>
      </c>
      <c r="H397">
        <v>15.173</v>
      </c>
      <c r="I397">
        <v>16.613</v>
      </c>
      <c r="J397">
        <v>18.248999999999999</v>
      </c>
      <c r="K397">
        <v>20.117000000000001</v>
      </c>
      <c r="L397">
        <v>22.26</v>
      </c>
      <c r="M397">
        <v>24.402999999999999</v>
      </c>
    </row>
    <row r="398" spans="1:13" x14ac:dyDescent="0.3">
      <c r="A398">
        <v>104.6</v>
      </c>
      <c r="B398">
        <v>16.6462</v>
      </c>
      <c r="C398">
        <v>9.2289999999999997E-2</v>
      </c>
      <c r="D398">
        <v>-0.38329999999999997</v>
      </c>
      <c r="E398">
        <v>11.663</v>
      </c>
      <c r="F398">
        <v>12.795</v>
      </c>
      <c r="G398">
        <v>13.927</v>
      </c>
      <c r="H398">
        <v>15.202999999999999</v>
      </c>
      <c r="I398">
        <v>16.646000000000001</v>
      </c>
      <c r="J398">
        <v>18.286000000000001</v>
      </c>
      <c r="K398">
        <v>20.158000000000001</v>
      </c>
      <c r="L398">
        <v>22.306000000000001</v>
      </c>
      <c r="M398">
        <v>24.454000000000001</v>
      </c>
    </row>
    <row r="399" spans="1:13" x14ac:dyDescent="0.3">
      <c r="A399">
        <v>104.7</v>
      </c>
      <c r="B399">
        <v>16.679500000000001</v>
      </c>
      <c r="C399">
        <v>9.2329999999999995E-2</v>
      </c>
      <c r="D399">
        <v>-0.38329999999999997</v>
      </c>
      <c r="E399">
        <v>11.683999999999999</v>
      </c>
      <c r="F399">
        <v>12.819000000000001</v>
      </c>
      <c r="G399">
        <v>13.954000000000001</v>
      </c>
      <c r="H399">
        <v>15.233000000000001</v>
      </c>
      <c r="I399">
        <v>16.68</v>
      </c>
      <c r="J399">
        <v>18.323</v>
      </c>
      <c r="K399">
        <v>20.2</v>
      </c>
      <c r="L399">
        <v>22.353999999999999</v>
      </c>
      <c r="M399">
        <v>24.507999999999999</v>
      </c>
    </row>
    <row r="400" spans="1:13" x14ac:dyDescent="0.3">
      <c r="A400">
        <v>104.8</v>
      </c>
      <c r="B400">
        <v>16.712900000000001</v>
      </c>
      <c r="C400">
        <v>9.2359999999999998E-2</v>
      </c>
      <c r="D400">
        <v>-0.38329999999999997</v>
      </c>
      <c r="E400">
        <v>11.706</v>
      </c>
      <c r="F400">
        <v>12.843999999999999</v>
      </c>
      <c r="G400">
        <v>13.981</v>
      </c>
      <c r="H400">
        <v>15.263</v>
      </c>
      <c r="I400">
        <v>16.713000000000001</v>
      </c>
      <c r="J400">
        <v>18.361000000000001</v>
      </c>
      <c r="K400">
        <v>20.242000000000001</v>
      </c>
      <c r="L400">
        <v>22.401</v>
      </c>
      <c r="M400">
        <v>24.56</v>
      </c>
    </row>
    <row r="401" spans="1:13" x14ac:dyDescent="0.3">
      <c r="A401">
        <v>104.9</v>
      </c>
      <c r="B401">
        <v>16.746400000000001</v>
      </c>
      <c r="C401">
        <v>9.2399999999999996E-2</v>
      </c>
      <c r="D401">
        <v>-0.38329999999999997</v>
      </c>
      <c r="E401">
        <v>11.728</v>
      </c>
      <c r="F401">
        <v>12.868</v>
      </c>
      <c r="G401">
        <v>14.007999999999999</v>
      </c>
      <c r="H401">
        <v>15.292999999999999</v>
      </c>
      <c r="I401">
        <v>16.745999999999999</v>
      </c>
      <c r="J401">
        <v>18.398</v>
      </c>
      <c r="K401">
        <v>20.283999999999999</v>
      </c>
      <c r="L401">
        <v>22.449000000000002</v>
      </c>
      <c r="M401">
        <v>24.613</v>
      </c>
    </row>
    <row r="402" spans="1:13" x14ac:dyDescent="0.3">
      <c r="A402">
        <v>105</v>
      </c>
      <c r="B402">
        <v>16.78</v>
      </c>
      <c r="C402">
        <v>9.2429999999999998E-2</v>
      </c>
      <c r="D402">
        <v>-0.38329999999999997</v>
      </c>
      <c r="E402">
        <v>11.75</v>
      </c>
      <c r="F402">
        <v>12.893000000000001</v>
      </c>
      <c r="G402">
        <v>14.035</v>
      </c>
      <c r="H402">
        <v>15.323</v>
      </c>
      <c r="I402">
        <v>16.78</v>
      </c>
      <c r="J402">
        <v>18.436</v>
      </c>
      <c r="K402">
        <v>20.326000000000001</v>
      </c>
      <c r="L402">
        <v>22.495999999999999</v>
      </c>
      <c r="M402">
        <v>24.666</v>
      </c>
    </row>
    <row r="403" spans="1:13" x14ac:dyDescent="0.3">
      <c r="A403">
        <v>105.1</v>
      </c>
      <c r="B403">
        <v>16.813700000000001</v>
      </c>
      <c r="C403">
        <v>9.2469999999999997E-2</v>
      </c>
      <c r="D403">
        <v>-0.38329999999999997</v>
      </c>
      <c r="E403">
        <v>11.772</v>
      </c>
      <c r="F403">
        <v>12.917</v>
      </c>
      <c r="G403">
        <v>14.063000000000001</v>
      </c>
      <c r="H403">
        <v>15.353</v>
      </c>
      <c r="I403">
        <v>16.814</v>
      </c>
      <c r="J403">
        <v>18.474</v>
      </c>
      <c r="K403">
        <v>20.369</v>
      </c>
      <c r="L403">
        <v>22.544</v>
      </c>
      <c r="M403">
        <v>24.72</v>
      </c>
    </row>
    <row r="404" spans="1:13" x14ac:dyDescent="0.3">
      <c r="A404">
        <v>105.2</v>
      </c>
      <c r="B404">
        <v>16.8475</v>
      </c>
      <c r="C404">
        <v>9.2499999999999999E-2</v>
      </c>
      <c r="D404">
        <v>-0.38329999999999997</v>
      </c>
      <c r="E404">
        <v>11.794</v>
      </c>
      <c r="F404">
        <v>12.942</v>
      </c>
      <c r="G404">
        <v>14.09</v>
      </c>
      <c r="H404">
        <v>15.384</v>
      </c>
      <c r="I404">
        <v>16.847999999999999</v>
      </c>
      <c r="J404">
        <v>18.510999999999999</v>
      </c>
      <c r="K404">
        <v>20.411000000000001</v>
      </c>
      <c r="L404">
        <v>22.591999999999999</v>
      </c>
      <c r="M404">
        <v>24.773</v>
      </c>
    </row>
    <row r="405" spans="1:13" x14ac:dyDescent="0.3">
      <c r="A405">
        <v>105.3</v>
      </c>
      <c r="B405">
        <v>16.881399999999999</v>
      </c>
      <c r="C405">
        <v>9.2539999999999997E-2</v>
      </c>
      <c r="D405">
        <v>-0.38329999999999997</v>
      </c>
      <c r="E405">
        <v>11.816000000000001</v>
      </c>
      <c r="F405">
        <v>12.967000000000001</v>
      </c>
      <c r="G405">
        <v>14.117000000000001</v>
      </c>
      <c r="H405">
        <v>15.414</v>
      </c>
      <c r="I405">
        <v>16.881</v>
      </c>
      <c r="J405">
        <v>18.548999999999999</v>
      </c>
      <c r="K405">
        <v>20.454000000000001</v>
      </c>
      <c r="L405">
        <v>22.640999999999998</v>
      </c>
      <c r="M405">
        <v>24.827000000000002</v>
      </c>
    </row>
    <row r="406" spans="1:13" x14ac:dyDescent="0.3">
      <c r="A406">
        <v>105.4</v>
      </c>
      <c r="B406">
        <v>16.915400000000002</v>
      </c>
      <c r="C406">
        <v>9.257E-2</v>
      </c>
      <c r="D406">
        <v>-0.38329999999999997</v>
      </c>
      <c r="E406">
        <v>11.839</v>
      </c>
      <c r="F406">
        <v>12.992000000000001</v>
      </c>
      <c r="G406">
        <v>14.145</v>
      </c>
      <c r="H406">
        <v>15.445</v>
      </c>
      <c r="I406">
        <v>16.914999999999999</v>
      </c>
      <c r="J406">
        <v>18.587</v>
      </c>
      <c r="K406">
        <v>20.497</v>
      </c>
      <c r="L406">
        <v>22.687999999999999</v>
      </c>
      <c r="M406">
        <v>24.88</v>
      </c>
    </row>
    <row r="407" spans="1:13" x14ac:dyDescent="0.3">
      <c r="A407">
        <v>105.5</v>
      </c>
      <c r="B407">
        <v>16.9496</v>
      </c>
      <c r="C407">
        <v>9.2609999999999998E-2</v>
      </c>
      <c r="D407">
        <v>-0.38329999999999997</v>
      </c>
      <c r="E407">
        <v>11.861000000000001</v>
      </c>
      <c r="F407">
        <v>13.016999999999999</v>
      </c>
      <c r="G407">
        <v>14.173</v>
      </c>
      <c r="H407">
        <v>15.475</v>
      </c>
      <c r="I407">
        <v>16.95</v>
      </c>
      <c r="J407">
        <v>18.626000000000001</v>
      </c>
      <c r="K407">
        <v>20.54</v>
      </c>
      <c r="L407">
        <v>22.736999999999998</v>
      </c>
      <c r="M407">
        <v>24.934999999999999</v>
      </c>
    </row>
    <row r="408" spans="1:13" x14ac:dyDescent="0.3">
      <c r="A408">
        <v>105.6</v>
      </c>
      <c r="B408">
        <v>16.983799999999999</v>
      </c>
      <c r="C408">
        <v>9.264E-2</v>
      </c>
      <c r="D408">
        <v>-0.38329999999999997</v>
      </c>
      <c r="E408">
        <v>11.884</v>
      </c>
      <c r="F408">
        <v>13.042</v>
      </c>
      <c r="G408">
        <v>14.2</v>
      </c>
      <c r="H408">
        <v>15.506</v>
      </c>
      <c r="I408">
        <v>16.984000000000002</v>
      </c>
      <c r="J408">
        <v>18.664000000000001</v>
      </c>
      <c r="K408">
        <v>20.582999999999998</v>
      </c>
      <c r="L408">
        <v>22.786000000000001</v>
      </c>
      <c r="M408">
        <v>24.988</v>
      </c>
    </row>
    <row r="409" spans="1:13" x14ac:dyDescent="0.3">
      <c r="A409">
        <v>105.7</v>
      </c>
      <c r="B409">
        <v>17.0182</v>
      </c>
      <c r="C409">
        <v>9.2679999999999998E-2</v>
      </c>
      <c r="D409">
        <v>-0.38329999999999997</v>
      </c>
      <c r="E409">
        <v>11.906000000000001</v>
      </c>
      <c r="F409">
        <v>13.067</v>
      </c>
      <c r="G409">
        <v>14.228</v>
      </c>
      <c r="H409">
        <v>15.537000000000001</v>
      </c>
      <c r="I409">
        <v>17.018000000000001</v>
      </c>
      <c r="J409">
        <v>18.702000000000002</v>
      </c>
      <c r="K409">
        <v>20.626000000000001</v>
      </c>
      <c r="L409">
        <v>22.835000000000001</v>
      </c>
      <c r="M409">
        <v>25.042999999999999</v>
      </c>
    </row>
    <row r="410" spans="1:13" x14ac:dyDescent="0.3">
      <c r="A410">
        <v>105.8</v>
      </c>
      <c r="B410">
        <v>17.052700000000002</v>
      </c>
      <c r="C410">
        <v>9.2710000000000001E-2</v>
      </c>
      <c r="D410">
        <v>-0.38329999999999997</v>
      </c>
      <c r="E410">
        <v>11.929</v>
      </c>
      <c r="F410">
        <v>13.092000000000001</v>
      </c>
      <c r="G410">
        <v>14.256</v>
      </c>
      <c r="H410">
        <v>15.568</v>
      </c>
      <c r="I410">
        <v>17.053000000000001</v>
      </c>
      <c r="J410">
        <v>18.741</v>
      </c>
      <c r="K410">
        <v>20.669</v>
      </c>
      <c r="L410">
        <v>22.882999999999999</v>
      </c>
      <c r="M410">
        <v>25.097000000000001</v>
      </c>
    </row>
    <row r="411" spans="1:13" x14ac:dyDescent="0.3">
      <c r="A411">
        <v>105.9</v>
      </c>
      <c r="B411">
        <v>17.087299999999999</v>
      </c>
      <c r="C411">
        <v>9.2749999999999999E-2</v>
      </c>
      <c r="D411">
        <v>-0.38329999999999997</v>
      </c>
      <c r="E411">
        <v>11.951000000000001</v>
      </c>
      <c r="F411">
        <v>13.117000000000001</v>
      </c>
      <c r="G411">
        <v>14.284000000000001</v>
      </c>
      <c r="H411">
        <v>15.599</v>
      </c>
      <c r="I411">
        <v>17.087</v>
      </c>
      <c r="J411">
        <v>18.78</v>
      </c>
      <c r="K411">
        <v>20.713000000000001</v>
      </c>
      <c r="L411">
        <v>22.933</v>
      </c>
      <c r="M411">
        <v>25.152999999999999</v>
      </c>
    </row>
    <row r="412" spans="1:13" x14ac:dyDescent="0.3">
      <c r="A412">
        <v>106</v>
      </c>
      <c r="B412">
        <v>17.122</v>
      </c>
      <c r="C412">
        <v>9.2780000000000001E-2</v>
      </c>
      <c r="D412">
        <v>-0.38329999999999997</v>
      </c>
      <c r="E412">
        <v>11.974</v>
      </c>
      <c r="F412">
        <v>13.143000000000001</v>
      </c>
      <c r="G412">
        <v>14.311999999999999</v>
      </c>
      <c r="H412">
        <v>15.63</v>
      </c>
      <c r="I412">
        <v>17.122</v>
      </c>
      <c r="J412">
        <v>18.818000000000001</v>
      </c>
      <c r="K412">
        <v>20.756</v>
      </c>
      <c r="L412">
        <v>22.981999999999999</v>
      </c>
      <c r="M412">
        <v>25.207000000000001</v>
      </c>
    </row>
    <row r="413" spans="1:13" x14ac:dyDescent="0.3">
      <c r="A413">
        <v>106.1</v>
      </c>
      <c r="B413">
        <v>17.1569</v>
      </c>
      <c r="C413">
        <v>9.282E-2</v>
      </c>
      <c r="D413">
        <v>-0.38329999999999997</v>
      </c>
      <c r="E413">
        <v>11.997</v>
      </c>
      <c r="F413">
        <v>13.167999999999999</v>
      </c>
      <c r="G413">
        <v>14.34</v>
      </c>
      <c r="H413">
        <v>15.661</v>
      </c>
      <c r="I413">
        <v>17.157</v>
      </c>
      <c r="J413">
        <v>18.858000000000001</v>
      </c>
      <c r="K413">
        <v>20.8</v>
      </c>
      <c r="L413">
        <v>23.032</v>
      </c>
      <c r="M413">
        <v>25.263000000000002</v>
      </c>
    </row>
    <row r="414" spans="1:13" x14ac:dyDescent="0.3">
      <c r="A414">
        <v>106.2</v>
      </c>
      <c r="B414">
        <v>17.191800000000001</v>
      </c>
      <c r="C414">
        <v>9.2859999999999998E-2</v>
      </c>
      <c r="D414">
        <v>-0.38329999999999997</v>
      </c>
      <c r="E414">
        <v>12.019</v>
      </c>
      <c r="F414">
        <v>13.194000000000001</v>
      </c>
      <c r="G414">
        <v>14.368</v>
      </c>
      <c r="H414">
        <v>15.693</v>
      </c>
      <c r="I414">
        <v>17.192</v>
      </c>
      <c r="J414">
        <v>18.896999999999998</v>
      </c>
      <c r="K414">
        <v>20.844999999999999</v>
      </c>
      <c r="L414">
        <v>23.082000000000001</v>
      </c>
      <c r="M414">
        <v>25.318999999999999</v>
      </c>
    </row>
    <row r="415" spans="1:13" x14ac:dyDescent="0.3">
      <c r="A415">
        <v>106.3</v>
      </c>
      <c r="B415">
        <v>17.226900000000001</v>
      </c>
      <c r="C415">
        <v>9.289E-2</v>
      </c>
      <c r="D415">
        <v>-0.38329999999999997</v>
      </c>
      <c r="E415">
        <v>12.042</v>
      </c>
      <c r="F415">
        <v>13.22</v>
      </c>
      <c r="G415">
        <v>14.397</v>
      </c>
      <c r="H415">
        <v>15.724</v>
      </c>
      <c r="I415">
        <v>17.227</v>
      </c>
      <c r="J415">
        <v>18.936</v>
      </c>
      <c r="K415">
        <v>20.888000000000002</v>
      </c>
      <c r="L415">
        <v>23.131</v>
      </c>
      <c r="M415">
        <v>25.373999999999999</v>
      </c>
    </row>
    <row r="416" spans="1:13" x14ac:dyDescent="0.3">
      <c r="A416">
        <v>106.4</v>
      </c>
      <c r="B416">
        <v>17.262</v>
      </c>
      <c r="C416">
        <v>9.2929999999999999E-2</v>
      </c>
      <c r="D416">
        <v>-0.38329999999999997</v>
      </c>
      <c r="E416">
        <v>12.065</v>
      </c>
      <c r="F416">
        <v>13.244999999999999</v>
      </c>
      <c r="G416">
        <v>14.425000000000001</v>
      </c>
      <c r="H416">
        <v>15.756</v>
      </c>
      <c r="I416">
        <v>17.262</v>
      </c>
      <c r="J416">
        <v>18.975000000000001</v>
      </c>
      <c r="K416">
        <v>20.933</v>
      </c>
      <c r="L416">
        <v>23.181000000000001</v>
      </c>
      <c r="M416">
        <v>25.43</v>
      </c>
    </row>
    <row r="417" spans="1:13" x14ac:dyDescent="0.3">
      <c r="A417">
        <v>106.5</v>
      </c>
      <c r="B417">
        <v>17.2973</v>
      </c>
      <c r="C417">
        <v>9.2960000000000001E-2</v>
      </c>
      <c r="D417">
        <v>-0.38329999999999997</v>
      </c>
      <c r="E417">
        <v>12.089</v>
      </c>
      <c r="F417">
        <v>13.271000000000001</v>
      </c>
      <c r="G417">
        <v>14.454000000000001</v>
      </c>
      <c r="H417">
        <v>15.787000000000001</v>
      </c>
      <c r="I417">
        <v>17.297000000000001</v>
      </c>
      <c r="J417">
        <v>19.015000000000001</v>
      </c>
      <c r="K417">
        <v>20.977</v>
      </c>
      <c r="L417">
        <v>23.231000000000002</v>
      </c>
      <c r="M417">
        <v>25.484999999999999</v>
      </c>
    </row>
    <row r="418" spans="1:13" x14ac:dyDescent="0.3">
      <c r="A418">
        <v>106.6</v>
      </c>
      <c r="B418">
        <v>17.332699999999999</v>
      </c>
      <c r="C418">
        <v>9.2999999999999999E-2</v>
      </c>
      <c r="D418">
        <v>-0.38329999999999997</v>
      </c>
      <c r="E418">
        <v>12.111000000000001</v>
      </c>
      <c r="F418">
        <v>13.297000000000001</v>
      </c>
      <c r="G418">
        <v>14.481999999999999</v>
      </c>
      <c r="H418">
        <v>15.819000000000001</v>
      </c>
      <c r="I418">
        <v>17.332999999999998</v>
      </c>
      <c r="J418">
        <v>19.053999999999998</v>
      </c>
      <c r="K418">
        <v>21.021999999999998</v>
      </c>
      <c r="L418">
        <v>23.282</v>
      </c>
      <c r="M418">
        <v>25.542000000000002</v>
      </c>
    </row>
    <row r="419" spans="1:13" x14ac:dyDescent="0.3">
      <c r="A419">
        <v>106.7</v>
      </c>
      <c r="B419">
        <v>17.368300000000001</v>
      </c>
      <c r="C419">
        <v>9.3039999999999998E-2</v>
      </c>
      <c r="D419">
        <v>-0.38329999999999997</v>
      </c>
      <c r="E419">
        <v>12.135</v>
      </c>
      <c r="F419">
        <v>13.323</v>
      </c>
      <c r="G419">
        <v>14.510999999999999</v>
      </c>
      <c r="H419">
        <v>15.851000000000001</v>
      </c>
      <c r="I419">
        <v>17.367999999999999</v>
      </c>
      <c r="J419">
        <v>19.094000000000001</v>
      </c>
      <c r="K419">
        <v>21.067</v>
      </c>
      <c r="L419">
        <v>23.332999999999998</v>
      </c>
      <c r="M419">
        <v>25.599</v>
      </c>
    </row>
    <row r="420" spans="1:13" x14ac:dyDescent="0.3">
      <c r="A420">
        <v>106.8</v>
      </c>
      <c r="B420">
        <v>17.4039</v>
      </c>
      <c r="C420">
        <v>9.307E-2</v>
      </c>
      <c r="D420">
        <v>-0.38329999999999997</v>
      </c>
      <c r="E420">
        <v>12.157999999999999</v>
      </c>
      <c r="F420">
        <v>13.349</v>
      </c>
      <c r="G420">
        <v>14.54</v>
      </c>
      <c r="H420">
        <v>15.882999999999999</v>
      </c>
      <c r="I420">
        <v>17.404</v>
      </c>
      <c r="J420">
        <v>19.134</v>
      </c>
      <c r="K420">
        <v>21.111000000000001</v>
      </c>
      <c r="L420">
        <v>23.382999999999999</v>
      </c>
      <c r="M420">
        <v>25.654</v>
      </c>
    </row>
    <row r="421" spans="1:13" x14ac:dyDescent="0.3">
      <c r="A421">
        <v>106.9</v>
      </c>
      <c r="B421">
        <v>17.439699999999998</v>
      </c>
      <c r="C421">
        <v>9.3109999999999998E-2</v>
      </c>
      <c r="D421">
        <v>-0.38329999999999997</v>
      </c>
      <c r="E421">
        <v>12.180999999999999</v>
      </c>
      <c r="F421">
        <v>13.375</v>
      </c>
      <c r="G421">
        <v>14.569000000000001</v>
      </c>
      <c r="H421">
        <v>15.914999999999999</v>
      </c>
      <c r="I421">
        <v>17.440000000000001</v>
      </c>
      <c r="J421">
        <v>19.173999999999999</v>
      </c>
      <c r="K421">
        <v>21.157</v>
      </c>
      <c r="L421">
        <v>23.434000000000001</v>
      </c>
      <c r="M421">
        <v>25.712</v>
      </c>
    </row>
    <row r="422" spans="1:13" x14ac:dyDescent="0.3">
      <c r="A422">
        <v>107</v>
      </c>
      <c r="B422">
        <v>17.4755</v>
      </c>
      <c r="C422">
        <v>9.3149999999999997E-2</v>
      </c>
      <c r="D422">
        <v>-0.38329999999999997</v>
      </c>
      <c r="E422">
        <v>12.204000000000001</v>
      </c>
      <c r="F422">
        <v>13.401</v>
      </c>
      <c r="G422">
        <v>14.598000000000001</v>
      </c>
      <c r="H422">
        <v>15.946999999999999</v>
      </c>
      <c r="I422">
        <v>17.475999999999999</v>
      </c>
      <c r="J422">
        <v>19.213999999999999</v>
      </c>
      <c r="K422">
        <v>21.202000000000002</v>
      </c>
      <c r="L422">
        <v>23.484999999999999</v>
      </c>
      <c r="M422">
        <v>25.768999999999998</v>
      </c>
    </row>
    <row r="423" spans="1:13" x14ac:dyDescent="0.3">
      <c r="A423">
        <v>107.1</v>
      </c>
      <c r="B423">
        <v>17.511500000000002</v>
      </c>
      <c r="C423">
        <v>9.3179999999999999E-2</v>
      </c>
      <c r="D423">
        <v>-0.38329999999999997</v>
      </c>
      <c r="E423">
        <v>12.228</v>
      </c>
      <c r="F423">
        <v>13.427</v>
      </c>
      <c r="G423">
        <v>14.627000000000001</v>
      </c>
      <c r="H423">
        <v>15.978999999999999</v>
      </c>
      <c r="I423">
        <v>17.512</v>
      </c>
      <c r="J423">
        <v>19.254000000000001</v>
      </c>
      <c r="K423">
        <v>21.247</v>
      </c>
      <c r="L423">
        <v>23.536000000000001</v>
      </c>
      <c r="M423">
        <v>25.824999999999999</v>
      </c>
    </row>
    <row r="424" spans="1:13" x14ac:dyDescent="0.3">
      <c r="A424">
        <v>107.2</v>
      </c>
      <c r="B424">
        <v>17.547599999999999</v>
      </c>
      <c r="C424">
        <v>9.3219999999999997E-2</v>
      </c>
      <c r="D424">
        <v>-0.38329999999999997</v>
      </c>
      <c r="E424">
        <v>12.252000000000001</v>
      </c>
      <c r="F424">
        <v>13.454000000000001</v>
      </c>
      <c r="G424">
        <v>14.656000000000001</v>
      </c>
      <c r="H424">
        <v>16.012</v>
      </c>
      <c r="I424">
        <v>17.547999999999998</v>
      </c>
      <c r="J424">
        <v>19.295000000000002</v>
      </c>
      <c r="K424">
        <v>21.292000000000002</v>
      </c>
      <c r="L424">
        <v>23.588000000000001</v>
      </c>
      <c r="M424">
        <v>25.882999999999999</v>
      </c>
    </row>
    <row r="425" spans="1:13" x14ac:dyDescent="0.3">
      <c r="A425">
        <v>107.3</v>
      </c>
      <c r="B425">
        <v>17.5839</v>
      </c>
      <c r="C425">
        <v>9.3259999999999996E-2</v>
      </c>
      <c r="D425">
        <v>-0.38329999999999997</v>
      </c>
      <c r="E425">
        <v>12.275</v>
      </c>
      <c r="F425">
        <v>13.48</v>
      </c>
      <c r="G425">
        <v>14.685</v>
      </c>
      <c r="H425">
        <v>16.044</v>
      </c>
      <c r="I425">
        <v>17.584</v>
      </c>
      <c r="J425">
        <v>19.335999999999999</v>
      </c>
      <c r="K425">
        <v>21.338000000000001</v>
      </c>
      <c r="L425">
        <v>23.64</v>
      </c>
      <c r="M425">
        <v>25.940999999999999</v>
      </c>
    </row>
    <row r="426" spans="1:13" x14ac:dyDescent="0.3">
      <c r="A426">
        <v>107.4</v>
      </c>
      <c r="B426">
        <v>17.620200000000001</v>
      </c>
      <c r="C426">
        <v>9.3289999999999998E-2</v>
      </c>
      <c r="D426">
        <v>-0.38329999999999997</v>
      </c>
      <c r="E426">
        <v>12.298999999999999</v>
      </c>
      <c r="F426">
        <v>13.507</v>
      </c>
      <c r="G426">
        <v>14.715</v>
      </c>
      <c r="H426">
        <v>16.077000000000002</v>
      </c>
      <c r="I426">
        <v>17.62</v>
      </c>
      <c r="J426">
        <v>19.376000000000001</v>
      </c>
      <c r="K426">
        <v>21.384</v>
      </c>
      <c r="L426">
        <v>23.690999999999999</v>
      </c>
      <c r="M426">
        <v>25.998000000000001</v>
      </c>
    </row>
    <row r="427" spans="1:13" x14ac:dyDescent="0.3">
      <c r="A427">
        <v>107.5</v>
      </c>
      <c r="B427">
        <v>17.656700000000001</v>
      </c>
      <c r="C427">
        <v>9.3329999999999996E-2</v>
      </c>
      <c r="D427">
        <v>-0.38329999999999997</v>
      </c>
      <c r="E427">
        <v>12.323</v>
      </c>
      <c r="F427">
        <v>13.532999999999999</v>
      </c>
      <c r="G427">
        <v>14.744</v>
      </c>
      <c r="H427">
        <v>16.11</v>
      </c>
      <c r="I427">
        <v>17.657</v>
      </c>
      <c r="J427">
        <v>19.417000000000002</v>
      </c>
      <c r="K427">
        <v>21.43</v>
      </c>
      <c r="L427">
        <v>23.742999999999999</v>
      </c>
      <c r="M427">
        <v>26.056999999999999</v>
      </c>
    </row>
    <row r="428" spans="1:13" x14ac:dyDescent="0.3">
      <c r="A428">
        <v>107.6</v>
      </c>
      <c r="B428">
        <v>17.693200000000001</v>
      </c>
      <c r="C428">
        <v>9.3369999999999995E-2</v>
      </c>
      <c r="D428">
        <v>-0.38329999999999997</v>
      </c>
      <c r="E428">
        <v>12.346</v>
      </c>
      <c r="F428">
        <v>13.56</v>
      </c>
      <c r="G428">
        <v>14.773</v>
      </c>
      <c r="H428">
        <v>16.141999999999999</v>
      </c>
      <c r="I428">
        <v>17.693000000000001</v>
      </c>
      <c r="J428">
        <v>19.457999999999998</v>
      </c>
      <c r="K428">
        <v>21.475999999999999</v>
      </c>
      <c r="L428">
        <v>23.795999999999999</v>
      </c>
      <c r="M428">
        <v>26.114999999999998</v>
      </c>
    </row>
    <row r="429" spans="1:13" x14ac:dyDescent="0.3">
      <c r="A429">
        <v>107.7</v>
      </c>
      <c r="B429">
        <v>17.729900000000001</v>
      </c>
      <c r="C429">
        <v>9.3410000000000007E-2</v>
      </c>
      <c r="D429">
        <v>-0.38329999999999997</v>
      </c>
      <c r="E429">
        <v>12.37</v>
      </c>
      <c r="F429">
        <v>13.586</v>
      </c>
      <c r="G429">
        <v>14.803000000000001</v>
      </c>
      <c r="H429">
        <v>16.175000000000001</v>
      </c>
      <c r="I429">
        <v>17.73</v>
      </c>
      <c r="J429">
        <v>19.498999999999999</v>
      </c>
      <c r="K429">
        <v>21.523</v>
      </c>
      <c r="L429">
        <v>23.847999999999999</v>
      </c>
      <c r="M429">
        <v>26.173999999999999</v>
      </c>
    </row>
    <row r="430" spans="1:13" x14ac:dyDescent="0.3">
      <c r="A430">
        <v>107.8</v>
      </c>
      <c r="B430">
        <v>17.7668</v>
      </c>
      <c r="C430">
        <v>9.3439999999999995E-2</v>
      </c>
      <c r="D430">
        <v>-0.38329999999999997</v>
      </c>
      <c r="E430">
        <v>12.394</v>
      </c>
      <c r="F430">
        <v>13.614000000000001</v>
      </c>
      <c r="G430">
        <v>14.833</v>
      </c>
      <c r="H430">
        <v>16.207999999999998</v>
      </c>
      <c r="I430">
        <v>17.766999999999999</v>
      </c>
      <c r="J430">
        <v>19.54</v>
      </c>
      <c r="K430">
        <v>21.568999999999999</v>
      </c>
      <c r="L430">
        <v>23.9</v>
      </c>
      <c r="M430">
        <v>26.231999999999999</v>
      </c>
    </row>
    <row r="431" spans="1:13" x14ac:dyDescent="0.3">
      <c r="A431">
        <v>107.9</v>
      </c>
      <c r="B431">
        <v>17.803699999999999</v>
      </c>
      <c r="C431">
        <v>9.3479999999999994E-2</v>
      </c>
      <c r="D431">
        <v>-0.38329999999999997</v>
      </c>
      <c r="E431">
        <v>12.417999999999999</v>
      </c>
      <c r="F431">
        <v>13.64</v>
      </c>
      <c r="G431">
        <v>14.863</v>
      </c>
      <c r="H431">
        <v>16.241</v>
      </c>
      <c r="I431">
        <v>17.803999999999998</v>
      </c>
      <c r="J431">
        <v>19.582000000000001</v>
      </c>
      <c r="K431">
        <v>21.614999999999998</v>
      </c>
      <c r="L431">
        <v>23.952999999999999</v>
      </c>
      <c r="M431">
        <v>26.291</v>
      </c>
    </row>
    <row r="432" spans="1:13" x14ac:dyDescent="0.3">
      <c r="A432">
        <v>108</v>
      </c>
      <c r="B432">
        <v>17.840699999999998</v>
      </c>
      <c r="C432">
        <v>9.3520000000000006E-2</v>
      </c>
      <c r="D432">
        <v>-0.38329999999999997</v>
      </c>
      <c r="E432">
        <v>12.442</v>
      </c>
      <c r="F432">
        <v>13.667</v>
      </c>
      <c r="G432">
        <v>14.891999999999999</v>
      </c>
      <c r="H432">
        <v>16.274999999999999</v>
      </c>
      <c r="I432">
        <v>17.841000000000001</v>
      </c>
      <c r="J432">
        <v>19.623000000000001</v>
      </c>
      <c r="K432">
        <v>21.661999999999999</v>
      </c>
      <c r="L432">
        <v>24.006</v>
      </c>
      <c r="M432">
        <v>26.35</v>
      </c>
    </row>
    <row r="433" spans="1:13" x14ac:dyDescent="0.3">
      <c r="A433">
        <v>108.1</v>
      </c>
      <c r="B433">
        <v>17.8779</v>
      </c>
      <c r="C433">
        <v>9.3560000000000004E-2</v>
      </c>
      <c r="D433">
        <v>-0.38329999999999997</v>
      </c>
      <c r="E433">
        <v>12.465999999999999</v>
      </c>
      <c r="F433">
        <v>13.694000000000001</v>
      </c>
      <c r="G433">
        <v>14.922000000000001</v>
      </c>
      <c r="H433">
        <v>16.308</v>
      </c>
      <c r="I433">
        <v>17.878</v>
      </c>
      <c r="J433">
        <v>19.664999999999999</v>
      </c>
      <c r="K433">
        <v>21.709</v>
      </c>
      <c r="L433">
        <v>24.059000000000001</v>
      </c>
      <c r="M433">
        <v>26.408999999999999</v>
      </c>
    </row>
    <row r="434" spans="1:13" x14ac:dyDescent="0.3">
      <c r="A434">
        <v>108.2</v>
      </c>
      <c r="B434">
        <v>17.915199999999999</v>
      </c>
      <c r="C434">
        <v>9.3590000000000007E-2</v>
      </c>
      <c r="D434">
        <v>-0.38329999999999997</v>
      </c>
      <c r="E434">
        <v>12.491</v>
      </c>
      <c r="F434">
        <v>13.722</v>
      </c>
      <c r="G434">
        <v>14.952999999999999</v>
      </c>
      <c r="H434">
        <v>16.341000000000001</v>
      </c>
      <c r="I434">
        <v>17.914999999999999</v>
      </c>
      <c r="J434">
        <v>19.707000000000001</v>
      </c>
      <c r="K434">
        <v>21.756</v>
      </c>
      <c r="L434">
        <v>24.111999999999998</v>
      </c>
      <c r="M434">
        <v>26.468</v>
      </c>
    </row>
    <row r="435" spans="1:13" x14ac:dyDescent="0.3">
      <c r="A435">
        <v>108.3</v>
      </c>
      <c r="B435">
        <v>17.9526</v>
      </c>
      <c r="C435">
        <v>9.3630000000000005E-2</v>
      </c>
      <c r="D435">
        <v>-0.38329999999999997</v>
      </c>
      <c r="E435">
        <v>12.515000000000001</v>
      </c>
      <c r="F435">
        <v>13.749000000000001</v>
      </c>
      <c r="G435">
        <v>14.983000000000001</v>
      </c>
      <c r="H435">
        <v>16.375</v>
      </c>
      <c r="I435">
        <v>17.952999999999999</v>
      </c>
      <c r="J435">
        <v>19.748999999999999</v>
      </c>
      <c r="K435">
        <v>21.803000000000001</v>
      </c>
      <c r="L435">
        <v>24.166</v>
      </c>
      <c r="M435">
        <v>26.527999999999999</v>
      </c>
    </row>
    <row r="436" spans="1:13" x14ac:dyDescent="0.3">
      <c r="A436">
        <v>108.4</v>
      </c>
      <c r="B436">
        <v>17.990100000000002</v>
      </c>
      <c r="C436">
        <v>9.3670000000000003E-2</v>
      </c>
      <c r="D436">
        <v>-0.38329999999999997</v>
      </c>
      <c r="E436">
        <v>12.54</v>
      </c>
      <c r="F436">
        <v>13.776</v>
      </c>
      <c r="G436">
        <v>15.013</v>
      </c>
      <c r="H436">
        <v>16.408000000000001</v>
      </c>
      <c r="I436">
        <v>17.989999999999998</v>
      </c>
      <c r="J436">
        <v>19.791</v>
      </c>
      <c r="K436">
        <v>21.850999999999999</v>
      </c>
      <c r="L436">
        <v>24.219000000000001</v>
      </c>
      <c r="M436">
        <v>26.588000000000001</v>
      </c>
    </row>
    <row r="437" spans="1:13" x14ac:dyDescent="0.3">
      <c r="A437">
        <v>108.5</v>
      </c>
      <c r="B437">
        <v>18.027699999999999</v>
      </c>
      <c r="C437">
        <v>9.3710000000000002E-2</v>
      </c>
      <c r="D437">
        <v>-0.38329999999999997</v>
      </c>
      <c r="E437">
        <v>12.564</v>
      </c>
      <c r="F437">
        <v>13.803000000000001</v>
      </c>
      <c r="G437">
        <v>15.042999999999999</v>
      </c>
      <c r="H437">
        <v>16.442</v>
      </c>
      <c r="I437">
        <v>18.027999999999999</v>
      </c>
      <c r="J437">
        <v>19.832999999999998</v>
      </c>
      <c r="K437">
        <v>21.898</v>
      </c>
      <c r="L437">
        <v>24.273</v>
      </c>
      <c r="M437">
        <v>26.648</v>
      </c>
    </row>
    <row r="438" spans="1:13" x14ac:dyDescent="0.3">
      <c r="A438">
        <v>108.6</v>
      </c>
      <c r="B438">
        <v>18.0654</v>
      </c>
      <c r="C438">
        <v>9.375E-2</v>
      </c>
      <c r="D438">
        <v>-0.38329999999999997</v>
      </c>
      <c r="E438">
        <v>12.587999999999999</v>
      </c>
      <c r="F438">
        <v>13.831</v>
      </c>
      <c r="G438">
        <v>15.073</v>
      </c>
      <c r="H438">
        <v>16.475999999999999</v>
      </c>
      <c r="I438">
        <v>18.065000000000001</v>
      </c>
      <c r="J438">
        <v>19.875</v>
      </c>
      <c r="K438">
        <v>21.946000000000002</v>
      </c>
      <c r="L438">
        <v>24.327000000000002</v>
      </c>
      <c r="M438">
        <v>26.709</v>
      </c>
    </row>
    <row r="439" spans="1:13" x14ac:dyDescent="0.3">
      <c r="A439">
        <v>108.7</v>
      </c>
      <c r="B439">
        <v>18.103300000000001</v>
      </c>
      <c r="C439">
        <v>9.3780000000000002E-2</v>
      </c>
      <c r="D439">
        <v>-0.38329999999999997</v>
      </c>
      <c r="E439">
        <v>12.613</v>
      </c>
      <c r="F439">
        <v>13.859</v>
      </c>
      <c r="G439">
        <v>15.103999999999999</v>
      </c>
      <c r="H439">
        <v>16.510000000000002</v>
      </c>
      <c r="I439">
        <v>18.103000000000002</v>
      </c>
      <c r="J439">
        <v>19.917999999999999</v>
      </c>
      <c r="K439">
        <v>21.992999999999999</v>
      </c>
      <c r="L439">
        <v>24.381</v>
      </c>
      <c r="M439">
        <v>26.768000000000001</v>
      </c>
    </row>
    <row r="440" spans="1:13" x14ac:dyDescent="0.3">
      <c r="A440">
        <v>108.8</v>
      </c>
      <c r="B440">
        <v>18.141200000000001</v>
      </c>
      <c r="C440">
        <v>9.3820000000000001E-2</v>
      </c>
      <c r="D440">
        <v>-0.38329999999999997</v>
      </c>
      <c r="E440">
        <v>12.638</v>
      </c>
      <c r="F440">
        <v>13.885999999999999</v>
      </c>
      <c r="G440">
        <v>15.135</v>
      </c>
      <c r="H440">
        <v>16.544</v>
      </c>
      <c r="I440">
        <v>18.140999999999998</v>
      </c>
      <c r="J440">
        <v>19.96</v>
      </c>
      <c r="K440">
        <v>22.041</v>
      </c>
      <c r="L440">
        <v>24.434999999999999</v>
      </c>
      <c r="M440">
        <v>26.829000000000001</v>
      </c>
    </row>
    <row r="441" spans="1:13" x14ac:dyDescent="0.3">
      <c r="A441">
        <v>108.9</v>
      </c>
      <c r="B441">
        <v>18.179200000000002</v>
      </c>
      <c r="C441">
        <v>9.3859999999999999E-2</v>
      </c>
      <c r="D441">
        <v>-0.38329999999999997</v>
      </c>
      <c r="E441">
        <v>12.662000000000001</v>
      </c>
      <c r="F441">
        <v>13.914</v>
      </c>
      <c r="G441">
        <v>15.164999999999999</v>
      </c>
      <c r="H441">
        <v>16.577999999999999</v>
      </c>
      <c r="I441">
        <v>18.178999999999998</v>
      </c>
      <c r="J441">
        <v>20.003</v>
      </c>
      <c r="K441">
        <v>22.088999999999999</v>
      </c>
      <c r="L441">
        <v>24.489000000000001</v>
      </c>
      <c r="M441">
        <v>26.89</v>
      </c>
    </row>
    <row r="442" spans="1:13" x14ac:dyDescent="0.3">
      <c r="A442">
        <v>109</v>
      </c>
      <c r="B442">
        <v>18.217400000000001</v>
      </c>
      <c r="C442">
        <v>9.3899999999999997E-2</v>
      </c>
      <c r="D442">
        <v>-0.38329999999999997</v>
      </c>
      <c r="E442">
        <v>12.686999999999999</v>
      </c>
      <c r="F442">
        <v>13.942</v>
      </c>
      <c r="G442">
        <v>15.196</v>
      </c>
      <c r="H442">
        <v>16.611999999999998</v>
      </c>
      <c r="I442">
        <v>18.216999999999999</v>
      </c>
      <c r="J442">
        <v>20.045999999999999</v>
      </c>
      <c r="K442">
        <v>22.138000000000002</v>
      </c>
      <c r="L442">
        <v>24.544</v>
      </c>
      <c r="M442">
        <v>26.951000000000001</v>
      </c>
    </row>
    <row r="443" spans="1:13" x14ac:dyDescent="0.3">
      <c r="A443">
        <v>109.1</v>
      </c>
      <c r="B443">
        <v>18.255600000000001</v>
      </c>
      <c r="C443">
        <v>9.3939999999999996E-2</v>
      </c>
      <c r="D443">
        <v>-0.38329999999999997</v>
      </c>
      <c r="E443">
        <v>12.712</v>
      </c>
      <c r="F443">
        <v>13.968999999999999</v>
      </c>
      <c r="G443">
        <v>15.227</v>
      </c>
      <c r="H443">
        <v>16.646000000000001</v>
      </c>
      <c r="I443">
        <v>18.256</v>
      </c>
      <c r="J443">
        <v>20.088000000000001</v>
      </c>
      <c r="K443">
        <v>22.186</v>
      </c>
      <c r="L443">
        <v>24.599</v>
      </c>
      <c r="M443">
        <v>27.012</v>
      </c>
    </row>
    <row r="444" spans="1:13" x14ac:dyDescent="0.3">
      <c r="A444">
        <v>109.2</v>
      </c>
      <c r="B444">
        <v>18.294</v>
      </c>
      <c r="C444">
        <v>9.3969999999999998E-2</v>
      </c>
      <c r="D444">
        <v>-0.38329999999999997</v>
      </c>
      <c r="E444">
        <v>12.737</v>
      </c>
      <c r="F444">
        <v>13.997999999999999</v>
      </c>
      <c r="G444">
        <v>15.257999999999999</v>
      </c>
      <c r="H444">
        <v>16.681000000000001</v>
      </c>
      <c r="I444">
        <v>18.294</v>
      </c>
      <c r="J444">
        <v>20.131</v>
      </c>
      <c r="K444">
        <v>22.234000000000002</v>
      </c>
      <c r="L444">
        <v>24.652999999999999</v>
      </c>
      <c r="M444">
        <v>27.071999999999999</v>
      </c>
    </row>
    <row r="445" spans="1:13" x14ac:dyDescent="0.3">
      <c r="A445">
        <v>109.3</v>
      </c>
      <c r="B445">
        <v>18.3324</v>
      </c>
      <c r="C445">
        <v>9.4009999999999996E-2</v>
      </c>
      <c r="D445">
        <v>-0.38329999999999997</v>
      </c>
      <c r="E445">
        <v>12.762</v>
      </c>
      <c r="F445">
        <v>14.025</v>
      </c>
      <c r="G445">
        <v>15.289</v>
      </c>
      <c r="H445">
        <v>16.715</v>
      </c>
      <c r="I445">
        <v>18.332000000000001</v>
      </c>
      <c r="J445">
        <v>20.173999999999999</v>
      </c>
      <c r="K445">
        <v>22.283000000000001</v>
      </c>
      <c r="L445">
        <v>24.707999999999998</v>
      </c>
      <c r="M445">
        <v>27.134</v>
      </c>
    </row>
    <row r="446" spans="1:13" x14ac:dyDescent="0.3">
      <c r="A446">
        <v>109.4</v>
      </c>
      <c r="B446">
        <v>18.370999999999999</v>
      </c>
      <c r="C446">
        <v>9.4049999999999995E-2</v>
      </c>
      <c r="D446">
        <v>-0.38329999999999997</v>
      </c>
      <c r="E446">
        <v>12.787000000000001</v>
      </c>
      <c r="F446">
        <v>14.053000000000001</v>
      </c>
      <c r="G446">
        <v>15.32</v>
      </c>
      <c r="H446">
        <v>16.75</v>
      </c>
      <c r="I446">
        <v>18.370999999999999</v>
      </c>
      <c r="J446">
        <v>20.218</v>
      </c>
      <c r="K446">
        <v>22.332000000000001</v>
      </c>
      <c r="L446">
        <v>24.763999999999999</v>
      </c>
      <c r="M446">
        <v>27.196000000000002</v>
      </c>
    </row>
    <row r="447" spans="1:13" x14ac:dyDescent="0.3">
      <c r="A447">
        <v>109.5</v>
      </c>
      <c r="B447">
        <v>18.409600000000001</v>
      </c>
      <c r="C447">
        <v>9.4089999999999993E-2</v>
      </c>
      <c r="D447">
        <v>-0.38329999999999997</v>
      </c>
      <c r="E447">
        <v>12.811999999999999</v>
      </c>
      <c r="F447">
        <v>14.081</v>
      </c>
      <c r="G447">
        <v>15.351000000000001</v>
      </c>
      <c r="H447">
        <v>16.783999999999999</v>
      </c>
      <c r="I447">
        <v>18.41</v>
      </c>
      <c r="J447">
        <v>20.260999999999999</v>
      </c>
      <c r="K447">
        <v>22.38</v>
      </c>
      <c r="L447">
        <v>24.818999999999999</v>
      </c>
      <c r="M447">
        <v>27.257999999999999</v>
      </c>
    </row>
    <row r="448" spans="1:13" x14ac:dyDescent="0.3">
      <c r="A448">
        <v>109.6</v>
      </c>
      <c r="B448">
        <v>18.448399999999999</v>
      </c>
      <c r="C448">
        <v>9.4130000000000005E-2</v>
      </c>
      <c r="D448">
        <v>-0.38329999999999997</v>
      </c>
      <c r="E448">
        <v>12.837</v>
      </c>
      <c r="F448">
        <v>14.11</v>
      </c>
      <c r="G448">
        <v>15.382</v>
      </c>
      <c r="H448">
        <v>16.818999999999999</v>
      </c>
      <c r="I448">
        <v>18.448</v>
      </c>
      <c r="J448">
        <v>20.305</v>
      </c>
      <c r="K448">
        <v>22.428999999999998</v>
      </c>
      <c r="L448">
        <v>24.875</v>
      </c>
      <c r="M448">
        <v>27.32</v>
      </c>
    </row>
    <row r="449" spans="1:13" x14ac:dyDescent="0.3">
      <c r="A449">
        <v>109.7</v>
      </c>
      <c r="B449">
        <v>18.487200000000001</v>
      </c>
      <c r="C449">
        <v>9.4170000000000004E-2</v>
      </c>
      <c r="D449">
        <v>-0.38329999999999997</v>
      </c>
      <c r="E449">
        <v>12.862</v>
      </c>
      <c r="F449">
        <v>14.138</v>
      </c>
      <c r="G449">
        <v>15.413</v>
      </c>
      <c r="H449">
        <v>16.853999999999999</v>
      </c>
      <c r="I449">
        <v>18.486999999999998</v>
      </c>
      <c r="J449">
        <v>20.347999999999999</v>
      </c>
      <c r="K449">
        <v>22.478999999999999</v>
      </c>
      <c r="L449">
        <v>24.93</v>
      </c>
      <c r="M449">
        <v>27.382000000000001</v>
      </c>
    </row>
    <row r="450" spans="1:13" x14ac:dyDescent="0.3">
      <c r="A450">
        <v>109.8</v>
      </c>
      <c r="B450">
        <v>18.526199999999999</v>
      </c>
      <c r="C450">
        <v>9.4210000000000002E-2</v>
      </c>
      <c r="D450">
        <v>-0.38329999999999997</v>
      </c>
      <c r="E450">
        <v>12.887</v>
      </c>
      <c r="F450">
        <v>14.166</v>
      </c>
      <c r="G450">
        <v>15.445</v>
      </c>
      <c r="H450">
        <v>16.888999999999999</v>
      </c>
      <c r="I450">
        <v>18.526</v>
      </c>
      <c r="J450">
        <v>20.391999999999999</v>
      </c>
      <c r="K450">
        <v>22.527999999999999</v>
      </c>
      <c r="L450">
        <v>24.986000000000001</v>
      </c>
      <c r="M450">
        <v>27.445</v>
      </c>
    </row>
    <row r="451" spans="1:13" x14ac:dyDescent="0.3">
      <c r="A451">
        <v>109.9</v>
      </c>
      <c r="B451">
        <v>18.565200000000001</v>
      </c>
      <c r="C451">
        <v>9.4240000000000004E-2</v>
      </c>
      <c r="D451">
        <v>-0.38329999999999997</v>
      </c>
      <c r="E451">
        <v>12.913</v>
      </c>
      <c r="F451">
        <v>14.195</v>
      </c>
      <c r="G451">
        <v>15.476000000000001</v>
      </c>
      <c r="H451">
        <v>16.923999999999999</v>
      </c>
      <c r="I451">
        <v>18.565000000000001</v>
      </c>
      <c r="J451">
        <v>20.434999999999999</v>
      </c>
      <c r="K451">
        <v>22.577000000000002</v>
      </c>
      <c r="L451">
        <v>25.041</v>
      </c>
      <c r="M451">
        <v>27.506</v>
      </c>
    </row>
    <row r="452" spans="1:13" x14ac:dyDescent="0.3">
      <c r="A452">
        <v>110</v>
      </c>
      <c r="B452">
        <v>18.604299999999999</v>
      </c>
      <c r="C452">
        <v>9.4280000000000003E-2</v>
      </c>
      <c r="D452">
        <v>-0.38329999999999997</v>
      </c>
      <c r="E452">
        <v>12.938000000000001</v>
      </c>
      <c r="F452">
        <v>14.223000000000001</v>
      </c>
      <c r="G452">
        <v>15.507999999999999</v>
      </c>
      <c r="H452">
        <v>16.959</v>
      </c>
      <c r="I452">
        <v>18.603999999999999</v>
      </c>
      <c r="J452">
        <v>20.478999999999999</v>
      </c>
      <c r="K452">
        <v>22.626000000000001</v>
      </c>
      <c r="L452">
        <v>25.097999999999999</v>
      </c>
      <c r="M452">
        <v>27.568999999999999</v>
      </c>
    </row>
    <row r="453" spans="1:13" x14ac:dyDescent="0.3">
      <c r="A453">
        <v>110.1</v>
      </c>
      <c r="B453">
        <v>18.643599999999999</v>
      </c>
      <c r="C453">
        <v>9.4320000000000001E-2</v>
      </c>
      <c r="D453">
        <v>-0.38329999999999997</v>
      </c>
      <c r="E453">
        <v>12.964</v>
      </c>
      <c r="F453">
        <v>14.250999999999999</v>
      </c>
      <c r="G453">
        <v>15.539</v>
      </c>
      <c r="H453">
        <v>16.994</v>
      </c>
      <c r="I453">
        <v>18.643999999999998</v>
      </c>
      <c r="J453">
        <v>20.523</v>
      </c>
      <c r="K453">
        <v>22.675999999999998</v>
      </c>
      <c r="L453">
        <v>25.154</v>
      </c>
      <c r="M453">
        <v>27.632000000000001</v>
      </c>
    </row>
    <row r="454" spans="1:13" x14ac:dyDescent="0.3">
      <c r="A454">
        <v>110.2</v>
      </c>
      <c r="B454">
        <v>18.6829</v>
      </c>
      <c r="C454">
        <v>9.4359999999999999E-2</v>
      </c>
      <c r="D454">
        <v>-0.38329999999999997</v>
      </c>
      <c r="E454">
        <v>12.989000000000001</v>
      </c>
      <c r="F454">
        <v>14.28</v>
      </c>
      <c r="G454">
        <v>15.571</v>
      </c>
      <c r="H454">
        <v>17.029</v>
      </c>
      <c r="I454">
        <v>18.683</v>
      </c>
      <c r="J454">
        <v>20.568000000000001</v>
      </c>
      <c r="K454">
        <v>22.725999999999999</v>
      </c>
      <c r="L454">
        <v>25.21</v>
      </c>
      <c r="M454">
        <v>27.695</v>
      </c>
    </row>
    <row r="455" spans="1:13" x14ac:dyDescent="0.3">
      <c r="A455">
        <v>110.3</v>
      </c>
      <c r="B455">
        <v>18.722300000000001</v>
      </c>
      <c r="C455">
        <v>9.4399999999999998E-2</v>
      </c>
      <c r="D455">
        <v>-0.38329999999999997</v>
      </c>
      <c r="E455">
        <v>13.015000000000001</v>
      </c>
      <c r="F455">
        <v>14.308999999999999</v>
      </c>
      <c r="G455">
        <v>15.603</v>
      </c>
      <c r="H455">
        <v>17.064</v>
      </c>
      <c r="I455">
        <v>18.722000000000001</v>
      </c>
      <c r="J455">
        <v>20.611999999999998</v>
      </c>
      <c r="K455">
        <v>22.776</v>
      </c>
      <c r="L455">
        <v>25.266999999999999</v>
      </c>
      <c r="M455">
        <v>27.757999999999999</v>
      </c>
    </row>
    <row r="456" spans="1:13" x14ac:dyDescent="0.3">
      <c r="A456">
        <v>110.4</v>
      </c>
      <c r="B456">
        <v>18.761800000000001</v>
      </c>
      <c r="C456">
        <v>9.4439999999999996E-2</v>
      </c>
      <c r="D456">
        <v>-0.38329999999999997</v>
      </c>
      <c r="E456">
        <v>13.04</v>
      </c>
      <c r="F456">
        <v>14.337</v>
      </c>
      <c r="G456">
        <v>15.634</v>
      </c>
      <c r="H456">
        <v>17.100000000000001</v>
      </c>
      <c r="I456">
        <v>18.762</v>
      </c>
      <c r="J456">
        <v>20.655999999999999</v>
      </c>
      <c r="K456">
        <v>22.826000000000001</v>
      </c>
      <c r="L456">
        <v>25.324000000000002</v>
      </c>
      <c r="M456">
        <v>27.821999999999999</v>
      </c>
    </row>
    <row r="457" spans="1:13" x14ac:dyDescent="0.3">
      <c r="A457">
        <v>110.5</v>
      </c>
      <c r="B457">
        <v>18.801500000000001</v>
      </c>
      <c r="C457">
        <v>9.4479999999999995E-2</v>
      </c>
      <c r="D457">
        <v>-0.38329999999999997</v>
      </c>
      <c r="E457">
        <v>13.066000000000001</v>
      </c>
      <c r="F457">
        <v>14.366</v>
      </c>
      <c r="G457">
        <v>15.666</v>
      </c>
      <c r="H457">
        <v>17.135000000000002</v>
      </c>
      <c r="I457">
        <v>18.802</v>
      </c>
      <c r="J457">
        <v>20.701000000000001</v>
      </c>
      <c r="K457">
        <v>22.876000000000001</v>
      </c>
      <c r="L457">
        <v>25.381</v>
      </c>
      <c r="M457">
        <v>27.885000000000002</v>
      </c>
    </row>
    <row r="458" spans="1:13" x14ac:dyDescent="0.3">
      <c r="A458">
        <v>110.6</v>
      </c>
      <c r="B458">
        <v>18.841200000000001</v>
      </c>
      <c r="C458">
        <v>9.4520000000000007E-2</v>
      </c>
      <c r="D458">
        <v>-0.38329999999999997</v>
      </c>
      <c r="E458">
        <v>13.090999999999999</v>
      </c>
      <c r="F458">
        <v>14.395</v>
      </c>
      <c r="G458">
        <v>15.698</v>
      </c>
      <c r="H458">
        <v>17.170999999999999</v>
      </c>
      <c r="I458">
        <v>18.841000000000001</v>
      </c>
      <c r="J458">
        <v>20.745000000000001</v>
      </c>
      <c r="K458">
        <v>22.925999999999998</v>
      </c>
      <c r="L458">
        <v>25.437999999999999</v>
      </c>
      <c r="M458">
        <v>27.949000000000002</v>
      </c>
    </row>
    <row r="459" spans="1:13" x14ac:dyDescent="0.3">
      <c r="A459">
        <v>110.7</v>
      </c>
      <c r="B459">
        <v>18.8809</v>
      </c>
      <c r="C459">
        <v>9.4560000000000005E-2</v>
      </c>
      <c r="D459">
        <v>-0.38329999999999997</v>
      </c>
      <c r="E459">
        <v>13.117000000000001</v>
      </c>
      <c r="F459">
        <v>14.423999999999999</v>
      </c>
      <c r="G459">
        <v>15.73</v>
      </c>
      <c r="H459">
        <v>17.206</v>
      </c>
      <c r="I459">
        <v>18.881</v>
      </c>
      <c r="J459">
        <v>20.79</v>
      </c>
      <c r="K459">
        <v>22.977</v>
      </c>
      <c r="L459">
        <v>25.495000000000001</v>
      </c>
      <c r="M459">
        <v>28.013000000000002</v>
      </c>
    </row>
    <row r="460" spans="1:13" x14ac:dyDescent="0.3">
      <c r="A460">
        <v>110.8</v>
      </c>
      <c r="B460">
        <v>18.9208</v>
      </c>
      <c r="C460">
        <v>9.4600000000000004E-2</v>
      </c>
      <c r="D460">
        <v>-0.38329999999999997</v>
      </c>
      <c r="E460">
        <v>13.143000000000001</v>
      </c>
      <c r="F460">
        <v>14.452</v>
      </c>
      <c r="G460">
        <v>15.762</v>
      </c>
      <c r="H460">
        <v>17.242000000000001</v>
      </c>
      <c r="I460">
        <v>18.920999999999999</v>
      </c>
      <c r="J460">
        <v>20.835000000000001</v>
      </c>
      <c r="K460">
        <v>23.027000000000001</v>
      </c>
      <c r="L460">
        <v>25.552</v>
      </c>
      <c r="M460">
        <v>28.077000000000002</v>
      </c>
    </row>
    <row r="461" spans="1:13" x14ac:dyDescent="0.3">
      <c r="A461">
        <v>110.9</v>
      </c>
      <c r="B461">
        <v>18.960799999999999</v>
      </c>
      <c r="C461">
        <v>9.4640000000000002E-2</v>
      </c>
      <c r="D461">
        <v>-0.38329999999999997</v>
      </c>
      <c r="E461">
        <v>13.169</v>
      </c>
      <c r="F461">
        <v>14.481</v>
      </c>
      <c r="G461">
        <v>15.794</v>
      </c>
      <c r="H461">
        <v>17.277999999999999</v>
      </c>
      <c r="I461">
        <v>18.960999999999999</v>
      </c>
      <c r="J461">
        <v>20.88</v>
      </c>
      <c r="K461">
        <v>23.077999999999999</v>
      </c>
      <c r="L461">
        <v>25.61</v>
      </c>
      <c r="M461">
        <v>28.140999999999998</v>
      </c>
    </row>
    <row r="462" spans="1:13" x14ac:dyDescent="0.3">
      <c r="A462">
        <v>111</v>
      </c>
      <c r="B462">
        <v>19.000900000000001</v>
      </c>
      <c r="C462">
        <v>9.4670000000000004E-2</v>
      </c>
      <c r="D462">
        <v>-0.38329999999999997</v>
      </c>
      <c r="E462">
        <v>13.195</v>
      </c>
      <c r="F462">
        <v>14.510999999999999</v>
      </c>
      <c r="G462">
        <v>15.827</v>
      </c>
      <c r="H462">
        <v>17.314</v>
      </c>
      <c r="I462">
        <v>19.001000000000001</v>
      </c>
      <c r="J462">
        <v>20.923999999999999</v>
      </c>
      <c r="K462">
        <v>23.128</v>
      </c>
      <c r="L462">
        <v>25.666</v>
      </c>
      <c r="M462">
        <v>28.204000000000001</v>
      </c>
    </row>
    <row r="463" spans="1:13" x14ac:dyDescent="0.3">
      <c r="A463">
        <v>111.1</v>
      </c>
      <c r="B463">
        <v>19.041</v>
      </c>
      <c r="C463">
        <v>9.4710000000000003E-2</v>
      </c>
      <c r="D463">
        <v>-0.38329999999999997</v>
      </c>
      <c r="E463">
        <v>13.221</v>
      </c>
      <c r="F463">
        <v>14.54</v>
      </c>
      <c r="G463">
        <v>15.859</v>
      </c>
      <c r="H463">
        <v>17.349</v>
      </c>
      <c r="I463">
        <v>19.041</v>
      </c>
      <c r="J463">
        <v>20.969000000000001</v>
      </c>
      <c r="K463">
        <v>23.178999999999998</v>
      </c>
      <c r="L463">
        <v>25.724</v>
      </c>
      <c r="M463">
        <v>28.268999999999998</v>
      </c>
    </row>
    <row r="464" spans="1:13" x14ac:dyDescent="0.3">
      <c r="A464">
        <v>111.2</v>
      </c>
      <c r="B464">
        <v>19.081199999999999</v>
      </c>
      <c r="C464">
        <v>9.4750000000000001E-2</v>
      </c>
      <c r="D464">
        <v>-0.38329999999999997</v>
      </c>
      <c r="E464">
        <v>13.247</v>
      </c>
      <c r="F464">
        <v>14.569000000000001</v>
      </c>
      <c r="G464">
        <v>15.891</v>
      </c>
      <c r="H464">
        <v>17.385000000000002</v>
      </c>
      <c r="I464">
        <v>19.081</v>
      </c>
      <c r="J464">
        <v>21.015000000000001</v>
      </c>
      <c r="K464">
        <v>23.23</v>
      </c>
      <c r="L464">
        <v>25.782</v>
      </c>
      <c r="M464">
        <v>28.332999999999998</v>
      </c>
    </row>
    <row r="465" spans="1:13" x14ac:dyDescent="0.3">
      <c r="A465">
        <v>111.3</v>
      </c>
      <c r="B465">
        <v>19.121500000000001</v>
      </c>
      <c r="C465">
        <v>9.4789999999999999E-2</v>
      </c>
      <c r="D465">
        <v>-0.38329999999999997</v>
      </c>
      <c r="E465">
        <v>13.273</v>
      </c>
      <c r="F465">
        <v>14.598000000000001</v>
      </c>
      <c r="G465">
        <v>15.923999999999999</v>
      </c>
      <c r="H465">
        <v>17.420999999999999</v>
      </c>
      <c r="I465">
        <v>19.122</v>
      </c>
      <c r="J465">
        <v>21.06</v>
      </c>
      <c r="K465">
        <v>23.280999999999999</v>
      </c>
      <c r="L465">
        <v>25.84</v>
      </c>
      <c r="M465">
        <v>28.398</v>
      </c>
    </row>
    <row r="466" spans="1:13" x14ac:dyDescent="0.3">
      <c r="A466">
        <v>111.4</v>
      </c>
      <c r="B466">
        <v>19.161899999999999</v>
      </c>
      <c r="C466">
        <v>9.4829999999999998E-2</v>
      </c>
      <c r="D466">
        <v>-0.38329999999999997</v>
      </c>
      <c r="E466">
        <v>13.298999999999999</v>
      </c>
      <c r="F466">
        <v>14.627000000000001</v>
      </c>
      <c r="G466">
        <v>15.956</v>
      </c>
      <c r="H466">
        <v>17.457999999999998</v>
      </c>
      <c r="I466">
        <v>19.161999999999999</v>
      </c>
      <c r="J466">
        <v>21.105</v>
      </c>
      <c r="K466">
        <v>23.332000000000001</v>
      </c>
      <c r="L466">
        <v>25.898</v>
      </c>
      <c r="M466">
        <v>28.463000000000001</v>
      </c>
    </row>
    <row r="467" spans="1:13" x14ac:dyDescent="0.3">
      <c r="A467">
        <v>111.5</v>
      </c>
      <c r="B467">
        <v>19.202400000000001</v>
      </c>
      <c r="C467">
        <v>9.4869999999999996E-2</v>
      </c>
      <c r="D467">
        <v>-0.38329999999999997</v>
      </c>
      <c r="E467">
        <v>13.324999999999999</v>
      </c>
      <c r="F467">
        <v>14.657</v>
      </c>
      <c r="G467">
        <v>15.989000000000001</v>
      </c>
      <c r="H467">
        <v>17.494</v>
      </c>
      <c r="I467">
        <v>19.202000000000002</v>
      </c>
      <c r="J467">
        <v>21.151</v>
      </c>
      <c r="K467">
        <v>23.382999999999999</v>
      </c>
      <c r="L467">
        <v>25.956</v>
      </c>
      <c r="M467">
        <v>28.527999999999999</v>
      </c>
    </row>
    <row r="468" spans="1:13" x14ac:dyDescent="0.3">
      <c r="A468">
        <v>111.6</v>
      </c>
      <c r="B468">
        <v>19.242999999999999</v>
      </c>
      <c r="C468">
        <v>9.4909999999999994E-2</v>
      </c>
      <c r="D468">
        <v>-0.38329999999999997</v>
      </c>
      <c r="E468">
        <v>13.351000000000001</v>
      </c>
      <c r="F468">
        <v>14.686</v>
      </c>
      <c r="G468">
        <v>16.021000000000001</v>
      </c>
      <c r="H468">
        <v>17.53</v>
      </c>
      <c r="I468">
        <v>19.242999999999999</v>
      </c>
      <c r="J468">
        <v>21.196000000000002</v>
      </c>
      <c r="K468">
        <v>23.434999999999999</v>
      </c>
      <c r="L468">
        <v>26.013999999999999</v>
      </c>
      <c r="M468">
        <v>28.594000000000001</v>
      </c>
    </row>
    <row r="469" spans="1:13" x14ac:dyDescent="0.3">
      <c r="A469">
        <v>111.7</v>
      </c>
      <c r="B469">
        <v>19.2836</v>
      </c>
      <c r="C469">
        <v>9.4950000000000007E-2</v>
      </c>
      <c r="D469">
        <v>-0.38329999999999997</v>
      </c>
      <c r="E469">
        <v>13.377000000000001</v>
      </c>
      <c r="F469">
        <v>14.715999999999999</v>
      </c>
      <c r="G469">
        <v>16.053999999999998</v>
      </c>
      <c r="H469">
        <v>17.565999999999999</v>
      </c>
      <c r="I469">
        <v>19.283999999999999</v>
      </c>
      <c r="J469">
        <v>21.242000000000001</v>
      </c>
      <c r="K469">
        <v>23.486000000000001</v>
      </c>
      <c r="L469">
        <v>26.073</v>
      </c>
      <c r="M469">
        <v>28.658999999999999</v>
      </c>
    </row>
    <row r="470" spans="1:13" x14ac:dyDescent="0.3">
      <c r="A470">
        <v>111.8</v>
      </c>
      <c r="B470">
        <v>19.324300000000001</v>
      </c>
      <c r="C470">
        <v>9.4990000000000005E-2</v>
      </c>
      <c r="D470">
        <v>-0.38329999999999997</v>
      </c>
      <c r="E470">
        <v>13.404</v>
      </c>
      <c r="F470">
        <v>14.744999999999999</v>
      </c>
      <c r="G470">
        <v>16.087</v>
      </c>
      <c r="H470">
        <v>17.603000000000002</v>
      </c>
      <c r="I470">
        <v>19.324000000000002</v>
      </c>
      <c r="J470">
        <v>21.288</v>
      </c>
      <c r="K470">
        <v>23.538</v>
      </c>
      <c r="L470">
        <v>26.131</v>
      </c>
      <c r="M470">
        <v>28.725000000000001</v>
      </c>
    </row>
    <row r="471" spans="1:13" x14ac:dyDescent="0.3">
      <c r="A471">
        <v>111.9</v>
      </c>
      <c r="B471">
        <v>19.365100000000002</v>
      </c>
      <c r="C471">
        <v>9.5030000000000003E-2</v>
      </c>
      <c r="D471">
        <v>-0.38329999999999997</v>
      </c>
      <c r="E471">
        <v>13.43</v>
      </c>
      <c r="F471">
        <v>14.775</v>
      </c>
      <c r="G471">
        <v>16.119</v>
      </c>
      <c r="H471">
        <v>17.638999999999999</v>
      </c>
      <c r="I471">
        <v>19.364999999999998</v>
      </c>
      <c r="J471">
        <v>21.332999999999998</v>
      </c>
      <c r="K471">
        <v>23.59</v>
      </c>
      <c r="L471">
        <v>26.19</v>
      </c>
      <c r="M471">
        <v>28.79</v>
      </c>
    </row>
    <row r="472" spans="1:13" x14ac:dyDescent="0.3">
      <c r="A472">
        <v>112</v>
      </c>
      <c r="B472">
        <v>19.405999999999999</v>
      </c>
      <c r="C472">
        <v>9.5070000000000002E-2</v>
      </c>
      <c r="D472">
        <v>-0.38329999999999997</v>
      </c>
      <c r="E472">
        <v>13.456</v>
      </c>
      <c r="F472">
        <v>14.804</v>
      </c>
      <c r="G472">
        <v>16.152000000000001</v>
      </c>
      <c r="H472">
        <v>17.675999999999998</v>
      </c>
      <c r="I472">
        <v>19.405999999999999</v>
      </c>
      <c r="J472">
        <v>21.379000000000001</v>
      </c>
      <c r="K472">
        <v>23.641999999999999</v>
      </c>
      <c r="L472">
        <v>26.248999999999999</v>
      </c>
      <c r="M472">
        <v>28.856000000000002</v>
      </c>
    </row>
    <row r="473" spans="1:13" x14ac:dyDescent="0.3">
      <c r="A473">
        <v>112.1</v>
      </c>
      <c r="B473">
        <v>19.446999999999999</v>
      </c>
      <c r="C473">
        <v>9.511E-2</v>
      </c>
      <c r="D473">
        <v>-0.38329999999999997</v>
      </c>
      <c r="E473">
        <v>13.483000000000001</v>
      </c>
      <c r="F473">
        <v>14.834</v>
      </c>
      <c r="G473">
        <v>16.184999999999999</v>
      </c>
      <c r="H473">
        <v>17.713000000000001</v>
      </c>
      <c r="I473">
        <v>19.446999999999999</v>
      </c>
      <c r="J473">
        <v>21.425000000000001</v>
      </c>
      <c r="K473">
        <v>23.693999999999999</v>
      </c>
      <c r="L473">
        <v>26.308</v>
      </c>
      <c r="M473">
        <v>28.922000000000001</v>
      </c>
    </row>
    <row r="474" spans="1:13" x14ac:dyDescent="0.3">
      <c r="A474">
        <v>112.2</v>
      </c>
      <c r="B474">
        <v>19.488</v>
      </c>
      <c r="C474">
        <v>9.5149999999999998E-2</v>
      </c>
      <c r="D474">
        <v>-0.38329999999999997</v>
      </c>
      <c r="E474">
        <v>13.509</v>
      </c>
      <c r="F474">
        <v>14.864000000000001</v>
      </c>
      <c r="G474">
        <v>16.218</v>
      </c>
      <c r="H474">
        <v>17.748999999999999</v>
      </c>
      <c r="I474">
        <v>19.488</v>
      </c>
      <c r="J474">
        <v>21.472000000000001</v>
      </c>
      <c r="K474">
        <v>23.745999999999999</v>
      </c>
      <c r="L474">
        <v>26.367000000000001</v>
      </c>
      <c r="M474">
        <v>28.988</v>
      </c>
    </row>
    <row r="475" spans="1:13" x14ac:dyDescent="0.3">
      <c r="A475">
        <v>112.3</v>
      </c>
      <c r="B475">
        <v>19.5291</v>
      </c>
      <c r="C475">
        <v>9.5189999999999997E-2</v>
      </c>
      <c r="D475">
        <v>-0.38329999999999997</v>
      </c>
      <c r="E475">
        <v>13.536</v>
      </c>
      <c r="F475">
        <v>14.893000000000001</v>
      </c>
      <c r="G475">
        <v>16.251000000000001</v>
      </c>
      <c r="H475">
        <v>17.786000000000001</v>
      </c>
      <c r="I475">
        <v>19.529</v>
      </c>
      <c r="J475">
        <v>21.518000000000001</v>
      </c>
      <c r="K475">
        <v>23.797999999999998</v>
      </c>
      <c r="L475">
        <v>26.425999999999998</v>
      </c>
      <c r="M475">
        <v>29.053999999999998</v>
      </c>
    </row>
    <row r="476" spans="1:13" x14ac:dyDescent="0.3">
      <c r="A476">
        <v>112.4</v>
      </c>
      <c r="B476">
        <v>19.5703</v>
      </c>
      <c r="C476">
        <v>9.5229999999999995E-2</v>
      </c>
      <c r="D476">
        <v>-0.38329999999999997</v>
      </c>
      <c r="E476">
        <v>13.561999999999999</v>
      </c>
      <c r="F476">
        <v>14.923</v>
      </c>
      <c r="G476">
        <v>16.283999999999999</v>
      </c>
      <c r="H476">
        <v>17.823</v>
      </c>
      <c r="I476">
        <v>19.57</v>
      </c>
      <c r="J476">
        <v>21.564</v>
      </c>
      <c r="K476">
        <v>23.85</v>
      </c>
      <c r="L476">
        <v>26.484999999999999</v>
      </c>
      <c r="M476">
        <v>29.120999999999999</v>
      </c>
    </row>
    <row r="477" spans="1:13" x14ac:dyDescent="0.3">
      <c r="A477">
        <v>112.5</v>
      </c>
      <c r="B477">
        <v>19.611599999999999</v>
      </c>
      <c r="C477">
        <v>9.5269999999999994E-2</v>
      </c>
      <c r="D477">
        <v>-0.38329999999999997</v>
      </c>
      <c r="E477">
        <v>13.589</v>
      </c>
      <c r="F477">
        <v>14.952999999999999</v>
      </c>
      <c r="G477">
        <v>16.317</v>
      </c>
      <c r="H477">
        <v>17.86</v>
      </c>
      <c r="I477">
        <v>19.611999999999998</v>
      </c>
      <c r="J477">
        <v>21.61</v>
      </c>
      <c r="K477">
        <v>23.902000000000001</v>
      </c>
      <c r="L477">
        <v>26.545000000000002</v>
      </c>
      <c r="M477">
        <v>29.187000000000001</v>
      </c>
    </row>
    <row r="478" spans="1:13" x14ac:dyDescent="0.3">
      <c r="A478">
        <v>112.6</v>
      </c>
      <c r="B478">
        <v>19.652899999999999</v>
      </c>
      <c r="C478">
        <v>9.5310000000000006E-2</v>
      </c>
      <c r="D478">
        <v>-0.38329999999999997</v>
      </c>
      <c r="E478">
        <v>13.615</v>
      </c>
      <c r="F478">
        <v>14.983000000000001</v>
      </c>
      <c r="G478">
        <v>16.350000000000001</v>
      </c>
      <c r="H478">
        <v>17.896999999999998</v>
      </c>
      <c r="I478">
        <v>19.652999999999999</v>
      </c>
      <c r="J478">
        <v>21.657</v>
      </c>
      <c r="K478">
        <v>23.954999999999998</v>
      </c>
      <c r="L478">
        <v>26.603999999999999</v>
      </c>
      <c r="M478">
        <v>29.254000000000001</v>
      </c>
    </row>
    <row r="479" spans="1:13" x14ac:dyDescent="0.3">
      <c r="A479">
        <v>112.7</v>
      </c>
      <c r="B479">
        <v>19.694299999999998</v>
      </c>
      <c r="C479">
        <v>9.5339999999999994E-2</v>
      </c>
      <c r="D479">
        <v>-0.38329999999999997</v>
      </c>
      <c r="E479">
        <v>13.643000000000001</v>
      </c>
      <c r="F479">
        <v>15.013</v>
      </c>
      <c r="G479">
        <v>16.384</v>
      </c>
      <c r="H479">
        <v>17.934000000000001</v>
      </c>
      <c r="I479">
        <v>19.693999999999999</v>
      </c>
      <c r="J479">
        <v>21.702999999999999</v>
      </c>
      <c r="K479">
        <v>24.007000000000001</v>
      </c>
      <c r="L479">
        <v>26.663</v>
      </c>
      <c r="M479">
        <v>29.318999999999999</v>
      </c>
    </row>
    <row r="480" spans="1:13" x14ac:dyDescent="0.3">
      <c r="A480">
        <v>112.8</v>
      </c>
      <c r="B480">
        <v>19.735800000000001</v>
      </c>
      <c r="C480">
        <v>9.5380000000000006E-2</v>
      </c>
      <c r="D480">
        <v>-0.38329999999999997</v>
      </c>
      <c r="E480">
        <v>13.669</v>
      </c>
      <c r="F480">
        <v>15.042999999999999</v>
      </c>
      <c r="G480">
        <v>16.417000000000002</v>
      </c>
      <c r="H480">
        <v>17.971</v>
      </c>
      <c r="I480">
        <v>19.736000000000001</v>
      </c>
      <c r="J480">
        <v>21.75</v>
      </c>
      <c r="K480">
        <v>24.059000000000001</v>
      </c>
      <c r="L480">
        <v>26.722999999999999</v>
      </c>
      <c r="M480">
        <v>29.385999999999999</v>
      </c>
    </row>
    <row r="481" spans="1:13" x14ac:dyDescent="0.3">
      <c r="A481">
        <v>112.9</v>
      </c>
      <c r="B481">
        <v>19.7774</v>
      </c>
      <c r="C481">
        <v>9.5420000000000005E-2</v>
      </c>
      <c r="D481">
        <v>-0.38329999999999997</v>
      </c>
      <c r="E481">
        <v>13.696</v>
      </c>
      <c r="F481">
        <v>15.073</v>
      </c>
      <c r="G481">
        <v>16.451000000000001</v>
      </c>
      <c r="H481">
        <v>18.007999999999999</v>
      </c>
      <c r="I481">
        <v>19.777000000000001</v>
      </c>
      <c r="J481">
        <v>21.795999999999999</v>
      </c>
      <c r="K481">
        <v>24.111999999999998</v>
      </c>
      <c r="L481">
        <v>26.783000000000001</v>
      </c>
      <c r="M481">
        <v>29.452999999999999</v>
      </c>
    </row>
    <row r="482" spans="1:13" x14ac:dyDescent="0.3">
      <c r="A482">
        <v>113</v>
      </c>
      <c r="B482">
        <v>19.818999999999999</v>
      </c>
      <c r="C482">
        <v>9.5460000000000003E-2</v>
      </c>
      <c r="D482">
        <v>-0.38329999999999997</v>
      </c>
      <c r="E482">
        <v>13.723000000000001</v>
      </c>
      <c r="F482">
        <v>15.103</v>
      </c>
      <c r="G482">
        <v>16.484000000000002</v>
      </c>
      <c r="H482">
        <v>18.045000000000002</v>
      </c>
      <c r="I482">
        <v>19.818999999999999</v>
      </c>
      <c r="J482">
        <v>21.843</v>
      </c>
      <c r="K482">
        <v>24.164999999999999</v>
      </c>
      <c r="L482">
        <v>26.843</v>
      </c>
      <c r="M482">
        <v>29.52</v>
      </c>
    </row>
    <row r="483" spans="1:13" x14ac:dyDescent="0.3">
      <c r="A483">
        <v>113.1</v>
      </c>
      <c r="B483">
        <v>19.860700000000001</v>
      </c>
      <c r="C483">
        <v>9.5500000000000002E-2</v>
      </c>
      <c r="D483">
        <v>-0.38329999999999997</v>
      </c>
      <c r="E483">
        <v>13.75</v>
      </c>
      <c r="F483">
        <v>15.132999999999999</v>
      </c>
      <c r="G483">
        <v>16.516999999999999</v>
      </c>
      <c r="H483">
        <v>18.082999999999998</v>
      </c>
      <c r="I483">
        <v>19.861000000000001</v>
      </c>
      <c r="J483">
        <v>21.89</v>
      </c>
      <c r="K483">
        <v>24.218</v>
      </c>
      <c r="L483">
        <v>26.902999999999999</v>
      </c>
      <c r="M483">
        <v>29.588000000000001</v>
      </c>
    </row>
    <row r="484" spans="1:13" x14ac:dyDescent="0.3">
      <c r="A484">
        <v>113.2</v>
      </c>
      <c r="B484">
        <v>19.9024</v>
      </c>
      <c r="C484">
        <v>9.554E-2</v>
      </c>
      <c r="D484">
        <v>-0.38329999999999997</v>
      </c>
      <c r="E484">
        <v>13.776</v>
      </c>
      <c r="F484">
        <v>15.164</v>
      </c>
      <c r="G484">
        <v>16.550999999999998</v>
      </c>
      <c r="H484">
        <v>18.12</v>
      </c>
      <c r="I484">
        <v>19.902000000000001</v>
      </c>
      <c r="J484">
        <v>21.937000000000001</v>
      </c>
      <c r="K484">
        <v>24.271000000000001</v>
      </c>
      <c r="L484">
        <v>26.963000000000001</v>
      </c>
      <c r="M484">
        <v>29.655000000000001</v>
      </c>
    </row>
    <row r="485" spans="1:13" x14ac:dyDescent="0.3">
      <c r="A485">
        <v>113.3</v>
      </c>
      <c r="B485">
        <v>19.944199999999999</v>
      </c>
      <c r="C485">
        <v>9.5579999999999998E-2</v>
      </c>
      <c r="D485">
        <v>-0.38329999999999997</v>
      </c>
      <c r="E485">
        <v>13.803000000000001</v>
      </c>
      <c r="F485">
        <v>15.194000000000001</v>
      </c>
      <c r="G485">
        <v>16.584</v>
      </c>
      <c r="H485">
        <v>18.157</v>
      </c>
      <c r="I485">
        <v>19.943999999999999</v>
      </c>
      <c r="J485">
        <v>21.984000000000002</v>
      </c>
      <c r="K485">
        <v>24.324000000000002</v>
      </c>
      <c r="L485">
        <v>27.023</v>
      </c>
      <c r="M485">
        <v>29.722000000000001</v>
      </c>
    </row>
    <row r="486" spans="1:13" x14ac:dyDescent="0.3">
      <c r="A486">
        <v>113.4</v>
      </c>
      <c r="B486">
        <v>19.9861</v>
      </c>
      <c r="C486">
        <v>9.5619999999999997E-2</v>
      </c>
      <c r="D486">
        <v>-0.38329999999999997</v>
      </c>
      <c r="E486">
        <v>13.83</v>
      </c>
      <c r="F486">
        <v>15.224</v>
      </c>
      <c r="G486">
        <v>16.617999999999999</v>
      </c>
      <c r="H486">
        <v>18.195</v>
      </c>
      <c r="I486">
        <v>19.986000000000001</v>
      </c>
      <c r="J486">
        <v>22.030999999999999</v>
      </c>
      <c r="K486">
        <v>24.376999999999999</v>
      </c>
      <c r="L486">
        <v>27.084</v>
      </c>
      <c r="M486">
        <v>29.79</v>
      </c>
    </row>
    <row r="487" spans="1:13" x14ac:dyDescent="0.3">
      <c r="A487">
        <v>113.5</v>
      </c>
      <c r="B487">
        <v>20.027999999999999</v>
      </c>
      <c r="C487">
        <v>9.5659999999999995E-2</v>
      </c>
      <c r="D487">
        <v>-0.38329999999999997</v>
      </c>
      <c r="E487">
        <v>13.856999999999999</v>
      </c>
      <c r="F487">
        <v>15.254</v>
      </c>
      <c r="G487">
        <v>16.652000000000001</v>
      </c>
      <c r="H487">
        <v>18.231999999999999</v>
      </c>
      <c r="I487">
        <v>20.027999999999999</v>
      </c>
      <c r="J487">
        <v>22.077999999999999</v>
      </c>
      <c r="K487">
        <v>24.43</v>
      </c>
      <c r="L487">
        <v>27.143999999999998</v>
      </c>
      <c r="M487">
        <v>29.858000000000001</v>
      </c>
    </row>
    <row r="488" spans="1:13" x14ac:dyDescent="0.3">
      <c r="A488">
        <v>113.6</v>
      </c>
      <c r="B488">
        <v>20.07</v>
      </c>
      <c r="C488">
        <v>9.5699999999999993E-2</v>
      </c>
      <c r="D488">
        <v>-0.38329999999999997</v>
      </c>
      <c r="E488">
        <v>13.884</v>
      </c>
      <c r="F488">
        <v>15.285</v>
      </c>
      <c r="G488">
        <v>16.684999999999999</v>
      </c>
      <c r="H488">
        <v>18.27</v>
      </c>
      <c r="I488">
        <v>20.07</v>
      </c>
      <c r="J488">
        <v>22.125</v>
      </c>
      <c r="K488">
        <v>24.484000000000002</v>
      </c>
      <c r="L488">
        <v>27.204999999999998</v>
      </c>
      <c r="M488">
        <v>29.925000000000001</v>
      </c>
    </row>
    <row r="489" spans="1:13" x14ac:dyDescent="0.3">
      <c r="A489">
        <v>113.7</v>
      </c>
      <c r="B489">
        <v>20.111999999999998</v>
      </c>
      <c r="C489">
        <v>9.5740000000000006E-2</v>
      </c>
      <c r="D489">
        <v>-0.38329999999999997</v>
      </c>
      <c r="E489">
        <v>13.911</v>
      </c>
      <c r="F489">
        <v>15.315</v>
      </c>
      <c r="G489">
        <v>16.719000000000001</v>
      </c>
      <c r="H489">
        <v>18.306999999999999</v>
      </c>
      <c r="I489">
        <v>20.111999999999998</v>
      </c>
      <c r="J489">
        <v>22.172999999999998</v>
      </c>
      <c r="K489">
        <v>24.536999999999999</v>
      </c>
      <c r="L489">
        <v>27.265000000000001</v>
      </c>
      <c r="M489">
        <v>29.992999999999999</v>
      </c>
    </row>
    <row r="490" spans="1:13" x14ac:dyDescent="0.3">
      <c r="A490">
        <v>113.8</v>
      </c>
      <c r="B490">
        <v>20.1541</v>
      </c>
      <c r="C490">
        <v>9.5780000000000004E-2</v>
      </c>
      <c r="D490">
        <v>-0.38329999999999997</v>
      </c>
      <c r="E490">
        <v>13.938000000000001</v>
      </c>
      <c r="F490">
        <v>15.345000000000001</v>
      </c>
      <c r="G490">
        <v>16.753</v>
      </c>
      <c r="H490">
        <v>18.344999999999999</v>
      </c>
      <c r="I490">
        <v>20.154</v>
      </c>
      <c r="J490">
        <v>22.22</v>
      </c>
      <c r="K490">
        <v>24.591000000000001</v>
      </c>
      <c r="L490">
        <v>27.326000000000001</v>
      </c>
      <c r="M490">
        <v>30.061</v>
      </c>
    </row>
    <row r="491" spans="1:13" x14ac:dyDescent="0.3">
      <c r="A491">
        <v>113.9</v>
      </c>
      <c r="B491">
        <v>20.196300000000001</v>
      </c>
      <c r="C491">
        <v>9.5820000000000002E-2</v>
      </c>
      <c r="D491">
        <v>-0.38329999999999997</v>
      </c>
      <c r="E491">
        <v>13.965</v>
      </c>
      <c r="F491">
        <v>15.375999999999999</v>
      </c>
      <c r="G491">
        <v>16.786000000000001</v>
      </c>
      <c r="H491">
        <v>18.382000000000001</v>
      </c>
      <c r="I491">
        <v>20.196000000000002</v>
      </c>
      <c r="J491">
        <v>22.266999999999999</v>
      </c>
      <c r="K491">
        <v>24.643999999999998</v>
      </c>
      <c r="L491">
        <v>27.387</v>
      </c>
      <c r="M491">
        <v>30.13</v>
      </c>
    </row>
    <row r="492" spans="1:13" x14ac:dyDescent="0.3">
      <c r="A492">
        <v>114</v>
      </c>
      <c r="B492">
        <v>20.238499999999998</v>
      </c>
      <c r="C492">
        <v>9.5860000000000001E-2</v>
      </c>
      <c r="D492">
        <v>-0.38329999999999997</v>
      </c>
      <c r="E492">
        <v>13.992000000000001</v>
      </c>
      <c r="F492">
        <v>15.406000000000001</v>
      </c>
      <c r="G492">
        <v>16.82</v>
      </c>
      <c r="H492">
        <v>18.420000000000002</v>
      </c>
      <c r="I492">
        <v>20.238</v>
      </c>
      <c r="J492">
        <v>22.315000000000001</v>
      </c>
      <c r="K492">
        <v>24.698</v>
      </c>
      <c r="L492">
        <v>27.448</v>
      </c>
      <c r="M492">
        <v>30.198</v>
      </c>
    </row>
    <row r="493" spans="1:13" x14ac:dyDescent="0.3">
      <c r="A493">
        <v>114.1</v>
      </c>
      <c r="B493">
        <v>20.2807</v>
      </c>
      <c r="C493">
        <v>9.5899999999999999E-2</v>
      </c>
      <c r="D493">
        <v>-0.38329999999999997</v>
      </c>
      <c r="E493">
        <v>14.02</v>
      </c>
      <c r="F493">
        <v>15.436999999999999</v>
      </c>
      <c r="G493">
        <v>16.853999999999999</v>
      </c>
      <c r="H493">
        <v>18.457999999999998</v>
      </c>
      <c r="I493">
        <v>20.280999999999999</v>
      </c>
      <c r="J493">
        <v>22.361999999999998</v>
      </c>
      <c r="K493">
        <v>24.751000000000001</v>
      </c>
      <c r="L493">
        <v>27.509</v>
      </c>
      <c r="M493">
        <v>30.265999999999998</v>
      </c>
    </row>
    <row r="494" spans="1:13" x14ac:dyDescent="0.3">
      <c r="A494">
        <v>114.2</v>
      </c>
      <c r="B494">
        <v>20.323</v>
      </c>
      <c r="C494">
        <v>9.5939999999999998E-2</v>
      </c>
      <c r="D494">
        <v>-0.38329999999999997</v>
      </c>
      <c r="E494">
        <v>14.047000000000001</v>
      </c>
      <c r="F494">
        <v>15.467000000000001</v>
      </c>
      <c r="G494">
        <v>16.888000000000002</v>
      </c>
      <c r="H494">
        <v>18.495999999999999</v>
      </c>
      <c r="I494">
        <v>20.323</v>
      </c>
      <c r="J494">
        <v>22.41</v>
      </c>
      <c r="K494">
        <v>24.805</v>
      </c>
      <c r="L494">
        <v>27.57</v>
      </c>
      <c r="M494">
        <v>30.334</v>
      </c>
    </row>
    <row r="495" spans="1:13" x14ac:dyDescent="0.3">
      <c r="A495">
        <v>114.3</v>
      </c>
      <c r="B495">
        <v>20.365300000000001</v>
      </c>
      <c r="C495">
        <v>9.5979999999999996E-2</v>
      </c>
      <c r="D495">
        <v>-0.38329999999999997</v>
      </c>
      <c r="E495">
        <v>14.074</v>
      </c>
      <c r="F495">
        <v>15.497999999999999</v>
      </c>
      <c r="G495">
        <v>16.922000000000001</v>
      </c>
      <c r="H495">
        <v>18.533000000000001</v>
      </c>
      <c r="I495">
        <v>20.364999999999998</v>
      </c>
      <c r="J495">
        <v>22.457000000000001</v>
      </c>
      <c r="K495">
        <v>24.859000000000002</v>
      </c>
      <c r="L495">
        <v>27.631</v>
      </c>
      <c r="M495">
        <v>30.402999999999999</v>
      </c>
    </row>
    <row r="496" spans="1:13" x14ac:dyDescent="0.3">
      <c r="A496">
        <v>114.4</v>
      </c>
      <c r="B496">
        <v>20.407699999999998</v>
      </c>
      <c r="C496">
        <v>9.6019999999999994E-2</v>
      </c>
      <c r="D496">
        <v>-0.38329999999999997</v>
      </c>
      <c r="E496">
        <v>14.101000000000001</v>
      </c>
      <c r="F496">
        <v>15.528</v>
      </c>
      <c r="G496">
        <v>16.956</v>
      </c>
      <c r="H496">
        <v>18.571000000000002</v>
      </c>
      <c r="I496">
        <v>20.408000000000001</v>
      </c>
      <c r="J496">
        <v>22.504999999999999</v>
      </c>
      <c r="K496">
        <v>24.913</v>
      </c>
      <c r="L496">
        <v>27.692</v>
      </c>
      <c r="M496">
        <v>30.472000000000001</v>
      </c>
    </row>
    <row r="497" spans="1:13" x14ac:dyDescent="0.3">
      <c r="A497">
        <v>114.5</v>
      </c>
      <c r="B497">
        <v>20.450199999999999</v>
      </c>
      <c r="C497">
        <v>9.6060000000000006E-2</v>
      </c>
      <c r="D497">
        <v>-0.38329999999999997</v>
      </c>
      <c r="E497">
        <v>14.128</v>
      </c>
      <c r="F497">
        <v>15.558999999999999</v>
      </c>
      <c r="G497">
        <v>16.989999999999998</v>
      </c>
      <c r="H497">
        <v>18.609000000000002</v>
      </c>
      <c r="I497">
        <v>20.45</v>
      </c>
      <c r="J497">
        <v>22.553000000000001</v>
      </c>
      <c r="K497">
        <v>24.966999999999999</v>
      </c>
      <c r="L497">
        <v>27.754000000000001</v>
      </c>
      <c r="M497">
        <v>30.54</v>
      </c>
    </row>
    <row r="498" spans="1:13" x14ac:dyDescent="0.3">
      <c r="A498">
        <v>114.6</v>
      </c>
      <c r="B498">
        <v>20.492599999999999</v>
      </c>
      <c r="C498">
        <v>9.6100000000000005E-2</v>
      </c>
      <c r="D498">
        <v>-0.38329999999999997</v>
      </c>
      <c r="E498">
        <v>14.156000000000001</v>
      </c>
      <c r="F498">
        <v>15.59</v>
      </c>
      <c r="G498">
        <v>17.024000000000001</v>
      </c>
      <c r="H498">
        <v>18.646999999999998</v>
      </c>
      <c r="I498">
        <v>20.492999999999999</v>
      </c>
      <c r="J498">
        <v>22.600999999999999</v>
      </c>
      <c r="K498">
        <v>25.021000000000001</v>
      </c>
      <c r="L498">
        <v>27.815000000000001</v>
      </c>
      <c r="M498">
        <v>30.609000000000002</v>
      </c>
    </row>
    <row r="499" spans="1:13" x14ac:dyDescent="0.3">
      <c r="A499">
        <v>114.7</v>
      </c>
      <c r="B499">
        <v>20.5351</v>
      </c>
      <c r="C499">
        <v>9.6140000000000003E-2</v>
      </c>
      <c r="D499">
        <v>-0.38329999999999997</v>
      </c>
      <c r="E499">
        <v>14.183</v>
      </c>
      <c r="F499">
        <v>15.62</v>
      </c>
      <c r="G499">
        <v>17.058</v>
      </c>
      <c r="H499">
        <v>18.684999999999999</v>
      </c>
      <c r="I499">
        <v>20.535</v>
      </c>
      <c r="J499">
        <v>22.648</v>
      </c>
      <c r="K499">
        <v>25.074999999999999</v>
      </c>
      <c r="L499">
        <v>27.876000000000001</v>
      </c>
      <c r="M499">
        <v>30.678000000000001</v>
      </c>
    </row>
    <row r="500" spans="1:13" x14ac:dyDescent="0.3">
      <c r="A500">
        <v>114.8</v>
      </c>
      <c r="B500">
        <v>20.5777</v>
      </c>
      <c r="C500">
        <v>9.6180000000000002E-2</v>
      </c>
      <c r="D500">
        <v>-0.38329999999999997</v>
      </c>
      <c r="E500">
        <v>14.21</v>
      </c>
      <c r="F500">
        <v>15.651</v>
      </c>
      <c r="G500">
        <v>17.091999999999999</v>
      </c>
      <c r="H500">
        <v>18.722999999999999</v>
      </c>
      <c r="I500">
        <v>20.577999999999999</v>
      </c>
      <c r="J500">
        <v>22.696000000000002</v>
      </c>
      <c r="K500">
        <v>25.129000000000001</v>
      </c>
      <c r="L500">
        <v>27.937999999999999</v>
      </c>
      <c r="M500">
        <v>30.747</v>
      </c>
    </row>
    <row r="501" spans="1:13" x14ac:dyDescent="0.3">
      <c r="A501">
        <v>114.9</v>
      </c>
      <c r="B501">
        <v>20.6203</v>
      </c>
      <c r="C501">
        <v>9.622E-2</v>
      </c>
      <c r="D501">
        <v>-0.38329999999999997</v>
      </c>
      <c r="E501">
        <v>14.237</v>
      </c>
      <c r="F501">
        <v>15.682</v>
      </c>
      <c r="G501">
        <v>17.126000000000001</v>
      </c>
      <c r="H501">
        <v>18.760999999999999</v>
      </c>
      <c r="I501">
        <v>20.62</v>
      </c>
      <c r="J501">
        <v>22.744</v>
      </c>
      <c r="K501">
        <v>25.183</v>
      </c>
      <c r="L501">
        <v>28</v>
      </c>
      <c r="M501">
        <v>30.815999999999999</v>
      </c>
    </row>
    <row r="502" spans="1:13" x14ac:dyDescent="0.3">
      <c r="A502">
        <v>115</v>
      </c>
      <c r="B502">
        <v>20.6629</v>
      </c>
      <c r="C502">
        <v>9.6259999999999998E-2</v>
      </c>
      <c r="D502">
        <v>-0.38329999999999997</v>
      </c>
      <c r="E502">
        <v>14.265000000000001</v>
      </c>
      <c r="F502">
        <v>15.712</v>
      </c>
      <c r="G502">
        <v>17.16</v>
      </c>
      <c r="H502">
        <v>18.798999999999999</v>
      </c>
      <c r="I502">
        <v>20.663</v>
      </c>
      <c r="J502">
        <v>22.792000000000002</v>
      </c>
      <c r="K502">
        <v>25.238</v>
      </c>
      <c r="L502">
        <v>28.061</v>
      </c>
      <c r="M502">
        <v>30.885000000000002</v>
      </c>
    </row>
    <row r="503" spans="1:13" x14ac:dyDescent="0.3">
      <c r="A503">
        <v>115.1</v>
      </c>
      <c r="B503">
        <v>20.7056</v>
      </c>
      <c r="C503">
        <v>9.6299999999999997E-2</v>
      </c>
      <c r="D503">
        <v>-0.38329999999999997</v>
      </c>
      <c r="E503">
        <v>14.292</v>
      </c>
      <c r="F503">
        <v>15.743</v>
      </c>
      <c r="G503">
        <v>17.193999999999999</v>
      </c>
      <c r="H503">
        <v>18.837</v>
      </c>
      <c r="I503">
        <v>20.706</v>
      </c>
      <c r="J503">
        <v>22.84</v>
      </c>
      <c r="K503">
        <v>25.292000000000002</v>
      </c>
      <c r="L503">
        <v>28.123000000000001</v>
      </c>
      <c r="M503">
        <v>30.954000000000001</v>
      </c>
    </row>
    <row r="504" spans="1:13" x14ac:dyDescent="0.3">
      <c r="A504">
        <v>115.2</v>
      </c>
      <c r="B504">
        <v>20.7483</v>
      </c>
      <c r="C504">
        <v>9.6339999999999995E-2</v>
      </c>
      <c r="D504">
        <v>-0.38329999999999997</v>
      </c>
      <c r="E504">
        <v>14.319000000000001</v>
      </c>
      <c r="F504">
        <v>15.773999999999999</v>
      </c>
      <c r="G504">
        <v>17.228999999999999</v>
      </c>
      <c r="H504">
        <v>18.875</v>
      </c>
      <c r="I504">
        <v>20.748000000000001</v>
      </c>
      <c r="J504">
        <v>22.888000000000002</v>
      </c>
      <c r="K504">
        <v>25.346</v>
      </c>
      <c r="L504">
        <v>28.184999999999999</v>
      </c>
      <c r="M504">
        <v>31.023</v>
      </c>
    </row>
    <row r="505" spans="1:13" x14ac:dyDescent="0.3">
      <c r="A505">
        <v>115.3</v>
      </c>
      <c r="B505">
        <v>20.791</v>
      </c>
      <c r="C505">
        <v>9.6379999999999993E-2</v>
      </c>
      <c r="D505">
        <v>-0.38329999999999997</v>
      </c>
      <c r="E505">
        <v>14.347</v>
      </c>
      <c r="F505">
        <v>15.805</v>
      </c>
      <c r="G505">
        <v>17.263000000000002</v>
      </c>
      <c r="H505">
        <v>18.914000000000001</v>
      </c>
      <c r="I505">
        <v>20.791</v>
      </c>
      <c r="J505">
        <v>22.936</v>
      </c>
      <c r="K505">
        <v>25.401</v>
      </c>
      <c r="L505">
        <v>28.247</v>
      </c>
      <c r="M505">
        <v>31.093</v>
      </c>
    </row>
    <row r="506" spans="1:13" x14ac:dyDescent="0.3">
      <c r="A506">
        <v>115.4</v>
      </c>
      <c r="B506">
        <v>20.8338</v>
      </c>
      <c r="C506">
        <v>9.6420000000000006E-2</v>
      </c>
      <c r="D506">
        <v>-0.38329999999999997</v>
      </c>
      <c r="E506">
        <v>14.374000000000001</v>
      </c>
      <c r="F506">
        <v>15.836</v>
      </c>
      <c r="G506">
        <v>17.297000000000001</v>
      </c>
      <c r="H506">
        <v>18.952000000000002</v>
      </c>
      <c r="I506">
        <v>20.834</v>
      </c>
      <c r="J506">
        <v>22.984999999999999</v>
      </c>
      <c r="K506">
        <v>25.454999999999998</v>
      </c>
      <c r="L506">
        <v>28.309000000000001</v>
      </c>
      <c r="M506">
        <v>31.161999999999999</v>
      </c>
    </row>
    <row r="507" spans="1:13" x14ac:dyDescent="0.3">
      <c r="A507">
        <v>115.5</v>
      </c>
      <c r="B507">
        <v>20.8766</v>
      </c>
      <c r="C507">
        <v>9.6460000000000004E-2</v>
      </c>
      <c r="D507">
        <v>-0.38329999999999997</v>
      </c>
      <c r="E507">
        <v>14.401999999999999</v>
      </c>
      <c r="F507">
        <v>15.866</v>
      </c>
      <c r="G507">
        <v>17.331</v>
      </c>
      <c r="H507">
        <v>18.989999999999998</v>
      </c>
      <c r="I507">
        <v>20.876999999999999</v>
      </c>
      <c r="J507">
        <v>23.033000000000001</v>
      </c>
      <c r="K507">
        <v>25.51</v>
      </c>
      <c r="L507">
        <v>28.370999999999999</v>
      </c>
      <c r="M507">
        <v>31.231999999999999</v>
      </c>
    </row>
    <row r="508" spans="1:13" x14ac:dyDescent="0.3">
      <c r="A508">
        <v>115.6</v>
      </c>
      <c r="B508">
        <v>20.9194</v>
      </c>
      <c r="C508">
        <v>9.6500000000000002E-2</v>
      </c>
      <c r="D508">
        <v>-0.38329999999999997</v>
      </c>
      <c r="E508">
        <v>14.429</v>
      </c>
      <c r="F508">
        <v>15.897</v>
      </c>
      <c r="G508">
        <v>17.364999999999998</v>
      </c>
      <c r="H508">
        <v>19.027999999999999</v>
      </c>
      <c r="I508">
        <v>20.919</v>
      </c>
      <c r="J508">
        <v>23.081</v>
      </c>
      <c r="K508">
        <v>25.564</v>
      </c>
      <c r="L508">
        <v>28.433</v>
      </c>
      <c r="M508">
        <v>31.300999999999998</v>
      </c>
    </row>
    <row r="509" spans="1:13" x14ac:dyDescent="0.3">
      <c r="A509">
        <v>115.7</v>
      </c>
      <c r="B509">
        <v>20.962199999999999</v>
      </c>
      <c r="C509">
        <v>9.6540000000000001E-2</v>
      </c>
      <c r="D509">
        <v>-0.38329999999999997</v>
      </c>
      <c r="E509">
        <v>14.456</v>
      </c>
      <c r="F509">
        <v>15.928000000000001</v>
      </c>
      <c r="G509">
        <v>17.399999999999999</v>
      </c>
      <c r="H509">
        <v>19.065999999999999</v>
      </c>
      <c r="I509">
        <v>20.962</v>
      </c>
      <c r="J509">
        <v>23.129000000000001</v>
      </c>
      <c r="K509">
        <v>25.619</v>
      </c>
      <c r="L509">
        <v>28.495000000000001</v>
      </c>
      <c r="M509">
        <v>31.370999999999999</v>
      </c>
    </row>
    <row r="510" spans="1:13" x14ac:dyDescent="0.3">
      <c r="A510">
        <v>115.8</v>
      </c>
      <c r="B510">
        <v>21.005099999999999</v>
      </c>
      <c r="C510">
        <v>9.6579999999999999E-2</v>
      </c>
      <c r="D510">
        <v>-0.38329999999999997</v>
      </c>
      <c r="E510">
        <v>14.484</v>
      </c>
      <c r="F510">
        <v>15.959</v>
      </c>
      <c r="G510">
        <v>17.434000000000001</v>
      </c>
      <c r="H510">
        <v>19.105</v>
      </c>
      <c r="I510">
        <v>21.004999999999999</v>
      </c>
      <c r="J510">
        <v>23.177</v>
      </c>
      <c r="K510">
        <v>25.672999999999998</v>
      </c>
      <c r="L510">
        <v>28.556999999999999</v>
      </c>
      <c r="M510">
        <v>31.44</v>
      </c>
    </row>
    <row r="511" spans="1:13" x14ac:dyDescent="0.3">
      <c r="A511">
        <v>115.9</v>
      </c>
      <c r="B511">
        <v>21.047999999999998</v>
      </c>
      <c r="C511">
        <v>9.6619999999999998E-2</v>
      </c>
      <c r="D511">
        <v>-0.38329999999999997</v>
      </c>
      <c r="E511">
        <v>14.510999999999999</v>
      </c>
      <c r="F511">
        <v>15.99</v>
      </c>
      <c r="G511">
        <v>17.468</v>
      </c>
      <c r="H511">
        <v>19.143000000000001</v>
      </c>
      <c r="I511">
        <v>21.047999999999998</v>
      </c>
      <c r="J511">
        <v>23.225999999999999</v>
      </c>
      <c r="K511">
        <v>25.728000000000002</v>
      </c>
      <c r="L511">
        <v>28.619</v>
      </c>
      <c r="M511">
        <v>31.51</v>
      </c>
    </row>
    <row r="512" spans="1:13" x14ac:dyDescent="0.3">
      <c r="A512">
        <v>116</v>
      </c>
      <c r="B512">
        <v>21.090900000000001</v>
      </c>
      <c r="C512">
        <v>9.6659999999999996E-2</v>
      </c>
      <c r="D512">
        <v>-0.38329999999999997</v>
      </c>
      <c r="E512">
        <v>14.539</v>
      </c>
      <c r="F512">
        <v>16.021000000000001</v>
      </c>
      <c r="G512">
        <v>17.503</v>
      </c>
      <c r="H512">
        <v>19.181000000000001</v>
      </c>
      <c r="I512">
        <v>21.091000000000001</v>
      </c>
      <c r="J512">
        <v>23.274000000000001</v>
      </c>
      <c r="K512">
        <v>25.783000000000001</v>
      </c>
      <c r="L512">
        <v>28.681000000000001</v>
      </c>
      <c r="M512">
        <v>31.58</v>
      </c>
    </row>
    <row r="513" spans="1:13" x14ac:dyDescent="0.3">
      <c r="A513">
        <v>116.1</v>
      </c>
      <c r="B513">
        <v>21.133900000000001</v>
      </c>
      <c r="C513">
        <v>9.6699999999999994E-2</v>
      </c>
      <c r="D513">
        <v>-0.38329999999999997</v>
      </c>
      <c r="E513">
        <v>14.566000000000001</v>
      </c>
      <c r="F513">
        <v>16.052</v>
      </c>
      <c r="G513">
        <v>17.536999999999999</v>
      </c>
      <c r="H513">
        <v>19.22</v>
      </c>
      <c r="I513">
        <v>21.134</v>
      </c>
      <c r="J513">
        <v>23.321999999999999</v>
      </c>
      <c r="K513">
        <v>25.837</v>
      </c>
      <c r="L513">
        <v>28.744</v>
      </c>
      <c r="M513">
        <v>31.65</v>
      </c>
    </row>
    <row r="514" spans="1:13" x14ac:dyDescent="0.3">
      <c r="A514">
        <v>116.2</v>
      </c>
      <c r="B514">
        <v>21.1769</v>
      </c>
      <c r="C514">
        <v>9.6740000000000007E-2</v>
      </c>
      <c r="D514">
        <v>-0.38329999999999997</v>
      </c>
      <c r="E514">
        <v>14.593999999999999</v>
      </c>
      <c r="F514">
        <v>16.082000000000001</v>
      </c>
      <c r="G514">
        <v>17.571000000000002</v>
      </c>
      <c r="H514">
        <v>19.257999999999999</v>
      </c>
      <c r="I514">
        <v>21.177</v>
      </c>
      <c r="J514">
        <v>23.370999999999999</v>
      </c>
      <c r="K514">
        <v>25.891999999999999</v>
      </c>
      <c r="L514">
        <v>28.806000000000001</v>
      </c>
      <c r="M514">
        <v>31.72</v>
      </c>
    </row>
    <row r="515" spans="1:13" x14ac:dyDescent="0.3">
      <c r="A515">
        <v>116.3</v>
      </c>
      <c r="B515">
        <v>21.219899999999999</v>
      </c>
      <c r="C515">
        <v>9.6780000000000005E-2</v>
      </c>
      <c r="D515">
        <v>-0.38329999999999997</v>
      </c>
      <c r="E515">
        <v>14.621</v>
      </c>
      <c r="F515">
        <v>16.113</v>
      </c>
      <c r="G515">
        <v>17.606000000000002</v>
      </c>
      <c r="H515">
        <v>19.295999999999999</v>
      </c>
      <c r="I515">
        <v>21.22</v>
      </c>
      <c r="J515">
        <v>23.419</v>
      </c>
      <c r="K515">
        <v>25.946999999999999</v>
      </c>
      <c r="L515">
        <v>28.867999999999999</v>
      </c>
      <c r="M515">
        <v>31.79</v>
      </c>
    </row>
    <row r="516" spans="1:13" x14ac:dyDescent="0.3">
      <c r="A516">
        <v>116.4</v>
      </c>
      <c r="B516">
        <v>21.262899999999998</v>
      </c>
      <c r="C516">
        <v>9.6820000000000003E-2</v>
      </c>
      <c r="D516">
        <v>-0.38329999999999997</v>
      </c>
      <c r="E516">
        <v>14.648</v>
      </c>
      <c r="F516">
        <v>16.143999999999998</v>
      </c>
      <c r="G516">
        <v>17.64</v>
      </c>
      <c r="H516">
        <v>19.335000000000001</v>
      </c>
      <c r="I516">
        <v>21.263000000000002</v>
      </c>
      <c r="J516">
        <v>23.468</v>
      </c>
      <c r="K516">
        <v>26.001999999999999</v>
      </c>
      <c r="L516">
        <v>28.931000000000001</v>
      </c>
      <c r="M516">
        <v>31.86</v>
      </c>
    </row>
    <row r="517" spans="1:13" x14ac:dyDescent="0.3">
      <c r="A517">
        <v>116.5</v>
      </c>
      <c r="B517">
        <v>21.305900000000001</v>
      </c>
      <c r="C517">
        <v>9.6860000000000002E-2</v>
      </c>
      <c r="D517">
        <v>-0.38329999999999997</v>
      </c>
      <c r="E517">
        <v>14.676</v>
      </c>
      <c r="F517">
        <v>16.175000000000001</v>
      </c>
      <c r="G517">
        <v>17.673999999999999</v>
      </c>
      <c r="H517">
        <v>19.373000000000001</v>
      </c>
      <c r="I517">
        <v>21.306000000000001</v>
      </c>
      <c r="J517">
        <v>23.515999999999998</v>
      </c>
      <c r="K517">
        <v>26.056999999999999</v>
      </c>
      <c r="L517">
        <v>28.992999999999999</v>
      </c>
      <c r="M517">
        <v>31.93</v>
      </c>
    </row>
    <row r="518" spans="1:13" x14ac:dyDescent="0.3">
      <c r="A518">
        <v>116.6</v>
      </c>
      <c r="B518">
        <v>21.3489</v>
      </c>
      <c r="C518">
        <v>9.6909999999999996E-2</v>
      </c>
      <c r="D518">
        <v>-0.38329999999999997</v>
      </c>
      <c r="E518">
        <v>14.702999999999999</v>
      </c>
      <c r="F518">
        <v>16.206</v>
      </c>
      <c r="G518">
        <v>17.707999999999998</v>
      </c>
      <c r="H518">
        <v>19.411000000000001</v>
      </c>
      <c r="I518">
        <v>21.349</v>
      </c>
      <c r="J518">
        <v>23.565000000000001</v>
      </c>
      <c r="K518">
        <v>26.111999999999998</v>
      </c>
      <c r="L518">
        <v>29.056999999999999</v>
      </c>
      <c r="M518">
        <v>32.000999999999998</v>
      </c>
    </row>
    <row r="519" spans="1:13" x14ac:dyDescent="0.3">
      <c r="A519">
        <v>116.7</v>
      </c>
      <c r="B519">
        <v>21.391999999999999</v>
      </c>
      <c r="C519">
        <v>9.6949999999999995E-2</v>
      </c>
      <c r="D519">
        <v>-0.38329999999999997</v>
      </c>
      <c r="E519">
        <v>14.73</v>
      </c>
      <c r="F519">
        <v>16.236999999999998</v>
      </c>
      <c r="G519">
        <v>17.742999999999999</v>
      </c>
      <c r="H519">
        <v>19.45</v>
      </c>
      <c r="I519">
        <v>21.391999999999999</v>
      </c>
      <c r="J519">
        <v>23.613</v>
      </c>
      <c r="K519">
        <v>26.167000000000002</v>
      </c>
      <c r="L519">
        <v>29.119</v>
      </c>
      <c r="M519">
        <v>32.070999999999998</v>
      </c>
    </row>
    <row r="520" spans="1:13" x14ac:dyDescent="0.3">
      <c r="A520">
        <v>116.8</v>
      </c>
      <c r="B520">
        <v>21.435099999999998</v>
      </c>
      <c r="C520">
        <v>9.6990000000000007E-2</v>
      </c>
      <c r="D520">
        <v>-0.38329999999999997</v>
      </c>
      <c r="E520">
        <v>14.757999999999999</v>
      </c>
      <c r="F520">
        <v>16.268000000000001</v>
      </c>
      <c r="G520">
        <v>17.777000000000001</v>
      </c>
      <c r="H520">
        <v>19.488</v>
      </c>
      <c r="I520">
        <v>21.434999999999999</v>
      </c>
      <c r="J520">
        <v>23.661999999999999</v>
      </c>
      <c r="K520">
        <v>26.222000000000001</v>
      </c>
      <c r="L520">
        <v>29.181999999999999</v>
      </c>
      <c r="M520">
        <v>32.140999999999998</v>
      </c>
    </row>
    <row r="521" spans="1:13" x14ac:dyDescent="0.3">
      <c r="A521">
        <v>116.9</v>
      </c>
      <c r="B521">
        <v>21.478200000000001</v>
      </c>
      <c r="C521">
        <v>9.7030000000000005E-2</v>
      </c>
      <c r="D521">
        <v>-0.38329999999999997</v>
      </c>
      <c r="E521">
        <v>14.785</v>
      </c>
      <c r="F521">
        <v>16.297999999999998</v>
      </c>
      <c r="G521">
        <v>17.812000000000001</v>
      </c>
      <c r="H521">
        <v>19.526</v>
      </c>
      <c r="I521">
        <v>21.478000000000002</v>
      </c>
      <c r="J521">
        <v>23.710999999999999</v>
      </c>
      <c r="K521">
        <v>26.277000000000001</v>
      </c>
      <c r="L521">
        <v>29.244</v>
      </c>
      <c r="M521">
        <v>32.212000000000003</v>
      </c>
    </row>
    <row r="522" spans="1:13" x14ac:dyDescent="0.3">
      <c r="A522">
        <v>117</v>
      </c>
      <c r="B522">
        <v>21.5213</v>
      </c>
      <c r="C522">
        <v>9.7070000000000004E-2</v>
      </c>
      <c r="D522">
        <v>-0.38329999999999997</v>
      </c>
      <c r="E522">
        <v>14.813000000000001</v>
      </c>
      <c r="F522">
        <v>16.329000000000001</v>
      </c>
      <c r="G522">
        <v>17.846</v>
      </c>
      <c r="H522">
        <v>19.565000000000001</v>
      </c>
      <c r="I522">
        <v>21.521000000000001</v>
      </c>
      <c r="J522">
        <v>23.759</v>
      </c>
      <c r="K522">
        <v>26.332000000000001</v>
      </c>
      <c r="L522">
        <v>29.306999999999999</v>
      </c>
      <c r="M522">
        <v>32.281999999999996</v>
      </c>
    </row>
    <row r="523" spans="1:13" x14ac:dyDescent="0.3">
      <c r="A523">
        <v>117.1</v>
      </c>
      <c r="B523">
        <v>21.564399999999999</v>
      </c>
      <c r="C523">
        <v>9.7110000000000002E-2</v>
      </c>
      <c r="D523">
        <v>-0.38329999999999997</v>
      </c>
      <c r="E523">
        <v>14.84</v>
      </c>
      <c r="F523">
        <v>16.36</v>
      </c>
      <c r="G523">
        <v>17.881</v>
      </c>
      <c r="H523">
        <v>19.603000000000002</v>
      </c>
      <c r="I523">
        <v>21.564</v>
      </c>
      <c r="J523">
        <v>23.808</v>
      </c>
      <c r="K523">
        <v>26.387</v>
      </c>
      <c r="L523">
        <v>29.37</v>
      </c>
      <c r="M523">
        <v>32.351999999999997</v>
      </c>
    </row>
    <row r="524" spans="1:13" x14ac:dyDescent="0.3">
      <c r="A524">
        <v>117.2</v>
      </c>
      <c r="B524">
        <v>21.607500000000002</v>
      </c>
      <c r="C524">
        <v>9.715E-2</v>
      </c>
      <c r="D524">
        <v>-0.38329999999999997</v>
      </c>
      <c r="E524">
        <v>14.868</v>
      </c>
      <c r="F524">
        <v>16.390999999999998</v>
      </c>
      <c r="G524">
        <v>17.914999999999999</v>
      </c>
      <c r="H524">
        <v>19.641999999999999</v>
      </c>
      <c r="I524">
        <v>21.608000000000001</v>
      </c>
      <c r="J524">
        <v>23.856000000000002</v>
      </c>
      <c r="K524">
        <v>26.442</v>
      </c>
      <c r="L524">
        <v>29.431999999999999</v>
      </c>
      <c r="M524">
        <v>32.423000000000002</v>
      </c>
    </row>
    <row r="525" spans="1:13" x14ac:dyDescent="0.3">
      <c r="A525">
        <v>117.3</v>
      </c>
      <c r="B525">
        <v>21.650700000000001</v>
      </c>
      <c r="C525">
        <v>9.7189999999999999E-2</v>
      </c>
      <c r="D525">
        <v>-0.38329999999999997</v>
      </c>
      <c r="E525">
        <v>14.895</v>
      </c>
      <c r="F525">
        <v>16.422000000000001</v>
      </c>
      <c r="G525">
        <v>17.949000000000002</v>
      </c>
      <c r="H525">
        <v>19.68</v>
      </c>
      <c r="I525">
        <v>21.651</v>
      </c>
      <c r="J525">
        <v>23.905000000000001</v>
      </c>
      <c r="K525">
        <v>26.497</v>
      </c>
      <c r="L525">
        <v>29.495000000000001</v>
      </c>
      <c r="M525">
        <v>32.493000000000002</v>
      </c>
    </row>
    <row r="526" spans="1:13" x14ac:dyDescent="0.3">
      <c r="A526">
        <v>117.4</v>
      </c>
      <c r="B526">
        <v>21.6938</v>
      </c>
      <c r="C526">
        <v>9.7229999999999997E-2</v>
      </c>
      <c r="D526">
        <v>-0.38329999999999997</v>
      </c>
      <c r="E526">
        <v>14.923</v>
      </c>
      <c r="F526">
        <v>16.452999999999999</v>
      </c>
      <c r="G526">
        <v>17.984000000000002</v>
      </c>
      <c r="H526">
        <v>19.719000000000001</v>
      </c>
      <c r="I526">
        <v>21.693999999999999</v>
      </c>
      <c r="J526">
        <v>23.954000000000001</v>
      </c>
      <c r="K526">
        <v>26.552</v>
      </c>
      <c r="L526">
        <v>29.558</v>
      </c>
      <c r="M526">
        <v>32.563000000000002</v>
      </c>
    </row>
    <row r="527" spans="1:13" x14ac:dyDescent="0.3">
      <c r="A527">
        <v>117.5</v>
      </c>
      <c r="B527">
        <v>21.736999999999998</v>
      </c>
      <c r="C527">
        <v>9.7269999999999995E-2</v>
      </c>
      <c r="D527">
        <v>-0.38329999999999997</v>
      </c>
      <c r="E527">
        <v>14.95</v>
      </c>
      <c r="F527">
        <v>16.484000000000002</v>
      </c>
      <c r="G527">
        <v>18.018000000000001</v>
      </c>
      <c r="H527">
        <v>19.757000000000001</v>
      </c>
      <c r="I527">
        <v>21.736999999999998</v>
      </c>
      <c r="J527">
        <v>24.001999999999999</v>
      </c>
      <c r="K527">
        <v>26.606999999999999</v>
      </c>
      <c r="L527">
        <v>29.620999999999999</v>
      </c>
      <c r="M527">
        <v>32.634</v>
      </c>
    </row>
    <row r="528" spans="1:13" x14ac:dyDescent="0.3">
      <c r="A528">
        <v>117.6</v>
      </c>
      <c r="B528">
        <v>21.780200000000001</v>
      </c>
      <c r="C528">
        <v>9.7309999999999994E-2</v>
      </c>
      <c r="D528">
        <v>-0.38329999999999997</v>
      </c>
      <c r="E528">
        <v>14.978</v>
      </c>
      <c r="F528">
        <v>16.515000000000001</v>
      </c>
      <c r="G528">
        <v>18.053000000000001</v>
      </c>
      <c r="H528">
        <v>19.795999999999999</v>
      </c>
      <c r="I528">
        <v>21.78</v>
      </c>
      <c r="J528">
        <v>24.050999999999998</v>
      </c>
      <c r="K528">
        <v>26.663</v>
      </c>
      <c r="L528">
        <v>29.684000000000001</v>
      </c>
      <c r="M528">
        <v>32.704999999999998</v>
      </c>
    </row>
    <row r="529" spans="1:13" x14ac:dyDescent="0.3">
      <c r="A529">
        <v>117.7</v>
      </c>
      <c r="B529">
        <v>21.8233</v>
      </c>
      <c r="C529">
        <v>9.7350000000000006E-2</v>
      </c>
      <c r="D529">
        <v>-0.38329999999999997</v>
      </c>
      <c r="E529">
        <v>15.005000000000001</v>
      </c>
      <c r="F529">
        <v>16.545999999999999</v>
      </c>
      <c r="G529">
        <v>18.087</v>
      </c>
      <c r="H529">
        <v>19.834</v>
      </c>
      <c r="I529">
        <v>21.823</v>
      </c>
      <c r="J529">
        <v>24.099</v>
      </c>
      <c r="K529">
        <v>26.718</v>
      </c>
      <c r="L529">
        <v>29.745999999999999</v>
      </c>
      <c r="M529">
        <v>32.774999999999999</v>
      </c>
    </row>
    <row r="530" spans="1:13" x14ac:dyDescent="0.3">
      <c r="A530">
        <v>117.8</v>
      </c>
      <c r="B530">
        <v>21.866499999999998</v>
      </c>
      <c r="C530">
        <v>9.7390000000000004E-2</v>
      </c>
      <c r="D530">
        <v>-0.38329999999999997</v>
      </c>
      <c r="E530">
        <v>15.032</v>
      </c>
      <c r="F530">
        <v>16.577000000000002</v>
      </c>
      <c r="G530">
        <v>18.122</v>
      </c>
      <c r="H530">
        <v>19.873000000000001</v>
      </c>
      <c r="I530">
        <v>21.866</v>
      </c>
      <c r="J530">
        <v>24.148</v>
      </c>
      <c r="K530">
        <v>26.773</v>
      </c>
      <c r="L530">
        <v>29.809000000000001</v>
      </c>
      <c r="M530">
        <v>32.845999999999997</v>
      </c>
    </row>
    <row r="531" spans="1:13" x14ac:dyDescent="0.3">
      <c r="A531">
        <v>117.9</v>
      </c>
      <c r="B531">
        <v>21.909700000000001</v>
      </c>
      <c r="C531">
        <v>9.7430000000000003E-2</v>
      </c>
      <c r="D531">
        <v>-0.38329999999999997</v>
      </c>
      <c r="E531">
        <v>15.06</v>
      </c>
      <c r="F531">
        <v>16.608000000000001</v>
      </c>
      <c r="G531">
        <v>18.155999999999999</v>
      </c>
      <c r="H531">
        <v>19.911000000000001</v>
      </c>
      <c r="I531">
        <v>21.91</v>
      </c>
      <c r="J531">
        <v>24.196999999999999</v>
      </c>
      <c r="K531">
        <v>26.827999999999999</v>
      </c>
      <c r="L531">
        <v>29.872</v>
      </c>
      <c r="M531">
        <v>32.915999999999997</v>
      </c>
    </row>
    <row r="532" spans="1:13" x14ac:dyDescent="0.3">
      <c r="A532">
        <v>118</v>
      </c>
      <c r="B532">
        <v>21.9529</v>
      </c>
      <c r="C532">
        <v>9.7470000000000001E-2</v>
      </c>
      <c r="D532">
        <v>-0.38329999999999997</v>
      </c>
      <c r="E532">
        <v>15.087</v>
      </c>
      <c r="F532">
        <v>16.638999999999999</v>
      </c>
      <c r="G532">
        <v>18.190000000000001</v>
      </c>
      <c r="H532">
        <v>19.95</v>
      </c>
      <c r="I532">
        <v>21.952999999999999</v>
      </c>
      <c r="J532">
        <v>24.245999999999999</v>
      </c>
      <c r="K532">
        <v>26.882999999999999</v>
      </c>
      <c r="L532">
        <v>29.934999999999999</v>
      </c>
      <c r="M532">
        <v>32.987000000000002</v>
      </c>
    </row>
    <row r="533" spans="1:13" x14ac:dyDescent="0.3">
      <c r="A533">
        <v>118.1</v>
      </c>
      <c r="B533">
        <v>21.996099999999998</v>
      </c>
      <c r="C533">
        <v>9.7509999999999999E-2</v>
      </c>
      <c r="D533">
        <v>-0.38329999999999997</v>
      </c>
      <c r="E533">
        <v>15.115</v>
      </c>
      <c r="F533">
        <v>16.670000000000002</v>
      </c>
      <c r="G533">
        <v>18.225000000000001</v>
      </c>
      <c r="H533">
        <v>19.988</v>
      </c>
      <c r="I533">
        <v>21.995999999999999</v>
      </c>
      <c r="J533">
        <v>24.294</v>
      </c>
      <c r="K533">
        <v>26.939</v>
      </c>
      <c r="L533">
        <v>29.998000000000001</v>
      </c>
      <c r="M533">
        <v>33.058</v>
      </c>
    </row>
    <row r="534" spans="1:13" x14ac:dyDescent="0.3">
      <c r="A534">
        <v>118.2</v>
      </c>
      <c r="B534">
        <v>22.039300000000001</v>
      </c>
      <c r="C534">
        <v>9.7549999999999998E-2</v>
      </c>
      <c r="D534">
        <v>-0.38329999999999997</v>
      </c>
      <c r="E534">
        <v>15.141999999999999</v>
      </c>
      <c r="F534">
        <v>16.701000000000001</v>
      </c>
      <c r="G534">
        <v>18.259</v>
      </c>
      <c r="H534">
        <v>20.027000000000001</v>
      </c>
      <c r="I534">
        <v>22.039000000000001</v>
      </c>
      <c r="J534">
        <v>24.343</v>
      </c>
      <c r="K534">
        <v>26.994</v>
      </c>
      <c r="L534">
        <v>30.061</v>
      </c>
      <c r="M534">
        <v>33.128</v>
      </c>
    </row>
    <row r="535" spans="1:13" x14ac:dyDescent="0.3">
      <c r="A535">
        <v>118.3</v>
      </c>
      <c r="B535">
        <v>22.0825</v>
      </c>
      <c r="C535">
        <v>9.7589999999999996E-2</v>
      </c>
      <c r="D535">
        <v>-0.38329999999999997</v>
      </c>
      <c r="E535">
        <v>15.17</v>
      </c>
      <c r="F535">
        <v>16.731999999999999</v>
      </c>
      <c r="G535">
        <v>18.294</v>
      </c>
      <c r="H535">
        <v>20.065000000000001</v>
      </c>
      <c r="I535">
        <v>22.082000000000001</v>
      </c>
      <c r="J535">
        <v>24.391999999999999</v>
      </c>
      <c r="K535">
        <v>27.048999999999999</v>
      </c>
      <c r="L535">
        <v>30.123999999999999</v>
      </c>
      <c r="M535">
        <v>33.198999999999998</v>
      </c>
    </row>
    <row r="536" spans="1:13" x14ac:dyDescent="0.3">
      <c r="A536">
        <v>118.4</v>
      </c>
      <c r="B536">
        <v>22.125800000000002</v>
      </c>
      <c r="C536">
        <v>9.7629999999999995E-2</v>
      </c>
      <c r="D536">
        <v>-0.38329999999999997</v>
      </c>
      <c r="E536">
        <v>15.196999999999999</v>
      </c>
      <c r="F536">
        <v>16.763000000000002</v>
      </c>
      <c r="G536">
        <v>18.327999999999999</v>
      </c>
      <c r="H536">
        <v>20.103999999999999</v>
      </c>
      <c r="I536">
        <v>22.126000000000001</v>
      </c>
      <c r="J536">
        <v>24.440999999999999</v>
      </c>
      <c r="K536">
        <v>27.103999999999999</v>
      </c>
      <c r="L536">
        <v>30.187000000000001</v>
      </c>
      <c r="M536">
        <v>33.270000000000003</v>
      </c>
    </row>
    <row r="537" spans="1:13" x14ac:dyDescent="0.3">
      <c r="A537">
        <v>118.5</v>
      </c>
      <c r="B537">
        <v>22.169</v>
      </c>
      <c r="C537">
        <v>9.7670000000000007E-2</v>
      </c>
      <c r="D537">
        <v>-0.38329999999999997</v>
      </c>
      <c r="E537">
        <v>15.225</v>
      </c>
      <c r="F537">
        <v>16.794</v>
      </c>
      <c r="G537">
        <v>18.363</v>
      </c>
      <c r="H537">
        <v>20.141999999999999</v>
      </c>
      <c r="I537">
        <v>22.169</v>
      </c>
      <c r="J537">
        <v>24.489000000000001</v>
      </c>
      <c r="K537">
        <v>27.16</v>
      </c>
      <c r="L537">
        <v>30.25</v>
      </c>
      <c r="M537">
        <v>33.341000000000001</v>
      </c>
    </row>
    <row r="538" spans="1:13" x14ac:dyDescent="0.3">
      <c r="A538">
        <v>118.6</v>
      </c>
      <c r="B538">
        <v>22.212199999999999</v>
      </c>
      <c r="C538">
        <v>9.7710000000000005E-2</v>
      </c>
      <c r="D538">
        <v>-0.38329999999999997</v>
      </c>
      <c r="E538">
        <v>15.252000000000001</v>
      </c>
      <c r="F538">
        <v>16.824999999999999</v>
      </c>
      <c r="G538">
        <v>18.396999999999998</v>
      </c>
      <c r="H538">
        <v>20.181000000000001</v>
      </c>
      <c r="I538">
        <v>22.212</v>
      </c>
      <c r="J538">
        <v>24.538</v>
      </c>
      <c r="K538">
        <v>27.215</v>
      </c>
      <c r="L538">
        <v>30.312999999999999</v>
      </c>
      <c r="M538">
        <v>33.411999999999999</v>
      </c>
    </row>
    <row r="539" spans="1:13" x14ac:dyDescent="0.3">
      <c r="A539">
        <v>118.7</v>
      </c>
      <c r="B539">
        <v>22.255400000000002</v>
      </c>
      <c r="C539">
        <v>9.7750000000000004E-2</v>
      </c>
      <c r="D539">
        <v>-0.38329999999999997</v>
      </c>
      <c r="E539">
        <v>15.279</v>
      </c>
      <c r="F539">
        <v>16.855</v>
      </c>
      <c r="G539">
        <v>18.431999999999999</v>
      </c>
      <c r="H539">
        <v>20.219000000000001</v>
      </c>
      <c r="I539">
        <v>22.254999999999999</v>
      </c>
      <c r="J539">
        <v>24.587</v>
      </c>
      <c r="K539">
        <v>27.27</v>
      </c>
      <c r="L539">
        <v>30.376000000000001</v>
      </c>
      <c r="M539">
        <v>33.481999999999999</v>
      </c>
    </row>
    <row r="540" spans="1:13" x14ac:dyDescent="0.3">
      <c r="A540">
        <v>118.8</v>
      </c>
      <c r="B540">
        <v>22.2986</v>
      </c>
      <c r="C540">
        <v>9.7799999999999998E-2</v>
      </c>
      <c r="D540">
        <v>-0.38329999999999997</v>
      </c>
      <c r="E540">
        <v>15.305999999999999</v>
      </c>
      <c r="F540">
        <v>16.885999999999999</v>
      </c>
      <c r="G540">
        <v>18.466000000000001</v>
      </c>
      <c r="H540">
        <v>20.257000000000001</v>
      </c>
      <c r="I540">
        <v>22.298999999999999</v>
      </c>
      <c r="J540">
        <v>24.635999999999999</v>
      </c>
      <c r="K540">
        <v>27.326000000000001</v>
      </c>
      <c r="L540">
        <v>30.44</v>
      </c>
      <c r="M540">
        <v>33.555</v>
      </c>
    </row>
    <row r="541" spans="1:13" x14ac:dyDescent="0.3">
      <c r="A541">
        <v>118.9</v>
      </c>
      <c r="B541">
        <v>22.341899999999999</v>
      </c>
      <c r="C541">
        <v>9.7839999999999996E-2</v>
      </c>
      <c r="D541">
        <v>-0.38329999999999997</v>
      </c>
      <c r="E541">
        <v>15.334</v>
      </c>
      <c r="F541">
        <v>16.917000000000002</v>
      </c>
      <c r="G541">
        <v>18.5</v>
      </c>
      <c r="H541">
        <v>20.295999999999999</v>
      </c>
      <c r="I541">
        <v>22.341999999999999</v>
      </c>
      <c r="J541">
        <v>24.684999999999999</v>
      </c>
      <c r="K541">
        <v>27.382000000000001</v>
      </c>
      <c r="L541">
        <v>30.504000000000001</v>
      </c>
      <c r="M541">
        <v>33.625999999999998</v>
      </c>
    </row>
    <row r="542" spans="1:13" x14ac:dyDescent="0.3">
      <c r="A542">
        <v>119</v>
      </c>
      <c r="B542">
        <v>22.385100000000001</v>
      </c>
      <c r="C542">
        <v>9.7879999999999995E-2</v>
      </c>
      <c r="D542">
        <v>-0.38329999999999997</v>
      </c>
      <c r="E542">
        <v>15.361000000000001</v>
      </c>
      <c r="F542">
        <v>16.948</v>
      </c>
      <c r="G542">
        <v>18.533999999999999</v>
      </c>
      <c r="H542">
        <v>20.334</v>
      </c>
      <c r="I542">
        <v>22.385000000000002</v>
      </c>
      <c r="J542">
        <v>24.734000000000002</v>
      </c>
      <c r="K542">
        <v>27.437000000000001</v>
      </c>
      <c r="L542">
        <v>30.567</v>
      </c>
      <c r="M542">
        <v>33.697000000000003</v>
      </c>
    </row>
    <row r="543" spans="1:13" x14ac:dyDescent="0.3">
      <c r="A543">
        <v>119.1</v>
      </c>
      <c r="B543">
        <v>22.4283</v>
      </c>
      <c r="C543">
        <v>9.7919999999999993E-2</v>
      </c>
      <c r="D543">
        <v>-0.38329999999999997</v>
      </c>
      <c r="E543">
        <v>15.388</v>
      </c>
      <c r="F543">
        <v>16.978999999999999</v>
      </c>
      <c r="G543">
        <v>18.568999999999999</v>
      </c>
      <c r="H543">
        <v>20.373000000000001</v>
      </c>
      <c r="I543">
        <v>22.428000000000001</v>
      </c>
      <c r="J543">
        <v>24.782</v>
      </c>
      <c r="K543">
        <v>27.492000000000001</v>
      </c>
      <c r="L543">
        <v>30.63</v>
      </c>
      <c r="M543">
        <v>33.768000000000001</v>
      </c>
    </row>
    <row r="544" spans="1:13" x14ac:dyDescent="0.3">
      <c r="A544">
        <v>119.2</v>
      </c>
      <c r="B544">
        <v>22.471499999999999</v>
      </c>
      <c r="C544">
        <v>9.7960000000000005E-2</v>
      </c>
      <c r="D544">
        <v>-0.38329999999999997</v>
      </c>
      <c r="E544">
        <v>15.416</v>
      </c>
      <c r="F544">
        <v>17.010000000000002</v>
      </c>
      <c r="G544">
        <v>18.603000000000002</v>
      </c>
      <c r="H544">
        <v>20.411000000000001</v>
      </c>
      <c r="I544">
        <v>22.472000000000001</v>
      </c>
      <c r="J544">
        <v>24.831</v>
      </c>
      <c r="K544">
        <v>27.547999999999998</v>
      </c>
      <c r="L544">
        <v>30.693000000000001</v>
      </c>
      <c r="M544">
        <v>33.838999999999999</v>
      </c>
    </row>
    <row r="545" spans="1:13" x14ac:dyDescent="0.3">
      <c r="A545">
        <v>119.3</v>
      </c>
      <c r="B545">
        <v>22.514800000000001</v>
      </c>
      <c r="C545">
        <v>9.8000000000000004E-2</v>
      </c>
      <c r="D545">
        <v>-0.38329999999999997</v>
      </c>
      <c r="E545">
        <v>15.443</v>
      </c>
      <c r="F545">
        <v>17.04</v>
      </c>
      <c r="G545">
        <v>18.638000000000002</v>
      </c>
      <c r="H545">
        <v>20.45</v>
      </c>
      <c r="I545">
        <v>22.515000000000001</v>
      </c>
      <c r="J545">
        <v>24.88</v>
      </c>
      <c r="K545">
        <v>27.603000000000002</v>
      </c>
      <c r="L545">
        <v>30.756</v>
      </c>
      <c r="M545">
        <v>33.909999999999997</v>
      </c>
    </row>
    <row r="546" spans="1:13" x14ac:dyDescent="0.3">
      <c r="A546">
        <v>119.4</v>
      </c>
      <c r="B546">
        <v>22.558</v>
      </c>
      <c r="C546">
        <v>9.8040000000000002E-2</v>
      </c>
      <c r="D546">
        <v>-0.38329999999999997</v>
      </c>
      <c r="E546">
        <v>15.471</v>
      </c>
      <c r="F546">
        <v>17.071000000000002</v>
      </c>
      <c r="G546">
        <v>18.672000000000001</v>
      </c>
      <c r="H546">
        <v>20.488</v>
      </c>
      <c r="I546">
        <v>22.558</v>
      </c>
      <c r="J546">
        <v>24.928999999999998</v>
      </c>
      <c r="K546">
        <v>27.658000000000001</v>
      </c>
      <c r="L546">
        <v>30.82</v>
      </c>
      <c r="M546">
        <v>33.981000000000002</v>
      </c>
    </row>
    <row r="547" spans="1:13" x14ac:dyDescent="0.3">
      <c r="A547">
        <v>119.5</v>
      </c>
      <c r="B547">
        <v>22.601199999999999</v>
      </c>
      <c r="C547">
        <v>9.8080000000000001E-2</v>
      </c>
      <c r="D547">
        <v>-0.38329999999999997</v>
      </c>
      <c r="E547">
        <v>15.497999999999999</v>
      </c>
      <c r="F547">
        <v>17.102</v>
      </c>
      <c r="G547">
        <v>18.706</v>
      </c>
      <c r="H547">
        <v>20.527000000000001</v>
      </c>
      <c r="I547">
        <v>22.600999999999999</v>
      </c>
      <c r="J547">
        <v>24.977</v>
      </c>
      <c r="K547">
        <v>27.713999999999999</v>
      </c>
      <c r="L547">
        <v>30.882999999999999</v>
      </c>
      <c r="M547">
        <v>34.052</v>
      </c>
    </row>
    <row r="548" spans="1:13" x14ac:dyDescent="0.3">
      <c r="A548">
        <v>119.6</v>
      </c>
      <c r="B548">
        <v>22.644400000000001</v>
      </c>
      <c r="C548">
        <v>9.8119999999999999E-2</v>
      </c>
      <c r="D548">
        <v>-0.38329999999999997</v>
      </c>
      <c r="E548">
        <v>15.525</v>
      </c>
      <c r="F548">
        <v>17.132999999999999</v>
      </c>
      <c r="G548">
        <v>18.741</v>
      </c>
      <c r="H548">
        <v>20.565000000000001</v>
      </c>
      <c r="I548">
        <v>22.643999999999998</v>
      </c>
      <c r="J548">
        <v>25.026</v>
      </c>
      <c r="K548">
        <v>27.768999999999998</v>
      </c>
      <c r="L548">
        <v>30.946000000000002</v>
      </c>
      <c r="M548">
        <v>34.122999999999998</v>
      </c>
    </row>
    <row r="549" spans="1:13" x14ac:dyDescent="0.3">
      <c r="A549">
        <v>119.7</v>
      </c>
      <c r="B549">
        <v>22.6877</v>
      </c>
      <c r="C549">
        <v>9.8159999999999997E-2</v>
      </c>
      <c r="D549">
        <v>-0.38329999999999997</v>
      </c>
      <c r="E549">
        <v>15.553000000000001</v>
      </c>
      <c r="F549">
        <v>17.164000000000001</v>
      </c>
      <c r="G549">
        <v>18.774999999999999</v>
      </c>
      <c r="H549">
        <v>20.603999999999999</v>
      </c>
      <c r="I549">
        <v>22.687999999999999</v>
      </c>
      <c r="J549">
        <v>25.074999999999999</v>
      </c>
      <c r="K549">
        <v>27.824999999999999</v>
      </c>
      <c r="L549">
        <v>31.009</v>
      </c>
      <c r="M549">
        <v>34.194000000000003</v>
      </c>
    </row>
    <row r="550" spans="1:13" x14ac:dyDescent="0.3">
      <c r="A550">
        <v>119.8</v>
      </c>
      <c r="B550">
        <v>22.730899999999998</v>
      </c>
      <c r="C550">
        <v>9.8199999999999996E-2</v>
      </c>
      <c r="D550">
        <v>-0.38329999999999997</v>
      </c>
      <c r="E550">
        <v>15.58</v>
      </c>
      <c r="F550">
        <v>17.195</v>
      </c>
      <c r="G550">
        <v>18.809999999999999</v>
      </c>
      <c r="H550">
        <v>20.641999999999999</v>
      </c>
      <c r="I550">
        <v>22.731000000000002</v>
      </c>
      <c r="J550">
        <v>25.123999999999999</v>
      </c>
      <c r="K550">
        <v>27.88</v>
      </c>
      <c r="L550">
        <v>31.073</v>
      </c>
      <c r="M550">
        <v>34.265000000000001</v>
      </c>
    </row>
    <row r="551" spans="1:13" x14ac:dyDescent="0.3">
      <c r="A551">
        <v>119.9</v>
      </c>
      <c r="B551">
        <v>22.774100000000001</v>
      </c>
      <c r="C551">
        <v>9.8239999999999994E-2</v>
      </c>
      <c r="D551">
        <v>-0.38329999999999997</v>
      </c>
      <c r="E551">
        <v>15.606999999999999</v>
      </c>
      <c r="F551">
        <v>17.225999999999999</v>
      </c>
      <c r="G551">
        <v>18.844000000000001</v>
      </c>
      <c r="H551">
        <v>20.68</v>
      </c>
      <c r="I551">
        <v>22.774000000000001</v>
      </c>
      <c r="J551">
        <v>25.172999999999998</v>
      </c>
      <c r="K551">
        <v>27.934999999999999</v>
      </c>
      <c r="L551">
        <v>31.135999999999999</v>
      </c>
      <c r="M551">
        <v>34.335999999999999</v>
      </c>
    </row>
    <row r="552" spans="1:13" x14ac:dyDescent="0.3">
      <c r="A552">
        <v>120</v>
      </c>
      <c r="B552">
        <v>22.817299999999999</v>
      </c>
      <c r="C552">
        <v>9.8280000000000006E-2</v>
      </c>
      <c r="D552">
        <v>-0.38329999999999997</v>
      </c>
      <c r="E552">
        <v>15.634</v>
      </c>
      <c r="F552">
        <v>17.256</v>
      </c>
      <c r="G552">
        <v>18.878</v>
      </c>
      <c r="H552">
        <v>20.719000000000001</v>
      </c>
      <c r="I552">
        <v>22.817</v>
      </c>
      <c r="J552">
        <v>25.222000000000001</v>
      </c>
      <c r="K552">
        <v>27.991</v>
      </c>
      <c r="L552">
        <v>31.199000000000002</v>
      </c>
      <c r="M552">
        <v>34.406999999999996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49A1-8739-40EE-80E6-4F490DD381FA}">
  <dimension ref="A1:M552"/>
  <sheetViews>
    <sheetView workbookViewId="0">
      <selection activeCell="H7" sqref="H7"/>
    </sheetView>
  </sheetViews>
  <sheetFormatPr defaultRowHeight="14.4" x14ac:dyDescent="0.3"/>
  <cols>
    <col min="1" max="1" width="8.6640625" bestFit="1" customWidth="1"/>
    <col min="2" max="2" width="8" bestFit="1" customWidth="1"/>
    <col min="3" max="4" width="7.6640625" bestFit="1" customWidth="1"/>
    <col min="5" max="5" width="9.21875" customWidth="1"/>
    <col min="6" max="9" width="9.5546875" bestFit="1" customWidth="1"/>
    <col min="10" max="13" width="7" bestFit="1" customWidth="1"/>
    <col min="14" max="14" width="7" customWidth="1"/>
    <col min="16" max="16" width="7.6640625" bestFit="1" customWidth="1"/>
  </cols>
  <sheetData>
    <row r="1" spans="1:13" x14ac:dyDescent="0.3">
      <c r="A1" t="s">
        <v>24</v>
      </c>
      <c r="B1" t="s">
        <v>13</v>
      </c>
      <c r="C1" t="s">
        <v>14</v>
      </c>
      <c r="D1" t="s">
        <v>12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65</v>
      </c>
      <c r="B2">
        <v>7.4326999999999996</v>
      </c>
      <c r="C2">
        <v>8.2170000000000007E-2</v>
      </c>
      <c r="D2">
        <v>-0.35210000000000002</v>
      </c>
      <c r="E2">
        <v>5.4009999999999998</v>
      </c>
      <c r="F2">
        <v>5.8680000000000003</v>
      </c>
      <c r="G2">
        <v>6.335</v>
      </c>
      <c r="H2">
        <v>6.8540000000000001</v>
      </c>
      <c r="I2">
        <v>7.4329999999999998</v>
      </c>
      <c r="J2">
        <v>8.0790000000000006</v>
      </c>
      <c r="K2">
        <v>8.8040000000000003</v>
      </c>
      <c r="L2">
        <v>9.6189999999999998</v>
      </c>
      <c r="M2">
        <v>10.435</v>
      </c>
    </row>
    <row r="3" spans="1:13" x14ac:dyDescent="0.3">
      <c r="A3">
        <v>65.099999999999994</v>
      </c>
      <c r="B3">
        <v>7.4562999999999997</v>
      </c>
      <c r="C3">
        <v>8.2159999999999997E-2</v>
      </c>
      <c r="D3">
        <v>-0.35210000000000002</v>
      </c>
      <c r="E3">
        <v>5.4180000000000001</v>
      </c>
      <c r="F3">
        <v>5.8869999999999996</v>
      </c>
      <c r="G3">
        <v>6.3550000000000004</v>
      </c>
      <c r="H3">
        <v>6.8760000000000003</v>
      </c>
      <c r="I3">
        <v>7.4560000000000004</v>
      </c>
      <c r="J3">
        <v>8.1050000000000004</v>
      </c>
      <c r="K3">
        <v>8.8309999999999995</v>
      </c>
      <c r="L3">
        <v>9.6489999999999991</v>
      </c>
      <c r="M3">
        <v>10.467000000000001</v>
      </c>
    </row>
    <row r="4" spans="1:13" x14ac:dyDescent="0.3">
      <c r="A4">
        <v>65.2</v>
      </c>
      <c r="B4">
        <v>7.4798999999999998</v>
      </c>
      <c r="C4">
        <v>8.2159999999999997E-2</v>
      </c>
      <c r="D4">
        <v>-0.35210000000000002</v>
      </c>
      <c r="E4">
        <v>5.4349999999999996</v>
      </c>
      <c r="F4">
        <v>5.9050000000000002</v>
      </c>
      <c r="G4">
        <v>6.3760000000000003</v>
      </c>
      <c r="H4">
        <v>6.8979999999999997</v>
      </c>
      <c r="I4">
        <v>7.48</v>
      </c>
      <c r="J4">
        <v>8.1300000000000008</v>
      </c>
      <c r="K4">
        <v>8.859</v>
      </c>
      <c r="L4">
        <v>9.68</v>
      </c>
      <c r="M4">
        <v>10.5</v>
      </c>
    </row>
    <row r="5" spans="1:13" x14ac:dyDescent="0.3">
      <c r="A5">
        <v>65.3</v>
      </c>
      <c r="B5">
        <v>7.5034000000000001</v>
      </c>
      <c r="C5">
        <v>8.2150000000000001E-2</v>
      </c>
      <c r="D5">
        <v>-0.35210000000000002</v>
      </c>
      <c r="E5">
        <v>5.452</v>
      </c>
      <c r="F5">
        <v>5.9240000000000004</v>
      </c>
      <c r="G5">
        <v>6.3959999999999999</v>
      </c>
      <c r="H5">
        <v>6.92</v>
      </c>
      <c r="I5">
        <v>7.5030000000000001</v>
      </c>
      <c r="J5">
        <v>8.1560000000000006</v>
      </c>
      <c r="K5">
        <v>8.8870000000000005</v>
      </c>
      <c r="L5">
        <v>9.7100000000000009</v>
      </c>
      <c r="M5">
        <v>10.532999999999999</v>
      </c>
    </row>
    <row r="6" spans="1:13" x14ac:dyDescent="0.3">
      <c r="A6">
        <v>65.400000000000006</v>
      </c>
      <c r="B6">
        <v>7.5269000000000004</v>
      </c>
      <c r="C6">
        <v>8.2140000000000005E-2</v>
      </c>
      <c r="D6">
        <v>-0.35210000000000002</v>
      </c>
      <c r="E6">
        <v>5.47</v>
      </c>
      <c r="F6">
        <v>5.9429999999999996</v>
      </c>
      <c r="G6">
        <v>6.4160000000000004</v>
      </c>
      <c r="H6">
        <v>6.9409999999999998</v>
      </c>
      <c r="I6">
        <v>7.5270000000000001</v>
      </c>
      <c r="J6">
        <v>8.1809999999999992</v>
      </c>
      <c r="K6">
        <v>8.9149999999999991</v>
      </c>
      <c r="L6">
        <v>9.74</v>
      </c>
      <c r="M6">
        <v>10.566000000000001</v>
      </c>
    </row>
    <row r="7" spans="1:13" x14ac:dyDescent="0.3">
      <c r="A7">
        <v>65.5</v>
      </c>
      <c r="B7">
        <v>7.5503999999999998</v>
      </c>
      <c r="C7">
        <v>8.2140000000000005E-2</v>
      </c>
      <c r="D7">
        <v>-0.35210000000000002</v>
      </c>
      <c r="E7">
        <v>5.4870000000000001</v>
      </c>
      <c r="F7">
        <v>5.9610000000000003</v>
      </c>
      <c r="G7">
        <v>6.4359999999999999</v>
      </c>
      <c r="H7">
        <v>6.9630000000000001</v>
      </c>
      <c r="I7">
        <v>7.55</v>
      </c>
      <c r="J7">
        <v>8.2070000000000007</v>
      </c>
      <c r="K7">
        <v>8.9429999999999996</v>
      </c>
      <c r="L7">
        <v>9.7710000000000008</v>
      </c>
      <c r="M7">
        <v>10.599</v>
      </c>
    </row>
    <row r="8" spans="1:13" x14ac:dyDescent="0.3">
      <c r="A8">
        <v>65.599999999999994</v>
      </c>
      <c r="B8">
        <v>7.5738000000000003</v>
      </c>
      <c r="C8">
        <v>8.2140000000000005E-2</v>
      </c>
      <c r="D8">
        <v>-0.35210000000000002</v>
      </c>
      <c r="E8">
        <v>5.5039999999999996</v>
      </c>
      <c r="F8">
        <v>5.98</v>
      </c>
      <c r="G8">
        <v>6.4560000000000004</v>
      </c>
      <c r="H8">
        <v>6.9850000000000003</v>
      </c>
      <c r="I8">
        <v>7.5739999999999998</v>
      </c>
      <c r="J8">
        <v>8.2319999999999993</v>
      </c>
      <c r="K8">
        <v>8.9700000000000006</v>
      </c>
      <c r="L8">
        <v>9.8010000000000002</v>
      </c>
      <c r="M8">
        <v>10.631</v>
      </c>
    </row>
    <row r="9" spans="1:13" x14ac:dyDescent="0.3">
      <c r="A9">
        <v>65.7</v>
      </c>
      <c r="B9">
        <v>7.5972999999999997</v>
      </c>
      <c r="C9">
        <v>8.2129999999999995E-2</v>
      </c>
      <c r="D9">
        <v>-0.35210000000000002</v>
      </c>
      <c r="E9">
        <v>5.5209999999999999</v>
      </c>
      <c r="F9">
        <v>5.9989999999999997</v>
      </c>
      <c r="G9">
        <v>6.476</v>
      </c>
      <c r="H9">
        <v>7.0060000000000002</v>
      </c>
      <c r="I9">
        <v>7.5970000000000004</v>
      </c>
      <c r="J9">
        <v>8.2579999999999991</v>
      </c>
      <c r="K9">
        <v>8.9979999999999993</v>
      </c>
      <c r="L9">
        <v>9.8309999999999995</v>
      </c>
      <c r="M9">
        <v>10.664</v>
      </c>
    </row>
    <row r="10" spans="1:13" x14ac:dyDescent="0.3">
      <c r="A10">
        <v>65.8</v>
      </c>
      <c r="B10">
        <v>7.6205999999999996</v>
      </c>
      <c r="C10">
        <v>8.2129999999999995E-2</v>
      </c>
      <c r="D10">
        <v>-0.35210000000000002</v>
      </c>
      <c r="E10">
        <v>5.5380000000000003</v>
      </c>
      <c r="F10">
        <v>6.0170000000000003</v>
      </c>
      <c r="G10">
        <v>6.4960000000000004</v>
      </c>
      <c r="H10">
        <v>7.0279999999999996</v>
      </c>
      <c r="I10">
        <v>7.6210000000000004</v>
      </c>
      <c r="J10">
        <v>8.2829999999999995</v>
      </c>
      <c r="K10">
        <v>9.0259999999999998</v>
      </c>
      <c r="L10">
        <v>9.8610000000000007</v>
      </c>
      <c r="M10">
        <v>10.696999999999999</v>
      </c>
    </row>
    <row r="11" spans="1:13" x14ac:dyDescent="0.3">
      <c r="A11">
        <v>65.900000000000006</v>
      </c>
      <c r="B11">
        <v>7.6440000000000001</v>
      </c>
      <c r="C11">
        <v>8.2129999999999995E-2</v>
      </c>
      <c r="D11">
        <v>-0.35210000000000002</v>
      </c>
      <c r="E11">
        <v>5.5549999999999997</v>
      </c>
      <c r="F11">
        <v>6.0350000000000001</v>
      </c>
      <c r="G11">
        <v>6.516</v>
      </c>
      <c r="H11">
        <v>7.0490000000000004</v>
      </c>
      <c r="I11">
        <v>7.6440000000000001</v>
      </c>
      <c r="J11">
        <v>8.3079999999999998</v>
      </c>
      <c r="K11">
        <v>9.0530000000000008</v>
      </c>
      <c r="L11">
        <v>9.891</v>
      </c>
      <c r="M11">
        <v>10.728999999999999</v>
      </c>
    </row>
    <row r="12" spans="1:13" x14ac:dyDescent="0.3">
      <c r="A12">
        <v>66</v>
      </c>
      <c r="B12">
        <v>7.6673</v>
      </c>
      <c r="C12">
        <v>8.2119999999999999E-2</v>
      </c>
      <c r="D12">
        <v>-0.35210000000000002</v>
      </c>
      <c r="E12">
        <v>5.5720000000000001</v>
      </c>
      <c r="F12">
        <v>6.0540000000000003</v>
      </c>
      <c r="G12">
        <v>6.5359999999999996</v>
      </c>
      <c r="H12">
        <v>7.0709999999999997</v>
      </c>
      <c r="I12">
        <v>7.6669999999999998</v>
      </c>
      <c r="J12">
        <v>8.3339999999999996</v>
      </c>
      <c r="K12">
        <v>9.0809999999999995</v>
      </c>
      <c r="L12">
        <v>9.9209999999999994</v>
      </c>
      <c r="M12">
        <v>10.762</v>
      </c>
    </row>
    <row r="13" spans="1:13" x14ac:dyDescent="0.3">
      <c r="A13">
        <v>66.099999999999994</v>
      </c>
      <c r="B13">
        <v>7.6905999999999999</v>
      </c>
      <c r="C13">
        <v>8.2119999999999999E-2</v>
      </c>
      <c r="D13">
        <v>-0.35210000000000002</v>
      </c>
      <c r="E13">
        <v>5.5890000000000004</v>
      </c>
      <c r="F13">
        <v>6.0720000000000001</v>
      </c>
      <c r="G13">
        <v>6.556</v>
      </c>
      <c r="H13">
        <v>7.093</v>
      </c>
      <c r="I13">
        <v>7.6909999999999998</v>
      </c>
      <c r="J13">
        <v>8.359</v>
      </c>
      <c r="K13">
        <v>9.1080000000000005</v>
      </c>
      <c r="L13">
        <v>9.9510000000000005</v>
      </c>
      <c r="M13">
        <v>10.794</v>
      </c>
    </row>
    <row r="14" spans="1:13" x14ac:dyDescent="0.3">
      <c r="A14">
        <v>66.2</v>
      </c>
      <c r="B14">
        <v>7.7138</v>
      </c>
      <c r="C14">
        <v>8.2119999999999999E-2</v>
      </c>
      <c r="D14">
        <v>-0.35210000000000002</v>
      </c>
      <c r="E14">
        <v>5.6059999999999999</v>
      </c>
      <c r="F14">
        <v>6.0910000000000002</v>
      </c>
      <c r="G14">
        <v>6.5750000000000002</v>
      </c>
      <c r="H14">
        <v>7.1139999999999999</v>
      </c>
      <c r="I14">
        <v>7.7140000000000004</v>
      </c>
      <c r="J14">
        <v>8.3840000000000003</v>
      </c>
      <c r="K14">
        <v>9.1359999999999992</v>
      </c>
      <c r="L14">
        <v>9.9809999999999999</v>
      </c>
      <c r="M14">
        <v>10.827</v>
      </c>
    </row>
    <row r="15" spans="1:13" x14ac:dyDescent="0.3">
      <c r="A15">
        <v>66.3</v>
      </c>
      <c r="B15">
        <v>7.7370000000000001</v>
      </c>
      <c r="C15">
        <v>8.2119999999999999E-2</v>
      </c>
      <c r="D15">
        <v>-0.35210000000000002</v>
      </c>
      <c r="E15">
        <v>5.6230000000000002</v>
      </c>
      <c r="F15">
        <v>6.109</v>
      </c>
      <c r="G15">
        <v>6.5949999999999998</v>
      </c>
      <c r="H15">
        <v>7.1349999999999998</v>
      </c>
      <c r="I15">
        <v>7.7370000000000001</v>
      </c>
      <c r="J15">
        <v>8.4090000000000007</v>
      </c>
      <c r="K15">
        <v>9.1630000000000003</v>
      </c>
      <c r="L15">
        <v>10.010999999999999</v>
      </c>
      <c r="M15">
        <v>10.86</v>
      </c>
    </row>
    <row r="16" spans="1:13" x14ac:dyDescent="0.3">
      <c r="A16">
        <v>66.400000000000006</v>
      </c>
      <c r="B16">
        <v>7.7602000000000002</v>
      </c>
      <c r="C16">
        <v>8.2119999999999999E-2</v>
      </c>
      <c r="D16">
        <v>-0.35210000000000002</v>
      </c>
      <c r="E16">
        <v>5.64</v>
      </c>
      <c r="F16">
        <v>6.1269999999999998</v>
      </c>
      <c r="G16">
        <v>6.6150000000000002</v>
      </c>
      <c r="H16">
        <v>7.157</v>
      </c>
      <c r="I16">
        <v>7.76</v>
      </c>
      <c r="J16">
        <v>8.4350000000000005</v>
      </c>
      <c r="K16">
        <v>9.1910000000000007</v>
      </c>
      <c r="L16">
        <v>10.041</v>
      </c>
      <c r="M16">
        <v>10.891999999999999</v>
      </c>
    </row>
    <row r="17" spans="1:13" x14ac:dyDescent="0.3">
      <c r="A17">
        <v>66.5</v>
      </c>
      <c r="B17">
        <v>7.7834000000000003</v>
      </c>
      <c r="C17">
        <v>8.2119999999999999E-2</v>
      </c>
      <c r="D17">
        <v>-0.35210000000000002</v>
      </c>
      <c r="E17">
        <v>5.6559999999999997</v>
      </c>
      <c r="F17">
        <v>6.1459999999999999</v>
      </c>
      <c r="G17">
        <v>6.6349999999999998</v>
      </c>
      <c r="H17">
        <v>7.1779999999999999</v>
      </c>
      <c r="I17">
        <v>7.7830000000000004</v>
      </c>
      <c r="J17">
        <v>8.4600000000000009</v>
      </c>
      <c r="K17">
        <v>9.218</v>
      </c>
      <c r="L17">
        <v>10.071</v>
      </c>
      <c r="M17">
        <v>10.925000000000001</v>
      </c>
    </row>
    <row r="18" spans="1:13" x14ac:dyDescent="0.3">
      <c r="A18">
        <v>66.599999999999994</v>
      </c>
      <c r="B18">
        <v>7.8064999999999998</v>
      </c>
      <c r="C18">
        <v>8.2119999999999999E-2</v>
      </c>
      <c r="D18">
        <v>-0.35210000000000002</v>
      </c>
      <c r="E18">
        <v>5.673</v>
      </c>
      <c r="F18">
        <v>6.1639999999999997</v>
      </c>
      <c r="G18">
        <v>6.6539999999999999</v>
      </c>
      <c r="H18">
        <v>7.1989999999999998</v>
      </c>
      <c r="I18">
        <v>7.806</v>
      </c>
      <c r="J18">
        <v>8.4849999999999994</v>
      </c>
      <c r="K18">
        <v>9.2460000000000004</v>
      </c>
      <c r="L18">
        <v>10.101000000000001</v>
      </c>
      <c r="M18">
        <v>10.957000000000001</v>
      </c>
    </row>
    <row r="19" spans="1:13" x14ac:dyDescent="0.3">
      <c r="A19">
        <v>66.7</v>
      </c>
      <c r="B19">
        <v>7.8296000000000001</v>
      </c>
      <c r="C19">
        <v>8.2119999999999999E-2</v>
      </c>
      <c r="D19">
        <v>-0.35210000000000002</v>
      </c>
      <c r="E19">
        <v>5.69</v>
      </c>
      <c r="F19">
        <v>6.1820000000000004</v>
      </c>
      <c r="G19">
        <v>6.6740000000000004</v>
      </c>
      <c r="H19">
        <v>7.2210000000000001</v>
      </c>
      <c r="I19">
        <v>7.83</v>
      </c>
      <c r="J19">
        <v>8.51</v>
      </c>
      <c r="K19">
        <v>9.2729999999999997</v>
      </c>
      <c r="L19">
        <v>10.131</v>
      </c>
      <c r="M19">
        <v>10.989000000000001</v>
      </c>
    </row>
    <row r="20" spans="1:13" x14ac:dyDescent="0.3">
      <c r="A20">
        <v>66.8</v>
      </c>
      <c r="B20">
        <v>7.8525999999999998</v>
      </c>
      <c r="C20">
        <v>8.2119999999999999E-2</v>
      </c>
      <c r="D20">
        <v>-0.35210000000000002</v>
      </c>
      <c r="E20">
        <v>5.7069999999999999</v>
      </c>
      <c r="F20">
        <v>6.2</v>
      </c>
      <c r="G20">
        <v>6.694</v>
      </c>
      <c r="H20">
        <v>7.242</v>
      </c>
      <c r="I20">
        <v>7.8529999999999998</v>
      </c>
      <c r="J20">
        <v>8.5350000000000001</v>
      </c>
      <c r="K20">
        <v>9.3000000000000007</v>
      </c>
      <c r="L20">
        <v>10.161</v>
      </c>
      <c r="M20">
        <v>11.022</v>
      </c>
    </row>
    <row r="21" spans="1:13" x14ac:dyDescent="0.3">
      <c r="A21">
        <v>66.900000000000006</v>
      </c>
      <c r="B21">
        <v>7.8757000000000001</v>
      </c>
      <c r="C21">
        <v>8.2119999999999999E-2</v>
      </c>
      <c r="D21">
        <v>-0.35210000000000002</v>
      </c>
      <c r="E21">
        <v>5.7240000000000002</v>
      </c>
      <c r="F21">
        <v>6.218</v>
      </c>
      <c r="G21">
        <v>6.7130000000000001</v>
      </c>
      <c r="H21">
        <v>7.2629999999999999</v>
      </c>
      <c r="I21">
        <v>7.8760000000000003</v>
      </c>
      <c r="J21">
        <v>8.56</v>
      </c>
      <c r="K21">
        <v>9.327</v>
      </c>
      <c r="L21">
        <v>10.191000000000001</v>
      </c>
      <c r="M21">
        <v>11.054</v>
      </c>
    </row>
    <row r="22" spans="1:13" x14ac:dyDescent="0.3">
      <c r="A22">
        <v>67</v>
      </c>
      <c r="B22">
        <v>7.8986000000000001</v>
      </c>
      <c r="C22">
        <v>8.2129999999999995E-2</v>
      </c>
      <c r="D22">
        <v>-0.35210000000000002</v>
      </c>
      <c r="E22">
        <v>5.74</v>
      </c>
      <c r="F22">
        <v>6.2359999999999998</v>
      </c>
      <c r="G22">
        <v>6.7329999999999997</v>
      </c>
      <c r="H22">
        <v>7.2839999999999998</v>
      </c>
      <c r="I22">
        <v>7.899</v>
      </c>
      <c r="J22">
        <v>8.5850000000000009</v>
      </c>
      <c r="K22">
        <v>9.3550000000000004</v>
      </c>
      <c r="L22">
        <v>10.221</v>
      </c>
      <c r="M22">
        <v>11.087</v>
      </c>
    </row>
    <row r="23" spans="1:13" x14ac:dyDescent="0.3">
      <c r="A23">
        <v>67.099999999999994</v>
      </c>
      <c r="B23">
        <v>7.9215999999999998</v>
      </c>
      <c r="C23">
        <v>8.2129999999999995E-2</v>
      </c>
      <c r="D23">
        <v>-0.35210000000000002</v>
      </c>
      <c r="E23">
        <v>5.7569999999999997</v>
      </c>
      <c r="F23">
        <v>6.2549999999999999</v>
      </c>
      <c r="G23">
        <v>6.7519999999999998</v>
      </c>
      <c r="H23">
        <v>7.306</v>
      </c>
      <c r="I23">
        <v>7.9219999999999997</v>
      </c>
      <c r="J23">
        <v>8.61</v>
      </c>
      <c r="K23">
        <v>9.3819999999999997</v>
      </c>
      <c r="L23">
        <v>10.250999999999999</v>
      </c>
      <c r="M23">
        <v>11.119</v>
      </c>
    </row>
    <row r="24" spans="1:13" x14ac:dyDescent="0.3">
      <c r="A24">
        <v>67.2</v>
      </c>
      <c r="B24">
        <v>7.9444999999999997</v>
      </c>
      <c r="C24">
        <v>8.2129999999999995E-2</v>
      </c>
      <c r="D24">
        <v>-0.35210000000000002</v>
      </c>
      <c r="E24">
        <v>5.7729999999999997</v>
      </c>
      <c r="F24">
        <v>6.2729999999999997</v>
      </c>
      <c r="G24">
        <v>6.7720000000000002</v>
      </c>
      <c r="H24">
        <v>7.327</v>
      </c>
      <c r="I24">
        <v>7.944</v>
      </c>
      <c r="J24">
        <v>8.6349999999999998</v>
      </c>
      <c r="K24">
        <v>9.4090000000000007</v>
      </c>
      <c r="L24">
        <v>10.28</v>
      </c>
      <c r="M24">
        <v>11.151</v>
      </c>
    </row>
    <row r="25" spans="1:13" x14ac:dyDescent="0.3">
      <c r="A25">
        <v>67.3</v>
      </c>
      <c r="B25">
        <v>7.9673999999999996</v>
      </c>
      <c r="C25">
        <v>8.2140000000000005E-2</v>
      </c>
      <c r="D25">
        <v>-0.35210000000000002</v>
      </c>
      <c r="E25">
        <v>5.79</v>
      </c>
      <c r="F25">
        <v>6.2910000000000004</v>
      </c>
      <c r="G25">
        <v>6.7910000000000004</v>
      </c>
      <c r="H25">
        <v>7.3479999999999999</v>
      </c>
      <c r="I25">
        <v>7.9669999999999996</v>
      </c>
      <c r="J25">
        <v>8.66</v>
      </c>
      <c r="K25">
        <v>9.4359999999999999</v>
      </c>
      <c r="L25">
        <v>10.31</v>
      </c>
      <c r="M25">
        <v>11.183999999999999</v>
      </c>
    </row>
    <row r="26" spans="1:13" x14ac:dyDescent="0.3">
      <c r="A26">
        <v>67.400000000000006</v>
      </c>
      <c r="B26">
        <v>7.9903000000000004</v>
      </c>
      <c r="C26">
        <v>8.2140000000000005E-2</v>
      </c>
      <c r="D26">
        <v>-0.35210000000000002</v>
      </c>
      <c r="E26">
        <v>5.806</v>
      </c>
      <c r="F26">
        <v>6.3090000000000002</v>
      </c>
      <c r="G26">
        <v>6.8109999999999999</v>
      </c>
      <c r="H26">
        <v>7.3689999999999998</v>
      </c>
      <c r="I26">
        <v>7.99</v>
      </c>
      <c r="J26">
        <v>8.6850000000000005</v>
      </c>
      <c r="K26">
        <v>9.4640000000000004</v>
      </c>
      <c r="L26">
        <v>10.34</v>
      </c>
      <c r="M26">
        <v>11.215999999999999</v>
      </c>
    </row>
    <row r="27" spans="1:13" x14ac:dyDescent="0.3">
      <c r="A27">
        <v>67.5</v>
      </c>
      <c r="B27">
        <v>8.0131999999999994</v>
      </c>
      <c r="C27">
        <v>8.2140000000000005E-2</v>
      </c>
      <c r="D27">
        <v>-0.35210000000000002</v>
      </c>
      <c r="E27">
        <v>5.8230000000000004</v>
      </c>
      <c r="F27">
        <v>6.327</v>
      </c>
      <c r="G27">
        <v>6.83</v>
      </c>
      <c r="H27">
        <v>7.39</v>
      </c>
      <c r="I27">
        <v>8.0129999999999999</v>
      </c>
      <c r="J27">
        <v>8.7100000000000009</v>
      </c>
      <c r="K27">
        <v>9.4909999999999997</v>
      </c>
      <c r="L27">
        <v>10.369</v>
      </c>
      <c r="M27">
        <v>11.247999999999999</v>
      </c>
    </row>
    <row r="28" spans="1:13" x14ac:dyDescent="0.3">
      <c r="A28">
        <v>67.599999999999994</v>
      </c>
      <c r="B28">
        <v>8.0359999999999996</v>
      </c>
      <c r="C28">
        <v>8.2150000000000001E-2</v>
      </c>
      <c r="D28">
        <v>-0.35210000000000002</v>
      </c>
      <c r="E28">
        <v>5.8390000000000004</v>
      </c>
      <c r="F28">
        <v>6.3449999999999998</v>
      </c>
      <c r="G28">
        <v>6.85</v>
      </c>
      <c r="H28">
        <v>7.4109999999999996</v>
      </c>
      <c r="I28">
        <v>8.0359999999999996</v>
      </c>
      <c r="J28">
        <v>8.7349999999999994</v>
      </c>
      <c r="K28">
        <v>9.5180000000000007</v>
      </c>
      <c r="L28">
        <v>10.398999999999999</v>
      </c>
      <c r="M28">
        <v>11.281000000000001</v>
      </c>
    </row>
    <row r="29" spans="1:13" x14ac:dyDescent="0.3">
      <c r="A29">
        <v>67.7</v>
      </c>
      <c r="B29">
        <v>8.0587999999999997</v>
      </c>
      <c r="C29">
        <v>8.2150000000000001E-2</v>
      </c>
      <c r="D29">
        <v>-0.35210000000000002</v>
      </c>
      <c r="E29">
        <v>5.8559999999999999</v>
      </c>
      <c r="F29">
        <v>6.3630000000000004</v>
      </c>
      <c r="G29">
        <v>6.8689999999999998</v>
      </c>
      <c r="H29">
        <v>7.4320000000000004</v>
      </c>
      <c r="I29">
        <v>8.0589999999999993</v>
      </c>
      <c r="J29">
        <v>8.7590000000000003</v>
      </c>
      <c r="K29">
        <v>9.5449999999999999</v>
      </c>
      <c r="L29">
        <v>10.429</v>
      </c>
      <c r="M29">
        <v>11.313000000000001</v>
      </c>
    </row>
    <row r="30" spans="1:13" x14ac:dyDescent="0.3">
      <c r="A30">
        <v>67.8</v>
      </c>
      <c r="B30">
        <v>8.0815999999999999</v>
      </c>
      <c r="C30">
        <v>8.2159999999999997E-2</v>
      </c>
      <c r="D30">
        <v>-0.35210000000000002</v>
      </c>
      <c r="E30">
        <v>5.8719999999999999</v>
      </c>
      <c r="F30">
        <v>6.38</v>
      </c>
      <c r="G30">
        <v>6.8879999999999999</v>
      </c>
      <c r="H30">
        <v>7.4530000000000003</v>
      </c>
      <c r="I30">
        <v>8.0820000000000007</v>
      </c>
      <c r="J30">
        <v>8.7840000000000007</v>
      </c>
      <c r="K30">
        <v>9.5719999999999992</v>
      </c>
      <c r="L30">
        <v>10.459</v>
      </c>
      <c r="M30">
        <v>11.345000000000001</v>
      </c>
    </row>
    <row r="31" spans="1:13" x14ac:dyDescent="0.3">
      <c r="A31">
        <v>67.900000000000006</v>
      </c>
      <c r="B31">
        <v>8.1044</v>
      </c>
      <c r="C31">
        <v>8.2170000000000007E-2</v>
      </c>
      <c r="D31">
        <v>-0.35210000000000002</v>
      </c>
      <c r="E31">
        <v>5.8890000000000002</v>
      </c>
      <c r="F31">
        <v>6.3979999999999997</v>
      </c>
      <c r="G31">
        <v>6.9080000000000004</v>
      </c>
      <c r="H31">
        <v>7.4740000000000002</v>
      </c>
      <c r="I31">
        <v>8.1039999999999992</v>
      </c>
      <c r="J31">
        <v>8.8089999999999993</v>
      </c>
      <c r="K31">
        <v>9.5990000000000002</v>
      </c>
      <c r="L31">
        <v>10.488</v>
      </c>
      <c r="M31">
        <v>11.378</v>
      </c>
    </row>
    <row r="32" spans="1:13" x14ac:dyDescent="0.3">
      <c r="A32">
        <v>68</v>
      </c>
      <c r="B32">
        <v>8.1272000000000002</v>
      </c>
      <c r="C32">
        <v>8.2170000000000007E-2</v>
      </c>
      <c r="D32">
        <v>-0.35210000000000002</v>
      </c>
      <c r="E32">
        <v>5.9050000000000002</v>
      </c>
      <c r="F32">
        <v>6.4160000000000004</v>
      </c>
      <c r="G32">
        <v>6.9269999999999996</v>
      </c>
      <c r="H32">
        <v>7.4950000000000001</v>
      </c>
      <c r="I32">
        <v>8.1270000000000007</v>
      </c>
      <c r="J32">
        <v>8.8339999999999996</v>
      </c>
      <c r="K32">
        <v>9.6259999999999994</v>
      </c>
      <c r="L32">
        <v>10.518000000000001</v>
      </c>
      <c r="M32">
        <v>11.41</v>
      </c>
    </row>
    <row r="33" spans="1:13" x14ac:dyDescent="0.3">
      <c r="A33">
        <v>68.099999999999994</v>
      </c>
      <c r="B33">
        <v>8.15</v>
      </c>
      <c r="C33">
        <v>8.2180000000000003E-2</v>
      </c>
      <c r="D33">
        <v>-0.35210000000000002</v>
      </c>
      <c r="E33">
        <v>5.9219999999999997</v>
      </c>
      <c r="F33">
        <v>6.4340000000000002</v>
      </c>
      <c r="G33">
        <v>6.9459999999999997</v>
      </c>
      <c r="H33">
        <v>7.516</v>
      </c>
      <c r="I33">
        <v>8.15</v>
      </c>
      <c r="J33">
        <v>8.859</v>
      </c>
      <c r="K33">
        <v>9.6539999999999999</v>
      </c>
      <c r="L33">
        <v>10.548</v>
      </c>
      <c r="M33">
        <v>11.442</v>
      </c>
    </row>
    <row r="34" spans="1:13" x14ac:dyDescent="0.3">
      <c r="A34">
        <v>68.2</v>
      </c>
      <c r="B34">
        <v>8.1727000000000007</v>
      </c>
      <c r="C34">
        <v>8.2189999999999999E-2</v>
      </c>
      <c r="D34">
        <v>-0.35210000000000002</v>
      </c>
      <c r="E34">
        <v>5.9379999999999997</v>
      </c>
      <c r="F34">
        <v>6.452</v>
      </c>
      <c r="G34">
        <v>6.9660000000000002</v>
      </c>
      <c r="H34">
        <v>7.5369999999999999</v>
      </c>
      <c r="I34">
        <v>8.173</v>
      </c>
      <c r="J34">
        <v>8.8840000000000003</v>
      </c>
      <c r="K34">
        <v>9.6809999999999992</v>
      </c>
      <c r="L34">
        <v>10.577999999999999</v>
      </c>
      <c r="M34">
        <v>11.474</v>
      </c>
    </row>
    <row r="35" spans="1:13" x14ac:dyDescent="0.3">
      <c r="A35">
        <v>68.3</v>
      </c>
      <c r="B35">
        <v>8.1954999999999991</v>
      </c>
      <c r="C35">
        <v>8.2189999999999999E-2</v>
      </c>
      <c r="D35">
        <v>-0.35210000000000002</v>
      </c>
      <c r="E35">
        <v>5.9539999999999997</v>
      </c>
      <c r="F35">
        <v>6.47</v>
      </c>
      <c r="G35">
        <v>6.9850000000000003</v>
      </c>
      <c r="H35">
        <v>7.5579999999999998</v>
      </c>
      <c r="I35">
        <v>8.1959999999999997</v>
      </c>
      <c r="J35">
        <v>8.9079999999999995</v>
      </c>
      <c r="K35">
        <v>9.7080000000000002</v>
      </c>
      <c r="L35">
        <v>10.606999999999999</v>
      </c>
      <c r="M35">
        <v>11.507</v>
      </c>
    </row>
    <row r="36" spans="1:13" x14ac:dyDescent="0.3">
      <c r="A36">
        <v>68.400000000000006</v>
      </c>
      <c r="B36">
        <v>8.2182999999999993</v>
      </c>
      <c r="C36">
        <v>8.2199999999999995E-2</v>
      </c>
      <c r="D36">
        <v>-0.35210000000000002</v>
      </c>
      <c r="E36">
        <v>5.9710000000000001</v>
      </c>
      <c r="F36">
        <v>6.4880000000000004</v>
      </c>
      <c r="G36">
        <v>7.0039999999999996</v>
      </c>
      <c r="H36">
        <v>7.5789999999999997</v>
      </c>
      <c r="I36">
        <v>8.218</v>
      </c>
      <c r="J36">
        <v>8.9329999999999998</v>
      </c>
      <c r="K36">
        <v>9.7349999999999994</v>
      </c>
      <c r="L36">
        <v>10.637</v>
      </c>
      <c r="M36">
        <v>11.539</v>
      </c>
    </row>
    <row r="37" spans="1:13" x14ac:dyDescent="0.3">
      <c r="A37">
        <v>68.5</v>
      </c>
      <c r="B37">
        <v>8.2409999999999997</v>
      </c>
      <c r="C37">
        <v>8.2210000000000005E-2</v>
      </c>
      <c r="D37">
        <v>-0.35210000000000002</v>
      </c>
      <c r="E37">
        <v>5.9870000000000001</v>
      </c>
      <c r="F37">
        <v>6.5049999999999999</v>
      </c>
      <c r="G37">
        <v>7.024</v>
      </c>
      <c r="H37">
        <v>7.5990000000000002</v>
      </c>
      <c r="I37">
        <v>8.2409999999999997</v>
      </c>
      <c r="J37">
        <v>8.9580000000000002</v>
      </c>
      <c r="K37">
        <v>9.7620000000000005</v>
      </c>
      <c r="L37">
        <v>10.667</v>
      </c>
      <c r="M37">
        <v>11.571</v>
      </c>
    </row>
    <row r="38" spans="1:13" x14ac:dyDescent="0.3">
      <c r="A38">
        <v>68.599999999999994</v>
      </c>
      <c r="B38">
        <v>8.2637999999999998</v>
      </c>
      <c r="C38">
        <v>8.2220000000000001E-2</v>
      </c>
      <c r="D38">
        <v>-0.35210000000000002</v>
      </c>
      <c r="E38">
        <v>6.0030000000000001</v>
      </c>
      <c r="F38">
        <v>6.5229999999999997</v>
      </c>
      <c r="G38">
        <v>7.0430000000000001</v>
      </c>
      <c r="H38">
        <v>7.62</v>
      </c>
      <c r="I38">
        <v>8.2639999999999993</v>
      </c>
      <c r="J38">
        <v>8.9830000000000005</v>
      </c>
      <c r="K38">
        <v>9.7889999999999997</v>
      </c>
      <c r="L38">
        <v>10.696999999999999</v>
      </c>
      <c r="M38">
        <v>11.603999999999999</v>
      </c>
    </row>
    <row r="39" spans="1:13" x14ac:dyDescent="0.3">
      <c r="A39">
        <v>68.7</v>
      </c>
      <c r="B39">
        <v>8.2865000000000002</v>
      </c>
      <c r="C39">
        <v>8.2229999999999998E-2</v>
      </c>
      <c r="D39">
        <v>-0.35210000000000002</v>
      </c>
      <c r="E39">
        <v>6.02</v>
      </c>
      <c r="F39">
        <v>6.5410000000000004</v>
      </c>
      <c r="G39">
        <v>7.0620000000000003</v>
      </c>
      <c r="H39">
        <v>7.641</v>
      </c>
      <c r="I39">
        <v>8.2859999999999996</v>
      </c>
      <c r="J39">
        <v>9.0079999999999991</v>
      </c>
      <c r="K39">
        <v>9.8160000000000007</v>
      </c>
      <c r="L39">
        <v>10.726000000000001</v>
      </c>
      <c r="M39">
        <v>11.635999999999999</v>
      </c>
    </row>
    <row r="40" spans="1:13" x14ac:dyDescent="0.3">
      <c r="A40">
        <v>68.8</v>
      </c>
      <c r="B40">
        <v>8.3092000000000006</v>
      </c>
      <c r="C40">
        <v>8.2239999999999994E-2</v>
      </c>
      <c r="D40">
        <v>-0.35210000000000002</v>
      </c>
      <c r="E40">
        <v>6.0359999999999996</v>
      </c>
      <c r="F40">
        <v>6.5590000000000002</v>
      </c>
      <c r="G40">
        <v>7.0810000000000004</v>
      </c>
      <c r="H40">
        <v>7.6619999999999999</v>
      </c>
      <c r="I40">
        <v>8.3089999999999993</v>
      </c>
      <c r="J40">
        <v>9.032</v>
      </c>
      <c r="K40">
        <v>9.843</v>
      </c>
      <c r="L40">
        <v>10.756</v>
      </c>
      <c r="M40">
        <v>11.669</v>
      </c>
    </row>
    <row r="41" spans="1:13" x14ac:dyDescent="0.3">
      <c r="A41">
        <v>68.900000000000006</v>
      </c>
      <c r="B41">
        <v>8.3320000000000007</v>
      </c>
      <c r="C41">
        <v>8.2250000000000004E-2</v>
      </c>
      <c r="D41">
        <v>-0.35210000000000002</v>
      </c>
      <c r="E41">
        <v>6.0519999999999996</v>
      </c>
      <c r="F41">
        <v>6.5759999999999996</v>
      </c>
      <c r="G41">
        <v>7.101</v>
      </c>
      <c r="H41">
        <v>7.6829999999999998</v>
      </c>
      <c r="I41">
        <v>8.3320000000000007</v>
      </c>
      <c r="J41">
        <v>9.0570000000000004</v>
      </c>
      <c r="K41">
        <v>9.8710000000000004</v>
      </c>
      <c r="L41">
        <v>10.786</v>
      </c>
      <c r="M41">
        <v>11.701000000000001</v>
      </c>
    </row>
    <row r="42" spans="1:13" x14ac:dyDescent="0.3">
      <c r="A42">
        <v>69</v>
      </c>
      <c r="B42">
        <v>8.3546999999999993</v>
      </c>
      <c r="C42">
        <v>8.226E-2</v>
      </c>
      <c r="D42">
        <v>-0.35210000000000002</v>
      </c>
      <c r="E42">
        <v>6.0679999999999996</v>
      </c>
      <c r="F42">
        <v>6.5940000000000003</v>
      </c>
      <c r="G42">
        <v>7.12</v>
      </c>
      <c r="H42">
        <v>7.7039999999999997</v>
      </c>
      <c r="I42">
        <v>8.3550000000000004</v>
      </c>
      <c r="J42">
        <v>9.0820000000000007</v>
      </c>
      <c r="K42">
        <v>9.8979999999999997</v>
      </c>
      <c r="L42">
        <v>10.816000000000001</v>
      </c>
      <c r="M42">
        <v>11.734</v>
      </c>
    </row>
    <row r="43" spans="1:13" x14ac:dyDescent="0.3">
      <c r="A43">
        <v>69.099999999999994</v>
      </c>
      <c r="B43">
        <v>8.3773999999999997</v>
      </c>
      <c r="C43">
        <v>8.2269999999999996E-2</v>
      </c>
      <c r="D43">
        <v>-0.35210000000000002</v>
      </c>
      <c r="E43">
        <v>6.085</v>
      </c>
      <c r="F43">
        <v>6.6120000000000001</v>
      </c>
      <c r="G43">
        <v>7.1390000000000002</v>
      </c>
      <c r="H43">
        <v>7.7249999999999996</v>
      </c>
      <c r="I43">
        <v>8.3770000000000007</v>
      </c>
      <c r="J43">
        <v>9.1069999999999993</v>
      </c>
      <c r="K43">
        <v>9.9250000000000007</v>
      </c>
      <c r="L43">
        <v>10.845000000000001</v>
      </c>
      <c r="M43">
        <v>11.766</v>
      </c>
    </row>
    <row r="44" spans="1:13" x14ac:dyDescent="0.3">
      <c r="A44">
        <v>69.2</v>
      </c>
      <c r="B44">
        <v>8.4001000000000001</v>
      </c>
      <c r="C44">
        <v>8.2280000000000006E-2</v>
      </c>
      <c r="D44">
        <v>-0.35210000000000002</v>
      </c>
      <c r="E44">
        <v>6.101</v>
      </c>
      <c r="F44">
        <v>6.63</v>
      </c>
      <c r="G44">
        <v>7.1580000000000004</v>
      </c>
      <c r="H44">
        <v>7.7460000000000004</v>
      </c>
      <c r="I44">
        <v>8.4</v>
      </c>
      <c r="J44">
        <v>9.1319999999999997</v>
      </c>
      <c r="K44">
        <v>9.952</v>
      </c>
      <c r="L44">
        <v>10.875</v>
      </c>
      <c r="M44">
        <v>11.798</v>
      </c>
    </row>
    <row r="45" spans="1:13" x14ac:dyDescent="0.3">
      <c r="A45">
        <v>69.3</v>
      </c>
      <c r="B45">
        <v>8.4227000000000007</v>
      </c>
      <c r="C45">
        <v>8.2290000000000002E-2</v>
      </c>
      <c r="D45">
        <v>-0.35210000000000002</v>
      </c>
      <c r="E45">
        <v>6.117</v>
      </c>
      <c r="F45">
        <v>6.6470000000000002</v>
      </c>
      <c r="G45">
        <v>7.1769999999999996</v>
      </c>
      <c r="H45">
        <v>7.766</v>
      </c>
      <c r="I45">
        <v>8.423</v>
      </c>
      <c r="J45">
        <v>9.1560000000000006</v>
      </c>
      <c r="K45">
        <v>9.9789999999999992</v>
      </c>
      <c r="L45">
        <v>10.904999999999999</v>
      </c>
      <c r="M45">
        <v>11.831</v>
      </c>
    </row>
    <row r="46" spans="1:13" x14ac:dyDescent="0.3">
      <c r="A46">
        <v>69.400000000000006</v>
      </c>
      <c r="B46">
        <v>8.4453999999999994</v>
      </c>
      <c r="C46">
        <v>8.2299999999999998E-2</v>
      </c>
      <c r="D46">
        <v>-0.35210000000000002</v>
      </c>
      <c r="E46">
        <v>6.133</v>
      </c>
      <c r="F46">
        <v>6.665</v>
      </c>
      <c r="G46">
        <v>7.1970000000000001</v>
      </c>
      <c r="H46">
        <v>7.7869999999999999</v>
      </c>
      <c r="I46">
        <v>8.4450000000000003</v>
      </c>
      <c r="J46">
        <v>9.1809999999999992</v>
      </c>
      <c r="K46">
        <v>10.006</v>
      </c>
      <c r="L46">
        <v>10.933999999999999</v>
      </c>
      <c r="M46">
        <v>11.863</v>
      </c>
    </row>
    <row r="47" spans="1:13" x14ac:dyDescent="0.3">
      <c r="A47">
        <v>69.5</v>
      </c>
      <c r="B47">
        <v>8.468</v>
      </c>
      <c r="C47">
        <v>8.2309999999999994E-2</v>
      </c>
      <c r="D47">
        <v>-0.35210000000000002</v>
      </c>
      <c r="E47">
        <v>6.15</v>
      </c>
      <c r="F47">
        <v>6.6829999999999998</v>
      </c>
      <c r="G47">
        <v>7.2160000000000002</v>
      </c>
      <c r="H47">
        <v>7.8079999999999998</v>
      </c>
      <c r="I47">
        <v>8.468</v>
      </c>
      <c r="J47">
        <v>9.2059999999999995</v>
      </c>
      <c r="K47">
        <v>10.032999999999999</v>
      </c>
      <c r="L47">
        <v>10.964</v>
      </c>
      <c r="M47">
        <v>11.895</v>
      </c>
    </row>
    <row r="48" spans="1:13" x14ac:dyDescent="0.3">
      <c r="A48">
        <v>69.599999999999994</v>
      </c>
      <c r="B48">
        <v>8.4906000000000006</v>
      </c>
      <c r="C48">
        <v>8.2320000000000004E-2</v>
      </c>
      <c r="D48">
        <v>-0.35210000000000002</v>
      </c>
      <c r="E48">
        <v>6.1660000000000004</v>
      </c>
      <c r="F48">
        <v>6.7</v>
      </c>
      <c r="G48">
        <v>7.2350000000000003</v>
      </c>
      <c r="H48">
        <v>7.8289999999999997</v>
      </c>
      <c r="I48">
        <v>8.4909999999999997</v>
      </c>
      <c r="J48">
        <v>9.23</v>
      </c>
      <c r="K48">
        <v>10.06</v>
      </c>
      <c r="L48">
        <v>10.994</v>
      </c>
      <c r="M48">
        <v>11.927</v>
      </c>
    </row>
    <row r="49" spans="1:13" x14ac:dyDescent="0.3">
      <c r="A49">
        <v>69.7</v>
      </c>
      <c r="B49">
        <v>8.5131999999999994</v>
      </c>
      <c r="C49">
        <v>8.233E-2</v>
      </c>
      <c r="D49">
        <v>-0.35210000000000002</v>
      </c>
      <c r="E49">
        <v>6.1820000000000004</v>
      </c>
      <c r="F49">
        <v>6.718</v>
      </c>
      <c r="G49">
        <v>7.2539999999999996</v>
      </c>
      <c r="H49">
        <v>7.85</v>
      </c>
      <c r="I49">
        <v>8.5129999999999999</v>
      </c>
      <c r="J49">
        <v>9.2550000000000008</v>
      </c>
      <c r="K49">
        <v>10.087</v>
      </c>
      <c r="L49">
        <v>11.023</v>
      </c>
      <c r="M49">
        <v>11.96</v>
      </c>
    </row>
    <row r="50" spans="1:13" x14ac:dyDescent="0.3">
      <c r="A50">
        <v>69.8</v>
      </c>
      <c r="B50">
        <v>8.5358000000000001</v>
      </c>
      <c r="C50">
        <v>8.2350000000000007E-2</v>
      </c>
      <c r="D50">
        <v>-0.35210000000000002</v>
      </c>
      <c r="E50">
        <v>6.1980000000000004</v>
      </c>
      <c r="F50">
        <v>6.7350000000000003</v>
      </c>
      <c r="G50">
        <v>7.2729999999999997</v>
      </c>
      <c r="H50">
        <v>7.87</v>
      </c>
      <c r="I50">
        <v>8.5359999999999996</v>
      </c>
      <c r="J50">
        <v>9.2799999999999994</v>
      </c>
      <c r="K50">
        <v>10.114000000000001</v>
      </c>
      <c r="L50">
        <v>11.053000000000001</v>
      </c>
      <c r="M50">
        <v>11.992000000000001</v>
      </c>
    </row>
    <row r="51" spans="1:13" x14ac:dyDescent="0.3">
      <c r="A51">
        <v>69.900000000000006</v>
      </c>
      <c r="B51">
        <v>8.5582999999999991</v>
      </c>
      <c r="C51">
        <v>8.2360000000000003E-2</v>
      </c>
      <c r="D51">
        <v>-0.35210000000000002</v>
      </c>
      <c r="E51">
        <v>6.2140000000000004</v>
      </c>
      <c r="F51">
        <v>6.7530000000000001</v>
      </c>
      <c r="G51">
        <v>7.2919999999999998</v>
      </c>
      <c r="H51">
        <v>7.891</v>
      </c>
      <c r="I51">
        <v>8.5579999999999998</v>
      </c>
      <c r="J51">
        <v>9.3040000000000003</v>
      </c>
      <c r="K51">
        <v>10.141</v>
      </c>
      <c r="L51">
        <v>11.083</v>
      </c>
      <c r="M51">
        <v>12.025</v>
      </c>
    </row>
    <row r="52" spans="1:13" x14ac:dyDescent="0.3">
      <c r="A52">
        <v>70</v>
      </c>
      <c r="B52">
        <v>8.5808</v>
      </c>
      <c r="C52">
        <v>8.2369999999999999E-2</v>
      </c>
      <c r="D52">
        <v>-0.35210000000000002</v>
      </c>
      <c r="E52">
        <v>6.23</v>
      </c>
      <c r="F52">
        <v>6.7709999999999999</v>
      </c>
      <c r="G52">
        <v>7.3109999999999999</v>
      </c>
      <c r="H52">
        <v>7.9119999999999999</v>
      </c>
      <c r="I52">
        <v>8.5809999999999995</v>
      </c>
      <c r="J52">
        <v>9.3290000000000006</v>
      </c>
      <c r="K52">
        <v>10.167999999999999</v>
      </c>
      <c r="L52">
        <v>11.112</v>
      </c>
      <c r="M52">
        <v>12.057</v>
      </c>
    </row>
    <row r="53" spans="1:13" x14ac:dyDescent="0.3">
      <c r="A53">
        <v>70.099999999999994</v>
      </c>
      <c r="B53">
        <v>8.6031999999999993</v>
      </c>
      <c r="C53">
        <v>8.2379999999999995E-2</v>
      </c>
      <c r="D53">
        <v>-0.35210000000000002</v>
      </c>
      <c r="E53">
        <v>6.2460000000000004</v>
      </c>
      <c r="F53">
        <v>6.7880000000000003</v>
      </c>
      <c r="G53">
        <v>7.33</v>
      </c>
      <c r="H53">
        <v>7.9320000000000004</v>
      </c>
      <c r="I53">
        <v>8.6029999999999998</v>
      </c>
      <c r="J53">
        <v>9.3529999999999998</v>
      </c>
      <c r="K53">
        <v>10.195</v>
      </c>
      <c r="L53">
        <v>11.141999999999999</v>
      </c>
      <c r="M53">
        <v>12.089</v>
      </c>
    </row>
    <row r="54" spans="1:13" x14ac:dyDescent="0.3">
      <c r="A54">
        <v>70.2</v>
      </c>
      <c r="B54">
        <v>8.6257000000000001</v>
      </c>
      <c r="C54">
        <v>8.2400000000000001E-2</v>
      </c>
      <c r="D54">
        <v>-0.35210000000000002</v>
      </c>
      <c r="E54">
        <v>6.2619999999999996</v>
      </c>
      <c r="F54">
        <v>6.8049999999999997</v>
      </c>
      <c r="G54">
        <v>7.3490000000000002</v>
      </c>
      <c r="H54">
        <v>7.9530000000000003</v>
      </c>
      <c r="I54">
        <v>8.6259999999999994</v>
      </c>
      <c r="J54">
        <v>9.3780000000000001</v>
      </c>
      <c r="K54">
        <v>10.222</v>
      </c>
      <c r="L54">
        <v>11.172000000000001</v>
      </c>
      <c r="M54">
        <v>12.121</v>
      </c>
    </row>
    <row r="55" spans="1:13" x14ac:dyDescent="0.3">
      <c r="A55">
        <v>70.3</v>
      </c>
      <c r="B55">
        <v>8.6479999999999997</v>
      </c>
      <c r="C55">
        <v>8.2409999999999997E-2</v>
      </c>
      <c r="D55">
        <v>-0.35210000000000002</v>
      </c>
      <c r="E55">
        <v>6.2779999999999996</v>
      </c>
      <c r="F55">
        <v>6.8230000000000004</v>
      </c>
      <c r="G55">
        <v>7.3680000000000003</v>
      </c>
      <c r="H55">
        <v>7.9729999999999999</v>
      </c>
      <c r="I55">
        <v>8.6479999999999997</v>
      </c>
      <c r="J55">
        <v>9.4019999999999992</v>
      </c>
      <c r="K55">
        <v>10.247999999999999</v>
      </c>
      <c r="L55">
        <v>11.201000000000001</v>
      </c>
      <c r="M55">
        <v>12.153</v>
      </c>
    </row>
    <row r="56" spans="1:13" x14ac:dyDescent="0.3">
      <c r="A56">
        <v>70.400000000000006</v>
      </c>
      <c r="B56">
        <v>8.6704000000000008</v>
      </c>
      <c r="C56">
        <v>8.2419999999999993E-2</v>
      </c>
      <c r="D56">
        <v>-0.35210000000000002</v>
      </c>
      <c r="E56">
        <v>6.2939999999999996</v>
      </c>
      <c r="F56">
        <v>6.84</v>
      </c>
      <c r="G56">
        <v>7.3869999999999996</v>
      </c>
      <c r="H56">
        <v>7.9939999999999998</v>
      </c>
      <c r="I56">
        <v>8.67</v>
      </c>
      <c r="J56">
        <v>9.4269999999999996</v>
      </c>
      <c r="K56">
        <v>10.275</v>
      </c>
      <c r="L56">
        <v>11.23</v>
      </c>
      <c r="M56">
        <v>12.185</v>
      </c>
    </row>
    <row r="57" spans="1:13" x14ac:dyDescent="0.3">
      <c r="A57">
        <v>70.5</v>
      </c>
      <c r="B57">
        <v>8.6927000000000003</v>
      </c>
      <c r="C57">
        <v>8.2430000000000003E-2</v>
      </c>
      <c r="D57">
        <v>-0.35210000000000002</v>
      </c>
      <c r="E57">
        <v>6.31</v>
      </c>
      <c r="F57">
        <v>6.8579999999999997</v>
      </c>
      <c r="G57">
        <v>7.4059999999999997</v>
      </c>
      <c r="H57">
        <v>8.0139999999999993</v>
      </c>
      <c r="I57">
        <v>8.6929999999999996</v>
      </c>
      <c r="J57">
        <v>9.4510000000000005</v>
      </c>
      <c r="K57">
        <v>10.302</v>
      </c>
      <c r="L57">
        <v>11.259</v>
      </c>
      <c r="M57">
        <v>12.217000000000001</v>
      </c>
    </row>
    <row r="58" spans="1:13" x14ac:dyDescent="0.3">
      <c r="A58">
        <v>70.599999999999994</v>
      </c>
      <c r="B58">
        <v>8.7149999999999999</v>
      </c>
      <c r="C58">
        <v>8.2449999999999996E-2</v>
      </c>
      <c r="D58">
        <v>-0.35210000000000002</v>
      </c>
      <c r="E58">
        <v>6.3259999999999996</v>
      </c>
      <c r="F58">
        <v>6.875</v>
      </c>
      <c r="G58">
        <v>7.4240000000000004</v>
      </c>
      <c r="H58">
        <v>8.0350000000000001</v>
      </c>
      <c r="I58">
        <v>8.7149999999999999</v>
      </c>
      <c r="J58">
        <v>9.4760000000000009</v>
      </c>
      <c r="K58">
        <v>10.329000000000001</v>
      </c>
      <c r="L58">
        <v>11.289</v>
      </c>
      <c r="M58">
        <v>12.249000000000001</v>
      </c>
    </row>
    <row r="59" spans="1:13" x14ac:dyDescent="0.3">
      <c r="A59">
        <v>70.7</v>
      </c>
      <c r="B59">
        <v>8.7371999999999996</v>
      </c>
      <c r="C59">
        <v>8.2460000000000006E-2</v>
      </c>
      <c r="D59">
        <v>-0.35210000000000002</v>
      </c>
      <c r="E59">
        <v>6.3410000000000002</v>
      </c>
      <c r="F59">
        <v>6.8920000000000003</v>
      </c>
      <c r="G59">
        <v>7.4429999999999996</v>
      </c>
      <c r="H59">
        <v>8.0549999999999997</v>
      </c>
      <c r="I59">
        <v>8.7370000000000001</v>
      </c>
      <c r="J59">
        <v>9.5</v>
      </c>
      <c r="K59">
        <v>10.355</v>
      </c>
      <c r="L59">
        <v>11.318</v>
      </c>
      <c r="M59">
        <v>12.281000000000001</v>
      </c>
    </row>
    <row r="60" spans="1:13" x14ac:dyDescent="0.3">
      <c r="A60">
        <v>70.8</v>
      </c>
      <c r="B60">
        <v>8.7593999999999994</v>
      </c>
      <c r="C60">
        <v>8.2479999999999998E-2</v>
      </c>
      <c r="D60">
        <v>-0.35210000000000002</v>
      </c>
      <c r="E60">
        <v>6.3570000000000002</v>
      </c>
      <c r="F60">
        <v>6.9089999999999998</v>
      </c>
      <c r="G60">
        <v>7.4619999999999997</v>
      </c>
      <c r="H60">
        <v>8.0749999999999993</v>
      </c>
      <c r="I60">
        <v>8.7590000000000003</v>
      </c>
      <c r="J60">
        <v>9.5239999999999991</v>
      </c>
      <c r="K60">
        <v>10.382</v>
      </c>
      <c r="L60">
        <v>11.348000000000001</v>
      </c>
      <c r="M60">
        <v>12.313000000000001</v>
      </c>
    </row>
    <row r="61" spans="1:13" x14ac:dyDescent="0.3">
      <c r="A61">
        <v>70.900000000000006</v>
      </c>
      <c r="B61">
        <v>8.7814999999999994</v>
      </c>
      <c r="C61">
        <v>8.2489999999999994E-2</v>
      </c>
      <c r="D61">
        <v>-0.35210000000000002</v>
      </c>
      <c r="E61">
        <v>6.3730000000000002</v>
      </c>
      <c r="F61">
        <v>6.9269999999999996</v>
      </c>
      <c r="G61">
        <v>7.48</v>
      </c>
      <c r="H61">
        <v>8.0960000000000001</v>
      </c>
      <c r="I61">
        <v>8.782</v>
      </c>
      <c r="J61">
        <v>9.548</v>
      </c>
      <c r="K61">
        <v>10.407999999999999</v>
      </c>
      <c r="L61">
        <v>11.377000000000001</v>
      </c>
      <c r="M61">
        <v>12.345000000000001</v>
      </c>
    </row>
    <row r="62" spans="1:13" x14ac:dyDescent="0.3">
      <c r="A62">
        <v>71</v>
      </c>
      <c r="B62">
        <v>8.8035999999999994</v>
      </c>
      <c r="C62">
        <v>8.2500000000000004E-2</v>
      </c>
      <c r="D62">
        <v>-0.35210000000000002</v>
      </c>
      <c r="E62">
        <v>6.3890000000000002</v>
      </c>
      <c r="F62">
        <v>6.944</v>
      </c>
      <c r="G62">
        <v>7.4989999999999997</v>
      </c>
      <c r="H62">
        <v>8.1159999999999997</v>
      </c>
      <c r="I62">
        <v>8.8040000000000003</v>
      </c>
      <c r="J62">
        <v>9.5719999999999992</v>
      </c>
      <c r="K62">
        <v>10.435</v>
      </c>
      <c r="L62">
        <v>11.406000000000001</v>
      </c>
      <c r="M62">
        <v>12.377000000000001</v>
      </c>
    </row>
    <row r="63" spans="1:13" x14ac:dyDescent="0.3">
      <c r="A63">
        <v>71.099999999999994</v>
      </c>
      <c r="B63">
        <v>8.8256999999999994</v>
      </c>
      <c r="C63">
        <v>8.2519999999999996E-2</v>
      </c>
      <c r="D63">
        <v>-0.35210000000000002</v>
      </c>
      <c r="E63">
        <v>6.4039999999999999</v>
      </c>
      <c r="F63">
        <v>6.9610000000000003</v>
      </c>
      <c r="G63">
        <v>7.5179999999999998</v>
      </c>
      <c r="H63">
        <v>8.1359999999999992</v>
      </c>
      <c r="I63">
        <v>8.8260000000000005</v>
      </c>
      <c r="J63">
        <v>9.5969999999999995</v>
      </c>
      <c r="K63">
        <v>10.461</v>
      </c>
      <c r="L63">
        <v>11.435</v>
      </c>
      <c r="M63">
        <v>12.409000000000001</v>
      </c>
    </row>
    <row r="64" spans="1:13" x14ac:dyDescent="0.3">
      <c r="A64">
        <v>71.2</v>
      </c>
      <c r="B64">
        <v>8.8476999999999997</v>
      </c>
      <c r="C64">
        <v>8.2530000000000006E-2</v>
      </c>
      <c r="D64">
        <v>-0.35210000000000002</v>
      </c>
      <c r="E64">
        <v>6.42</v>
      </c>
      <c r="F64">
        <v>6.9779999999999998</v>
      </c>
      <c r="G64">
        <v>7.5359999999999996</v>
      </c>
      <c r="H64">
        <v>8.1560000000000006</v>
      </c>
      <c r="I64">
        <v>8.8480000000000008</v>
      </c>
      <c r="J64">
        <v>9.6210000000000004</v>
      </c>
      <c r="K64">
        <v>10.488</v>
      </c>
      <c r="L64">
        <v>11.464</v>
      </c>
      <c r="M64">
        <v>12.44</v>
      </c>
    </row>
    <row r="65" spans="1:13" x14ac:dyDescent="0.3">
      <c r="A65">
        <v>71.3</v>
      </c>
      <c r="B65">
        <v>8.8696999999999999</v>
      </c>
      <c r="C65">
        <v>8.2540000000000002E-2</v>
      </c>
      <c r="D65">
        <v>-0.35210000000000002</v>
      </c>
      <c r="E65">
        <v>6.4359999999999999</v>
      </c>
      <c r="F65">
        <v>6.9950000000000001</v>
      </c>
      <c r="G65">
        <v>7.5549999999999997</v>
      </c>
      <c r="H65">
        <v>8.1769999999999996</v>
      </c>
      <c r="I65">
        <v>8.8699999999999992</v>
      </c>
      <c r="J65">
        <v>9.6449999999999996</v>
      </c>
      <c r="K65">
        <v>10.513999999999999</v>
      </c>
      <c r="L65">
        <v>11.493</v>
      </c>
      <c r="M65">
        <v>12.472</v>
      </c>
    </row>
    <row r="66" spans="1:13" x14ac:dyDescent="0.3">
      <c r="A66">
        <v>71.400000000000006</v>
      </c>
      <c r="B66">
        <v>8.8916000000000004</v>
      </c>
      <c r="C66">
        <v>8.2559999999999995E-2</v>
      </c>
      <c r="D66">
        <v>-0.35210000000000002</v>
      </c>
      <c r="E66">
        <v>6.4509999999999996</v>
      </c>
      <c r="F66">
        <v>7.0119999999999996</v>
      </c>
      <c r="G66">
        <v>7.5730000000000004</v>
      </c>
      <c r="H66">
        <v>8.1969999999999992</v>
      </c>
      <c r="I66">
        <v>8.8919999999999995</v>
      </c>
      <c r="J66">
        <v>9.6690000000000005</v>
      </c>
      <c r="K66">
        <v>10.54</v>
      </c>
      <c r="L66">
        <v>11.522</v>
      </c>
      <c r="M66">
        <v>12.504</v>
      </c>
    </row>
    <row r="67" spans="1:13" x14ac:dyDescent="0.3">
      <c r="A67">
        <v>71.5</v>
      </c>
      <c r="B67">
        <v>8.9135000000000009</v>
      </c>
      <c r="C67">
        <v>8.2570000000000005E-2</v>
      </c>
      <c r="D67">
        <v>-0.35210000000000002</v>
      </c>
      <c r="E67">
        <v>6.4669999999999996</v>
      </c>
      <c r="F67">
        <v>7.0289999999999999</v>
      </c>
      <c r="G67">
        <v>7.5919999999999996</v>
      </c>
      <c r="H67">
        <v>8.2170000000000005</v>
      </c>
      <c r="I67">
        <v>8.9139999999999997</v>
      </c>
      <c r="J67">
        <v>9.6929999999999996</v>
      </c>
      <c r="K67">
        <v>10.567</v>
      </c>
      <c r="L67">
        <v>11.551</v>
      </c>
      <c r="M67">
        <v>12.535</v>
      </c>
    </row>
    <row r="68" spans="1:13" x14ac:dyDescent="0.3">
      <c r="A68">
        <v>71.599999999999994</v>
      </c>
      <c r="B68">
        <v>8.9352999999999998</v>
      </c>
      <c r="C68">
        <v>8.2589999999999997E-2</v>
      </c>
      <c r="D68">
        <v>-0.35210000000000002</v>
      </c>
      <c r="E68">
        <v>6.4820000000000002</v>
      </c>
      <c r="F68">
        <v>7.0460000000000003</v>
      </c>
      <c r="G68">
        <v>7.61</v>
      </c>
      <c r="H68">
        <v>8.2370000000000001</v>
      </c>
      <c r="I68">
        <v>8.9350000000000005</v>
      </c>
      <c r="J68">
        <v>9.7159999999999993</v>
      </c>
      <c r="K68">
        <v>10.593</v>
      </c>
      <c r="L68">
        <v>11.58</v>
      </c>
      <c r="M68">
        <v>12.567</v>
      </c>
    </row>
    <row r="69" spans="1:13" x14ac:dyDescent="0.3">
      <c r="A69">
        <v>71.7</v>
      </c>
      <c r="B69">
        <v>8.9571000000000005</v>
      </c>
      <c r="C69">
        <v>8.2600000000000007E-2</v>
      </c>
      <c r="D69">
        <v>-0.35210000000000002</v>
      </c>
      <c r="E69">
        <v>6.4980000000000002</v>
      </c>
      <c r="F69">
        <v>7.0629999999999997</v>
      </c>
      <c r="G69">
        <v>7.6280000000000001</v>
      </c>
      <c r="H69">
        <v>8.2569999999999997</v>
      </c>
      <c r="I69">
        <v>8.9570000000000007</v>
      </c>
      <c r="J69">
        <v>9.74</v>
      </c>
      <c r="K69">
        <v>10.619</v>
      </c>
      <c r="L69">
        <v>11.608000000000001</v>
      </c>
      <c r="M69">
        <v>12.598000000000001</v>
      </c>
    </row>
    <row r="70" spans="1:13" x14ac:dyDescent="0.3">
      <c r="A70">
        <v>71.8</v>
      </c>
      <c r="B70">
        <v>8.9787999999999997</v>
      </c>
      <c r="C70">
        <v>8.2619999999999999E-2</v>
      </c>
      <c r="D70">
        <v>-0.35210000000000002</v>
      </c>
      <c r="E70">
        <v>6.5129999999999999</v>
      </c>
      <c r="F70">
        <v>7.08</v>
      </c>
      <c r="G70">
        <v>7.6470000000000002</v>
      </c>
      <c r="H70">
        <v>8.2769999999999992</v>
      </c>
      <c r="I70">
        <v>8.9789999999999992</v>
      </c>
      <c r="J70">
        <v>9.7639999999999993</v>
      </c>
      <c r="K70">
        <v>10.645</v>
      </c>
      <c r="L70">
        <v>11.637</v>
      </c>
      <c r="M70">
        <v>12.629</v>
      </c>
    </row>
    <row r="71" spans="1:13" x14ac:dyDescent="0.3">
      <c r="A71">
        <v>71.900000000000006</v>
      </c>
      <c r="B71">
        <v>9.0005000000000006</v>
      </c>
      <c r="C71">
        <v>8.2629999999999995E-2</v>
      </c>
      <c r="D71">
        <v>-0.35210000000000002</v>
      </c>
      <c r="E71">
        <v>6.5279999999999996</v>
      </c>
      <c r="F71">
        <v>7.0970000000000004</v>
      </c>
      <c r="G71">
        <v>7.665</v>
      </c>
      <c r="H71">
        <v>8.2959999999999994</v>
      </c>
      <c r="I71">
        <v>9</v>
      </c>
      <c r="J71">
        <v>9.7880000000000003</v>
      </c>
      <c r="K71">
        <v>10.670999999999999</v>
      </c>
      <c r="L71">
        <v>11.666</v>
      </c>
      <c r="M71">
        <v>12.66</v>
      </c>
    </row>
    <row r="72" spans="1:13" x14ac:dyDescent="0.3">
      <c r="A72">
        <v>72</v>
      </c>
      <c r="B72">
        <v>9.0221</v>
      </c>
      <c r="C72">
        <v>8.2640000000000005E-2</v>
      </c>
      <c r="D72">
        <v>-0.35210000000000002</v>
      </c>
      <c r="E72">
        <v>6.5439999999999996</v>
      </c>
      <c r="F72">
        <v>7.1130000000000004</v>
      </c>
      <c r="G72">
        <v>7.6829999999999998</v>
      </c>
      <c r="H72">
        <v>8.3160000000000007</v>
      </c>
      <c r="I72">
        <v>9.0220000000000002</v>
      </c>
      <c r="J72">
        <v>9.8109999999999999</v>
      </c>
      <c r="K72">
        <v>10.696999999999999</v>
      </c>
      <c r="L72">
        <v>11.694000000000001</v>
      </c>
      <c r="M72">
        <v>12.691000000000001</v>
      </c>
    </row>
    <row r="73" spans="1:13" x14ac:dyDescent="0.3">
      <c r="A73">
        <v>72.099999999999994</v>
      </c>
      <c r="B73">
        <v>9.0435999999999996</v>
      </c>
      <c r="C73">
        <v>8.2659999999999997E-2</v>
      </c>
      <c r="D73">
        <v>-0.35210000000000002</v>
      </c>
      <c r="E73">
        <v>6.5590000000000002</v>
      </c>
      <c r="F73">
        <v>7.13</v>
      </c>
      <c r="G73">
        <v>7.7009999999999996</v>
      </c>
      <c r="H73">
        <v>8.3360000000000003</v>
      </c>
      <c r="I73">
        <v>9.0440000000000005</v>
      </c>
      <c r="J73">
        <v>9.8350000000000009</v>
      </c>
      <c r="K73">
        <v>10.723000000000001</v>
      </c>
      <c r="L73">
        <v>11.723000000000001</v>
      </c>
      <c r="M73">
        <v>12.723000000000001</v>
      </c>
    </row>
    <row r="74" spans="1:13" x14ac:dyDescent="0.3">
      <c r="A74">
        <v>72.2</v>
      </c>
      <c r="B74">
        <v>9.0650999999999993</v>
      </c>
      <c r="C74">
        <v>8.2669999999999993E-2</v>
      </c>
      <c r="D74">
        <v>-0.35210000000000002</v>
      </c>
      <c r="E74">
        <v>6.5739999999999998</v>
      </c>
      <c r="F74">
        <v>7.1470000000000002</v>
      </c>
      <c r="G74">
        <v>7.7190000000000003</v>
      </c>
      <c r="H74">
        <v>8.3559999999999999</v>
      </c>
      <c r="I74">
        <v>9.0649999999999995</v>
      </c>
      <c r="J74">
        <v>9.8580000000000005</v>
      </c>
      <c r="K74">
        <v>10.749000000000001</v>
      </c>
      <c r="L74">
        <v>11.750999999999999</v>
      </c>
      <c r="M74">
        <v>12.754</v>
      </c>
    </row>
    <row r="75" spans="1:13" x14ac:dyDescent="0.3">
      <c r="A75">
        <v>72.3</v>
      </c>
      <c r="B75">
        <v>9.0864999999999991</v>
      </c>
      <c r="C75">
        <v>8.269E-2</v>
      </c>
      <c r="D75">
        <v>-0.35210000000000002</v>
      </c>
      <c r="E75">
        <v>6.5890000000000004</v>
      </c>
      <c r="F75">
        <v>7.1630000000000003</v>
      </c>
      <c r="G75">
        <v>7.7370000000000001</v>
      </c>
      <c r="H75">
        <v>8.375</v>
      </c>
      <c r="I75">
        <v>9.0860000000000003</v>
      </c>
      <c r="J75">
        <v>9.8819999999999997</v>
      </c>
      <c r="K75">
        <v>10.773999999999999</v>
      </c>
      <c r="L75">
        <v>11.78</v>
      </c>
      <c r="M75">
        <v>12.785</v>
      </c>
    </row>
    <row r="76" spans="1:13" x14ac:dyDescent="0.3">
      <c r="A76">
        <v>72.400000000000006</v>
      </c>
      <c r="B76">
        <v>9.1079000000000008</v>
      </c>
      <c r="C76">
        <v>8.2699999999999996E-2</v>
      </c>
      <c r="D76">
        <v>-0.35210000000000002</v>
      </c>
      <c r="E76">
        <v>6.6040000000000001</v>
      </c>
      <c r="F76">
        <v>7.18</v>
      </c>
      <c r="G76">
        <v>7.7549999999999999</v>
      </c>
      <c r="H76">
        <v>8.3949999999999996</v>
      </c>
      <c r="I76">
        <v>9.1080000000000005</v>
      </c>
      <c r="J76">
        <v>9.9049999999999994</v>
      </c>
      <c r="K76">
        <v>10.8</v>
      </c>
      <c r="L76">
        <v>11.808</v>
      </c>
      <c r="M76">
        <v>12.815</v>
      </c>
    </row>
    <row r="77" spans="1:13" x14ac:dyDescent="0.3">
      <c r="A77">
        <v>72.5</v>
      </c>
      <c r="B77">
        <v>9.1292000000000009</v>
      </c>
      <c r="C77">
        <v>8.2720000000000002E-2</v>
      </c>
      <c r="D77">
        <v>-0.35210000000000002</v>
      </c>
      <c r="E77">
        <v>6.6189999999999998</v>
      </c>
      <c r="F77">
        <v>7.1959999999999997</v>
      </c>
      <c r="G77">
        <v>7.7729999999999997</v>
      </c>
      <c r="H77">
        <v>8.4139999999999997</v>
      </c>
      <c r="I77">
        <v>9.1289999999999996</v>
      </c>
      <c r="J77">
        <v>9.9290000000000003</v>
      </c>
      <c r="K77">
        <v>10.826000000000001</v>
      </c>
      <c r="L77">
        <v>11.836</v>
      </c>
      <c r="M77">
        <v>12.846</v>
      </c>
    </row>
    <row r="78" spans="1:13" x14ac:dyDescent="0.3">
      <c r="A78">
        <v>72.599999999999994</v>
      </c>
      <c r="B78">
        <v>9.1503999999999994</v>
      </c>
      <c r="C78">
        <v>8.2729999999999998E-2</v>
      </c>
      <c r="D78">
        <v>-0.35210000000000002</v>
      </c>
      <c r="E78">
        <v>6.6349999999999998</v>
      </c>
      <c r="F78">
        <v>7.2130000000000001</v>
      </c>
      <c r="G78">
        <v>7.7910000000000004</v>
      </c>
      <c r="H78">
        <v>8.4339999999999993</v>
      </c>
      <c r="I78">
        <v>9.15</v>
      </c>
      <c r="J78">
        <v>9.952</v>
      </c>
      <c r="K78">
        <v>10.851000000000001</v>
      </c>
      <c r="L78">
        <v>11.864000000000001</v>
      </c>
      <c r="M78">
        <v>12.877000000000001</v>
      </c>
    </row>
    <row r="79" spans="1:13" x14ac:dyDescent="0.3">
      <c r="A79">
        <v>72.7</v>
      </c>
      <c r="B79">
        <v>9.1715999999999998</v>
      </c>
      <c r="C79">
        <v>8.2739999999999994E-2</v>
      </c>
      <c r="D79">
        <v>-0.35210000000000002</v>
      </c>
      <c r="E79">
        <v>6.65</v>
      </c>
      <c r="F79">
        <v>7.2290000000000001</v>
      </c>
      <c r="G79">
        <v>7.8090000000000002</v>
      </c>
      <c r="H79">
        <v>8.4529999999999994</v>
      </c>
      <c r="I79">
        <v>9.1720000000000006</v>
      </c>
      <c r="J79">
        <v>9.9749999999999996</v>
      </c>
      <c r="K79">
        <v>10.877000000000001</v>
      </c>
      <c r="L79">
        <v>11.891999999999999</v>
      </c>
      <c r="M79">
        <v>12.907</v>
      </c>
    </row>
    <row r="80" spans="1:13" x14ac:dyDescent="0.3">
      <c r="A80">
        <v>72.8</v>
      </c>
      <c r="B80">
        <v>9.1927000000000003</v>
      </c>
      <c r="C80">
        <v>8.276E-2</v>
      </c>
      <c r="D80">
        <v>-0.35210000000000002</v>
      </c>
      <c r="E80">
        <v>6.6639999999999997</v>
      </c>
      <c r="F80">
        <v>7.2460000000000004</v>
      </c>
      <c r="G80">
        <v>7.827</v>
      </c>
      <c r="H80">
        <v>8.4730000000000008</v>
      </c>
      <c r="I80">
        <v>9.1929999999999996</v>
      </c>
      <c r="J80">
        <v>9.9979999999999993</v>
      </c>
      <c r="K80">
        <v>10.901999999999999</v>
      </c>
      <c r="L80">
        <v>11.92</v>
      </c>
      <c r="M80">
        <v>12.938000000000001</v>
      </c>
    </row>
    <row r="81" spans="1:13" x14ac:dyDescent="0.3">
      <c r="A81">
        <v>72.900000000000006</v>
      </c>
      <c r="B81">
        <v>9.2136999999999993</v>
      </c>
      <c r="C81">
        <v>8.2769999999999996E-2</v>
      </c>
      <c r="D81">
        <v>-0.35210000000000002</v>
      </c>
      <c r="E81">
        <v>6.6790000000000003</v>
      </c>
      <c r="F81">
        <v>7.2619999999999996</v>
      </c>
      <c r="G81">
        <v>7.8440000000000003</v>
      </c>
      <c r="H81">
        <v>8.4920000000000009</v>
      </c>
      <c r="I81">
        <v>9.2140000000000004</v>
      </c>
      <c r="J81">
        <v>10.021000000000001</v>
      </c>
      <c r="K81">
        <v>10.927</v>
      </c>
      <c r="L81">
        <v>11.948</v>
      </c>
      <c r="M81">
        <v>12.968</v>
      </c>
    </row>
    <row r="82" spans="1:13" x14ac:dyDescent="0.3">
      <c r="A82">
        <v>73</v>
      </c>
      <c r="B82">
        <v>9.2347000000000001</v>
      </c>
      <c r="C82">
        <v>8.2780000000000006E-2</v>
      </c>
      <c r="D82">
        <v>-0.35210000000000002</v>
      </c>
      <c r="E82">
        <v>6.694</v>
      </c>
      <c r="F82">
        <v>7.2779999999999996</v>
      </c>
      <c r="G82">
        <v>7.8620000000000001</v>
      </c>
      <c r="H82">
        <v>8.5109999999999992</v>
      </c>
      <c r="I82">
        <v>9.2349999999999994</v>
      </c>
      <c r="J82">
        <v>10.044</v>
      </c>
      <c r="K82">
        <v>10.952</v>
      </c>
      <c r="L82">
        <v>11.975</v>
      </c>
      <c r="M82">
        <v>12.997999999999999</v>
      </c>
    </row>
    <row r="83" spans="1:13" x14ac:dyDescent="0.3">
      <c r="A83">
        <v>73.099999999999994</v>
      </c>
      <c r="B83">
        <v>9.2556999999999992</v>
      </c>
      <c r="C83">
        <v>8.2799999999999999E-2</v>
      </c>
      <c r="D83">
        <v>-0.35210000000000002</v>
      </c>
      <c r="E83">
        <v>6.7089999999999996</v>
      </c>
      <c r="F83">
        <v>7.2939999999999996</v>
      </c>
      <c r="G83">
        <v>7.88</v>
      </c>
      <c r="H83">
        <v>8.5299999999999994</v>
      </c>
      <c r="I83">
        <v>9.2560000000000002</v>
      </c>
      <c r="J83">
        <v>10.067</v>
      </c>
      <c r="K83">
        <v>10.978</v>
      </c>
      <c r="L83">
        <v>12.003</v>
      </c>
      <c r="M83">
        <v>13.029</v>
      </c>
    </row>
    <row r="84" spans="1:13" x14ac:dyDescent="0.3">
      <c r="A84">
        <v>73.2</v>
      </c>
      <c r="B84">
        <v>9.2766000000000002</v>
      </c>
      <c r="C84">
        <v>8.2809999999999995E-2</v>
      </c>
      <c r="D84">
        <v>-0.35210000000000002</v>
      </c>
      <c r="E84">
        <v>6.7240000000000002</v>
      </c>
      <c r="F84">
        <v>7.3109999999999999</v>
      </c>
      <c r="G84">
        <v>7.8970000000000002</v>
      </c>
      <c r="H84">
        <v>8.5489999999999995</v>
      </c>
      <c r="I84">
        <v>9.2769999999999992</v>
      </c>
      <c r="J84">
        <v>10.09</v>
      </c>
      <c r="K84">
        <v>11.003</v>
      </c>
      <c r="L84">
        <v>12.031000000000001</v>
      </c>
      <c r="M84">
        <v>13.058999999999999</v>
      </c>
    </row>
    <row r="85" spans="1:13" x14ac:dyDescent="0.3">
      <c r="A85">
        <v>73.3</v>
      </c>
      <c r="B85">
        <v>9.2973999999999997</v>
      </c>
      <c r="C85">
        <v>8.2830000000000001E-2</v>
      </c>
      <c r="D85">
        <v>-0.35210000000000002</v>
      </c>
      <c r="E85">
        <v>6.7389999999999999</v>
      </c>
      <c r="F85">
        <v>7.327</v>
      </c>
      <c r="G85">
        <v>7.915</v>
      </c>
      <c r="H85">
        <v>8.5679999999999996</v>
      </c>
      <c r="I85">
        <v>9.2970000000000006</v>
      </c>
      <c r="J85">
        <v>10.113</v>
      </c>
      <c r="K85">
        <v>11.028</v>
      </c>
      <c r="L85">
        <v>12.058999999999999</v>
      </c>
      <c r="M85">
        <v>13.089</v>
      </c>
    </row>
    <row r="86" spans="1:13" x14ac:dyDescent="0.3">
      <c r="A86">
        <v>73.400000000000006</v>
      </c>
      <c r="B86">
        <v>9.3181999999999992</v>
      </c>
      <c r="C86">
        <v>8.2839999999999997E-2</v>
      </c>
      <c r="D86">
        <v>-0.35210000000000002</v>
      </c>
      <c r="E86">
        <v>6.7530000000000001</v>
      </c>
      <c r="F86">
        <v>7.343</v>
      </c>
      <c r="G86">
        <v>7.9320000000000004</v>
      </c>
      <c r="H86">
        <v>8.5879999999999992</v>
      </c>
      <c r="I86">
        <v>9.3179999999999996</v>
      </c>
      <c r="J86">
        <v>10.135</v>
      </c>
      <c r="K86">
        <v>11.053000000000001</v>
      </c>
      <c r="L86">
        <v>12.086</v>
      </c>
      <c r="M86">
        <v>13.119</v>
      </c>
    </row>
    <row r="87" spans="1:13" x14ac:dyDescent="0.3">
      <c r="A87">
        <v>73.5</v>
      </c>
      <c r="B87">
        <v>9.3390000000000004</v>
      </c>
      <c r="C87">
        <v>8.2849999999999993E-2</v>
      </c>
      <c r="D87">
        <v>-0.35210000000000002</v>
      </c>
      <c r="E87">
        <v>6.7679999999999998</v>
      </c>
      <c r="F87">
        <v>7.359</v>
      </c>
      <c r="G87">
        <v>7.95</v>
      </c>
      <c r="H87">
        <v>8.6069999999999993</v>
      </c>
      <c r="I87">
        <v>9.3390000000000004</v>
      </c>
      <c r="J87">
        <v>10.157999999999999</v>
      </c>
      <c r="K87">
        <v>11.077999999999999</v>
      </c>
      <c r="L87">
        <v>12.113</v>
      </c>
      <c r="M87">
        <v>13.148999999999999</v>
      </c>
    </row>
    <row r="88" spans="1:13" x14ac:dyDescent="0.3">
      <c r="A88">
        <v>73.599999999999994</v>
      </c>
      <c r="B88">
        <v>9.3597000000000001</v>
      </c>
      <c r="C88">
        <v>8.2869999999999999E-2</v>
      </c>
      <c r="D88">
        <v>-0.35210000000000002</v>
      </c>
      <c r="E88">
        <v>6.7830000000000004</v>
      </c>
      <c r="F88">
        <v>7.375</v>
      </c>
      <c r="G88">
        <v>7.9669999999999996</v>
      </c>
      <c r="H88">
        <v>8.6259999999999994</v>
      </c>
      <c r="I88">
        <v>9.36</v>
      </c>
      <c r="J88">
        <v>10.180999999999999</v>
      </c>
      <c r="K88">
        <v>11.103</v>
      </c>
      <c r="L88">
        <v>12.141</v>
      </c>
      <c r="M88">
        <v>13.179</v>
      </c>
    </row>
    <row r="89" spans="1:13" x14ac:dyDescent="0.3">
      <c r="A89">
        <v>73.7</v>
      </c>
      <c r="B89">
        <v>9.3803000000000001</v>
      </c>
      <c r="C89">
        <v>8.2879999999999995E-2</v>
      </c>
      <c r="D89">
        <v>-0.35210000000000002</v>
      </c>
      <c r="E89">
        <v>6.7969999999999997</v>
      </c>
      <c r="F89">
        <v>7.391</v>
      </c>
      <c r="G89">
        <v>7.9850000000000003</v>
      </c>
      <c r="H89">
        <v>8.6440000000000001</v>
      </c>
      <c r="I89">
        <v>9.3800000000000008</v>
      </c>
      <c r="J89">
        <v>10.202999999999999</v>
      </c>
      <c r="K89">
        <v>11.127000000000001</v>
      </c>
      <c r="L89">
        <v>12.167999999999999</v>
      </c>
      <c r="M89">
        <v>13.209</v>
      </c>
    </row>
    <row r="90" spans="1:13" x14ac:dyDescent="0.3">
      <c r="A90">
        <v>73.8</v>
      </c>
      <c r="B90">
        <v>9.4009999999999998</v>
      </c>
      <c r="C90">
        <v>8.2890000000000005E-2</v>
      </c>
      <c r="D90">
        <v>-0.35210000000000002</v>
      </c>
      <c r="E90">
        <v>6.8120000000000003</v>
      </c>
      <c r="F90">
        <v>7.407</v>
      </c>
      <c r="G90">
        <v>8.0020000000000007</v>
      </c>
      <c r="H90">
        <v>8.6630000000000003</v>
      </c>
      <c r="I90">
        <v>9.4009999999999998</v>
      </c>
      <c r="J90">
        <v>10.226000000000001</v>
      </c>
      <c r="K90">
        <v>11.151999999999999</v>
      </c>
      <c r="L90">
        <v>12.195</v>
      </c>
      <c r="M90">
        <v>13.239000000000001</v>
      </c>
    </row>
    <row r="91" spans="1:13" x14ac:dyDescent="0.3">
      <c r="A91">
        <v>73.900000000000006</v>
      </c>
      <c r="B91">
        <v>9.4215</v>
      </c>
      <c r="C91">
        <v>8.2900000000000001E-2</v>
      </c>
      <c r="D91">
        <v>-0.35210000000000002</v>
      </c>
      <c r="E91">
        <v>6.827</v>
      </c>
      <c r="F91">
        <v>7.423</v>
      </c>
      <c r="G91">
        <v>8.0190000000000001</v>
      </c>
      <c r="H91">
        <v>8.6820000000000004</v>
      </c>
      <c r="I91">
        <v>9.4220000000000006</v>
      </c>
      <c r="J91">
        <v>10.247999999999999</v>
      </c>
      <c r="K91">
        <v>11.177</v>
      </c>
      <c r="L91">
        <v>12.222</v>
      </c>
      <c r="M91">
        <v>13.268000000000001</v>
      </c>
    </row>
    <row r="92" spans="1:13" x14ac:dyDescent="0.3">
      <c r="A92">
        <v>74</v>
      </c>
      <c r="B92">
        <v>9.4420000000000002</v>
      </c>
      <c r="C92">
        <v>8.2919999999999994E-2</v>
      </c>
      <c r="D92">
        <v>-0.35210000000000002</v>
      </c>
      <c r="E92">
        <v>6.8410000000000002</v>
      </c>
      <c r="F92">
        <v>7.4390000000000001</v>
      </c>
      <c r="G92">
        <v>8.0359999999999996</v>
      </c>
      <c r="H92">
        <v>8.7010000000000005</v>
      </c>
      <c r="I92">
        <v>9.4420000000000002</v>
      </c>
      <c r="J92">
        <v>10.271000000000001</v>
      </c>
      <c r="K92">
        <v>11.201000000000001</v>
      </c>
      <c r="L92">
        <v>12.25</v>
      </c>
      <c r="M92">
        <v>13.298</v>
      </c>
    </row>
    <row r="93" spans="1:13" x14ac:dyDescent="0.3">
      <c r="A93">
        <v>74.099999999999994</v>
      </c>
      <c r="B93">
        <v>9.4625000000000004</v>
      </c>
      <c r="C93">
        <v>8.2930000000000004E-2</v>
      </c>
      <c r="D93">
        <v>-0.35210000000000002</v>
      </c>
      <c r="E93">
        <v>6.8559999999999999</v>
      </c>
      <c r="F93">
        <v>7.4550000000000001</v>
      </c>
      <c r="G93">
        <v>8.0540000000000003</v>
      </c>
      <c r="H93">
        <v>8.7200000000000006</v>
      </c>
      <c r="I93">
        <v>9.4619999999999997</v>
      </c>
      <c r="J93">
        <v>10.292999999999999</v>
      </c>
      <c r="K93">
        <v>11.226000000000001</v>
      </c>
      <c r="L93">
        <v>12.276999999999999</v>
      </c>
      <c r="M93">
        <v>13.327</v>
      </c>
    </row>
    <row r="94" spans="1:13" x14ac:dyDescent="0.3">
      <c r="A94">
        <v>74.2</v>
      </c>
      <c r="B94">
        <v>9.4829000000000008</v>
      </c>
      <c r="C94">
        <v>8.294E-2</v>
      </c>
      <c r="D94">
        <v>-0.35210000000000002</v>
      </c>
      <c r="E94">
        <v>6.87</v>
      </c>
      <c r="F94">
        <v>7.4710000000000001</v>
      </c>
      <c r="G94">
        <v>8.0709999999999997</v>
      </c>
      <c r="H94">
        <v>8.7379999999999995</v>
      </c>
      <c r="I94">
        <v>9.4830000000000005</v>
      </c>
      <c r="J94">
        <v>10.316000000000001</v>
      </c>
      <c r="K94">
        <v>11.25</v>
      </c>
      <c r="L94">
        <v>12.304</v>
      </c>
      <c r="M94">
        <v>13.356999999999999</v>
      </c>
    </row>
    <row r="95" spans="1:13" x14ac:dyDescent="0.3">
      <c r="A95">
        <v>74.3</v>
      </c>
      <c r="B95">
        <v>9.5031999999999996</v>
      </c>
      <c r="C95">
        <v>8.2949999999999996E-2</v>
      </c>
      <c r="D95">
        <v>-0.35210000000000002</v>
      </c>
      <c r="E95">
        <v>6.8849999999999998</v>
      </c>
      <c r="F95">
        <v>7.4859999999999998</v>
      </c>
      <c r="G95">
        <v>8.0879999999999992</v>
      </c>
      <c r="H95">
        <v>8.7569999999999997</v>
      </c>
      <c r="I95">
        <v>9.5030000000000001</v>
      </c>
      <c r="J95">
        <v>10.337999999999999</v>
      </c>
      <c r="K95">
        <v>11.275</v>
      </c>
      <c r="L95">
        <v>12.33</v>
      </c>
      <c r="M95">
        <v>13.385999999999999</v>
      </c>
    </row>
    <row r="96" spans="1:13" x14ac:dyDescent="0.3">
      <c r="A96">
        <v>74.400000000000006</v>
      </c>
      <c r="B96">
        <v>9.5235000000000003</v>
      </c>
      <c r="C96">
        <v>8.2970000000000002E-2</v>
      </c>
      <c r="D96">
        <v>-0.35210000000000002</v>
      </c>
      <c r="E96">
        <v>6.899</v>
      </c>
      <c r="F96">
        <v>7.5019999999999998</v>
      </c>
      <c r="G96">
        <v>8.1050000000000004</v>
      </c>
      <c r="H96">
        <v>8.7759999999999998</v>
      </c>
      <c r="I96">
        <v>9.5239999999999991</v>
      </c>
      <c r="J96">
        <v>10.36</v>
      </c>
      <c r="K96">
        <v>11.298999999999999</v>
      </c>
      <c r="L96">
        <v>12.356999999999999</v>
      </c>
      <c r="M96">
        <v>13.416</v>
      </c>
    </row>
    <row r="97" spans="1:13" x14ac:dyDescent="0.3">
      <c r="A97">
        <v>74.5</v>
      </c>
      <c r="B97">
        <v>9.5437999999999992</v>
      </c>
      <c r="C97">
        <v>8.2979999999999998E-2</v>
      </c>
      <c r="D97">
        <v>-0.35210000000000002</v>
      </c>
      <c r="E97">
        <v>6.9130000000000003</v>
      </c>
      <c r="F97">
        <v>7.5179999999999998</v>
      </c>
      <c r="G97">
        <v>8.1219999999999999</v>
      </c>
      <c r="H97">
        <v>8.7940000000000005</v>
      </c>
      <c r="I97">
        <v>9.5440000000000005</v>
      </c>
      <c r="J97">
        <v>10.382</v>
      </c>
      <c r="K97">
        <v>11.324</v>
      </c>
      <c r="L97">
        <v>12.384</v>
      </c>
      <c r="M97">
        <v>13.445</v>
      </c>
    </row>
    <row r="98" spans="1:13" x14ac:dyDescent="0.3">
      <c r="A98">
        <v>74.599999999999994</v>
      </c>
      <c r="B98">
        <v>9.5639000000000003</v>
      </c>
      <c r="C98">
        <v>8.2989999999999994E-2</v>
      </c>
      <c r="D98">
        <v>-0.35210000000000002</v>
      </c>
      <c r="E98">
        <v>6.9279999999999999</v>
      </c>
      <c r="F98">
        <v>7.5330000000000004</v>
      </c>
      <c r="G98">
        <v>8.1389999999999993</v>
      </c>
      <c r="H98">
        <v>8.8130000000000006</v>
      </c>
      <c r="I98">
        <v>9.5640000000000001</v>
      </c>
      <c r="J98">
        <v>10.404</v>
      </c>
      <c r="K98">
        <v>11.348000000000001</v>
      </c>
      <c r="L98">
        <v>12.411</v>
      </c>
      <c r="M98">
        <v>13.474</v>
      </c>
    </row>
    <row r="99" spans="1:13" x14ac:dyDescent="0.3">
      <c r="A99">
        <v>74.7</v>
      </c>
      <c r="B99">
        <v>9.5840999999999994</v>
      </c>
      <c r="C99">
        <v>8.3000000000000004E-2</v>
      </c>
      <c r="D99">
        <v>-0.35210000000000002</v>
      </c>
      <c r="E99">
        <v>6.9420000000000002</v>
      </c>
      <c r="F99">
        <v>7.5490000000000004</v>
      </c>
      <c r="G99">
        <v>8.1560000000000006</v>
      </c>
      <c r="H99">
        <v>8.8309999999999995</v>
      </c>
      <c r="I99">
        <v>9.5839999999999996</v>
      </c>
      <c r="J99">
        <v>10.426</v>
      </c>
      <c r="K99">
        <v>11.372</v>
      </c>
      <c r="L99">
        <v>12.436999999999999</v>
      </c>
      <c r="M99">
        <v>13.503</v>
      </c>
    </row>
    <row r="100" spans="1:13" x14ac:dyDescent="0.3">
      <c r="A100">
        <v>74.8</v>
      </c>
      <c r="B100">
        <v>9.6041000000000007</v>
      </c>
      <c r="C100">
        <v>8.301E-2</v>
      </c>
      <c r="D100">
        <v>-0.35210000000000002</v>
      </c>
      <c r="E100">
        <v>6.9560000000000004</v>
      </c>
      <c r="F100">
        <v>7.5650000000000004</v>
      </c>
      <c r="G100">
        <v>8.173</v>
      </c>
      <c r="H100">
        <v>8.85</v>
      </c>
      <c r="I100">
        <v>9.6039999999999992</v>
      </c>
      <c r="J100">
        <v>10.448</v>
      </c>
      <c r="K100">
        <v>11.396000000000001</v>
      </c>
      <c r="L100">
        <v>12.464</v>
      </c>
      <c r="M100">
        <v>13.531000000000001</v>
      </c>
    </row>
    <row r="101" spans="1:13" x14ac:dyDescent="0.3">
      <c r="A101">
        <v>74.900000000000006</v>
      </c>
      <c r="B101">
        <v>9.6241000000000003</v>
      </c>
      <c r="C101">
        <v>8.3019999999999997E-2</v>
      </c>
      <c r="D101">
        <v>-0.35210000000000002</v>
      </c>
      <c r="E101">
        <v>6.97</v>
      </c>
      <c r="F101">
        <v>7.58</v>
      </c>
      <c r="G101">
        <v>8.19</v>
      </c>
      <c r="H101">
        <v>8.8680000000000003</v>
      </c>
      <c r="I101">
        <v>9.6240000000000006</v>
      </c>
      <c r="J101">
        <v>10.47</v>
      </c>
      <c r="K101">
        <v>11.42</v>
      </c>
      <c r="L101">
        <v>12.49</v>
      </c>
      <c r="M101">
        <v>13.56</v>
      </c>
    </row>
    <row r="102" spans="1:13" x14ac:dyDescent="0.3">
      <c r="A102">
        <v>75</v>
      </c>
      <c r="B102">
        <v>9.6440000000000001</v>
      </c>
      <c r="C102">
        <v>8.3030000000000007E-2</v>
      </c>
      <c r="D102">
        <v>-0.35210000000000002</v>
      </c>
      <c r="E102">
        <v>6.9850000000000003</v>
      </c>
      <c r="F102">
        <v>7.5960000000000001</v>
      </c>
      <c r="G102">
        <v>8.2070000000000007</v>
      </c>
      <c r="H102">
        <v>8.8859999999999992</v>
      </c>
      <c r="I102">
        <v>9.6440000000000001</v>
      </c>
      <c r="J102">
        <v>10.492000000000001</v>
      </c>
      <c r="K102">
        <v>11.444000000000001</v>
      </c>
      <c r="L102">
        <v>12.516</v>
      </c>
      <c r="M102">
        <v>13.589</v>
      </c>
    </row>
    <row r="103" spans="1:13" x14ac:dyDescent="0.3">
      <c r="A103">
        <v>75.099999999999994</v>
      </c>
      <c r="B103">
        <v>9.6638999999999999</v>
      </c>
      <c r="C103">
        <v>8.3049999999999999E-2</v>
      </c>
      <c r="D103">
        <v>-0.35210000000000002</v>
      </c>
      <c r="E103">
        <v>6.9980000000000002</v>
      </c>
      <c r="F103">
        <v>7.6109999999999998</v>
      </c>
      <c r="G103">
        <v>8.2230000000000008</v>
      </c>
      <c r="H103">
        <v>8.9039999999999999</v>
      </c>
      <c r="I103">
        <v>9.6639999999999997</v>
      </c>
      <c r="J103">
        <v>10.513999999999999</v>
      </c>
      <c r="K103">
        <v>11.468</v>
      </c>
      <c r="L103">
        <v>12.542999999999999</v>
      </c>
      <c r="M103">
        <v>13.618</v>
      </c>
    </row>
    <row r="104" spans="1:13" x14ac:dyDescent="0.3">
      <c r="A104">
        <v>75.2</v>
      </c>
      <c r="B104">
        <v>9.6836000000000002</v>
      </c>
      <c r="C104">
        <v>8.3059999999999995E-2</v>
      </c>
      <c r="D104">
        <v>-0.35210000000000002</v>
      </c>
      <c r="E104">
        <v>7.0119999999999996</v>
      </c>
      <c r="F104">
        <v>7.6260000000000003</v>
      </c>
      <c r="G104">
        <v>8.24</v>
      </c>
      <c r="H104">
        <v>8.9220000000000006</v>
      </c>
      <c r="I104">
        <v>9.6839999999999993</v>
      </c>
      <c r="J104">
        <v>10.535</v>
      </c>
      <c r="K104">
        <v>11.492000000000001</v>
      </c>
      <c r="L104">
        <v>12.569000000000001</v>
      </c>
      <c r="M104">
        <v>13.646000000000001</v>
      </c>
    </row>
    <row r="105" spans="1:13" x14ac:dyDescent="0.3">
      <c r="A105">
        <v>75.3</v>
      </c>
      <c r="B105">
        <v>9.7033000000000005</v>
      </c>
      <c r="C105">
        <v>8.3070000000000005E-2</v>
      </c>
      <c r="D105">
        <v>-0.35210000000000002</v>
      </c>
      <c r="E105">
        <v>7.0259999999999998</v>
      </c>
      <c r="F105">
        <v>7.641</v>
      </c>
      <c r="G105">
        <v>8.2569999999999997</v>
      </c>
      <c r="H105">
        <v>8.94</v>
      </c>
      <c r="I105">
        <v>9.7029999999999994</v>
      </c>
      <c r="J105">
        <v>10.557</v>
      </c>
      <c r="K105">
        <v>11.515000000000001</v>
      </c>
      <c r="L105">
        <v>12.595000000000001</v>
      </c>
      <c r="M105">
        <v>13.675000000000001</v>
      </c>
    </row>
    <row r="106" spans="1:13" x14ac:dyDescent="0.3">
      <c r="A106">
        <v>75.400000000000006</v>
      </c>
      <c r="B106">
        <v>9.7230000000000008</v>
      </c>
      <c r="C106">
        <v>8.3070000000000005E-2</v>
      </c>
      <c r="D106">
        <v>-0.35210000000000002</v>
      </c>
      <c r="E106">
        <v>7.0410000000000004</v>
      </c>
      <c r="F106">
        <v>7.657</v>
      </c>
      <c r="G106">
        <v>8.2729999999999997</v>
      </c>
      <c r="H106">
        <v>8.9589999999999996</v>
      </c>
      <c r="I106">
        <v>9.7230000000000008</v>
      </c>
      <c r="J106">
        <v>10.577999999999999</v>
      </c>
      <c r="K106">
        <v>11.539</v>
      </c>
      <c r="L106">
        <v>12.621</v>
      </c>
      <c r="M106">
        <v>13.702</v>
      </c>
    </row>
    <row r="107" spans="1:13" x14ac:dyDescent="0.3">
      <c r="A107">
        <v>75.5</v>
      </c>
      <c r="B107">
        <v>9.7424999999999997</v>
      </c>
      <c r="C107">
        <v>8.3080000000000001E-2</v>
      </c>
      <c r="D107">
        <v>-0.35210000000000002</v>
      </c>
      <c r="E107">
        <v>7.0549999999999997</v>
      </c>
      <c r="F107">
        <v>7.6719999999999997</v>
      </c>
      <c r="G107">
        <v>8.2899999999999991</v>
      </c>
      <c r="H107">
        <v>8.9760000000000009</v>
      </c>
      <c r="I107">
        <v>9.7420000000000009</v>
      </c>
      <c r="J107">
        <v>10.6</v>
      </c>
      <c r="K107">
        <v>11.561999999999999</v>
      </c>
      <c r="L107">
        <v>12.646000000000001</v>
      </c>
      <c r="M107">
        <v>13.731</v>
      </c>
    </row>
    <row r="108" spans="1:13" x14ac:dyDescent="0.3">
      <c r="A108">
        <v>75.599999999999994</v>
      </c>
      <c r="B108">
        <v>9.7620000000000005</v>
      </c>
      <c r="C108">
        <v>8.3089999999999997E-2</v>
      </c>
      <c r="D108">
        <v>-0.35210000000000002</v>
      </c>
      <c r="E108">
        <v>7.0679999999999996</v>
      </c>
      <c r="F108">
        <v>7.6870000000000003</v>
      </c>
      <c r="G108">
        <v>8.3059999999999992</v>
      </c>
      <c r="H108">
        <v>8.9939999999999998</v>
      </c>
      <c r="I108">
        <v>9.7620000000000005</v>
      </c>
      <c r="J108">
        <v>10.621</v>
      </c>
      <c r="K108">
        <v>11.585000000000001</v>
      </c>
      <c r="L108">
        <v>12.672000000000001</v>
      </c>
      <c r="M108">
        <v>13.759</v>
      </c>
    </row>
    <row r="109" spans="1:13" x14ac:dyDescent="0.3">
      <c r="A109">
        <v>75.7</v>
      </c>
      <c r="B109">
        <v>9.7813999999999997</v>
      </c>
      <c r="C109">
        <v>8.3099999999999993E-2</v>
      </c>
      <c r="D109">
        <v>-0.35210000000000002</v>
      </c>
      <c r="E109">
        <v>7.0819999999999999</v>
      </c>
      <c r="F109">
        <v>7.702</v>
      </c>
      <c r="G109">
        <v>8.3230000000000004</v>
      </c>
      <c r="H109">
        <v>9.0120000000000005</v>
      </c>
      <c r="I109">
        <v>9.7810000000000006</v>
      </c>
      <c r="J109">
        <v>10.641999999999999</v>
      </c>
      <c r="K109">
        <v>11.609</v>
      </c>
      <c r="L109">
        <v>12.698</v>
      </c>
      <c r="M109">
        <v>13.787000000000001</v>
      </c>
    </row>
    <row r="110" spans="1:13" x14ac:dyDescent="0.3">
      <c r="A110">
        <v>75.8</v>
      </c>
      <c r="B110">
        <v>9.8007000000000009</v>
      </c>
      <c r="C110">
        <v>8.3110000000000003E-2</v>
      </c>
      <c r="D110">
        <v>-0.35210000000000002</v>
      </c>
      <c r="E110">
        <v>7.0960000000000001</v>
      </c>
      <c r="F110">
        <v>7.7169999999999996</v>
      </c>
      <c r="G110">
        <v>8.3390000000000004</v>
      </c>
      <c r="H110">
        <v>9.0299999999999994</v>
      </c>
      <c r="I110">
        <v>9.8010000000000002</v>
      </c>
      <c r="J110">
        <v>10.663</v>
      </c>
      <c r="K110">
        <v>11.632</v>
      </c>
      <c r="L110">
        <v>12.723000000000001</v>
      </c>
      <c r="M110">
        <v>13.814</v>
      </c>
    </row>
    <row r="111" spans="1:13" x14ac:dyDescent="0.3">
      <c r="A111">
        <v>75.900000000000006</v>
      </c>
      <c r="B111">
        <v>9.82</v>
      </c>
      <c r="C111">
        <v>8.3119999999999999E-2</v>
      </c>
      <c r="D111">
        <v>-0.35210000000000002</v>
      </c>
      <c r="E111">
        <v>7.11</v>
      </c>
      <c r="F111">
        <v>7.7320000000000002</v>
      </c>
      <c r="G111">
        <v>8.3550000000000004</v>
      </c>
      <c r="H111">
        <v>9.048</v>
      </c>
      <c r="I111">
        <v>9.82</v>
      </c>
      <c r="J111">
        <v>10.683999999999999</v>
      </c>
      <c r="K111">
        <v>11.654999999999999</v>
      </c>
      <c r="L111">
        <v>12.749000000000001</v>
      </c>
      <c r="M111">
        <v>13.842000000000001</v>
      </c>
    </row>
    <row r="112" spans="1:13" x14ac:dyDescent="0.3">
      <c r="A112">
        <v>76</v>
      </c>
      <c r="B112">
        <v>9.8391999999999999</v>
      </c>
      <c r="C112">
        <v>8.3119999999999999E-2</v>
      </c>
      <c r="D112">
        <v>-0.35210000000000002</v>
      </c>
      <c r="E112">
        <v>7.1230000000000002</v>
      </c>
      <c r="F112">
        <v>7.7469999999999999</v>
      </c>
      <c r="G112">
        <v>8.3710000000000004</v>
      </c>
      <c r="H112">
        <v>9.0649999999999995</v>
      </c>
      <c r="I112">
        <v>9.8390000000000004</v>
      </c>
      <c r="J112">
        <v>10.705</v>
      </c>
      <c r="K112">
        <v>11.678000000000001</v>
      </c>
      <c r="L112">
        <v>12.773</v>
      </c>
      <c r="M112">
        <v>13.869</v>
      </c>
    </row>
    <row r="113" spans="1:13" x14ac:dyDescent="0.3">
      <c r="A113">
        <v>76.099999999999994</v>
      </c>
      <c r="B113">
        <v>9.8582999999999998</v>
      </c>
      <c r="C113">
        <v>8.3129999999999996E-2</v>
      </c>
      <c r="D113">
        <v>-0.35210000000000002</v>
      </c>
      <c r="E113">
        <v>7.1369999999999996</v>
      </c>
      <c r="F113">
        <v>7.7619999999999996</v>
      </c>
      <c r="G113">
        <v>8.3870000000000005</v>
      </c>
      <c r="H113">
        <v>9.0830000000000002</v>
      </c>
      <c r="I113">
        <v>9.8580000000000005</v>
      </c>
      <c r="J113">
        <v>10.726000000000001</v>
      </c>
      <c r="K113">
        <v>11.701000000000001</v>
      </c>
      <c r="L113">
        <v>12.798999999999999</v>
      </c>
      <c r="M113">
        <v>13.897</v>
      </c>
    </row>
    <row r="114" spans="1:13" x14ac:dyDescent="0.3">
      <c r="A114">
        <v>76.2</v>
      </c>
      <c r="B114">
        <v>9.8773</v>
      </c>
      <c r="C114">
        <v>8.3140000000000006E-2</v>
      </c>
      <c r="D114">
        <v>-0.35210000000000002</v>
      </c>
      <c r="E114">
        <v>7.1509999999999998</v>
      </c>
      <c r="F114">
        <v>7.7770000000000001</v>
      </c>
      <c r="G114">
        <v>8.4030000000000005</v>
      </c>
      <c r="H114">
        <v>9.1</v>
      </c>
      <c r="I114">
        <v>9.8770000000000007</v>
      </c>
      <c r="J114">
        <v>10.747</v>
      </c>
      <c r="K114">
        <v>11.723000000000001</v>
      </c>
      <c r="L114">
        <v>12.824</v>
      </c>
      <c r="M114">
        <v>13.923999999999999</v>
      </c>
    </row>
    <row r="115" spans="1:13" x14ac:dyDescent="0.3">
      <c r="A115">
        <v>76.3</v>
      </c>
      <c r="B115">
        <v>9.8963000000000001</v>
      </c>
      <c r="C115">
        <v>8.3140000000000006E-2</v>
      </c>
      <c r="D115">
        <v>-0.35210000000000002</v>
      </c>
      <c r="E115">
        <v>7.1639999999999997</v>
      </c>
      <c r="F115">
        <v>7.7919999999999998</v>
      </c>
      <c r="G115">
        <v>8.42</v>
      </c>
      <c r="H115">
        <v>9.1180000000000003</v>
      </c>
      <c r="I115">
        <v>9.8960000000000008</v>
      </c>
      <c r="J115">
        <v>10.768000000000001</v>
      </c>
      <c r="K115">
        <v>11.746</v>
      </c>
      <c r="L115">
        <v>12.848000000000001</v>
      </c>
      <c r="M115">
        <v>13.951000000000001</v>
      </c>
    </row>
    <row r="116" spans="1:13" x14ac:dyDescent="0.3">
      <c r="A116">
        <v>76.400000000000006</v>
      </c>
      <c r="B116">
        <v>9.9152000000000005</v>
      </c>
      <c r="C116">
        <v>8.3150000000000002E-2</v>
      </c>
      <c r="D116">
        <v>-0.35210000000000002</v>
      </c>
      <c r="E116">
        <v>7.1779999999999999</v>
      </c>
      <c r="F116">
        <v>7.8070000000000004</v>
      </c>
      <c r="G116">
        <v>8.4359999999999999</v>
      </c>
      <c r="H116">
        <v>9.1349999999999998</v>
      </c>
      <c r="I116">
        <v>9.9149999999999991</v>
      </c>
      <c r="J116">
        <v>10.788</v>
      </c>
      <c r="K116">
        <v>11.769</v>
      </c>
      <c r="L116">
        <v>12.872999999999999</v>
      </c>
      <c r="M116">
        <v>13.978</v>
      </c>
    </row>
    <row r="117" spans="1:13" x14ac:dyDescent="0.3">
      <c r="A117">
        <v>76.5</v>
      </c>
      <c r="B117">
        <v>9.9341000000000008</v>
      </c>
      <c r="C117">
        <v>8.3150000000000002E-2</v>
      </c>
      <c r="D117">
        <v>-0.35210000000000002</v>
      </c>
      <c r="E117">
        <v>7.1909999999999998</v>
      </c>
      <c r="F117">
        <v>7.8209999999999997</v>
      </c>
      <c r="G117">
        <v>8.452</v>
      </c>
      <c r="H117">
        <v>9.1519999999999992</v>
      </c>
      <c r="I117">
        <v>9.9339999999999993</v>
      </c>
      <c r="J117">
        <v>10.808999999999999</v>
      </c>
      <c r="K117">
        <v>11.791</v>
      </c>
      <c r="L117">
        <v>12.898</v>
      </c>
      <c r="M117">
        <v>14.005000000000001</v>
      </c>
    </row>
    <row r="118" spans="1:13" x14ac:dyDescent="0.3">
      <c r="A118">
        <v>76.599999999999994</v>
      </c>
      <c r="B118">
        <v>9.9527999999999999</v>
      </c>
      <c r="C118">
        <v>8.3159999999999998E-2</v>
      </c>
      <c r="D118">
        <v>-0.35210000000000002</v>
      </c>
      <c r="E118">
        <v>7.2050000000000001</v>
      </c>
      <c r="F118">
        <v>7.8360000000000003</v>
      </c>
      <c r="G118">
        <v>8.4670000000000005</v>
      </c>
      <c r="H118">
        <v>9.17</v>
      </c>
      <c r="I118">
        <v>9.9529999999999994</v>
      </c>
      <c r="J118">
        <v>10.829000000000001</v>
      </c>
      <c r="K118">
        <v>11.813000000000001</v>
      </c>
      <c r="L118">
        <v>12.923</v>
      </c>
      <c r="M118">
        <v>14.032</v>
      </c>
    </row>
    <row r="119" spans="1:13" x14ac:dyDescent="0.3">
      <c r="A119">
        <v>76.7</v>
      </c>
      <c r="B119">
        <v>9.9716000000000005</v>
      </c>
      <c r="C119">
        <v>8.3159999999999998E-2</v>
      </c>
      <c r="D119">
        <v>-0.35210000000000002</v>
      </c>
      <c r="E119">
        <v>7.218</v>
      </c>
      <c r="F119">
        <v>7.851</v>
      </c>
      <c r="G119">
        <v>8.4830000000000005</v>
      </c>
      <c r="H119">
        <v>9.1869999999999994</v>
      </c>
      <c r="I119">
        <v>9.9719999999999995</v>
      </c>
      <c r="J119">
        <v>10.85</v>
      </c>
      <c r="K119">
        <v>11.836</v>
      </c>
      <c r="L119">
        <v>12.946999999999999</v>
      </c>
      <c r="M119">
        <v>14.058</v>
      </c>
    </row>
    <row r="120" spans="1:13" x14ac:dyDescent="0.3">
      <c r="A120">
        <v>76.8</v>
      </c>
      <c r="B120">
        <v>9.9901999999999997</v>
      </c>
      <c r="C120">
        <v>8.3169999999999994E-2</v>
      </c>
      <c r="D120">
        <v>-0.35210000000000002</v>
      </c>
      <c r="E120">
        <v>7.2309999999999999</v>
      </c>
      <c r="F120">
        <v>7.8650000000000002</v>
      </c>
      <c r="G120">
        <v>8.4990000000000006</v>
      </c>
      <c r="H120">
        <v>9.2040000000000006</v>
      </c>
      <c r="I120">
        <v>9.99</v>
      </c>
      <c r="J120">
        <v>10.87</v>
      </c>
      <c r="K120">
        <v>11.858000000000001</v>
      </c>
      <c r="L120">
        <v>12.972</v>
      </c>
      <c r="M120">
        <v>14.085000000000001</v>
      </c>
    </row>
    <row r="121" spans="1:13" x14ac:dyDescent="0.3">
      <c r="A121">
        <v>76.900000000000006</v>
      </c>
      <c r="B121">
        <v>10.008800000000001</v>
      </c>
      <c r="C121">
        <v>8.3169999999999994E-2</v>
      </c>
      <c r="D121">
        <v>-0.35210000000000002</v>
      </c>
      <c r="E121">
        <v>7.2450000000000001</v>
      </c>
      <c r="F121">
        <v>7.88</v>
      </c>
      <c r="G121">
        <v>8.5150000000000006</v>
      </c>
      <c r="H121">
        <v>9.2210000000000001</v>
      </c>
      <c r="I121">
        <v>10.009</v>
      </c>
      <c r="J121">
        <v>10.89</v>
      </c>
      <c r="K121">
        <v>11.88</v>
      </c>
      <c r="L121">
        <v>12.996</v>
      </c>
      <c r="M121">
        <v>14.111000000000001</v>
      </c>
    </row>
    <row r="122" spans="1:13" x14ac:dyDescent="0.3">
      <c r="A122">
        <v>77</v>
      </c>
      <c r="B122">
        <v>10.0274</v>
      </c>
      <c r="C122">
        <v>8.3169999999999994E-2</v>
      </c>
      <c r="D122">
        <v>-0.35210000000000002</v>
      </c>
      <c r="E122">
        <v>7.258</v>
      </c>
      <c r="F122">
        <v>7.8949999999999996</v>
      </c>
      <c r="G122">
        <v>8.5310000000000006</v>
      </c>
      <c r="H122">
        <v>9.2379999999999995</v>
      </c>
      <c r="I122">
        <v>10.026999999999999</v>
      </c>
      <c r="J122">
        <v>10.911</v>
      </c>
      <c r="K122">
        <v>11.901999999999999</v>
      </c>
      <c r="L122">
        <v>13.02</v>
      </c>
      <c r="M122">
        <v>14.137</v>
      </c>
    </row>
    <row r="123" spans="1:13" x14ac:dyDescent="0.3">
      <c r="A123">
        <v>77.099999999999994</v>
      </c>
      <c r="B123">
        <v>10.0459</v>
      </c>
      <c r="C123">
        <v>8.3180000000000004E-2</v>
      </c>
      <c r="D123">
        <v>-0.35210000000000002</v>
      </c>
      <c r="E123">
        <v>7.2709999999999999</v>
      </c>
      <c r="F123">
        <v>7.9089999999999998</v>
      </c>
      <c r="G123">
        <v>8.5459999999999994</v>
      </c>
      <c r="H123">
        <v>9.2550000000000008</v>
      </c>
      <c r="I123">
        <v>10.045999999999999</v>
      </c>
      <c r="J123">
        <v>10.930999999999999</v>
      </c>
      <c r="K123">
        <v>11.925000000000001</v>
      </c>
      <c r="L123">
        <v>13.044</v>
      </c>
      <c r="M123">
        <v>14.164</v>
      </c>
    </row>
    <row r="124" spans="1:13" x14ac:dyDescent="0.3">
      <c r="A124">
        <v>77.2</v>
      </c>
      <c r="B124">
        <v>10.064299999999999</v>
      </c>
      <c r="C124">
        <v>8.3180000000000004E-2</v>
      </c>
      <c r="D124">
        <v>-0.35210000000000002</v>
      </c>
      <c r="E124">
        <v>7.2850000000000001</v>
      </c>
      <c r="F124">
        <v>7.923</v>
      </c>
      <c r="G124">
        <v>8.5619999999999994</v>
      </c>
      <c r="H124">
        <v>9.2720000000000002</v>
      </c>
      <c r="I124">
        <v>10.064</v>
      </c>
      <c r="J124">
        <v>10.951000000000001</v>
      </c>
      <c r="K124">
        <v>11.946</v>
      </c>
      <c r="L124">
        <v>13.068</v>
      </c>
      <c r="M124">
        <v>14.19</v>
      </c>
    </row>
    <row r="125" spans="1:13" x14ac:dyDescent="0.3">
      <c r="A125">
        <v>77.3</v>
      </c>
      <c r="B125">
        <v>10.082700000000001</v>
      </c>
      <c r="C125">
        <v>8.3180000000000004E-2</v>
      </c>
      <c r="D125">
        <v>-0.35210000000000002</v>
      </c>
      <c r="E125">
        <v>7.298</v>
      </c>
      <c r="F125">
        <v>7.9379999999999997</v>
      </c>
      <c r="G125">
        <v>8.5779999999999994</v>
      </c>
      <c r="H125">
        <v>9.2889999999999997</v>
      </c>
      <c r="I125">
        <v>10.083</v>
      </c>
      <c r="J125">
        <v>10.971</v>
      </c>
      <c r="K125">
        <v>11.968</v>
      </c>
      <c r="L125">
        <v>13.092000000000001</v>
      </c>
      <c r="M125">
        <v>14.215999999999999</v>
      </c>
    </row>
    <row r="126" spans="1:13" x14ac:dyDescent="0.3">
      <c r="A126">
        <v>77.400000000000006</v>
      </c>
      <c r="B126">
        <v>10.101100000000001</v>
      </c>
      <c r="C126">
        <v>8.3180000000000004E-2</v>
      </c>
      <c r="D126">
        <v>-0.35210000000000002</v>
      </c>
      <c r="E126">
        <v>7.3109999999999999</v>
      </c>
      <c r="F126">
        <v>7.952</v>
      </c>
      <c r="G126">
        <v>8.593</v>
      </c>
      <c r="H126">
        <v>9.3059999999999992</v>
      </c>
      <c r="I126">
        <v>10.101000000000001</v>
      </c>
      <c r="J126">
        <v>10.991</v>
      </c>
      <c r="K126">
        <v>11.99</v>
      </c>
      <c r="L126">
        <v>13.116</v>
      </c>
      <c r="M126">
        <v>14.242000000000001</v>
      </c>
    </row>
    <row r="127" spans="1:13" x14ac:dyDescent="0.3">
      <c r="A127">
        <v>77.5</v>
      </c>
      <c r="B127">
        <v>10.119400000000001</v>
      </c>
      <c r="C127">
        <v>8.3180000000000004E-2</v>
      </c>
      <c r="D127">
        <v>-0.35210000000000002</v>
      </c>
      <c r="E127">
        <v>7.3250000000000002</v>
      </c>
      <c r="F127">
        <v>7.9669999999999996</v>
      </c>
      <c r="G127">
        <v>8.609</v>
      </c>
      <c r="H127">
        <v>9.3230000000000004</v>
      </c>
      <c r="I127">
        <v>10.119</v>
      </c>
      <c r="J127">
        <v>11.010999999999999</v>
      </c>
      <c r="K127">
        <v>12.012</v>
      </c>
      <c r="L127">
        <v>13.14</v>
      </c>
      <c r="M127">
        <v>14.268000000000001</v>
      </c>
    </row>
    <row r="128" spans="1:13" x14ac:dyDescent="0.3">
      <c r="A128">
        <v>77.599999999999994</v>
      </c>
      <c r="B128">
        <v>10.137700000000001</v>
      </c>
      <c r="C128">
        <v>8.3180000000000004E-2</v>
      </c>
      <c r="D128">
        <v>-0.35210000000000002</v>
      </c>
      <c r="E128">
        <v>7.3380000000000001</v>
      </c>
      <c r="F128">
        <v>7.9809999999999999</v>
      </c>
      <c r="G128">
        <v>8.6240000000000006</v>
      </c>
      <c r="H128">
        <v>9.34</v>
      </c>
      <c r="I128">
        <v>10.138</v>
      </c>
      <c r="J128">
        <v>11.031000000000001</v>
      </c>
      <c r="K128">
        <v>12.032999999999999</v>
      </c>
      <c r="L128">
        <v>13.164</v>
      </c>
      <c r="M128">
        <v>14.294</v>
      </c>
    </row>
    <row r="129" spans="1:13" x14ac:dyDescent="0.3">
      <c r="A129">
        <v>77.7</v>
      </c>
      <c r="B129">
        <v>10.155900000000001</v>
      </c>
      <c r="C129">
        <v>8.3180000000000004E-2</v>
      </c>
      <c r="D129">
        <v>-0.35210000000000002</v>
      </c>
      <c r="E129">
        <v>7.351</v>
      </c>
      <c r="F129">
        <v>7.9950000000000001</v>
      </c>
      <c r="G129">
        <v>8.64</v>
      </c>
      <c r="H129">
        <v>9.3559999999999999</v>
      </c>
      <c r="I129">
        <v>10.156000000000001</v>
      </c>
      <c r="J129">
        <v>11.051</v>
      </c>
      <c r="K129">
        <v>12.055</v>
      </c>
      <c r="L129">
        <v>13.186999999999999</v>
      </c>
      <c r="M129">
        <v>14.319000000000001</v>
      </c>
    </row>
    <row r="130" spans="1:13" x14ac:dyDescent="0.3">
      <c r="A130">
        <v>77.8</v>
      </c>
      <c r="B130">
        <v>10.174099999999999</v>
      </c>
      <c r="C130">
        <v>8.3180000000000004E-2</v>
      </c>
      <c r="D130">
        <v>-0.35210000000000002</v>
      </c>
      <c r="E130">
        <v>7.3639999999999999</v>
      </c>
      <c r="F130">
        <v>8.01</v>
      </c>
      <c r="G130">
        <v>8.6549999999999994</v>
      </c>
      <c r="H130">
        <v>9.3729999999999993</v>
      </c>
      <c r="I130">
        <v>10.173999999999999</v>
      </c>
      <c r="J130">
        <v>11.07</v>
      </c>
      <c r="K130">
        <v>12.077</v>
      </c>
      <c r="L130">
        <v>13.211</v>
      </c>
      <c r="M130">
        <v>14.345000000000001</v>
      </c>
    </row>
    <row r="131" spans="1:13" x14ac:dyDescent="0.3">
      <c r="A131">
        <v>77.900000000000006</v>
      </c>
      <c r="B131">
        <v>10.192299999999999</v>
      </c>
      <c r="C131">
        <v>8.3169999999999994E-2</v>
      </c>
      <c r="D131">
        <v>-0.35210000000000002</v>
      </c>
      <c r="E131">
        <v>7.3780000000000001</v>
      </c>
      <c r="F131">
        <v>8.0239999999999991</v>
      </c>
      <c r="G131">
        <v>8.6709999999999994</v>
      </c>
      <c r="H131">
        <v>9.39</v>
      </c>
      <c r="I131">
        <v>10.192</v>
      </c>
      <c r="J131">
        <v>11.09</v>
      </c>
      <c r="K131">
        <v>12.098000000000001</v>
      </c>
      <c r="L131">
        <v>13.234</v>
      </c>
      <c r="M131">
        <v>14.37</v>
      </c>
    </row>
    <row r="132" spans="1:13" x14ac:dyDescent="0.3">
      <c r="A132">
        <v>78</v>
      </c>
      <c r="B132">
        <v>10.2105</v>
      </c>
      <c r="C132">
        <v>8.3169999999999994E-2</v>
      </c>
      <c r="D132">
        <v>-0.35210000000000002</v>
      </c>
      <c r="E132">
        <v>7.391</v>
      </c>
      <c r="F132">
        <v>8.0389999999999997</v>
      </c>
      <c r="G132">
        <v>8.6859999999999999</v>
      </c>
      <c r="H132">
        <v>9.407</v>
      </c>
      <c r="I132">
        <v>10.210000000000001</v>
      </c>
      <c r="J132">
        <v>11.11</v>
      </c>
      <c r="K132">
        <v>12.12</v>
      </c>
      <c r="L132">
        <v>13.257999999999999</v>
      </c>
      <c r="M132">
        <v>14.396000000000001</v>
      </c>
    </row>
    <row r="133" spans="1:13" x14ac:dyDescent="0.3">
      <c r="A133">
        <v>78.099999999999994</v>
      </c>
      <c r="B133">
        <v>10.2286</v>
      </c>
      <c r="C133">
        <v>8.3169999999999994E-2</v>
      </c>
      <c r="D133">
        <v>-0.35210000000000002</v>
      </c>
      <c r="E133">
        <v>7.4039999999999999</v>
      </c>
      <c r="F133">
        <v>8.0530000000000008</v>
      </c>
      <c r="G133">
        <v>8.702</v>
      </c>
      <c r="H133">
        <v>9.4239999999999995</v>
      </c>
      <c r="I133">
        <v>10.228999999999999</v>
      </c>
      <c r="J133">
        <v>11.13</v>
      </c>
      <c r="K133">
        <v>12.141</v>
      </c>
      <c r="L133">
        <v>13.281000000000001</v>
      </c>
      <c r="M133">
        <v>14.420999999999999</v>
      </c>
    </row>
    <row r="134" spans="1:13" x14ac:dyDescent="0.3">
      <c r="A134">
        <v>78.2</v>
      </c>
      <c r="B134">
        <v>10.2468</v>
      </c>
      <c r="C134">
        <v>8.3159999999999998E-2</v>
      </c>
      <c r="D134">
        <v>-0.35210000000000002</v>
      </c>
      <c r="E134">
        <v>7.4169999999999998</v>
      </c>
      <c r="F134">
        <v>8.0670000000000002</v>
      </c>
      <c r="G134">
        <v>8.718</v>
      </c>
      <c r="H134">
        <v>9.44</v>
      </c>
      <c r="I134">
        <v>10.247</v>
      </c>
      <c r="J134">
        <v>11.148999999999999</v>
      </c>
      <c r="K134">
        <v>12.162000000000001</v>
      </c>
      <c r="L134">
        <v>13.304</v>
      </c>
      <c r="M134">
        <v>14.446</v>
      </c>
    </row>
    <row r="135" spans="1:13" x14ac:dyDescent="0.3">
      <c r="A135">
        <v>78.3</v>
      </c>
      <c r="B135">
        <v>10.264900000000001</v>
      </c>
      <c r="C135">
        <v>8.3159999999999998E-2</v>
      </c>
      <c r="D135">
        <v>-0.35210000000000002</v>
      </c>
      <c r="E135">
        <v>7.431</v>
      </c>
      <c r="F135">
        <v>8.0820000000000007</v>
      </c>
      <c r="G135">
        <v>8.7330000000000005</v>
      </c>
      <c r="H135">
        <v>9.4570000000000007</v>
      </c>
      <c r="I135">
        <v>10.265000000000001</v>
      </c>
      <c r="J135">
        <v>11.169</v>
      </c>
      <c r="K135">
        <v>12.183999999999999</v>
      </c>
      <c r="L135">
        <v>13.327999999999999</v>
      </c>
      <c r="M135">
        <v>14.472</v>
      </c>
    </row>
    <row r="136" spans="1:13" x14ac:dyDescent="0.3">
      <c r="A136">
        <v>78.400000000000006</v>
      </c>
      <c r="B136">
        <v>10.283099999999999</v>
      </c>
      <c r="C136">
        <v>8.3150000000000002E-2</v>
      </c>
      <c r="D136">
        <v>-0.35210000000000002</v>
      </c>
      <c r="E136">
        <v>7.444</v>
      </c>
      <c r="F136">
        <v>8.0960000000000001</v>
      </c>
      <c r="G136">
        <v>8.7490000000000006</v>
      </c>
      <c r="H136">
        <v>9.4740000000000002</v>
      </c>
      <c r="I136">
        <v>10.282999999999999</v>
      </c>
      <c r="J136">
        <v>11.189</v>
      </c>
      <c r="K136">
        <v>12.205</v>
      </c>
      <c r="L136">
        <v>13.351000000000001</v>
      </c>
      <c r="M136">
        <v>14.497</v>
      </c>
    </row>
    <row r="137" spans="1:13" x14ac:dyDescent="0.3">
      <c r="A137">
        <v>78.5</v>
      </c>
      <c r="B137">
        <v>10.3012</v>
      </c>
      <c r="C137">
        <v>8.3150000000000002E-2</v>
      </c>
      <c r="D137">
        <v>-0.35210000000000002</v>
      </c>
      <c r="E137">
        <v>7.4569999999999999</v>
      </c>
      <c r="F137">
        <v>8.1110000000000007</v>
      </c>
      <c r="G137">
        <v>8.7639999999999993</v>
      </c>
      <c r="H137">
        <v>9.4909999999999997</v>
      </c>
      <c r="I137">
        <v>10.301</v>
      </c>
      <c r="J137">
        <v>11.208</v>
      </c>
      <c r="K137">
        <v>12.227</v>
      </c>
      <c r="L137">
        <v>13.375</v>
      </c>
      <c r="M137">
        <v>14.522</v>
      </c>
    </row>
    <row r="138" spans="1:13" x14ac:dyDescent="0.3">
      <c r="A138">
        <v>78.599999999999994</v>
      </c>
      <c r="B138">
        <v>10.3194</v>
      </c>
      <c r="C138">
        <v>8.3140000000000006E-2</v>
      </c>
      <c r="D138">
        <v>-0.35210000000000002</v>
      </c>
      <c r="E138">
        <v>7.4710000000000001</v>
      </c>
      <c r="F138">
        <v>8.125</v>
      </c>
      <c r="G138">
        <v>8.7799999999999994</v>
      </c>
      <c r="H138">
        <v>9.5069999999999997</v>
      </c>
      <c r="I138">
        <v>10.319000000000001</v>
      </c>
      <c r="J138">
        <v>11.228</v>
      </c>
      <c r="K138">
        <v>12.247999999999999</v>
      </c>
      <c r="L138">
        <v>13.398</v>
      </c>
      <c r="M138">
        <v>14.547000000000001</v>
      </c>
    </row>
    <row r="139" spans="1:13" x14ac:dyDescent="0.3">
      <c r="A139">
        <v>78.7</v>
      </c>
      <c r="B139">
        <v>10.3376</v>
      </c>
      <c r="C139">
        <v>8.3129999999999996E-2</v>
      </c>
      <c r="D139">
        <v>-0.35210000000000002</v>
      </c>
      <c r="E139">
        <v>7.484</v>
      </c>
      <c r="F139">
        <v>8.14</v>
      </c>
      <c r="G139">
        <v>8.7949999999999999</v>
      </c>
      <c r="H139">
        <v>9.5239999999999991</v>
      </c>
      <c r="I139">
        <v>10.337999999999999</v>
      </c>
      <c r="J139">
        <v>11.247999999999999</v>
      </c>
      <c r="K139">
        <v>12.269</v>
      </c>
      <c r="L139">
        <v>13.420999999999999</v>
      </c>
      <c r="M139">
        <v>14.571999999999999</v>
      </c>
    </row>
    <row r="140" spans="1:13" x14ac:dyDescent="0.3">
      <c r="A140">
        <v>78.8</v>
      </c>
      <c r="B140">
        <v>10.3558</v>
      </c>
      <c r="C140">
        <v>8.3129999999999996E-2</v>
      </c>
      <c r="D140">
        <v>-0.35210000000000002</v>
      </c>
      <c r="E140">
        <v>7.4969999999999999</v>
      </c>
      <c r="F140">
        <v>8.1539999999999999</v>
      </c>
      <c r="G140">
        <v>8.8109999999999999</v>
      </c>
      <c r="H140">
        <v>9.5410000000000004</v>
      </c>
      <c r="I140">
        <v>10.356</v>
      </c>
      <c r="J140">
        <v>11.266999999999999</v>
      </c>
      <c r="K140">
        <v>12.291</v>
      </c>
      <c r="L140">
        <v>13.445</v>
      </c>
      <c r="M140">
        <v>14.598000000000001</v>
      </c>
    </row>
    <row r="141" spans="1:13" x14ac:dyDescent="0.3">
      <c r="A141">
        <v>78.900000000000006</v>
      </c>
      <c r="B141">
        <v>10.3741</v>
      </c>
      <c r="C141">
        <v>8.3119999999999999E-2</v>
      </c>
      <c r="D141">
        <v>-0.35210000000000002</v>
      </c>
      <c r="E141">
        <v>7.5110000000000001</v>
      </c>
      <c r="F141">
        <v>8.1690000000000005</v>
      </c>
      <c r="G141">
        <v>8.8260000000000005</v>
      </c>
      <c r="H141">
        <v>9.5579999999999998</v>
      </c>
      <c r="I141">
        <v>10.374000000000001</v>
      </c>
      <c r="J141">
        <v>11.287000000000001</v>
      </c>
      <c r="K141">
        <v>12.313000000000001</v>
      </c>
      <c r="L141">
        <v>13.468</v>
      </c>
      <c r="M141">
        <v>14.622999999999999</v>
      </c>
    </row>
    <row r="142" spans="1:13" x14ac:dyDescent="0.3">
      <c r="A142">
        <v>79</v>
      </c>
      <c r="B142">
        <v>10.392300000000001</v>
      </c>
      <c r="C142">
        <v>8.3110000000000003E-2</v>
      </c>
      <c r="D142">
        <v>-0.35210000000000002</v>
      </c>
      <c r="E142">
        <v>7.524</v>
      </c>
      <c r="F142">
        <v>8.1829999999999998</v>
      </c>
      <c r="G142">
        <v>8.8420000000000005</v>
      </c>
      <c r="H142">
        <v>9.5749999999999993</v>
      </c>
      <c r="I142">
        <v>10.391999999999999</v>
      </c>
      <c r="J142">
        <v>11.307</v>
      </c>
      <c r="K142">
        <v>12.334</v>
      </c>
      <c r="L142">
        <v>13.491</v>
      </c>
      <c r="M142">
        <v>14.648</v>
      </c>
    </row>
    <row r="143" spans="1:13" x14ac:dyDescent="0.3">
      <c r="A143">
        <v>79.099999999999994</v>
      </c>
      <c r="B143">
        <v>10.4107</v>
      </c>
      <c r="C143">
        <v>8.3099999999999993E-2</v>
      </c>
      <c r="D143">
        <v>-0.35210000000000002</v>
      </c>
      <c r="E143">
        <v>7.5380000000000003</v>
      </c>
      <c r="F143">
        <v>8.1980000000000004</v>
      </c>
      <c r="G143">
        <v>8.8580000000000005</v>
      </c>
      <c r="H143">
        <v>9.5920000000000005</v>
      </c>
      <c r="I143">
        <v>10.411</v>
      </c>
      <c r="J143">
        <v>11.327</v>
      </c>
      <c r="K143">
        <v>12.355</v>
      </c>
      <c r="L143">
        <v>13.513999999999999</v>
      </c>
      <c r="M143">
        <v>14.673999999999999</v>
      </c>
    </row>
    <row r="144" spans="1:13" x14ac:dyDescent="0.3">
      <c r="A144">
        <v>79.2</v>
      </c>
      <c r="B144">
        <v>10.4291</v>
      </c>
      <c r="C144">
        <v>8.3089999999999997E-2</v>
      </c>
      <c r="D144">
        <v>-0.35210000000000002</v>
      </c>
      <c r="E144">
        <v>7.5510000000000002</v>
      </c>
      <c r="F144">
        <v>8.2129999999999992</v>
      </c>
      <c r="G144">
        <v>8.8740000000000006</v>
      </c>
      <c r="H144">
        <v>9.609</v>
      </c>
      <c r="I144">
        <v>10.429</v>
      </c>
      <c r="J144">
        <v>11.347</v>
      </c>
      <c r="K144">
        <v>12.377000000000001</v>
      </c>
      <c r="L144">
        <v>13.538</v>
      </c>
      <c r="M144">
        <v>14.699</v>
      </c>
    </row>
    <row r="145" spans="1:13" x14ac:dyDescent="0.3">
      <c r="A145">
        <v>79.3</v>
      </c>
      <c r="B145">
        <v>10.4475</v>
      </c>
      <c r="C145">
        <v>8.3080000000000001E-2</v>
      </c>
      <c r="D145">
        <v>-0.35210000000000002</v>
      </c>
      <c r="E145">
        <v>7.5650000000000004</v>
      </c>
      <c r="F145">
        <v>8.2270000000000003</v>
      </c>
      <c r="G145">
        <v>8.89</v>
      </c>
      <c r="H145">
        <v>9.6259999999999994</v>
      </c>
      <c r="I145">
        <v>10.448</v>
      </c>
      <c r="J145">
        <v>11.367000000000001</v>
      </c>
      <c r="K145">
        <v>12.398999999999999</v>
      </c>
      <c r="L145">
        <v>13.561</v>
      </c>
      <c r="M145">
        <v>14.724</v>
      </c>
    </row>
    <row r="146" spans="1:13" x14ac:dyDescent="0.3">
      <c r="A146">
        <v>79.400000000000006</v>
      </c>
      <c r="B146">
        <v>10.465999999999999</v>
      </c>
      <c r="C146">
        <v>8.3070000000000005E-2</v>
      </c>
      <c r="D146">
        <v>-0.35210000000000002</v>
      </c>
      <c r="E146">
        <v>7.5789999999999997</v>
      </c>
      <c r="F146">
        <v>8.2420000000000009</v>
      </c>
      <c r="G146">
        <v>8.9060000000000006</v>
      </c>
      <c r="H146">
        <v>9.6430000000000007</v>
      </c>
      <c r="I146">
        <v>10.465999999999999</v>
      </c>
      <c r="J146">
        <v>11.387</v>
      </c>
      <c r="K146">
        <v>12.42</v>
      </c>
      <c r="L146">
        <v>13.585000000000001</v>
      </c>
      <c r="M146">
        <v>14.75</v>
      </c>
    </row>
    <row r="147" spans="1:13" x14ac:dyDescent="0.3">
      <c r="A147">
        <v>79.5</v>
      </c>
      <c r="B147">
        <v>10.484500000000001</v>
      </c>
      <c r="C147">
        <v>8.3049999999999999E-2</v>
      </c>
      <c r="D147">
        <v>-0.35210000000000002</v>
      </c>
      <c r="E147">
        <v>7.593</v>
      </c>
      <c r="F147">
        <v>8.2569999999999997</v>
      </c>
      <c r="G147">
        <v>8.9220000000000006</v>
      </c>
      <c r="H147">
        <v>9.66</v>
      </c>
      <c r="I147">
        <v>10.484</v>
      </c>
      <c r="J147">
        <v>11.407</v>
      </c>
      <c r="K147">
        <v>12.442</v>
      </c>
      <c r="L147">
        <v>13.608000000000001</v>
      </c>
      <c r="M147">
        <v>14.773999999999999</v>
      </c>
    </row>
    <row r="148" spans="1:13" x14ac:dyDescent="0.3">
      <c r="A148">
        <v>79.599999999999994</v>
      </c>
      <c r="B148">
        <v>10.5031</v>
      </c>
      <c r="C148">
        <v>8.3040000000000003E-2</v>
      </c>
      <c r="D148">
        <v>-0.35210000000000002</v>
      </c>
      <c r="E148">
        <v>7.6059999999999999</v>
      </c>
      <c r="F148">
        <v>8.2720000000000002</v>
      </c>
      <c r="G148">
        <v>8.9380000000000006</v>
      </c>
      <c r="H148">
        <v>9.6780000000000008</v>
      </c>
      <c r="I148">
        <v>10.503</v>
      </c>
      <c r="J148">
        <v>11.427</v>
      </c>
      <c r="K148">
        <v>12.464</v>
      </c>
      <c r="L148">
        <v>13.632</v>
      </c>
      <c r="M148">
        <v>14.8</v>
      </c>
    </row>
    <row r="149" spans="1:13" x14ac:dyDescent="0.3">
      <c r="A149">
        <v>79.7</v>
      </c>
      <c r="B149">
        <v>10.521699999999999</v>
      </c>
      <c r="C149">
        <v>8.3030000000000007E-2</v>
      </c>
      <c r="D149">
        <v>-0.35210000000000002</v>
      </c>
      <c r="E149">
        <v>7.62</v>
      </c>
      <c r="F149">
        <v>8.2870000000000008</v>
      </c>
      <c r="G149">
        <v>8.9540000000000006</v>
      </c>
      <c r="H149">
        <v>9.6950000000000003</v>
      </c>
      <c r="I149">
        <v>10.522</v>
      </c>
      <c r="J149">
        <v>11.446999999999999</v>
      </c>
      <c r="K149">
        <v>12.484999999999999</v>
      </c>
      <c r="L149">
        <v>13.654999999999999</v>
      </c>
      <c r="M149">
        <v>14.826000000000001</v>
      </c>
    </row>
    <row r="150" spans="1:13" x14ac:dyDescent="0.3">
      <c r="A150">
        <v>79.8</v>
      </c>
      <c r="B150">
        <v>10.5405</v>
      </c>
      <c r="C150">
        <v>8.301E-2</v>
      </c>
      <c r="D150">
        <v>-0.35210000000000002</v>
      </c>
      <c r="E150">
        <v>7.6340000000000003</v>
      </c>
      <c r="F150">
        <v>8.3019999999999996</v>
      </c>
      <c r="G150">
        <v>8.9700000000000006</v>
      </c>
      <c r="H150">
        <v>9.7119999999999997</v>
      </c>
      <c r="I150">
        <v>10.54</v>
      </c>
      <c r="J150">
        <v>11.467000000000001</v>
      </c>
      <c r="K150">
        <v>12.507</v>
      </c>
      <c r="L150">
        <v>13.679</v>
      </c>
      <c r="M150">
        <v>14.851000000000001</v>
      </c>
    </row>
    <row r="151" spans="1:13" x14ac:dyDescent="0.3">
      <c r="A151">
        <v>79.900000000000006</v>
      </c>
      <c r="B151">
        <v>10.559200000000001</v>
      </c>
      <c r="C151">
        <v>8.3000000000000004E-2</v>
      </c>
      <c r="D151">
        <v>-0.35210000000000002</v>
      </c>
      <c r="E151">
        <v>7.6479999999999997</v>
      </c>
      <c r="F151">
        <v>8.3170000000000002</v>
      </c>
      <c r="G151">
        <v>8.9860000000000007</v>
      </c>
      <c r="H151">
        <v>9.73</v>
      </c>
      <c r="I151">
        <v>10.558999999999999</v>
      </c>
      <c r="J151">
        <v>11.487</v>
      </c>
      <c r="K151">
        <v>12.529</v>
      </c>
      <c r="L151">
        <v>13.702999999999999</v>
      </c>
      <c r="M151">
        <v>14.875999999999999</v>
      </c>
    </row>
    <row r="152" spans="1:13" x14ac:dyDescent="0.3">
      <c r="A152">
        <v>80</v>
      </c>
      <c r="B152">
        <v>10.578099999999999</v>
      </c>
      <c r="C152">
        <v>8.2979999999999998E-2</v>
      </c>
      <c r="D152">
        <v>-0.35210000000000002</v>
      </c>
      <c r="E152">
        <v>7.6619999999999999</v>
      </c>
      <c r="F152">
        <v>8.3320000000000007</v>
      </c>
      <c r="G152">
        <v>9.0020000000000007</v>
      </c>
      <c r="H152">
        <v>9.7469999999999999</v>
      </c>
      <c r="I152">
        <v>10.577999999999999</v>
      </c>
      <c r="J152">
        <v>11.507999999999999</v>
      </c>
      <c r="K152">
        <v>12.551</v>
      </c>
      <c r="L152">
        <v>13.726000000000001</v>
      </c>
      <c r="M152">
        <v>14.901999999999999</v>
      </c>
    </row>
    <row r="153" spans="1:13" x14ac:dyDescent="0.3">
      <c r="A153">
        <v>80.099999999999994</v>
      </c>
      <c r="B153">
        <v>10.597</v>
      </c>
      <c r="C153">
        <v>8.2970000000000002E-2</v>
      </c>
      <c r="D153">
        <v>-0.35210000000000002</v>
      </c>
      <c r="E153">
        <v>7.6760000000000002</v>
      </c>
      <c r="F153">
        <v>8.3480000000000008</v>
      </c>
      <c r="G153">
        <v>9.0190000000000001</v>
      </c>
      <c r="H153">
        <v>9.7650000000000006</v>
      </c>
      <c r="I153">
        <v>10.597</v>
      </c>
      <c r="J153">
        <v>11.528</v>
      </c>
      <c r="K153">
        <v>12.573</v>
      </c>
      <c r="L153">
        <v>13.75</v>
      </c>
      <c r="M153">
        <v>14.928000000000001</v>
      </c>
    </row>
    <row r="154" spans="1:13" x14ac:dyDescent="0.3">
      <c r="A154">
        <v>80.2</v>
      </c>
      <c r="B154">
        <v>10.616099999999999</v>
      </c>
      <c r="C154">
        <v>8.2949999999999996E-2</v>
      </c>
      <c r="D154">
        <v>-0.35210000000000002</v>
      </c>
      <c r="E154">
        <v>7.6909999999999998</v>
      </c>
      <c r="F154">
        <v>8.3629999999999995</v>
      </c>
      <c r="G154">
        <v>9.0350000000000001</v>
      </c>
      <c r="H154">
        <v>9.7829999999999995</v>
      </c>
      <c r="I154">
        <v>10.616</v>
      </c>
      <c r="J154">
        <v>11.548999999999999</v>
      </c>
      <c r="K154">
        <v>12.595000000000001</v>
      </c>
      <c r="L154">
        <v>13.773999999999999</v>
      </c>
      <c r="M154">
        <v>14.952999999999999</v>
      </c>
    </row>
    <row r="155" spans="1:13" x14ac:dyDescent="0.3">
      <c r="A155">
        <v>80.3</v>
      </c>
      <c r="B155">
        <v>10.635199999999999</v>
      </c>
      <c r="C155">
        <v>8.2930000000000004E-2</v>
      </c>
      <c r="D155">
        <v>-0.35210000000000002</v>
      </c>
      <c r="E155">
        <v>7.7050000000000001</v>
      </c>
      <c r="F155">
        <v>8.3789999999999996</v>
      </c>
      <c r="G155">
        <v>9.0519999999999996</v>
      </c>
      <c r="H155">
        <v>9.8000000000000007</v>
      </c>
      <c r="I155">
        <v>10.635</v>
      </c>
      <c r="J155">
        <v>11.569000000000001</v>
      </c>
      <c r="K155">
        <v>12.617000000000001</v>
      </c>
      <c r="L155">
        <v>13.798</v>
      </c>
      <c r="M155">
        <v>14.978999999999999</v>
      </c>
    </row>
    <row r="156" spans="1:13" x14ac:dyDescent="0.3">
      <c r="A156">
        <v>80.400000000000006</v>
      </c>
      <c r="B156">
        <v>10.654400000000001</v>
      </c>
      <c r="C156">
        <v>8.2909999999999998E-2</v>
      </c>
      <c r="D156">
        <v>-0.35210000000000002</v>
      </c>
      <c r="E156">
        <v>7.72</v>
      </c>
      <c r="F156">
        <v>8.3940000000000001</v>
      </c>
      <c r="G156">
        <v>9.0690000000000008</v>
      </c>
      <c r="H156">
        <v>9.8179999999999996</v>
      </c>
      <c r="I156">
        <v>10.654</v>
      </c>
      <c r="J156">
        <v>11.59</v>
      </c>
      <c r="K156">
        <v>12.64</v>
      </c>
      <c r="L156">
        <v>13.821999999999999</v>
      </c>
      <c r="M156">
        <v>15.005000000000001</v>
      </c>
    </row>
    <row r="157" spans="1:13" x14ac:dyDescent="0.3">
      <c r="A157">
        <v>80.5</v>
      </c>
      <c r="B157">
        <v>10.6737</v>
      </c>
      <c r="C157">
        <v>8.2900000000000001E-2</v>
      </c>
      <c r="D157">
        <v>-0.35210000000000002</v>
      </c>
      <c r="E157">
        <v>7.734</v>
      </c>
      <c r="F157">
        <v>8.41</v>
      </c>
      <c r="G157">
        <v>9.0850000000000009</v>
      </c>
      <c r="H157">
        <v>9.8360000000000003</v>
      </c>
      <c r="I157">
        <v>10.673999999999999</v>
      </c>
      <c r="J157">
        <v>11.611000000000001</v>
      </c>
      <c r="K157">
        <v>12.662000000000001</v>
      </c>
      <c r="L157">
        <v>13.847</v>
      </c>
      <c r="M157">
        <v>15.031000000000001</v>
      </c>
    </row>
    <row r="158" spans="1:13" x14ac:dyDescent="0.3">
      <c r="A158">
        <v>80.599999999999994</v>
      </c>
      <c r="B158">
        <v>10.693099999999999</v>
      </c>
      <c r="C158">
        <v>8.2879999999999995E-2</v>
      </c>
      <c r="D158">
        <v>-0.35210000000000002</v>
      </c>
      <c r="E158">
        <v>7.7489999999999997</v>
      </c>
      <c r="F158">
        <v>8.4250000000000007</v>
      </c>
      <c r="G158">
        <v>9.1020000000000003</v>
      </c>
      <c r="H158">
        <v>9.8539999999999992</v>
      </c>
      <c r="I158">
        <v>10.693</v>
      </c>
      <c r="J158">
        <v>11.631</v>
      </c>
      <c r="K158">
        <v>12.685</v>
      </c>
      <c r="L158">
        <v>13.871</v>
      </c>
      <c r="M158">
        <v>15.057</v>
      </c>
    </row>
    <row r="159" spans="1:13" x14ac:dyDescent="0.3">
      <c r="A159">
        <v>80.7</v>
      </c>
      <c r="B159">
        <v>10.7126</v>
      </c>
      <c r="C159">
        <v>8.2860000000000003E-2</v>
      </c>
      <c r="D159">
        <v>-0.35210000000000002</v>
      </c>
      <c r="E159">
        <v>7.7629999999999999</v>
      </c>
      <c r="F159">
        <v>8.4410000000000007</v>
      </c>
      <c r="G159">
        <v>9.1189999999999998</v>
      </c>
      <c r="H159">
        <v>9.8719999999999999</v>
      </c>
      <c r="I159">
        <v>10.712999999999999</v>
      </c>
      <c r="J159">
        <v>11.651999999999999</v>
      </c>
      <c r="K159">
        <v>12.707000000000001</v>
      </c>
      <c r="L159">
        <v>13.895</v>
      </c>
      <c r="M159">
        <v>15.084</v>
      </c>
    </row>
    <row r="160" spans="1:13" x14ac:dyDescent="0.3">
      <c r="A160">
        <v>80.8</v>
      </c>
      <c r="B160">
        <v>10.732200000000001</v>
      </c>
      <c r="C160">
        <v>8.2839999999999997E-2</v>
      </c>
      <c r="D160">
        <v>-0.35210000000000002</v>
      </c>
      <c r="E160">
        <v>7.7779999999999996</v>
      </c>
      <c r="F160">
        <v>8.4570000000000007</v>
      </c>
      <c r="G160">
        <v>9.1359999999999992</v>
      </c>
      <c r="H160">
        <v>9.891</v>
      </c>
      <c r="I160">
        <v>10.731999999999999</v>
      </c>
      <c r="J160">
        <v>11.673</v>
      </c>
      <c r="K160">
        <v>12.73</v>
      </c>
      <c r="L160">
        <v>13.92</v>
      </c>
      <c r="M160">
        <v>15.11</v>
      </c>
    </row>
    <row r="161" spans="1:13" x14ac:dyDescent="0.3">
      <c r="A161">
        <v>80.900000000000006</v>
      </c>
      <c r="B161">
        <v>10.752000000000001</v>
      </c>
      <c r="C161">
        <v>8.2820000000000005E-2</v>
      </c>
      <c r="D161">
        <v>-0.35210000000000002</v>
      </c>
      <c r="E161">
        <v>7.7930000000000001</v>
      </c>
      <c r="F161">
        <v>8.4730000000000008</v>
      </c>
      <c r="G161">
        <v>9.1530000000000005</v>
      </c>
      <c r="H161">
        <v>9.9090000000000007</v>
      </c>
      <c r="I161">
        <v>10.752000000000001</v>
      </c>
      <c r="J161">
        <v>11.695</v>
      </c>
      <c r="K161">
        <v>12.753</v>
      </c>
      <c r="L161">
        <v>13.945</v>
      </c>
      <c r="M161">
        <v>15.135999999999999</v>
      </c>
    </row>
    <row r="162" spans="1:13" x14ac:dyDescent="0.3">
      <c r="A162">
        <v>81</v>
      </c>
      <c r="B162">
        <v>10.771800000000001</v>
      </c>
      <c r="C162">
        <v>8.2790000000000002E-2</v>
      </c>
      <c r="D162">
        <v>-0.35210000000000002</v>
      </c>
      <c r="E162">
        <v>7.8079999999999998</v>
      </c>
      <c r="F162">
        <v>8.4890000000000008</v>
      </c>
      <c r="G162">
        <v>9.1709999999999994</v>
      </c>
      <c r="H162">
        <v>9.9280000000000008</v>
      </c>
      <c r="I162">
        <v>10.772</v>
      </c>
      <c r="J162">
        <v>11.715999999999999</v>
      </c>
      <c r="K162">
        <v>12.776</v>
      </c>
      <c r="L162">
        <v>13.968999999999999</v>
      </c>
      <c r="M162">
        <v>15.162000000000001</v>
      </c>
    </row>
    <row r="163" spans="1:13" x14ac:dyDescent="0.3">
      <c r="A163">
        <v>81.099999999999994</v>
      </c>
      <c r="B163">
        <v>10.7918</v>
      </c>
      <c r="C163">
        <v>8.2769999999999996E-2</v>
      </c>
      <c r="D163">
        <v>-0.35210000000000002</v>
      </c>
      <c r="E163">
        <v>7.8230000000000004</v>
      </c>
      <c r="F163">
        <v>8.5060000000000002</v>
      </c>
      <c r="G163">
        <v>9.1880000000000006</v>
      </c>
      <c r="H163">
        <v>9.9459999999999997</v>
      </c>
      <c r="I163">
        <v>10.792</v>
      </c>
      <c r="J163">
        <v>11.737</v>
      </c>
      <c r="K163">
        <v>12.798999999999999</v>
      </c>
      <c r="L163">
        <v>13.994</v>
      </c>
      <c r="M163">
        <v>15.189</v>
      </c>
    </row>
    <row r="164" spans="1:13" x14ac:dyDescent="0.3">
      <c r="A164">
        <v>81.2</v>
      </c>
      <c r="B164">
        <v>10.8119</v>
      </c>
      <c r="C164">
        <v>8.2750000000000004E-2</v>
      </c>
      <c r="D164">
        <v>-0.35210000000000002</v>
      </c>
      <c r="E164">
        <v>7.8390000000000004</v>
      </c>
      <c r="F164">
        <v>8.5220000000000002</v>
      </c>
      <c r="G164">
        <v>9.2050000000000001</v>
      </c>
      <c r="H164">
        <v>9.9649999999999999</v>
      </c>
      <c r="I164">
        <v>10.811999999999999</v>
      </c>
      <c r="J164">
        <v>11.759</v>
      </c>
      <c r="K164">
        <v>12.821999999999999</v>
      </c>
      <c r="L164">
        <v>14.019</v>
      </c>
      <c r="M164">
        <v>15.215999999999999</v>
      </c>
    </row>
    <row r="165" spans="1:13" x14ac:dyDescent="0.3">
      <c r="A165">
        <v>81.3</v>
      </c>
      <c r="B165">
        <v>10.832100000000001</v>
      </c>
      <c r="C165">
        <v>8.2729999999999998E-2</v>
      </c>
      <c r="D165">
        <v>-0.35210000000000002</v>
      </c>
      <c r="E165">
        <v>7.8540000000000001</v>
      </c>
      <c r="F165">
        <v>8.5380000000000003</v>
      </c>
      <c r="G165">
        <v>9.2230000000000008</v>
      </c>
      <c r="H165">
        <v>9.984</v>
      </c>
      <c r="I165">
        <v>10.832000000000001</v>
      </c>
      <c r="J165">
        <v>11.781000000000001</v>
      </c>
      <c r="K165">
        <v>12.845000000000001</v>
      </c>
      <c r="L165">
        <v>14.044</v>
      </c>
      <c r="M165">
        <v>15.243</v>
      </c>
    </row>
    <row r="166" spans="1:13" x14ac:dyDescent="0.3">
      <c r="A166">
        <v>81.400000000000006</v>
      </c>
      <c r="B166">
        <v>10.852399999999999</v>
      </c>
      <c r="C166">
        <v>8.2699999999999996E-2</v>
      </c>
      <c r="D166">
        <v>-0.35210000000000002</v>
      </c>
      <c r="E166">
        <v>7.8689999999999998</v>
      </c>
      <c r="F166">
        <v>8.5549999999999997</v>
      </c>
      <c r="G166">
        <v>9.2409999999999997</v>
      </c>
      <c r="H166">
        <v>10.003</v>
      </c>
      <c r="I166">
        <v>10.852</v>
      </c>
      <c r="J166">
        <v>11.803000000000001</v>
      </c>
      <c r="K166">
        <v>12.869</v>
      </c>
      <c r="L166">
        <v>14.069000000000001</v>
      </c>
      <c r="M166">
        <v>15.27</v>
      </c>
    </row>
    <row r="167" spans="1:13" x14ac:dyDescent="0.3">
      <c r="A167">
        <v>81.5</v>
      </c>
      <c r="B167">
        <v>10.8728</v>
      </c>
      <c r="C167">
        <v>8.2680000000000003E-2</v>
      </c>
      <c r="D167">
        <v>-0.35210000000000002</v>
      </c>
      <c r="E167">
        <v>7.8849999999999998</v>
      </c>
      <c r="F167">
        <v>8.5719999999999992</v>
      </c>
      <c r="G167">
        <v>9.2579999999999991</v>
      </c>
      <c r="H167">
        <v>10.022</v>
      </c>
      <c r="I167">
        <v>10.872999999999999</v>
      </c>
      <c r="J167">
        <v>11.824</v>
      </c>
      <c r="K167">
        <v>12.891999999999999</v>
      </c>
      <c r="L167">
        <v>14.095000000000001</v>
      </c>
      <c r="M167">
        <v>15.297000000000001</v>
      </c>
    </row>
    <row r="168" spans="1:13" x14ac:dyDescent="0.3">
      <c r="A168">
        <v>81.599999999999994</v>
      </c>
      <c r="B168">
        <v>10.8934</v>
      </c>
      <c r="C168">
        <v>8.2650000000000001E-2</v>
      </c>
      <c r="D168">
        <v>-0.35210000000000002</v>
      </c>
      <c r="E168">
        <v>7.9009999999999998</v>
      </c>
      <c r="F168">
        <v>8.5890000000000004</v>
      </c>
      <c r="G168">
        <v>9.2769999999999992</v>
      </c>
      <c r="H168">
        <v>10.041</v>
      </c>
      <c r="I168">
        <v>10.893000000000001</v>
      </c>
      <c r="J168">
        <v>11.847</v>
      </c>
      <c r="K168">
        <v>12.916</v>
      </c>
      <c r="L168">
        <v>14.12</v>
      </c>
      <c r="M168">
        <v>15.324</v>
      </c>
    </row>
    <row r="169" spans="1:13" x14ac:dyDescent="0.3">
      <c r="A169">
        <v>81.7</v>
      </c>
      <c r="B169">
        <v>10.914199999999999</v>
      </c>
      <c r="C169">
        <v>8.2629999999999995E-2</v>
      </c>
      <c r="D169">
        <v>-0.35210000000000002</v>
      </c>
      <c r="E169">
        <v>7.9160000000000004</v>
      </c>
      <c r="F169">
        <v>8.6059999999999999</v>
      </c>
      <c r="G169">
        <v>9.2949999999999999</v>
      </c>
      <c r="H169">
        <v>10.06</v>
      </c>
      <c r="I169">
        <v>10.914</v>
      </c>
      <c r="J169">
        <v>11.869</v>
      </c>
      <c r="K169">
        <v>12.94</v>
      </c>
      <c r="L169">
        <v>14.146000000000001</v>
      </c>
      <c r="M169">
        <v>15.352</v>
      </c>
    </row>
    <row r="170" spans="1:13" x14ac:dyDescent="0.3">
      <c r="A170">
        <v>81.8</v>
      </c>
      <c r="B170">
        <v>10.935</v>
      </c>
      <c r="C170">
        <v>8.2600000000000007E-2</v>
      </c>
      <c r="D170">
        <v>-0.35210000000000002</v>
      </c>
      <c r="E170">
        <v>7.9320000000000004</v>
      </c>
      <c r="F170">
        <v>8.6229999999999993</v>
      </c>
      <c r="G170">
        <v>9.3130000000000006</v>
      </c>
      <c r="H170">
        <v>10.08</v>
      </c>
      <c r="I170">
        <v>10.935</v>
      </c>
      <c r="J170">
        <v>11.891</v>
      </c>
      <c r="K170">
        <v>12.964</v>
      </c>
      <c r="L170">
        <v>14.172000000000001</v>
      </c>
      <c r="M170">
        <v>15.38</v>
      </c>
    </row>
    <row r="171" spans="1:13" x14ac:dyDescent="0.3">
      <c r="A171">
        <v>81.900000000000006</v>
      </c>
      <c r="B171">
        <v>10.956</v>
      </c>
      <c r="C171">
        <v>8.2580000000000001E-2</v>
      </c>
      <c r="D171">
        <v>-0.35210000000000002</v>
      </c>
      <c r="E171">
        <v>7.9480000000000004</v>
      </c>
      <c r="F171">
        <v>8.64</v>
      </c>
      <c r="G171">
        <v>9.3309999999999995</v>
      </c>
      <c r="H171">
        <v>10.099</v>
      </c>
      <c r="I171">
        <v>10.956</v>
      </c>
      <c r="J171">
        <v>11.914</v>
      </c>
      <c r="K171">
        <v>12.988</v>
      </c>
      <c r="L171">
        <v>14.198</v>
      </c>
      <c r="M171">
        <v>15.407999999999999</v>
      </c>
    </row>
    <row r="172" spans="1:13" x14ac:dyDescent="0.3">
      <c r="A172">
        <v>82</v>
      </c>
      <c r="B172">
        <v>10.9772</v>
      </c>
      <c r="C172">
        <v>8.2549999999999998E-2</v>
      </c>
      <c r="D172">
        <v>-0.35210000000000002</v>
      </c>
      <c r="E172">
        <v>7.9649999999999999</v>
      </c>
      <c r="F172">
        <v>8.657</v>
      </c>
      <c r="G172">
        <v>9.35</v>
      </c>
      <c r="H172">
        <v>10.119</v>
      </c>
      <c r="I172">
        <v>10.977</v>
      </c>
      <c r="J172">
        <v>11.936</v>
      </c>
      <c r="K172">
        <v>13.013</v>
      </c>
      <c r="L172">
        <v>14.224</v>
      </c>
      <c r="M172">
        <v>15.436</v>
      </c>
    </row>
    <row r="173" spans="1:13" x14ac:dyDescent="0.3">
      <c r="A173">
        <v>82.1</v>
      </c>
      <c r="B173">
        <v>10.9985</v>
      </c>
      <c r="C173">
        <v>8.2519999999999996E-2</v>
      </c>
      <c r="D173">
        <v>-0.35210000000000002</v>
      </c>
      <c r="E173">
        <v>7.9809999999999999</v>
      </c>
      <c r="F173">
        <v>8.6750000000000007</v>
      </c>
      <c r="G173">
        <v>9.3680000000000003</v>
      </c>
      <c r="H173">
        <v>10.138999999999999</v>
      </c>
      <c r="I173">
        <v>10.997999999999999</v>
      </c>
      <c r="J173">
        <v>11.959</v>
      </c>
      <c r="K173">
        <v>13.037000000000001</v>
      </c>
      <c r="L173">
        <v>14.25</v>
      </c>
      <c r="M173">
        <v>15.464</v>
      </c>
    </row>
    <row r="174" spans="1:13" x14ac:dyDescent="0.3">
      <c r="A174">
        <v>82.2</v>
      </c>
      <c r="B174">
        <v>11.0199</v>
      </c>
      <c r="C174">
        <v>8.2489999999999994E-2</v>
      </c>
      <c r="D174">
        <v>-0.35210000000000002</v>
      </c>
      <c r="E174">
        <v>7.9969999999999999</v>
      </c>
      <c r="F174">
        <v>8.6920000000000002</v>
      </c>
      <c r="G174">
        <v>9.3870000000000005</v>
      </c>
      <c r="H174">
        <v>10.159000000000001</v>
      </c>
      <c r="I174">
        <v>11.02</v>
      </c>
      <c r="J174">
        <v>11.981999999999999</v>
      </c>
      <c r="K174">
        <v>13.061</v>
      </c>
      <c r="L174">
        <v>14.276999999999999</v>
      </c>
      <c r="M174">
        <v>15.492000000000001</v>
      </c>
    </row>
    <row r="175" spans="1:13" x14ac:dyDescent="0.3">
      <c r="A175">
        <v>82.3</v>
      </c>
      <c r="B175">
        <v>11.041499999999999</v>
      </c>
      <c r="C175">
        <v>8.2460000000000006E-2</v>
      </c>
      <c r="D175">
        <v>-0.35210000000000002</v>
      </c>
      <c r="E175">
        <v>8.0139999999999993</v>
      </c>
      <c r="F175">
        <v>8.7100000000000009</v>
      </c>
      <c r="G175">
        <v>9.4060000000000006</v>
      </c>
      <c r="H175">
        <v>10.179</v>
      </c>
      <c r="I175">
        <v>11.042</v>
      </c>
      <c r="J175">
        <v>12.005000000000001</v>
      </c>
      <c r="K175">
        <v>13.086</v>
      </c>
      <c r="L175">
        <v>14.303000000000001</v>
      </c>
      <c r="M175">
        <v>15.52</v>
      </c>
    </row>
    <row r="176" spans="1:13" x14ac:dyDescent="0.3">
      <c r="A176">
        <v>82.4</v>
      </c>
      <c r="B176">
        <v>11.0632</v>
      </c>
      <c r="C176">
        <v>8.2439999999999999E-2</v>
      </c>
      <c r="D176">
        <v>-0.35210000000000002</v>
      </c>
      <c r="E176">
        <v>8.0299999999999994</v>
      </c>
      <c r="F176">
        <v>8.7279999999999998</v>
      </c>
      <c r="G176">
        <v>9.4250000000000007</v>
      </c>
      <c r="H176">
        <v>10.199999999999999</v>
      </c>
      <c r="I176">
        <v>11.063000000000001</v>
      </c>
      <c r="J176">
        <v>12.029</v>
      </c>
      <c r="K176">
        <v>13.111000000000001</v>
      </c>
      <c r="L176">
        <v>14.33</v>
      </c>
      <c r="M176">
        <v>15.548999999999999</v>
      </c>
    </row>
    <row r="177" spans="1:13" x14ac:dyDescent="0.3">
      <c r="A177">
        <v>82.5</v>
      </c>
      <c r="B177">
        <v>11.085100000000001</v>
      </c>
      <c r="C177">
        <v>8.2409999999999997E-2</v>
      </c>
      <c r="D177">
        <v>-0.35210000000000002</v>
      </c>
      <c r="E177">
        <v>8.0470000000000006</v>
      </c>
      <c r="F177">
        <v>8.7460000000000004</v>
      </c>
      <c r="G177">
        <v>9.4440000000000008</v>
      </c>
      <c r="H177">
        <v>10.220000000000001</v>
      </c>
      <c r="I177">
        <v>11.085000000000001</v>
      </c>
      <c r="J177">
        <v>12.052</v>
      </c>
      <c r="K177">
        <v>13.137</v>
      </c>
      <c r="L177">
        <v>14.356999999999999</v>
      </c>
      <c r="M177">
        <v>15.577999999999999</v>
      </c>
    </row>
    <row r="178" spans="1:13" x14ac:dyDescent="0.3">
      <c r="A178">
        <v>82.6</v>
      </c>
      <c r="B178">
        <v>11.107100000000001</v>
      </c>
      <c r="C178">
        <v>8.2379999999999995E-2</v>
      </c>
      <c r="D178">
        <v>-0.35210000000000002</v>
      </c>
      <c r="E178">
        <v>8.0640000000000001</v>
      </c>
      <c r="F178">
        <v>8.7639999999999993</v>
      </c>
      <c r="G178">
        <v>9.4629999999999992</v>
      </c>
      <c r="H178">
        <v>10.241</v>
      </c>
      <c r="I178">
        <v>11.106999999999999</v>
      </c>
      <c r="J178">
        <v>12.076000000000001</v>
      </c>
      <c r="K178">
        <v>13.162000000000001</v>
      </c>
      <c r="L178">
        <v>14.384</v>
      </c>
      <c r="M178">
        <v>15.606999999999999</v>
      </c>
    </row>
    <row r="179" spans="1:13" x14ac:dyDescent="0.3">
      <c r="A179">
        <v>82.7</v>
      </c>
      <c r="B179">
        <v>11.129300000000001</v>
      </c>
      <c r="C179">
        <v>8.2350000000000007E-2</v>
      </c>
      <c r="D179">
        <v>-0.35210000000000002</v>
      </c>
      <c r="E179">
        <v>8.0809999999999995</v>
      </c>
      <c r="F179">
        <v>8.782</v>
      </c>
      <c r="G179">
        <v>9.4830000000000005</v>
      </c>
      <c r="H179">
        <v>10.262</v>
      </c>
      <c r="I179">
        <v>11.129</v>
      </c>
      <c r="J179">
        <v>12.099</v>
      </c>
      <c r="K179">
        <v>13.186999999999999</v>
      </c>
      <c r="L179">
        <v>14.412000000000001</v>
      </c>
      <c r="M179">
        <v>15.635999999999999</v>
      </c>
    </row>
    <row r="180" spans="1:13" x14ac:dyDescent="0.3">
      <c r="A180">
        <v>82.8</v>
      </c>
      <c r="B180">
        <v>11.1516</v>
      </c>
      <c r="C180">
        <v>8.2309999999999994E-2</v>
      </c>
      <c r="D180">
        <v>-0.35210000000000002</v>
      </c>
      <c r="E180">
        <v>8.0980000000000008</v>
      </c>
      <c r="F180">
        <v>8.8000000000000007</v>
      </c>
      <c r="G180">
        <v>9.5030000000000001</v>
      </c>
      <c r="H180">
        <v>10.282</v>
      </c>
      <c r="I180">
        <v>11.151999999999999</v>
      </c>
      <c r="J180">
        <v>12.122999999999999</v>
      </c>
      <c r="K180">
        <v>13.212999999999999</v>
      </c>
      <c r="L180">
        <v>14.439</v>
      </c>
      <c r="M180">
        <v>15.664999999999999</v>
      </c>
    </row>
    <row r="181" spans="1:13" x14ac:dyDescent="0.3">
      <c r="A181">
        <v>82.9</v>
      </c>
      <c r="B181">
        <v>11.173999999999999</v>
      </c>
      <c r="C181">
        <v>8.2280000000000006E-2</v>
      </c>
      <c r="D181">
        <v>-0.35210000000000002</v>
      </c>
      <c r="E181">
        <v>8.1159999999999997</v>
      </c>
      <c r="F181">
        <v>8.8190000000000008</v>
      </c>
      <c r="G181">
        <v>9.5220000000000002</v>
      </c>
      <c r="H181">
        <v>10.303000000000001</v>
      </c>
      <c r="I181">
        <v>11.173999999999999</v>
      </c>
      <c r="J181">
        <v>12.147</v>
      </c>
      <c r="K181">
        <v>13.238</v>
      </c>
      <c r="L181">
        <v>14.465999999999999</v>
      </c>
      <c r="M181">
        <v>15.694000000000001</v>
      </c>
    </row>
    <row r="182" spans="1:13" x14ac:dyDescent="0.3">
      <c r="A182">
        <v>83</v>
      </c>
      <c r="B182">
        <v>11.1966</v>
      </c>
      <c r="C182">
        <v>8.2250000000000004E-2</v>
      </c>
      <c r="D182">
        <v>-0.35210000000000002</v>
      </c>
      <c r="E182">
        <v>8.1329999999999991</v>
      </c>
      <c r="F182">
        <v>8.8369999999999997</v>
      </c>
      <c r="G182">
        <v>9.5419999999999998</v>
      </c>
      <c r="H182">
        <v>10.324999999999999</v>
      </c>
      <c r="I182">
        <v>11.196999999999999</v>
      </c>
      <c r="J182">
        <v>12.170999999999999</v>
      </c>
      <c r="K182">
        <v>13.263999999999999</v>
      </c>
      <c r="L182">
        <v>14.494</v>
      </c>
      <c r="M182">
        <v>15.724</v>
      </c>
    </row>
    <row r="183" spans="1:13" x14ac:dyDescent="0.3">
      <c r="A183">
        <v>83.1</v>
      </c>
      <c r="B183">
        <v>11.2193</v>
      </c>
      <c r="C183">
        <v>8.2220000000000001E-2</v>
      </c>
      <c r="D183">
        <v>-0.35210000000000002</v>
      </c>
      <c r="E183">
        <v>8.15</v>
      </c>
      <c r="F183">
        <v>8.8559999999999999</v>
      </c>
      <c r="G183">
        <v>9.5619999999999994</v>
      </c>
      <c r="H183">
        <v>10.346</v>
      </c>
      <c r="I183">
        <v>11.218999999999999</v>
      </c>
      <c r="J183">
        <v>12.196</v>
      </c>
      <c r="K183">
        <v>13.29</v>
      </c>
      <c r="L183">
        <v>14.522</v>
      </c>
      <c r="M183">
        <v>15.754</v>
      </c>
    </row>
    <row r="184" spans="1:13" x14ac:dyDescent="0.3">
      <c r="A184">
        <v>83.2</v>
      </c>
      <c r="B184">
        <v>11.2422</v>
      </c>
      <c r="C184">
        <v>8.2189999999999999E-2</v>
      </c>
      <c r="D184">
        <v>-0.35210000000000002</v>
      </c>
      <c r="E184">
        <v>8.1679999999999993</v>
      </c>
      <c r="F184">
        <v>8.875</v>
      </c>
      <c r="G184">
        <v>9.5820000000000007</v>
      </c>
      <c r="H184">
        <v>10.367000000000001</v>
      </c>
      <c r="I184">
        <v>11.242000000000001</v>
      </c>
      <c r="J184">
        <v>12.22</v>
      </c>
      <c r="K184">
        <v>13.316000000000001</v>
      </c>
      <c r="L184">
        <v>14.55</v>
      </c>
      <c r="M184">
        <v>15.784000000000001</v>
      </c>
    </row>
    <row r="185" spans="1:13" x14ac:dyDescent="0.3">
      <c r="A185">
        <v>83.3</v>
      </c>
      <c r="B185">
        <v>11.2651</v>
      </c>
      <c r="C185">
        <v>8.2150000000000001E-2</v>
      </c>
      <c r="D185">
        <v>-0.35210000000000002</v>
      </c>
      <c r="E185">
        <v>8.1859999999999999</v>
      </c>
      <c r="F185">
        <v>8.8940000000000001</v>
      </c>
      <c r="G185">
        <v>9.6020000000000003</v>
      </c>
      <c r="H185">
        <v>10.388999999999999</v>
      </c>
      <c r="I185">
        <v>11.265000000000001</v>
      </c>
      <c r="J185">
        <v>12.244</v>
      </c>
      <c r="K185">
        <v>13.342000000000001</v>
      </c>
      <c r="L185">
        <v>14.577999999999999</v>
      </c>
      <c r="M185">
        <v>15.814</v>
      </c>
    </row>
    <row r="186" spans="1:13" x14ac:dyDescent="0.3">
      <c r="A186">
        <v>83.4</v>
      </c>
      <c r="B186">
        <v>11.2882</v>
      </c>
      <c r="C186">
        <v>8.2119999999999999E-2</v>
      </c>
      <c r="D186">
        <v>-0.35210000000000002</v>
      </c>
      <c r="E186">
        <v>8.2029999999999994</v>
      </c>
      <c r="F186">
        <v>8.9130000000000003</v>
      </c>
      <c r="G186">
        <v>9.6219999999999999</v>
      </c>
      <c r="H186">
        <v>10.41</v>
      </c>
      <c r="I186">
        <v>11.288</v>
      </c>
      <c r="J186">
        <v>12.269</v>
      </c>
      <c r="K186">
        <v>13.369</v>
      </c>
      <c r="L186">
        <v>14.606</v>
      </c>
      <c r="M186">
        <v>15.843999999999999</v>
      </c>
    </row>
    <row r="187" spans="1:13" x14ac:dyDescent="0.3">
      <c r="A187">
        <v>83.5</v>
      </c>
      <c r="B187">
        <v>11.311400000000001</v>
      </c>
      <c r="C187">
        <v>8.2089999999999996E-2</v>
      </c>
      <c r="D187">
        <v>-0.35210000000000002</v>
      </c>
      <c r="E187">
        <v>8.2210000000000001</v>
      </c>
      <c r="F187">
        <v>8.9320000000000004</v>
      </c>
      <c r="G187">
        <v>9.6430000000000007</v>
      </c>
      <c r="H187">
        <v>10.432</v>
      </c>
      <c r="I187">
        <v>11.311</v>
      </c>
      <c r="J187">
        <v>12.294</v>
      </c>
      <c r="K187">
        <v>13.396000000000001</v>
      </c>
      <c r="L187">
        <v>14.635</v>
      </c>
      <c r="M187">
        <v>15.874000000000001</v>
      </c>
    </row>
    <row r="188" spans="1:13" x14ac:dyDescent="0.3">
      <c r="A188">
        <v>83.6</v>
      </c>
      <c r="B188">
        <v>11.3347</v>
      </c>
      <c r="C188">
        <v>8.2049999999999998E-2</v>
      </c>
      <c r="D188">
        <v>-0.35210000000000002</v>
      </c>
      <c r="E188">
        <v>8.2390000000000008</v>
      </c>
      <c r="F188">
        <v>8.9510000000000005</v>
      </c>
      <c r="G188">
        <v>9.6630000000000003</v>
      </c>
      <c r="H188">
        <v>10.454000000000001</v>
      </c>
      <c r="I188">
        <v>11.335000000000001</v>
      </c>
      <c r="J188">
        <v>12.319000000000001</v>
      </c>
      <c r="K188">
        <v>13.422000000000001</v>
      </c>
      <c r="L188">
        <v>14.663</v>
      </c>
      <c r="M188">
        <v>15.904</v>
      </c>
    </row>
    <row r="189" spans="1:13" x14ac:dyDescent="0.3">
      <c r="A189">
        <v>83.7</v>
      </c>
      <c r="B189">
        <v>11.3581</v>
      </c>
      <c r="C189">
        <v>8.2019999999999996E-2</v>
      </c>
      <c r="D189">
        <v>-0.35210000000000002</v>
      </c>
      <c r="E189">
        <v>8.2569999999999997</v>
      </c>
      <c r="F189">
        <v>8.9710000000000001</v>
      </c>
      <c r="G189">
        <v>9.6839999999999993</v>
      </c>
      <c r="H189">
        <v>10.476000000000001</v>
      </c>
      <c r="I189">
        <v>11.358000000000001</v>
      </c>
      <c r="J189">
        <v>12.343999999999999</v>
      </c>
      <c r="K189">
        <v>13.449</v>
      </c>
      <c r="L189">
        <v>14.692</v>
      </c>
      <c r="M189">
        <v>15.935</v>
      </c>
    </row>
    <row r="190" spans="1:13" x14ac:dyDescent="0.3">
      <c r="A190">
        <v>83.8</v>
      </c>
      <c r="B190">
        <v>11.3817</v>
      </c>
      <c r="C190">
        <v>8.1979999999999997E-2</v>
      </c>
      <c r="D190">
        <v>-0.35210000000000002</v>
      </c>
      <c r="E190">
        <v>8.2759999999999998</v>
      </c>
      <c r="F190">
        <v>8.99</v>
      </c>
      <c r="G190">
        <v>9.7050000000000001</v>
      </c>
      <c r="H190">
        <v>10.497999999999999</v>
      </c>
      <c r="I190">
        <v>11.382</v>
      </c>
      <c r="J190">
        <v>12.369</v>
      </c>
      <c r="K190">
        <v>13.476000000000001</v>
      </c>
      <c r="L190">
        <v>14.721</v>
      </c>
      <c r="M190">
        <v>15.965999999999999</v>
      </c>
    </row>
    <row r="191" spans="1:13" x14ac:dyDescent="0.3">
      <c r="A191">
        <v>83.9</v>
      </c>
      <c r="B191">
        <v>11.4053</v>
      </c>
      <c r="C191">
        <v>8.1949999999999995E-2</v>
      </c>
      <c r="D191">
        <v>-0.35210000000000002</v>
      </c>
      <c r="E191">
        <v>8.2940000000000005</v>
      </c>
      <c r="F191">
        <v>9.01</v>
      </c>
      <c r="G191">
        <v>9.7249999999999996</v>
      </c>
      <c r="H191">
        <v>10.52</v>
      </c>
      <c r="I191">
        <v>11.404999999999999</v>
      </c>
      <c r="J191">
        <v>12.394</v>
      </c>
      <c r="K191">
        <v>13.503</v>
      </c>
      <c r="L191">
        <v>14.75</v>
      </c>
      <c r="M191">
        <v>15.997</v>
      </c>
    </row>
    <row r="192" spans="1:13" x14ac:dyDescent="0.3">
      <c r="A192">
        <v>84</v>
      </c>
      <c r="B192">
        <v>11.429</v>
      </c>
      <c r="C192">
        <v>8.1909999999999997E-2</v>
      </c>
      <c r="D192">
        <v>-0.35210000000000002</v>
      </c>
      <c r="E192">
        <v>8.3119999999999994</v>
      </c>
      <c r="F192">
        <v>9.0289999999999999</v>
      </c>
      <c r="G192">
        <v>9.7460000000000004</v>
      </c>
      <c r="H192">
        <v>10.542</v>
      </c>
      <c r="I192">
        <v>11.429</v>
      </c>
      <c r="J192">
        <v>12.42</v>
      </c>
      <c r="K192">
        <v>13.53</v>
      </c>
      <c r="L192">
        <v>14.778</v>
      </c>
      <c r="M192">
        <v>16.027000000000001</v>
      </c>
    </row>
    <row r="193" spans="1:13" x14ac:dyDescent="0.3">
      <c r="A193">
        <v>84.1</v>
      </c>
      <c r="B193">
        <v>11.4529</v>
      </c>
      <c r="C193">
        <v>8.1879999999999994E-2</v>
      </c>
      <c r="D193">
        <v>-0.35210000000000002</v>
      </c>
      <c r="E193">
        <v>8.3309999999999995</v>
      </c>
      <c r="F193">
        <v>9.0489999999999995</v>
      </c>
      <c r="G193">
        <v>9.7669999999999995</v>
      </c>
      <c r="H193">
        <v>10.565</v>
      </c>
      <c r="I193">
        <v>11.452999999999999</v>
      </c>
      <c r="J193">
        <v>12.445</v>
      </c>
      <c r="K193">
        <v>13.557</v>
      </c>
      <c r="L193">
        <v>14.808</v>
      </c>
      <c r="M193">
        <v>16.059000000000001</v>
      </c>
    </row>
    <row r="194" spans="1:13" x14ac:dyDescent="0.3">
      <c r="A194">
        <v>84.2</v>
      </c>
      <c r="B194">
        <v>11.476800000000001</v>
      </c>
      <c r="C194">
        <v>8.1839999999999996E-2</v>
      </c>
      <c r="D194">
        <v>-0.35210000000000002</v>
      </c>
      <c r="E194">
        <v>8.3490000000000002</v>
      </c>
      <c r="F194">
        <v>9.0690000000000008</v>
      </c>
      <c r="G194">
        <v>9.7880000000000003</v>
      </c>
      <c r="H194">
        <v>10.587</v>
      </c>
      <c r="I194">
        <v>11.477</v>
      </c>
      <c r="J194">
        <v>12.471</v>
      </c>
      <c r="K194">
        <v>13.584</v>
      </c>
      <c r="L194">
        <v>14.837</v>
      </c>
      <c r="M194">
        <v>16.088999999999999</v>
      </c>
    </row>
    <row r="195" spans="1:13" x14ac:dyDescent="0.3">
      <c r="A195">
        <v>84.3</v>
      </c>
      <c r="B195">
        <v>11.5007</v>
      </c>
      <c r="C195">
        <v>8.1809999999999994E-2</v>
      </c>
      <c r="D195">
        <v>-0.35210000000000002</v>
      </c>
      <c r="E195">
        <v>8.3680000000000003</v>
      </c>
      <c r="F195">
        <v>9.0879999999999992</v>
      </c>
      <c r="G195">
        <v>9.8089999999999993</v>
      </c>
      <c r="H195">
        <v>10.61</v>
      </c>
      <c r="I195">
        <v>11.500999999999999</v>
      </c>
      <c r="J195">
        <v>12.496</v>
      </c>
      <c r="K195">
        <v>13.612</v>
      </c>
      <c r="L195">
        <v>14.866</v>
      </c>
      <c r="M195">
        <v>16.120999999999999</v>
      </c>
    </row>
    <row r="196" spans="1:13" x14ac:dyDescent="0.3">
      <c r="A196">
        <v>84.4</v>
      </c>
      <c r="B196">
        <v>11.524800000000001</v>
      </c>
      <c r="C196">
        <v>8.1769999999999995E-2</v>
      </c>
      <c r="D196">
        <v>-0.35210000000000002</v>
      </c>
      <c r="E196">
        <v>8.3870000000000005</v>
      </c>
      <c r="F196">
        <v>9.109</v>
      </c>
      <c r="G196">
        <v>9.8309999999999995</v>
      </c>
      <c r="H196">
        <v>10.632</v>
      </c>
      <c r="I196">
        <v>11.525</v>
      </c>
      <c r="J196">
        <v>12.522</v>
      </c>
      <c r="K196">
        <v>13.638999999999999</v>
      </c>
      <c r="L196">
        <v>14.895</v>
      </c>
      <c r="M196">
        <v>16.152000000000001</v>
      </c>
    </row>
    <row r="197" spans="1:13" x14ac:dyDescent="0.3">
      <c r="A197">
        <v>84.5</v>
      </c>
      <c r="B197">
        <v>11.548999999999999</v>
      </c>
      <c r="C197">
        <v>8.1739999999999993E-2</v>
      </c>
      <c r="D197">
        <v>-0.35210000000000002</v>
      </c>
      <c r="E197">
        <v>8.4049999999999994</v>
      </c>
      <c r="F197">
        <v>9.1280000000000001</v>
      </c>
      <c r="G197">
        <v>9.8520000000000003</v>
      </c>
      <c r="H197">
        <v>10.654999999999999</v>
      </c>
      <c r="I197">
        <v>11.548999999999999</v>
      </c>
      <c r="J197">
        <v>12.548</v>
      </c>
      <c r="K197">
        <v>13.667</v>
      </c>
      <c r="L197">
        <v>14.925000000000001</v>
      </c>
      <c r="M197">
        <v>16.184000000000001</v>
      </c>
    </row>
    <row r="198" spans="1:13" x14ac:dyDescent="0.3">
      <c r="A198">
        <v>84.6</v>
      </c>
      <c r="B198">
        <v>11.5732</v>
      </c>
      <c r="C198">
        <v>8.1699999999999995E-2</v>
      </c>
      <c r="D198">
        <v>-0.35210000000000002</v>
      </c>
      <c r="E198">
        <v>8.4239999999999995</v>
      </c>
      <c r="F198">
        <v>9.1489999999999991</v>
      </c>
      <c r="G198">
        <v>9.8729999999999993</v>
      </c>
      <c r="H198">
        <v>10.678000000000001</v>
      </c>
      <c r="I198">
        <v>11.573</v>
      </c>
      <c r="J198">
        <v>12.573</v>
      </c>
      <c r="K198">
        <v>13.694000000000001</v>
      </c>
      <c r="L198">
        <v>14.955</v>
      </c>
      <c r="M198">
        <v>16.215</v>
      </c>
    </row>
    <row r="199" spans="1:13" x14ac:dyDescent="0.3">
      <c r="A199">
        <v>84.7</v>
      </c>
      <c r="B199">
        <v>11.5975</v>
      </c>
      <c r="C199">
        <v>8.1659999999999996E-2</v>
      </c>
      <c r="D199">
        <v>-0.35210000000000002</v>
      </c>
      <c r="E199">
        <v>8.4429999999999996</v>
      </c>
      <c r="F199">
        <v>9.1690000000000005</v>
      </c>
      <c r="G199">
        <v>9.8949999999999996</v>
      </c>
      <c r="H199">
        <v>10.7</v>
      </c>
      <c r="I199">
        <v>11.598000000000001</v>
      </c>
      <c r="J199">
        <v>12.599</v>
      </c>
      <c r="K199">
        <v>13.722</v>
      </c>
      <c r="L199">
        <v>14.984</v>
      </c>
      <c r="M199">
        <v>16.245999999999999</v>
      </c>
    </row>
    <row r="200" spans="1:13" x14ac:dyDescent="0.3">
      <c r="A200">
        <v>84.8</v>
      </c>
      <c r="B200">
        <v>11.6218</v>
      </c>
      <c r="C200">
        <v>8.1629999999999994E-2</v>
      </c>
      <c r="D200">
        <v>-0.35210000000000002</v>
      </c>
      <c r="E200">
        <v>8.4619999999999997</v>
      </c>
      <c r="F200">
        <v>9.1890000000000001</v>
      </c>
      <c r="G200">
        <v>9.9160000000000004</v>
      </c>
      <c r="H200">
        <v>10.723000000000001</v>
      </c>
      <c r="I200">
        <v>11.622</v>
      </c>
      <c r="J200">
        <v>12.625</v>
      </c>
      <c r="K200">
        <v>13.75</v>
      </c>
      <c r="L200">
        <v>15.013999999999999</v>
      </c>
      <c r="M200">
        <v>16.277999999999999</v>
      </c>
    </row>
    <row r="201" spans="1:13" x14ac:dyDescent="0.3">
      <c r="A201">
        <v>84.9</v>
      </c>
      <c r="B201">
        <v>11.6462</v>
      </c>
      <c r="C201">
        <v>8.1589999999999996E-2</v>
      </c>
      <c r="D201">
        <v>-0.35210000000000002</v>
      </c>
      <c r="E201">
        <v>8.4809999999999999</v>
      </c>
      <c r="F201">
        <v>9.2089999999999996</v>
      </c>
      <c r="G201">
        <v>9.9380000000000006</v>
      </c>
      <c r="H201">
        <v>10.746</v>
      </c>
      <c r="I201">
        <v>11.646000000000001</v>
      </c>
      <c r="J201">
        <v>12.651</v>
      </c>
      <c r="K201">
        <v>13.776999999999999</v>
      </c>
      <c r="L201">
        <v>15.042999999999999</v>
      </c>
      <c r="M201">
        <v>16.309999999999999</v>
      </c>
    </row>
    <row r="202" spans="1:13" x14ac:dyDescent="0.3">
      <c r="A202">
        <v>85</v>
      </c>
      <c r="B202">
        <v>11.6707</v>
      </c>
      <c r="C202">
        <v>8.1559999999999994E-2</v>
      </c>
      <c r="D202">
        <v>-0.35210000000000002</v>
      </c>
      <c r="E202">
        <v>8.4990000000000006</v>
      </c>
      <c r="F202">
        <v>9.2289999999999992</v>
      </c>
      <c r="G202">
        <v>9.9589999999999996</v>
      </c>
      <c r="H202">
        <v>10.769</v>
      </c>
      <c r="I202">
        <v>11.670999999999999</v>
      </c>
      <c r="J202">
        <v>12.678000000000001</v>
      </c>
      <c r="K202">
        <v>13.805999999999999</v>
      </c>
      <c r="L202">
        <v>15.074</v>
      </c>
      <c r="M202">
        <v>16.341999999999999</v>
      </c>
    </row>
    <row r="203" spans="1:13" x14ac:dyDescent="0.3">
      <c r="A203">
        <v>85.1</v>
      </c>
      <c r="B203">
        <v>11.6952</v>
      </c>
      <c r="C203">
        <v>8.1519999999999995E-2</v>
      </c>
      <c r="D203">
        <v>-0.35210000000000002</v>
      </c>
      <c r="E203">
        <v>8.5190000000000001</v>
      </c>
      <c r="F203">
        <v>9.25</v>
      </c>
      <c r="G203">
        <v>9.9809999999999999</v>
      </c>
      <c r="H203">
        <v>10.792</v>
      </c>
      <c r="I203">
        <v>11.695</v>
      </c>
      <c r="J203">
        <v>12.704000000000001</v>
      </c>
      <c r="K203">
        <v>13.833</v>
      </c>
      <c r="L203">
        <v>15.103</v>
      </c>
      <c r="M203">
        <v>16.373000000000001</v>
      </c>
    </row>
    <row r="204" spans="1:13" x14ac:dyDescent="0.3">
      <c r="A204">
        <v>85.2</v>
      </c>
      <c r="B204">
        <v>11.719799999999999</v>
      </c>
      <c r="C204">
        <v>8.1479999999999997E-2</v>
      </c>
      <c r="D204">
        <v>-0.35210000000000002</v>
      </c>
      <c r="E204">
        <v>8.5380000000000003</v>
      </c>
      <c r="F204">
        <v>9.27</v>
      </c>
      <c r="G204">
        <v>10.002000000000001</v>
      </c>
      <c r="H204">
        <v>10.815</v>
      </c>
      <c r="I204">
        <v>11.72</v>
      </c>
      <c r="J204">
        <v>12.73</v>
      </c>
      <c r="K204">
        <v>13.861000000000001</v>
      </c>
      <c r="L204">
        <v>15.132999999999999</v>
      </c>
      <c r="M204">
        <v>16.405000000000001</v>
      </c>
    </row>
    <row r="205" spans="1:13" x14ac:dyDescent="0.3">
      <c r="A205">
        <v>85.3</v>
      </c>
      <c r="B205">
        <v>11.744400000000001</v>
      </c>
      <c r="C205">
        <v>8.1449999999999995E-2</v>
      </c>
      <c r="D205">
        <v>-0.35210000000000002</v>
      </c>
      <c r="E205">
        <v>8.5570000000000004</v>
      </c>
      <c r="F205">
        <v>9.2899999999999991</v>
      </c>
      <c r="G205">
        <v>10.023999999999999</v>
      </c>
      <c r="H205">
        <v>10.837999999999999</v>
      </c>
      <c r="I205">
        <v>11.744</v>
      </c>
      <c r="J205">
        <v>12.756</v>
      </c>
      <c r="K205">
        <v>13.89</v>
      </c>
      <c r="L205">
        <v>15.163</v>
      </c>
      <c r="M205">
        <v>16.437000000000001</v>
      </c>
    </row>
    <row r="206" spans="1:13" x14ac:dyDescent="0.3">
      <c r="A206">
        <v>85.4</v>
      </c>
      <c r="B206">
        <v>11.769</v>
      </c>
      <c r="C206">
        <v>8.1409999999999996E-2</v>
      </c>
      <c r="D206">
        <v>-0.35210000000000002</v>
      </c>
      <c r="E206">
        <v>8.5760000000000005</v>
      </c>
      <c r="F206">
        <v>9.3109999999999999</v>
      </c>
      <c r="G206">
        <v>10.045999999999999</v>
      </c>
      <c r="H206">
        <v>10.861000000000001</v>
      </c>
      <c r="I206">
        <v>11.769</v>
      </c>
      <c r="J206">
        <v>12.782</v>
      </c>
      <c r="K206">
        <v>13.917</v>
      </c>
      <c r="L206">
        <v>15.193</v>
      </c>
      <c r="M206">
        <v>16.469000000000001</v>
      </c>
    </row>
    <row r="207" spans="1:13" x14ac:dyDescent="0.3">
      <c r="A207">
        <v>85.5</v>
      </c>
      <c r="B207">
        <v>11.793699999999999</v>
      </c>
      <c r="C207">
        <v>8.1379999999999994E-2</v>
      </c>
      <c r="D207">
        <v>-0.35210000000000002</v>
      </c>
      <c r="E207">
        <v>8.5950000000000006</v>
      </c>
      <c r="F207">
        <v>9.3309999999999995</v>
      </c>
      <c r="G207">
        <v>10.067</v>
      </c>
      <c r="H207">
        <v>10.884</v>
      </c>
      <c r="I207">
        <v>11.794</v>
      </c>
      <c r="J207">
        <v>12.808999999999999</v>
      </c>
      <c r="K207">
        <v>13.946</v>
      </c>
      <c r="L207">
        <v>15.224</v>
      </c>
      <c r="M207">
        <v>16.501000000000001</v>
      </c>
    </row>
    <row r="208" spans="1:13" x14ac:dyDescent="0.3">
      <c r="A208">
        <v>85.6</v>
      </c>
      <c r="B208">
        <v>11.8184</v>
      </c>
      <c r="C208">
        <v>8.1339999999999996E-2</v>
      </c>
      <c r="D208">
        <v>-0.35210000000000002</v>
      </c>
      <c r="E208">
        <v>8.6140000000000008</v>
      </c>
      <c r="F208">
        <v>9.3520000000000003</v>
      </c>
      <c r="G208">
        <v>10.089</v>
      </c>
      <c r="H208">
        <v>10.907999999999999</v>
      </c>
      <c r="I208">
        <v>11.818</v>
      </c>
      <c r="J208">
        <v>12.835000000000001</v>
      </c>
      <c r="K208">
        <v>13.974</v>
      </c>
      <c r="L208">
        <v>15.253</v>
      </c>
      <c r="M208">
        <v>16.533000000000001</v>
      </c>
    </row>
    <row r="209" spans="1:13" x14ac:dyDescent="0.3">
      <c r="A209">
        <v>85.7</v>
      </c>
      <c r="B209">
        <v>11.8431</v>
      </c>
      <c r="C209">
        <v>8.1309999999999993E-2</v>
      </c>
      <c r="D209">
        <v>-0.35210000000000002</v>
      </c>
      <c r="E209">
        <v>8.6329999999999991</v>
      </c>
      <c r="F209">
        <v>9.3719999999999999</v>
      </c>
      <c r="G209">
        <v>10.111000000000001</v>
      </c>
      <c r="H209">
        <v>10.930999999999999</v>
      </c>
      <c r="I209">
        <v>11.843</v>
      </c>
      <c r="J209">
        <v>12.862</v>
      </c>
      <c r="K209">
        <v>14.002000000000001</v>
      </c>
      <c r="L209">
        <v>15.284000000000001</v>
      </c>
      <c r="M209">
        <v>16.565000000000001</v>
      </c>
    </row>
    <row r="210" spans="1:13" x14ac:dyDescent="0.3">
      <c r="A210">
        <v>85.8</v>
      </c>
      <c r="B210">
        <v>11.867800000000001</v>
      </c>
      <c r="C210">
        <v>8.1280000000000005E-2</v>
      </c>
      <c r="D210">
        <v>-0.35210000000000002</v>
      </c>
      <c r="E210">
        <v>8.6519999999999992</v>
      </c>
      <c r="F210">
        <v>9.3919999999999995</v>
      </c>
      <c r="G210">
        <v>10.132999999999999</v>
      </c>
      <c r="H210">
        <v>10.954000000000001</v>
      </c>
      <c r="I210">
        <v>11.868</v>
      </c>
      <c r="J210">
        <v>12.888</v>
      </c>
      <c r="K210">
        <v>14.03</v>
      </c>
      <c r="L210">
        <v>15.314</v>
      </c>
      <c r="M210">
        <v>16.597999999999999</v>
      </c>
    </row>
    <row r="211" spans="1:13" x14ac:dyDescent="0.3">
      <c r="A211">
        <v>85.9</v>
      </c>
      <c r="B211">
        <v>11.8926</v>
      </c>
      <c r="C211">
        <v>8.1240000000000007E-2</v>
      </c>
      <c r="D211">
        <v>-0.35210000000000002</v>
      </c>
      <c r="E211">
        <v>8.6720000000000006</v>
      </c>
      <c r="F211">
        <v>9.4130000000000003</v>
      </c>
      <c r="G211">
        <v>10.154</v>
      </c>
      <c r="H211">
        <v>10.977</v>
      </c>
      <c r="I211">
        <v>11.893000000000001</v>
      </c>
      <c r="J211">
        <v>12.914</v>
      </c>
      <c r="K211">
        <v>14.058999999999999</v>
      </c>
      <c r="L211">
        <v>15.343999999999999</v>
      </c>
      <c r="M211">
        <v>16.63</v>
      </c>
    </row>
    <row r="212" spans="1:13" x14ac:dyDescent="0.3">
      <c r="A212">
        <v>86</v>
      </c>
      <c r="B212">
        <v>11.917299999999999</v>
      </c>
      <c r="C212">
        <v>8.1210000000000004E-2</v>
      </c>
      <c r="D212">
        <v>-0.35210000000000002</v>
      </c>
      <c r="E212">
        <v>8.6910000000000007</v>
      </c>
      <c r="F212">
        <v>9.4329999999999998</v>
      </c>
      <c r="G212">
        <v>10.176</v>
      </c>
      <c r="H212">
        <v>11</v>
      </c>
      <c r="I212">
        <v>11.917</v>
      </c>
      <c r="J212">
        <v>12.941000000000001</v>
      </c>
      <c r="K212">
        <v>14.087</v>
      </c>
      <c r="L212">
        <v>15.374000000000001</v>
      </c>
      <c r="M212">
        <v>16.661999999999999</v>
      </c>
    </row>
    <row r="213" spans="1:13" x14ac:dyDescent="0.3">
      <c r="A213">
        <v>86.1</v>
      </c>
      <c r="B213">
        <v>11.9421</v>
      </c>
      <c r="C213">
        <v>8.1180000000000002E-2</v>
      </c>
      <c r="D213">
        <v>-0.35210000000000002</v>
      </c>
      <c r="E213">
        <v>8.7100000000000009</v>
      </c>
      <c r="F213">
        <v>9.4540000000000006</v>
      </c>
      <c r="G213">
        <v>10.198</v>
      </c>
      <c r="H213">
        <v>11.023</v>
      </c>
      <c r="I213">
        <v>11.942</v>
      </c>
      <c r="J213">
        <v>12.967000000000001</v>
      </c>
      <c r="K213">
        <v>14.115</v>
      </c>
      <c r="L213">
        <v>15.404999999999999</v>
      </c>
      <c r="M213">
        <v>16.695</v>
      </c>
    </row>
    <row r="214" spans="1:13" x14ac:dyDescent="0.3">
      <c r="A214">
        <v>86.2</v>
      </c>
      <c r="B214">
        <v>11.966799999999999</v>
      </c>
      <c r="C214">
        <v>8.1140000000000004E-2</v>
      </c>
      <c r="D214">
        <v>-0.35210000000000002</v>
      </c>
      <c r="E214">
        <v>8.7289999999999992</v>
      </c>
      <c r="F214">
        <v>9.4740000000000002</v>
      </c>
      <c r="G214">
        <v>10.220000000000001</v>
      </c>
      <c r="H214">
        <v>11.047000000000001</v>
      </c>
      <c r="I214">
        <v>11.967000000000001</v>
      </c>
      <c r="J214">
        <v>12.994</v>
      </c>
      <c r="K214">
        <v>14.143000000000001</v>
      </c>
      <c r="L214">
        <v>15.435</v>
      </c>
      <c r="M214">
        <v>16.725999999999999</v>
      </c>
    </row>
    <row r="215" spans="1:13" x14ac:dyDescent="0.3">
      <c r="A215">
        <v>86.3</v>
      </c>
      <c r="B215">
        <v>11.9916</v>
      </c>
      <c r="C215">
        <v>8.1110000000000002E-2</v>
      </c>
      <c r="D215">
        <v>-0.35210000000000002</v>
      </c>
      <c r="E215">
        <v>8.7479999999999993</v>
      </c>
      <c r="F215">
        <v>9.4949999999999992</v>
      </c>
      <c r="G215">
        <v>10.242000000000001</v>
      </c>
      <c r="H215">
        <v>11.07</v>
      </c>
      <c r="I215">
        <v>11.992000000000001</v>
      </c>
      <c r="J215">
        <v>13.02</v>
      </c>
      <c r="K215">
        <v>14.172000000000001</v>
      </c>
      <c r="L215">
        <v>15.465</v>
      </c>
      <c r="M215">
        <v>16.759</v>
      </c>
    </row>
    <row r="216" spans="1:13" x14ac:dyDescent="0.3">
      <c r="A216">
        <v>86.4</v>
      </c>
      <c r="B216">
        <v>12.016299999999999</v>
      </c>
      <c r="C216">
        <v>8.1079999999999999E-2</v>
      </c>
      <c r="D216">
        <v>-0.35210000000000002</v>
      </c>
      <c r="E216">
        <v>8.7669999999999995</v>
      </c>
      <c r="F216">
        <v>9.5150000000000006</v>
      </c>
      <c r="G216">
        <v>10.263</v>
      </c>
      <c r="H216">
        <v>11.093</v>
      </c>
      <c r="I216">
        <v>12.016</v>
      </c>
      <c r="J216">
        <v>13.047000000000001</v>
      </c>
      <c r="K216">
        <v>14.2</v>
      </c>
      <c r="L216">
        <v>15.496</v>
      </c>
      <c r="M216">
        <v>16.791</v>
      </c>
    </row>
    <row r="217" spans="1:13" x14ac:dyDescent="0.3">
      <c r="A217">
        <v>86.5</v>
      </c>
      <c r="B217">
        <v>12.0411</v>
      </c>
      <c r="C217">
        <v>8.1049999999999997E-2</v>
      </c>
      <c r="D217">
        <v>-0.35210000000000002</v>
      </c>
      <c r="E217">
        <v>8.7859999999999996</v>
      </c>
      <c r="F217">
        <v>9.5359999999999996</v>
      </c>
      <c r="G217">
        <v>10.285</v>
      </c>
      <c r="H217">
        <v>11.116</v>
      </c>
      <c r="I217">
        <v>12.041</v>
      </c>
      <c r="J217">
        <v>13.073</v>
      </c>
      <c r="K217">
        <v>14.228</v>
      </c>
      <c r="L217">
        <v>15.526</v>
      </c>
      <c r="M217">
        <v>16.824000000000002</v>
      </c>
    </row>
    <row r="218" spans="1:13" x14ac:dyDescent="0.3">
      <c r="A218">
        <v>86.6</v>
      </c>
      <c r="B218">
        <v>12.065799999999999</v>
      </c>
      <c r="C218">
        <v>8.1019999999999995E-2</v>
      </c>
      <c r="D218">
        <v>-0.35210000000000002</v>
      </c>
      <c r="E218">
        <v>8.8049999999999997</v>
      </c>
      <c r="F218">
        <v>9.5559999999999992</v>
      </c>
      <c r="G218">
        <v>10.307</v>
      </c>
      <c r="H218">
        <v>11.138999999999999</v>
      </c>
      <c r="I218">
        <v>12.066000000000001</v>
      </c>
      <c r="J218">
        <v>13.099</v>
      </c>
      <c r="K218">
        <v>14.257</v>
      </c>
      <c r="L218">
        <v>15.555999999999999</v>
      </c>
      <c r="M218">
        <v>16.856000000000002</v>
      </c>
    </row>
    <row r="219" spans="1:13" x14ac:dyDescent="0.3">
      <c r="A219">
        <v>86.7</v>
      </c>
      <c r="B219">
        <v>12.0905</v>
      </c>
      <c r="C219">
        <v>8.0990000000000006E-2</v>
      </c>
      <c r="D219">
        <v>-0.35210000000000002</v>
      </c>
      <c r="E219">
        <v>8.8239999999999998</v>
      </c>
      <c r="F219">
        <v>9.5760000000000005</v>
      </c>
      <c r="G219">
        <v>10.327999999999999</v>
      </c>
      <c r="H219">
        <v>11.163</v>
      </c>
      <c r="I219">
        <v>12.09</v>
      </c>
      <c r="J219">
        <v>13.125999999999999</v>
      </c>
      <c r="K219">
        <v>14.285</v>
      </c>
      <c r="L219">
        <v>15.587</v>
      </c>
      <c r="M219">
        <v>16.888000000000002</v>
      </c>
    </row>
    <row r="220" spans="1:13" x14ac:dyDescent="0.3">
      <c r="A220">
        <v>86.8</v>
      </c>
      <c r="B220">
        <v>12.1152</v>
      </c>
      <c r="C220">
        <v>8.0960000000000004E-2</v>
      </c>
      <c r="D220">
        <v>-0.35210000000000002</v>
      </c>
      <c r="E220">
        <v>8.843</v>
      </c>
      <c r="F220">
        <v>9.5969999999999995</v>
      </c>
      <c r="G220">
        <v>10.35</v>
      </c>
      <c r="H220">
        <v>11.186</v>
      </c>
      <c r="I220">
        <v>12.115</v>
      </c>
      <c r="J220">
        <v>13.151999999999999</v>
      </c>
      <c r="K220">
        <v>14.313000000000001</v>
      </c>
      <c r="L220">
        <v>15.617000000000001</v>
      </c>
      <c r="M220">
        <v>16.920999999999999</v>
      </c>
    </row>
    <row r="221" spans="1:13" x14ac:dyDescent="0.3">
      <c r="A221">
        <v>86.9</v>
      </c>
      <c r="B221">
        <v>12.139799999999999</v>
      </c>
      <c r="C221">
        <v>8.0930000000000002E-2</v>
      </c>
      <c r="D221">
        <v>-0.35210000000000002</v>
      </c>
      <c r="E221">
        <v>8.8620000000000001</v>
      </c>
      <c r="F221">
        <v>9.6170000000000009</v>
      </c>
      <c r="G221">
        <v>10.372</v>
      </c>
      <c r="H221">
        <v>11.209</v>
      </c>
      <c r="I221">
        <v>12.14</v>
      </c>
      <c r="J221">
        <v>13.179</v>
      </c>
      <c r="K221">
        <v>14.340999999999999</v>
      </c>
      <c r="L221">
        <v>15.647</v>
      </c>
      <c r="M221">
        <v>16.952999999999999</v>
      </c>
    </row>
    <row r="222" spans="1:13" x14ac:dyDescent="0.3">
      <c r="A222">
        <v>87</v>
      </c>
      <c r="B222">
        <v>12.1645</v>
      </c>
      <c r="C222">
        <v>8.09E-2</v>
      </c>
      <c r="D222">
        <v>-0.35210000000000002</v>
      </c>
      <c r="E222">
        <v>8.8810000000000002</v>
      </c>
      <c r="F222">
        <v>9.6370000000000005</v>
      </c>
      <c r="G222">
        <v>10.393000000000001</v>
      </c>
      <c r="H222">
        <v>11.231999999999999</v>
      </c>
      <c r="I222">
        <v>12.164</v>
      </c>
      <c r="J222">
        <v>13.205</v>
      </c>
      <c r="K222">
        <v>14.37</v>
      </c>
      <c r="L222">
        <v>15.677</v>
      </c>
      <c r="M222">
        <v>16.984999999999999</v>
      </c>
    </row>
    <row r="223" spans="1:13" x14ac:dyDescent="0.3">
      <c r="A223">
        <v>87.1</v>
      </c>
      <c r="B223">
        <v>12.1891</v>
      </c>
      <c r="C223">
        <v>8.0869999999999997E-2</v>
      </c>
      <c r="D223">
        <v>-0.35210000000000002</v>
      </c>
      <c r="E223">
        <v>8.9</v>
      </c>
      <c r="F223">
        <v>9.6579999999999995</v>
      </c>
      <c r="G223">
        <v>10.414999999999999</v>
      </c>
      <c r="H223">
        <v>11.255000000000001</v>
      </c>
      <c r="I223">
        <v>12.189</v>
      </c>
      <c r="J223">
        <v>13.231</v>
      </c>
      <c r="K223">
        <v>14.398</v>
      </c>
      <c r="L223">
        <v>15.708</v>
      </c>
      <c r="M223">
        <v>17.016999999999999</v>
      </c>
    </row>
    <row r="224" spans="1:13" x14ac:dyDescent="0.3">
      <c r="A224">
        <v>87.2</v>
      </c>
      <c r="B224">
        <v>12.2136</v>
      </c>
      <c r="C224">
        <v>8.0839999999999995E-2</v>
      </c>
      <c r="D224">
        <v>-0.35210000000000002</v>
      </c>
      <c r="E224">
        <v>8.9190000000000005</v>
      </c>
      <c r="F224">
        <v>9.6780000000000008</v>
      </c>
      <c r="G224">
        <v>10.436</v>
      </c>
      <c r="H224">
        <v>11.278</v>
      </c>
      <c r="I224">
        <v>12.214</v>
      </c>
      <c r="J224">
        <v>13.257</v>
      </c>
      <c r="K224">
        <v>14.426</v>
      </c>
      <c r="L224">
        <v>15.738</v>
      </c>
      <c r="M224">
        <v>17.05</v>
      </c>
    </row>
    <row r="225" spans="1:13" x14ac:dyDescent="0.3">
      <c r="A225">
        <v>87.3</v>
      </c>
      <c r="B225">
        <v>12.238200000000001</v>
      </c>
      <c r="C225">
        <v>8.0820000000000003E-2</v>
      </c>
      <c r="D225">
        <v>-0.35210000000000002</v>
      </c>
      <c r="E225">
        <v>8.9380000000000006</v>
      </c>
      <c r="F225">
        <v>9.6980000000000004</v>
      </c>
      <c r="G225">
        <v>10.458</v>
      </c>
      <c r="H225">
        <v>11.301</v>
      </c>
      <c r="I225">
        <v>12.238</v>
      </c>
      <c r="J225">
        <v>13.284000000000001</v>
      </c>
      <c r="K225">
        <v>14.454000000000001</v>
      </c>
      <c r="L225">
        <v>15.768000000000001</v>
      </c>
      <c r="M225">
        <v>17.082000000000001</v>
      </c>
    </row>
    <row r="226" spans="1:13" x14ac:dyDescent="0.3">
      <c r="A226">
        <v>87.4</v>
      </c>
      <c r="B226">
        <v>12.262700000000001</v>
      </c>
      <c r="C226">
        <v>8.0790000000000001E-2</v>
      </c>
      <c r="D226">
        <v>-0.35210000000000002</v>
      </c>
      <c r="E226">
        <v>8.9570000000000007</v>
      </c>
      <c r="F226">
        <v>9.718</v>
      </c>
      <c r="G226">
        <v>10.478999999999999</v>
      </c>
      <c r="H226">
        <v>11.324</v>
      </c>
      <c r="I226">
        <v>12.263</v>
      </c>
      <c r="J226">
        <v>13.31</v>
      </c>
      <c r="K226">
        <v>14.481999999999999</v>
      </c>
      <c r="L226">
        <v>15.798</v>
      </c>
      <c r="M226">
        <v>17.114000000000001</v>
      </c>
    </row>
    <row r="227" spans="1:13" x14ac:dyDescent="0.3">
      <c r="A227">
        <v>87.5</v>
      </c>
      <c r="B227">
        <v>12.287100000000001</v>
      </c>
      <c r="C227">
        <v>8.0759999999999998E-2</v>
      </c>
      <c r="D227">
        <v>-0.35210000000000002</v>
      </c>
      <c r="E227">
        <v>8.9749999999999996</v>
      </c>
      <c r="F227">
        <v>9.7379999999999995</v>
      </c>
      <c r="G227">
        <v>10.500999999999999</v>
      </c>
      <c r="H227">
        <v>11.347</v>
      </c>
      <c r="I227">
        <v>12.287000000000001</v>
      </c>
      <c r="J227">
        <v>13.336</v>
      </c>
      <c r="K227">
        <v>14.51</v>
      </c>
      <c r="L227">
        <v>15.827999999999999</v>
      </c>
      <c r="M227">
        <v>17.146000000000001</v>
      </c>
    </row>
    <row r="228" spans="1:13" x14ac:dyDescent="0.3">
      <c r="A228">
        <v>87.6</v>
      </c>
      <c r="B228">
        <v>12.3116</v>
      </c>
      <c r="C228">
        <v>8.0740000000000006E-2</v>
      </c>
      <c r="D228">
        <v>-0.35210000000000002</v>
      </c>
      <c r="E228">
        <v>8.9939999999999998</v>
      </c>
      <c r="F228">
        <v>9.7579999999999991</v>
      </c>
      <c r="G228">
        <v>10.522</v>
      </c>
      <c r="H228">
        <v>11.369</v>
      </c>
      <c r="I228">
        <v>12.311999999999999</v>
      </c>
      <c r="J228">
        <v>13.362</v>
      </c>
      <c r="K228">
        <v>14.538</v>
      </c>
      <c r="L228">
        <v>15.859</v>
      </c>
      <c r="M228">
        <v>17.178999999999998</v>
      </c>
    </row>
    <row r="229" spans="1:13" x14ac:dyDescent="0.3">
      <c r="A229">
        <v>87.7</v>
      </c>
      <c r="B229">
        <v>12.336</v>
      </c>
      <c r="C229">
        <v>8.0710000000000004E-2</v>
      </c>
      <c r="D229">
        <v>-0.35210000000000002</v>
      </c>
      <c r="E229">
        <v>9.0129999999999999</v>
      </c>
      <c r="F229">
        <v>9.7780000000000005</v>
      </c>
      <c r="G229">
        <v>10.544</v>
      </c>
      <c r="H229">
        <v>11.391999999999999</v>
      </c>
      <c r="I229">
        <v>12.336</v>
      </c>
      <c r="J229">
        <v>13.388999999999999</v>
      </c>
      <c r="K229">
        <v>14.566000000000001</v>
      </c>
      <c r="L229">
        <v>15.888999999999999</v>
      </c>
      <c r="M229">
        <v>17.210999999999999</v>
      </c>
    </row>
    <row r="230" spans="1:13" x14ac:dyDescent="0.3">
      <c r="A230">
        <v>87.8</v>
      </c>
      <c r="B230">
        <v>12.360300000000001</v>
      </c>
      <c r="C230">
        <v>8.0689999999999998E-2</v>
      </c>
      <c r="D230">
        <v>-0.35210000000000002</v>
      </c>
      <c r="E230">
        <v>9.0310000000000006</v>
      </c>
      <c r="F230">
        <v>9.798</v>
      </c>
      <c r="G230">
        <v>10.565</v>
      </c>
      <c r="H230">
        <v>11.414999999999999</v>
      </c>
      <c r="I230">
        <v>12.36</v>
      </c>
      <c r="J230">
        <v>13.414999999999999</v>
      </c>
      <c r="K230">
        <v>14.593999999999999</v>
      </c>
      <c r="L230">
        <v>15.919</v>
      </c>
      <c r="M230">
        <v>17.242999999999999</v>
      </c>
    </row>
    <row r="231" spans="1:13" x14ac:dyDescent="0.3">
      <c r="A231">
        <v>87.9</v>
      </c>
      <c r="B231">
        <v>12.384600000000001</v>
      </c>
      <c r="C231">
        <v>8.0670000000000006E-2</v>
      </c>
      <c r="D231">
        <v>-0.35210000000000002</v>
      </c>
      <c r="E231">
        <v>9.0500000000000007</v>
      </c>
      <c r="F231">
        <v>9.8179999999999996</v>
      </c>
      <c r="G231">
        <v>10.586</v>
      </c>
      <c r="H231">
        <v>11.438000000000001</v>
      </c>
      <c r="I231">
        <v>12.385</v>
      </c>
      <c r="J231">
        <v>13.441000000000001</v>
      </c>
      <c r="K231">
        <v>14.622</v>
      </c>
      <c r="L231">
        <v>15.949</v>
      </c>
      <c r="M231">
        <v>17.276</v>
      </c>
    </row>
    <row r="232" spans="1:13" x14ac:dyDescent="0.3">
      <c r="A232">
        <v>88</v>
      </c>
      <c r="B232">
        <v>12.408899999999999</v>
      </c>
      <c r="C232">
        <v>8.0640000000000003E-2</v>
      </c>
      <c r="D232">
        <v>-0.35210000000000002</v>
      </c>
      <c r="E232">
        <v>9.0690000000000008</v>
      </c>
      <c r="F232">
        <v>9.8379999999999992</v>
      </c>
      <c r="G232">
        <v>10.606999999999999</v>
      </c>
      <c r="H232">
        <v>11.46</v>
      </c>
      <c r="I232">
        <v>12.409000000000001</v>
      </c>
      <c r="J232">
        <v>13.467000000000001</v>
      </c>
      <c r="K232">
        <v>14.65</v>
      </c>
      <c r="L232">
        <v>15.978999999999999</v>
      </c>
      <c r="M232">
        <v>17.306999999999999</v>
      </c>
    </row>
    <row r="233" spans="1:13" x14ac:dyDescent="0.3">
      <c r="A233">
        <v>88.1</v>
      </c>
      <c r="B233">
        <v>12.433199999999999</v>
      </c>
      <c r="C233">
        <v>8.0619999999999997E-2</v>
      </c>
      <c r="D233">
        <v>-0.35210000000000002</v>
      </c>
      <c r="E233">
        <v>9.0869999999999997</v>
      </c>
      <c r="F233">
        <v>9.8580000000000005</v>
      </c>
      <c r="G233">
        <v>10.629</v>
      </c>
      <c r="H233">
        <v>11.483000000000001</v>
      </c>
      <c r="I233">
        <v>12.433</v>
      </c>
      <c r="J233">
        <v>13.493</v>
      </c>
      <c r="K233">
        <v>14.678000000000001</v>
      </c>
      <c r="L233">
        <v>16.009</v>
      </c>
      <c r="M233">
        <v>17.34</v>
      </c>
    </row>
    <row r="234" spans="1:13" x14ac:dyDescent="0.3">
      <c r="A234">
        <v>88.2</v>
      </c>
      <c r="B234">
        <v>12.4574</v>
      </c>
      <c r="C234">
        <v>8.0600000000000005E-2</v>
      </c>
      <c r="D234">
        <v>-0.35210000000000002</v>
      </c>
      <c r="E234">
        <v>9.1050000000000004</v>
      </c>
      <c r="F234">
        <v>9.8770000000000007</v>
      </c>
      <c r="G234">
        <v>10.65</v>
      </c>
      <c r="H234">
        <v>11.506</v>
      </c>
      <c r="I234">
        <v>12.457000000000001</v>
      </c>
      <c r="J234">
        <v>13.519</v>
      </c>
      <c r="K234">
        <v>14.706</v>
      </c>
      <c r="L234">
        <v>16.039000000000001</v>
      </c>
      <c r="M234">
        <v>17.372</v>
      </c>
    </row>
    <row r="235" spans="1:13" x14ac:dyDescent="0.3">
      <c r="A235">
        <v>88.3</v>
      </c>
      <c r="B235">
        <v>12.4815</v>
      </c>
      <c r="C235">
        <v>8.0579999999999999E-2</v>
      </c>
      <c r="D235">
        <v>-0.35210000000000002</v>
      </c>
      <c r="E235">
        <v>9.1240000000000006</v>
      </c>
      <c r="F235">
        <v>9.8970000000000002</v>
      </c>
      <c r="G235">
        <v>10.670999999999999</v>
      </c>
      <c r="H235">
        <v>11.528</v>
      </c>
      <c r="I235">
        <v>12.481999999999999</v>
      </c>
      <c r="J235">
        <v>13.545</v>
      </c>
      <c r="K235">
        <v>14.734</v>
      </c>
      <c r="L235">
        <v>16.068999999999999</v>
      </c>
      <c r="M235">
        <v>17.404</v>
      </c>
    </row>
    <row r="236" spans="1:13" x14ac:dyDescent="0.3">
      <c r="A236">
        <v>88.4</v>
      </c>
      <c r="B236">
        <v>12.505699999999999</v>
      </c>
      <c r="C236">
        <v>8.0560000000000007E-2</v>
      </c>
      <c r="D236">
        <v>-0.35210000000000002</v>
      </c>
      <c r="E236">
        <v>9.1419999999999995</v>
      </c>
      <c r="F236">
        <v>9.9169999999999998</v>
      </c>
      <c r="G236">
        <v>10.692</v>
      </c>
      <c r="H236">
        <v>11.551</v>
      </c>
      <c r="I236">
        <v>12.506</v>
      </c>
      <c r="J236">
        <v>13.571</v>
      </c>
      <c r="K236">
        <v>14.762</v>
      </c>
      <c r="L236">
        <v>16.099</v>
      </c>
      <c r="M236">
        <v>17.436</v>
      </c>
    </row>
    <row r="237" spans="1:13" x14ac:dyDescent="0.3">
      <c r="A237">
        <v>88.5</v>
      </c>
      <c r="B237">
        <v>12.5298</v>
      </c>
      <c r="C237">
        <v>8.054E-2</v>
      </c>
      <c r="D237">
        <v>-0.35210000000000002</v>
      </c>
      <c r="E237">
        <v>9.16</v>
      </c>
      <c r="F237">
        <v>9.9369999999999994</v>
      </c>
      <c r="G237">
        <v>10.712999999999999</v>
      </c>
      <c r="H237">
        <v>11.573</v>
      </c>
      <c r="I237">
        <v>12.53</v>
      </c>
      <c r="J237">
        <v>13.597</v>
      </c>
      <c r="K237">
        <v>14.79</v>
      </c>
      <c r="L237">
        <v>16.129000000000001</v>
      </c>
      <c r="M237">
        <v>17.469000000000001</v>
      </c>
    </row>
    <row r="238" spans="1:13" x14ac:dyDescent="0.3">
      <c r="A238">
        <v>88.6</v>
      </c>
      <c r="B238">
        <v>12.553800000000001</v>
      </c>
      <c r="C238">
        <v>8.0519999999999994E-2</v>
      </c>
      <c r="D238">
        <v>-0.35210000000000002</v>
      </c>
      <c r="E238">
        <v>9.1790000000000003</v>
      </c>
      <c r="F238">
        <v>9.9559999999999995</v>
      </c>
      <c r="G238">
        <v>10.734</v>
      </c>
      <c r="H238">
        <v>11.596</v>
      </c>
      <c r="I238">
        <v>12.554</v>
      </c>
      <c r="J238">
        <v>13.622</v>
      </c>
      <c r="K238">
        <v>14.818</v>
      </c>
      <c r="L238">
        <v>16.158999999999999</v>
      </c>
      <c r="M238">
        <v>17.501000000000001</v>
      </c>
    </row>
    <row r="239" spans="1:13" x14ac:dyDescent="0.3">
      <c r="A239">
        <v>88.7</v>
      </c>
      <c r="B239">
        <v>12.5778</v>
      </c>
      <c r="C239">
        <v>8.0500000000000002E-2</v>
      </c>
      <c r="D239">
        <v>-0.35210000000000002</v>
      </c>
      <c r="E239">
        <v>9.1969999999999992</v>
      </c>
      <c r="F239">
        <v>9.9760000000000009</v>
      </c>
      <c r="G239">
        <v>10.755000000000001</v>
      </c>
      <c r="H239">
        <v>11.618</v>
      </c>
      <c r="I239">
        <v>12.577999999999999</v>
      </c>
      <c r="J239">
        <v>13.648</v>
      </c>
      <c r="K239">
        <v>14.845000000000001</v>
      </c>
      <c r="L239">
        <v>16.189</v>
      </c>
      <c r="M239">
        <v>17.533000000000001</v>
      </c>
    </row>
    <row r="240" spans="1:13" x14ac:dyDescent="0.3">
      <c r="A240">
        <v>88.8</v>
      </c>
      <c r="B240">
        <v>12.601699999999999</v>
      </c>
      <c r="C240">
        <v>8.0479999999999996E-2</v>
      </c>
      <c r="D240">
        <v>-0.35210000000000002</v>
      </c>
      <c r="E240">
        <v>9.2149999999999999</v>
      </c>
      <c r="F240">
        <v>9.9949999999999992</v>
      </c>
      <c r="G240">
        <v>10.775</v>
      </c>
      <c r="H240">
        <v>11.64</v>
      </c>
      <c r="I240">
        <v>12.602</v>
      </c>
      <c r="J240">
        <v>13.673999999999999</v>
      </c>
      <c r="K240">
        <v>14.872999999999999</v>
      </c>
      <c r="L240">
        <v>16.219000000000001</v>
      </c>
      <c r="M240">
        <v>17.564</v>
      </c>
    </row>
    <row r="241" spans="1:13" x14ac:dyDescent="0.3">
      <c r="A241">
        <v>88.9</v>
      </c>
      <c r="B241">
        <v>12.6257</v>
      </c>
      <c r="C241">
        <v>8.047E-2</v>
      </c>
      <c r="D241">
        <v>-0.35210000000000002</v>
      </c>
      <c r="E241">
        <v>9.2330000000000005</v>
      </c>
      <c r="F241">
        <v>10.015000000000001</v>
      </c>
      <c r="G241">
        <v>10.795999999999999</v>
      </c>
      <c r="H241">
        <v>11.663</v>
      </c>
      <c r="I241">
        <v>12.625999999999999</v>
      </c>
      <c r="J241">
        <v>13.7</v>
      </c>
      <c r="K241">
        <v>14.901</v>
      </c>
      <c r="L241">
        <v>16.248999999999999</v>
      </c>
      <c r="M241">
        <v>17.597000000000001</v>
      </c>
    </row>
    <row r="242" spans="1:13" x14ac:dyDescent="0.3">
      <c r="A242">
        <v>89</v>
      </c>
      <c r="B242">
        <v>12.6495</v>
      </c>
      <c r="C242">
        <v>8.0449999999999994E-2</v>
      </c>
      <c r="D242">
        <v>-0.35210000000000002</v>
      </c>
      <c r="E242">
        <v>9.2509999999999994</v>
      </c>
      <c r="F242">
        <v>10.034000000000001</v>
      </c>
      <c r="G242">
        <v>10.817</v>
      </c>
      <c r="H242">
        <v>11.685</v>
      </c>
      <c r="I242">
        <v>12.65</v>
      </c>
      <c r="J242">
        <v>13.725</v>
      </c>
      <c r="K242">
        <v>14.928000000000001</v>
      </c>
      <c r="L242">
        <v>16.277999999999999</v>
      </c>
      <c r="M242">
        <v>17.629000000000001</v>
      </c>
    </row>
    <row r="243" spans="1:13" x14ac:dyDescent="0.3">
      <c r="A243">
        <v>89.1</v>
      </c>
      <c r="B243">
        <v>12.673400000000001</v>
      </c>
      <c r="C243">
        <v>8.0439999999999998E-2</v>
      </c>
      <c r="D243">
        <v>-0.35210000000000002</v>
      </c>
      <c r="E243">
        <v>9.2690000000000001</v>
      </c>
      <c r="F243">
        <v>10.053000000000001</v>
      </c>
      <c r="G243">
        <v>10.837999999999999</v>
      </c>
      <c r="H243">
        <v>11.707000000000001</v>
      </c>
      <c r="I243">
        <v>12.673</v>
      </c>
      <c r="J243">
        <v>13.750999999999999</v>
      </c>
      <c r="K243">
        <v>14.956</v>
      </c>
      <c r="L243">
        <v>16.309000000000001</v>
      </c>
      <c r="M243">
        <v>17.661000000000001</v>
      </c>
    </row>
    <row r="244" spans="1:13" x14ac:dyDescent="0.3">
      <c r="A244">
        <v>89.2</v>
      </c>
      <c r="B244">
        <v>12.6972</v>
      </c>
      <c r="C244">
        <v>8.0420000000000005E-2</v>
      </c>
      <c r="D244">
        <v>-0.35210000000000002</v>
      </c>
      <c r="E244">
        <v>9.2870000000000008</v>
      </c>
      <c r="F244">
        <v>10.073</v>
      </c>
      <c r="G244">
        <v>10.858000000000001</v>
      </c>
      <c r="H244">
        <v>11.728999999999999</v>
      </c>
      <c r="I244">
        <v>12.696999999999999</v>
      </c>
      <c r="J244">
        <v>13.776</v>
      </c>
      <c r="K244">
        <v>14.984</v>
      </c>
      <c r="L244">
        <v>16.338000000000001</v>
      </c>
      <c r="M244">
        <v>17.693000000000001</v>
      </c>
    </row>
    <row r="245" spans="1:13" x14ac:dyDescent="0.3">
      <c r="A245">
        <v>89.3</v>
      </c>
      <c r="B245">
        <v>12.7209</v>
      </c>
      <c r="C245">
        <v>8.0409999999999995E-2</v>
      </c>
      <c r="D245">
        <v>-0.35210000000000002</v>
      </c>
      <c r="E245">
        <v>9.3049999999999997</v>
      </c>
      <c r="F245">
        <v>10.092000000000001</v>
      </c>
      <c r="G245">
        <v>10.879</v>
      </c>
      <c r="H245">
        <v>11.750999999999999</v>
      </c>
      <c r="I245">
        <v>12.721</v>
      </c>
      <c r="J245">
        <v>13.802</v>
      </c>
      <c r="K245">
        <v>15.010999999999999</v>
      </c>
      <c r="L245">
        <v>16.367999999999999</v>
      </c>
      <c r="M245">
        <v>17.725000000000001</v>
      </c>
    </row>
    <row r="246" spans="1:13" x14ac:dyDescent="0.3">
      <c r="A246">
        <v>89.4</v>
      </c>
      <c r="B246">
        <v>12.7446</v>
      </c>
      <c r="C246">
        <v>8.0390000000000003E-2</v>
      </c>
      <c r="D246">
        <v>-0.35210000000000002</v>
      </c>
      <c r="E246">
        <v>9.3230000000000004</v>
      </c>
      <c r="F246">
        <v>10.111000000000001</v>
      </c>
      <c r="G246">
        <v>10.898999999999999</v>
      </c>
      <c r="H246">
        <v>11.773</v>
      </c>
      <c r="I246">
        <v>12.744999999999999</v>
      </c>
      <c r="J246">
        <v>13.827</v>
      </c>
      <c r="K246">
        <v>15.039</v>
      </c>
      <c r="L246">
        <v>16.398</v>
      </c>
      <c r="M246">
        <v>17.757000000000001</v>
      </c>
    </row>
    <row r="247" spans="1:13" x14ac:dyDescent="0.3">
      <c r="A247">
        <v>89.5</v>
      </c>
      <c r="B247">
        <v>12.7683</v>
      </c>
      <c r="C247">
        <v>8.0379999999999993E-2</v>
      </c>
      <c r="D247">
        <v>-0.35210000000000002</v>
      </c>
      <c r="E247">
        <v>9.34</v>
      </c>
      <c r="F247">
        <v>10.130000000000001</v>
      </c>
      <c r="G247">
        <v>10.92</v>
      </c>
      <c r="H247">
        <v>11.795</v>
      </c>
      <c r="I247">
        <v>12.768000000000001</v>
      </c>
      <c r="J247">
        <v>13.853</v>
      </c>
      <c r="K247">
        <v>15.066000000000001</v>
      </c>
      <c r="L247">
        <v>16.428000000000001</v>
      </c>
      <c r="M247">
        <v>17.789000000000001</v>
      </c>
    </row>
    <row r="248" spans="1:13" x14ac:dyDescent="0.3">
      <c r="A248">
        <v>89.6</v>
      </c>
      <c r="B248">
        <v>12.792</v>
      </c>
      <c r="C248">
        <v>8.0369999999999997E-2</v>
      </c>
      <c r="D248">
        <v>-0.35210000000000002</v>
      </c>
      <c r="E248">
        <v>9.3580000000000005</v>
      </c>
      <c r="F248">
        <v>10.148999999999999</v>
      </c>
      <c r="G248">
        <v>10.94</v>
      </c>
      <c r="H248">
        <v>11.817</v>
      </c>
      <c r="I248">
        <v>12.792</v>
      </c>
      <c r="J248">
        <v>13.879</v>
      </c>
      <c r="K248">
        <v>15.093999999999999</v>
      </c>
      <c r="L248">
        <v>16.457999999999998</v>
      </c>
      <c r="M248">
        <v>17.821000000000002</v>
      </c>
    </row>
    <row r="249" spans="1:13" x14ac:dyDescent="0.3">
      <c r="A249">
        <v>89.7</v>
      </c>
      <c r="B249">
        <v>12.8156</v>
      </c>
      <c r="C249">
        <v>8.0350000000000005E-2</v>
      </c>
      <c r="D249">
        <v>-0.35210000000000002</v>
      </c>
      <c r="E249">
        <v>9.3759999999999994</v>
      </c>
      <c r="F249">
        <v>10.169</v>
      </c>
      <c r="G249">
        <v>10.961</v>
      </c>
      <c r="H249">
        <v>11.839</v>
      </c>
      <c r="I249">
        <v>12.816000000000001</v>
      </c>
      <c r="J249">
        <v>13.904</v>
      </c>
      <c r="K249">
        <v>15.121</v>
      </c>
      <c r="L249">
        <v>16.486999999999998</v>
      </c>
      <c r="M249">
        <v>17.853000000000002</v>
      </c>
    </row>
    <row r="250" spans="1:13" x14ac:dyDescent="0.3">
      <c r="A250">
        <v>89.8</v>
      </c>
      <c r="B250">
        <v>12.8392</v>
      </c>
      <c r="C250">
        <v>8.0339999999999995E-2</v>
      </c>
      <c r="D250">
        <v>-0.35210000000000002</v>
      </c>
      <c r="E250">
        <v>9.3940000000000001</v>
      </c>
      <c r="F250">
        <v>10.188000000000001</v>
      </c>
      <c r="G250">
        <v>10.981</v>
      </c>
      <c r="H250">
        <v>11.861000000000001</v>
      </c>
      <c r="I250">
        <v>12.839</v>
      </c>
      <c r="J250">
        <v>13.929</v>
      </c>
      <c r="K250">
        <v>15.148999999999999</v>
      </c>
      <c r="L250">
        <v>16.516999999999999</v>
      </c>
      <c r="M250">
        <v>17.885000000000002</v>
      </c>
    </row>
    <row r="251" spans="1:13" x14ac:dyDescent="0.3">
      <c r="A251">
        <v>89.9</v>
      </c>
      <c r="B251">
        <v>12.8628</v>
      </c>
      <c r="C251">
        <v>8.0329999999999999E-2</v>
      </c>
      <c r="D251">
        <v>-0.35210000000000002</v>
      </c>
      <c r="E251">
        <v>9.4109999999999996</v>
      </c>
      <c r="F251">
        <v>10.207000000000001</v>
      </c>
      <c r="G251">
        <v>11.002000000000001</v>
      </c>
      <c r="H251">
        <v>11.882999999999999</v>
      </c>
      <c r="I251">
        <v>12.863</v>
      </c>
      <c r="J251">
        <v>13.955</v>
      </c>
      <c r="K251">
        <v>15.176</v>
      </c>
      <c r="L251">
        <v>16.545999999999999</v>
      </c>
      <c r="M251">
        <v>17.917000000000002</v>
      </c>
    </row>
    <row r="252" spans="1:13" x14ac:dyDescent="0.3">
      <c r="A252">
        <v>90</v>
      </c>
      <c r="B252">
        <v>12.8864</v>
      </c>
      <c r="C252">
        <v>8.0320000000000003E-2</v>
      </c>
      <c r="D252">
        <v>-0.35210000000000002</v>
      </c>
      <c r="E252">
        <v>9.4290000000000003</v>
      </c>
      <c r="F252">
        <v>10.226000000000001</v>
      </c>
      <c r="G252">
        <v>11.022</v>
      </c>
      <c r="H252">
        <v>11.904999999999999</v>
      </c>
      <c r="I252">
        <v>12.885999999999999</v>
      </c>
      <c r="J252">
        <v>13.98</v>
      </c>
      <c r="K252">
        <v>15.204000000000001</v>
      </c>
      <c r="L252">
        <v>16.576000000000001</v>
      </c>
      <c r="M252">
        <v>17.949000000000002</v>
      </c>
    </row>
    <row r="253" spans="1:13" x14ac:dyDescent="0.3">
      <c r="A253">
        <v>90.1</v>
      </c>
      <c r="B253">
        <v>12.9099</v>
      </c>
      <c r="C253">
        <v>8.0310000000000006E-2</v>
      </c>
      <c r="D253">
        <v>-0.35210000000000002</v>
      </c>
      <c r="E253">
        <v>9.4459999999999997</v>
      </c>
      <c r="F253">
        <v>10.244</v>
      </c>
      <c r="G253">
        <v>11.042999999999999</v>
      </c>
      <c r="H253">
        <v>11.927</v>
      </c>
      <c r="I253">
        <v>12.91</v>
      </c>
      <c r="J253">
        <v>14.006</v>
      </c>
      <c r="K253">
        <v>15.231</v>
      </c>
      <c r="L253">
        <v>16.606000000000002</v>
      </c>
      <c r="M253">
        <v>17.981000000000002</v>
      </c>
    </row>
    <row r="254" spans="1:13" x14ac:dyDescent="0.3">
      <c r="A254">
        <v>90.2</v>
      </c>
      <c r="B254">
        <v>12.933400000000001</v>
      </c>
      <c r="C254">
        <v>8.0299999999999996E-2</v>
      </c>
      <c r="D254">
        <v>-0.35210000000000002</v>
      </c>
      <c r="E254">
        <v>9.4640000000000004</v>
      </c>
      <c r="F254">
        <v>10.263</v>
      </c>
      <c r="G254">
        <v>11.063000000000001</v>
      </c>
      <c r="H254">
        <v>11.949</v>
      </c>
      <c r="I254">
        <v>12.933</v>
      </c>
      <c r="J254">
        <v>14.031000000000001</v>
      </c>
      <c r="K254">
        <v>15.257999999999999</v>
      </c>
      <c r="L254">
        <v>16.635999999999999</v>
      </c>
      <c r="M254">
        <v>18.013000000000002</v>
      </c>
    </row>
    <row r="255" spans="1:13" x14ac:dyDescent="0.3">
      <c r="A255">
        <v>90.3</v>
      </c>
      <c r="B255">
        <v>12.956899999999999</v>
      </c>
      <c r="C255">
        <v>8.0299999999999996E-2</v>
      </c>
      <c r="D255">
        <v>-0.35210000000000002</v>
      </c>
      <c r="E255">
        <v>9.4809999999999999</v>
      </c>
      <c r="F255">
        <v>10.282</v>
      </c>
      <c r="G255">
        <v>11.083</v>
      </c>
      <c r="H255">
        <v>11.97</v>
      </c>
      <c r="I255">
        <v>12.957000000000001</v>
      </c>
      <c r="J255">
        <v>14.057</v>
      </c>
      <c r="K255">
        <v>15.286</v>
      </c>
      <c r="L255">
        <v>16.666</v>
      </c>
      <c r="M255">
        <v>18.045999999999999</v>
      </c>
    </row>
    <row r="256" spans="1:13" x14ac:dyDescent="0.3">
      <c r="A256">
        <v>90.4</v>
      </c>
      <c r="B256">
        <v>12.980399999999999</v>
      </c>
      <c r="C256">
        <v>8.029E-2</v>
      </c>
      <c r="D256">
        <v>-0.35210000000000002</v>
      </c>
      <c r="E256">
        <v>9.4990000000000006</v>
      </c>
      <c r="F256">
        <v>10.301</v>
      </c>
      <c r="G256">
        <v>11.103</v>
      </c>
      <c r="H256">
        <v>11.992000000000001</v>
      </c>
      <c r="I256">
        <v>12.98</v>
      </c>
      <c r="J256">
        <v>14.082000000000001</v>
      </c>
      <c r="K256">
        <v>15.314</v>
      </c>
      <c r="L256">
        <v>16.696000000000002</v>
      </c>
      <c r="M256">
        <v>18.077999999999999</v>
      </c>
    </row>
    <row r="257" spans="1:13" x14ac:dyDescent="0.3">
      <c r="A257">
        <v>90.5</v>
      </c>
      <c r="B257">
        <v>13.0038</v>
      </c>
      <c r="C257">
        <v>8.0280000000000004E-2</v>
      </c>
      <c r="D257">
        <v>-0.35210000000000002</v>
      </c>
      <c r="E257">
        <v>9.516</v>
      </c>
      <c r="F257">
        <v>10.32</v>
      </c>
      <c r="G257">
        <v>11.122999999999999</v>
      </c>
      <c r="H257">
        <v>12.013999999999999</v>
      </c>
      <c r="I257">
        <v>13.004</v>
      </c>
      <c r="J257">
        <v>14.106999999999999</v>
      </c>
      <c r="K257">
        <v>15.340999999999999</v>
      </c>
      <c r="L257">
        <v>16.725000000000001</v>
      </c>
      <c r="M257">
        <v>18.109000000000002</v>
      </c>
    </row>
    <row r="258" spans="1:13" x14ac:dyDescent="0.3">
      <c r="A258">
        <v>90.6</v>
      </c>
      <c r="B258">
        <v>13.0273</v>
      </c>
      <c r="C258">
        <v>8.0269999999999994E-2</v>
      </c>
      <c r="D258">
        <v>-0.35210000000000002</v>
      </c>
      <c r="E258">
        <v>9.5340000000000007</v>
      </c>
      <c r="F258">
        <v>10.339</v>
      </c>
      <c r="G258">
        <v>11.144</v>
      </c>
      <c r="H258">
        <v>12.036</v>
      </c>
      <c r="I258">
        <v>13.026999999999999</v>
      </c>
      <c r="J258">
        <v>14.132</v>
      </c>
      <c r="K258">
        <v>15.368</v>
      </c>
      <c r="L258">
        <v>16.754999999999999</v>
      </c>
      <c r="M258">
        <v>18.140999999999998</v>
      </c>
    </row>
    <row r="259" spans="1:13" x14ac:dyDescent="0.3">
      <c r="A259">
        <v>90.7</v>
      </c>
      <c r="B259">
        <v>13.050700000000001</v>
      </c>
      <c r="C259">
        <v>8.0269999999999994E-2</v>
      </c>
      <c r="D259">
        <v>-0.35210000000000002</v>
      </c>
      <c r="E259">
        <v>9.5510000000000002</v>
      </c>
      <c r="F259">
        <v>10.356999999999999</v>
      </c>
      <c r="G259">
        <v>11.164</v>
      </c>
      <c r="H259">
        <v>12.057</v>
      </c>
      <c r="I259">
        <v>13.051</v>
      </c>
      <c r="J259">
        <v>14.157999999999999</v>
      </c>
      <c r="K259">
        <v>15.396000000000001</v>
      </c>
      <c r="L259">
        <v>16.785</v>
      </c>
      <c r="M259">
        <v>18.173999999999999</v>
      </c>
    </row>
    <row r="260" spans="1:13" x14ac:dyDescent="0.3">
      <c r="A260">
        <v>90.8</v>
      </c>
      <c r="B260">
        <v>13.074199999999999</v>
      </c>
      <c r="C260">
        <v>8.0259999999999998E-2</v>
      </c>
      <c r="D260">
        <v>-0.35210000000000002</v>
      </c>
      <c r="E260">
        <v>9.5690000000000008</v>
      </c>
      <c r="F260">
        <v>10.375999999999999</v>
      </c>
      <c r="G260">
        <v>11.183999999999999</v>
      </c>
      <c r="H260">
        <v>12.079000000000001</v>
      </c>
      <c r="I260">
        <v>13.074</v>
      </c>
      <c r="J260">
        <v>14.183</v>
      </c>
      <c r="K260">
        <v>15.423</v>
      </c>
      <c r="L260">
        <v>16.815000000000001</v>
      </c>
      <c r="M260">
        <v>18.206</v>
      </c>
    </row>
    <row r="261" spans="1:13" x14ac:dyDescent="0.3">
      <c r="A261">
        <v>90.9</v>
      </c>
      <c r="B261">
        <v>13.0976</v>
      </c>
      <c r="C261">
        <v>8.0259999999999998E-2</v>
      </c>
      <c r="D261">
        <v>-0.35210000000000002</v>
      </c>
      <c r="E261">
        <v>9.5860000000000003</v>
      </c>
      <c r="F261">
        <v>10.395</v>
      </c>
      <c r="G261">
        <v>11.204000000000001</v>
      </c>
      <c r="H261">
        <v>12.101000000000001</v>
      </c>
      <c r="I261">
        <v>13.098000000000001</v>
      </c>
      <c r="J261">
        <v>14.209</v>
      </c>
      <c r="K261">
        <v>15.451000000000001</v>
      </c>
      <c r="L261">
        <v>16.844999999999999</v>
      </c>
      <c r="M261">
        <v>18.238</v>
      </c>
    </row>
    <row r="262" spans="1:13" x14ac:dyDescent="0.3">
      <c r="A262">
        <v>91</v>
      </c>
      <c r="B262">
        <v>13.120900000000001</v>
      </c>
      <c r="C262">
        <v>8.0250000000000002E-2</v>
      </c>
      <c r="D262">
        <v>-0.35210000000000002</v>
      </c>
      <c r="E262">
        <v>9.6029999999999998</v>
      </c>
      <c r="F262">
        <v>10.414</v>
      </c>
      <c r="G262">
        <v>11.224</v>
      </c>
      <c r="H262">
        <v>12.122999999999999</v>
      </c>
      <c r="I262">
        <v>13.121</v>
      </c>
      <c r="J262">
        <v>14.234</v>
      </c>
      <c r="K262">
        <v>15.478</v>
      </c>
      <c r="L262">
        <v>16.873999999999999</v>
      </c>
      <c r="M262">
        <v>18.27</v>
      </c>
    </row>
    <row r="263" spans="1:13" x14ac:dyDescent="0.3">
      <c r="A263">
        <v>91.1</v>
      </c>
      <c r="B263">
        <v>13.144299999999999</v>
      </c>
      <c r="C263">
        <v>8.0250000000000002E-2</v>
      </c>
      <c r="D263">
        <v>-0.35210000000000002</v>
      </c>
      <c r="E263">
        <v>9.6199999999999992</v>
      </c>
      <c r="F263">
        <v>10.432</v>
      </c>
      <c r="G263">
        <v>11.244</v>
      </c>
      <c r="H263">
        <v>12.144</v>
      </c>
      <c r="I263">
        <v>13.144</v>
      </c>
      <c r="J263">
        <v>14.259</v>
      </c>
      <c r="K263">
        <v>15.506</v>
      </c>
      <c r="L263">
        <v>16.904</v>
      </c>
      <c r="M263">
        <v>18.303000000000001</v>
      </c>
    </row>
    <row r="264" spans="1:13" x14ac:dyDescent="0.3">
      <c r="A264">
        <v>91.2</v>
      </c>
      <c r="B264">
        <v>13.1677</v>
      </c>
      <c r="C264">
        <v>8.0250000000000002E-2</v>
      </c>
      <c r="D264">
        <v>-0.35210000000000002</v>
      </c>
      <c r="E264">
        <v>9.6370000000000005</v>
      </c>
      <c r="F264">
        <v>10.451000000000001</v>
      </c>
      <c r="G264">
        <v>11.263999999999999</v>
      </c>
      <c r="H264">
        <v>12.166</v>
      </c>
      <c r="I264">
        <v>13.167999999999999</v>
      </c>
      <c r="J264">
        <v>14.284000000000001</v>
      </c>
      <c r="K264">
        <v>15.532999999999999</v>
      </c>
      <c r="L264">
        <v>16.934000000000001</v>
      </c>
      <c r="M264">
        <v>18.335000000000001</v>
      </c>
    </row>
    <row r="265" spans="1:13" x14ac:dyDescent="0.3">
      <c r="A265">
        <v>91.3</v>
      </c>
      <c r="B265">
        <v>13.191000000000001</v>
      </c>
      <c r="C265">
        <v>8.0250000000000002E-2</v>
      </c>
      <c r="D265">
        <v>-0.35210000000000002</v>
      </c>
      <c r="E265">
        <v>9.6539999999999999</v>
      </c>
      <c r="F265">
        <v>10.468999999999999</v>
      </c>
      <c r="G265">
        <v>11.284000000000001</v>
      </c>
      <c r="H265">
        <v>12.186999999999999</v>
      </c>
      <c r="I265">
        <v>13.191000000000001</v>
      </c>
      <c r="J265">
        <v>14.31</v>
      </c>
      <c r="K265">
        <v>15.561</v>
      </c>
      <c r="L265">
        <v>16.963999999999999</v>
      </c>
      <c r="M265">
        <v>18.367999999999999</v>
      </c>
    </row>
    <row r="266" spans="1:13" x14ac:dyDescent="0.3">
      <c r="A266">
        <v>91.4</v>
      </c>
      <c r="B266">
        <v>13.2143</v>
      </c>
      <c r="C266">
        <v>8.0250000000000002E-2</v>
      </c>
      <c r="D266">
        <v>-0.35210000000000002</v>
      </c>
      <c r="E266">
        <v>9.6709999999999994</v>
      </c>
      <c r="F266">
        <v>10.488</v>
      </c>
      <c r="G266">
        <v>11.304</v>
      </c>
      <c r="H266">
        <v>12.209</v>
      </c>
      <c r="I266">
        <v>13.214</v>
      </c>
      <c r="J266">
        <v>14.335000000000001</v>
      </c>
      <c r="K266">
        <v>15.587999999999999</v>
      </c>
      <c r="L266">
        <v>16.994</v>
      </c>
      <c r="M266">
        <v>18.399999999999999</v>
      </c>
    </row>
    <row r="267" spans="1:13" x14ac:dyDescent="0.3">
      <c r="A267">
        <v>91.5</v>
      </c>
      <c r="B267">
        <v>13.2376</v>
      </c>
      <c r="C267">
        <v>8.0240000000000006E-2</v>
      </c>
      <c r="D267">
        <v>-0.35210000000000002</v>
      </c>
      <c r="E267">
        <v>9.6890000000000001</v>
      </c>
      <c r="F267">
        <v>10.507</v>
      </c>
      <c r="G267">
        <v>11.324</v>
      </c>
      <c r="H267">
        <v>12.231</v>
      </c>
      <c r="I267">
        <v>13.238</v>
      </c>
      <c r="J267">
        <v>14.36</v>
      </c>
      <c r="K267">
        <v>15.615</v>
      </c>
      <c r="L267">
        <v>17.024000000000001</v>
      </c>
      <c r="M267">
        <v>18.431999999999999</v>
      </c>
    </row>
    <row r="268" spans="1:13" x14ac:dyDescent="0.3">
      <c r="A268">
        <v>91.6</v>
      </c>
      <c r="B268">
        <v>13.260899999999999</v>
      </c>
      <c r="C268">
        <v>8.0240000000000006E-2</v>
      </c>
      <c r="D268">
        <v>-0.35210000000000002</v>
      </c>
      <c r="E268">
        <v>9.7059999999999995</v>
      </c>
      <c r="F268">
        <v>10.525</v>
      </c>
      <c r="G268">
        <v>11.343999999999999</v>
      </c>
      <c r="H268">
        <v>12.252000000000001</v>
      </c>
      <c r="I268">
        <v>13.260999999999999</v>
      </c>
      <c r="J268">
        <v>14.385</v>
      </c>
      <c r="K268">
        <v>15.643000000000001</v>
      </c>
      <c r="L268">
        <v>17.053999999999998</v>
      </c>
      <c r="M268">
        <v>18.463999999999999</v>
      </c>
    </row>
    <row r="269" spans="1:13" x14ac:dyDescent="0.3">
      <c r="A269">
        <v>91.7</v>
      </c>
      <c r="B269">
        <v>13.2842</v>
      </c>
      <c r="C269">
        <v>8.0240000000000006E-2</v>
      </c>
      <c r="D269">
        <v>-0.35210000000000002</v>
      </c>
      <c r="E269">
        <v>9.7230000000000008</v>
      </c>
      <c r="F269">
        <v>10.544</v>
      </c>
      <c r="G269">
        <v>11.364000000000001</v>
      </c>
      <c r="H269">
        <v>12.273999999999999</v>
      </c>
      <c r="I269">
        <v>13.284000000000001</v>
      </c>
      <c r="J269">
        <v>14.411</v>
      </c>
      <c r="K269">
        <v>15.67</v>
      </c>
      <c r="L269">
        <v>17.082999999999998</v>
      </c>
      <c r="M269">
        <v>18.497</v>
      </c>
    </row>
    <row r="270" spans="1:13" x14ac:dyDescent="0.3">
      <c r="A270">
        <v>91.8</v>
      </c>
      <c r="B270">
        <v>13.307499999999999</v>
      </c>
      <c r="C270">
        <v>8.0250000000000002E-2</v>
      </c>
      <c r="D270">
        <v>-0.35210000000000002</v>
      </c>
      <c r="E270">
        <v>9.74</v>
      </c>
      <c r="F270">
        <v>10.561999999999999</v>
      </c>
      <c r="G270">
        <v>11.384</v>
      </c>
      <c r="H270">
        <v>12.295</v>
      </c>
      <c r="I270">
        <v>13.308</v>
      </c>
      <c r="J270">
        <v>14.436</v>
      </c>
      <c r="K270">
        <v>15.698</v>
      </c>
      <c r="L270">
        <v>17.114000000000001</v>
      </c>
      <c r="M270">
        <v>18.53</v>
      </c>
    </row>
    <row r="271" spans="1:13" x14ac:dyDescent="0.3">
      <c r="A271">
        <v>91.9</v>
      </c>
      <c r="B271">
        <v>13.3308</v>
      </c>
      <c r="C271">
        <v>8.0250000000000002E-2</v>
      </c>
      <c r="D271">
        <v>-0.35210000000000002</v>
      </c>
      <c r="E271">
        <v>9.7569999999999997</v>
      </c>
      <c r="F271">
        <v>10.58</v>
      </c>
      <c r="G271">
        <v>11.404</v>
      </c>
      <c r="H271">
        <v>12.317</v>
      </c>
      <c r="I271">
        <v>13.331</v>
      </c>
      <c r="J271">
        <v>14.461</v>
      </c>
      <c r="K271">
        <v>15.726000000000001</v>
      </c>
      <c r="L271">
        <v>17.143999999999998</v>
      </c>
      <c r="M271">
        <v>18.562000000000001</v>
      </c>
    </row>
    <row r="272" spans="1:13" x14ac:dyDescent="0.3">
      <c r="A272">
        <v>92</v>
      </c>
      <c r="B272">
        <v>13.354100000000001</v>
      </c>
      <c r="C272">
        <v>8.0250000000000002E-2</v>
      </c>
      <c r="D272">
        <v>-0.35210000000000002</v>
      </c>
      <c r="E272">
        <v>9.7739999999999991</v>
      </c>
      <c r="F272">
        <v>10.599</v>
      </c>
      <c r="G272">
        <v>11.423999999999999</v>
      </c>
      <c r="H272">
        <v>12.337999999999999</v>
      </c>
      <c r="I272">
        <v>13.353999999999999</v>
      </c>
      <c r="J272">
        <v>14.487</v>
      </c>
      <c r="K272">
        <v>15.753</v>
      </c>
      <c r="L272">
        <v>17.173999999999999</v>
      </c>
      <c r="M272">
        <v>18.594999999999999</v>
      </c>
    </row>
    <row r="273" spans="1:13" x14ac:dyDescent="0.3">
      <c r="A273">
        <v>92.1</v>
      </c>
      <c r="B273">
        <v>13.3773</v>
      </c>
      <c r="C273">
        <v>8.0250000000000002E-2</v>
      </c>
      <c r="D273">
        <v>-0.35210000000000002</v>
      </c>
      <c r="E273">
        <v>9.7910000000000004</v>
      </c>
      <c r="F273">
        <v>10.617000000000001</v>
      </c>
      <c r="G273">
        <v>11.444000000000001</v>
      </c>
      <c r="H273">
        <v>12.359</v>
      </c>
      <c r="I273">
        <v>13.377000000000001</v>
      </c>
      <c r="J273">
        <v>14.512</v>
      </c>
      <c r="K273">
        <v>15.78</v>
      </c>
      <c r="L273">
        <v>17.204000000000001</v>
      </c>
      <c r="M273">
        <v>18.626999999999999</v>
      </c>
    </row>
    <row r="274" spans="1:13" x14ac:dyDescent="0.3">
      <c r="A274">
        <v>92.2</v>
      </c>
      <c r="B274">
        <v>13.400600000000001</v>
      </c>
      <c r="C274">
        <v>8.0259999999999998E-2</v>
      </c>
      <c r="D274">
        <v>-0.35210000000000002</v>
      </c>
      <c r="E274">
        <v>9.8070000000000004</v>
      </c>
      <c r="F274">
        <v>10.635</v>
      </c>
      <c r="G274">
        <v>11.462999999999999</v>
      </c>
      <c r="H274">
        <v>12.381</v>
      </c>
      <c r="I274">
        <v>13.401</v>
      </c>
      <c r="J274">
        <v>14.537000000000001</v>
      </c>
      <c r="K274">
        <v>15.808</v>
      </c>
      <c r="L274">
        <v>17.234000000000002</v>
      </c>
      <c r="M274">
        <v>18.66</v>
      </c>
    </row>
    <row r="275" spans="1:13" x14ac:dyDescent="0.3">
      <c r="A275">
        <v>92.3</v>
      </c>
      <c r="B275">
        <v>13.4239</v>
      </c>
      <c r="C275">
        <v>8.0259999999999998E-2</v>
      </c>
      <c r="D275">
        <v>-0.35210000000000002</v>
      </c>
      <c r="E275">
        <v>9.8239999999999998</v>
      </c>
      <c r="F275">
        <v>10.654</v>
      </c>
      <c r="G275">
        <v>11.483000000000001</v>
      </c>
      <c r="H275">
        <v>12.401999999999999</v>
      </c>
      <c r="I275">
        <v>13.423999999999999</v>
      </c>
      <c r="J275">
        <v>14.563000000000001</v>
      </c>
      <c r="K275">
        <v>15.836</v>
      </c>
      <c r="L275">
        <v>17.263999999999999</v>
      </c>
      <c r="M275">
        <v>18.693000000000001</v>
      </c>
    </row>
    <row r="276" spans="1:13" x14ac:dyDescent="0.3">
      <c r="A276">
        <v>92.4</v>
      </c>
      <c r="B276">
        <v>13.4472</v>
      </c>
      <c r="C276">
        <v>8.0269999999999994E-2</v>
      </c>
      <c r="D276">
        <v>-0.35210000000000002</v>
      </c>
      <c r="E276">
        <v>9.8409999999999993</v>
      </c>
      <c r="F276">
        <v>10.672000000000001</v>
      </c>
      <c r="G276">
        <v>11.503</v>
      </c>
      <c r="H276">
        <v>12.423999999999999</v>
      </c>
      <c r="I276">
        <v>13.446999999999999</v>
      </c>
      <c r="J276">
        <v>14.587999999999999</v>
      </c>
      <c r="K276">
        <v>15.864000000000001</v>
      </c>
      <c r="L276">
        <v>17.295000000000002</v>
      </c>
      <c r="M276">
        <v>18.725999999999999</v>
      </c>
    </row>
    <row r="277" spans="1:13" x14ac:dyDescent="0.3">
      <c r="A277">
        <v>92.5</v>
      </c>
      <c r="B277">
        <v>13.470499999999999</v>
      </c>
      <c r="C277">
        <v>8.0269999999999994E-2</v>
      </c>
      <c r="D277">
        <v>-0.35210000000000002</v>
      </c>
      <c r="E277">
        <v>9.8580000000000005</v>
      </c>
      <c r="F277">
        <v>10.691000000000001</v>
      </c>
      <c r="G277">
        <v>11.523</v>
      </c>
      <c r="H277">
        <v>12.445</v>
      </c>
      <c r="I277">
        <v>13.47</v>
      </c>
      <c r="J277">
        <v>14.613</v>
      </c>
      <c r="K277">
        <v>15.891</v>
      </c>
      <c r="L277">
        <v>17.324999999999999</v>
      </c>
      <c r="M277">
        <v>18.757999999999999</v>
      </c>
    </row>
    <row r="278" spans="1:13" x14ac:dyDescent="0.3">
      <c r="A278">
        <v>92.6</v>
      </c>
      <c r="B278">
        <v>13.4937</v>
      </c>
      <c r="C278">
        <v>8.0280000000000004E-2</v>
      </c>
      <c r="D278">
        <v>-0.35210000000000002</v>
      </c>
      <c r="E278">
        <v>9.875</v>
      </c>
      <c r="F278">
        <v>10.709</v>
      </c>
      <c r="G278">
        <v>11.542999999999999</v>
      </c>
      <c r="H278">
        <v>12.467000000000001</v>
      </c>
      <c r="I278">
        <v>13.494</v>
      </c>
      <c r="J278">
        <v>14.638999999999999</v>
      </c>
      <c r="K278">
        <v>15.919</v>
      </c>
      <c r="L278">
        <v>17.355</v>
      </c>
      <c r="M278">
        <v>18.792000000000002</v>
      </c>
    </row>
    <row r="279" spans="1:13" x14ac:dyDescent="0.3">
      <c r="A279">
        <v>92.7</v>
      </c>
      <c r="B279">
        <v>13.517099999999999</v>
      </c>
      <c r="C279">
        <v>8.0280000000000004E-2</v>
      </c>
      <c r="D279">
        <v>-0.35210000000000002</v>
      </c>
      <c r="E279">
        <v>9.8919999999999995</v>
      </c>
      <c r="F279">
        <v>10.727</v>
      </c>
      <c r="G279">
        <v>11.563000000000001</v>
      </c>
      <c r="H279">
        <v>12.488</v>
      </c>
      <c r="I279">
        <v>13.516999999999999</v>
      </c>
      <c r="J279">
        <v>14.664</v>
      </c>
      <c r="K279">
        <v>15.946</v>
      </c>
      <c r="L279">
        <v>17.385000000000002</v>
      </c>
      <c r="M279">
        <v>18.824000000000002</v>
      </c>
    </row>
    <row r="280" spans="1:13" x14ac:dyDescent="0.3">
      <c r="A280">
        <v>92.8</v>
      </c>
      <c r="B280">
        <v>13.5404</v>
      </c>
      <c r="C280">
        <v>8.029E-2</v>
      </c>
      <c r="D280">
        <v>-0.35210000000000002</v>
      </c>
      <c r="E280">
        <v>9.9090000000000007</v>
      </c>
      <c r="F280">
        <v>10.744999999999999</v>
      </c>
      <c r="G280">
        <v>11.582000000000001</v>
      </c>
      <c r="H280">
        <v>12.51</v>
      </c>
      <c r="I280">
        <v>13.54</v>
      </c>
      <c r="J280">
        <v>14.689</v>
      </c>
      <c r="K280">
        <v>15.974</v>
      </c>
      <c r="L280">
        <v>17.416</v>
      </c>
      <c r="M280">
        <v>18.856999999999999</v>
      </c>
    </row>
    <row r="281" spans="1:13" x14ac:dyDescent="0.3">
      <c r="A281">
        <v>92.9</v>
      </c>
      <c r="B281">
        <v>13.563700000000001</v>
      </c>
      <c r="C281">
        <v>8.0299999999999996E-2</v>
      </c>
      <c r="D281">
        <v>-0.35210000000000002</v>
      </c>
      <c r="E281">
        <v>9.9250000000000007</v>
      </c>
      <c r="F281">
        <v>10.763999999999999</v>
      </c>
      <c r="G281">
        <v>11.602</v>
      </c>
      <c r="H281">
        <v>12.531000000000001</v>
      </c>
      <c r="I281">
        <v>13.564</v>
      </c>
      <c r="J281">
        <v>14.715</v>
      </c>
      <c r="K281">
        <v>16.001999999999999</v>
      </c>
      <c r="L281">
        <v>17.446000000000002</v>
      </c>
      <c r="M281">
        <v>18.890999999999998</v>
      </c>
    </row>
    <row r="282" spans="1:13" x14ac:dyDescent="0.3">
      <c r="A282">
        <v>93</v>
      </c>
      <c r="B282">
        <v>13.587</v>
      </c>
      <c r="C282">
        <v>8.0310000000000006E-2</v>
      </c>
      <c r="D282">
        <v>-0.35210000000000002</v>
      </c>
      <c r="E282">
        <v>9.9420000000000002</v>
      </c>
      <c r="F282">
        <v>10.782</v>
      </c>
      <c r="G282">
        <v>11.622</v>
      </c>
      <c r="H282">
        <v>12.552</v>
      </c>
      <c r="I282">
        <v>13.587</v>
      </c>
      <c r="J282">
        <v>14.74</v>
      </c>
      <c r="K282">
        <v>16.03</v>
      </c>
      <c r="L282">
        <v>17.477</v>
      </c>
      <c r="M282">
        <v>18.923999999999999</v>
      </c>
    </row>
    <row r="283" spans="1:13" x14ac:dyDescent="0.3">
      <c r="A283">
        <v>93.1</v>
      </c>
      <c r="B283">
        <v>13.6104</v>
      </c>
      <c r="C283">
        <v>8.0320000000000003E-2</v>
      </c>
      <c r="D283">
        <v>-0.35210000000000002</v>
      </c>
      <c r="E283">
        <v>9.9589999999999996</v>
      </c>
      <c r="F283">
        <v>10.8</v>
      </c>
      <c r="G283">
        <v>11.641</v>
      </c>
      <c r="H283">
        <v>12.574</v>
      </c>
      <c r="I283">
        <v>13.61</v>
      </c>
      <c r="J283">
        <v>14.766</v>
      </c>
      <c r="K283">
        <v>16.058</v>
      </c>
      <c r="L283">
        <v>17.507999999999999</v>
      </c>
      <c r="M283">
        <v>18.957000000000001</v>
      </c>
    </row>
    <row r="284" spans="1:13" x14ac:dyDescent="0.3">
      <c r="A284">
        <v>93.2</v>
      </c>
      <c r="B284">
        <v>13.633800000000001</v>
      </c>
      <c r="C284">
        <v>8.0329999999999999E-2</v>
      </c>
      <c r="D284">
        <v>-0.35210000000000002</v>
      </c>
      <c r="E284">
        <v>9.9749999999999996</v>
      </c>
      <c r="F284">
        <v>10.818</v>
      </c>
      <c r="G284">
        <v>11.661</v>
      </c>
      <c r="H284">
        <v>12.595000000000001</v>
      </c>
      <c r="I284">
        <v>13.634</v>
      </c>
      <c r="J284">
        <v>14.791</v>
      </c>
      <c r="K284">
        <v>16.085999999999999</v>
      </c>
      <c r="L284">
        <v>17.538</v>
      </c>
      <c r="M284">
        <v>18.991</v>
      </c>
    </row>
    <row r="285" spans="1:13" x14ac:dyDescent="0.3">
      <c r="A285">
        <v>93.3</v>
      </c>
      <c r="B285">
        <v>13.6572</v>
      </c>
      <c r="C285">
        <v>8.0339999999999995E-2</v>
      </c>
      <c r="D285">
        <v>-0.35210000000000002</v>
      </c>
      <c r="E285">
        <v>9.9920000000000009</v>
      </c>
      <c r="F285">
        <v>10.837</v>
      </c>
      <c r="G285">
        <v>11.680999999999999</v>
      </c>
      <c r="H285">
        <v>12.617000000000001</v>
      </c>
      <c r="I285">
        <v>13.657</v>
      </c>
      <c r="J285">
        <v>14.817</v>
      </c>
      <c r="K285">
        <v>16.114000000000001</v>
      </c>
      <c r="L285">
        <v>17.568999999999999</v>
      </c>
      <c r="M285">
        <v>19.024000000000001</v>
      </c>
    </row>
    <row r="286" spans="1:13" x14ac:dyDescent="0.3">
      <c r="A286">
        <v>93.4</v>
      </c>
      <c r="B286">
        <v>13.6806</v>
      </c>
      <c r="C286">
        <v>8.0350000000000005E-2</v>
      </c>
      <c r="D286">
        <v>-0.35210000000000002</v>
      </c>
      <c r="E286">
        <v>10.009</v>
      </c>
      <c r="F286">
        <v>10.855</v>
      </c>
      <c r="G286">
        <v>11.701000000000001</v>
      </c>
      <c r="H286">
        <v>12.638</v>
      </c>
      <c r="I286">
        <v>13.680999999999999</v>
      </c>
      <c r="J286">
        <v>14.842000000000001</v>
      </c>
      <c r="K286">
        <v>16.141999999999999</v>
      </c>
      <c r="L286">
        <v>17.600000000000001</v>
      </c>
      <c r="M286">
        <v>19.058</v>
      </c>
    </row>
    <row r="287" spans="1:13" x14ac:dyDescent="0.3">
      <c r="A287">
        <v>93.5</v>
      </c>
      <c r="B287">
        <v>13.7041</v>
      </c>
      <c r="C287">
        <v>8.0360000000000001E-2</v>
      </c>
      <c r="D287">
        <v>-0.35210000000000002</v>
      </c>
      <c r="E287">
        <v>10.026</v>
      </c>
      <c r="F287">
        <v>10.872999999999999</v>
      </c>
      <c r="G287">
        <v>11.721</v>
      </c>
      <c r="H287">
        <v>12.66</v>
      </c>
      <c r="I287">
        <v>13.704000000000001</v>
      </c>
      <c r="J287">
        <v>14.868</v>
      </c>
      <c r="K287">
        <v>16.170000000000002</v>
      </c>
      <c r="L287">
        <v>17.63</v>
      </c>
      <c r="M287">
        <v>19.091000000000001</v>
      </c>
    </row>
    <row r="288" spans="1:13" x14ac:dyDescent="0.3">
      <c r="A288">
        <v>93.6</v>
      </c>
      <c r="B288">
        <v>13.727499999999999</v>
      </c>
      <c r="C288">
        <v>8.0369999999999997E-2</v>
      </c>
      <c r="D288">
        <v>-0.35210000000000002</v>
      </c>
      <c r="E288">
        <v>10.042</v>
      </c>
      <c r="F288">
        <v>10.891</v>
      </c>
      <c r="G288">
        <v>11.741</v>
      </c>
      <c r="H288">
        <v>12.682</v>
      </c>
      <c r="I288">
        <v>13.728</v>
      </c>
      <c r="J288">
        <v>14.894</v>
      </c>
      <c r="K288">
        <v>16.198</v>
      </c>
      <c r="L288">
        <v>17.661000000000001</v>
      </c>
      <c r="M288">
        <v>19.125</v>
      </c>
    </row>
    <row r="289" spans="1:13" x14ac:dyDescent="0.3">
      <c r="A289">
        <v>93.7</v>
      </c>
      <c r="B289">
        <v>13.750999999999999</v>
      </c>
      <c r="C289">
        <v>8.0379999999999993E-2</v>
      </c>
      <c r="D289">
        <v>-0.35210000000000002</v>
      </c>
      <c r="E289">
        <v>10.058999999999999</v>
      </c>
      <c r="F289">
        <v>10.91</v>
      </c>
      <c r="G289">
        <v>11.76</v>
      </c>
      <c r="H289">
        <v>12.702999999999999</v>
      </c>
      <c r="I289">
        <v>13.750999999999999</v>
      </c>
      <c r="J289">
        <v>14.919</v>
      </c>
      <c r="K289">
        <v>16.225999999999999</v>
      </c>
      <c r="L289">
        <v>17.692</v>
      </c>
      <c r="M289">
        <v>19.158000000000001</v>
      </c>
    </row>
    <row r="290" spans="1:13" x14ac:dyDescent="0.3">
      <c r="A290">
        <v>93.8</v>
      </c>
      <c r="B290">
        <v>13.7746</v>
      </c>
      <c r="C290">
        <v>8.0399999999999999E-2</v>
      </c>
      <c r="D290">
        <v>-0.35210000000000002</v>
      </c>
      <c r="E290">
        <v>10.076000000000001</v>
      </c>
      <c r="F290">
        <v>10.928000000000001</v>
      </c>
      <c r="G290">
        <v>11.78</v>
      </c>
      <c r="H290">
        <v>12.725</v>
      </c>
      <c r="I290">
        <v>13.775</v>
      </c>
      <c r="J290">
        <v>14.945</v>
      </c>
      <c r="K290">
        <v>16.254000000000001</v>
      </c>
      <c r="L290">
        <v>17.722999999999999</v>
      </c>
      <c r="M290">
        <v>19.193000000000001</v>
      </c>
    </row>
    <row r="291" spans="1:13" x14ac:dyDescent="0.3">
      <c r="A291">
        <v>93.9</v>
      </c>
      <c r="B291">
        <v>13.7981</v>
      </c>
      <c r="C291">
        <v>8.0409999999999995E-2</v>
      </c>
      <c r="D291">
        <v>-0.35210000000000002</v>
      </c>
      <c r="E291">
        <v>10.093</v>
      </c>
      <c r="F291">
        <v>10.946</v>
      </c>
      <c r="G291">
        <v>11.8</v>
      </c>
      <c r="H291">
        <v>12.746</v>
      </c>
      <c r="I291">
        <v>13.798</v>
      </c>
      <c r="J291">
        <v>14.971</v>
      </c>
      <c r="K291">
        <v>16.282</v>
      </c>
      <c r="L291">
        <v>17.754000000000001</v>
      </c>
      <c r="M291">
        <v>19.225999999999999</v>
      </c>
    </row>
    <row r="292" spans="1:13" x14ac:dyDescent="0.3">
      <c r="A292">
        <v>94</v>
      </c>
      <c r="B292">
        <v>13.8217</v>
      </c>
      <c r="C292">
        <v>8.0430000000000001E-2</v>
      </c>
      <c r="D292">
        <v>-0.35210000000000002</v>
      </c>
      <c r="E292">
        <v>10.109</v>
      </c>
      <c r="F292">
        <v>10.964</v>
      </c>
      <c r="G292">
        <v>11.82</v>
      </c>
      <c r="H292">
        <v>12.768000000000001</v>
      </c>
      <c r="I292">
        <v>13.821999999999999</v>
      </c>
      <c r="J292">
        <v>14.997</v>
      </c>
      <c r="K292">
        <v>16.311</v>
      </c>
      <c r="L292">
        <v>17.786000000000001</v>
      </c>
      <c r="M292">
        <v>19.260999999999999</v>
      </c>
    </row>
    <row r="293" spans="1:13" x14ac:dyDescent="0.3">
      <c r="A293">
        <v>94.1</v>
      </c>
      <c r="B293">
        <v>13.8454</v>
      </c>
      <c r="C293">
        <v>8.0439999999999998E-2</v>
      </c>
      <c r="D293">
        <v>-0.35210000000000002</v>
      </c>
      <c r="E293">
        <v>10.125999999999999</v>
      </c>
      <c r="F293">
        <v>10.983000000000001</v>
      </c>
      <c r="G293">
        <v>11.84</v>
      </c>
      <c r="H293">
        <v>12.79</v>
      </c>
      <c r="I293">
        <v>13.845000000000001</v>
      </c>
      <c r="J293">
        <v>15.023</v>
      </c>
      <c r="K293">
        <v>16.338999999999999</v>
      </c>
      <c r="L293">
        <v>17.817</v>
      </c>
      <c r="M293">
        <v>19.295000000000002</v>
      </c>
    </row>
    <row r="294" spans="1:13" x14ac:dyDescent="0.3">
      <c r="A294">
        <v>94.2</v>
      </c>
      <c r="B294">
        <v>13.8691</v>
      </c>
      <c r="C294">
        <v>8.0460000000000004E-2</v>
      </c>
      <c r="D294">
        <v>-0.35210000000000002</v>
      </c>
      <c r="E294">
        <v>10.143000000000001</v>
      </c>
      <c r="F294">
        <v>11.000999999999999</v>
      </c>
      <c r="G294">
        <v>11.86</v>
      </c>
      <c r="H294">
        <v>12.811</v>
      </c>
      <c r="I294">
        <v>13.869</v>
      </c>
      <c r="J294">
        <v>15.048999999999999</v>
      </c>
      <c r="K294">
        <v>16.367999999999999</v>
      </c>
      <c r="L294">
        <v>17.849</v>
      </c>
      <c r="M294">
        <v>19.329000000000001</v>
      </c>
    </row>
    <row r="295" spans="1:13" x14ac:dyDescent="0.3">
      <c r="A295">
        <v>94.3</v>
      </c>
      <c r="B295">
        <v>13.892799999999999</v>
      </c>
      <c r="C295">
        <v>8.047E-2</v>
      </c>
      <c r="D295">
        <v>-0.35210000000000002</v>
      </c>
      <c r="E295">
        <v>10.16</v>
      </c>
      <c r="F295">
        <v>11.02</v>
      </c>
      <c r="G295">
        <v>11.88</v>
      </c>
      <c r="H295">
        <v>12.833</v>
      </c>
      <c r="I295">
        <v>13.893000000000001</v>
      </c>
      <c r="J295">
        <v>15.074</v>
      </c>
      <c r="K295">
        <v>16.396000000000001</v>
      </c>
      <c r="L295">
        <v>17.88</v>
      </c>
      <c r="M295">
        <v>19.363</v>
      </c>
    </row>
    <row r="296" spans="1:13" x14ac:dyDescent="0.3">
      <c r="A296">
        <v>94.4</v>
      </c>
      <c r="B296">
        <v>13.916499999999999</v>
      </c>
      <c r="C296">
        <v>8.0490000000000006E-2</v>
      </c>
      <c r="D296">
        <v>-0.35210000000000002</v>
      </c>
      <c r="E296">
        <v>10.176</v>
      </c>
      <c r="F296">
        <v>11.038</v>
      </c>
      <c r="G296">
        <v>11.898999999999999</v>
      </c>
      <c r="H296">
        <v>12.855</v>
      </c>
      <c r="I296">
        <v>13.916</v>
      </c>
      <c r="J296">
        <v>15.1</v>
      </c>
      <c r="K296">
        <v>16.425000000000001</v>
      </c>
      <c r="L296">
        <v>17.911000000000001</v>
      </c>
      <c r="M296">
        <v>19.398</v>
      </c>
    </row>
    <row r="297" spans="1:13" x14ac:dyDescent="0.3">
      <c r="A297">
        <v>94.5</v>
      </c>
      <c r="B297">
        <v>13.940300000000001</v>
      </c>
      <c r="C297">
        <v>8.0509999999999998E-2</v>
      </c>
      <c r="D297">
        <v>-0.35210000000000002</v>
      </c>
      <c r="E297">
        <v>10.193</v>
      </c>
      <c r="F297">
        <v>11.055999999999999</v>
      </c>
      <c r="G297">
        <v>11.919</v>
      </c>
      <c r="H297">
        <v>12.875999999999999</v>
      </c>
      <c r="I297">
        <v>13.94</v>
      </c>
      <c r="J297">
        <v>15.127000000000001</v>
      </c>
      <c r="K297">
        <v>16.454000000000001</v>
      </c>
      <c r="L297">
        <v>17.943000000000001</v>
      </c>
      <c r="M297">
        <v>19.433</v>
      </c>
    </row>
    <row r="298" spans="1:13" x14ac:dyDescent="0.3">
      <c r="A298">
        <v>94.6</v>
      </c>
      <c r="B298">
        <v>13.9642</v>
      </c>
      <c r="C298">
        <v>8.0519999999999994E-2</v>
      </c>
      <c r="D298">
        <v>-0.35210000000000002</v>
      </c>
      <c r="E298">
        <v>10.210000000000001</v>
      </c>
      <c r="F298">
        <v>11.074999999999999</v>
      </c>
      <c r="G298">
        <v>11.94</v>
      </c>
      <c r="H298">
        <v>12.898</v>
      </c>
      <c r="I298">
        <v>13.964</v>
      </c>
      <c r="J298">
        <v>15.153</v>
      </c>
      <c r="K298">
        <v>16.481999999999999</v>
      </c>
      <c r="L298">
        <v>17.974</v>
      </c>
      <c r="M298">
        <v>19.466999999999999</v>
      </c>
    </row>
    <row r="299" spans="1:13" x14ac:dyDescent="0.3">
      <c r="A299">
        <v>94.7</v>
      </c>
      <c r="B299">
        <v>13.988099999999999</v>
      </c>
      <c r="C299">
        <v>8.054E-2</v>
      </c>
      <c r="D299">
        <v>-0.35210000000000002</v>
      </c>
      <c r="E299">
        <v>10.227</v>
      </c>
      <c r="F299">
        <v>11.093</v>
      </c>
      <c r="G299">
        <v>11.96</v>
      </c>
      <c r="H299">
        <v>12.92</v>
      </c>
      <c r="I299">
        <v>13.988</v>
      </c>
      <c r="J299">
        <v>15.179</v>
      </c>
      <c r="K299">
        <v>16.510999999999999</v>
      </c>
      <c r="L299">
        <v>18.006</v>
      </c>
      <c r="M299">
        <v>19.501999999999999</v>
      </c>
    </row>
    <row r="300" spans="1:13" x14ac:dyDescent="0.3">
      <c r="A300">
        <v>94.8</v>
      </c>
      <c r="B300">
        <v>14.012</v>
      </c>
      <c r="C300">
        <v>8.0560000000000007E-2</v>
      </c>
      <c r="D300">
        <v>-0.35210000000000002</v>
      </c>
      <c r="E300">
        <v>10.243</v>
      </c>
      <c r="F300">
        <v>11.111000000000001</v>
      </c>
      <c r="G300">
        <v>11.98</v>
      </c>
      <c r="H300">
        <v>12.942</v>
      </c>
      <c r="I300">
        <v>14.012</v>
      </c>
      <c r="J300">
        <v>15.205</v>
      </c>
      <c r="K300">
        <v>16.54</v>
      </c>
      <c r="L300">
        <v>18.038</v>
      </c>
      <c r="M300">
        <v>19.536999999999999</v>
      </c>
    </row>
    <row r="301" spans="1:13" x14ac:dyDescent="0.3">
      <c r="A301">
        <v>94.9</v>
      </c>
      <c r="B301">
        <v>14.036</v>
      </c>
      <c r="C301">
        <v>8.0579999999999999E-2</v>
      </c>
      <c r="D301">
        <v>-0.35210000000000002</v>
      </c>
      <c r="E301">
        <v>10.26</v>
      </c>
      <c r="F301">
        <v>11.13</v>
      </c>
      <c r="G301">
        <v>12</v>
      </c>
      <c r="H301">
        <v>12.964</v>
      </c>
      <c r="I301">
        <v>14.036</v>
      </c>
      <c r="J301">
        <v>15.231999999999999</v>
      </c>
      <c r="K301">
        <v>16.568999999999999</v>
      </c>
      <c r="L301">
        <v>18.07</v>
      </c>
      <c r="M301">
        <v>19.571999999999999</v>
      </c>
    </row>
    <row r="302" spans="1:13" x14ac:dyDescent="0.3">
      <c r="A302">
        <v>95</v>
      </c>
      <c r="B302">
        <v>14.06</v>
      </c>
      <c r="C302">
        <v>8.0600000000000005E-2</v>
      </c>
      <c r="D302">
        <v>-0.35210000000000002</v>
      </c>
      <c r="E302">
        <v>10.276999999999999</v>
      </c>
      <c r="F302">
        <v>11.148</v>
      </c>
      <c r="G302">
        <v>12.02</v>
      </c>
      <c r="H302">
        <v>12.986000000000001</v>
      </c>
      <c r="I302">
        <v>14.06</v>
      </c>
      <c r="J302">
        <v>15.257999999999999</v>
      </c>
      <c r="K302">
        <v>16.597999999999999</v>
      </c>
      <c r="L302">
        <v>18.103000000000002</v>
      </c>
      <c r="M302">
        <v>19.606999999999999</v>
      </c>
    </row>
    <row r="303" spans="1:13" x14ac:dyDescent="0.3">
      <c r="A303">
        <v>95.1</v>
      </c>
      <c r="B303">
        <v>14.084099999999999</v>
      </c>
      <c r="C303">
        <v>8.0619999999999997E-2</v>
      </c>
      <c r="D303">
        <v>-0.35210000000000002</v>
      </c>
      <c r="E303">
        <v>10.294</v>
      </c>
      <c r="F303">
        <v>11.167</v>
      </c>
      <c r="G303">
        <v>12.04</v>
      </c>
      <c r="H303">
        <v>13.007999999999999</v>
      </c>
      <c r="I303">
        <v>14.084</v>
      </c>
      <c r="J303">
        <v>15.284000000000001</v>
      </c>
      <c r="K303">
        <v>16.626999999999999</v>
      </c>
      <c r="L303">
        <v>18.135000000000002</v>
      </c>
      <c r="M303">
        <v>19.641999999999999</v>
      </c>
    </row>
    <row r="304" spans="1:13" x14ac:dyDescent="0.3">
      <c r="A304">
        <v>95.2</v>
      </c>
      <c r="B304">
        <v>14.1083</v>
      </c>
      <c r="C304">
        <v>8.0640000000000003E-2</v>
      </c>
      <c r="D304">
        <v>-0.35210000000000002</v>
      </c>
      <c r="E304">
        <v>10.31</v>
      </c>
      <c r="F304">
        <v>11.185</v>
      </c>
      <c r="G304">
        <v>12.06</v>
      </c>
      <c r="H304">
        <v>13.03</v>
      </c>
      <c r="I304">
        <v>14.108000000000001</v>
      </c>
      <c r="J304">
        <v>15.311</v>
      </c>
      <c r="K304">
        <v>16.657</v>
      </c>
      <c r="L304">
        <v>18.167000000000002</v>
      </c>
      <c r="M304">
        <v>19.678000000000001</v>
      </c>
    </row>
    <row r="305" spans="1:13" x14ac:dyDescent="0.3">
      <c r="A305">
        <v>95.3</v>
      </c>
      <c r="B305">
        <v>14.1325</v>
      </c>
      <c r="C305">
        <v>8.0670000000000006E-2</v>
      </c>
      <c r="D305">
        <v>-0.35210000000000002</v>
      </c>
      <c r="E305">
        <v>10.327</v>
      </c>
      <c r="F305">
        <v>11.204000000000001</v>
      </c>
      <c r="G305">
        <v>12.08</v>
      </c>
      <c r="H305">
        <v>13.052</v>
      </c>
      <c r="I305">
        <v>14.132</v>
      </c>
      <c r="J305">
        <v>15.337999999999999</v>
      </c>
      <c r="K305">
        <v>16.686</v>
      </c>
      <c r="L305">
        <v>18.2</v>
      </c>
      <c r="M305">
        <v>19.713999999999999</v>
      </c>
    </row>
    <row r="306" spans="1:13" x14ac:dyDescent="0.3">
      <c r="A306">
        <v>95.4</v>
      </c>
      <c r="B306">
        <v>14.156700000000001</v>
      </c>
      <c r="C306">
        <v>8.0689999999999998E-2</v>
      </c>
      <c r="D306">
        <v>-0.35210000000000002</v>
      </c>
      <c r="E306">
        <v>10.343999999999999</v>
      </c>
      <c r="F306">
        <v>11.222</v>
      </c>
      <c r="G306">
        <v>12.1</v>
      </c>
      <c r="H306">
        <v>13.074</v>
      </c>
      <c r="I306">
        <v>14.157</v>
      </c>
      <c r="J306">
        <v>15.364000000000001</v>
      </c>
      <c r="K306">
        <v>16.715</v>
      </c>
      <c r="L306">
        <v>18.231999999999999</v>
      </c>
      <c r="M306">
        <v>19.748999999999999</v>
      </c>
    </row>
    <row r="307" spans="1:13" x14ac:dyDescent="0.3">
      <c r="A307">
        <v>95.5</v>
      </c>
      <c r="B307">
        <v>14.181100000000001</v>
      </c>
      <c r="C307">
        <v>8.0710000000000004E-2</v>
      </c>
      <c r="D307">
        <v>-0.35210000000000002</v>
      </c>
      <c r="E307">
        <v>10.361000000000001</v>
      </c>
      <c r="F307">
        <v>11.241</v>
      </c>
      <c r="G307">
        <v>12.121</v>
      </c>
      <c r="H307">
        <v>13.096</v>
      </c>
      <c r="I307">
        <v>14.180999999999999</v>
      </c>
      <c r="J307">
        <v>15.391</v>
      </c>
      <c r="K307">
        <v>16.745000000000001</v>
      </c>
      <c r="L307">
        <v>18.265000000000001</v>
      </c>
      <c r="M307">
        <v>19.785</v>
      </c>
    </row>
    <row r="308" spans="1:13" x14ac:dyDescent="0.3">
      <c r="A308">
        <v>95.6</v>
      </c>
      <c r="B308">
        <v>14.205500000000001</v>
      </c>
      <c r="C308">
        <v>8.0729999999999996E-2</v>
      </c>
      <c r="D308">
        <v>-0.35210000000000002</v>
      </c>
      <c r="E308">
        <v>10.378</v>
      </c>
      <c r="F308">
        <v>11.26</v>
      </c>
      <c r="G308">
        <v>12.141</v>
      </c>
      <c r="H308">
        <v>13.119</v>
      </c>
      <c r="I308">
        <v>14.206</v>
      </c>
      <c r="J308">
        <v>15.417999999999999</v>
      </c>
      <c r="K308">
        <v>16.774999999999999</v>
      </c>
      <c r="L308">
        <v>18.297999999999998</v>
      </c>
      <c r="M308">
        <v>19.821000000000002</v>
      </c>
    </row>
    <row r="309" spans="1:13" x14ac:dyDescent="0.3">
      <c r="A309">
        <v>95.7</v>
      </c>
      <c r="B309">
        <v>14.229900000000001</v>
      </c>
      <c r="C309">
        <v>8.0759999999999998E-2</v>
      </c>
      <c r="D309">
        <v>-0.35210000000000002</v>
      </c>
      <c r="E309">
        <v>10.395</v>
      </c>
      <c r="F309">
        <v>11.278</v>
      </c>
      <c r="G309">
        <v>12.161</v>
      </c>
      <c r="H309">
        <v>13.141</v>
      </c>
      <c r="I309">
        <v>14.23</v>
      </c>
      <c r="J309">
        <v>15.445</v>
      </c>
      <c r="K309">
        <v>16.803999999999998</v>
      </c>
      <c r="L309">
        <v>18.331</v>
      </c>
      <c r="M309">
        <v>19.856999999999999</v>
      </c>
    </row>
    <row r="310" spans="1:13" x14ac:dyDescent="0.3">
      <c r="A310">
        <v>95.8</v>
      </c>
      <c r="B310">
        <v>14.2544</v>
      </c>
      <c r="C310">
        <v>8.0780000000000005E-2</v>
      </c>
      <c r="D310">
        <v>-0.35210000000000002</v>
      </c>
      <c r="E310">
        <v>10.412000000000001</v>
      </c>
      <c r="F310">
        <v>11.297000000000001</v>
      </c>
      <c r="G310">
        <v>12.182</v>
      </c>
      <c r="H310">
        <v>13.163</v>
      </c>
      <c r="I310">
        <v>14.254</v>
      </c>
      <c r="J310">
        <v>15.472</v>
      </c>
      <c r="K310">
        <v>16.834</v>
      </c>
      <c r="L310">
        <v>18.364000000000001</v>
      </c>
      <c r="M310">
        <v>19.893000000000001</v>
      </c>
    </row>
    <row r="311" spans="1:13" x14ac:dyDescent="0.3">
      <c r="A311">
        <v>95.9</v>
      </c>
      <c r="B311">
        <v>14.279</v>
      </c>
      <c r="C311">
        <v>8.0810000000000007E-2</v>
      </c>
      <c r="D311">
        <v>-0.35210000000000002</v>
      </c>
      <c r="E311">
        <v>10.429</v>
      </c>
      <c r="F311">
        <v>11.315</v>
      </c>
      <c r="G311">
        <v>12.202</v>
      </c>
      <c r="H311">
        <v>13.185</v>
      </c>
      <c r="I311">
        <v>14.279</v>
      </c>
      <c r="J311">
        <v>15.499000000000001</v>
      </c>
      <c r="K311">
        <v>16.864000000000001</v>
      </c>
      <c r="L311">
        <v>18.396999999999998</v>
      </c>
      <c r="M311">
        <v>19.93</v>
      </c>
    </row>
    <row r="312" spans="1:13" x14ac:dyDescent="0.3">
      <c r="A312">
        <v>96</v>
      </c>
      <c r="B312">
        <v>14.303699999999999</v>
      </c>
      <c r="C312">
        <v>8.0829999999999999E-2</v>
      </c>
      <c r="D312">
        <v>-0.35210000000000002</v>
      </c>
      <c r="E312">
        <v>10.446</v>
      </c>
      <c r="F312">
        <v>11.334</v>
      </c>
      <c r="G312">
        <v>12.223000000000001</v>
      </c>
      <c r="H312">
        <v>13.208</v>
      </c>
      <c r="I312">
        <v>14.304</v>
      </c>
      <c r="J312">
        <v>15.526</v>
      </c>
      <c r="K312">
        <v>16.893999999999998</v>
      </c>
      <c r="L312">
        <v>18.43</v>
      </c>
      <c r="M312">
        <v>19.966000000000001</v>
      </c>
    </row>
    <row r="313" spans="1:13" x14ac:dyDescent="0.3">
      <c r="A313">
        <v>96.1</v>
      </c>
      <c r="B313">
        <v>14.3284</v>
      </c>
      <c r="C313">
        <v>8.0860000000000001E-2</v>
      </c>
      <c r="D313">
        <v>-0.35210000000000002</v>
      </c>
      <c r="E313">
        <v>10.462999999999999</v>
      </c>
      <c r="F313">
        <v>11.353</v>
      </c>
      <c r="G313">
        <v>12.243</v>
      </c>
      <c r="H313">
        <v>13.23</v>
      </c>
      <c r="I313">
        <v>14.327999999999999</v>
      </c>
      <c r="J313">
        <v>15.553000000000001</v>
      </c>
      <c r="K313">
        <v>16.923999999999999</v>
      </c>
      <c r="L313">
        <v>18.463999999999999</v>
      </c>
      <c r="M313">
        <v>20.003</v>
      </c>
    </row>
    <row r="314" spans="1:13" x14ac:dyDescent="0.3">
      <c r="A314">
        <v>96.2</v>
      </c>
      <c r="B314">
        <v>14.353300000000001</v>
      </c>
      <c r="C314">
        <v>8.0890000000000004E-2</v>
      </c>
      <c r="D314">
        <v>-0.35210000000000002</v>
      </c>
      <c r="E314">
        <v>10.48</v>
      </c>
      <c r="F314">
        <v>11.372</v>
      </c>
      <c r="G314">
        <v>12.263999999999999</v>
      </c>
      <c r="H314">
        <v>13.253</v>
      </c>
      <c r="I314">
        <v>14.353</v>
      </c>
      <c r="J314">
        <v>15.581</v>
      </c>
      <c r="K314">
        <v>16.954999999999998</v>
      </c>
      <c r="L314">
        <v>18.498000000000001</v>
      </c>
      <c r="M314">
        <v>20.041</v>
      </c>
    </row>
    <row r="315" spans="1:13" x14ac:dyDescent="0.3">
      <c r="A315">
        <v>96.3</v>
      </c>
      <c r="B315">
        <v>14.3782</v>
      </c>
      <c r="C315">
        <v>8.0920000000000006E-2</v>
      </c>
      <c r="D315">
        <v>-0.35210000000000002</v>
      </c>
      <c r="E315">
        <v>10.497</v>
      </c>
      <c r="F315">
        <v>11.39</v>
      </c>
      <c r="G315">
        <v>12.284000000000001</v>
      </c>
      <c r="H315">
        <v>13.276</v>
      </c>
      <c r="I315">
        <v>14.378</v>
      </c>
      <c r="J315">
        <v>15.608000000000001</v>
      </c>
      <c r="K315">
        <v>16.984999999999999</v>
      </c>
      <c r="L315">
        <v>18.532</v>
      </c>
      <c r="M315">
        <v>20.077999999999999</v>
      </c>
    </row>
    <row r="316" spans="1:13" x14ac:dyDescent="0.3">
      <c r="A316">
        <v>96.4</v>
      </c>
      <c r="B316">
        <v>14.4031</v>
      </c>
      <c r="C316">
        <v>8.0939999999999998E-2</v>
      </c>
      <c r="D316">
        <v>-0.35210000000000002</v>
      </c>
      <c r="E316">
        <v>10.513999999999999</v>
      </c>
      <c r="F316">
        <v>11.41</v>
      </c>
      <c r="G316">
        <v>12.305</v>
      </c>
      <c r="H316">
        <v>13.298</v>
      </c>
      <c r="I316">
        <v>14.403</v>
      </c>
      <c r="J316">
        <v>15.635999999999999</v>
      </c>
      <c r="K316">
        <v>17.015000000000001</v>
      </c>
      <c r="L316">
        <v>18.565000000000001</v>
      </c>
      <c r="M316">
        <v>20.114999999999998</v>
      </c>
    </row>
    <row r="317" spans="1:13" x14ac:dyDescent="0.3">
      <c r="A317">
        <v>96.5</v>
      </c>
      <c r="B317">
        <v>14.4282</v>
      </c>
      <c r="C317">
        <v>8.097E-2</v>
      </c>
      <c r="D317">
        <v>-0.35210000000000002</v>
      </c>
      <c r="E317">
        <v>10.531000000000001</v>
      </c>
      <c r="F317">
        <v>11.428000000000001</v>
      </c>
      <c r="G317">
        <v>12.326000000000001</v>
      </c>
      <c r="H317">
        <v>13.321</v>
      </c>
      <c r="I317">
        <v>14.428000000000001</v>
      </c>
      <c r="J317">
        <v>15.663</v>
      </c>
      <c r="K317">
        <v>17.045999999999999</v>
      </c>
      <c r="L317">
        <v>18.599</v>
      </c>
      <c r="M317">
        <v>20.152000000000001</v>
      </c>
    </row>
    <row r="318" spans="1:13" x14ac:dyDescent="0.3">
      <c r="A318">
        <v>96.6</v>
      </c>
      <c r="B318">
        <v>14.4533</v>
      </c>
      <c r="C318">
        <v>8.1000000000000003E-2</v>
      </c>
      <c r="D318">
        <v>-0.35210000000000002</v>
      </c>
      <c r="E318">
        <v>10.548</v>
      </c>
      <c r="F318">
        <v>11.446999999999999</v>
      </c>
      <c r="G318">
        <v>12.347</v>
      </c>
      <c r="H318">
        <v>13.343999999999999</v>
      </c>
      <c r="I318">
        <v>14.452999999999999</v>
      </c>
      <c r="J318">
        <v>15.691000000000001</v>
      </c>
      <c r="K318">
        <v>17.077000000000002</v>
      </c>
      <c r="L318">
        <v>18.632999999999999</v>
      </c>
      <c r="M318">
        <v>20.190000000000001</v>
      </c>
    </row>
    <row r="319" spans="1:13" x14ac:dyDescent="0.3">
      <c r="A319">
        <v>96.7</v>
      </c>
      <c r="B319">
        <v>14.4785</v>
      </c>
      <c r="C319">
        <v>8.1030000000000005E-2</v>
      </c>
      <c r="D319">
        <v>-0.35210000000000002</v>
      </c>
      <c r="E319">
        <v>10.565</v>
      </c>
      <c r="F319">
        <v>11.465999999999999</v>
      </c>
      <c r="G319">
        <v>12.367000000000001</v>
      </c>
      <c r="H319">
        <v>13.367000000000001</v>
      </c>
      <c r="I319">
        <v>14.478</v>
      </c>
      <c r="J319">
        <v>15.718999999999999</v>
      </c>
      <c r="K319">
        <v>17.108000000000001</v>
      </c>
      <c r="L319">
        <v>18.667999999999999</v>
      </c>
      <c r="M319">
        <v>20.228000000000002</v>
      </c>
    </row>
    <row r="320" spans="1:13" x14ac:dyDescent="0.3">
      <c r="A320">
        <v>96.8</v>
      </c>
      <c r="B320">
        <v>14.5038</v>
      </c>
      <c r="C320">
        <v>8.1059999999999993E-2</v>
      </c>
      <c r="D320">
        <v>-0.35210000000000002</v>
      </c>
      <c r="E320">
        <v>10.583</v>
      </c>
      <c r="F320">
        <v>11.484999999999999</v>
      </c>
      <c r="G320">
        <v>12.388</v>
      </c>
      <c r="H320">
        <v>13.39</v>
      </c>
      <c r="I320">
        <v>14.504</v>
      </c>
      <c r="J320">
        <v>15.747</v>
      </c>
      <c r="K320">
        <v>17.138999999999999</v>
      </c>
      <c r="L320">
        <v>18.702000000000002</v>
      </c>
      <c r="M320">
        <v>20.265000000000001</v>
      </c>
    </row>
    <row r="321" spans="1:13" x14ac:dyDescent="0.3">
      <c r="A321">
        <v>96.9</v>
      </c>
      <c r="B321">
        <v>14.529199999999999</v>
      </c>
      <c r="C321">
        <v>8.1089999999999995E-2</v>
      </c>
      <c r="D321">
        <v>-0.35210000000000002</v>
      </c>
      <c r="E321">
        <v>10.6</v>
      </c>
      <c r="F321">
        <v>11.505000000000001</v>
      </c>
      <c r="G321">
        <v>12.409000000000001</v>
      </c>
      <c r="H321">
        <v>13.413</v>
      </c>
      <c r="I321">
        <v>14.529</v>
      </c>
      <c r="J321">
        <v>15.775</v>
      </c>
      <c r="K321">
        <v>17.170000000000002</v>
      </c>
      <c r="L321">
        <v>18.736999999999998</v>
      </c>
      <c r="M321">
        <v>20.303999999999998</v>
      </c>
    </row>
    <row r="322" spans="1:13" x14ac:dyDescent="0.3">
      <c r="A322">
        <v>97</v>
      </c>
      <c r="B322">
        <v>14.5547</v>
      </c>
      <c r="C322">
        <v>8.1119999999999998E-2</v>
      </c>
      <c r="D322">
        <v>-0.35210000000000002</v>
      </c>
      <c r="E322">
        <v>10.617000000000001</v>
      </c>
      <c r="F322">
        <v>11.523999999999999</v>
      </c>
      <c r="G322">
        <v>12.43</v>
      </c>
      <c r="H322">
        <v>13.436</v>
      </c>
      <c r="I322">
        <v>14.555</v>
      </c>
      <c r="J322">
        <v>15.803000000000001</v>
      </c>
      <c r="K322">
        <v>17.201000000000001</v>
      </c>
      <c r="L322">
        <v>18.771000000000001</v>
      </c>
      <c r="M322">
        <v>20.341999999999999</v>
      </c>
    </row>
    <row r="323" spans="1:13" x14ac:dyDescent="0.3">
      <c r="A323">
        <v>97.1</v>
      </c>
      <c r="B323">
        <v>14.5802</v>
      </c>
      <c r="C323">
        <v>8.1159999999999996E-2</v>
      </c>
      <c r="D323">
        <v>-0.35210000000000002</v>
      </c>
      <c r="E323">
        <v>10.634</v>
      </c>
      <c r="F323">
        <v>11.542999999999999</v>
      </c>
      <c r="G323">
        <v>12.451000000000001</v>
      </c>
      <c r="H323">
        <v>13.459</v>
      </c>
      <c r="I323">
        <v>14.58</v>
      </c>
      <c r="J323">
        <v>15.832000000000001</v>
      </c>
      <c r="K323">
        <v>17.233000000000001</v>
      </c>
      <c r="L323">
        <v>18.806999999999999</v>
      </c>
      <c r="M323">
        <v>20.381</v>
      </c>
    </row>
    <row r="324" spans="1:13" x14ac:dyDescent="0.3">
      <c r="A324">
        <v>97.2</v>
      </c>
      <c r="B324">
        <v>14.6058</v>
      </c>
      <c r="C324">
        <v>8.1189999999999998E-2</v>
      </c>
      <c r="D324">
        <v>-0.35210000000000002</v>
      </c>
      <c r="E324">
        <v>10.651999999999999</v>
      </c>
      <c r="F324">
        <v>11.561999999999999</v>
      </c>
      <c r="G324">
        <v>12.472</v>
      </c>
      <c r="H324">
        <v>13.481999999999999</v>
      </c>
      <c r="I324">
        <v>14.606</v>
      </c>
      <c r="J324">
        <v>15.86</v>
      </c>
      <c r="K324">
        <v>17.263999999999999</v>
      </c>
      <c r="L324">
        <v>18.841999999999999</v>
      </c>
      <c r="M324">
        <v>20.419</v>
      </c>
    </row>
    <row r="325" spans="1:13" x14ac:dyDescent="0.3">
      <c r="A325">
        <v>97.3</v>
      </c>
      <c r="B325">
        <v>14.631600000000001</v>
      </c>
      <c r="C325">
        <v>8.1220000000000001E-2</v>
      </c>
      <c r="D325">
        <v>-0.35210000000000002</v>
      </c>
      <c r="E325">
        <v>10.669</v>
      </c>
      <c r="F325">
        <v>11.582000000000001</v>
      </c>
      <c r="G325">
        <v>12.494</v>
      </c>
      <c r="H325">
        <v>13.506</v>
      </c>
      <c r="I325">
        <v>14.632</v>
      </c>
      <c r="J325">
        <v>15.888</v>
      </c>
      <c r="K325">
        <v>17.295999999999999</v>
      </c>
      <c r="L325">
        <v>18.876999999999999</v>
      </c>
      <c r="M325">
        <v>20.457999999999998</v>
      </c>
    </row>
    <row r="326" spans="1:13" x14ac:dyDescent="0.3">
      <c r="A326">
        <v>97.4</v>
      </c>
      <c r="B326">
        <v>14.657400000000001</v>
      </c>
      <c r="C326">
        <v>8.1250000000000003E-2</v>
      </c>
      <c r="D326">
        <v>-0.35210000000000002</v>
      </c>
      <c r="E326">
        <v>10.686999999999999</v>
      </c>
      <c r="F326">
        <v>11.601000000000001</v>
      </c>
      <c r="G326">
        <v>12.515000000000001</v>
      </c>
      <c r="H326">
        <v>13.529</v>
      </c>
      <c r="I326">
        <v>14.657</v>
      </c>
      <c r="J326">
        <v>15.917</v>
      </c>
      <c r="K326">
        <v>17.327000000000002</v>
      </c>
      <c r="L326">
        <v>18.911999999999999</v>
      </c>
      <c r="M326">
        <v>20.497</v>
      </c>
    </row>
    <row r="327" spans="1:13" x14ac:dyDescent="0.3">
      <c r="A327">
        <v>97.5</v>
      </c>
      <c r="B327">
        <v>14.683199999999999</v>
      </c>
      <c r="C327">
        <v>8.1290000000000001E-2</v>
      </c>
      <c r="D327">
        <v>-0.35210000000000002</v>
      </c>
      <c r="E327">
        <v>10.704000000000001</v>
      </c>
      <c r="F327">
        <v>11.62</v>
      </c>
      <c r="G327">
        <v>12.536</v>
      </c>
      <c r="H327">
        <v>13.552</v>
      </c>
      <c r="I327">
        <v>14.683</v>
      </c>
      <c r="J327">
        <v>15.946</v>
      </c>
      <c r="K327">
        <v>17.359000000000002</v>
      </c>
      <c r="L327">
        <v>18.948</v>
      </c>
      <c r="M327">
        <v>20.536000000000001</v>
      </c>
    </row>
    <row r="328" spans="1:13" x14ac:dyDescent="0.3">
      <c r="A328">
        <v>97.6</v>
      </c>
      <c r="B328">
        <v>14.709199999999999</v>
      </c>
      <c r="C328">
        <v>8.1320000000000003E-2</v>
      </c>
      <c r="D328">
        <v>-0.35210000000000002</v>
      </c>
      <c r="E328">
        <v>10.722</v>
      </c>
      <c r="F328">
        <v>11.64</v>
      </c>
      <c r="G328">
        <v>12.558</v>
      </c>
      <c r="H328">
        <v>13.576000000000001</v>
      </c>
      <c r="I328">
        <v>14.709</v>
      </c>
      <c r="J328">
        <v>15.974</v>
      </c>
      <c r="K328">
        <v>17.390999999999998</v>
      </c>
      <c r="L328">
        <v>18.983000000000001</v>
      </c>
      <c r="M328">
        <v>20.574999999999999</v>
      </c>
    </row>
    <row r="329" spans="1:13" x14ac:dyDescent="0.3">
      <c r="A329">
        <v>97.7</v>
      </c>
      <c r="B329">
        <v>14.735300000000001</v>
      </c>
      <c r="C329">
        <v>8.1360000000000002E-2</v>
      </c>
      <c r="D329">
        <v>-0.35210000000000002</v>
      </c>
      <c r="E329">
        <v>10.739000000000001</v>
      </c>
      <c r="F329">
        <v>11.659000000000001</v>
      </c>
      <c r="G329">
        <v>12.579000000000001</v>
      </c>
      <c r="H329">
        <v>13.599</v>
      </c>
      <c r="I329">
        <v>14.734999999999999</v>
      </c>
      <c r="J329">
        <v>16.003</v>
      </c>
      <c r="K329">
        <v>17.422999999999998</v>
      </c>
      <c r="L329">
        <v>19.018999999999998</v>
      </c>
      <c r="M329">
        <v>20.614999999999998</v>
      </c>
    </row>
    <row r="330" spans="1:13" x14ac:dyDescent="0.3">
      <c r="A330">
        <v>97.8</v>
      </c>
      <c r="B330">
        <v>14.7614</v>
      </c>
      <c r="C330">
        <v>8.1390000000000004E-2</v>
      </c>
      <c r="D330">
        <v>-0.35210000000000002</v>
      </c>
      <c r="E330">
        <v>10.757</v>
      </c>
      <c r="F330">
        <v>11.679</v>
      </c>
      <c r="G330">
        <v>12.6</v>
      </c>
      <c r="H330">
        <v>13.622999999999999</v>
      </c>
      <c r="I330">
        <v>14.760999999999999</v>
      </c>
      <c r="J330">
        <v>16.032</v>
      </c>
      <c r="K330">
        <v>17.454999999999998</v>
      </c>
      <c r="L330">
        <v>19.055</v>
      </c>
      <c r="M330">
        <v>20.654</v>
      </c>
    </row>
    <row r="331" spans="1:13" x14ac:dyDescent="0.3">
      <c r="A331">
        <v>97.9</v>
      </c>
      <c r="B331">
        <v>14.787699999999999</v>
      </c>
      <c r="C331">
        <v>8.1430000000000002E-2</v>
      </c>
      <c r="D331">
        <v>-0.35210000000000002</v>
      </c>
      <c r="E331">
        <v>10.775</v>
      </c>
      <c r="F331">
        <v>11.698</v>
      </c>
      <c r="G331">
        <v>12.622</v>
      </c>
      <c r="H331">
        <v>13.647</v>
      </c>
      <c r="I331">
        <v>14.788</v>
      </c>
      <c r="J331">
        <v>16.061</v>
      </c>
      <c r="K331">
        <v>17.488</v>
      </c>
      <c r="L331">
        <v>19.091000000000001</v>
      </c>
      <c r="M331">
        <v>20.695</v>
      </c>
    </row>
    <row r="332" spans="1:13" x14ac:dyDescent="0.3">
      <c r="A332">
        <v>98</v>
      </c>
      <c r="B332">
        <v>14.814</v>
      </c>
      <c r="C332">
        <v>8.1460000000000005E-2</v>
      </c>
      <c r="D332">
        <v>-0.35210000000000002</v>
      </c>
      <c r="E332">
        <v>10.792999999999999</v>
      </c>
      <c r="F332">
        <v>11.718</v>
      </c>
      <c r="G332">
        <v>12.644</v>
      </c>
      <c r="H332">
        <v>13.670999999999999</v>
      </c>
      <c r="I332">
        <v>14.814</v>
      </c>
      <c r="J332">
        <v>16.09</v>
      </c>
      <c r="K332">
        <v>17.52</v>
      </c>
      <c r="L332">
        <v>19.126999999999999</v>
      </c>
      <c r="M332">
        <v>20.734000000000002</v>
      </c>
    </row>
    <row r="333" spans="1:13" x14ac:dyDescent="0.3">
      <c r="A333">
        <v>98.1</v>
      </c>
      <c r="B333">
        <v>14.840400000000001</v>
      </c>
      <c r="C333">
        <v>8.1500000000000003E-2</v>
      </c>
      <c r="D333">
        <v>-0.35210000000000002</v>
      </c>
      <c r="E333">
        <v>10.81</v>
      </c>
      <c r="F333">
        <v>11.738</v>
      </c>
      <c r="G333">
        <v>12.664999999999999</v>
      </c>
      <c r="H333">
        <v>13.695</v>
      </c>
      <c r="I333">
        <v>14.84</v>
      </c>
      <c r="J333">
        <v>16.12</v>
      </c>
      <c r="K333">
        <v>17.553000000000001</v>
      </c>
      <c r="L333">
        <v>19.164000000000001</v>
      </c>
      <c r="M333">
        <v>20.774999999999999</v>
      </c>
    </row>
    <row r="334" spans="1:13" x14ac:dyDescent="0.3">
      <c r="A334">
        <v>98.2</v>
      </c>
      <c r="B334">
        <v>14.866899999999999</v>
      </c>
      <c r="C334">
        <v>8.1540000000000001E-2</v>
      </c>
      <c r="D334">
        <v>-0.35210000000000002</v>
      </c>
      <c r="E334">
        <v>10.827999999999999</v>
      </c>
      <c r="F334">
        <v>11.757</v>
      </c>
      <c r="G334">
        <v>12.686999999999999</v>
      </c>
      <c r="H334">
        <v>13.718999999999999</v>
      </c>
      <c r="I334">
        <v>14.867000000000001</v>
      </c>
      <c r="J334">
        <v>16.149000000000001</v>
      </c>
      <c r="K334">
        <v>17.585999999999999</v>
      </c>
      <c r="L334">
        <v>19.201000000000001</v>
      </c>
      <c r="M334">
        <v>20.815000000000001</v>
      </c>
    </row>
    <row r="335" spans="1:13" x14ac:dyDescent="0.3">
      <c r="A335">
        <v>98.3</v>
      </c>
      <c r="B335">
        <v>14.8934</v>
      </c>
      <c r="C335">
        <v>8.1570000000000004E-2</v>
      </c>
      <c r="D335">
        <v>-0.35210000000000002</v>
      </c>
      <c r="E335">
        <v>10.846</v>
      </c>
      <c r="F335">
        <v>11.776999999999999</v>
      </c>
      <c r="G335">
        <v>12.709</v>
      </c>
      <c r="H335">
        <v>13.743</v>
      </c>
      <c r="I335">
        <v>14.893000000000001</v>
      </c>
      <c r="J335">
        <v>16.178000000000001</v>
      </c>
      <c r="K335">
        <v>17.617999999999999</v>
      </c>
      <c r="L335">
        <v>19.236999999999998</v>
      </c>
      <c r="M335">
        <v>20.855</v>
      </c>
    </row>
    <row r="336" spans="1:13" x14ac:dyDescent="0.3">
      <c r="A336">
        <v>98.4</v>
      </c>
      <c r="B336">
        <v>14.9201</v>
      </c>
      <c r="C336">
        <v>8.1610000000000002E-2</v>
      </c>
      <c r="D336">
        <v>-0.35210000000000002</v>
      </c>
      <c r="E336">
        <v>10.864000000000001</v>
      </c>
      <c r="F336">
        <v>11.797000000000001</v>
      </c>
      <c r="G336">
        <v>12.731</v>
      </c>
      <c r="H336">
        <v>13.766999999999999</v>
      </c>
      <c r="I336">
        <v>14.92</v>
      </c>
      <c r="J336">
        <v>16.207999999999998</v>
      </c>
      <c r="K336">
        <v>17.651</v>
      </c>
      <c r="L336">
        <v>19.274000000000001</v>
      </c>
      <c r="M336">
        <v>20.896000000000001</v>
      </c>
    </row>
    <row r="337" spans="1:13" x14ac:dyDescent="0.3">
      <c r="A337">
        <v>98.5</v>
      </c>
      <c r="B337">
        <v>14.9468</v>
      </c>
      <c r="C337">
        <v>8.165E-2</v>
      </c>
      <c r="D337">
        <v>-0.35210000000000002</v>
      </c>
      <c r="E337">
        <v>10.882</v>
      </c>
      <c r="F337">
        <v>11.817</v>
      </c>
      <c r="G337">
        <v>12.752000000000001</v>
      </c>
      <c r="H337">
        <v>13.791</v>
      </c>
      <c r="I337">
        <v>14.946999999999999</v>
      </c>
      <c r="J337">
        <v>16.238</v>
      </c>
      <c r="K337">
        <v>17.684000000000001</v>
      </c>
      <c r="L337">
        <v>19.311</v>
      </c>
      <c r="M337">
        <v>20.937000000000001</v>
      </c>
    </row>
    <row r="338" spans="1:13" x14ac:dyDescent="0.3">
      <c r="A338">
        <v>98.6</v>
      </c>
      <c r="B338">
        <v>14.973599999999999</v>
      </c>
      <c r="C338">
        <v>8.1689999999999999E-2</v>
      </c>
      <c r="D338">
        <v>-0.35210000000000002</v>
      </c>
      <c r="E338">
        <v>10.898999999999999</v>
      </c>
      <c r="F338">
        <v>11.837</v>
      </c>
      <c r="G338">
        <v>12.773999999999999</v>
      </c>
      <c r="H338">
        <v>13.815</v>
      </c>
      <c r="I338">
        <v>14.974</v>
      </c>
      <c r="J338">
        <v>16.268000000000001</v>
      </c>
      <c r="K338">
        <v>17.718</v>
      </c>
      <c r="L338">
        <v>19.347999999999999</v>
      </c>
      <c r="M338">
        <v>20.978000000000002</v>
      </c>
    </row>
    <row r="339" spans="1:13" x14ac:dyDescent="0.3">
      <c r="A339">
        <v>98.7</v>
      </c>
      <c r="B339">
        <v>15.000500000000001</v>
      </c>
      <c r="C339">
        <v>8.1729999999999997E-2</v>
      </c>
      <c r="D339">
        <v>-0.35210000000000002</v>
      </c>
      <c r="E339">
        <v>10.917</v>
      </c>
      <c r="F339">
        <v>11.856999999999999</v>
      </c>
      <c r="G339">
        <v>12.795999999999999</v>
      </c>
      <c r="H339">
        <v>13.839</v>
      </c>
      <c r="I339">
        <v>15</v>
      </c>
      <c r="J339">
        <v>16.297999999999998</v>
      </c>
      <c r="K339">
        <v>17.751000000000001</v>
      </c>
      <c r="L339">
        <v>19.385000000000002</v>
      </c>
      <c r="M339">
        <v>21.018999999999998</v>
      </c>
    </row>
    <row r="340" spans="1:13" x14ac:dyDescent="0.3">
      <c r="A340">
        <v>98.8</v>
      </c>
      <c r="B340">
        <v>15.0275</v>
      </c>
      <c r="C340">
        <v>8.1769999999999995E-2</v>
      </c>
      <c r="D340">
        <v>-0.35210000000000002</v>
      </c>
      <c r="E340">
        <v>10.935</v>
      </c>
      <c r="F340">
        <v>11.877000000000001</v>
      </c>
      <c r="G340">
        <v>12.818</v>
      </c>
      <c r="H340">
        <v>13.864000000000001</v>
      </c>
      <c r="I340">
        <v>15.028</v>
      </c>
      <c r="J340">
        <v>16.327999999999999</v>
      </c>
      <c r="K340">
        <v>17.783999999999999</v>
      </c>
      <c r="L340">
        <v>19.422999999999998</v>
      </c>
      <c r="M340">
        <v>21.061</v>
      </c>
    </row>
    <row r="341" spans="1:13" x14ac:dyDescent="0.3">
      <c r="A341">
        <v>98.9</v>
      </c>
      <c r="B341">
        <v>15.054600000000001</v>
      </c>
      <c r="C341">
        <v>8.1809999999999994E-2</v>
      </c>
      <c r="D341">
        <v>-0.35210000000000002</v>
      </c>
      <c r="E341">
        <v>10.952999999999999</v>
      </c>
      <c r="F341">
        <v>11.897</v>
      </c>
      <c r="G341">
        <v>12.84</v>
      </c>
      <c r="H341">
        <v>13.888</v>
      </c>
      <c r="I341">
        <v>15.055</v>
      </c>
      <c r="J341">
        <v>16.358000000000001</v>
      </c>
      <c r="K341">
        <v>17.818000000000001</v>
      </c>
      <c r="L341">
        <v>19.46</v>
      </c>
      <c r="M341">
        <v>21.102</v>
      </c>
    </row>
    <row r="342" spans="1:13" x14ac:dyDescent="0.3">
      <c r="A342">
        <v>99</v>
      </c>
      <c r="B342">
        <v>15.081799999999999</v>
      </c>
      <c r="C342">
        <v>8.1850000000000006E-2</v>
      </c>
      <c r="D342">
        <v>-0.35210000000000002</v>
      </c>
      <c r="E342">
        <v>10.972</v>
      </c>
      <c r="F342">
        <v>11.917</v>
      </c>
      <c r="G342">
        <v>12.863</v>
      </c>
      <c r="H342">
        <v>13.913</v>
      </c>
      <c r="I342">
        <v>15.082000000000001</v>
      </c>
      <c r="J342">
        <v>16.388000000000002</v>
      </c>
      <c r="K342">
        <v>17.852</v>
      </c>
      <c r="L342">
        <v>19.498000000000001</v>
      </c>
      <c r="M342">
        <v>21.143999999999998</v>
      </c>
    </row>
    <row r="343" spans="1:13" x14ac:dyDescent="0.3">
      <c r="A343">
        <v>99.1</v>
      </c>
      <c r="B343">
        <v>15.109</v>
      </c>
      <c r="C343">
        <v>8.1890000000000004E-2</v>
      </c>
      <c r="D343">
        <v>-0.35210000000000002</v>
      </c>
      <c r="E343">
        <v>10.99</v>
      </c>
      <c r="F343">
        <v>11.936999999999999</v>
      </c>
      <c r="G343">
        <v>12.885</v>
      </c>
      <c r="H343">
        <v>13.936999999999999</v>
      </c>
      <c r="I343">
        <v>15.109</v>
      </c>
      <c r="J343">
        <v>16.417999999999999</v>
      </c>
      <c r="K343">
        <v>17.885000000000002</v>
      </c>
      <c r="L343">
        <v>19.536000000000001</v>
      </c>
      <c r="M343">
        <v>21.186</v>
      </c>
    </row>
    <row r="344" spans="1:13" x14ac:dyDescent="0.3">
      <c r="A344">
        <v>99.2</v>
      </c>
      <c r="B344">
        <v>15.1363</v>
      </c>
      <c r="C344">
        <v>8.1939999999999999E-2</v>
      </c>
      <c r="D344">
        <v>-0.35210000000000002</v>
      </c>
      <c r="E344">
        <v>11.007</v>
      </c>
      <c r="F344">
        <v>11.957000000000001</v>
      </c>
      <c r="G344">
        <v>12.907</v>
      </c>
      <c r="H344">
        <v>13.962</v>
      </c>
      <c r="I344">
        <v>15.135999999999999</v>
      </c>
      <c r="J344">
        <v>16.449000000000002</v>
      </c>
      <c r="K344">
        <v>17.920000000000002</v>
      </c>
      <c r="L344">
        <v>19.574000000000002</v>
      </c>
      <c r="M344">
        <v>21.228999999999999</v>
      </c>
    </row>
    <row r="345" spans="1:13" x14ac:dyDescent="0.3">
      <c r="A345">
        <v>99.3</v>
      </c>
      <c r="B345">
        <v>15.1637</v>
      </c>
      <c r="C345">
        <v>8.1979999999999997E-2</v>
      </c>
      <c r="D345">
        <v>-0.35210000000000002</v>
      </c>
      <c r="E345">
        <v>11.026</v>
      </c>
      <c r="F345">
        <v>11.978</v>
      </c>
      <c r="G345">
        <v>12.929</v>
      </c>
      <c r="H345">
        <v>13.986000000000001</v>
      </c>
      <c r="I345">
        <v>15.164</v>
      </c>
      <c r="J345">
        <v>16.478999999999999</v>
      </c>
      <c r="K345">
        <v>17.954000000000001</v>
      </c>
      <c r="L345">
        <v>19.611999999999998</v>
      </c>
      <c r="M345">
        <v>21.271000000000001</v>
      </c>
    </row>
    <row r="346" spans="1:13" x14ac:dyDescent="0.3">
      <c r="A346">
        <v>99.4</v>
      </c>
      <c r="B346">
        <v>15.1912</v>
      </c>
      <c r="C346">
        <v>8.2019999999999996E-2</v>
      </c>
      <c r="D346">
        <v>-0.35210000000000002</v>
      </c>
      <c r="E346">
        <v>11.044</v>
      </c>
      <c r="F346">
        <v>11.997999999999999</v>
      </c>
      <c r="G346">
        <v>12.952</v>
      </c>
      <c r="H346">
        <v>14.010999999999999</v>
      </c>
      <c r="I346">
        <v>15.191000000000001</v>
      </c>
      <c r="J346">
        <v>16.510000000000002</v>
      </c>
      <c r="K346">
        <v>17.988</v>
      </c>
      <c r="L346">
        <v>19.649999999999999</v>
      </c>
      <c r="M346">
        <v>21.312999999999999</v>
      </c>
    </row>
    <row r="347" spans="1:13" x14ac:dyDescent="0.3">
      <c r="A347">
        <v>99.5</v>
      </c>
      <c r="B347">
        <v>15.2187</v>
      </c>
      <c r="C347">
        <v>8.2059999999999994E-2</v>
      </c>
      <c r="D347">
        <v>-0.35210000000000002</v>
      </c>
      <c r="E347">
        <v>11.061999999999999</v>
      </c>
      <c r="F347">
        <v>12.018000000000001</v>
      </c>
      <c r="G347">
        <v>12.974</v>
      </c>
      <c r="H347">
        <v>14.036</v>
      </c>
      <c r="I347">
        <v>15.218999999999999</v>
      </c>
      <c r="J347">
        <v>16.54</v>
      </c>
      <c r="K347">
        <v>18.021999999999998</v>
      </c>
      <c r="L347">
        <v>19.687999999999999</v>
      </c>
      <c r="M347">
        <v>21.355</v>
      </c>
    </row>
    <row r="348" spans="1:13" x14ac:dyDescent="0.3">
      <c r="A348">
        <v>99.6</v>
      </c>
      <c r="B348">
        <v>15.2463</v>
      </c>
      <c r="C348">
        <v>8.2110000000000002E-2</v>
      </c>
      <c r="D348">
        <v>-0.35210000000000002</v>
      </c>
      <c r="E348">
        <v>11.08</v>
      </c>
      <c r="F348">
        <v>12.038</v>
      </c>
      <c r="G348">
        <v>12.997</v>
      </c>
      <c r="H348">
        <v>14.061</v>
      </c>
      <c r="I348">
        <v>15.246</v>
      </c>
      <c r="J348">
        <v>16.571000000000002</v>
      </c>
      <c r="K348">
        <v>18.056000000000001</v>
      </c>
      <c r="L348">
        <v>19.727</v>
      </c>
      <c r="M348">
        <v>21.399000000000001</v>
      </c>
    </row>
    <row r="349" spans="1:13" x14ac:dyDescent="0.3">
      <c r="A349">
        <v>99.7</v>
      </c>
      <c r="B349">
        <v>15.273999999999999</v>
      </c>
      <c r="C349">
        <v>8.2150000000000001E-2</v>
      </c>
      <c r="D349">
        <v>-0.35210000000000002</v>
      </c>
      <c r="E349">
        <v>11.099</v>
      </c>
      <c r="F349">
        <v>12.058999999999999</v>
      </c>
      <c r="G349">
        <v>13.019</v>
      </c>
      <c r="H349">
        <v>14.086</v>
      </c>
      <c r="I349">
        <v>15.273999999999999</v>
      </c>
      <c r="J349">
        <v>16.602</v>
      </c>
      <c r="K349">
        <v>18.091000000000001</v>
      </c>
      <c r="L349">
        <v>19.765999999999998</v>
      </c>
      <c r="M349">
        <v>21.440999999999999</v>
      </c>
    </row>
    <row r="350" spans="1:13" x14ac:dyDescent="0.3">
      <c r="A350">
        <v>99.8</v>
      </c>
      <c r="B350">
        <v>15.3018</v>
      </c>
      <c r="C350">
        <v>8.2199999999999995E-2</v>
      </c>
      <c r="D350">
        <v>-0.35210000000000002</v>
      </c>
      <c r="E350">
        <v>11.117000000000001</v>
      </c>
      <c r="F350">
        <v>12.079000000000001</v>
      </c>
      <c r="G350">
        <v>13.042</v>
      </c>
      <c r="H350">
        <v>14.111000000000001</v>
      </c>
      <c r="I350">
        <v>15.302</v>
      </c>
      <c r="J350">
        <v>16.632999999999999</v>
      </c>
      <c r="K350">
        <v>18.126000000000001</v>
      </c>
      <c r="L350">
        <v>19.805</v>
      </c>
      <c r="M350">
        <v>21.484999999999999</v>
      </c>
    </row>
    <row r="351" spans="1:13" x14ac:dyDescent="0.3">
      <c r="A351">
        <v>99.9</v>
      </c>
      <c r="B351">
        <v>15.329700000000001</v>
      </c>
      <c r="C351">
        <v>8.2239999999999994E-2</v>
      </c>
      <c r="D351">
        <v>-0.35210000000000002</v>
      </c>
      <c r="E351">
        <v>11.135999999999999</v>
      </c>
      <c r="F351">
        <v>12.1</v>
      </c>
      <c r="G351">
        <v>13.065</v>
      </c>
      <c r="H351">
        <v>14.135999999999999</v>
      </c>
      <c r="I351">
        <v>15.33</v>
      </c>
      <c r="J351">
        <v>16.664000000000001</v>
      </c>
      <c r="K351">
        <v>18.16</v>
      </c>
      <c r="L351">
        <v>19.844000000000001</v>
      </c>
      <c r="M351">
        <v>21.527999999999999</v>
      </c>
    </row>
    <row r="352" spans="1:13" x14ac:dyDescent="0.3">
      <c r="A352">
        <v>100</v>
      </c>
      <c r="B352">
        <v>15.3576</v>
      </c>
      <c r="C352">
        <v>8.2290000000000002E-2</v>
      </c>
      <c r="D352">
        <v>-0.35210000000000002</v>
      </c>
      <c r="E352">
        <v>11.154</v>
      </c>
      <c r="F352">
        <v>12.12</v>
      </c>
      <c r="G352">
        <v>13.087</v>
      </c>
      <c r="H352">
        <v>14.161</v>
      </c>
      <c r="I352">
        <v>15.358000000000001</v>
      </c>
      <c r="J352">
        <v>16.695</v>
      </c>
      <c r="K352">
        <v>18.195</v>
      </c>
      <c r="L352">
        <v>19.882999999999999</v>
      </c>
      <c r="M352">
        <v>21.571000000000002</v>
      </c>
    </row>
    <row r="353" spans="1:13" x14ac:dyDescent="0.3">
      <c r="A353">
        <v>100.1</v>
      </c>
      <c r="B353">
        <v>15.3856</v>
      </c>
      <c r="C353">
        <v>8.233E-2</v>
      </c>
      <c r="D353">
        <v>-0.35210000000000002</v>
      </c>
      <c r="E353">
        <v>11.172000000000001</v>
      </c>
      <c r="F353">
        <v>12.141</v>
      </c>
      <c r="G353">
        <v>13.11</v>
      </c>
      <c r="H353">
        <v>14.186</v>
      </c>
      <c r="I353">
        <v>15.385999999999999</v>
      </c>
      <c r="J353">
        <v>16.725999999999999</v>
      </c>
      <c r="K353">
        <v>18.23</v>
      </c>
      <c r="L353">
        <v>19.922000000000001</v>
      </c>
      <c r="M353">
        <v>21.614000000000001</v>
      </c>
    </row>
    <row r="354" spans="1:13" x14ac:dyDescent="0.3">
      <c r="A354">
        <v>100.2</v>
      </c>
      <c r="B354">
        <v>15.4137</v>
      </c>
      <c r="C354">
        <v>8.2379999999999995E-2</v>
      </c>
      <c r="D354">
        <v>-0.35210000000000002</v>
      </c>
      <c r="E354">
        <v>11.191000000000001</v>
      </c>
      <c r="F354">
        <v>12.162000000000001</v>
      </c>
      <c r="G354">
        <v>13.132999999999999</v>
      </c>
      <c r="H354">
        <v>14.211</v>
      </c>
      <c r="I354">
        <v>15.414</v>
      </c>
      <c r="J354">
        <v>16.757999999999999</v>
      </c>
      <c r="K354">
        <v>18.265000000000001</v>
      </c>
      <c r="L354">
        <v>19.962</v>
      </c>
      <c r="M354">
        <v>21.658000000000001</v>
      </c>
    </row>
    <row r="355" spans="1:13" x14ac:dyDescent="0.3">
      <c r="A355">
        <v>100.3</v>
      </c>
      <c r="B355">
        <v>15.4419</v>
      </c>
      <c r="C355">
        <v>8.2430000000000003E-2</v>
      </c>
      <c r="D355">
        <v>-0.35210000000000002</v>
      </c>
      <c r="E355">
        <v>11.209</v>
      </c>
      <c r="F355">
        <v>12.182</v>
      </c>
      <c r="G355">
        <v>13.154999999999999</v>
      </c>
      <c r="H355">
        <v>14.237</v>
      </c>
      <c r="I355">
        <v>15.442</v>
      </c>
      <c r="J355">
        <v>16.789000000000001</v>
      </c>
      <c r="K355">
        <v>18.3</v>
      </c>
      <c r="L355">
        <v>20.001999999999999</v>
      </c>
      <c r="M355">
        <v>21.702999999999999</v>
      </c>
    </row>
    <row r="356" spans="1:13" x14ac:dyDescent="0.3">
      <c r="A356">
        <v>100.4</v>
      </c>
      <c r="B356">
        <v>15.4701</v>
      </c>
      <c r="C356">
        <v>8.2470000000000002E-2</v>
      </c>
      <c r="D356">
        <v>-0.35210000000000002</v>
      </c>
      <c r="E356">
        <v>11.228</v>
      </c>
      <c r="F356">
        <v>12.202999999999999</v>
      </c>
      <c r="G356">
        <v>13.178000000000001</v>
      </c>
      <c r="H356">
        <v>14.262</v>
      </c>
      <c r="I356">
        <v>15.47</v>
      </c>
      <c r="J356">
        <v>16.821000000000002</v>
      </c>
      <c r="K356">
        <v>18.335000000000001</v>
      </c>
      <c r="L356">
        <v>20.041</v>
      </c>
      <c r="M356">
        <v>21.745999999999999</v>
      </c>
    </row>
    <row r="357" spans="1:13" x14ac:dyDescent="0.3">
      <c r="A357">
        <v>100.5</v>
      </c>
      <c r="B357">
        <v>15.4985</v>
      </c>
      <c r="C357">
        <v>8.2519999999999996E-2</v>
      </c>
      <c r="D357">
        <v>-0.35210000000000002</v>
      </c>
      <c r="E357">
        <v>11.246</v>
      </c>
      <c r="F357">
        <v>12.224</v>
      </c>
      <c r="G357">
        <v>13.201000000000001</v>
      </c>
      <c r="H357">
        <v>14.288</v>
      </c>
      <c r="I357">
        <v>15.497999999999999</v>
      </c>
      <c r="J357">
        <v>16.852</v>
      </c>
      <c r="K357">
        <v>18.370999999999999</v>
      </c>
      <c r="L357">
        <v>20.081</v>
      </c>
      <c r="M357">
        <v>21.791</v>
      </c>
    </row>
    <row r="358" spans="1:13" x14ac:dyDescent="0.3">
      <c r="A358">
        <v>100.6</v>
      </c>
      <c r="B358">
        <v>15.5268</v>
      </c>
      <c r="C358">
        <v>8.2570000000000005E-2</v>
      </c>
      <c r="D358">
        <v>-0.35210000000000002</v>
      </c>
      <c r="E358">
        <v>11.265000000000001</v>
      </c>
      <c r="F358">
        <v>12.244</v>
      </c>
      <c r="G358">
        <v>13.224</v>
      </c>
      <c r="H358">
        <v>14.313000000000001</v>
      </c>
      <c r="I358">
        <v>15.526999999999999</v>
      </c>
      <c r="J358">
        <v>16.884</v>
      </c>
      <c r="K358">
        <v>18.405999999999999</v>
      </c>
      <c r="L358">
        <v>20.120999999999999</v>
      </c>
      <c r="M358">
        <v>21.835000000000001</v>
      </c>
    </row>
    <row r="359" spans="1:13" x14ac:dyDescent="0.3">
      <c r="A359">
        <v>100.7</v>
      </c>
      <c r="B359">
        <v>15.555300000000001</v>
      </c>
      <c r="C359">
        <v>8.2619999999999999E-2</v>
      </c>
      <c r="D359">
        <v>-0.35210000000000002</v>
      </c>
      <c r="E359">
        <v>11.282999999999999</v>
      </c>
      <c r="F359">
        <v>12.265000000000001</v>
      </c>
      <c r="G359">
        <v>13.247</v>
      </c>
      <c r="H359">
        <v>14.339</v>
      </c>
      <c r="I359">
        <v>15.555</v>
      </c>
      <c r="J359">
        <v>16.916</v>
      </c>
      <c r="K359">
        <v>18.442</v>
      </c>
      <c r="L359">
        <v>20.161000000000001</v>
      </c>
      <c r="M359">
        <v>21.88</v>
      </c>
    </row>
    <row r="360" spans="1:13" x14ac:dyDescent="0.3">
      <c r="A360">
        <v>100.8</v>
      </c>
      <c r="B360">
        <v>15.5838</v>
      </c>
      <c r="C360">
        <v>8.2669999999999993E-2</v>
      </c>
      <c r="D360">
        <v>-0.35210000000000002</v>
      </c>
      <c r="E360">
        <v>11.302</v>
      </c>
      <c r="F360">
        <v>12.286</v>
      </c>
      <c r="G360">
        <v>13.27</v>
      </c>
      <c r="H360">
        <v>14.364000000000001</v>
      </c>
      <c r="I360">
        <v>15.584</v>
      </c>
      <c r="J360">
        <v>16.948</v>
      </c>
      <c r="K360">
        <v>18.478000000000002</v>
      </c>
      <c r="L360">
        <v>20.201000000000001</v>
      </c>
      <c r="M360">
        <v>21.925000000000001</v>
      </c>
    </row>
    <row r="361" spans="1:13" x14ac:dyDescent="0.3">
      <c r="A361">
        <v>100.9</v>
      </c>
      <c r="B361">
        <v>15.612500000000001</v>
      </c>
      <c r="C361">
        <v>8.2720000000000002E-2</v>
      </c>
      <c r="D361">
        <v>-0.35210000000000002</v>
      </c>
      <c r="E361">
        <v>11.32</v>
      </c>
      <c r="F361">
        <v>12.307</v>
      </c>
      <c r="G361">
        <v>13.292999999999999</v>
      </c>
      <c r="H361">
        <v>14.39</v>
      </c>
      <c r="I361">
        <v>15.612</v>
      </c>
      <c r="J361">
        <v>16.98</v>
      </c>
      <c r="K361">
        <v>18.513999999999999</v>
      </c>
      <c r="L361">
        <v>20.242000000000001</v>
      </c>
      <c r="M361">
        <v>21.97</v>
      </c>
    </row>
    <row r="362" spans="1:13" x14ac:dyDescent="0.3">
      <c r="A362">
        <v>101</v>
      </c>
      <c r="B362">
        <v>15.6412</v>
      </c>
      <c r="C362">
        <v>8.2769999999999996E-2</v>
      </c>
      <c r="D362">
        <v>-0.35210000000000002</v>
      </c>
      <c r="E362">
        <v>11.339</v>
      </c>
      <c r="F362">
        <v>12.327999999999999</v>
      </c>
      <c r="G362">
        <v>13.317</v>
      </c>
      <c r="H362">
        <v>14.416</v>
      </c>
      <c r="I362">
        <v>15.641</v>
      </c>
      <c r="J362">
        <v>17.012</v>
      </c>
      <c r="K362">
        <v>18.55</v>
      </c>
      <c r="L362">
        <v>20.282</v>
      </c>
      <c r="M362">
        <v>22.015000000000001</v>
      </c>
    </row>
    <row r="363" spans="1:13" x14ac:dyDescent="0.3">
      <c r="A363">
        <v>101.1</v>
      </c>
      <c r="B363">
        <v>15.6699</v>
      </c>
      <c r="C363">
        <v>8.2809999999999995E-2</v>
      </c>
      <c r="D363">
        <v>-0.35210000000000002</v>
      </c>
      <c r="E363">
        <v>11.358000000000001</v>
      </c>
      <c r="F363">
        <v>12.349</v>
      </c>
      <c r="G363">
        <v>13.34</v>
      </c>
      <c r="H363">
        <v>14.442</v>
      </c>
      <c r="I363">
        <v>15.67</v>
      </c>
      <c r="J363">
        <v>17.044</v>
      </c>
      <c r="K363">
        <v>18.585999999999999</v>
      </c>
      <c r="L363">
        <v>20.321999999999999</v>
      </c>
      <c r="M363">
        <v>22.059000000000001</v>
      </c>
    </row>
    <row r="364" spans="1:13" x14ac:dyDescent="0.3">
      <c r="A364">
        <v>101.2</v>
      </c>
      <c r="B364">
        <v>15.698700000000001</v>
      </c>
      <c r="C364">
        <v>8.2869999999999999E-2</v>
      </c>
      <c r="D364">
        <v>-0.35210000000000002</v>
      </c>
      <c r="E364">
        <v>11.375999999999999</v>
      </c>
      <c r="F364">
        <v>12.37</v>
      </c>
      <c r="G364">
        <v>13.363</v>
      </c>
      <c r="H364">
        <v>14.467000000000001</v>
      </c>
      <c r="I364">
        <v>15.699</v>
      </c>
      <c r="J364">
        <v>17.076000000000001</v>
      </c>
      <c r="K364">
        <v>18.622</v>
      </c>
      <c r="L364">
        <v>20.364000000000001</v>
      </c>
      <c r="M364">
        <v>22.105</v>
      </c>
    </row>
    <row r="365" spans="1:13" x14ac:dyDescent="0.3">
      <c r="A365">
        <v>101.3</v>
      </c>
      <c r="B365">
        <v>15.727600000000001</v>
      </c>
      <c r="C365">
        <v>8.2919999999999994E-2</v>
      </c>
      <c r="D365">
        <v>-0.35210000000000002</v>
      </c>
      <c r="E365">
        <v>11.395</v>
      </c>
      <c r="F365">
        <v>12.391</v>
      </c>
      <c r="G365">
        <v>13.385999999999999</v>
      </c>
      <c r="H365">
        <v>14.493</v>
      </c>
      <c r="I365">
        <v>15.728</v>
      </c>
      <c r="J365">
        <v>17.108000000000001</v>
      </c>
      <c r="K365">
        <v>18.658000000000001</v>
      </c>
      <c r="L365">
        <v>20.404</v>
      </c>
      <c r="M365">
        <v>22.15</v>
      </c>
    </row>
    <row r="366" spans="1:13" x14ac:dyDescent="0.3">
      <c r="A366">
        <v>101.4</v>
      </c>
      <c r="B366">
        <v>15.756600000000001</v>
      </c>
      <c r="C366">
        <v>8.2970000000000002E-2</v>
      </c>
      <c r="D366">
        <v>-0.35210000000000002</v>
      </c>
      <c r="E366">
        <v>11.414</v>
      </c>
      <c r="F366">
        <v>12.412000000000001</v>
      </c>
      <c r="G366">
        <v>13.41</v>
      </c>
      <c r="H366">
        <v>14.519</v>
      </c>
      <c r="I366">
        <v>15.757</v>
      </c>
      <c r="J366">
        <v>17.140999999999998</v>
      </c>
      <c r="K366">
        <v>18.695</v>
      </c>
      <c r="L366">
        <v>20.445</v>
      </c>
      <c r="M366">
        <v>22.196000000000002</v>
      </c>
    </row>
    <row r="367" spans="1:13" x14ac:dyDescent="0.3">
      <c r="A367">
        <v>101.5</v>
      </c>
      <c r="B367">
        <v>15.7857</v>
      </c>
      <c r="C367">
        <v>8.3019999999999997E-2</v>
      </c>
      <c r="D367">
        <v>-0.35210000000000002</v>
      </c>
      <c r="E367">
        <v>11.433</v>
      </c>
      <c r="F367">
        <v>12.433</v>
      </c>
      <c r="G367">
        <v>13.433</v>
      </c>
      <c r="H367">
        <v>14.545</v>
      </c>
      <c r="I367">
        <v>15.786</v>
      </c>
      <c r="J367">
        <v>17.172999999999998</v>
      </c>
      <c r="K367">
        <v>18.731000000000002</v>
      </c>
      <c r="L367">
        <v>20.486999999999998</v>
      </c>
      <c r="M367">
        <v>22.242000000000001</v>
      </c>
    </row>
    <row r="368" spans="1:13" x14ac:dyDescent="0.3">
      <c r="A368">
        <v>101.6</v>
      </c>
      <c r="B368">
        <v>15.8148</v>
      </c>
      <c r="C368">
        <v>8.3070000000000005E-2</v>
      </c>
      <c r="D368">
        <v>-0.35210000000000002</v>
      </c>
      <c r="E368">
        <v>11.452</v>
      </c>
      <c r="F368">
        <v>12.454000000000001</v>
      </c>
      <c r="G368">
        <v>13.457000000000001</v>
      </c>
      <c r="H368">
        <v>14.571999999999999</v>
      </c>
      <c r="I368">
        <v>15.815</v>
      </c>
      <c r="J368">
        <v>17.206</v>
      </c>
      <c r="K368">
        <v>18.768000000000001</v>
      </c>
      <c r="L368">
        <v>20.527999999999999</v>
      </c>
      <c r="M368">
        <v>22.288</v>
      </c>
    </row>
    <row r="369" spans="1:13" x14ac:dyDescent="0.3">
      <c r="A369">
        <v>101.7</v>
      </c>
      <c r="B369">
        <v>15.843999999999999</v>
      </c>
      <c r="C369">
        <v>8.3119999999999999E-2</v>
      </c>
      <c r="D369">
        <v>-0.35210000000000002</v>
      </c>
      <c r="E369">
        <v>11.471</v>
      </c>
      <c r="F369">
        <v>12.476000000000001</v>
      </c>
      <c r="G369">
        <v>13.48</v>
      </c>
      <c r="H369">
        <v>14.598000000000001</v>
      </c>
      <c r="I369">
        <v>15.843999999999999</v>
      </c>
      <c r="J369">
        <v>17.239000000000001</v>
      </c>
      <c r="K369">
        <v>18.803999999999998</v>
      </c>
      <c r="L369">
        <v>20.568999999999999</v>
      </c>
      <c r="M369">
        <v>22.332999999999998</v>
      </c>
    </row>
    <row r="370" spans="1:13" x14ac:dyDescent="0.3">
      <c r="A370">
        <v>101.8</v>
      </c>
      <c r="B370">
        <v>15.873200000000001</v>
      </c>
      <c r="C370">
        <v>8.3169999999999994E-2</v>
      </c>
      <c r="D370">
        <v>-0.35210000000000002</v>
      </c>
      <c r="E370">
        <v>11.49</v>
      </c>
      <c r="F370">
        <v>12.497</v>
      </c>
      <c r="G370">
        <v>13.504</v>
      </c>
      <c r="H370">
        <v>14.624000000000001</v>
      </c>
      <c r="I370">
        <v>15.872999999999999</v>
      </c>
      <c r="J370">
        <v>17.271000000000001</v>
      </c>
      <c r="K370">
        <v>18.841000000000001</v>
      </c>
      <c r="L370">
        <v>20.61</v>
      </c>
      <c r="M370">
        <v>22.379000000000001</v>
      </c>
    </row>
    <row r="371" spans="1:13" x14ac:dyDescent="0.3">
      <c r="A371">
        <v>101.9</v>
      </c>
      <c r="B371">
        <v>15.9026</v>
      </c>
      <c r="C371">
        <v>8.3220000000000002E-2</v>
      </c>
      <c r="D371">
        <v>-0.35210000000000002</v>
      </c>
      <c r="E371">
        <v>11.509</v>
      </c>
      <c r="F371">
        <v>12.518000000000001</v>
      </c>
      <c r="G371">
        <v>13.528</v>
      </c>
      <c r="H371">
        <v>14.65</v>
      </c>
      <c r="I371">
        <v>15.903</v>
      </c>
      <c r="J371">
        <v>17.303999999999998</v>
      </c>
      <c r="K371">
        <v>18.878</v>
      </c>
      <c r="L371">
        <v>20.652000000000001</v>
      </c>
      <c r="M371">
        <v>22.425999999999998</v>
      </c>
    </row>
    <row r="372" spans="1:13" x14ac:dyDescent="0.3">
      <c r="A372">
        <v>102</v>
      </c>
      <c r="B372">
        <v>15.932</v>
      </c>
      <c r="C372">
        <v>8.3280000000000007E-2</v>
      </c>
      <c r="D372">
        <v>-0.35210000000000002</v>
      </c>
      <c r="E372">
        <v>11.528</v>
      </c>
      <c r="F372">
        <v>12.539</v>
      </c>
      <c r="G372">
        <v>13.551</v>
      </c>
      <c r="H372">
        <v>14.676</v>
      </c>
      <c r="I372">
        <v>15.932</v>
      </c>
      <c r="J372">
        <v>17.337</v>
      </c>
      <c r="K372">
        <v>18.914999999999999</v>
      </c>
      <c r="L372">
        <v>20.693999999999999</v>
      </c>
      <c r="M372">
        <v>22.472999999999999</v>
      </c>
    </row>
    <row r="373" spans="1:13" x14ac:dyDescent="0.3">
      <c r="A373">
        <v>102.1</v>
      </c>
      <c r="B373">
        <v>15.961499999999999</v>
      </c>
      <c r="C373">
        <v>8.3330000000000001E-2</v>
      </c>
      <c r="D373">
        <v>-0.35210000000000002</v>
      </c>
      <c r="E373">
        <v>11.547000000000001</v>
      </c>
      <c r="F373">
        <v>12.561</v>
      </c>
      <c r="G373">
        <v>13.574999999999999</v>
      </c>
      <c r="H373">
        <v>14.702999999999999</v>
      </c>
      <c r="I373">
        <v>15.962</v>
      </c>
      <c r="J373">
        <v>17.37</v>
      </c>
      <c r="K373">
        <v>18.952000000000002</v>
      </c>
      <c r="L373">
        <v>20.736000000000001</v>
      </c>
      <c r="M373">
        <v>22.518999999999998</v>
      </c>
    </row>
    <row r="374" spans="1:13" x14ac:dyDescent="0.3">
      <c r="A374">
        <v>102.2</v>
      </c>
      <c r="B374">
        <v>15.991</v>
      </c>
      <c r="C374">
        <v>8.3379999999999996E-2</v>
      </c>
      <c r="D374">
        <v>-0.35210000000000002</v>
      </c>
      <c r="E374">
        <v>11.566000000000001</v>
      </c>
      <c r="F374">
        <v>12.582000000000001</v>
      </c>
      <c r="G374">
        <v>13.599</v>
      </c>
      <c r="H374">
        <v>14.728999999999999</v>
      </c>
      <c r="I374">
        <v>15.991</v>
      </c>
      <c r="J374">
        <v>17.402999999999999</v>
      </c>
      <c r="K374">
        <v>18.989000000000001</v>
      </c>
      <c r="L374">
        <v>20.777999999999999</v>
      </c>
      <c r="M374">
        <v>22.565999999999999</v>
      </c>
    </row>
    <row r="375" spans="1:13" x14ac:dyDescent="0.3">
      <c r="A375">
        <v>102.3</v>
      </c>
      <c r="B375">
        <v>16.020600000000002</v>
      </c>
      <c r="C375">
        <v>8.3430000000000004E-2</v>
      </c>
      <c r="D375">
        <v>-0.35210000000000002</v>
      </c>
      <c r="E375">
        <v>11.585000000000001</v>
      </c>
      <c r="F375">
        <v>12.603999999999999</v>
      </c>
      <c r="G375">
        <v>13.622999999999999</v>
      </c>
      <c r="H375">
        <v>14.756</v>
      </c>
      <c r="I375">
        <v>16.021000000000001</v>
      </c>
      <c r="J375">
        <v>17.436</v>
      </c>
      <c r="K375">
        <v>19.027000000000001</v>
      </c>
      <c r="L375">
        <v>20.818999999999999</v>
      </c>
      <c r="M375">
        <v>22.611999999999998</v>
      </c>
    </row>
    <row r="376" spans="1:13" x14ac:dyDescent="0.3">
      <c r="A376">
        <v>102.4</v>
      </c>
      <c r="B376">
        <v>16.0503</v>
      </c>
      <c r="C376">
        <v>8.3489999999999995E-2</v>
      </c>
      <c r="D376">
        <v>-0.35210000000000002</v>
      </c>
      <c r="E376">
        <v>11.603999999999999</v>
      </c>
      <c r="F376">
        <v>12.625</v>
      </c>
      <c r="G376">
        <v>13.646000000000001</v>
      </c>
      <c r="H376">
        <v>14.782</v>
      </c>
      <c r="I376">
        <v>16.05</v>
      </c>
      <c r="J376">
        <v>17.47</v>
      </c>
      <c r="K376">
        <v>19.064</v>
      </c>
      <c r="L376">
        <v>20.861999999999998</v>
      </c>
      <c r="M376">
        <v>22.66</v>
      </c>
    </row>
    <row r="377" spans="1:13" x14ac:dyDescent="0.3">
      <c r="A377">
        <v>102.5</v>
      </c>
      <c r="B377">
        <v>16.080100000000002</v>
      </c>
      <c r="C377">
        <v>8.3540000000000003E-2</v>
      </c>
      <c r="D377">
        <v>-0.35210000000000002</v>
      </c>
      <c r="E377">
        <v>11.622999999999999</v>
      </c>
      <c r="F377">
        <v>12.647</v>
      </c>
      <c r="G377">
        <v>13.67</v>
      </c>
      <c r="H377">
        <v>14.808999999999999</v>
      </c>
      <c r="I377">
        <v>16.079999999999998</v>
      </c>
      <c r="J377">
        <v>17.503</v>
      </c>
      <c r="K377">
        <v>19.102</v>
      </c>
      <c r="L377">
        <v>20.904</v>
      </c>
      <c r="M377">
        <v>22.707000000000001</v>
      </c>
    </row>
    <row r="378" spans="1:13" x14ac:dyDescent="0.3">
      <c r="A378">
        <v>102.6</v>
      </c>
      <c r="B378">
        <v>16.1099</v>
      </c>
      <c r="C378">
        <v>8.3589999999999998E-2</v>
      </c>
      <c r="D378">
        <v>-0.35210000000000002</v>
      </c>
      <c r="E378">
        <v>11.643000000000001</v>
      </c>
      <c r="F378">
        <v>12.669</v>
      </c>
      <c r="G378">
        <v>13.694000000000001</v>
      </c>
      <c r="H378">
        <v>14.836</v>
      </c>
      <c r="I378">
        <v>16.11</v>
      </c>
      <c r="J378">
        <v>17.536000000000001</v>
      </c>
      <c r="K378">
        <v>19.138999999999999</v>
      </c>
      <c r="L378">
        <v>20.946999999999999</v>
      </c>
      <c r="M378">
        <v>22.754000000000001</v>
      </c>
    </row>
    <row r="379" spans="1:13" x14ac:dyDescent="0.3">
      <c r="A379">
        <v>102.7</v>
      </c>
      <c r="B379">
        <v>16.139800000000001</v>
      </c>
      <c r="C379">
        <v>8.3650000000000002E-2</v>
      </c>
      <c r="D379">
        <v>-0.35210000000000002</v>
      </c>
      <c r="E379">
        <v>11.662000000000001</v>
      </c>
      <c r="F379">
        <v>12.69</v>
      </c>
      <c r="G379">
        <v>13.718</v>
      </c>
      <c r="H379">
        <v>14.863</v>
      </c>
      <c r="I379">
        <v>16.14</v>
      </c>
      <c r="J379">
        <v>17.57</v>
      </c>
      <c r="K379">
        <v>19.177</v>
      </c>
      <c r="L379">
        <v>20.99</v>
      </c>
      <c r="M379">
        <v>22.802</v>
      </c>
    </row>
    <row r="380" spans="1:13" x14ac:dyDescent="0.3">
      <c r="A380">
        <v>102.8</v>
      </c>
      <c r="B380">
        <v>16.169699999999999</v>
      </c>
      <c r="C380">
        <v>8.3699999999999997E-2</v>
      </c>
      <c r="D380">
        <v>-0.35210000000000002</v>
      </c>
      <c r="E380">
        <v>11.680999999999999</v>
      </c>
      <c r="F380">
        <v>12.712</v>
      </c>
      <c r="G380">
        <v>13.742000000000001</v>
      </c>
      <c r="H380">
        <v>14.888999999999999</v>
      </c>
      <c r="I380">
        <v>16.170000000000002</v>
      </c>
      <c r="J380">
        <v>17.603000000000002</v>
      </c>
      <c r="K380">
        <v>19.215</v>
      </c>
      <c r="L380">
        <v>21.032</v>
      </c>
      <c r="M380">
        <v>22.849</v>
      </c>
    </row>
    <row r="381" spans="1:13" x14ac:dyDescent="0.3">
      <c r="A381">
        <v>102.9</v>
      </c>
      <c r="B381">
        <v>16.1997</v>
      </c>
      <c r="C381">
        <v>8.3760000000000001E-2</v>
      </c>
      <c r="D381">
        <v>-0.35210000000000002</v>
      </c>
      <c r="E381">
        <v>11.7</v>
      </c>
      <c r="F381">
        <v>12.733000000000001</v>
      </c>
      <c r="G381">
        <v>13.766</v>
      </c>
      <c r="H381">
        <v>14.916</v>
      </c>
      <c r="I381">
        <v>16.2</v>
      </c>
      <c r="J381">
        <v>17.637</v>
      </c>
      <c r="K381">
        <v>19.253</v>
      </c>
      <c r="L381">
        <v>21.074999999999999</v>
      </c>
      <c r="M381">
        <v>22.896999999999998</v>
      </c>
    </row>
    <row r="382" spans="1:13" x14ac:dyDescent="0.3">
      <c r="A382">
        <v>103</v>
      </c>
      <c r="B382">
        <v>16.229800000000001</v>
      </c>
      <c r="C382">
        <v>8.3809999999999996E-2</v>
      </c>
      <c r="D382">
        <v>-0.35210000000000002</v>
      </c>
      <c r="E382">
        <v>11.72</v>
      </c>
      <c r="F382">
        <v>12.755000000000001</v>
      </c>
      <c r="G382">
        <v>13.791</v>
      </c>
      <c r="H382">
        <v>14.943</v>
      </c>
      <c r="I382">
        <v>16.23</v>
      </c>
      <c r="J382">
        <v>17.670999999999999</v>
      </c>
      <c r="K382">
        <v>19.291</v>
      </c>
      <c r="L382">
        <v>21.117999999999999</v>
      </c>
      <c r="M382">
        <v>22.945</v>
      </c>
    </row>
    <row r="383" spans="1:13" x14ac:dyDescent="0.3">
      <c r="A383">
        <v>103.1</v>
      </c>
      <c r="B383">
        <v>16.260000000000002</v>
      </c>
      <c r="C383">
        <v>8.3860000000000004E-2</v>
      </c>
      <c r="D383">
        <v>-0.35210000000000002</v>
      </c>
      <c r="E383">
        <v>11.739000000000001</v>
      </c>
      <c r="F383">
        <v>12.776999999999999</v>
      </c>
      <c r="G383">
        <v>13.815</v>
      </c>
      <c r="H383">
        <v>14.97</v>
      </c>
      <c r="I383">
        <v>16.260000000000002</v>
      </c>
      <c r="J383">
        <v>17.704999999999998</v>
      </c>
      <c r="K383">
        <v>19.329000000000001</v>
      </c>
      <c r="L383">
        <v>21.16</v>
      </c>
      <c r="M383">
        <v>22.992000000000001</v>
      </c>
    </row>
    <row r="384" spans="1:13" x14ac:dyDescent="0.3">
      <c r="A384">
        <v>103.2</v>
      </c>
      <c r="B384">
        <v>16.290199999999999</v>
      </c>
      <c r="C384">
        <v>8.3919999999999995E-2</v>
      </c>
      <c r="D384">
        <v>-0.35210000000000002</v>
      </c>
      <c r="E384">
        <v>11.757999999999999</v>
      </c>
      <c r="F384">
        <v>12.798999999999999</v>
      </c>
      <c r="G384">
        <v>13.839</v>
      </c>
      <c r="H384">
        <v>14.997</v>
      </c>
      <c r="I384">
        <v>16.29</v>
      </c>
      <c r="J384">
        <v>17.739000000000001</v>
      </c>
      <c r="K384">
        <v>19.367000000000001</v>
      </c>
      <c r="L384">
        <v>21.204000000000001</v>
      </c>
      <c r="M384">
        <v>23.041</v>
      </c>
    </row>
    <row r="385" spans="1:13" x14ac:dyDescent="0.3">
      <c r="A385">
        <v>103.3</v>
      </c>
      <c r="B385">
        <v>16.320399999999999</v>
      </c>
      <c r="C385">
        <v>8.3970000000000003E-2</v>
      </c>
      <c r="D385">
        <v>-0.35210000000000002</v>
      </c>
      <c r="E385">
        <v>11.778</v>
      </c>
      <c r="F385">
        <v>12.821</v>
      </c>
      <c r="G385">
        <v>13.863</v>
      </c>
      <c r="H385">
        <v>15.023999999999999</v>
      </c>
      <c r="I385">
        <v>16.32</v>
      </c>
      <c r="J385">
        <v>17.771999999999998</v>
      </c>
      <c r="K385">
        <v>19.405000000000001</v>
      </c>
      <c r="L385">
        <v>21.247</v>
      </c>
      <c r="M385">
        <v>23.088999999999999</v>
      </c>
    </row>
    <row r="386" spans="1:13" x14ac:dyDescent="0.3">
      <c r="A386">
        <v>103.4</v>
      </c>
      <c r="B386">
        <v>16.3508</v>
      </c>
      <c r="C386">
        <v>8.4029999999999994E-2</v>
      </c>
      <c r="D386">
        <v>-0.35210000000000002</v>
      </c>
      <c r="E386">
        <v>11.797000000000001</v>
      </c>
      <c r="F386">
        <v>12.842000000000001</v>
      </c>
      <c r="G386">
        <v>13.888</v>
      </c>
      <c r="H386">
        <v>15.051</v>
      </c>
      <c r="I386">
        <v>16.350999999999999</v>
      </c>
      <c r="J386">
        <v>17.806999999999999</v>
      </c>
      <c r="K386">
        <v>19.443999999999999</v>
      </c>
      <c r="L386">
        <v>21.291</v>
      </c>
      <c r="M386">
        <v>23.138000000000002</v>
      </c>
    </row>
    <row r="387" spans="1:13" x14ac:dyDescent="0.3">
      <c r="A387">
        <v>103.5</v>
      </c>
      <c r="B387">
        <v>16.3812</v>
      </c>
      <c r="C387">
        <v>8.4080000000000002E-2</v>
      </c>
      <c r="D387">
        <v>-0.35210000000000002</v>
      </c>
      <c r="E387">
        <v>11.817</v>
      </c>
      <c r="F387">
        <v>12.865</v>
      </c>
      <c r="G387">
        <v>13.912000000000001</v>
      </c>
      <c r="H387">
        <v>15.079000000000001</v>
      </c>
      <c r="I387">
        <v>16.381</v>
      </c>
      <c r="J387">
        <v>17.841000000000001</v>
      </c>
      <c r="K387">
        <v>19.481999999999999</v>
      </c>
      <c r="L387">
        <v>21.334</v>
      </c>
      <c r="M387">
        <v>23.186</v>
      </c>
    </row>
    <row r="388" spans="1:13" x14ac:dyDescent="0.3">
      <c r="A388">
        <v>103.6</v>
      </c>
      <c r="B388">
        <v>16.4117</v>
      </c>
      <c r="C388">
        <v>8.4140000000000006E-2</v>
      </c>
      <c r="D388">
        <v>-0.35210000000000002</v>
      </c>
      <c r="E388">
        <v>11.836</v>
      </c>
      <c r="F388">
        <v>12.885999999999999</v>
      </c>
      <c r="G388">
        <v>13.936999999999999</v>
      </c>
      <c r="H388">
        <v>15.106</v>
      </c>
      <c r="I388">
        <v>16.411999999999999</v>
      </c>
      <c r="J388">
        <v>17.875</v>
      </c>
      <c r="K388">
        <v>19.521000000000001</v>
      </c>
      <c r="L388">
        <v>21.378</v>
      </c>
      <c r="M388">
        <v>23.234999999999999</v>
      </c>
    </row>
    <row r="389" spans="1:13" x14ac:dyDescent="0.3">
      <c r="A389">
        <v>103.7</v>
      </c>
      <c r="B389">
        <v>16.4422</v>
      </c>
      <c r="C389">
        <v>8.4190000000000001E-2</v>
      </c>
      <c r="D389">
        <v>-0.35210000000000002</v>
      </c>
      <c r="E389">
        <v>11.856</v>
      </c>
      <c r="F389">
        <v>12.909000000000001</v>
      </c>
      <c r="G389">
        <v>13.961</v>
      </c>
      <c r="H389">
        <v>15.132999999999999</v>
      </c>
      <c r="I389">
        <v>16.442</v>
      </c>
      <c r="J389">
        <v>17.908999999999999</v>
      </c>
      <c r="K389">
        <v>19.559000000000001</v>
      </c>
      <c r="L389">
        <v>21.420999999999999</v>
      </c>
      <c r="M389">
        <v>23.283000000000001</v>
      </c>
    </row>
    <row r="390" spans="1:13" x14ac:dyDescent="0.3">
      <c r="A390">
        <v>103.8</v>
      </c>
      <c r="B390">
        <v>16.472799999999999</v>
      </c>
      <c r="C390">
        <v>8.4250000000000005E-2</v>
      </c>
      <c r="D390">
        <v>-0.35210000000000002</v>
      </c>
      <c r="E390">
        <v>11.875</v>
      </c>
      <c r="F390">
        <v>12.93</v>
      </c>
      <c r="G390">
        <v>13.984999999999999</v>
      </c>
      <c r="H390">
        <v>15.16</v>
      </c>
      <c r="I390">
        <v>16.472999999999999</v>
      </c>
      <c r="J390">
        <v>17.943999999999999</v>
      </c>
      <c r="K390">
        <v>19.597999999999999</v>
      </c>
      <c r="L390">
        <v>21.465</v>
      </c>
      <c r="M390">
        <v>23.332000000000001</v>
      </c>
    </row>
    <row r="391" spans="1:13" x14ac:dyDescent="0.3">
      <c r="A391">
        <v>103.9</v>
      </c>
      <c r="B391">
        <v>16.503499999999999</v>
      </c>
      <c r="C391">
        <v>8.4309999999999996E-2</v>
      </c>
      <c r="D391">
        <v>-0.35210000000000002</v>
      </c>
      <c r="E391">
        <v>11.895</v>
      </c>
      <c r="F391">
        <v>12.952</v>
      </c>
      <c r="G391">
        <v>14.01</v>
      </c>
      <c r="H391">
        <v>15.188000000000001</v>
      </c>
      <c r="I391">
        <v>16.504000000000001</v>
      </c>
      <c r="J391">
        <v>17.978000000000002</v>
      </c>
      <c r="K391">
        <v>19.637</v>
      </c>
      <c r="L391">
        <v>21.509</v>
      </c>
      <c r="M391">
        <v>23.382000000000001</v>
      </c>
    </row>
    <row r="392" spans="1:13" x14ac:dyDescent="0.3">
      <c r="A392">
        <v>104</v>
      </c>
      <c r="B392">
        <v>16.534199999999998</v>
      </c>
      <c r="C392">
        <v>8.4360000000000004E-2</v>
      </c>
      <c r="D392">
        <v>-0.35210000000000002</v>
      </c>
      <c r="E392">
        <v>11.914999999999999</v>
      </c>
      <c r="F392">
        <v>12.975</v>
      </c>
      <c r="G392">
        <v>14.035</v>
      </c>
      <c r="H392">
        <v>15.215</v>
      </c>
      <c r="I392">
        <v>16.533999999999999</v>
      </c>
      <c r="J392">
        <v>18.013000000000002</v>
      </c>
      <c r="K392">
        <v>19.675000000000001</v>
      </c>
      <c r="L392">
        <v>21.553000000000001</v>
      </c>
      <c r="M392">
        <v>23.43</v>
      </c>
    </row>
    <row r="393" spans="1:13" x14ac:dyDescent="0.3">
      <c r="A393">
        <v>104.1</v>
      </c>
      <c r="B393">
        <v>16.565000000000001</v>
      </c>
      <c r="C393">
        <v>8.4419999999999995E-2</v>
      </c>
      <c r="D393">
        <v>-0.35210000000000002</v>
      </c>
      <c r="E393">
        <v>11.933999999999999</v>
      </c>
      <c r="F393">
        <v>12.997</v>
      </c>
      <c r="G393">
        <v>14.058999999999999</v>
      </c>
      <c r="H393">
        <v>15.243</v>
      </c>
      <c r="I393">
        <v>16.565000000000001</v>
      </c>
      <c r="J393">
        <v>18.047000000000001</v>
      </c>
      <c r="K393">
        <v>19.715</v>
      </c>
      <c r="L393">
        <v>21.597000000000001</v>
      </c>
      <c r="M393">
        <v>23.48</v>
      </c>
    </row>
    <row r="394" spans="1:13" x14ac:dyDescent="0.3">
      <c r="A394">
        <v>104.2</v>
      </c>
      <c r="B394">
        <v>16.5959</v>
      </c>
      <c r="C394">
        <v>8.4470000000000003E-2</v>
      </c>
      <c r="D394">
        <v>-0.35210000000000002</v>
      </c>
      <c r="E394">
        <v>11.954000000000001</v>
      </c>
      <c r="F394">
        <v>13.019</v>
      </c>
      <c r="G394">
        <v>14.084</v>
      </c>
      <c r="H394">
        <v>15.27</v>
      </c>
      <c r="I394">
        <v>16.596</v>
      </c>
      <c r="J394">
        <v>18.082000000000001</v>
      </c>
      <c r="K394">
        <v>19.753</v>
      </c>
      <c r="L394">
        <v>21.640999999999998</v>
      </c>
      <c r="M394">
        <v>23.529</v>
      </c>
    </row>
    <row r="395" spans="1:13" x14ac:dyDescent="0.3">
      <c r="A395">
        <v>104.3</v>
      </c>
      <c r="B395">
        <v>16.626799999999999</v>
      </c>
      <c r="C395">
        <v>8.4529999999999994E-2</v>
      </c>
      <c r="D395">
        <v>-0.35210000000000002</v>
      </c>
      <c r="E395">
        <v>11.974</v>
      </c>
      <c r="F395">
        <v>13.041</v>
      </c>
      <c r="G395">
        <v>14.109</v>
      </c>
      <c r="H395">
        <v>15.298</v>
      </c>
      <c r="I395">
        <v>16.626999999999999</v>
      </c>
      <c r="J395">
        <v>18.117000000000001</v>
      </c>
      <c r="K395">
        <v>19.792999999999999</v>
      </c>
      <c r="L395">
        <v>21.686</v>
      </c>
      <c r="M395">
        <v>23.577999999999999</v>
      </c>
    </row>
    <row r="396" spans="1:13" x14ac:dyDescent="0.3">
      <c r="A396">
        <v>104.4</v>
      </c>
      <c r="B396">
        <v>16.657900000000001</v>
      </c>
      <c r="C396">
        <v>8.4580000000000002E-2</v>
      </c>
      <c r="D396">
        <v>-0.35210000000000002</v>
      </c>
      <c r="E396">
        <v>11.994</v>
      </c>
      <c r="F396">
        <v>13.064</v>
      </c>
      <c r="G396">
        <v>14.134</v>
      </c>
      <c r="H396">
        <v>15.326000000000001</v>
      </c>
      <c r="I396">
        <v>16.658000000000001</v>
      </c>
      <c r="J396">
        <v>18.151</v>
      </c>
      <c r="K396">
        <v>19.832000000000001</v>
      </c>
      <c r="L396">
        <v>21.73</v>
      </c>
      <c r="M396">
        <v>23.628</v>
      </c>
    </row>
    <row r="397" spans="1:13" x14ac:dyDescent="0.3">
      <c r="A397">
        <v>104.5</v>
      </c>
      <c r="B397">
        <v>16.6889</v>
      </c>
      <c r="C397">
        <v>8.4640000000000007E-2</v>
      </c>
      <c r="D397">
        <v>-0.35210000000000002</v>
      </c>
      <c r="E397">
        <v>12.013</v>
      </c>
      <c r="F397">
        <v>13.086</v>
      </c>
      <c r="G397">
        <v>14.159000000000001</v>
      </c>
      <c r="H397">
        <v>15.353</v>
      </c>
      <c r="I397">
        <v>16.689</v>
      </c>
      <c r="J397">
        <v>18.186</v>
      </c>
      <c r="K397">
        <v>19.870999999999999</v>
      </c>
      <c r="L397">
        <v>21.774999999999999</v>
      </c>
      <c r="M397">
        <v>23.678000000000001</v>
      </c>
    </row>
    <row r="398" spans="1:13" x14ac:dyDescent="0.3">
      <c r="A398">
        <v>104.6</v>
      </c>
      <c r="B398">
        <v>16.720099999999999</v>
      </c>
      <c r="C398">
        <v>8.4699999999999998E-2</v>
      </c>
      <c r="D398">
        <v>-0.35210000000000002</v>
      </c>
      <c r="E398">
        <v>12.032999999999999</v>
      </c>
      <c r="F398">
        <v>13.108000000000001</v>
      </c>
      <c r="G398">
        <v>14.183</v>
      </c>
      <c r="H398">
        <v>15.381</v>
      </c>
      <c r="I398">
        <v>16.72</v>
      </c>
      <c r="J398">
        <v>18.221</v>
      </c>
      <c r="K398">
        <v>19.911000000000001</v>
      </c>
      <c r="L398">
        <v>21.82</v>
      </c>
      <c r="M398">
        <v>23.728000000000002</v>
      </c>
    </row>
    <row r="399" spans="1:13" x14ac:dyDescent="0.3">
      <c r="A399">
        <v>104.7</v>
      </c>
      <c r="B399">
        <v>16.751300000000001</v>
      </c>
      <c r="C399">
        <v>8.4750000000000006E-2</v>
      </c>
      <c r="D399">
        <v>-0.35210000000000002</v>
      </c>
      <c r="E399">
        <v>12.053000000000001</v>
      </c>
      <c r="F399">
        <v>13.131</v>
      </c>
      <c r="G399">
        <v>14.209</v>
      </c>
      <c r="H399">
        <v>15.409000000000001</v>
      </c>
      <c r="I399">
        <v>16.751000000000001</v>
      </c>
      <c r="J399">
        <v>18.256</v>
      </c>
      <c r="K399">
        <v>19.95</v>
      </c>
      <c r="L399">
        <v>21.864000000000001</v>
      </c>
      <c r="M399">
        <v>23.777000000000001</v>
      </c>
    </row>
    <row r="400" spans="1:13" x14ac:dyDescent="0.3">
      <c r="A400">
        <v>104.8</v>
      </c>
      <c r="B400">
        <v>16.782599999999999</v>
      </c>
      <c r="C400">
        <v>8.4809999999999997E-2</v>
      </c>
      <c r="D400">
        <v>-0.35210000000000002</v>
      </c>
      <c r="E400">
        <v>12.073</v>
      </c>
      <c r="F400">
        <v>13.153</v>
      </c>
      <c r="G400">
        <v>14.233000000000001</v>
      </c>
      <c r="H400">
        <v>15.436999999999999</v>
      </c>
      <c r="I400">
        <v>16.783000000000001</v>
      </c>
      <c r="J400">
        <v>18.292000000000002</v>
      </c>
      <c r="K400">
        <v>19.989999999999998</v>
      </c>
      <c r="L400">
        <v>21.908999999999999</v>
      </c>
      <c r="M400">
        <v>23.827999999999999</v>
      </c>
    </row>
    <row r="401" spans="1:13" x14ac:dyDescent="0.3">
      <c r="A401">
        <v>104.9</v>
      </c>
      <c r="B401">
        <v>16.8139</v>
      </c>
      <c r="C401">
        <v>8.4870000000000001E-2</v>
      </c>
      <c r="D401">
        <v>-0.35210000000000002</v>
      </c>
      <c r="E401">
        <v>12.093</v>
      </c>
      <c r="F401">
        <v>13.176</v>
      </c>
      <c r="G401">
        <v>14.257999999999999</v>
      </c>
      <c r="H401">
        <v>15.465</v>
      </c>
      <c r="I401">
        <v>16.814</v>
      </c>
      <c r="J401">
        <v>18.327000000000002</v>
      </c>
      <c r="K401">
        <v>20.03</v>
      </c>
      <c r="L401">
        <v>21.954000000000001</v>
      </c>
      <c r="M401">
        <v>23.878</v>
      </c>
    </row>
    <row r="402" spans="1:13" x14ac:dyDescent="0.3">
      <c r="A402">
        <v>105</v>
      </c>
      <c r="B402">
        <v>16.845400000000001</v>
      </c>
      <c r="C402">
        <v>8.4930000000000005E-2</v>
      </c>
      <c r="D402">
        <v>-0.35210000000000002</v>
      </c>
      <c r="E402">
        <v>12.113</v>
      </c>
      <c r="F402">
        <v>13.198</v>
      </c>
      <c r="G402">
        <v>14.282999999999999</v>
      </c>
      <c r="H402">
        <v>15.493</v>
      </c>
      <c r="I402">
        <v>16.844999999999999</v>
      </c>
      <c r="J402">
        <v>18.361999999999998</v>
      </c>
      <c r="K402">
        <v>20.07</v>
      </c>
      <c r="L402">
        <v>22</v>
      </c>
      <c r="M402">
        <v>23.928999999999998</v>
      </c>
    </row>
    <row r="403" spans="1:13" x14ac:dyDescent="0.3">
      <c r="A403">
        <v>105.1</v>
      </c>
      <c r="B403">
        <v>16.876899999999999</v>
      </c>
      <c r="C403">
        <v>8.498E-2</v>
      </c>
      <c r="D403">
        <v>-0.35210000000000002</v>
      </c>
      <c r="E403">
        <v>12.132999999999999</v>
      </c>
      <c r="F403">
        <v>13.221</v>
      </c>
      <c r="G403">
        <v>14.308999999999999</v>
      </c>
      <c r="H403">
        <v>15.521000000000001</v>
      </c>
      <c r="I403">
        <v>16.876999999999999</v>
      </c>
      <c r="J403">
        <v>18.398</v>
      </c>
      <c r="K403">
        <v>20.11</v>
      </c>
      <c r="L403">
        <v>22.044</v>
      </c>
      <c r="M403">
        <v>23.978999999999999</v>
      </c>
    </row>
    <row r="404" spans="1:13" x14ac:dyDescent="0.3">
      <c r="A404">
        <v>105.2</v>
      </c>
      <c r="B404">
        <v>16.9084</v>
      </c>
      <c r="C404">
        <v>8.5040000000000004E-2</v>
      </c>
      <c r="D404">
        <v>-0.35210000000000002</v>
      </c>
      <c r="E404">
        <v>12.153</v>
      </c>
      <c r="F404">
        <v>13.243</v>
      </c>
      <c r="G404">
        <v>14.334</v>
      </c>
      <c r="H404">
        <v>15.548999999999999</v>
      </c>
      <c r="I404">
        <v>16.908000000000001</v>
      </c>
      <c r="J404">
        <v>18.433</v>
      </c>
      <c r="K404">
        <v>20.149999999999999</v>
      </c>
      <c r="L404">
        <v>22.09</v>
      </c>
      <c r="M404">
        <v>24.03</v>
      </c>
    </row>
    <row r="405" spans="1:13" x14ac:dyDescent="0.3">
      <c r="A405">
        <v>105.3</v>
      </c>
      <c r="B405">
        <v>16.940100000000001</v>
      </c>
      <c r="C405">
        <v>8.5099999999999995E-2</v>
      </c>
      <c r="D405">
        <v>-0.35210000000000002</v>
      </c>
      <c r="E405">
        <v>12.173</v>
      </c>
      <c r="F405">
        <v>13.266</v>
      </c>
      <c r="G405">
        <v>14.359</v>
      </c>
      <c r="H405">
        <v>15.577999999999999</v>
      </c>
      <c r="I405">
        <v>16.940000000000001</v>
      </c>
      <c r="J405">
        <v>18.469000000000001</v>
      </c>
      <c r="K405">
        <v>20.190000000000001</v>
      </c>
      <c r="L405">
        <v>22.135999999999999</v>
      </c>
      <c r="M405">
        <v>24.081</v>
      </c>
    </row>
    <row r="406" spans="1:13" x14ac:dyDescent="0.3">
      <c r="A406">
        <v>105.4</v>
      </c>
      <c r="B406">
        <v>16.971800000000002</v>
      </c>
      <c r="C406">
        <v>8.516E-2</v>
      </c>
      <c r="D406">
        <v>-0.35210000000000002</v>
      </c>
      <c r="E406">
        <v>12.193</v>
      </c>
      <c r="F406">
        <v>13.289</v>
      </c>
      <c r="G406">
        <v>14.384</v>
      </c>
      <c r="H406">
        <v>15.606</v>
      </c>
      <c r="I406">
        <v>16.972000000000001</v>
      </c>
      <c r="J406">
        <v>18.504999999999999</v>
      </c>
      <c r="K406">
        <v>20.231000000000002</v>
      </c>
      <c r="L406">
        <v>22.181999999999999</v>
      </c>
      <c r="M406">
        <v>24.132999999999999</v>
      </c>
    </row>
    <row r="407" spans="1:13" x14ac:dyDescent="0.3">
      <c r="A407">
        <v>105.5</v>
      </c>
      <c r="B407">
        <v>17.003599999999999</v>
      </c>
      <c r="C407">
        <v>8.5209999999999994E-2</v>
      </c>
      <c r="D407">
        <v>-0.35210000000000002</v>
      </c>
      <c r="E407">
        <v>12.214</v>
      </c>
      <c r="F407">
        <v>13.311999999999999</v>
      </c>
      <c r="G407">
        <v>14.41</v>
      </c>
      <c r="H407">
        <v>15.634</v>
      </c>
      <c r="I407">
        <v>17.004000000000001</v>
      </c>
      <c r="J407">
        <v>18.54</v>
      </c>
      <c r="K407">
        <v>20.271000000000001</v>
      </c>
      <c r="L407">
        <v>22.227</v>
      </c>
      <c r="M407">
        <v>24.183</v>
      </c>
    </row>
    <row r="408" spans="1:13" x14ac:dyDescent="0.3">
      <c r="A408">
        <v>105.6</v>
      </c>
      <c r="B408">
        <v>17.035499999999999</v>
      </c>
      <c r="C408">
        <v>8.5269999999999999E-2</v>
      </c>
      <c r="D408">
        <v>-0.35210000000000002</v>
      </c>
      <c r="E408">
        <v>12.234</v>
      </c>
      <c r="F408">
        <v>13.335000000000001</v>
      </c>
      <c r="G408">
        <v>14.435</v>
      </c>
      <c r="H408">
        <v>15.663</v>
      </c>
      <c r="I408">
        <v>17.036000000000001</v>
      </c>
      <c r="J408">
        <v>18.576000000000001</v>
      </c>
      <c r="K408">
        <v>20.311</v>
      </c>
      <c r="L408">
        <v>22.273</v>
      </c>
      <c r="M408">
        <v>24.234999999999999</v>
      </c>
    </row>
    <row r="409" spans="1:13" x14ac:dyDescent="0.3">
      <c r="A409">
        <v>105.7</v>
      </c>
      <c r="B409">
        <v>17.067399999999999</v>
      </c>
      <c r="C409">
        <v>8.5330000000000003E-2</v>
      </c>
      <c r="D409">
        <v>-0.35210000000000002</v>
      </c>
      <c r="E409">
        <v>12.254</v>
      </c>
      <c r="F409">
        <v>13.356999999999999</v>
      </c>
      <c r="G409">
        <v>14.461</v>
      </c>
      <c r="H409">
        <v>15.691000000000001</v>
      </c>
      <c r="I409">
        <v>17.067</v>
      </c>
      <c r="J409">
        <v>18.611999999999998</v>
      </c>
      <c r="K409">
        <v>20.352</v>
      </c>
      <c r="L409">
        <v>22.318999999999999</v>
      </c>
      <c r="M409">
        <v>24.286000000000001</v>
      </c>
    </row>
    <row r="410" spans="1:13" x14ac:dyDescent="0.3">
      <c r="A410">
        <v>105.8</v>
      </c>
      <c r="B410">
        <v>17.099499999999999</v>
      </c>
      <c r="C410">
        <v>8.5389999999999994E-2</v>
      </c>
      <c r="D410">
        <v>-0.35210000000000002</v>
      </c>
      <c r="E410">
        <v>12.273999999999999</v>
      </c>
      <c r="F410">
        <v>13.38</v>
      </c>
      <c r="G410">
        <v>14.486000000000001</v>
      </c>
      <c r="H410">
        <v>15.72</v>
      </c>
      <c r="I410">
        <v>17.100000000000001</v>
      </c>
      <c r="J410">
        <v>18.648</v>
      </c>
      <c r="K410">
        <v>20.393000000000001</v>
      </c>
      <c r="L410">
        <v>22.364999999999998</v>
      </c>
      <c r="M410">
        <v>24.338000000000001</v>
      </c>
    </row>
    <row r="411" spans="1:13" x14ac:dyDescent="0.3">
      <c r="A411">
        <v>105.9</v>
      </c>
      <c r="B411">
        <v>17.131599999999999</v>
      </c>
      <c r="C411">
        <v>8.5449999999999998E-2</v>
      </c>
      <c r="D411">
        <v>-0.35210000000000002</v>
      </c>
      <c r="E411">
        <v>12.294</v>
      </c>
      <c r="F411">
        <v>13.403</v>
      </c>
      <c r="G411">
        <v>14.512</v>
      </c>
      <c r="H411">
        <v>15.747999999999999</v>
      </c>
      <c r="I411">
        <v>17.132000000000001</v>
      </c>
      <c r="J411">
        <v>18.684000000000001</v>
      </c>
      <c r="K411">
        <v>20.434000000000001</v>
      </c>
      <c r="L411">
        <v>22.411999999999999</v>
      </c>
      <c r="M411">
        <v>24.39</v>
      </c>
    </row>
    <row r="412" spans="1:13" x14ac:dyDescent="0.3">
      <c r="A412">
        <v>106</v>
      </c>
      <c r="B412">
        <v>17.163699999999999</v>
      </c>
      <c r="C412">
        <v>8.5510000000000003E-2</v>
      </c>
      <c r="D412">
        <v>-0.35210000000000002</v>
      </c>
      <c r="E412">
        <v>12.315</v>
      </c>
      <c r="F412">
        <v>13.426</v>
      </c>
      <c r="G412">
        <v>14.537000000000001</v>
      </c>
      <c r="H412">
        <v>15.776999999999999</v>
      </c>
      <c r="I412">
        <v>17.164000000000001</v>
      </c>
      <c r="J412">
        <v>18.721</v>
      </c>
      <c r="K412">
        <v>20.475000000000001</v>
      </c>
      <c r="L412">
        <v>22.457999999999998</v>
      </c>
      <c r="M412">
        <v>24.442</v>
      </c>
    </row>
    <row r="413" spans="1:13" x14ac:dyDescent="0.3">
      <c r="A413">
        <v>106.1</v>
      </c>
      <c r="B413">
        <v>17.196000000000002</v>
      </c>
      <c r="C413">
        <v>8.5569999999999993E-2</v>
      </c>
      <c r="D413">
        <v>-0.35210000000000002</v>
      </c>
      <c r="E413">
        <v>12.335000000000001</v>
      </c>
      <c r="F413">
        <v>13.449</v>
      </c>
      <c r="G413">
        <v>14.563000000000001</v>
      </c>
      <c r="H413">
        <v>15.805999999999999</v>
      </c>
      <c r="I413">
        <v>17.196000000000002</v>
      </c>
      <c r="J413">
        <v>18.757000000000001</v>
      </c>
      <c r="K413">
        <v>20.515999999999998</v>
      </c>
      <c r="L413">
        <v>22.504999999999999</v>
      </c>
      <c r="M413">
        <v>24.494</v>
      </c>
    </row>
    <row r="414" spans="1:13" x14ac:dyDescent="0.3">
      <c r="A414">
        <v>106.2</v>
      </c>
      <c r="B414">
        <v>17.228300000000001</v>
      </c>
      <c r="C414">
        <v>8.5620000000000002E-2</v>
      </c>
      <c r="D414">
        <v>-0.35210000000000002</v>
      </c>
      <c r="E414">
        <v>12.356</v>
      </c>
      <c r="F414">
        <v>13.473000000000001</v>
      </c>
      <c r="G414">
        <v>14.589</v>
      </c>
      <c r="H414">
        <v>15.835000000000001</v>
      </c>
      <c r="I414">
        <v>17.228000000000002</v>
      </c>
      <c r="J414">
        <v>18.792999999999999</v>
      </c>
      <c r="K414">
        <v>20.556000000000001</v>
      </c>
      <c r="L414">
        <v>22.550999999999998</v>
      </c>
      <c r="M414">
        <v>24.545999999999999</v>
      </c>
    </row>
    <row r="415" spans="1:13" x14ac:dyDescent="0.3">
      <c r="A415">
        <v>106.3</v>
      </c>
      <c r="B415">
        <v>17.2607</v>
      </c>
      <c r="C415">
        <v>8.5680000000000006E-2</v>
      </c>
      <c r="D415">
        <v>-0.35210000000000002</v>
      </c>
      <c r="E415">
        <v>12.375999999999999</v>
      </c>
      <c r="F415">
        <v>13.496</v>
      </c>
      <c r="G415">
        <v>14.615</v>
      </c>
      <c r="H415">
        <v>15.863</v>
      </c>
      <c r="I415">
        <v>17.260999999999999</v>
      </c>
      <c r="J415">
        <v>18.829999999999998</v>
      </c>
      <c r="K415">
        <v>20.597999999999999</v>
      </c>
      <c r="L415">
        <v>22.597999999999999</v>
      </c>
      <c r="M415">
        <v>24.597999999999999</v>
      </c>
    </row>
    <row r="416" spans="1:13" x14ac:dyDescent="0.3">
      <c r="A416">
        <v>106.4</v>
      </c>
      <c r="B416">
        <v>17.293099999999999</v>
      </c>
      <c r="C416">
        <v>8.5739999999999997E-2</v>
      </c>
      <c r="D416">
        <v>-0.35210000000000002</v>
      </c>
      <c r="E416">
        <v>12.397</v>
      </c>
      <c r="F416">
        <v>13.519</v>
      </c>
      <c r="G416">
        <v>14.641</v>
      </c>
      <c r="H416">
        <v>15.891999999999999</v>
      </c>
      <c r="I416">
        <v>17.292999999999999</v>
      </c>
      <c r="J416">
        <v>18.866</v>
      </c>
      <c r="K416">
        <v>20.638999999999999</v>
      </c>
      <c r="L416">
        <v>22.645</v>
      </c>
      <c r="M416">
        <v>24.651</v>
      </c>
    </row>
    <row r="417" spans="1:13" x14ac:dyDescent="0.3">
      <c r="A417">
        <v>106.5</v>
      </c>
      <c r="B417">
        <v>17.325600000000001</v>
      </c>
      <c r="C417">
        <v>8.5800000000000001E-2</v>
      </c>
      <c r="D417">
        <v>-0.35210000000000002</v>
      </c>
      <c r="E417">
        <v>12.417</v>
      </c>
      <c r="F417">
        <v>13.542</v>
      </c>
      <c r="G417">
        <v>14.667</v>
      </c>
      <c r="H417">
        <v>15.920999999999999</v>
      </c>
      <c r="I417">
        <v>17.326000000000001</v>
      </c>
      <c r="J417">
        <v>18.902999999999999</v>
      </c>
      <c r="K417">
        <v>20.68</v>
      </c>
      <c r="L417">
        <v>22.692</v>
      </c>
      <c r="M417">
        <v>24.702999999999999</v>
      </c>
    </row>
    <row r="418" spans="1:13" x14ac:dyDescent="0.3">
      <c r="A418">
        <v>106.6</v>
      </c>
      <c r="B418">
        <v>17.3582</v>
      </c>
      <c r="C418">
        <v>8.5860000000000006E-2</v>
      </c>
      <c r="D418">
        <v>-0.35210000000000002</v>
      </c>
      <c r="E418">
        <v>12.438000000000001</v>
      </c>
      <c r="F418">
        <v>13.565</v>
      </c>
      <c r="G418">
        <v>14.692</v>
      </c>
      <c r="H418">
        <v>15.95</v>
      </c>
      <c r="I418">
        <v>17.358000000000001</v>
      </c>
      <c r="J418">
        <v>18.939</v>
      </c>
      <c r="K418">
        <v>20.722000000000001</v>
      </c>
      <c r="L418">
        <v>22.739000000000001</v>
      </c>
      <c r="M418">
        <v>24.756</v>
      </c>
    </row>
    <row r="419" spans="1:13" x14ac:dyDescent="0.3">
      <c r="A419">
        <v>106.7</v>
      </c>
      <c r="B419">
        <v>17.390899999999998</v>
      </c>
      <c r="C419">
        <v>8.5919999999999996E-2</v>
      </c>
      <c r="D419">
        <v>-0.35210000000000002</v>
      </c>
      <c r="E419">
        <v>12.458</v>
      </c>
      <c r="F419">
        <v>13.587999999999999</v>
      </c>
      <c r="G419">
        <v>14.718</v>
      </c>
      <c r="H419">
        <v>15.978999999999999</v>
      </c>
      <c r="I419">
        <v>17.390999999999998</v>
      </c>
      <c r="J419">
        <v>18.975999999999999</v>
      </c>
      <c r="K419">
        <v>20.763999999999999</v>
      </c>
      <c r="L419">
        <v>22.786000000000001</v>
      </c>
      <c r="M419">
        <v>24.809000000000001</v>
      </c>
    </row>
    <row r="420" spans="1:13" x14ac:dyDescent="0.3">
      <c r="A420">
        <v>106.8</v>
      </c>
      <c r="B420">
        <v>17.4237</v>
      </c>
      <c r="C420">
        <v>8.5989999999999997E-2</v>
      </c>
      <c r="D420">
        <v>-0.35210000000000002</v>
      </c>
      <c r="E420">
        <v>12.478999999999999</v>
      </c>
      <c r="F420">
        <v>13.611000000000001</v>
      </c>
      <c r="G420">
        <v>14.744</v>
      </c>
      <c r="H420">
        <v>16.007999999999999</v>
      </c>
      <c r="I420">
        <v>17.423999999999999</v>
      </c>
      <c r="J420">
        <v>19.013999999999999</v>
      </c>
      <c r="K420">
        <v>20.806000000000001</v>
      </c>
      <c r="L420">
        <v>22.835000000000001</v>
      </c>
      <c r="M420">
        <v>24.863</v>
      </c>
    </row>
    <row r="421" spans="1:13" x14ac:dyDescent="0.3">
      <c r="A421">
        <v>106.9</v>
      </c>
      <c r="B421">
        <v>17.456499999999998</v>
      </c>
      <c r="C421">
        <v>8.6050000000000001E-2</v>
      </c>
      <c r="D421">
        <v>-0.35210000000000002</v>
      </c>
      <c r="E421">
        <v>12.499000000000001</v>
      </c>
      <c r="F421">
        <v>13.635</v>
      </c>
      <c r="G421">
        <v>14.77</v>
      </c>
      <c r="H421">
        <v>16.038</v>
      </c>
      <c r="I421">
        <v>17.456</v>
      </c>
      <c r="J421">
        <v>19.05</v>
      </c>
      <c r="K421">
        <v>20.847999999999999</v>
      </c>
      <c r="L421">
        <v>22.882000000000001</v>
      </c>
      <c r="M421">
        <v>24.917000000000002</v>
      </c>
    </row>
    <row r="422" spans="1:13" x14ac:dyDescent="0.3">
      <c r="A422">
        <v>107</v>
      </c>
      <c r="B422">
        <v>17.4894</v>
      </c>
      <c r="C422">
        <v>8.6110000000000006E-2</v>
      </c>
      <c r="D422">
        <v>-0.35210000000000002</v>
      </c>
      <c r="E422">
        <v>12.52</v>
      </c>
      <c r="F422">
        <v>13.657999999999999</v>
      </c>
      <c r="G422">
        <v>14.797000000000001</v>
      </c>
      <c r="H422">
        <v>16.067</v>
      </c>
      <c r="I422">
        <v>17.489000000000001</v>
      </c>
      <c r="J422">
        <v>19.088000000000001</v>
      </c>
      <c r="K422">
        <v>20.89</v>
      </c>
      <c r="L422">
        <v>22.93</v>
      </c>
      <c r="M422">
        <v>24.97</v>
      </c>
    </row>
    <row r="423" spans="1:13" x14ac:dyDescent="0.3">
      <c r="A423">
        <v>107.1</v>
      </c>
      <c r="B423">
        <v>17.522400000000001</v>
      </c>
      <c r="C423">
        <v>8.6169999999999997E-2</v>
      </c>
      <c r="D423">
        <v>-0.35210000000000002</v>
      </c>
      <c r="E423">
        <v>12.541</v>
      </c>
      <c r="F423">
        <v>13.682</v>
      </c>
      <c r="G423">
        <v>14.823</v>
      </c>
      <c r="H423">
        <v>16.096</v>
      </c>
      <c r="I423">
        <v>17.521999999999998</v>
      </c>
      <c r="J423">
        <v>19.125</v>
      </c>
      <c r="K423">
        <v>20.931999999999999</v>
      </c>
      <c r="L423">
        <v>22.978000000000002</v>
      </c>
      <c r="M423">
        <v>25.023</v>
      </c>
    </row>
    <row r="424" spans="1:13" x14ac:dyDescent="0.3">
      <c r="A424">
        <v>107.2</v>
      </c>
      <c r="B424">
        <v>17.555399999999999</v>
      </c>
      <c r="C424">
        <v>8.6230000000000001E-2</v>
      </c>
      <c r="D424">
        <v>-0.35210000000000002</v>
      </c>
      <c r="E424">
        <v>12.561999999999999</v>
      </c>
      <c r="F424">
        <v>13.705</v>
      </c>
      <c r="G424">
        <v>14.849</v>
      </c>
      <c r="H424">
        <v>16.126000000000001</v>
      </c>
      <c r="I424">
        <v>17.555</v>
      </c>
      <c r="J424">
        <v>19.161999999999999</v>
      </c>
      <c r="K424">
        <v>20.974</v>
      </c>
      <c r="L424">
        <v>23.024999999999999</v>
      </c>
      <c r="M424">
        <v>25.077000000000002</v>
      </c>
    </row>
    <row r="425" spans="1:13" x14ac:dyDescent="0.3">
      <c r="A425">
        <v>107.3</v>
      </c>
      <c r="B425">
        <v>17.5885</v>
      </c>
      <c r="C425">
        <v>8.6290000000000006E-2</v>
      </c>
      <c r="D425">
        <v>-0.35210000000000002</v>
      </c>
      <c r="E425">
        <v>12.582000000000001</v>
      </c>
      <c r="F425">
        <v>13.728999999999999</v>
      </c>
      <c r="G425">
        <v>14.875</v>
      </c>
      <c r="H425">
        <v>16.155000000000001</v>
      </c>
      <c r="I425">
        <v>17.588000000000001</v>
      </c>
      <c r="J425">
        <v>19.199000000000002</v>
      </c>
      <c r="K425">
        <v>21.015999999999998</v>
      </c>
      <c r="L425">
        <v>23.073</v>
      </c>
      <c r="M425">
        <v>25.131</v>
      </c>
    </row>
    <row r="426" spans="1:13" x14ac:dyDescent="0.3">
      <c r="A426">
        <v>107.4</v>
      </c>
      <c r="B426">
        <v>17.621700000000001</v>
      </c>
      <c r="C426">
        <v>8.6349999999999996E-2</v>
      </c>
      <c r="D426">
        <v>-0.35210000000000002</v>
      </c>
      <c r="E426">
        <v>12.603</v>
      </c>
      <c r="F426">
        <v>13.753</v>
      </c>
      <c r="G426">
        <v>14.901999999999999</v>
      </c>
      <c r="H426">
        <v>16.184999999999999</v>
      </c>
      <c r="I426">
        <v>17.622</v>
      </c>
      <c r="J426">
        <v>19.236999999999998</v>
      </c>
      <c r="K426">
        <v>21.059000000000001</v>
      </c>
      <c r="L426">
        <v>23.122</v>
      </c>
      <c r="M426">
        <v>25.184999999999999</v>
      </c>
    </row>
    <row r="427" spans="1:13" x14ac:dyDescent="0.3">
      <c r="A427">
        <v>107.5</v>
      </c>
      <c r="B427">
        <v>17.655000000000001</v>
      </c>
      <c r="C427">
        <v>8.6410000000000001E-2</v>
      </c>
      <c r="D427">
        <v>-0.35210000000000002</v>
      </c>
      <c r="E427">
        <v>12.624000000000001</v>
      </c>
      <c r="F427">
        <v>13.776</v>
      </c>
      <c r="G427">
        <v>14.928000000000001</v>
      </c>
      <c r="H427">
        <v>16.213999999999999</v>
      </c>
      <c r="I427">
        <v>17.655000000000001</v>
      </c>
      <c r="J427">
        <v>19.274000000000001</v>
      </c>
      <c r="K427">
        <v>21.100999999999999</v>
      </c>
      <c r="L427">
        <v>23.17</v>
      </c>
      <c r="M427">
        <v>25.239000000000001</v>
      </c>
    </row>
    <row r="428" spans="1:13" x14ac:dyDescent="0.3">
      <c r="A428">
        <v>107.6</v>
      </c>
      <c r="B428">
        <v>17.688400000000001</v>
      </c>
      <c r="C428">
        <v>8.6480000000000001E-2</v>
      </c>
      <c r="D428">
        <v>-0.35210000000000002</v>
      </c>
      <c r="E428">
        <v>12.645</v>
      </c>
      <c r="F428">
        <v>13.8</v>
      </c>
      <c r="G428">
        <v>14.954000000000001</v>
      </c>
      <c r="H428">
        <v>16.244</v>
      </c>
      <c r="I428">
        <v>17.687999999999999</v>
      </c>
      <c r="J428">
        <v>19.312000000000001</v>
      </c>
      <c r="K428">
        <v>21.143999999999998</v>
      </c>
      <c r="L428">
        <v>23.219000000000001</v>
      </c>
      <c r="M428">
        <v>25.294</v>
      </c>
    </row>
    <row r="429" spans="1:13" x14ac:dyDescent="0.3">
      <c r="A429">
        <v>107.7</v>
      </c>
      <c r="B429">
        <v>17.721800000000002</v>
      </c>
      <c r="C429">
        <v>8.6540000000000006E-2</v>
      </c>
      <c r="D429">
        <v>-0.35210000000000002</v>
      </c>
      <c r="E429">
        <v>12.666</v>
      </c>
      <c r="F429">
        <v>13.823</v>
      </c>
      <c r="G429">
        <v>14.981</v>
      </c>
      <c r="H429">
        <v>16.274000000000001</v>
      </c>
      <c r="I429">
        <v>17.722000000000001</v>
      </c>
      <c r="J429">
        <v>19.350000000000001</v>
      </c>
      <c r="K429">
        <v>21.187000000000001</v>
      </c>
      <c r="L429">
        <v>23.268000000000001</v>
      </c>
      <c r="M429">
        <v>25.347999999999999</v>
      </c>
    </row>
    <row r="430" spans="1:13" x14ac:dyDescent="0.3">
      <c r="A430">
        <v>107.8</v>
      </c>
      <c r="B430">
        <v>17.755299999999998</v>
      </c>
      <c r="C430">
        <v>8.6599999999999996E-2</v>
      </c>
      <c r="D430">
        <v>-0.35210000000000002</v>
      </c>
      <c r="E430">
        <v>12.686999999999999</v>
      </c>
      <c r="F430">
        <v>13.847</v>
      </c>
      <c r="G430">
        <v>15.007999999999999</v>
      </c>
      <c r="H430">
        <v>16.303000000000001</v>
      </c>
      <c r="I430">
        <v>17.754999999999999</v>
      </c>
      <c r="J430">
        <v>19.388000000000002</v>
      </c>
      <c r="K430">
        <v>21.228999999999999</v>
      </c>
      <c r="L430">
        <v>23.315999999999999</v>
      </c>
      <c r="M430">
        <v>25.402999999999999</v>
      </c>
    </row>
    <row r="431" spans="1:13" x14ac:dyDescent="0.3">
      <c r="A431">
        <v>107.9</v>
      </c>
      <c r="B431">
        <v>17.788900000000002</v>
      </c>
      <c r="C431">
        <v>8.6660000000000001E-2</v>
      </c>
      <c r="D431">
        <v>-0.35210000000000002</v>
      </c>
      <c r="E431">
        <v>12.708</v>
      </c>
      <c r="F431">
        <v>13.871</v>
      </c>
      <c r="G431">
        <v>15.034000000000001</v>
      </c>
      <c r="H431">
        <v>16.332999999999998</v>
      </c>
      <c r="I431">
        <v>17.789000000000001</v>
      </c>
      <c r="J431">
        <v>19.425000000000001</v>
      </c>
      <c r="K431">
        <v>21.271999999999998</v>
      </c>
      <c r="L431">
        <v>23.364999999999998</v>
      </c>
      <c r="M431">
        <v>25.457000000000001</v>
      </c>
    </row>
    <row r="432" spans="1:13" x14ac:dyDescent="0.3">
      <c r="A432">
        <v>108</v>
      </c>
      <c r="B432">
        <v>17.822600000000001</v>
      </c>
      <c r="C432">
        <v>8.6730000000000002E-2</v>
      </c>
      <c r="D432">
        <v>-0.35210000000000002</v>
      </c>
      <c r="E432">
        <v>12.728999999999999</v>
      </c>
      <c r="F432">
        <v>13.895</v>
      </c>
      <c r="G432">
        <v>15.061</v>
      </c>
      <c r="H432">
        <v>16.363</v>
      </c>
      <c r="I432">
        <v>17.823</v>
      </c>
      <c r="J432">
        <v>19.463999999999999</v>
      </c>
      <c r="K432">
        <v>21.315999999999999</v>
      </c>
      <c r="L432">
        <v>23.414999999999999</v>
      </c>
      <c r="M432">
        <v>25.513000000000002</v>
      </c>
    </row>
    <row r="433" spans="1:13" x14ac:dyDescent="0.3">
      <c r="A433">
        <v>108.1</v>
      </c>
      <c r="B433">
        <v>17.856400000000001</v>
      </c>
      <c r="C433">
        <v>8.6790000000000006E-2</v>
      </c>
      <c r="D433">
        <v>-0.35210000000000002</v>
      </c>
      <c r="E433">
        <v>12.75</v>
      </c>
      <c r="F433">
        <v>13.919</v>
      </c>
      <c r="G433">
        <v>15.087999999999999</v>
      </c>
      <c r="H433">
        <v>16.393000000000001</v>
      </c>
      <c r="I433">
        <v>17.856000000000002</v>
      </c>
      <c r="J433">
        <v>19.501999999999999</v>
      </c>
      <c r="K433">
        <v>21.359000000000002</v>
      </c>
      <c r="L433">
        <v>23.463999999999999</v>
      </c>
      <c r="M433">
        <v>25.568000000000001</v>
      </c>
    </row>
    <row r="434" spans="1:13" x14ac:dyDescent="0.3">
      <c r="A434">
        <v>108.2</v>
      </c>
      <c r="B434">
        <v>17.8903</v>
      </c>
      <c r="C434">
        <v>8.6849999999999997E-2</v>
      </c>
      <c r="D434">
        <v>-0.35210000000000002</v>
      </c>
      <c r="E434">
        <v>12.771000000000001</v>
      </c>
      <c r="F434">
        <v>13.943</v>
      </c>
      <c r="G434">
        <v>15.115</v>
      </c>
      <c r="H434">
        <v>16.422999999999998</v>
      </c>
      <c r="I434">
        <v>17.89</v>
      </c>
      <c r="J434">
        <v>19.54</v>
      </c>
      <c r="K434">
        <v>21.402000000000001</v>
      </c>
      <c r="L434">
        <v>23.513000000000002</v>
      </c>
      <c r="M434">
        <v>25.623000000000001</v>
      </c>
    </row>
    <row r="435" spans="1:13" x14ac:dyDescent="0.3">
      <c r="A435">
        <v>108.3</v>
      </c>
      <c r="B435">
        <v>17.924199999999999</v>
      </c>
      <c r="C435">
        <v>8.6910000000000001E-2</v>
      </c>
      <c r="D435">
        <v>-0.35210000000000002</v>
      </c>
      <c r="E435">
        <v>12.792999999999999</v>
      </c>
      <c r="F435">
        <v>13.967000000000001</v>
      </c>
      <c r="G435">
        <v>15.141999999999999</v>
      </c>
      <c r="H435">
        <v>16.454000000000001</v>
      </c>
      <c r="I435">
        <v>17.923999999999999</v>
      </c>
      <c r="J435">
        <v>19.577999999999999</v>
      </c>
      <c r="K435">
        <v>21.446000000000002</v>
      </c>
      <c r="L435">
        <v>23.562000000000001</v>
      </c>
      <c r="M435">
        <v>25.678000000000001</v>
      </c>
    </row>
    <row r="436" spans="1:13" x14ac:dyDescent="0.3">
      <c r="A436">
        <v>108.4</v>
      </c>
      <c r="B436">
        <v>17.958300000000001</v>
      </c>
      <c r="C436">
        <v>8.6980000000000002E-2</v>
      </c>
      <c r="D436">
        <v>-0.35210000000000002</v>
      </c>
      <c r="E436">
        <v>12.814</v>
      </c>
      <c r="F436">
        <v>13.991</v>
      </c>
      <c r="G436">
        <v>15.167999999999999</v>
      </c>
      <c r="H436">
        <v>16.484000000000002</v>
      </c>
      <c r="I436">
        <v>17.957999999999998</v>
      </c>
      <c r="J436">
        <v>19.617000000000001</v>
      </c>
      <c r="K436">
        <v>21.49</v>
      </c>
      <c r="L436">
        <v>23.611999999999998</v>
      </c>
      <c r="M436">
        <v>25.734999999999999</v>
      </c>
    </row>
    <row r="437" spans="1:13" x14ac:dyDescent="0.3">
      <c r="A437">
        <v>108.5</v>
      </c>
      <c r="B437">
        <v>17.9924</v>
      </c>
      <c r="C437">
        <v>8.7040000000000006E-2</v>
      </c>
      <c r="D437">
        <v>-0.35210000000000002</v>
      </c>
      <c r="E437">
        <v>12.835000000000001</v>
      </c>
      <c r="F437">
        <v>14.015000000000001</v>
      </c>
      <c r="G437">
        <v>15.195</v>
      </c>
      <c r="H437">
        <v>16.513999999999999</v>
      </c>
      <c r="I437">
        <v>17.992000000000001</v>
      </c>
      <c r="J437">
        <v>19.655000000000001</v>
      </c>
      <c r="K437">
        <v>21.533000000000001</v>
      </c>
      <c r="L437">
        <v>23.661999999999999</v>
      </c>
      <c r="M437">
        <v>25.791</v>
      </c>
    </row>
    <row r="438" spans="1:13" x14ac:dyDescent="0.3">
      <c r="A438">
        <v>108.6</v>
      </c>
      <c r="B438">
        <v>18.026700000000002</v>
      </c>
      <c r="C438">
        <v>8.7099999999999997E-2</v>
      </c>
      <c r="D438">
        <v>-0.35210000000000002</v>
      </c>
      <c r="E438">
        <v>12.856999999999999</v>
      </c>
      <c r="F438">
        <v>14.04</v>
      </c>
      <c r="G438">
        <v>15.223000000000001</v>
      </c>
      <c r="H438">
        <v>16.545000000000002</v>
      </c>
      <c r="I438">
        <v>18.027000000000001</v>
      </c>
      <c r="J438">
        <v>19.693999999999999</v>
      </c>
      <c r="K438">
        <v>21.577000000000002</v>
      </c>
      <c r="L438">
        <v>23.712</v>
      </c>
      <c r="M438">
        <v>25.846</v>
      </c>
    </row>
    <row r="439" spans="1:13" x14ac:dyDescent="0.3">
      <c r="A439">
        <v>108.7</v>
      </c>
      <c r="B439">
        <v>18.061</v>
      </c>
      <c r="C439">
        <v>8.7169999999999997E-2</v>
      </c>
      <c r="D439">
        <v>-0.35210000000000002</v>
      </c>
      <c r="E439">
        <v>12.878</v>
      </c>
      <c r="F439">
        <v>14.064</v>
      </c>
      <c r="G439">
        <v>15.25</v>
      </c>
      <c r="H439">
        <v>16.574999999999999</v>
      </c>
      <c r="I439">
        <v>18.061</v>
      </c>
      <c r="J439">
        <v>19.733000000000001</v>
      </c>
      <c r="K439">
        <v>21.620999999999999</v>
      </c>
      <c r="L439">
        <v>23.762</v>
      </c>
      <c r="M439">
        <v>25.902999999999999</v>
      </c>
    </row>
    <row r="440" spans="1:13" x14ac:dyDescent="0.3">
      <c r="A440">
        <v>108.8</v>
      </c>
      <c r="B440">
        <v>18.095400000000001</v>
      </c>
      <c r="C440">
        <v>8.7230000000000002E-2</v>
      </c>
      <c r="D440">
        <v>-0.35210000000000002</v>
      </c>
      <c r="E440">
        <v>12.898999999999999</v>
      </c>
      <c r="F440">
        <v>14.087999999999999</v>
      </c>
      <c r="G440">
        <v>15.276999999999999</v>
      </c>
      <c r="H440">
        <v>16.606000000000002</v>
      </c>
      <c r="I440">
        <v>18.094999999999999</v>
      </c>
      <c r="J440">
        <v>19.771999999999998</v>
      </c>
      <c r="K440">
        <v>21.664999999999999</v>
      </c>
      <c r="L440">
        <v>23.812000000000001</v>
      </c>
      <c r="M440">
        <v>25.959</v>
      </c>
    </row>
    <row r="441" spans="1:13" x14ac:dyDescent="0.3">
      <c r="A441">
        <v>108.9</v>
      </c>
      <c r="B441">
        <v>18.129899999999999</v>
      </c>
      <c r="C441">
        <v>8.7300000000000003E-2</v>
      </c>
      <c r="D441">
        <v>-0.35210000000000002</v>
      </c>
      <c r="E441">
        <v>12.92</v>
      </c>
      <c r="F441">
        <v>14.112</v>
      </c>
      <c r="G441">
        <v>15.304</v>
      </c>
      <c r="H441">
        <v>16.635999999999999</v>
      </c>
      <c r="I441">
        <v>18.13</v>
      </c>
      <c r="J441">
        <v>19.811</v>
      </c>
      <c r="K441">
        <v>21.71</v>
      </c>
      <c r="L441">
        <v>23.863</v>
      </c>
      <c r="M441">
        <v>26.016999999999999</v>
      </c>
    </row>
    <row r="442" spans="1:13" x14ac:dyDescent="0.3">
      <c r="A442">
        <v>109</v>
      </c>
      <c r="B442">
        <v>18.1645</v>
      </c>
      <c r="C442">
        <v>8.7359999999999993E-2</v>
      </c>
      <c r="D442">
        <v>-0.35210000000000002</v>
      </c>
      <c r="E442">
        <v>12.942</v>
      </c>
      <c r="F442">
        <v>14.137</v>
      </c>
      <c r="G442">
        <v>15.332000000000001</v>
      </c>
      <c r="H442">
        <v>16.667000000000002</v>
      </c>
      <c r="I442">
        <v>18.164000000000001</v>
      </c>
      <c r="J442">
        <v>19.850000000000001</v>
      </c>
      <c r="K442">
        <v>21.754000000000001</v>
      </c>
      <c r="L442">
        <v>23.913</v>
      </c>
      <c r="M442">
        <v>26.073</v>
      </c>
    </row>
    <row r="443" spans="1:13" x14ac:dyDescent="0.3">
      <c r="A443">
        <v>109.1</v>
      </c>
      <c r="B443">
        <v>18.199200000000001</v>
      </c>
      <c r="C443">
        <v>8.7419999999999998E-2</v>
      </c>
      <c r="D443">
        <v>-0.35210000000000002</v>
      </c>
      <c r="E443">
        <v>12.964</v>
      </c>
      <c r="F443">
        <v>14.162000000000001</v>
      </c>
      <c r="G443">
        <v>15.359</v>
      </c>
      <c r="H443">
        <v>16.698</v>
      </c>
      <c r="I443">
        <v>18.199000000000002</v>
      </c>
      <c r="J443">
        <v>19.888999999999999</v>
      </c>
      <c r="K443">
        <v>21.797999999999998</v>
      </c>
      <c r="L443">
        <v>23.963999999999999</v>
      </c>
      <c r="M443">
        <v>26.129000000000001</v>
      </c>
    </row>
    <row r="444" spans="1:13" x14ac:dyDescent="0.3">
      <c r="A444">
        <v>109.2</v>
      </c>
      <c r="B444">
        <v>18.234000000000002</v>
      </c>
      <c r="C444">
        <v>8.7489999999999998E-2</v>
      </c>
      <c r="D444">
        <v>-0.35210000000000002</v>
      </c>
      <c r="E444">
        <v>12.984999999999999</v>
      </c>
      <c r="F444">
        <v>14.186</v>
      </c>
      <c r="G444">
        <v>15.385999999999999</v>
      </c>
      <c r="H444">
        <v>16.728999999999999</v>
      </c>
      <c r="I444">
        <v>18.234000000000002</v>
      </c>
      <c r="J444">
        <v>19.928999999999998</v>
      </c>
      <c r="K444">
        <v>21.843</v>
      </c>
      <c r="L444">
        <v>24.015000000000001</v>
      </c>
      <c r="M444">
        <v>26.187000000000001</v>
      </c>
    </row>
    <row r="445" spans="1:13" x14ac:dyDescent="0.3">
      <c r="A445">
        <v>109.3</v>
      </c>
      <c r="B445">
        <v>18.268899999999999</v>
      </c>
      <c r="C445">
        <v>8.7550000000000003E-2</v>
      </c>
      <c r="D445">
        <v>-0.35210000000000002</v>
      </c>
      <c r="E445">
        <v>13.007</v>
      </c>
      <c r="F445">
        <v>14.211</v>
      </c>
      <c r="G445">
        <v>15.414</v>
      </c>
      <c r="H445">
        <v>16.760000000000002</v>
      </c>
      <c r="I445">
        <v>18.268999999999998</v>
      </c>
      <c r="J445">
        <v>19.968</v>
      </c>
      <c r="K445">
        <v>21.888000000000002</v>
      </c>
      <c r="L445">
        <v>24.065999999999999</v>
      </c>
      <c r="M445">
        <v>26.244</v>
      </c>
    </row>
    <row r="446" spans="1:13" x14ac:dyDescent="0.3">
      <c r="A446">
        <v>109.4</v>
      </c>
      <c r="B446">
        <v>18.303899999999999</v>
      </c>
      <c r="C446">
        <v>8.7620000000000003E-2</v>
      </c>
      <c r="D446">
        <v>-0.35210000000000002</v>
      </c>
      <c r="E446">
        <v>13.029</v>
      </c>
      <c r="F446">
        <v>14.234999999999999</v>
      </c>
      <c r="G446">
        <v>15.442</v>
      </c>
      <c r="H446">
        <v>16.791</v>
      </c>
      <c r="I446">
        <v>18.303999999999998</v>
      </c>
      <c r="J446">
        <v>20.007999999999999</v>
      </c>
      <c r="K446">
        <v>21.933</v>
      </c>
      <c r="L446">
        <v>24.117999999999999</v>
      </c>
      <c r="M446">
        <v>26.302</v>
      </c>
    </row>
    <row r="447" spans="1:13" x14ac:dyDescent="0.3">
      <c r="A447">
        <v>109.5</v>
      </c>
      <c r="B447">
        <v>18.338999999999999</v>
      </c>
      <c r="C447">
        <v>8.7679999999999994E-2</v>
      </c>
      <c r="D447">
        <v>-0.35210000000000002</v>
      </c>
      <c r="E447">
        <v>13.051</v>
      </c>
      <c r="F447">
        <v>14.26</v>
      </c>
      <c r="G447">
        <v>15.47</v>
      </c>
      <c r="H447">
        <v>16.821999999999999</v>
      </c>
      <c r="I447">
        <v>18.338999999999999</v>
      </c>
      <c r="J447">
        <v>20.047000000000001</v>
      </c>
      <c r="K447">
        <v>21.978000000000002</v>
      </c>
      <c r="L447">
        <v>24.169</v>
      </c>
      <c r="M447">
        <v>26.36</v>
      </c>
    </row>
    <row r="448" spans="1:13" x14ac:dyDescent="0.3">
      <c r="A448">
        <v>109.6</v>
      </c>
      <c r="B448">
        <v>18.374199999999998</v>
      </c>
      <c r="C448">
        <v>8.7739999999999999E-2</v>
      </c>
      <c r="D448">
        <v>-0.35210000000000002</v>
      </c>
      <c r="E448">
        <v>13.073</v>
      </c>
      <c r="F448">
        <v>14.285</v>
      </c>
      <c r="G448">
        <v>15.497</v>
      </c>
      <c r="H448">
        <v>16.853000000000002</v>
      </c>
      <c r="I448">
        <v>18.373999999999999</v>
      </c>
      <c r="J448">
        <v>20.087</v>
      </c>
      <c r="K448">
        <v>22.023</v>
      </c>
      <c r="L448">
        <v>24.22</v>
      </c>
      <c r="M448">
        <v>26.417000000000002</v>
      </c>
    </row>
    <row r="449" spans="1:13" x14ac:dyDescent="0.3">
      <c r="A449">
        <v>109.7</v>
      </c>
      <c r="B449">
        <v>18.409400000000002</v>
      </c>
      <c r="C449">
        <v>8.7809999999999999E-2</v>
      </c>
      <c r="D449">
        <v>-0.35210000000000002</v>
      </c>
      <c r="E449">
        <v>13.093999999999999</v>
      </c>
      <c r="F449">
        <v>14.31</v>
      </c>
      <c r="G449">
        <v>15.525</v>
      </c>
      <c r="H449">
        <v>16.884</v>
      </c>
      <c r="I449">
        <v>18.408999999999999</v>
      </c>
      <c r="J449">
        <v>20.126999999999999</v>
      </c>
      <c r="K449">
        <v>22.068000000000001</v>
      </c>
      <c r="L449">
        <v>24.271999999999998</v>
      </c>
      <c r="M449">
        <v>26.475000000000001</v>
      </c>
    </row>
    <row r="450" spans="1:13" x14ac:dyDescent="0.3">
      <c r="A450">
        <v>109.8</v>
      </c>
      <c r="B450">
        <v>18.444800000000001</v>
      </c>
      <c r="C450">
        <v>8.7870000000000004E-2</v>
      </c>
      <c r="D450">
        <v>-0.35210000000000002</v>
      </c>
      <c r="E450">
        <v>13.117000000000001</v>
      </c>
      <c r="F450">
        <v>14.335000000000001</v>
      </c>
      <c r="G450">
        <v>15.553000000000001</v>
      </c>
      <c r="H450">
        <v>16.916</v>
      </c>
      <c r="I450">
        <v>18.445</v>
      </c>
      <c r="J450">
        <v>20.167000000000002</v>
      </c>
      <c r="K450">
        <v>22.114000000000001</v>
      </c>
      <c r="L450">
        <v>24.323</v>
      </c>
      <c r="M450">
        <v>26.533000000000001</v>
      </c>
    </row>
    <row r="451" spans="1:13" x14ac:dyDescent="0.3">
      <c r="A451">
        <v>109.9</v>
      </c>
      <c r="B451">
        <v>18.4802</v>
      </c>
      <c r="C451">
        <v>8.7940000000000004E-2</v>
      </c>
      <c r="D451">
        <v>-0.35210000000000002</v>
      </c>
      <c r="E451">
        <v>13.138</v>
      </c>
      <c r="F451">
        <v>14.36</v>
      </c>
      <c r="G451">
        <v>15.581</v>
      </c>
      <c r="H451">
        <v>16.946999999999999</v>
      </c>
      <c r="I451">
        <v>18.48</v>
      </c>
      <c r="J451">
        <v>20.207000000000001</v>
      </c>
      <c r="K451">
        <v>22.158999999999999</v>
      </c>
      <c r="L451">
        <v>24.376000000000001</v>
      </c>
      <c r="M451">
        <v>26.591999999999999</v>
      </c>
    </row>
    <row r="452" spans="1:13" x14ac:dyDescent="0.3">
      <c r="A452">
        <v>110</v>
      </c>
      <c r="B452">
        <v>18.515799999999999</v>
      </c>
      <c r="C452">
        <v>8.7999999999999995E-2</v>
      </c>
      <c r="D452">
        <v>-0.35210000000000002</v>
      </c>
      <c r="E452">
        <v>13.161</v>
      </c>
      <c r="F452">
        <v>14.385</v>
      </c>
      <c r="G452">
        <v>15.609</v>
      </c>
      <c r="H452">
        <v>16.978999999999999</v>
      </c>
      <c r="I452">
        <v>18.515999999999998</v>
      </c>
      <c r="J452">
        <v>20.247</v>
      </c>
      <c r="K452">
        <v>22.204999999999998</v>
      </c>
      <c r="L452">
        <v>24.428000000000001</v>
      </c>
      <c r="M452">
        <v>26.65</v>
      </c>
    </row>
    <row r="453" spans="1:13" x14ac:dyDescent="0.3">
      <c r="A453">
        <v>110.1</v>
      </c>
      <c r="B453">
        <v>18.551400000000001</v>
      </c>
      <c r="C453">
        <v>8.8059999999999999E-2</v>
      </c>
      <c r="D453">
        <v>-0.35210000000000002</v>
      </c>
      <c r="E453">
        <v>13.183</v>
      </c>
      <c r="F453">
        <v>14.41</v>
      </c>
      <c r="G453">
        <v>15.637</v>
      </c>
      <c r="H453">
        <v>17.010000000000002</v>
      </c>
      <c r="I453">
        <v>18.550999999999998</v>
      </c>
      <c r="J453">
        <v>20.286999999999999</v>
      </c>
      <c r="K453">
        <v>22.25</v>
      </c>
      <c r="L453">
        <v>24.478999999999999</v>
      </c>
      <c r="M453">
        <v>26.707999999999998</v>
      </c>
    </row>
    <row r="454" spans="1:13" x14ac:dyDescent="0.3">
      <c r="A454">
        <v>110.2</v>
      </c>
      <c r="B454">
        <v>18.5871</v>
      </c>
      <c r="C454">
        <v>8.813E-2</v>
      </c>
      <c r="D454">
        <v>-0.35210000000000002</v>
      </c>
      <c r="E454">
        <v>13.205</v>
      </c>
      <c r="F454">
        <v>14.435</v>
      </c>
      <c r="G454">
        <v>15.666</v>
      </c>
      <c r="H454">
        <v>17.042000000000002</v>
      </c>
      <c r="I454">
        <v>18.587</v>
      </c>
      <c r="J454">
        <v>20.327999999999999</v>
      </c>
      <c r="K454">
        <v>22.297000000000001</v>
      </c>
      <c r="L454">
        <v>24.532</v>
      </c>
      <c r="M454">
        <v>26.768000000000001</v>
      </c>
    </row>
    <row r="455" spans="1:13" x14ac:dyDescent="0.3">
      <c r="A455">
        <v>110.3</v>
      </c>
      <c r="B455">
        <v>18.622900000000001</v>
      </c>
      <c r="C455">
        <v>8.8190000000000004E-2</v>
      </c>
      <c r="D455">
        <v>-0.35210000000000002</v>
      </c>
      <c r="E455">
        <v>13.227</v>
      </c>
      <c r="F455">
        <v>14.461</v>
      </c>
      <c r="G455">
        <v>15.694000000000001</v>
      </c>
      <c r="H455">
        <v>17.074000000000002</v>
      </c>
      <c r="I455">
        <v>18.623000000000001</v>
      </c>
      <c r="J455">
        <v>20.367999999999999</v>
      </c>
      <c r="K455">
        <v>22.341999999999999</v>
      </c>
      <c r="L455">
        <v>24.584</v>
      </c>
      <c r="M455">
        <v>26.826000000000001</v>
      </c>
    </row>
    <row r="456" spans="1:13" x14ac:dyDescent="0.3">
      <c r="A456">
        <v>110.4</v>
      </c>
      <c r="B456">
        <v>18.658799999999999</v>
      </c>
      <c r="C456">
        <v>8.8260000000000005E-2</v>
      </c>
      <c r="D456">
        <v>-0.35210000000000002</v>
      </c>
      <c r="E456">
        <v>13.249000000000001</v>
      </c>
      <c r="F456">
        <v>14.486000000000001</v>
      </c>
      <c r="G456">
        <v>15.722</v>
      </c>
      <c r="H456">
        <v>17.106000000000002</v>
      </c>
      <c r="I456">
        <v>18.658999999999999</v>
      </c>
      <c r="J456">
        <v>20.408999999999999</v>
      </c>
      <c r="K456">
        <v>22.388999999999999</v>
      </c>
      <c r="L456">
        <v>24.637</v>
      </c>
      <c r="M456">
        <v>26.885999999999999</v>
      </c>
    </row>
    <row r="457" spans="1:13" x14ac:dyDescent="0.3">
      <c r="A457">
        <v>110.5</v>
      </c>
      <c r="B457">
        <v>18.694800000000001</v>
      </c>
      <c r="C457">
        <v>8.8319999999999996E-2</v>
      </c>
      <c r="D457">
        <v>-0.35210000000000002</v>
      </c>
      <c r="E457">
        <v>13.272</v>
      </c>
      <c r="F457">
        <v>14.510999999999999</v>
      </c>
      <c r="G457">
        <v>15.750999999999999</v>
      </c>
      <c r="H457">
        <v>17.138000000000002</v>
      </c>
      <c r="I457">
        <v>18.695</v>
      </c>
      <c r="J457">
        <v>20.45</v>
      </c>
      <c r="K457">
        <v>22.434999999999999</v>
      </c>
      <c r="L457">
        <v>24.69</v>
      </c>
      <c r="M457">
        <v>26.945</v>
      </c>
    </row>
    <row r="458" spans="1:13" x14ac:dyDescent="0.3">
      <c r="A458">
        <v>110.6</v>
      </c>
      <c r="B458">
        <v>18.730799999999999</v>
      </c>
      <c r="C458">
        <v>8.838E-2</v>
      </c>
      <c r="D458">
        <v>-0.35210000000000002</v>
      </c>
      <c r="E458">
        <v>13.294</v>
      </c>
      <c r="F458">
        <v>14.537000000000001</v>
      </c>
      <c r="G458">
        <v>15.779</v>
      </c>
      <c r="H458">
        <v>17.170000000000002</v>
      </c>
      <c r="I458">
        <v>18.731000000000002</v>
      </c>
      <c r="J458">
        <v>20.49</v>
      </c>
      <c r="K458">
        <v>22.481000000000002</v>
      </c>
      <c r="L458">
        <v>24.742000000000001</v>
      </c>
      <c r="M458">
        <v>27.004000000000001</v>
      </c>
    </row>
    <row r="459" spans="1:13" x14ac:dyDescent="0.3">
      <c r="A459">
        <v>110.7</v>
      </c>
      <c r="B459">
        <v>18.766999999999999</v>
      </c>
      <c r="C459">
        <v>8.8450000000000001E-2</v>
      </c>
      <c r="D459">
        <v>-0.35210000000000002</v>
      </c>
      <c r="E459">
        <v>13.317</v>
      </c>
      <c r="F459">
        <v>14.561999999999999</v>
      </c>
      <c r="G459">
        <v>15.808</v>
      </c>
      <c r="H459">
        <v>17.202000000000002</v>
      </c>
      <c r="I459">
        <v>18.766999999999999</v>
      </c>
      <c r="J459">
        <v>20.530999999999999</v>
      </c>
      <c r="K459">
        <v>22.527999999999999</v>
      </c>
      <c r="L459">
        <v>24.795999999999999</v>
      </c>
      <c r="M459">
        <v>27.064</v>
      </c>
    </row>
    <row r="460" spans="1:13" x14ac:dyDescent="0.3">
      <c r="A460">
        <v>110.8</v>
      </c>
      <c r="B460">
        <v>18.8032</v>
      </c>
      <c r="C460">
        <v>8.8510000000000005E-2</v>
      </c>
      <c r="D460">
        <v>-0.35210000000000002</v>
      </c>
      <c r="E460">
        <v>13.339</v>
      </c>
      <c r="F460">
        <v>14.587999999999999</v>
      </c>
      <c r="G460">
        <v>15.836</v>
      </c>
      <c r="H460">
        <v>17.234000000000002</v>
      </c>
      <c r="I460">
        <v>18.803000000000001</v>
      </c>
      <c r="J460">
        <v>20.571999999999999</v>
      </c>
      <c r="K460">
        <v>22.574000000000002</v>
      </c>
      <c r="L460">
        <v>24.849</v>
      </c>
      <c r="M460">
        <v>27.123000000000001</v>
      </c>
    </row>
    <row r="461" spans="1:13" x14ac:dyDescent="0.3">
      <c r="A461">
        <v>110.9</v>
      </c>
      <c r="B461">
        <v>18.839500000000001</v>
      </c>
      <c r="C461">
        <v>8.8580000000000006E-2</v>
      </c>
      <c r="D461">
        <v>-0.35210000000000002</v>
      </c>
      <c r="E461">
        <v>13.362</v>
      </c>
      <c r="F461">
        <v>14.613</v>
      </c>
      <c r="G461">
        <v>15.865</v>
      </c>
      <c r="H461">
        <v>17.265999999999998</v>
      </c>
      <c r="I461">
        <v>18.84</v>
      </c>
      <c r="J461">
        <v>20.614000000000001</v>
      </c>
      <c r="K461">
        <v>22.620999999999999</v>
      </c>
      <c r="L461">
        <v>24.902000000000001</v>
      </c>
      <c r="M461">
        <v>27.184000000000001</v>
      </c>
    </row>
    <row r="462" spans="1:13" x14ac:dyDescent="0.3">
      <c r="A462">
        <v>111</v>
      </c>
      <c r="B462">
        <v>18.875900000000001</v>
      </c>
      <c r="C462">
        <v>8.8639999999999997E-2</v>
      </c>
      <c r="D462">
        <v>-0.35210000000000002</v>
      </c>
      <c r="E462">
        <v>13.384</v>
      </c>
      <c r="F462">
        <v>14.638999999999999</v>
      </c>
      <c r="G462">
        <v>15.894</v>
      </c>
      <c r="H462">
        <v>17.297999999999998</v>
      </c>
      <c r="I462">
        <v>18.876000000000001</v>
      </c>
      <c r="J462">
        <v>20.655000000000001</v>
      </c>
      <c r="K462">
        <v>22.667999999999999</v>
      </c>
      <c r="L462">
        <v>24.954999999999998</v>
      </c>
      <c r="M462">
        <v>27.242999999999999</v>
      </c>
    </row>
    <row r="463" spans="1:13" x14ac:dyDescent="0.3">
      <c r="A463">
        <v>111.1</v>
      </c>
      <c r="B463">
        <v>18.912299999999998</v>
      </c>
      <c r="C463">
        <v>8.8709999999999997E-2</v>
      </c>
      <c r="D463">
        <v>-0.35210000000000002</v>
      </c>
      <c r="E463">
        <v>13.407</v>
      </c>
      <c r="F463">
        <v>14.664</v>
      </c>
      <c r="G463">
        <v>15.922000000000001</v>
      </c>
      <c r="H463">
        <v>17.329999999999998</v>
      </c>
      <c r="I463">
        <v>18.911999999999999</v>
      </c>
      <c r="J463">
        <v>20.696000000000002</v>
      </c>
      <c r="K463">
        <v>22.715</v>
      </c>
      <c r="L463">
        <v>25.009</v>
      </c>
      <c r="M463">
        <v>27.303999999999998</v>
      </c>
    </row>
    <row r="464" spans="1:13" x14ac:dyDescent="0.3">
      <c r="A464">
        <v>111.2</v>
      </c>
      <c r="B464">
        <v>18.948899999999998</v>
      </c>
      <c r="C464">
        <v>8.8770000000000002E-2</v>
      </c>
      <c r="D464">
        <v>-0.35210000000000002</v>
      </c>
      <c r="E464">
        <v>13.43</v>
      </c>
      <c r="F464">
        <v>14.69</v>
      </c>
      <c r="G464">
        <v>15.951000000000001</v>
      </c>
      <c r="H464">
        <v>17.363</v>
      </c>
      <c r="I464">
        <v>18.949000000000002</v>
      </c>
      <c r="J464">
        <v>20.736999999999998</v>
      </c>
      <c r="K464">
        <v>22.762</v>
      </c>
      <c r="L464">
        <v>25.062999999999999</v>
      </c>
      <c r="M464">
        <v>27.364000000000001</v>
      </c>
    </row>
    <row r="465" spans="1:13" x14ac:dyDescent="0.3">
      <c r="A465">
        <v>111.3</v>
      </c>
      <c r="B465">
        <v>18.985499999999998</v>
      </c>
      <c r="C465">
        <v>8.8830000000000006E-2</v>
      </c>
      <c r="D465">
        <v>-0.35210000000000002</v>
      </c>
      <c r="E465">
        <v>13.452</v>
      </c>
      <c r="F465">
        <v>14.715999999999999</v>
      </c>
      <c r="G465">
        <v>15.98</v>
      </c>
      <c r="H465">
        <v>17.395</v>
      </c>
      <c r="I465">
        <v>18.986000000000001</v>
      </c>
      <c r="J465">
        <v>20.779</v>
      </c>
      <c r="K465">
        <v>22.809000000000001</v>
      </c>
      <c r="L465">
        <v>25.116</v>
      </c>
      <c r="M465">
        <v>27.423999999999999</v>
      </c>
    </row>
    <row r="466" spans="1:13" x14ac:dyDescent="0.3">
      <c r="A466">
        <v>111.4</v>
      </c>
      <c r="B466">
        <v>19.022200000000002</v>
      </c>
      <c r="C466">
        <v>8.8900000000000007E-2</v>
      </c>
      <c r="D466">
        <v>-0.35210000000000002</v>
      </c>
      <c r="E466">
        <v>13.475</v>
      </c>
      <c r="F466">
        <v>14.742000000000001</v>
      </c>
      <c r="G466">
        <v>16.009</v>
      </c>
      <c r="H466">
        <v>17.428000000000001</v>
      </c>
      <c r="I466">
        <v>19.021999999999998</v>
      </c>
      <c r="J466">
        <v>20.82</v>
      </c>
      <c r="K466">
        <v>22.856000000000002</v>
      </c>
      <c r="L466">
        <v>25.17</v>
      </c>
      <c r="M466">
        <v>27.484999999999999</v>
      </c>
    </row>
    <row r="467" spans="1:13" x14ac:dyDescent="0.3">
      <c r="A467">
        <v>111.5</v>
      </c>
      <c r="B467">
        <v>19.059000000000001</v>
      </c>
      <c r="C467">
        <v>8.8959999999999997E-2</v>
      </c>
      <c r="D467">
        <v>-0.35210000000000002</v>
      </c>
      <c r="E467">
        <v>13.497999999999999</v>
      </c>
      <c r="F467">
        <v>14.768000000000001</v>
      </c>
      <c r="G467">
        <v>16.038</v>
      </c>
      <c r="H467">
        <v>17.460999999999999</v>
      </c>
      <c r="I467">
        <v>19.059000000000001</v>
      </c>
      <c r="J467">
        <v>20.861999999999998</v>
      </c>
      <c r="K467">
        <v>22.902999999999999</v>
      </c>
      <c r="L467">
        <v>25.224</v>
      </c>
      <c r="M467">
        <v>27.545000000000002</v>
      </c>
    </row>
    <row r="468" spans="1:13" x14ac:dyDescent="0.3">
      <c r="A468">
        <v>111.6</v>
      </c>
      <c r="B468">
        <v>19.095800000000001</v>
      </c>
      <c r="C468">
        <v>8.9029999999999998E-2</v>
      </c>
      <c r="D468">
        <v>-0.35210000000000002</v>
      </c>
      <c r="E468">
        <v>13.52</v>
      </c>
      <c r="F468">
        <v>14.794</v>
      </c>
      <c r="G468">
        <v>16.067</v>
      </c>
      <c r="H468">
        <v>17.492999999999999</v>
      </c>
      <c r="I468">
        <v>19.096</v>
      </c>
      <c r="J468">
        <v>20.904</v>
      </c>
      <c r="K468">
        <v>22.951000000000001</v>
      </c>
      <c r="L468">
        <v>25.279</v>
      </c>
      <c r="M468">
        <v>27.606999999999999</v>
      </c>
    </row>
    <row r="469" spans="1:13" x14ac:dyDescent="0.3">
      <c r="A469">
        <v>111.7</v>
      </c>
      <c r="B469">
        <v>19.1327</v>
      </c>
      <c r="C469">
        <v>8.9090000000000003E-2</v>
      </c>
      <c r="D469">
        <v>-0.35210000000000002</v>
      </c>
      <c r="E469">
        <v>13.542999999999999</v>
      </c>
      <c r="F469">
        <v>14.82</v>
      </c>
      <c r="G469">
        <v>16.096</v>
      </c>
      <c r="H469">
        <v>17.526</v>
      </c>
      <c r="I469">
        <v>19.132999999999999</v>
      </c>
      <c r="J469">
        <v>20.945</v>
      </c>
      <c r="K469">
        <v>22.998000000000001</v>
      </c>
      <c r="L469">
        <v>25.332999999999998</v>
      </c>
      <c r="M469">
        <v>27.667000000000002</v>
      </c>
    </row>
    <row r="470" spans="1:13" x14ac:dyDescent="0.3">
      <c r="A470">
        <v>111.8</v>
      </c>
      <c r="B470">
        <v>19.169699999999999</v>
      </c>
      <c r="C470">
        <v>8.9149999999999993E-2</v>
      </c>
      <c r="D470">
        <v>-0.35210000000000002</v>
      </c>
      <c r="E470">
        <v>13.567</v>
      </c>
      <c r="F470">
        <v>14.846</v>
      </c>
      <c r="G470">
        <v>16.126000000000001</v>
      </c>
      <c r="H470">
        <v>17.559000000000001</v>
      </c>
      <c r="I470">
        <v>19.170000000000002</v>
      </c>
      <c r="J470">
        <v>20.986999999999998</v>
      </c>
      <c r="K470">
        <v>23.045999999999999</v>
      </c>
      <c r="L470">
        <v>25.387</v>
      </c>
      <c r="M470">
        <v>27.728000000000002</v>
      </c>
    </row>
    <row r="471" spans="1:13" x14ac:dyDescent="0.3">
      <c r="A471">
        <v>111.9</v>
      </c>
      <c r="B471">
        <v>19.206700000000001</v>
      </c>
      <c r="C471">
        <v>8.9219999999999994E-2</v>
      </c>
      <c r="D471">
        <v>-0.35210000000000002</v>
      </c>
      <c r="E471">
        <v>13.589</v>
      </c>
      <c r="F471">
        <v>14.872</v>
      </c>
      <c r="G471">
        <v>16.155000000000001</v>
      </c>
      <c r="H471">
        <v>17.591000000000001</v>
      </c>
      <c r="I471">
        <v>19.207000000000001</v>
      </c>
      <c r="J471">
        <v>21.029</v>
      </c>
      <c r="K471">
        <v>23.094000000000001</v>
      </c>
      <c r="L471">
        <v>25.442</v>
      </c>
      <c r="M471">
        <v>27.79</v>
      </c>
    </row>
    <row r="472" spans="1:13" x14ac:dyDescent="0.3">
      <c r="A472">
        <v>112</v>
      </c>
      <c r="B472">
        <v>19.2439</v>
      </c>
      <c r="C472">
        <v>8.9279999999999998E-2</v>
      </c>
      <c r="D472">
        <v>-0.35210000000000002</v>
      </c>
      <c r="E472">
        <v>13.612</v>
      </c>
      <c r="F472">
        <v>14.898</v>
      </c>
      <c r="G472">
        <v>16.184000000000001</v>
      </c>
      <c r="H472">
        <v>17.623999999999999</v>
      </c>
      <c r="I472">
        <v>19.244</v>
      </c>
      <c r="J472">
        <v>21.071000000000002</v>
      </c>
      <c r="K472">
        <v>23.140999999999998</v>
      </c>
      <c r="L472">
        <v>25.495999999999999</v>
      </c>
      <c r="M472">
        <v>27.850999999999999</v>
      </c>
    </row>
    <row r="473" spans="1:13" x14ac:dyDescent="0.3">
      <c r="A473">
        <v>112.1</v>
      </c>
      <c r="B473">
        <v>19.280999999999999</v>
      </c>
      <c r="C473">
        <v>8.9340000000000003E-2</v>
      </c>
      <c r="D473">
        <v>-0.35210000000000002</v>
      </c>
      <c r="E473">
        <v>13.635999999999999</v>
      </c>
      <c r="F473">
        <v>14.923999999999999</v>
      </c>
      <c r="G473">
        <v>16.213000000000001</v>
      </c>
      <c r="H473">
        <v>17.657</v>
      </c>
      <c r="I473">
        <v>19.280999999999999</v>
      </c>
      <c r="J473">
        <v>21.113</v>
      </c>
      <c r="K473">
        <v>23.189</v>
      </c>
      <c r="L473">
        <v>25.55</v>
      </c>
      <c r="M473">
        <v>27.911999999999999</v>
      </c>
    </row>
    <row r="474" spans="1:13" x14ac:dyDescent="0.3">
      <c r="A474">
        <v>112.2</v>
      </c>
      <c r="B474">
        <v>19.318300000000001</v>
      </c>
      <c r="C474">
        <v>8.9410000000000003E-2</v>
      </c>
      <c r="D474">
        <v>-0.35210000000000002</v>
      </c>
      <c r="E474">
        <v>13.657999999999999</v>
      </c>
      <c r="F474">
        <v>14.95</v>
      </c>
      <c r="G474">
        <v>16.242999999999999</v>
      </c>
      <c r="H474">
        <v>17.690000000000001</v>
      </c>
      <c r="I474">
        <v>19.318000000000001</v>
      </c>
      <c r="J474">
        <v>21.155999999999999</v>
      </c>
      <c r="K474">
        <v>23.236999999999998</v>
      </c>
      <c r="L474">
        <v>25.606000000000002</v>
      </c>
      <c r="M474">
        <v>27.974</v>
      </c>
    </row>
    <row r="475" spans="1:13" x14ac:dyDescent="0.3">
      <c r="A475">
        <v>112.3</v>
      </c>
      <c r="B475">
        <v>19.355599999999999</v>
      </c>
      <c r="C475">
        <v>8.9469999999999994E-2</v>
      </c>
      <c r="D475">
        <v>-0.35210000000000002</v>
      </c>
      <c r="E475">
        <v>13.682</v>
      </c>
      <c r="F475">
        <v>14.977</v>
      </c>
      <c r="G475">
        <v>16.271999999999998</v>
      </c>
      <c r="H475">
        <v>17.724</v>
      </c>
      <c r="I475">
        <v>19.356000000000002</v>
      </c>
      <c r="J475">
        <v>21.198</v>
      </c>
      <c r="K475">
        <v>23.285</v>
      </c>
      <c r="L475">
        <v>25.66</v>
      </c>
      <c r="M475">
        <v>28.035</v>
      </c>
    </row>
    <row r="476" spans="1:13" x14ac:dyDescent="0.3">
      <c r="A476">
        <v>112.4</v>
      </c>
      <c r="B476">
        <v>19.393000000000001</v>
      </c>
      <c r="C476">
        <v>8.9529999999999998E-2</v>
      </c>
      <c r="D476">
        <v>-0.35210000000000002</v>
      </c>
      <c r="E476">
        <v>13.705</v>
      </c>
      <c r="F476">
        <v>15.003</v>
      </c>
      <c r="G476">
        <v>16.302</v>
      </c>
      <c r="H476">
        <v>17.757000000000001</v>
      </c>
      <c r="I476">
        <v>19.393000000000001</v>
      </c>
      <c r="J476">
        <v>21.24</v>
      </c>
      <c r="K476">
        <v>23.332999999999998</v>
      </c>
      <c r="L476">
        <v>25.715</v>
      </c>
      <c r="M476">
        <v>28.097000000000001</v>
      </c>
    </row>
    <row r="477" spans="1:13" x14ac:dyDescent="0.3">
      <c r="A477">
        <v>112.5</v>
      </c>
      <c r="B477">
        <v>19.430399999999999</v>
      </c>
      <c r="C477">
        <v>8.9599999999999999E-2</v>
      </c>
      <c r="D477">
        <v>-0.35210000000000002</v>
      </c>
      <c r="E477">
        <v>13.728</v>
      </c>
      <c r="F477">
        <v>15.029</v>
      </c>
      <c r="G477">
        <v>16.331</v>
      </c>
      <c r="H477">
        <v>17.79</v>
      </c>
      <c r="I477">
        <v>19.43</v>
      </c>
      <c r="J477">
        <v>21.282</v>
      </c>
      <c r="K477">
        <v>23.381</v>
      </c>
      <c r="L477">
        <v>25.77</v>
      </c>
      <c r="M477">
        <v>28.158999999999999</v>
      </c>
    </row>
    <row r="478" spans="1:13" x14ac:dyDescent="0.3">
      <c r="A478">
        <v>112.6</v>
      </c>
      <c r="B478">
        <v>19.4679</v>
      </c>
      <c r="C478">
        <v>8.9660000000000004E-2</v>
      </c>
      <c r="D478">
        <v>-0.35210000000000002</v>
      </c>
      <c r="E478">
        <v>13.750999999999999</v>
      </c>
      <c r="F478">
        <v>15.055999999999999</v>
      </c>
      <c r="G478">
        <v>16.361000000000001</v>
      </c>
      <c r="H478">
        <v>17.823</v>
      </c>
      <c r="I478">
        <v>19.468</v>
      </c>
      <c r="J478">
        <v>21.324999999999999</v>
      </c>
      <c r="K478">
        <v>23.43</v>
      </c>
      <c r="L478">
        <v>25.824999999999999</v>
      </c>
      <c r="M478">
        <v>28.221</v>
      </c>
    </row>
    <row r="479" spans="1:13" x14ac:dyDescent="0.3">
      <c r="A479">
        <v>112.7</v>
      </c>
      <c r="B479">
        <v>19.505500000000001</v>
      </c>
      <c r="C479">
        <v>8.9719999999999994E-2</v>
      </c>
      <c r="D479">
        <v>-0.35210000000000002</v>
      </c>
      <c r="E479">
        <v>13.775</v>
      </c>
      <c r="F479">
        <v>15.083</v>
      </c>
      <c r="G479">
        <v>16.39</v>
      </c>
      <c r="H479">
        <v>17.856000000000002</v>
      </c>
      <c r="I479">
        <v>19.506</v>
      </c>
      <c r="J479">
        <v>21.367000000000001</v>
      </c>
      <c r="K479">
        <v>23.478000000000002</v>
      </c>
      <c r="L479">
        <v>25.88</v>
      </c>
      <c r="M479">
        <v>28.283000000000001</v>
      </c>
    </row>
    <row r="480" spans="1:13" x14ac:dyDescent="0.3">
      <c r="A480">
        <v>112.8</v>
      </c>
      <c r="B480">
        <v>19.543099999999999</v>
      </c>
      <c r="C480">
        <v>8.9789999999999995E-2</v>
      </c>
      <c r="D480">
        <v>-0.35210000000000002</v>
      </c>
      <c r="E480">
        <v>13.798</v>
      </c>
      <c r="F480">
        <v>15.109</v>
      </c>
      <c r="G480">
        <v>16.420000000000002</v>
      </c>
      <c r="H480">
        <v>17.89</v>
      </c>
      <c r="I480">
        <v>19.542999999999999</v>
      </c>
      <c r="J480">
        <v>21.41</v>
      </c>
      <c r="K480">
        <v>23.527000000000001</v>
      </c>
      <c r="L480">
        <v>25.936</v>
      </c>
      <c r="M480">
        <v>28.346</v>
      </c>
    </row>
    <row r="481" spans="1:13" x14ac:dyDescent="0.3">
      <c r="A481">
        <v>112.9</v>
      </c>
      <c r="B481">
        <v>19.5807</v>
      </c>
      <c r="C481">
        <v>8.9849999999999999E-2</v>
      </c>
      <c r="D481">
        <v>-0.35210000000000002</v>
      </c>
      <c r="E481">
        <v>13.821</v>
      </c>
      <c r="F481">
        <v>15.135</v>
      </c>
      <c r="G481">
        <v>16.45</v>
      </c>
      <c r="H481">
        <v>17.922999999999998</v>
      </c>
      <c r="I481">
        <v>19.581</v>
      </c>
      <c r="J481">
        <v>21.452999999999999</v>
      </c>
      <c r="K481">
        <v>23.574999999999999</v>
      </c>
      <c r="L481">
        <v>25.991</v>
      </c>
      <c r="M481">
        <v>28.407</v>
      </c>
    </row>
    <row r="482" spans="1:13" x14ac:dyDescent="0.3">
      <c r="A482">
        <v>113</v>
      </c>
      <c r="B482">
        <v>19.618500000000001</v>
      </c>
      <c r="C482">
        <v>8.9910000000000004E-2</v>
      </c>
      <c r="D482">
        <v>-0.35210000000000002</v>
      </c>
      <c r="E482">
        <v>13.845000000000001</v>
      </c>
      <c r="F482">
        <v>15.162000000000001</v>
      </c>
      <c r="G482">
        <v>16.478999999999999</v>
      </c>
      <c r="H482">
        <v>17.957000000000001</v>
      </c>
      <c r="I482">
        <v>19.617999999999999</v>
      </c>
      <c r="J482">
        <v>21.495000000000001</v>
      </c>
      <c r="K482">
        <v>23.623000000000001</v>
      </c>
      <c r="L482">
        <v>26.047000000000001</v>
      </c>
      <c r="M482">
        <v>28.47</v>
      </c>
    </row>
    <row r="483" spans="1:13" x14ac:dyDescent="0.3">
      <c r="A483">
        <v>113.1</v>
      </c>
      <c r="B483">
        <v>19.656300000000002</v>
      </c>
      <c r="C483">
        <v>8.9969999999999994E-2</v>
      </c>
      <c r="D483">
        <v>-0.35210000000000002</v>
      </c>
      <c r="E483">
        <v>13.868</v>
      </c>
      <c r="F483">
        <v>15.189</v>
      </c>
      <c r="G483">
        <v>16.509</v>
      </c>
      <c r="H483">
        <v>17.989999999999998</v>
      </c>
      <c r="I483">
        <v>19.655999999999999</v>
      </c>
      <c r="J483">
        <v>21.538</v>
      </c>
      <c r="K483">
        <v>23.672000000000001</v>
      </c>
      <c r="L483">
        <v>26.102</v>
      </c>
      <c r="M483">
        <v>28.532</v>
      </c>
    </row>
    <row r="484" spans="1:13" x14ac:dyDescent="0.3">
      <c r="A484">
        <v>113.2</v>
      </c>
      <c r="B484">
        <v>19.694099999999999</v>
      </c>
      <c r="C484">
        <v>9.0039999999999995E-2</v>
      </c>
      <c r="D484">
        <v>-0.35210000000000002</v>
      </c>
      <c r="E484">
        <v>13.891</v>
      </c>
      <c r="F484">
        <v>15.215</v>
      </c>
      <c r="G484">
        <v>16.539000000000001</v>
      </c>
      <c r="H484">
        <v>18.024000000000001</v>
      </c>
      <c r="I484">
        <v>19.693999999999999</v>
      </c>
      <c r="J484">
        <v>21.581</v>
      </c>
      <c r="K484">
        <v>23.721</v>
      </c>
      <c r="L484">
        <v>26.158000000000001</v>
      </c>
      <c r="M484">
        <v>28.594999999999999</v>
      </c>
    </row>
    <row r="485" spans="1:13" x14ac:dyDescent="0.3">
      <c r="A485">
        <v>113.3</v>
      </c>
      <c r="B485">
        <v>19.732099999999999</v>
      </c>
      <c r="C485">
        <v>9.01E-2</v>
      </c>
      <c r="D485">
        <v>-0.35210000000000002</v>
      </c>
      <c r="E485">
        <v>13.914999999999999</v>
      </c>
      <c r="F485">
        <v>15.242000000000001</v>
      </c>
      <c r="G485">
        <v>16.568999999999999</v>
      </c>
      <c r="H485">
        <v>18.056999999999999</v>
      </c>
      <c r="I485">
        <v>19.731999999999999</v>
      </c>
      <c r="J485">
        <v>21.623999999999999</v>
      </c>
      <c r="K485">
        <v>23.77</v>
      </c>
      <c r="L485">
        <v>26.213999999999999</v>
      </c>
      <c r="M485">
        <v>28.658000000000001</v>
      </c>
    </row>
    <row r="486" spans="1:13" x14ac:dyDescent="0.3">
      <c r="A486">
        <v>113.4</v>
      </c>
      <c r="B486">
        <v>19.77</v>
      </c>
      <c r="C486">
        <v>9.0160000000000004E-2</v>
      </c>
      <c r="D486">
        <v>-0.35210000000000002</v>
      </c>
      <c r="E486">
        <v>13.938000000000001</v>
      </c>
      <c r="F486">
        <v>15.269</v>
      </c>
      <c r="G486">
        <v>16.599</v>
      </c>
      <c r="H486">
        <v>18.091000000000001</v>
      </c>
      <c r="I486">
        <v>19.77</v>
      </c>
      <c r="J486">
        <v>21.667000000000002</v>
      </c>
      <c r="K486">
        <v>23.818999999999999</v>
      </c>
      <c r="L486">
        <v>26.268999999999998</v>
      </c>
      <c r="M486">
        <v>28.72</v>
      </c>
    </row>
    <row r="487" spans="1:13" x14ac:dyDescent="0.3">
      <c r="A487">
        <v>113.5</v>
      </c>
      <c r="B487">
        <v>19.8081</v>
      </c>
      <c r="C487">
        <v>9.0219999999999995E-2</v>
      </c>
      <c r="D487">
        <v>-0.35210000000000002</v>
      </c>
      <c r="E487">
        <v>13.962</v>
      </c>
      <c r="F487">
        <v>15.295999999999999</v>
      </c>
      <c r="G487">
        <v>16.629000000000001</v>
      </c>
      <c r="H487">
        <v>18.125</v>
      </c>
      <c r="I487">
        <v>19.808</v>
      </c>
      <c r="J487">
        <v>21.71</v>
      </c>
      <c r="K487">
        <v>23.867999999999999</v>
      </c>
      <c r="L487">
        <v>26.324999999999999</v>
      </c>
      <c r="M487">
        <v>28.783000000000001</v>
      </c>
    </row>
    <row r="488" spans="1:13" x14ac:dyDescent="0.3">
      <c r="A488">
        <v>113.6</v>
      </c>
      <c r="B488">
        <v>19.8461</v>
      </c>
      <c r="C488">
        <v>9.0289999999999995E-2</v>
      </c>
      <c r="D488">
        <v>-0.35210000000000002</v>
      </c>
      <c r="E488">
        <v>13.984999999999999</v>
      </c>
      <c r="F488">
        <v>15.321999999999999</v>
      </c>
      <c r="G488">
        <v>16.658999999999999</v>
      </c>
      <c r="H488">
        <v>18.158000000000001</v>
      </c>
      <c r="I488">
        <v>19.846</v>
      </c>
      <c r="J488">
        <v>21.753</v>
      </c>
      <c r="K488">
        <v>23.917000000000002</v>
      </c>
      <c r="L488">
        <v>26.382000000000001</v>
      </c>
      <c r="M488">
        <v>28.847000000000001</v>
      </c>
    </row>
    <row r="489" spans="1:13" x14ac:dyDescent="0.3">
      <c r="A489">
        <v>113.7</v>
      </c>
      <c r="B489">
        <v>19.8843</v>
      </c>
      <c r="C489">
        <v>9.035E-2</v>
      </c>
      <c r="D489">
        <v>-0.35210000000000002</v>
      </c>
      <c r="E489">
        <v>14.009</v>
      </c>
      <c r="F489">
        <v>15.349</v>
      </c>
      <c r="G489">
        <v>16.689</v>
      </c>
      <c r="H489">
        <v>18.192</v>
      </c>
      <c r="I489">
        <v>19.884</v>
      </c>
      <c r="J489">
        <v>21.795999999999999</v>
      </c>
      <c r="K489">
        <v>23.966000000000001</v>
      </c>
      <c r="L489">
        <v>26.437999999999999</v>
      </c>
      <c r="M489">
        <v>28.91</v>
      </c>
    </row>
    <row r="490" spans="1:13" x14ac:dyDescent="0.3">
      <c r="A490">
        <v>113.8</v>
      </c>
      <c r="B490">
        <v>19.922499999999999</v>
      </c>
      <c r="C490">
        <v>9.0410000000000004E-2</v>
      </c>
      <c r="D490">
        <v>-0.35210000000000002</v>
      </c>
      <c r="E490">
        <v>14.032999999999999</v>
      </c>
      <c r="F490">
        <v>15.375999999999999</v>
      </c>
      <c r="G490">
        <v>16.719000000000001</v>
      </c>
      <c r="H490">
        <v>18.225999999999999</v>
      </c>
      <c r="I490">
        <v>19.922000000000001</v>
      </c>
      <c r="J490">
        <v>21.84</v>
      </c>
      <c r="K490">
        <v>24.015000000000001</v>
      </c>
      <c r="L490">
        <v>26.494</v>
      </c>
      <c r="M490">
        <v>28.972999999999999</v>
      </c>
    </row>
    <row r="491" spans="1:13" x14ac:dyDescent="0.3">
      <c r="A491">
        <v>113.9</v>
      </c>
      <c r="B491">
        <v>19.960699999999999</v>
      </c>
      <c r="C491">
        <v>9.0469999999999995E-2</v>
      </c>
      <c r="D491">
        <v>-0.35210000000000002</v>
      </c>
      <c r="E491">
        <v>14.055999999999999</v>
      </c>
      <c r="F491">
        <v>15.403</v>
      </c>
      <c r="G491">
        <v>16.748999999999999</v>
      </c>
      <c r="H491">
        <v>18.260000000000002</v>
      </c>
      <c r="I491">
        <v>19.960999999999999</v>
      </c>
      <c r="J491">
        <v>21.882999999999999</v>
      </c>
      <c r="K491">
        <v>24.064</v>
      </c>
      <c r="L491">
        <v>26.55</v>
      </c>
      <c r="M491">
        <v>29.036000000000001</v>
      </c>
    </row>
    <row r="492" spans="1:13" x14ac:dyDescent="0.3">
      <c r="A492">
        <v>114</v>
      </c>
      <c r="B492">
        <v>19.998999999999999</v>
      </c>
      <c r="C492">
        <v>9.0539999999999995E-2</v>
      </c>
      <c r="D492">
        <v>-0.35210000000000002</v>
      </c>
      <c r="E492">
        <v>14.08</v>
      </c>
      <c r="F492">
        <v>15.429</v>
      </c>
      <c r="G492">
        <v>16.779</v>
      </c>
      <c r="H492">
        <v>18.294</v>
      </c>
      <c r="I492">
        <v>19.998999999999999</v>
      </c>
      <c r="J492">
        <v>21.927</v>
      </c>
      <c r="K492">
        <v>24.114000000000001</v>
      </c>
      <c r="L492">
        <v>26.606999999999999</v>
      </c>
      <c r="M492">
        <v>29.1</v>
      </c>
    </row>
    <row r="493" spans="1:13" x14ac:dyDescent="0.3">
      <c r="A493">
        <v>114.1</v>
      </c>
      <c r="B493">
        <v>20.037299999999998</v>
      </c>
      <c r="C493">
        <v>9.06E-2</v>
      </c>
      <c r="D493">
        <v>-0.35210000000000002</v>
      </c>
      <c r="E493">
        <v>14.103</v>
      </c>
      <c r="F493">
        <v>15.456</v>
      </c>
      <c r="G493">
        <v>16.809000000000001</v>
      </c>
      <c r="H493">
        <v>18.327999999999999</v>
      </c>
      <c r="I493">
        <v>20.036999999999999</v>
      </c>
      <c r="J493">
        <v>21.97</v>
      </c>
      <c r="K493">
        <v>24.163</v>
      </c>
      <c r="L493">
        <v>26.663</v>
      </c>
      <c r="M493">
        <v>29.164000000000001</v>
      </c>
    </row>
    <row r="494" spans="1:13" x14ac:dyDescent="0.3">
      <c r="A494">
        <v>114.2</v>
      </c>
      <c r="B494">
        <v>20.075700000000001</v>
      </c>
      <c r="C494">
        <v>9.0660000000000004E-2</v>
      </c>
      <c r="D494">
        <v>-0.35210000000000002</v>
      </c>
      <c r="E494">
        <v>14.127000000000001</v>
      </c>
      <c r="F494">
        <v>15.484</v>
      </c>
      <c r="G494">
        <v>16.84</v>
      </c>
      <c r="H494">
        <v>18.361999999999998</v>
      </c>
      <c r="I494">
        <v>20.076000000000001</v>
      </c>
      <c r="J494">
        <v>22.013000000000002</v>
      </c>
      <c r="K494">
        <v>24.213000000000001</v>
      </c>
      <c r="L494">
        <v>26.72</v>
      </c>
      <c r="M494">
        <v>29.227</v>
      </c>
    </row>
    <row r="495" spans="1:13" x14ac:dyDescent="0.3">
      <c r="A495">
        <v>114.3</v>
      </c>
      <c r="B495">
        <v>20.1142</v>
      </c>
      <c r="C495">
        <v>9.0719999999999995E-2</v>
      </c>
      <c r="D495">
        <v>-0.35210000000000002</v>
      </c>
      <c r="E495">
        <v>14.151</v>
      </c>
      <c r="F495">
        <v>15.510999999999999</v>
      </c>
      <c r="G495">
        <v>16.87</v>
      </c>
      <c r="H495">
        <v>18.396000000000001</v>
      </c>
      <c r="I495">
        <v>20.114000000000001</v>
      </c>
      <c r="J495">
        <v>22.056999999999999</v>
      </c>
      <c r="K495">
        <v>24.262</v>
      </c>
      <c r="L495">
        <v>26.776</v>
      </c>
      <c r="M495">
        <v>29.291</v>
      </c>
    </row>
    <row r="496" spans="1:13" x14ac:dyDescent="0.3">
      <c r="A496">
        <v>114.4</v>
      </c>
      <c r="B496">
        <v>20.152699999999999</v>
      </c>
      <c r="C496">
        <v>9.0789999999999996E-2</v>
      </c>
      <c r="D496">
        <v>-0.35210000000000002</v>
      </c>
      <c r="E496">
        <v>14.175000000000001</v>
      </c>
      <c r="F496">
        <v>15.537000000000001</v>
      </c>
      <c r="G496">
        <v>16.899999999999999</v>
      </c>
      <c r="H496">
        <v>18.43</v>
      </c>
      <c r="I496">
        <v>20.152999999999999</v>
      </c>
      <c r="J496">
        <v>22.100999999999999</v>
      </c>
      <c r="K496">
        <v>24.312000000000001</v>
      </c>
      <c r="L496">
        <v>26.834</v>
      </c>
      <c r="M496">
        <v>29.356000000000002</v>
      </c>
    </row>
    <row r="497" spans="1:13" x14ac:dyDescent="0.3">
      <c r="A497">
        <v>114.5</v>
      </c>
      <c r="B497">
        <v>20.191199999999998</v>
      </c>
      <c r="C497">
        <v>9.085E-2</v>
      </c>
      <c r="D497">
        <v>-0.35210000000000002</v>
      </c>
      <c r="E497">
        <v>14.198</v>
      </c>
      <c r="F497">
        <v>15.565</v>
      </c>
      <c r="G497">
        <v>16.931000000000001</v>
      </c>
      <c r="H497">
        <v>18.463999999999999</v>
      </c>
      <c r="I497">
        <v>20.190999999999999</v>
      </c>
      <c r="J497">
        <v>22.143999999999998</v>
      </c>
      <c r="K497">
        <v>24.361999999999998</v>
      </c>
      <c r="L497">
        <v>26.890999999999998</v>
      </c>
      <c r="M497">
        <v>29.419</v>
      </c>
    </row>
    <row r="498" spans="1:13" x14ac:dyDescent="0.3">
      <c r="A498">
        <v>114.6</v>
      </c>
      <c r="B498">
        <v>20.229800000000001</v>
      </c>
      <c r="C498">
        <v>9.0910000000000005E-2</v>
      </c>
      <c r="D498">
        <v>-0.35210000000000002</v>
      </c>
      <c r="E498">
        <v>14.222</v>
      </c>
      <c r="F498">
        <v>15.592000000000001</v>
      </c>
      <c r="G498">
        <v>16.960999999999999</v>
      </c>
      <c r="H498">
        <v>18.498000000000001</v>
      </c>
      <c r="I498">
        <v>20.23</v>
      </c>
      <c r="J498">
        <v>22.187999999999999</v>
      </c>
      <c r="K498">
        <v>24.411999999999999</v>
      </c>
      <c r="L498">
        <v>26.946999999999999</v>
      </c>
      <c r="M498">
        <v>29.483000000000001</v>
      </c>
    </row>
    <row r="499" spans="1:13" x14ac:dyDescent="0.3">
      <c r="A499">
        <v>114.7</v>
      </c>
      <c r="B499">
        <v>20.2684</v>
      </c>
      <c r="C499">
        <v>9.0969999999999995E-2</v>
      </c>
      <c r="D499">
        <v>-0.35210000000000002</v>
      </c>
      <c r="E499">
        <v>14.246</v>
      </c>
      <c r="F499">
        <v>15.619</v>
      </c>
      <c r="G499">
        <v>16.991</v>
      </c>
      <c r="H499">
        <v>18.532</v>
      </c>
      <c r="I499">
        <v>20.268000000000001</v>
      </c>
      <c r="J499">
        <v>22.231999999999999</v>
      </c>
      <c r="K499">
        <v>24.460999999999999</v>
      </c>
      <c r="L499">
        <v>27.004000000000001</v>
      </c>
      <c r="M499">
        <v>29.547000000000001</v>
      </c>
    </row>
    <row r="500" spans="1:13" x14ac:dyDescent="0.3">
      <c r="A500">
        <v>114.8</v>
      </c>
      <c r="B500">
        <v>20.307099999999998</v>
      </c>
      <c r="C500">
        <v>9.103E-2</v>
      </c>
      <c r="D500">
        <v>-0.35210000000000002</v>
      </c>
      <c r="E500">
        <v>14.27</v>
      </c>
      <c r="F500">
        <v>15.646000000000001</v>
      </c>
      <c r="G500">
        <v>17.021999999999998</v>
      </c>
      <c r="H500">
        <v>18.567</v>
      </c>
      <c r="I500">
        <v>20.306999999999999</v>
      </c>
      <c r="J500">
        <v>22.276</v>
      </c>
      <c r="K500">
        <v>24.510999999999999</v>
      </c>
      <c r="L500">
        <v>27.061</v>
      </c>
      <c r="M500">
        <v>29.611000000000001</v>
      </c>
    </row>
    <row r="501" spans="1:13" x14ac:dyDescent="0.3">
      <c r="A501">
        <v>114.9</v>
      </c>
      <c r="B501">
        <v>20.345800000000001</v>
      </c>
      <c r="C501">
        <v>9.11E-2</v>
      </c>
      <c r="D501">
        <v>-0.35210000000000002</v>
      </c>
      <c r="E501">
        <v>14.294</v>
      </c>
      <c r="F501">
        <v>15.673</v>
      </c>
      <c r="G501">
        <v>17.052</v>
      </c>
      <c r="H501">
        <v>18.600999999999999</v>
      </c>
      <c r="I501">
        <v>20.346</v>
      </c>
      <c r="J501">
        <v>22.32</v>
      </c>
      <c r="K501">
        <v>24.562000000000001</v>
      </c>
      <c r="L501">
        <v>27.119</v>
      </c>
      <c r="M501">
        <v>29.675999999999998</v>
      </c>
    </row>
    <row r="502" spans="1:13" x14ac:dyDescent="0.3">
      <c r="A502">
        <v>115</v>
      </c>
      <c r="B502">
        <v>20.384599999999999</v>
      </c>
      <c r="C502">
        <v>9.1160000000000005E-2</v>
      </c>
      <c r="D502">
        <v>-0.35210000000000002</v>
      </c>
      <c r="E502">
        <v>14.318</v>
      </c>
      <c r="F502">
        <v>15.7</v>
      </c>
      <c r="G502">
        <v>17.082999999999998</v>
      </c>
      <c r="H502">
        <v>18.635000000000002</v>
      </c>
      <c r="I502">
        <v>20.385000000000002</v>
      </c>
      <c r="J502">
        <v>22.364000000000001</v>
      </c>
      <c r="K502">
        <v>24.611999999999998</v>
      </c>
      <c r="L502">
        <v>27.175999999999998</v>
      </c>
      <c r="M502">
        <v>29.741</v>
      </c>
    </row>
    <row r="503" spans="1:13" x14ac:dyDescent="0.3">
      <c r="A503">
        <v>115.1</v>
      </c>
      <c r="B503">
        <v>20.423300000000001</v>
      </c>
      <c r="C503">
        <v>9.1219999999999996E-2</v>
      </c>
      <c r="D503">
        <v>-0.35210000000000002</v>
      </c>
      <c r="E503">
        <v>14.342000000000001</v>
      </c>
      <c r="F503">
        <v>15.727</v>
      </c>
      <c r="G503">
        <v>17.113</v>
      </c>
      <c r="H503">
        <v>18.669</v>
      </c>
      <c r="I503">
        <v>20.422999999999998</v>
      </c>
      <c r="J503">
        <v>22.407</v>
      </c>
      <c r="K503">
        <v>24.661000000000001</v>
      </c>
      <c r="L503">
        <v>27.233000000000001</v>
      </c>
      <c r="M503">
        <v>29.805</v>
      </c>
    </row>
    <row r="504" spans="1:13" x14ac:dyDescent="0.3">
      <c r="A504">
        <v>115.2</v>
      </c>
      <c r="B504">
        <v>20.462199999999999</v>
      </c>
      <c r="C504">
        <v>9.128E-2</v>
      </c>
      <c r="D504">
        <v>-0.35210000000000002</v>
      </c>
      <c r="E504">
        <v>14.366</v>
      </c>
      <c r="F504">
        <v>15.755000000000001</v>
      </c>
      <c r="G504">
        <v>17.143999999999998</v>
      </c>
      <c r="H504">
        <v>18.704000000000001</v>
      </c>
      <c r="I504">
        <v>20.462</v>
      </c>
      <c r="J504">
        <v>22.452000000000002</v>
      </c>
      <c r="K504">
        <v>24.712</v>
      </c>
      <c r="L504">
        <v>27.29</v>
      </c>
      <c r="M504">
        <v>29.869</v>
      </c>
    </row>
    <row r="505" spans="1:13" x14ac:dyDescent="0.3">
      <c r="A505">
        <v>115.3</v>
      </c>
      <c r="B505">
        <v>20.501000000000001</v>
      </c>
      <c r="C505">
        <v>9.1340000000000005E-2</v>
      </c>
      <c r="D505">
        <v>-0.35210000000000002</v>
      </c>
      <c r="E505">
        <v>14.39</v>
      </c>
      <c r="F505">
        <v>15.782</v>
      </c>
      <c r="G505">
        <v>17.175000000000001</v>
      </c>
      <c r="H505">
        <v>18.738</v>
      </c>
      <c r="I505">
        <v>20.501000000000001</v>
      </c>
      <c r="J505">
        <v>22.495000000000001</v>
      </c>
      <c r="K505">
        <v>24.762</v>
      </c>
      <c r="L505">
        <v>27.347999999999999</v>
      </c>
      <c r="M505">
        <v>29.934000000000001</v>
      </c>
    </row>
    <row r="506" spans="1:13" x14ac:dyDescent="0.3">
      <c r="A506">
        <v>115.4</v>
      </c>
      <c r="B506">
        <v>20.54</v>
      </c>
      <c r="C506">
        <v>9.1399999999999995E-2</v>
      </c>
      <c r="D506">
        <v>-0.35210000000000002</v>
      </c>
      <c r="E506">
        <v>14.414</v>
      </c>
      <c r="F506">
        <v>15.81</v>
      </c>
      <c r="G506">
        <v>17.204999999999998</v>
      </c>
      <c r="H506">
        <v>18.773</v>
      </c>
      <c r="I506">
        <v>20.54</v>
      </c>
      <c r="J506">
        <v>22.54</v>
      </c>
      <c r="K506">
        <v>24.812000000000001</v>
      </c>
      <c r="L506">
        <v>27.405000000000001</v>
      </c>
      <c r="M506">
        <v>29.998000000000001</v>
      </c>
    </row>
    <row r="507" spans="1:13" x14ac:dyDescent="0.3">
      <c r="A507">
        <v>115.5</v>
      </c>
      <c r="B507">
        <v>20.578900000000001</v>
      </c>
      <c r="C507">
        <v>9.1469999999999996E-2</v>
      </c>
      <c r="D507">
        <v>-0.35210000000000002</v>
      </c>
      <c r="E507">
        <v>14.436999999999999</v>
      </c>
      <c r="F507">
        <v>15.836</v>
      </c>
      <c r="G507">
        <v>17.236000000000001</v>
      </c>
      <c r="H507">
        <v>18.806999999999999</v>
      </c>
      <c r="I507">
        <v>20.579000000000001</v>
      </c>
      <c r="J507">
        <v>22.584</v>
      </c>
      <c r="K507">
        <v>24.863</v>
      </c>
      <c r="L507">
        <v>27.463000000000001</v>
      </c>
      <c r="M507">
        <v>30.064</v>
      </c>
    </row>
    <row r="508" spans="1:13" x14ac:dyDescent="0.3">
      <c r="A508">
        <v>115.6</v>
      </c>
      <c r="B508">
        <v>20.617899999999999</v>
      </c>
      <c r="C508">
        <v>9.153E-2</v>
      </c>
      <c r="D508">
        <v>-0.35210000000000002</v>
      </c>
      <c r="E508">
        <v>14.461</v>
      </c>
      <c r="F508">
        <v>15.864000000000001</v>
      </c>
      <c r="G508">
        <v>17.265999999999998</v>
      </c>
      <c r="H508">
        <v>18.841999999999999</v>
      </c>
      <c r="I508">
        <v>20.617999999999999</v>
      </c>
      <c r="J508">
        <v>22.628</v>
      </c>
      <c r="K508">
        <v>24.913</v>
      </c>
      <c r="L508">
        <v>27.521000000000001</v>
      </c>
      <c r="M508">
        <v>30.129000000000001</v>
      </c>
    </row>
    <row r="509" spans="1:13" x14ac:dyDescent="0.3">
      <c r="A509">
        <v>115.7</v>
      </c>
      <c r="B509">
        <v>20.6569</v>
      </c>
      <c r="C509">
        <v>9.1590000000000005E-2</v>
      </c>
      <c r="D509">
        <v>-0.35210000000000002</v>
      </c>
      <c r="E509">
        <v>14.486000000000001</v>
      </c>
      <c r="F509">
        <v>15.891</v>
      </c>
      <c r="G509">
        <v>17.297000000000001</v>
      </c>
      <c r="H509">
        <v>18.876000000000001</v>
      </c>
      <c r="I509">
        <v>20.657</v>
      </c>
      <c r="J509">
        <v>22.672000000000001</v>
      </c>
      <c r="K509">
        <v>24.963000000000001</v>
      </c>
      <c r="L509">
        <v>27.577999999999999</v>
      </c>
      <c r="M509">
        <v>30.193999999999999</v>
      </c>
    </row>
    <row r="510" spans="1:13" x14ac:dyDescent="0.3">
      <c r="A510">
        <v>115.8</v>
      </c>
      <c r="B510">
        <v>20.695900000000002</v>
      </c>
      <c r="C510">
        <v>9.1649999999999995E-2</v>
      </c>
      <c r="D510">
        <v>-0.35210000000000002</v>
      </c>
      <c r="E510">
        <v>14.51</v>
      </c>
      <c r="F510">
        <v>15.919</v>
      </c>
      <c r="G510">
        <v>17.327999999999999</v>
      </c>
      <c r="H510">
        <v>18.911000000000001</v>
      </c>
      <c r="I510">
        <v>20.696000000000002</v>
      </c>
      <c r="J510">
        <v>22.716999999999999</v>
      </c>
      <c r="K510">
        <v>25.013999999999999</v>
      </c>
      <c r="L510">
        <v>27.635999999999999</v>
      </c>
      <c r="M510">
        <v>30.259</v>
      </c>
    </row>
    <row r="511" spans="1:13" x14ac:dyDescent="0.3">
      <c r="A511">
        <v>115.9</v>
      </c>
      <c r="B511">
        <v>20.734999999999999</v>
      </c>
      <c r="C511">
        <v>9.171E-2</v>
      </c>
      <c r="D511">
        <v>-0.35210000000000002</v>
      </c>
      <c r="E511">
        <v>14.534000000000001</v>
      </c>
      <c r="F511">
        <v>15.946</v>
      </c>
      <c r="G511">
        <v>17.359000000000002</v>
      </c>
      <c r="H511">
        <v>18.945</v>
      </c>
      <c r="I511">
        <v>20.734999999999999</v>
      </c>
      <c r="J511">
        <v>22.760999999999999</v>
      </c>
      <c r="K511">
        <v>25.064</v>
      </c>
      <c r="L511">
        <v>27.693999999999999</v>
      </c>
      <c r="M511">
        <v>30.324000000000002</v>
      </c>
    </row>
    <row r="512" spans="1:13" x14ac:dyDescent="0.3">
      <c r="A512">
        <v>116</v>
      </c>
      <c r="B512">
        <v>20.774100000000001</v>
      </c>
      <c r="C512">
        <v>9.1770000000000004E-2</v>
      </c>
      <c r="D512">
        <v>-0.35210000000000002</v>
      </c>
      <c r="E512">
        <v>14.558</v>
      </c>
      <c r="F512">
        <v>15.974</v>
      </c>
      <c r="G512">
        <v>17.388999999999999</v>
      </c>
      <c r="H512">
        <v>18.98</v>
      </c>
      <c r="I512">
        <v>20.774000000000001</v>
      </c>
      <c r="J512">
        <v>22.805</v>
      </c>
      <c r="K512">
        <v>25.114999999999998</v>
      </c>
      <c r="L512">
        <v>27.751999999999999</v>
      </c>
      <c r="M512">
        <v>30.388999999999999</v>
      </c>
    </row>
    <row r="513" spans="1:13" x14ac:dyDescent="0.3">
      <c r="A513">
        <v>116.1</v>
      </c>
      <c r="B513">
        <v>20.813199999999998</v>
      </c>
      <c r="C513">
        <v>9.1829999999999995E-2</v>
      </c>
      <c r="D513">
        <v>-0.35210000000000002</v>
      </c>
      <c r="E513">
        <v>14.582000000000001</v>
      </c>
      <c r="F513">
        <v>16.001000000000001</v>
      </c>
      <c r="G513">
        <v>17.420000000000002</v>
      </c>
      <c r="H513">
        <v>19.015000000000001</v>
      </c>
      <c r="I513">
        <v>20.812999999999999</v>
      </c>
      <c r="J513">
        <v>22.85</v>
      </c>
      <c r="K513">
        <v>25.164999999999999</v>
      </c>
      <c r="L513">
        <v>27.809000000000001</v>
      </c>
      <c r="M513">
        <v>30.454000000000001</v>
      </c>
    </row>
    <row r="514" spans="1:13" x14ac:dyDescent="0.3">
      <c r="A514">
        <v>116.2</v>
      </c>
      <c r="B514">
        <v>20.852399999999999</v>
      </c>
      <c r="C514">
        <v>9.1899999999999996E-2</v>
      </c>
      <c r="D514">
        <v>-0.35210000000000002</v>
      </c>
      <c r="E514">
        <v>14.606</v>
      </c>
      <c r="F514">
        <v>16.027999999999999</v>
      </c>
      <c r="G514">
        <v>17.451000000000001</v>
      </c>
      <c r="H514">
        <v>19.048999999999999</v>
      </c>
      <c r="I514">
        <v>20.852</v>
      </c>
      <c r="J514">
        <v>22.893999999999998</v>
      </c>
      <c r="K514">
        <v>25.216000000000001</v>
      </c>
      <c r="L514">
        <v>27.867999999999999</v>
      </c>
      <c r="M514">
        <v>30.52</v>
      </c>
    </row>
    <row r="515" spans="1:13" x14ac:dyDescent="0.3">
      <c r="A515">
        <v>116.3</v>
      </c>
      <c r="B515">
        <v>20.8916</v>
      </c>
      <c r="C515">
        <v>9.196E-2</v>
      </c>
      <c r="D515">
        <v>-0.35210000000000002</v>
      </c>
      <c r="E515">
        <v>14.63</v>
      </c>
      <c r="F515">
        <v>16.056000000000001</v>
      </c>
      <c r="G515">
        <v>17.481000000000002</v>
      </c>
      <c r="H515">
        <v>19.084</v>
      </c>
      <c r="I515">
        <v>20.891999999999999</v>
      </c>
      <c r="J515">
        <v>22.939</v>
      </c>
      <c r="K515">
        <v>25.266999999999999</v>
      </c>
      <c r="L515">
        <v>27.925999999999998</v>
      </c>
      <c r="M515">
        <v>30.585000000000001</v>
      </c>
    </row>
    <row r="516" spans="1:13" x14ac:dyDescent="0.3">
      <c r="A516">
        <v>116.4</v>
      </c>
      <c r="B516">
        <v>20.930800000000001</v>
      </c>
      <c r="C516">
        <v>9.2020000000000005E-2</v>
      </c>
      <c r="D516">
        <v>-0.35210000000000002</v>
      </c>
      <c r="E516">
        <v>14.654</v>
      </c>
      <c r="F516">
        <v>16.082999999999998</v>
      </c>
      <c r="G516">
        <v>17.512</v>
      </c>
      <c r="H516">
        <v>19.119</v>
      </c>
      <c r="I516">
        <v>20.931000000000001</v>
      </c>
      <c r="J516">
        <v>22.983000000000001</v>
      </c>
      <c r="K516">
        <v>25.317</v>
      </c>
      <c r="L516">
        <v>27.984000000000002</v>
      </c>
      <c r="M516">
        <v>30.651</v>
      </c>
    </row>
    <row r="517" spans="1:13" x14ac:dyDescent="0.3">
      <c r="A517">
        <v>116.5</v>
      </c>
      <c r="B517">
        <v>20.97</v>
      </c>
      <c r="C517">
        <v>9.2079999999999995E-2</v>
      </c>
      <c r="D517">
        <v>-0.35210000000000002</v>
      </c>
      <c r="E517">
        <v>14.678000000000001</v>
      </c>
      <c r="F517">
        <v>16.111000000000001</v>
      </c>
      <c r="G517">
        <v>17.542999999999999</v>
      </c>
      <c r="H517">
        <v>19.152999999999999</v>
      </c>
      <c r="I517">
        <v>20.97</v>
      </c>
      <c r="J517">
        <v>23.027999999999999</v>
      </c>
      <c r="K517">
        <v>25.367999999999999</v>
      </c>
      <c r="L517">
        <v>28.042000000000002</v>
      </c>
      <c r="M517">
        <v>30.716000000000001</v>
      </c>
    </row>
    <row r="518" spans="1:13" x14ac:dyDescent="0.3">
      <c r="A518">
        <v>116.6</v>
      </c>
      <c r="B518">
        <v>21.0093</v>
      </c>
      <c r="C518">
        <v>9.214E-2</v>
      </c>
      <c r="D518">
        <v>-0.35210000000000002</v>
      </c>
      <c r="E518">
        <v>14.702</v>
      </c>
      <c r="F518">
        <v>16.138000000000002</v>
      </c>
      <c r="G518">
        <v>17.574000000000002</v>
      </c>
      <c r="H518">
        <v>19.187999999999999</v>
      </c>
      <c r="I518">
        <v>21.009</v>
      </c>
      <c r="J518">
        <v>23.071999999999999</v>
      </c>
      <c r="K518">
        <v>25.419</v>
      </c>
      <c r="L518">
        <v>28.1</v>
      </c>
      <c r="M518">
        <v>30.782</v>
      </c>
    </row>
    <row r="519" spans="1:13" x14ac:dyDescent="0.3">
      <c r="A519">
        <v>116.7</v>
      </c>
      <c r="B519">
        <v>21.0486</v>
      </c>
      <c r="C519">
        <v>9.2200000000000004E-2</v>
      </c>
      <c r="D519">
        <v>-0.35210000000000002</v>
      </c>
      <c r="E519">
        <v>14.726000000000001</v>
      </c>
      <c r="F519">
        <v>16.166</v>
      </c>
      <c r="G519">
        <v>17.605</v>
      </c>
      <c r="H519">
        <v>19.222999999999999</v>
      </c>
      <c r="I519">
        <v>21.048999999999999</v>
      </c>
      <c r="J519">
        <v>23.117000000000001</v>
      </c>
      <c r="K519">
        <v>25.47</v>
      </c>
      <c r="L519">
        <v>28.158000000000001</v>
      </c>
      <c r="M519">
        <v>30.847000000000001</v>
      </c>
    </row>
    <row r="520" spans="1:13" x14ac:dyDescent="0.3">
      <c r="A520">
        <v>116.8</v>
      </c>
      <c r="B520">
        <v>21.087900000000001</v>
      </c>
      <c r="C520">
        <v>9.2270000000000005E-2</v>
      </c>
      <c r="D520">
        <v>-0.35210000000000002</v>
      </c>
      <c r="E520">
        <v>14.75</v>
      </c>
      <c r="F520">
        <v>16.193000000000001</v>
      </c>
      <c r="G520">
        <v>17.635000000000002</v>
      </c>
      <c r="H520">
        <v>19.257000000000001</v>
      </c>
      <c r="I520">
        <v>21.088000000000001</v>
      </c>
      <c r="J520">
        <v>23.161999999999999</v>
      </c>
      <c r="K520">
        <v>25.521000000000001</v>
      </c>
      <c r="L520">
        <v>28.218</v>
      </c>
      <c r="M520">
        <v>30.914000000000001</v>
      </c>
    </row>
    <row r="521" spans="1:13" x14ac:dyDescent="0.3">
      <c r="A521">
        <v>116.9</v>
      </c>
      <c r="B521">
        <v>21.127199999999998</v>
      </c>
      <c r="C521">
        <v>9.2329999999999995E-2</v>
      </c>
      <c r="D521">
        <v>-0.35210000000000002</v>
      </c>
      <c r="E521">
        <v>14.773999999999999</v>
      </c>
      <c r="F521">
        <v>16.22</v>
      </c>
      <c r="G521">
        <v>17.666</v>
      </c>
      <c r="H521">
        <v>19.292000000000002</v>
      </c>
      <c r="I521">
        <v>21.126999999999999</v>
      </c>
      <c r="J521">
        <v>23.206</v>
      </c>
      <c r="K521">
        <v>25.571999999999999</v>
      </c>
      <c r="L521">
        <v>28.276</v>
      </c>
      <c r="M521">
        <v>30.98</v>
      </c>
    </row>
    <row r="522" spans="1:13" x14ac:dyDescent="0.3">
      <c r="A522">
        <v>117</v>
      </c>
      <c r="B522">
        <v>21.166599999999999</v>
      </c>
      <c r="C522">
        <v>9.239E-2</v>
      </c>
      <c r="D522">
        <v>-0.35210000000000002</v>
      </c>
      <c r="E522">
        <v>14.798</v>
      </c>
      <c r="F522">
        <v>16.248000000000001</v>
      </c>
      <c r="G522">
        <v>17.696999999999999</v>
      </c>
      <c r="H522">
        <v>19.327000000000002</v>
      </c>
      <c r="I522">
        <v>21.167000000000002</v>
      </c>
      <c r="J522">
        <v>23.251000000000001</v>
      </c>
      <c r="K522">
        <v>25.623000000000001</v>
      </c>
      <c r="L522">
        <v>28.334</v>
      </c>
      <c r="M522">
        <v>31.045000000000002</v>
      </c>
    </row>
    <row r="523" spans="1:13" x14ac:dyDescent="0.3">
      <c r="A523">
        <v>117.1</v>
      </c>
      <c r="B523">
        <v>21.2059</v>
      </c>
      <c r="C523">
        <v>9.2450000000000004E-2</v>
      </c>
      <c r="D523">
        <v>-0.35210000000000002</v>
      </c>
      <c r="E523">
        <v>14.823</v>
      </c>
      <c r="F523">
        <v>16.274999999999999</v>
      </c>
      <c r="G523">
        <v>17.728000000000002</v>
      </c>
      <c r="H523">
        <v>19.361999999999998</v>
      </c>
      <c r="I523">
        <v>21.206</v>
      </c>
      <c r="J523">
        <v>23.295999999999999</v>
      </c>
      <c r="K523">
        <v>25.673999999999999</v>
      </c>
      <c r="L523">
        <v>28.391999999999999</v>
      </c>
      <c r="M523">
        <v>31.111000000000001</v>
      </c>
    </row>
    <row r="524" spans="1:13" x14ac:dyDescent="0.3">
      <c r="A524">
        <v>117.2</v>
      </c>
      <c r="B524">
        <v>21.2453</v>
      </c>
      <c r="C524">
        <v>9.2509999999999995E-2</v>
      </c>
      <c r="D524">
        <v>-0.35210000000000002</v>
      </c>
      <c r="E524">
        <v>14.847</v>
      </c>
      <c r="F524">
        <v>16.303000000000001</v>
      </c>
      <c r="G524">
        <v>17.759</v>
      </c>
      <c r="H524">
        <v>19.396999999999998</v>
      </c>
      <c r="I524">
        <v>21.245000000000001</v>
      </c>
      <c r="J524">
        <v>23.34</v>
      </c>
      <c r="K524">
        <v>25.725000000000001</v>
      </c>
      <c r="L524">
        <v>28.451000000000001</v>
      </c>
      <c r="M524">
        <v>31.177</v>
      </c>
    </row>
    <row r="525" spans="1:13" x14ac:dyDescent="0.3">
      <c r="A525">
        <v>117.3</v>
      </c>
      <c r="B525">
        <v>21.284700000000001</v>
      </c>
      <c r="C525">
        <v>9.257E-2</v>
      </c>
      <c r="D525">
        <v>-0.35210000000000002</v>
      </c>
      <c r="E525">
        <v>14.871</v>
      </c>
      <c r="F525">
        <v>16.329999999999998</v>
      </c>
      <c r="G525">
        <v>17.79</v>
      </c>
      <c r="H525">
        <v>19.431000000000001</v>
      </c>
      <c r="I525">
        <v>21.285</v>
      </c>
      <c r="J525">
        <v>23.385000000000002</v>
      </c>
      <c r="K525">
        <v>25.776</v>
      </c>
      <c r="L525">
        <v>28.509</v>
      </c>
      <c r="M525">
        <v>31.242999999999999</v>
      </c>
    </row>
    <row r="526" spans="1:13" x14ac:dyDescent="0.3">
      <c r="A526">
        <v>117.4</v>
      </c>
      <c r="B526">
        <v>21.324200000000001</v>
      </c>
      <c r="C526">
        <v>9.2630000000000004E-2</v>
      </c>
      <c r="D526">
        <v>-0.35210000000000002</v>
      </c>
      <c r="E526">
        <v>14.895</v>
      </c>
      <c r="F526">
        <v>16.358000000000001</v>
      </c>
      <c r="G526">
        <v>17.821000000000002</v>
      </c>
      <c r="H526">
        <v>19.466000000000001</v>
      </c>
      <c r="I526">
        <v>21.324000000000002</v>
      </c>
      <c r="J526">
        <v>23.43</v>
      </c>
      <c r="K526">
        <v>25.827000000000002</v>
      </c>
      <c r="L526">
        <v>28.568000000000001</v>
      </c>
      <c r="M526">
        <v>31.309000000000001</v>
      </c>
    </row>
    <row r="527" spans="1:13" x14ac:dyDescent="0.3">
      <c r="A527">
        <v>117.5</v>
      </c>
      <c r="B527">
        <v>21.363600000000002</v>
      </c>
      <c r="C527">
        <v>9.2700000000000005E-2</v>
      </c>
      <c r="D527">
        <v>-0.35210000000000002</v>
      </c>
      <c r="E527">
        <v>14.919</v>
      </c>
      <c r="F527">
        <v>16.385000000000002</v>
      </c>
      <c r="G527">
        <v>17.852</v>
      </c>
      <c r="H527">
        <v>19.501000000000001</v>
      </c>
      <c r="I527">
        <v>21.364000000000001</v>
      </c>
      <c r="J527">
        <v>23.475000000000001</v>
      </c>
      <c r="K527">
        <v>25.879000000000001</v>
      </c>
      <c r="L527">
        <v>28.626999999999999</v>
      </c>
      <c r="M527">
        <v>31.376000000000001</v>
      </c>
    </row>
    <row r="528" spans="1:13" x14ac:dyDescent="0.3">
      <c r="A528">
        <v>117.6</v>
      </c>
      <c r="B528">
        <v>21.403099999999998</v>
      </c>
      <c r="C528">
        <v>9.2759999999999995E-2</v>
      </c>
      <c r="D528">
        <v>-0.35210000000000002</v>
      </c>
      <c r="E528">
        <v>14.943</v>
      </c>
      <c r="F528">
        <v>16.413</v>
      </c>
      <c r="G528">
        <v>17.882999999999999</v>
      </c>
      <c r="H528">
        <v>19.536000000000001</v>
      </c>
      <c r="I528">
        <v>21.402999999999999</v>
      </c>
      <c r="J528">
        <v>23.52</v>
      </c>
      <c r="K528">
        <v>25.93</v>
      </c>
      <c r="L528">
        <v>28.686</v>
      </c>
      <c r="M528">
        <v>31.442</v>
      </c>
    </row>
    <row r="529" spans="1:13" x14ac:dyDescent="0.3">
      <c r="A529">
        <v>117.7</v>
      </c>
      <c r="B529">
        <v>21.442599999999999</v>
      </c>
      <c r="C529">
        <v>9.282E-2</v>
      </c>
      <c r="D529">
        <v>-0.35210000000000002</v>
      </c>
      <c r="E529">
        <v>14.967000000000001</v>
      </c>
      <c r="F529">
        <v>16.440000000000001</v>
      </c>
      <c r="G529">
        <v>17.913</v>
      </c>
      <c r="H529">
        <v>19.571000000000002</v>
      </c>
      <c r="I529">
        <v>21.443000000000001</v>
      </c>
      <c r="J529">
        <v>23.565000000000001</v>
      </c>
      <c r="K529">
        <v>25.981000000000002</v>
      </c>
      <c r="L529">
        <v>28.745000000000001</v>
      </c>
      <c r="M529">
        <v>31.507999999999999</v>
      </c>
    </row>
    <row r="530" spans="1:13" x14ac:dyDescent="0.3">
      <c r="A530">
        <v>117.8</v>
      </c>
      <c r="B530">
        <v>21.481999999999999</v>
      </c>
      <c r="C530">
        <v>9.2880000000000004E-2</v>
      </c>
      <c r="D530">
        <v>-0.35210000000000002</v>
      </c>
      <c r="E530">
        <v>14.991</v>
      </c>
      <c r="F530">
        <v>16.468</v>
      </c>
      <c r="G530">
        <v>17.943999999999999</v>
      </c>
      <c r="H530">
        <v>19.606000000000002</v>
      </c>
      <c r="I530">
        <v>21.481999999999999</v>
      </c>
      <c r="J530">
        <v>23.609000000000002</v>
      </c>
      <c r="K530">
        <v>26.032</v>
      </c>
      <c r="L530">
        <v>28.803000000000001</v>
      </c>
      <c r="M530">
        <v>31.574999999999999</v>
      </c>
    </row>
    <row r="531" spans="1:13" x14ac:dyDescent="0.3">
      <c r="A531">
        <v>117.9</v>
      </c>
      <c r="B531">
        <v>21.5215</v>
      </c>
      <c r="C531">
        <v>9.2939999999999995E-2</v>
      </c>
      <c r="D531">
        <v>-0.35210000000000002</v>
      </c>
      <c r="E531">
        <v>15.016</v>
      </c>
      <c r="F531">
        <v>16.495000000000001</v>
      </c>
      <c r="G531">
        <v>17.975000000000001</v>
      </c>
      <c r="H531">
        <v>19.640999999999998</v>
      </c>
      <c r="I531">
        <v>21.521999999999998</v>
      </c>
      <c r="J531">
        <v>23.654</v>
      </c>
      <c r="K531">
        <v>26.082999999999998</v>
      </c>
      <c r="L531">
        <v>28.861999999999998</v>
      </c>
      <c r="M531">
        <v>31.640999999999998</v>
      </c>
    </row>
    <row r="532" spans="1:13" x14ac:dyDescent="0.3">
      <c r="A532">
        <v>118</v>
      </c>
      <c r="B532">
        <v>21.5611</v>
      </c>
      <c r="C532">
        <v>9.2999999999999999E-2</v>
      </c>
      <c r="D532">
        <v>-0.35210000000000002</v>
      </c>
      <c r="E532">
        <v>15.04</v>
      </c>
      <c r="F532">
        <v>16.523</v>
      </c>
      <c r="G532">
        <v>18.006</v>
      </c>
      <c r="H532">
        <v>19.675999999999998</v>
      </c>
      <c r="I532">
        <v>21.561</v>
      </c>
      <c r="J532">
        <v>23.699000000000002</v>
      </c>
      <c r="K532">
        <v>26.135000000000002</v>
      </c>
      <c r="L532">
        <v>28.920999999999999</v>
      </c>
      <c r="M532">
        <v>31.707000000000001</v>
      </c>
    </row>
    <row r="533" spans="1:13" x14ac:dyDescent="0.3">
      <c r="A533">
        <v>118.1</v>
      </c>
      <c r="B533">
        <v>21.6006</v>
      </c>
      <c r="C533">
        <v>9.307E-2</v>
      </c>
      <c r="D533">
        <v>-0.35210000000000002</v>
      </c>
      <c r="E533">
        <v>15.063000000000001</v>
      </c>
      <c r="F533">
        <v>16.55</v>
      </c>
      <c r="G533">
        <v>18.036999999999999</v>
      </c>
      <c r="H533">
        <v>19.71</v>
      </c>
      <c r="I533">
        <v>21.600999999999999</v>
      </c>
      <c r="J533">
        <v>23.744</v>
      </c>
      <c r="K533">
        <v>26.186</v>
      </c>
      <c r="L533">
        <v>28.981000000000002</v>
      </c>
      <c r="M533">
        <v>31.774999999999999</v>
      </c>
    </row>
    <row r="534" spans="1:13" x14ac:dyDescent="0.3">
      <c r="A534">
        <v>118.2</v>
      </c>
      <c r="B534">
        <v>21.6401</v>
      </c>
      <c r="C534">
        <v>9.3130000000000004E-2</v>
      </c>
      <c r="D534">
        <v>-0.35210000000000002</v>
      </c>
      <c r="E534">
        <v>15.087</v>
      </c>
      <c r="F534">
        <v>16.577999999999999</v>
      </c>
      <c r="G534">
        <v>18.068000000000001</v>
      </c>
      <c r="H534">
        <v>19.745000000000001</v>
      </c>
      <c r="I534">
        <v>21.64</v>
      </c>
      <c r="J534">
        <v>23.789000000000001</v>
      </c>
      <c r="K534">
        <v>26.238</v>
      </c>
      <c r="L534">
        <v>29.039000000000001</v>
      </c>
      <c r="M534">
        <v>31.841000000000001</v>
      </c>
    </row>
    <row r="535" spans="1:13" x14ac:dyDescent="0.3">
      <c r="A535">
        <v>118.3</v>
      </c>
      <c r="B535">
        <v>21.6797</v>
      </c>
      <c r="C535">
        <v>9.3189999999999995E-2</v>
      </c>
      <c r="D535">
        <v>-0.35210000000000002</v>
      </c>
      <c r="E535">
        <v>15.112</v>
      </c>
      <c r="F535">
        <v>16.605</v>
      </c>
      <c r="G535">
        <v>18.099</v>
      </c>
      <c r="H535">
        <v>19.78</v>
      </c>
      <c r="I535">
        <v>21.68</v>
      </c>
      <c r="J535">
        <v>23.834</v>
      </c>
      <c r="K535">
        <v>26.289000000000001</v>
      </c>
      <c r="L535">
        <v>29.097999999999999</v>
      </c>
      <c r="M535">
        <v>31.908000000000001</v>
      </c>
    </row>
    <row r="536" spans="1:13" x14ac:dyDescent="0.3">
      <c r="A536">
        <v>118.4</v>
      </c>
      <c r="B536">
        <v>21.7193</v>
      </c>
      <c r="C536">
        <v>9.325E-2</v>
      </c>
      <c r="D536">
        <v>-0.35210000000000002</v>
      </c>
      <c r="E536">
        <v>15.135999999999999</v>
      </c>
      <c r="F536">
        <v>16.632999999999999</v>
      </c>
      <c r="G536">
        <v>18.13</v>
      </c>
      <c r="H536">
        <v>19.815000000000001</v>
      </c>
      <c r="I536">
        <v>21.719000000000001</v>
      </c>
      <c r="J536">
        <v>23.879000000000001</v>
      </c>
      <c r="K536">
        <v>26.34</v>
      </c>
      <c r="L536">
        <v>29.157</v>
      </c>
      <c r="M536">
        <v>31.974</v>
      </c>
    </row>
    <row r="537" spans="1:13" x14ac:dyDescent="0.3">
      <c r="A537">
        <v>118.5</v>
      </c>
      <c r="B537">
        <v>21.758800000000001</v>
      </c>
      <c r="C537">
        <v>9.3310000000000004E-2</v>
      </c>
      <c r="D537">
        <v>-0.35210000000000002</v>
      </c>
      <c r="E537">
        <v>15.16</v>
      </c>
      <c r="F537">
        <v>16.66</v>
      </c>
      <c r="G537">
        <v>18.161000000000001</v>
      </c>
      <c r="H537">
        <v>19.850000000000001</v>
      </c>
      <c r="I537">
        <v>21.759</v>
      </c>
      <c r="J537">
        <v>23.923999999999999</v>
      </c>
      <c r="K537">
        <v>26.391999999999999</v>
      </c>
      <c r="L537">
        <v>29.216000000000001</v>
      </c>
      <c r="M537">
        <v>32.040999999999997</v>
      </c>
    </row>
    <row r="538" spans="1:13" x14ac:dyDescent="0.3">
      <c r="A538">
        <v>118.6</v>
      </c>
      <c r="B538">
        <v>21.798400000000001</v>
      </c>
      <c r="C538">
        <v>9.3380000000000005E-2</v>
      </c>
      <c r="D538">
        <v>-0.35210000000000002</v>
      </c>
      <c r="E538">
        <v>15.183999999999999</v>
      </c>
      <c r="F538">
        <v>16.687999999999999</v>
      </c>
      <c r="G538">
        <v>18.192</v>
      </c>
      <c r="H538">
        <v>19.885000000000002</v>
      </c>
      <c r="I538">
        <v>21.797999999999998</v>
      </c>
      <c r="J538">
        <v>23.97</v>
      </c>
      <c r="K538">
        <v>26.443999999999999</v>
      </c>
      <c r="L538">
        <v>29.276</v>
      </c>
      <c r="M538">
        <v>32.109000000000002</v>
      </c>
    </row>
    <row r="539" spans="1:13" x14ac:dyDescent="0.3">
      <c r="A539">
        <v>118.7</v>
      </c>
      <c r="B539">
        <v>21.838000000000001</v>
      </c>
      <c r="C539">
        <v>9.3439999999999995E-2</v>
      </c>
      <c r="D539">
        <v>-0.35210000000000002</v>
      </c>
      <c r="E539">
        <v>15.208</v>
      </c>
      <c r="F539">
        <v>16.715</v>
      </c>
      <c r="G539">
        <v>18.222999999999999</v>
      </c>
      <c r="H539">
        <v>19.920000000000002</v>
      </c>
      <c r="I539">
        <v>21.838000000000001</v>
      </c>
      <c r="J539">
        <v>24.015000000000001</v>
      </c>
      <c r="K539">
        <v>26.495000000000001</v>
      </c>
      <c r="L539">
        <v>29.335000000000001</v>
      </c>
      <c r="M539">
        <v>32.174999999999997</v>
      </c>
    </row>
    <row r="540" spans="1:13" x14ac:dyDescent="0.3">
      <c r="A540">
        <v>118.8</v>
      </c>
      <c r="B540">
        <v>21.877600000000001</v>
      </c>
      <c r="C540">
        <v>9.35E-2</v>
      </c>
      <c r="D540">
        <v>-0.35210000000000002</v>
      </c>
      <c r="E540">
        <v>15.231999999999999</v>
      </c>
      <c r="F540">
        <v>16.742999999999999</v>
      </c>
      <c r="G540">
        <v>18.254000000000001</v>
      </c>
      <c r="H540">
        <v>19.954999999999998</v>
      </c>
      <c r="I540">
        <v>21.878</v>
      </c>
      <c r="J540">
        <v>24.06</v>
      </c>
      <c r="K540">
        <v>26.547000000000001</v>
      </c>
      <c r="L540">
        <v>29.393999999999998</v>
      </c>
      <c r="M540">
        <v>32.241999999999997</v>
      </c>
    </row>
    <row r="541" spans="1:13" x14ac:dyDescent="0.3">
      <c r="A541">
        <v>118.9</v>
      </c>
      <c r="B541">
        <v>21.917200000000001</v>
      </c>
      <c r="C541">
        <v>9.3560000000000004E-2</v>
      </c>
      <c r="D541">
        <v>-0.35210000000000002</v>
      </c>
      <c r="E541">
        <v>15.256</v>
      </c>
      <c r="F541">
        <v>16.77</v>
      </c>
      <c r="G541">
        <v>18.285</v>
      </c>
      <c r="H541">
        <v>19.989999999999998</v>
      </c>
      <c r="I541">
        <v>21.917000000000002</v>
      </c>
      <c r="J541">
        <v>24.105</v>
      </c>
      <c r="K541">
        <v>26.597999999999999</v>
      </c>
      <c r="L541">
        <v>29.452999999999999</v>
      </c>
      <c r="M541">
        <v>32.308999999999997</v>
      </c>
    </row>
    <row r="542" spans="1:13" x14ac:dyDescent="0.3">
      <c r="A542">
        <v>119</v>
      </c>
      <c r="B542">
        <v>21.956800000000001</v>
      </c>
      <c r="C542">
        <v>9.3619999999999995E-2</v>
      </c>
      <c r="D542">
        <v>-0.35210000000000002</v>
      </c>
      <c r="E542">
        <v>15.28</v>
      </c>
      <c r="F542">
        <v>16.797999999999998</v>
      </c>
      <c r="G542">
        <v>18.315999999999999</v>
      </c>
      <c r="H542">
        <v>20.024999999999999</v>
      </c>
      <c r="I542">
        <v>21.957000000000001</v>
      </c>
      <c r="J542">
        <v>24.15</v>
      </c>
      <c r="K542">
        <v>26.65</v>
      </c>
      <c r="L542">
        <v>29.512</v>
      </c>
      <c r="M542">
        <v>32.375</v>
      </c>
    </row>
    <row r="543" spans="1:13" x14ac:dyDescent="0.3">
      <c r="A543">
        <v>119.1</v>
      </c>
      <c r="B543">
        <v>21.996400000000001</v>
      </c>
      <c r="C543">
        <v>9.3679999999999999E-2</v>
      </c>
      <c r="D543">
        <v>-0.35210000000000002</v>
      </c>
      <c r="E543">
        <v>15.304</v>
      </c>
      <c r="F543">
        <v>16.824999999999999</v>
      </c>
      <c r="G543">
        <v>18.347000000000001</v>
      </c>
      <c r="H543">
        <v>20.059999999999999</v>
      </c>
      <c r="I543">
        <v>21.995999999999999</v>
      </c>
      <c r="J543">
        <v>24.195</v>
      </c>
      <c r="K543">
        <v>26.701000000000001</v>
      </c>
      <c r="L543">
        <v>29.571999999999999</v>
      </c>
      <c r="M543">
        <v>32.442</v>
      </c>
    </row>
    <row r="544" spans="1:13" x14ac:dyDescent="0.3">
      <c r="A544">
        <v>119.2</v>
      </c>
      <c r="B544">
        <v>22.036000000000001</v>
      </c>
      <c r="C544">
        <v>9.375E-2</v>
      </c>
      <c r="D544">
        <v>-0.35210000000000002</v>
      </c>
      <c r="E544">
        <v>15.327999999999999</v>
      </c>
      <c r="F544">
        <v>16.852</v>
      </c>
      <c r="G544">
        <v>18.376999999999999</v>
      </c>
      <c r="H544">
        <v>20.094000000000001</v>
      </c>
      <c r="I544">
        <v>22.036000000000001</v>
      </c>
      <c r="J544">
        <v>24.24</v>
      </c>
      <c r="K544">
        <v>26.753</v>
      </c>
      <c r="L544">
        <v>29.632000000000001</v>
      </c>
      <c r="M544">
        <v>32.51</v>
      </c>
    </row>
    <row r="545" spans="1:13" x14ac:dyDescent="0.3">
      <c r="A545">
        <v>119.3</v>
      </c>
      <c r="B545">
        <v>22.075700000000001</v>
      </c>
      <c r="C545">
        <v>9.3810000000000004E-2</v>
      </c>
      <c r="D545">
        <v>-0.35210000000000002</v>
      </c>
      <c r="E545">
        <v>15.352</v>
      </c>
      <c r="F545">
        <v>16.88</v>
      </c>
      <c r="G545">
        <v>18.408000000000001</v>
      </c>
      <c r="H545">
        <v>20.129000000000001</v>
      </c>
      <c r="I545">
        <v>22.076000000000001</v>
      </c>
      <c r="J545">
        <v>24.285</v>
      </c>
      <c r="K545">
        <v>26.805</v>
      </c>
      <c r="L545">
        <v>29.690999999999999</v>
      </c>
      <c r="M545">
        <v>32.576999999999998</v>
      </c>
    </row>
    <row r="546" spans="1:13" x14ac:dyDescent="0.3">
      <c r="A546">
        <v>119.4</v>
      </c>
      <c r="B546">
        <v>22.115300000000001</v>
      </c>
      <c r="C546">
        <v>9.3869999999999995E-2</v>
      </c>
      <c r="D546">
        <v>-0.35210000000000002</v>
      </c>
      <c r="E546">
        <v>15.375999999999999</v>
      </c>
      <c r="F546">
        <v>16.908000000000001</v>
      </c>
      <c r="G546">
        <v>18.439</v>
      </c>
      <c r="H546">
        <v>20.164000000000001</v>
      </c>
      <c r="I546">
        <v>22.114999999999998</v>
      </c>
      <c r="J546">
        <v>24.33</v>
      </c>
      <c r="K546">
        <v>26.856000000000002</v>
      </c>
      <c r="L546">
        <v>29.75</v>
      </c>
      <c r="M546">
        <v>32.643999999999998</v>
      </c>
    </row>
    <row r="547" spans="1:13" x14ac:dyDescent="0.3">
      <c r="A547">
        <v>119.5</v>
      </c>
      <c r="B547">
        <v>22.154900000000001</v>
      </c>
      <c r="C547">
        <v>9.393E-2</v>
      </c>
      <c r="D547">
        <v>-0.35210000000000002</v>
      </c>
      <c r="E547">
        <v>15.4</v>
      </c>
      <c r="F547">
        <v>16.934999999999999</v>
      </c>
      <c r="G547">
        <v>18.47</v>
      </c>
      <c r="H547">
        <v>20.199000000000002</v>
      </c>
      <c r="I547">
        <v>22.155000000000001</v>
      </c>
      <c r="J547">
        <v>24.375</v>
      </c>
      <c r="K547">
        <v>26.908000000000001</v>
      </c>
      <c r="L547">
        <v>29.81</v>
      </c>
      <c r="M547">
        <v>32.710999999999999</v>
      </c>
    </row>
    <row r="548" spans="1:13" x14ac:dyDescent="0.3">
      <c r="A548">
        <v>119.6</v>
      </c>
      <c r="B548">
        <v>22.194500000000001</v>
      </c>
      <c r="C548">
        <v>9.3990000000000004E-2</v>
      </c>
      <c r="D548">
        <v>-0.35210000000000002</v>
      </c>
      <c r="E548">
        <v>15.423999999999999</v>
      </c>
      <c r="F548">
        <v>16.963000000000001</v>
      </c>
      <c r="G548">
        <v>18.501000000000001</v>
      </c>
      <c r="H548">
        <v>20.234000000000002</v>
      </c>
      <c r="I548">
        <v>22.193999999999999</v>
      </c>
      <c r="J548">
        <v>24.420999999999999</v>
      </c>
      <c r="K548">
        <v>26.959</v>
      </c>
      <c r="L548">
        <v>29.869</v>
      </c>
      <c r="M548">
        <v>32.777999999999999</v>
      </c>
    </row>
    <row r="549" spans="1:13" x14ac:dyDescent="0.3">
      <c r="A549">
        <v>119.7</v>
      </c>
      <c r="B549">
        <v>22.234100000000002</v>
      </c>
      <c r="C549">
        <v>9.4060000000000005E-2</v>
      </c>
      <c r="D549">
        <v>-0.35210000000000002</v>
      </c>
      <c r="E549">
        <v>15.448</v>
      </c>
      <c r="F549">
        <v>16.989999999999998</v>
      </c>
      <c r="G549">
        <v>18.532</v>
      </c>
      <c r="H549">
        <v>20.268999999999998</v>
      </c>
      <c r="I549">
        <v>22.234000000000002</v>
      </c>
      <c r="J549">
        <v>24.466000000000001</v>
      </c>
      <c r="K549">
        <v>27.012</v>
      </c>
      <c r="L549">
        <v>29.928999999999998</v>
      </c>
      <c r="M549">
        <v>32.845999999999997</v>
      </c>
    </row>
    <row r="550" spans="1:13" x14ac:dyDescent="0.3">
      <c r="A550">
        <v>119.8</v>
      </c>
      <c r="B550">
        <v>22.273800000000001</v>
      </c>
      <c r="C550">
        <v>9.4119999999999995E-2</v>
      </c>
      <c r="D550">
        <v>-0.35210000000000002</v>
      </c>
      <c r="E550">
        <v>15.472</v>
      </c>
      <c r="F550">
        <v>17.016999999999999</v>
      </c>
      <c r="G550">
        <v>18.562999999999999</v>
      </c>
      <c r="H550">
        <v>20.303999999999998</v>
      </c>
      <c r="I550">
        <v>22.274000000000001</v>
      </c>
      <c r="J550">
        <v>24.510999999999999</v>
      </c>
      <c r="K550">
        <v>27.062999999999999</v>
      </c>
      <c r="L550">
        <v>29.988</v>
      </c>
      <c r="M550">
        <v>32.914000000000001</v>
      </c>
    </row>
    <row r="551" spans="1:13" x14ac:dyDescent="0.3">
      <c r="A551">
        <v>119.9</v>
      </c>
      <c r="B551">
        <v>22.313400000000001</v>
      </c>
      <c r="C551">
        <v>9.418E-2</v>
      </c>
      <c r="D551">
        <v>-0.35210000000000002</v>
      </c>
      <c r="E551">
        <v>15.496</v>
      </c>
      <c r="F551">
        <v>17.045000000000002</v>
      </c>
      <c r="G551">
        <v>18.593</v>
      </c>
      <c r="H551">
        <v>20.338999999999999</v>
      </c>
      <c r="I551">
        <v>22.312999999999999</v>
      </c>
      <c r="J551">
        <v>24.556000000000001</v>
      </c>
      <c r="K551">
        <v>27.114999999999998</v>
      </c>
      <c r="L551">
        <v>30.047999999999998</v>
      </c>
      <c r="M551">
        <v>32.981000000000002</v>
      </c>
    </row>
    <row r="552" spans="1:13" x14ac:dyDescent="0.3">
      <c r="A552">
        <v>120</v>
      </c>
      <c r="B552">
        <v>22.353000000000002</v>
      </c>
      <c r="C552">
        <v>9.4240000000000004E-2</v>
      </c>
      <c r="D552">
        <v>-0.35210000000000002</v>
      </c>
      <c r="E552">
        <v>15.52</v>
      </c>
      <c r="F552">
        <v>17.071999999999999</v>
      </c>
      <c r="G552">
        <v>18.623999999999999</v>
      </c>
      <c r="H552">
        <v>20.373999999999999</v>
      </c>
      <c r="I552">
        <v>22.353000000000002</v>
      </c>
      <c r="J552">
        <v>24.600999999999999</v>
      </c>
      <c r="K552">
        <v>27.167000000000002</v>
      </c>
      <c r="L552">
        <v>30.106999999999999</v>
      </c>
      <c r="M552">
        <v>33.048000000000002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F753-4C75-4121-93FA-9362EFD89C59}">
  <dimension ref="A1:M1858"/>
  <sheetViews>
    <sheetView topLeftCell="A1832" workbookViewId="0">
      <selection activeCell="B2" sqref="B2"/>
    </sheetView>
  </sheetViews>
  <sheetFormatPr defaultRowHeight="14.4" x14ac:dyDescent="0.3"/>
  <cols>
    <col min="1" max="1" width="6.44140625" bestFit="1" customWidth="1"/>
    <col min="2" max="2" width="8" bestFit="1" customWidth="1"/>
    <col min="3" max="4" width="7.6640625" bestFit="1" customWidth="1"/>
    <col min="5" max="5" width="9.21875" customWidth="1"/>
    <col min="6" max="9" width="9.5546875" bestFit="1" customWidth="1"/>
    <col min="10" max="13" width="7" bestFit="1" customWidth="1"/>
    <col min="14" max="14" width="7" customWidth="1"/>
  </cols>
  <sheetData>
    <row r="1" spans="1:13" x14ac:dyDescent="0.3">
      <c r="A1" t="s">
        <v>25</v>
      </c>
      <c r="B1" t="s">
        <v>13</v>
      </c>
      <c r="C1" t="s">
        <v>14</v>
      </c>
      <c r="D1" t="s">
        <v>12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0</v>
      </c>
      <c r="B2">
        <v>13.3363</v>
      </c>
      <c r="C2">
        <v>9.2719999999999997E-2</v>
      </c>
      <c r="D2">
        <v>-6.3100000000000003E-2</v>
      </c>
      <c r="E2">
        <v>9.1539999999999999</v>
      </c>
      <c r="F2">
        <v>10.122</v>
      </c>
      <c r="G2">
        <v>11.090999999999999</v>
      </c>
      <c r="H2">
        <v>12.159000000000001</v>
      </c>
      <c r="I2">
        <v>13.336</v>
      </c>
      <c r="J2">
        <v>14.635999999999999</v>
      </c>
      <c r="K2">
        <v>16.071000000000002</v>
      </c>
      <c r="L2">
        <v>17.657</v>
      </c>
      <c r="M2">
        <v>19.242000000000001</v>
      </c>
    </row>
    <row r="3" spans="1:13" x14ac:dyDescent="0.3">
      <c r="A3">
        <v>1</v>
      </c>
      <c r="B3">
        <v>13.3185</v>
      </c>
      <c r="C3">
        <v>9.3600000000000003E-2</v>
      </c>
      <c r="D3">
        <v>3.6200000000000003E-2</v>
      </c>
      <c r="E3">
        <v>9.0489999999999995</v>
      </c>
      <c r="F3">
        <v>10.042999999999999</v>
      </c>
      <c r="G3">
        <v>11.038</v>
      </c>
      <c r="H3">
        <v>12.127000000000001</v>
      </c>
      <c r="I3">
        <v>13.318</v>
      </c>
      <c r="J3">
        <v>14.622999999999999</v>
      </c>
      <c r="K3">
        <v>16.05</v>
      </c>
      <c r="L3">
        <v>17.611000000000001</v>
      </c>
      <c r="M3">
        <v>19.172000000000001</v>
      </c>
    </row>
    <row r="4" spans="1:13" x14ac:dyDescent="0.3">
      <c r="A4">
        <v>2</v>
      </c>
      <c r="B4">
        <v>13.300599999999999</v>
      </c>
      <c r="C4">
        <v>9.4479999999999995E-2</v>
      </c>
      <c r="D4">
        <v>0.13550000000000001</v>
      </c>
      <c r="E4">
        <v>8.9410000000000007</v>
      </c>
      <c r="F4">
        <v>9.9619999999999997</v>
      </c>
      <c r="G4">
        <v>10.983000000000001</v>
      </c>
      <c r="H4">
        <v>12.093999999999999</v>
      </c>
      <c r="I4">
        <v>13.301</v>
      </c>
      <c r="J4">
        <v>14.61</v>
      </c>
      <c r="K4">
        <v>16.029</v>
      </c>
      <c r="L4">
        <v>17.565999999999999</v>
      </c>
      <c r="M4">
        <v>19.102</v>
      </c>
    </row>
    <row r="5" spans="1:13" x14ac:dyDescent="0.3">
      <c r="A5">
        <v>3</v>
      </c>
      <c r="B5">
        <v>13.2828</v>
      </c>
      <c r="C5">
        <v>9.5350000000000004E-2</v>
      </c>
      <c r="D5">
        <v>0.23469999999999999</v>
      </c>
      <c r="E5">
        <v>8.8290000000000006</v>
      </c>
      <c r="F5">
        <v>9.8789999999999996</v>
      </c>
      <c r="G5">
        <v>10.928000000000001</v>
      </c>
      <c r="H5">
        <v>12.061999999999999</v>
      </c>
      <c r="I5">
        <v>13.282999999999999</v>
      </c>
      <c r="J5">
        <v>14.596</v>
      </c>
      <c r="K5">
        <v>16.007000000000001</v>
      </c>
      <c r="L5">
        <v>17.52</v>
      </c>
      <c r="M5">
        <v>19.032</v>
      </c>
    </row>
    <row r="6" spans="1:13" x14ac:dyDescent="0.3">
      <c r="A6">
        <v>4</v>
      </c>
      <c r="B6">
        <v>13.264900000000001</v>
      </c>
      <c r="C6">
        <v>9.6229999999999996E-2</v>
      </c>
      <c r="D6">
        <v>0.33400000000000002</v>
      </c>
      <c r="E6">
        <v>8.7119999999999997</v>
      </c>
      <c r="F6">
        <v>9.7919999999999998</v>
      </c>
      <c r="G6">
        <v>10.872</v>
      </c>
      <c r="H6">
        <v>12.029</v>
      </c>
      <c r="I6">
        <v>13.265000000000001</v>
      </c>
      <c r="J6">
        <v>14.583</v>
      </c>
      <c r="K6">
        <v>15.984999999999999</v>
      </c>
      <c r="L6">
        <v>17.474</v>
      </c>
      <c r="M6">
        <v>18.963999999999999</v>
      </c>
    </row>
    <row r="7" spans="1:13" x14ac:dyDescent="0.3">
      <c r="A7">
        <v>5</v>
      </c>
      <c r="B7">
        <v>13.247</v>
      </c>
      <c r="C7">
        <v>9.7110000000000002E-2</v>
      </c>
      <c r="D7">
        <v>0.43330000000000002</v>
      </c>
      <c r="E7">
        <v>8.59</v>
      </c>
      <c r="F7">
        <v>9.702</v>
      </c>
      <c r="G7">
        <v>10.815</v>
      </c>
      <c r="H7">
        <v>11.996</v>
      </c>
      <c r="I7">
        <v>13.247</v>
      </c>
      <c r="J7">
        <v>14.569000000000001</v>
      </c>
      <c r="K7">
        <v>15.962999999999999</v>
      </c>
      <c r="L7">
        <v>17.428999999999998</v>
      </c>
      <c r="M7">
        <v>18.895</v>
      </c>
    </row>
    <row r="8" spans="1:13" x14ac:dyDescent="0.3">
      <c r="A8">
        <v>6</v>
      </c>
      <c r="B8">
        <v>13.229200000000001</v>
      </c>
      <c r="C8">
        <v>9.7989999999999994E-2</v>
      </c>
      <c r="D8">
        <v>0.53259999999999996</v>
      </c>
      <c r="E8">
        <v>8.4629999999999992</v>
      </c>
      <c r="F8">
        <v>9.609</v>
      </c>
      <c r="G8">
        <v>10.756</v>
      </c>
      <c r="H8">
        <v>11.962999999999999</v>
      </c>
      <c r="I8">
        <v>13.228999999999999</v>
      </c>
      <c r="J8">
        <v>14.555</v>
      </c>
      <c r="K8">
        <v>15.94</v>
      </c>
      <c r="L8">
        <v>17.384</v>
      </c>
      <c r="M8">
        <v>18.827000000000002</v>
      </c>
    </row>
    <row r="9" spans="1:13" x14ac:dyDescent="0.3">
      <c r="A9">
        <v>7</v>
      </c>
      <c r="B9">
        <v>13.2113</v>
      </c>
      <c r="C9">
        <v>9.887E-2</v>
      </c>
      <c r="D9">
        <v>0.63190000000000002</v>
      </c>
      <c r="E9">
        <v>8.33</v>
      </c>
      <c r="F9">
        <v>9.5129999999999999</v>
      </c>
      <c r="G9">
        <v>10.696</v>
      </c>
      <c r="H9">
        <v>11.929</v>
      </c>
      <c r="I9">
        <v>13.211</v>
      </c>
      <c r="J9">
        <v>14.541</v>
      </c>
      <c r="K9">
        <v>15.917</v>
      </c>
      <c r="L9">
        <v>17.338999999999999</v>
      </c>
      <c r="M9">
        <v>18.760000000000002</v>
      </c>
    </row>
    <row r="10" spans="1:13" x14ac:dyDescent="0.3">
      <c r="A10">
        <v>8</v>
      </c>
      <c r="B10">
        <v>13.2455</v>
      </c>
      <c r="C10">
        <v>9.8659999999999998E-2</v>
      </c>
      <c r="D10">
        <v>0.61419999999999997</v>
      </c>
      <c r="E10">
        <v>8.3759999999999994</v>
      </c>
      <c r="F10">
        <v>9.5540000000000003</v>
      </c>
      <c r="G10">
        <v>10.733000000000001</v>
      </c>
      <c r="H10">
        <v>11.964</v>
      </c>
      <c r="I10">
        <v>13.246</v>
      </c>
      <c r="J10">
        <v>14.577</v>
      </c>
      <c r="K10">
        <v>15.957000000000001</v>
      </c>
      <c r="L10">
        <v>17.385000000000002</v>
      </c>
      <c r="M10">
        <v>18.812999999999999</v>
      </c>
    </row>
    <row r="11" spans="1:13" x14ac:dyDescent="0.3">
      <c r="A11">
        <v>9</v>
      </c>
      <c r="B11">
        <v>13.2796</v>
      </c>
      <c r="C11">
        <v>9.8449999999999996E-2</v>
      </c>
      <c r="D11">
        <v>0.59650000000000003</v>
      </c>
      <c r="E11">
        <v>8.4220000000000006</v>
      </c>
      <c r="F11">
        <v>9.5960000000000001</v>
      </c>
      <c r="G11">
        <v>10.77</v>
      </c>
      <c r="H11">
        <v>11.997999999999999</v>
      </c>
      <c r="I11">
        <v>13.28</v>
      </c>
      <c r="J11">
        <v>14.613</v>
      </c>
      <c r="K11">
        <v>15.997</v>
      </c>
      <c r="L11">
        <v>17.431000000000001</v>
      </c>
      <c r="M11">
        <v>18.866</v>
      </c>
    </row>
    <row r="12" spans="1:13" x14ac:dyDescent="0.3">
      <c r="A12">
        <v>10</v>
      </c>
      <c r="B12">
        <v>13.313700000000001</v>
      </c>
      <c r="C12">
        <v>9.8239999999999994E-2</v>
      </c>
      <c r="D12">
        <v>0.57889999999999997</v>
      </c>
      <c r="E12">
        <v>8.468</v>
      </c>
      <c r="F12">
        <v>9.6370000000000005</v>
      </c>
      <c r="G12">
        <v>10.807</v>
      </c>
      <c r="H12">
        <v>12.032999999999999</v>
      </c>
      <c r="I12">
        <v>13.314</v>
      </c>
      <c r="J12">
        <v>14.648999999999999</v>
      </c>
      <c r="K12">
        <v>16.036999999999999</v>
      </c>
      <c r="L12">
        <v>17.477</v>
      </c>
      <c r="M12">
        <v>18.917999999999999</v>
      </c>
    </row>
    <row r="13" spans="1:13" x14ac:dyDescent="0.3">
      <c r="A13">
        <v>11</v>
      </c>
      <c r="B13">
        <v>13.347799999999999</v>
      </c>
      <c r="C13">
        <v>9.8040000000000002E-2</v>
      </c>
      <c r="D13">
        <v>0.56120000000000003</v>
      </c>
      <c r="E13">
        <v>8.5129999999999999</v>
      </c>
      <c r="F13">
        <v>9.6780000000000008</v>
      </c>
      <c r="G13">
        <v>10.843999999999999</v>
      </c>
      <c r="H13">
        <v>12.067</v>
      </c>
      <c r="I13">
        <v>13.348000000000001</v>
      </c>
      <c r="J13">
        <v>14.683999999999999</v>
      </c>
      <c r="K13">
        <v>16.077000000000002</v>
      </c>
      <c r="L13">
        <v>17.524000000000001</v>
      </c>
      <c r="M13">
        <v>18.971</v>
      </c>
    </row>
    <row r="14" spans="1:13" x14ac:dyDescent="0.3">
      <c r="A14">
        <v>12</v>
      </c>
      <c r="B14">
        <v>13.3819</v>
      </c>
      <c r="C14">
        <v>9.783E-2</v>
      </c>
      <c r="D14">
        <v>0.54349999999999998</v>
      </c>
      <c r="E14">
        <v>8.5589999999999993</v>
      </c>
      <c r="F14">
        <v>9.7200000000000006</v>
      </c>
      <c r="G14">
        <v>10.881</v>
      </c>
      <c r="H14">
        <v>12.102</v>
      </c>
      <c r="I14">
        <v>13.382</v>
      </c>
      <c r="J14">
        <v>14.72</v>
      </c>
      <c r="K14">
        <v>16.116</v>
      </c>
      <c r="L14">
        <v>17.57</v>
      </c>
      <c r="M14">
        <v>19.024000000000001</v>
      </c>
    </row>
    <row r="15" spans="1:13" x14ac:dyDescent="0.3">
      <c r="A15">
        <v>13</v>
      </c>
      <c r="B15">
        <v>13.416</v>
      </c>
      <c r="C15">
        <v>9.7619999999999998E-2</v>
      </c>
      <c r="D15">
        <v>0.52580000000000005</v>
      </c>
      <c r="E15">
        <v>8.6039999999999992</v>
      </c>
      <c r="F15">
        <v>9.7609999999999992</v>
      </c>
      <c r="G15">
        <v>10.917999999999999</v>
      </c>
      <c r="H15">
        <v>12.137</v>
      </c>
      <c r="I15">
        <v>13.416</v>
      </c>
      <c r="J15">
        <v>14.756</v>
      </c>
      <c r="K15">
        <v>16.155999999999999</v>
      </c>
      <c r="L15">
        <v>17.617000000000001</v>
      </c>
      <c r="M15">
        <v>19.077000000000002</v>
      </c>
    </row>
    <row r="16" spans="1:13" x14ac:dyDescent="0.3">
      <c r="A16">
        <v>14</v>
      </c>
      <c r="B16">
        <v>13.450100000000001</v>
      </c>
      <c r="C16">
        <v>9.7409999999999997E-2</v>
      </c>
      <c r="D16">
        <v>0.50819999999999999</v>
      </c>
      <c r="E16">
        <v>8.65</v>
      </c>
      <c r="F16">
        <v>9.8019999999999996</v>
      </c>
      <c r="G16">
        <v>10.955</v>
      </c>
      <c r="H16">
        <v>12.170999999999999</v>
      </c>
      <c r="I16">
        <v>13.45</v>
      </c>
      <c r="J16">
        <v>14.792</v>
      </c>
      <c r="K16">
        <v>16.196000000000002</v>
      </c>
      <c r="L16">
        <v>17.663</v>
      </c>
      <c r="M16">
        <v>19.129000000000001</v>
      </c>
    </row>
    <row r="17" spans="1:13" x14ac:dyDescent="0.3">
      <c r="A17">
        <v>15</v>
      </c>
      <c r="B17">
        <v>13.5169</v>
      </c>
      <c r="C17">
        <v>9.7259999999999999E-2</v>
      </c>
      <c r="D17">
        <v>0.49469999999999997</v>
      </c>
      <c r="E17">
        <v>8.7100000000000009</v>
      </c>
      <c r="F17">
        <v>9.8629999999999995</v>
      </c>
      <c r="G17">
        <v>11.016999999999999</v>
      </c>
      <c r="H17">
        <v>12.234999999999999</v>
      </c>
      <c r="I17">
        <v>13.516999999999999</v>
      </c>
      <c r="J17">
        <v>14.864000000000001</v>
      </c>
      <c r="K17">
        <v>16.276</v>
      </c>
      <c r="L17">
        <v>17.751999999999999</v>
      </c>
      <c r="M17">
        <v>19.228000000000002</v>
      </c>
    </row>
    <row r="18" spans="1:13" x14ac:dyDescent="0.3">
      <c r="A18">
        <v>16</v>
      </c>
      <c r="B18">
        <v>13.587300000000001</v>
      </c>
      <c r="C18">
        <v>9.7110000000000002E-2</v>
      </c>
      <c r="D18">
        <v>0.48199999999999998</v>
      </c>
      <c r="E18">
        <v>8.7720000000000002</v>
      </c>
      <c r="F18">
        <v>9.9269999999999996</v>
      </c>
      <c r="G18">
        <v>11.081</v>
      </c>
      <c r="H18">
        <v>12.301</v>
      </c>
      <c r="I18">
        <v>13.587</v>
      </c>
      <c r="J18">
        <v>14.94</v>
      </c>
      <c r="K18">
        <v>16.359000000000002</v>
      </c>
      <c r="L18">
        <v>17.844999999999999</v>
      </c>
      <c r="M18">
        <v>19.331</v>
      </c>
    </row>
    <row r="19" spans="1:13" x14ac:dyDescent="0.3">
      <c r="A19">
        <v>17</v>
      </c>
      <c r="B19">
        <v>13.6595</v>
      </c>
      <c r="C19">
        <v>9.6970000000000001E-2</v>
      </c>
      <c r="D19">
        <v>0.46989999999999998</v>
      </c>
      <c r="E19">
        <v>8.8350000000000009</v>
      </c>
      <c r="F19">
        <v>9.99</v>
      </c>
      <c r="G19">
        <v>11.146000000000001</v>
      </c>
      <c r="H19">
        <v>12.369</v>
      </c>
      <c r="I19">
        <v>13.66</v>
      </c>
      <c r="J19">
        <v>15.018000000000001</v>
      </c>
      <c r="K19">
        <v>16.445</v>
      </c>
      <c r="L19">
        <v>17.940999999999999</v>
      </c>
      <c r="M19">
        <v>19.437000000000001</v>
      </c>
    </row>
    <row r="20" spans="1:13" x14ac:dyDescent="0.3">
      <c r="A20">
        <v>18</v>
      </c>
      <c r="B20">
        <v>13.7325</v>
      </c>
      <c r="C20">
        <v>9.6839999999999996E-2</v>
      </c>
      <c r="D20">
        <v>0.45829999999999999</v>
      </c>
      <c r="E20">
        <v>8.8970000000000002</v>
      </c>
      <c r="F20">
        <v>10.054</v>
      </c>
      <c r="G20">
        <v>11.212</v>
      </c>
      <c r="H20">
        <v>12.436999999999999</v>
      </c>
      <c r="I20">
        <v>13.731999999999999</v>
      </c>
      <c r="J20">
        <v>15.097</v>
      </c>
      <c r="K20">
        <v>16.532</v>
      </c>
      <c r="L20">
        <v>18.038</v>
      </c>
      <c r="M20">
        <v>19.544</v>
      </c>
    </row>
    <row r="21" spans="1:13" x14ac:dyDescent="0.3">
      <c r="A21">
        <v>19</v>
      </c>
      <c r="B21">
        <v>13.8056</v>
      </c>
      <c r="C21">
        <v>9.6710000000000004E-2</v>
      </c>
      <c r="D21">
        <v>0.44719999999999999</v>
      </c>
      <c r="E21">
        <v>8.9589999999999996</v>
      </c>
      <c r="F21">
        <v>10.118</v>
      </c>
      <c r="G21">
        <v>11.276999999999999</v>
      </c>
      <c r="H21">
        <v>12.506</v>
      </c>
      <c r="I21">
        <v>13.805999999999999</v>
      </c>
      <c r="J21">
        <v>15.177</v>
      </c>
      <c r="K21">
        <v>16.62</v>
      </c>
      <c r="L21">
        <v>18.135000000000002</v>
      </c>
      <c r="M21">
        <v>19.651</v>
      </c>
    </row>
    <row r="22" spans="1:13" x14ac:dyDescent="0.3">
      <c r="A22">
        <v>20</v>
      </c>
      <c r="B22">
        <v>13.878399999999999</v>
      </c>
      <c r="C22">
        <v>9.6589999999999995E-2</v>
      </c>
      <c r="D22">
        <v>0.4365</v>
      </c>
      <c r="E22">
        <v>9.02</v>
      </c>
      <c r="F22">
        <v>10.180999999999999</v>
      </c>
      <c r="G22">
        <v>11.342000000000001</v>
      </c>
      <c r="H22">
        <v>12.574</v>
      </c>
      <c r="I22">
        <v>13.878</v>
      </c>
      <c r="J22">
        <v>15.256</v>
      </c>
      <c r="K22">
        <v>16.707000000000001</v>
      </c>
      <c r="L22">
        <v>18.231999999999999</v>
      </c>
      <c r="M22">
        <v>19.757999999999999</v>
      </c>
    </row>
    <row r="23" spans="1:13" x14ac:dyDescent="0.3">
      <c r="A23">
        <v>21</v>
      </c>
      <c r="B23">
        <v>13.9505</v>
      </c>
      <c r="C23">
        <v>9.647E-2</v>
      </c>
      <c r="D23">
        <v>0.42630000000000001</v>
      </c>
      <c r="E23">
        <v>9.08</v>
      </c>
      <c r="F23">
        <v>10.243</v>
      </c>
      <c r="G23">
        <v>11.406000000000001</v>
      </c>
      <c r="H23">
        <v>12.641999999999999</v>
      </c>
      <c r="I23">
        <v>13.95</v>
      </c>
      <c r="J23">
        <v>15.334</v>
      </c>
      <c r="K23">
        <v>16.792000000000002</v>
      </c>
      <c r="L23">
        <v>18.327999999999999</v>
      </c>
      <c r="M23">
        <v>19.863</v>
      </c>
    </row>
    <row r="24" spans="1:13" x14ac:dyDescent="0.3">
      <c r="A24">
        <v>22</v>
      </c>
      <c r="B24">
        <v>14.021599999999999</v>
      </c>
      <c r="C24">
        <v>9.6360000000000001E-2</v>
      </c>
      <c r="D24">
        <v>0.41639999999999999</v>
      </c>
      <c r="E24">
        <v>9.1389999999999993</v>
      </c>
      <c r="F24">
        <v>10.305</v>
      </c>
      <c r="G24">
        <v>11.47</v>
      </c>
      <c r="H24">
        <v>12.708</v>
      </c>
      <c r="I24">
        <v>14.022</v>
      </c>
      <c r="J24">
        <v>15.411</v>
      </c>
      <c r="K24">
        <v>16.876999999999999</v>
      </c>
      <c r="L24">
        <v>18.422000000000001</v>
      </c>
      <c r="M24">
        <v>19.966999999999999</v>
      </c>
    </row>
    <row r="25" spans="1:13" x14ac:dyDescent="0.3">
      <c r="A25">
        <v>23</v>
      </c>
      <c r="B25">
        <v>14.0916</v>
      </c>
      <c r="C25">
        <v>9.6250000000000002E-2</v>
      </c>
      <c r="D25">
        <v>0.40689999999999998</v>
      </c>
      <c r="E25">
        <v>9.1969999999999992</v>
      </c>
      <c r="F25">
        <v>10.365</v>
      </c>
      <c r="G25">
        <v>11.532</v>
      </c>
      <c r="H25">
        <v>12.773999999999999</v>
      </c>
      <c r="I25">
        <v>14.092000000000001</v>
      </c>
      <c r="J25">
        <v>15.487</v>
      </c>
      <c r="K25">
        <v>16.960999999999999</v>
      </c>
      <c r="L25">
        <v>18.515000000000001</v>
      </c>
      <c r="M25">
        <v>20.068999999999999</v>
      </c>
    </row>
    <row r="26" spans="1:13" x14ac:dyDescent="0.3">
      <c r="A26">
        <v>24</v>
      </c>
      <c r="B26">
        <v>14.160299999999999</v>
      </c>
      <c r="C26">
        <v>9.6149999999999999E-2</v>
      </c>
      <c r="D26">
        <v>0.3977</v>
      </c>
      <c r="E26">
        <v>9.2539999999999996</v>
      </c>
      <c r="F26">
        <v>10.423</v>
      </c>
      <c r="G26">
        <v>11.593</v>
      </c>
      <c r="H26">
        <v>12.837999999999999</v>
      </c>
      <c r="I26">
        <v>14.16</v>
      </c>
      <c r="J26">
        <v>15.561</v>
      </c>
      <c r="K26">
        <v>17.042999999999999</v>
      </c>
      <c r="L26">
        <v>18.606999999999999</v>
      </c>
      <c r="M26">
        <v>20.170000000000002</v>
      </c>
    </row>
    <row r="27" spans="1:13" x14ac:dyDescent="0.3">
      <c r="A27">
        <v>25</v>
      </c>
      <c r="B27">
        <v>14.227600000000001</v>
      </c>
      <c r="C27">
        <v>9.6049999999999996E-2</v>
      </c>
      <c r="D27">
        <v>0.38879999999999998</v>
      </c>
      <c r="E27">
        <v>9.31</v>
      </c>
      <c r="F27">
        <v>10.481</v>
      </c>
      <c r="G27">
        <v>11.653</v>
      </c>
      <c r="H27">
        <v>12.901</v>
      </c>
      <c r="I27">
        <v>14.228</v>
      </c>
      <c r="J27">
        <v>15.635</v>
      </c>
      <c r="K27">
        <v>17.123000000000001</v>
      </c>
      <c r="L27">
        <v>18.696000000000002</v>
      </c>
      <c r="M27">
        <v>20.268000000000001</v>
      </c>
    </row>
    <row r="28" spans="1:13" x14ac:dyDescent="0.3">
      <c r="A28">
        <v>26</v>
      </c>
      <c r="B28">
        <v>14.2935</v>
      </c>
      <c r="C28">
        <v>9.5949999999999994E-2</v>
      </c>
      <c r="D28">
        <v>0.38019999999999998</v>
      </c>
      <c r="E28">
        <v>9.3640000000000008</v>
      </c>
      <c r="F28">
        <v>10.538</v>
      </c>
      <c r="G28">
        <v>11.711</v>
      </c>
      <c r="H28">
        <v>12.962999999999999</v>
      </c>
      <c r="I28">
        <v>14.294</v>
      </c>
      <c r="J28">
        <v>15.706</v>
      </c>
      <c r="K28">
        <v>17.202000000000002</v>
      </c>
      <c r="L28">
        <v>18.783000000000001</v>
      </c>
      <c r="M28">
        <v>20.364000000000001</v>
      </c>
    </row>
    <row r="29" spans="1:13" x14ac:dyDescent="0.3">
      <c r="A29">
        <v>27</v>
      </c>
      <c r="B29">
        <v>14.357900000000001</v>
      </c>
      <c r="C29">
        <v>9.5860000000000001E-2</v>
      </c>
      <c r="D29">
        <v>0.37180000000000002</v>
      </c>
      <c r="E29">
        <v>9.4169999999999998</v>
      </c>
      <c r="F29">
        <v>10.593</v>
      </c>
      <c r="G29">
        <v>11.768000000000001</v>
      </c>
      <c r="H29">
        <v>13.023</v>
      </c>
      <c r="I29">
        <v>14.358000000000001</v>
      </c>
      <c r="J29">
        <v>15.776</v>
      </c>
      <c r="K29">
        <v>17.279</v>
      </c>
      <c r="L29">
        <v>18.869</v>
      </c>
      <c r="M29">
        <v>20.459</v>
      </c>
    </row>
    <row r="30" spans="1:13" x14ac:dyDescent="0.3">
      <c r="A30">
        <v>28</v>
      </c>
      <c r="B30">
        <v>14.4208</v>
      </c>
      <c r="C30">
        <v>9.5769999999999994E-2</v>
      </c>
      <c r="D30">
        <v>0.36370000000000002</v>
      </c>
      <c r="E30">
        <v>9.4689999999999994</v>
      </c>
      <c r="F30">
        <v>10.646000000000001</v>
      </c>
      <c r="G30">
        <v>11.824</v>
      </c>
      <c r="H30">
        <v>13.081</v>
      </c>
      <c r="I30">
        <v>14.420999999999999</v>
      </c>
      <c r="J30">
        <v>15.843999999999999</v>
      </c>
      <c r="K30">
        <v>17.353999999999999</v>
      </c>
      <c r="L30">
        <v>18.952999999999999</v>
      </c>
      <c r="M30">
        <v>20.550999999999998</v>
      </c>
    </row>
    <row r="31" spans="1:13" x14ac:dyDescent="0.3">
      <c r="A31">
        <v>29</v>
      </c>
      <c r="B31">
        <v>14.4824</v>
      </c>
      <c r="C31">
        <v>9.5680000000000001E-2</v>
      </c>
      <c r="D31">
        <v>0.35580000000000001</v>
      </c>
      <c r="E31">
        <v>9.5190000000000001</v>
      </c>
      <c r="F31">
        <v>10.699</v>
      </c>
      <c r="G31">
        <v>11.879</v>
      </c>
      <c r="H31">
        <v>13.138999999999999</v>
      </c>
      <c r="I31">
        <v>14.481999999999999</v>
      </c>
      <c r="J31">
        <v>15.911</v>
      </c>
      <c r="K31">
        <v>17.428000000000001</v>
      </c>
      <c r="L31">
        <v>19.033999999999999</v>
      </c>
      <c r="M31">
        <v>20.640999999999998</v>
      </c>
    </row>
    <row r="32" spans="1:13" x14ac:dyDescent="0.3">
      <c r="A32">
        <v>30</v>
      </c>
      <c r="B32">
        <v>14.542199999999999</v>
      </c>
      <c r="C32">
        <v>9.5589999999999994E-2</v>
      </c>
      <c r="D32">
        <v>0.34810000000000002</v>
      </c>
      <c r="E32">
        <v>9.5690000000000008</v>
      </c>
      <c r="F32">
        <v>10.75</v>
      </c>
      <c r="G32">
        <v>11.932</v>
      </c>
      <c r="H32">
        <v>13.195</v>
      </c>
      <c r="I32">
        <v>14.542</v>
      </c>
      <c r="J32">
        <v>15.976000000000001</v>
      </c>
      <c r="K32">
        <v>17.498999999999999</v>
      </c>
      <c r="L32">
        <v>19.114000000000001</v>
      </c>
      <c r="M32">
        <v>20.728000000000002</v>
      </c>
    </row>
    <row r="33" spans="1:13" x14ac:dyDescent="0.3">
      <c r="A33">
        <v>31</v>
      </c>
      <c r="B33">
        <v>14.600300000000001</v>
      </c>
      <c r="C33">
        <v>9.5509999999999998E-2</v>
      </c>
      <c r="D33">
        <v>0.34060000000000001</v>
      </c>
      <c r="E33">
        <v>9.6170000000000009</v>
      </c>
      <c r="F33">
        <v>10.8</v>
      </c>
      <c r="G33">
        <v>11.983000000000001</v>
      </c>
      <c r="H33">
        <v>13.249000000000001</v>
      </c>
      <c r="I33">
        <v>14.6</v>
      </c>
      <c r="J33">
        <v>16.039000000000001</v>
      </c>
      <c r="K33">
        <v>17.568000000000001</v>
      </c>
      <c r="L33">
        <v>19.190999999999999</v>
      </c>
      <c r="M33">
        <v>20.812999999999999</v>
      </c>
    </row>
    <row r="34" spans="1:13" x14ac:dyDescent="0.3">
      <c r="A34">
        <v>32</v>
      </c>
      <c r="B34">
        <v>14.656599999999999</v>
      </c>
      <c r="C34">
        <v>9.5430000000000001E-2</v>
      </c>
      <c r="D34">
        <v>0.33329999999999999</v>
      </c>
      <c r="E34">
        <v>9.6630000000000003</v>
      </c>
      <c r="F34">
        <v>10.848000000000001</v>
      </c>
      <c r="G34">
        <v>12.032999999999999</v>
      </c>
      <c r="H34">
        <v>13.302</v>
      </c>
      <c r="I34">
        <v>14.657</v>
      </c>
      <c r="J34">
        <v>16.100000000000001</v>
      </c>
      <c r="K34">
        <v>17.635999999999999</v>
      </c>
      <c r="L34">
        <v>19.265999999999998</v>
      </c>
      <c r="M34">
        <v>20.896000000000001</v>
      </c>
    </row>
    <row r="35" spans="1:13" x14ac:dyDescent="0.3">
      <c r="A35">
        <v>33</v>
      </c>
      <c r="B35">
        <v>14.7112</v>
      </c>
      <c r="C35">
        <v>9.5350000000000004E-2</v>
      </c>
      <c r="D35">
        <v>0.32619999999999999</v>
      </c>
      <c r="E35">
        <v>9.7080000000000002</v>
      </c>
      <c r="F35">
        <v>10.895</v>
      </c>
      <c r="G35">
        <v>12.082000000000001</v>
      </c>
      <c r="H35">
        <v>13.353</v>
      </c>
      <c r="I35">
        <v>14.711</v>
      </c>
      <c r="J35">
        <v>16.158999999999999</v>
      </c>
      <c r="K35">
        <v>17.701000000000001</v>
      </c>
      <c r="L35">
        <v>19.338000000000001</v>
      </c>
      <c r="M35">
        <v>20.975999999999999</v>
      </c>
    </row>
    <row r="36" spans="1:13" x14ac:dyDescent="0.3">
      <c r="A36">
        <v>34</v>
      </c>
      <c r="B36">
        <v>14.764200000000001</v>
      </c>
      <c r="C36">
        <v>9.5269999999999994E-2</v>
      </c>
      <c r="D36">
        <v>0.31919999999999998</v>
      </c>
      <c r="E36">
        <v>9.7520000000000007</v>
      </c>
      <c r="F36">
        <v>10.941000000000001</v>
      </c>
      <c r="G36">
        <v>12.129</v>
      </c>
      <c r="H36">
        <v>13.403</v>
      </c>
      <c r="I36">
        <v>14.763999999999999</v>
      </c>
      <c r="J36">
        <v>16.216999999999999</v>
      </c>
      <c r="K36">
        <v>17.763999999999999</v>
      </c>
      <c r="L36">
        <v>19.408999999999999</v>
      </c>
      <c r="M36">
        <v>21.053000000000001</v>
      </c>
    </row>
    <row r="37" spans="1:13" x14ac:dyDescent="0.3">
      <c r="A37">
        <v>35</v>
      </c>
      <c r="B37">
        <v>14.8157</v>
      </c>
      <c r="C37">
        <v>9.5200000000000007E-2</v>
      </c>
      <c r="D37">
        <v>0.31240000000000001</v>
      </c>
      <c r="E37">
        <v>9.7949999999999999</v>
      </c>
      <c r="F37">
        <v>10.984999999999999</v>
      </c>
      <c r="G37">
        <v>12.175000000000001</v>
      </c>
      <c r="H37">
        <v>13.451000000000001</v>
      </c>
      <c r="I37">
        <v>14.816000000000001</v>
      </c>
      <c r="J37">
        <v>16.273</v>
      </c>
      <c r="K37">
        <v>17.826000000000001</v>
      </c>
      <c r="L37">
        <v>19.477</v>
      </c>
      <c r="M37">
        <v>21.129000000000001</v>
      </c>
    </row>
    <row r="38" spans="1:13" x14ac:dyDescent="0.3">
      <c r="A38">
        <v>36</v>
      </c>
      <c r="B38">
        <v>14.8657</v>
      </c>
      <c r="C38">
        <v>9.5130000000000006E-2</v>
      </c>
      <c r="D38">
        <v>0.30580000000000002</v>
      </c>
      <c r="E38">
        <v>9.8360000000000003</v>
      </c>
      <c r="F38">
        <v>11.028</v>
      </c>
      <c r="G38">
        <v>12.22</v>
      </c>
      <c r="H38">
        <v>13.497999999999999</v>
      </c>
      <c r="I38">
        <v>14.866</v>
      </c>
      <c r="J38">
        <v>16.327000000000002</v>
      </c>
      <c r="K38">
        <v>17.885000000000002</v>
      </c>
      <c r="L38">
        <v>19.544</v>
      </c>
      <c r="M38">
        <v>21.202999999999999</v>
      </c>
    </row>
    <row r="39" spans="1:13" x14ac:dyDescent="0.3">
      <c r="A39">
        <v>37</v>
      </c>
      <c r="B39">
        <v>14.914199999999999</v>
      </c>
      <c r="C39">
        <v>9.5060000000000006E-2</v>
      </c>
      <c r="D39">
        <v>0.29930000000000001</v>
      </c>
      <c r="E39">
        <v>9.8770000000000007</v>
      </c>
      <c r="F39">
        <v>11.07</v>
      </c>
      <c r="G39">
        <v>12.263</v>
      </c>
      <c r="H39">
        <v>13.542999999999999</v>
      </c>
      <c r="I39">
        <v>14.914</v>
      </c>
      <c r="J39">
        <v>16.38</v>
      </c>
      <c r="K39">
        <v>17.943000000000001</v>
      </c>
      <c r="L39">
        <v>19.609000000000002</v>
      </c>
      <c r="M39">
        <v>21.274000000000001</v>
      </c>
    </row>
    <row r="40" spans="1:13" x14ac:dyDescent="0.3">
      <c r="A40">
        <v>38</v>
      </c>
      <c r="B40">
        <v>14.961399999999999</v>
      </c>
      <c r="C40">
        <v>9.4990000000000005E-2</v>
      </c>
      <c r="D40">
        <v>0.29289999999999999</v>
      </c>
      <c r="E40">
        <v>9.9160000000000004</v>
      </c>
      <c r="F40">
        <v>11.111000000000001</v>
      </c>
      <c r="G40">
        <v>12.305</v>
      </c>
      <c r="H40">
        <v>13.587</v>
      </c>
      <c r="I40">
        <v>14.961</v>
      </c>
      <c r="J40">
        <v>16.431000000000001</v>
      </c>
      <c r="K40">
        <v>18</v>
      </c>
      <c r="L40">
        <v>19.672000000000001</v>
      </c>
      <c r="M40">
        <v>21.343</v>
      </c>
    </row>
    <row r="41" spans="1:13" x14ac:dyDescent="0.3">
      <c r="A41">
        <v>39</v>
      </c>
      <c r="B41">
        <v>15.007300000000001</v>
      </c>
      <c r="C41">
        <v>9.4920000000000004E-2</v>
      </c>
      <c r="D41">
        <v>0.28670000000000001</v>
      </c>
      <c r="E41">
        <v>9.9550000000000001</v>
      </c>
      <c r="F41">
        <v>11.15</v>
      </c>
      <c r="G41">
        <v>12.346</v>
      </c>
      <c r="H41">
        <v>13.63</v>
      </c>
      <c r="I41">
        <v>15.007</v>
      </c>
      <c r="J41">
        <v>16.481000000000002</v>
      </c>
      <c r="K41">
        <v>18.053999999999998</v>
      </c>
      <c r="L41">
        <v>19.733000000000001</v>
      </c>
      <c r="M41">
        <v>21.411000000000001</v>
      </c>
    </row>
    <row r="42" spans="1:13" x14ac:dyDescent="0.3">
      <c r="A42">
        <v>40</v>
      </c>
      <c r="B42">
        <v>15.052</v>
      </c>
      <c r="C42">
        <v>9.4850000000000004E-2</v>
      </c>
      <c r="D42">
        <v>0.28060000000000002</v>
      </c>
      <c r="E42">
        <v>9.9920000000000009</v>
      </c>
      <c r="F42">
        <v>11.189</v>
      </c>
      <c r="G42">
        <v>12.385999999999999</v>
      </c>
      <c r="H42">
        <v>13.672000000000001</v>
      </c>
      <c r="I42">
        <v>15.052</v>
      </c>
      <c r="J42">
        <v>16.529</v>
      </c>
      <c r="K42">
        <v>18.108000000000001</v>
      </c>
      <c r="L42">
        <v>19.792000000000002</v>
      </c>
      <c r="M42">
        <v>21.475999999999999</v>
      </c>
    </row>
    <row r="43" spans="1:13" x14ac:dyDescent="0.3">
      <c r="A43">
        <v>41</v>
      </c>
      <c r="B43">
        <v>15.095499999999999</v>
      </c>
      <c r="C43">
        <v>9.4789999999999999E-2</v>
      </c>
      <c r="D43">
        <v>0.2747</v>
      </c>
      <c r="E43">
        <v>10.029</v>
      </c>
      <c r="F43">
        <v>11.227</v>
      </c>
      <c r="G43">
        <v>12.425000000000001</v>
      </c>
      <c r="H43">
        <v>13.712999999999999</v>
      </c>
      <c r="I43">
        <v>15.096</v>
      </c>
      <c r="J43">
        <v>16.576000000000001</v>
      </c>
      <c r="K43">
        <v>18.16</v>
      </c>
      <c r="L43">
        <v>19.850000000000001</v>
      </c>
      <c r="M43">
        <v>21.54</v>
      </c>
    </row>
    <row r="44" spans="1:13" x14ac:dyDescent="0.3">
      <c r="A44">
        <v>42</v>
      </c>
      <c r="B44">
        <v>15.138</v>
      </c>
      <c r="C44">
        <v>9.4719999999999999E-2</v>
      </c>
      <c r="D44">
        <v>0.26879999999999998</v>
      </c>
      <c r="E44">
        <v>10.065</v>
      </c>
      <c r="F44">
        <v>11.263999999999999</v>
      </c>
      <c r="G44">
        <v>12.462999999999999</v>
      </c>
      <c r="H44">
        <v>13.753</v>
      </c>
      <c r="I44">
        <v>15.138</v>
      </c>
      <c r="J44">
        <v>16.622</v>
      </c>
      <c r="K44">
        <v>18.21</v>
      </c>
      <c r="L44">
        <v>19.905999999999999</v>
      </c>
      <c r="M44">
        <v>21.602</v>
      </c>
    </row>
    <row r="45" spans="1:13" x14ac:dyDescent="0.3">
      <c r="A45">
        <v>43</v>
      </c>
      <c r="B45">
        <v>15.179399999999999</v>
      </c>
      <c r="C45">
        <v>9.4659999999999994E-2</v>
      </c>
      <c r="D45">
        <v>0.26300000000000001</v>
      </c>
      <c r="E45">
        <v>10.1</v>
      </c>
      <c r="F45">
        <v>11.3</v>
      </c>
      <c r="G45">
        <v>12.5</v>
      </c>
      <c r="H45">
        <v>13.792</v>
      </c>
      <c r="I45">
        <v>15.179</v>
      </c>
      <c r="J45">
        <v>16.667000000000002</v>
      </c>
      <c r="K45">
        <v>18.260000000000002</v>
      </c>
      <c r="L45">
        <v>19.962</v>
      </c>
      <c r="M45">
        <v>21.664000000000001</v>
      </c>
    </row>
    <row r="46" spans="1:13" x14ac:dyDescent="0.3">
      <c r="A46">
        <v>44</v>
      </c>
      <c r="B46">
        <v>15.219799999999999</v>
      </c>
      <c r="C46">
        <v>9.4600000000000004E-2</v>
      </c>
      <c r="D46">
        <v>0.25740000000000002</v>
      </c>
      <c r="E46">
        <v>10.134</v>
      </c>
      <c r="F46">
        <v>11.335000000000001</v>
      </c>
      <c r="G46">
        <v>12.536</v>
      </c>
      <c r="H46">
        <v>13.83</v>
      </c>
      <c r="I46">
        <v>15.22</v>
      </c>
      <c r="J46">
        <v>16.710999999999999</v>
      </c>
      <c r="K46">
        <v>18.308</v>
      </c>
      <c r="L46">
        <v>20.015999999999998</v>
      </c>
      <c r="M46">
        <v>21.722999999999999</v>
      </c>
    </row>
    <row r="47" spans="1:13" x14ac:dyDescent="0.3">
      <c r="A47">
        <v>45</v>
      </c>
      <c r="B47">
        <v>15.2591</v>
      </c>
      <c r="C47">
        <v>9.4539999999999999E-2</v>
      </c>
      <c r="D47">
        <v>0.25190000000000001</v>
      </c>
      <c r="E47">
        <v>10.167</v>
      </c>
      <c r="F47">
        <v>11.369</v>
      </c>
      <c r="G47">
        <v>12.571999999999999</v>
      </c>
      <c r="H47">
        <v>13.867000000000001</v>
      </c>
      <c r="I47">
        <v>15.259</v>
      </c>
      <c r="J47">
        <v>16.754000000000001</v>
      </c>
      <c r="K47">
        <v>18.355</v>
      </c>
      <c r="L47">
        <v>20.068000000000001</v>
      </c>
      <c r="M47">
        <v>21.780999999999999</v>
      </c>
    </row>
    <row r="48" spans="1:13" x14ac:dyDescent="0.3">
      <c r="A48">
        <v>46</v>
      </c>
      <c r="B48">
        <v>15.2974</v>
      </c>
      <c r="C48">
        <v>9.4479999999999995E-2</v>
      </c>
      <c r="D48">
        <v>0.24640000000000001</v>
      </c>
      <c r="E48">
        <v>10.199</v>
      </c>
      <c r="F48">
        <v>11.403</v>
      </c>
      <c r="G48">
        <v>12.606</v>
      </c>
      <c r="H48">
        <v>13.903</v>
      </c>
      <c r="I48">
        <v>15.297000000000001</v>
      </c>
      <c r="J48">
        <v>16.795000000000002</v>
      </c>
      <c r="K48">
        <v>18.399999999999999</v>
      </c>
      <c r="L48">
        <v>20.119</v>
      </c>
      <c r="M48">
        <v>21.837</v>
      </c>
    </row>
    <row r="49" spans="1:13" x14ac:dyDescent="0.3">
      <c r="A49">
        <v>47</v>
      </c>
      <c r="B49">
        <v>15.3347</v>
      </c>
      <c r="C49">
        <v>9.4420000000000004E-2</v>
      </c>
      <c r="D49">
        <v>0.24110000000000001</v>
      </c>
      <c r="E49">
        <v>10.231</v>
      </c>
      <c r="F49">
        <v>11.435</v>
      </c>
      <c r="G49">
        <v>12.64</v>
      </c>
      <c r="H49">
        <v>13.938000000000001</v>
      </c>
      <c r="I49">
        <v>15.335000000000001</v>
      </c>
      <c r="J49">
        <v>16.835000000000001</v>
      </c>
      <c r="K49">
        <v>18.445</v>
      </c>
      <c r="L49">
        <v>20.169</v>
      </c>
      <c r="M49">
        <v>21.891999999999999</v>
      </c>
    </row>
    <row r="50" spans="1:13" x14ac:dyDescent="0.3">
      <c r="A50">
        <v>48</v>
      </c>
      <c r="B50">
        <v>15.370900000000001</v>
      </c>
      <c r="C50">
        <v>9.4359999999999999E-2</v>
      </c>
      <c r="D50">
        <v>0.23580000000000001</v>
      </c>
      <c r="E50">
        <v>10.262</v>
      </c>
      <c r="F50">
        <v>11.467000000000001</v>
      </c>
      <c r="G50">
        <v>12.672000000000001</v>
      </c>
      <c r="H50">
        <v>13.972</v>
      </c>
      <c r="I50">
        <v>15.371</v>
      </c>
      <c r="J50">
        <v>16.873999999999999</v>
      </c>
      <c r="K50">
        <v>18.488</v>
      </c>
      <c r="L50">
        <v>20.216999999999999</v>
      </c>
      <c r="M50">
        <v>21.945</v>
      </c>
    </row>
    <row r="51" spans="1:13" x14ac:dyDescent="0.3">
      <c r="A51">
        <v>49</v>
      </c>
      <c r="B51">
        <v>15.4063</v>
      </c>
      <c r="C51">
        <v>9.4310000000000005E-2</v>
      </c>
      <c r="D51">
        <v>0.2306</v>
      </c>
      <c r="E51">
        <v>10.292</v>
      </c>
      <c r="F51">
        <v>11.497999999999999</v>
      </c>
      <c r="G51">
        <v>12.704000000000001</v>
      </c>
      <c r="H51">
        <v>14.005000000000001</v>
      </c>
      <c r="I51">
        <v>15.406000000000001</v>
      </c>
      <c r="J51">
        <v>16.913</v>
      </c>
      <c r="K51">
        <v>18.53</v>
      </c>
      <c r="L51">
        <v>20.263999999999999</v>
      </c>
      <c r="M51">
        <v>21.998000000000001</v>
      </c>
    </row>
    <row r="52" spans="1:13" x14ac:dyDescent="0.3">
      <c r="A52">
        <v>50</v>
      </c>
      <c r="B52">
        <v>15.440799999999999</v>
      </c>
      <c r="C52">
        <v>9.425E-2</v>
      </c>
      <c r="D52">
        <v>0.22550000000000001</v>
      </c>
      <c r="E52">
        <v>10.321999999999999</v>
      </c>
      <c r="F52">
        <v>11.529</v>
      </c>
      <c r="G52">
        <v>12.734999999999999</v>
      </c>
      <c r="H52">
        <v>14.038</v>
      </c>
      <c r="I52">
        <v>15.441000000000001</v>
      </c>
      <c r="J52">
        <v>16.95</v>
      </c>
      <c r="K52">
        <v>18.571000000000002</v>
      </c>
      <c r="L52">
        <v>20.309999999999999</v>
      </c>
      <c r="M52">
        <v>22.048999999999999</v>
      </c>
    </row>
    <row r="53" spans="1:13" x14ac:dyDescent="0.3">
      <c r="A53">
        <v>51</v>
      </c>
      <c r="B53">
        <v>15.474399999999999</v>
      </c>
      <c r="C53">
        <v>9.4200000000000006E-2</v>
      </c>
      <c r="D53">
        <v>0.2205</v>
      </c>
      <c r="E53">
        <v>10.351000000000001</v>
      </c>
      <c r="F53">
        <v>11.558</v>
      </c>
      <c r="G53">
        <v>12.766</v>
      </c>
      <c r="H53">
        <v>14.069000000000001</v>
      </c>
      <c r="I53">
        <v>15.474</v>
      </c>
      <c r="J53">
        <v>16.986999999999998</v>
      </c>
      <c r="K53">
        <v>18.611000000000001</v>
      </c>
      <c r="L53">
        <v>20.355</v>
      </c>
      <c r="M53">
        <v>22.099</v>
      </c>
    </row>
    <row r="54" spans="1:13" x14ac:dyDescent="0.3">
      <c r="A54">
        <v>52</v>
      </c>
      <c r="B54">
        <v>15.507199999999999</v>
      </c>
      <c r="C54">
        <v>9.4149999999999998E-2</v>
      </c>
      <c r="D54">
        <v>0.21560000000000001</v>
      </c>
      <c r="E54">
        <v>10.379</v>
      </c>
      <c r="F54">
        <v>11.587</v>
      </c>
      <c r="G54">
        <v>12.795</v>
      </c>
      <c r="H54">
        <v>14.1</v>
      </c>
      <c r="I54">
        <v>15.507</v>
      </c>
      <c r="J54">
        <v>17.021999999999998</v>
      </c>
      <c r="K54">
        <v>18.651</v>
      </c>
      <c r="L54">
        <v>20.399000000000001</v>
      </c>
      <c r="M54">
        <v>22.146999999999998</v>
      </c>
    </row>
    <row r="55" spans="1:13" x14ac:dyDescent="0.3">
      <c r="A55">
        <v>53</v>
      </c>
      <c r="B55">
        <v>15.539300000000001</v>
      </c>
      <c r="C55">
        <v>9.4100000000000003E-2</v>
      </c>
      <c r="D55">
        <v>0.2107</v>
      </c>
      <c r="E55">
        <v>10.406000000000001</v>
      </c>
      <c r="F55">
        <v>11.615</v>
      </c>
      <c r="G55">
        <v>12.824</v>
      </c>
      <c r="H55">
        <v>14.13</v>
      </c>
      <c r="I55">
        <v>15.539</v>
      </c>
      <c r="J55">
        <v>17.056999999999999</v>
      </c>
      <c r="K55">
        <v>18.689</v>
      </c>
      <c r="L55">
        <v>20.442</v>
      </c>
      <c r="M55">
        <v>22.195</v>
      </c>
    </row>
    <row r="56" spans="1:13" x14ac:dyDescent="0.3">
      <c r="A56">
        <v>54</v>
      </c>
      <c r="B56">
        <v>15.570600000000001</v>
      </c>
      <c r="C56">
        <v>9.4039999999999999E-2</v>
      </c>
      <c r="D56">
        <v>0.2059</v>
      </c>
      <c r="E56">
        <v>10.433999999999999</v>
      </c>
      <c r="F56">
        <v>11.643000000000001</v>
      </c>
      <c r="G56">
        <v>12.853</v>
      </c>
      <c r="H56">
        <v>14.16</v>
      </c>
      <c r="I56">
        <v>15.571</v>
      </c>
      <c r="J56">
        <v>17.091000000000001</v>
      </c>
      <c r="K56">
        <v>18.725999999999999</v>
      </c>
      <c r="L56">
        <v>20.483000000000001</v>
      </c>
      <c r="M56">
        <v>22.241</v>
      </c>
    </row>
    <row r="57" spans="1:13" x14ac:dyDescent="0.3">
      <c r="A57">
        <v>55</v>
      </c>
      <c r="B57">
        <v>15.6012</v>
      </c>
      <c r="C57">
        <v>9.3990000000000004E-2</v>
      </c>
      <c r="D57">
        <v>0.20119999999999999</v>
      </c>
      <c r="E57">
        <v>10.46</v>
      </c>
      <c r="F57">
        <v>11.67</v>
      </c>
      <c r="G57">
        <v>12.881</v>
      </c>
      <c r="H57">
        <v>14.189</v>
      </c>
      <c r="I57">
        <v>15.601000000000001</v>
      </c>
      <c r="J57">
        <v>17.123999999999999</v>
      </c>
      <c r="K57">
        <v>18.762</v>
      </c>
      <c r="L57">
        <v>20.524000000000001</v>
      </c>
      <c r="M57">
        <v>22.286000000000001</v>
      </c>
    </row>
    <row r="58" spans="1:13" x14ac:dyDescent="0.3">
      <c r="A58">
        <v>56</v>
      </c>
      <c r="B58">
        <v>15.6311</v>
      </c>
      <c r="C58">
        <v>9.3939999999999996E-2</v>
      </c>
      <c r="D58">
        <v>0.1966</v>
      </c>
      <c r="E58">
        <v>10.486000000000001</v>
      </c>
      <c r="F58">
        <v>11.696999999999999</v>
      </c>
      <c r="G58">
        <v>12.907999999999999</v>
      </c>
      <c r="H58">
        <v>14.217000000000001</v>
      </c>
      <c r="I58">
        <v>15.631</v>
      </c>
      <c r="J58">
        <v>17.155999999999999</v>
      </c>
      <c r="K58">
        <v>18.797999999999998</v>
      </c>
      <c r="L58">
        <v>20.564</v>
      </c>
      <c r="M58">
        <v>22.33</v>
      </c>
    </row>
    <row r="59" spans="1:13" x14ac:dyDescent="0.3">
      <c r="A59">
        <v>57</v>
      </c>
      <c r="B59">
        <v>15.660399999999999</v>
      </c>
      <c r="C59">
        <v>9.3890000000000001E-2</v>
      </c>
      <c r="D59">
        <v>0.192</v>
      </c>
      <c r="E59">
        <v>10.512</v>
      </c>
      <c r="F59">
        <v>11.723000000000001</v>
      </c>
      <c r="G59">
        <v>12.933999999999999</v>
      </c>
      <c r="H59">
        <v>14.244999999999999</v>
      </c>
      <c r="I59">
        <v>15.66</v>
      </c>
      <c r="J59">
        <v>17.187999999999999</v>
      </c>
      <c r="K59">
        <v>18.832999999999998</v>
      </c>
      <c r="L59">
        <v>20.603000000000002</v>
      </c>
      <c r="M59">
        <v>22.373999999999999</v>
      </c>
    </row>
    <row r="60" spans="1:13" x14ac:dyDescent="0.3">
      <c r="A60">
        <v>58</v>
      </c>
      <c r="B60">
        <v>15.689</v>
      </c>
      <c r="C60">
        <v>9.3850000000000003E-2</v>
      </c>
      <c r="D60">
        <v>0.1875</v>
      </c>
      <c r="E60">
        <v>10.536</v>
      </c>
      <c r="F60">
        <v>11.747999999999999</v>
      </c>
      <c r="G60">
        <v>12.96</v>
      </c>
      <c r="H60">
        <v>14.272</v>
      </c>
      <c r="I60">
        <v>15.689</v>
      </c>
      <c r="J60">
        <v>17.219000000000001</v>
      </c>
      <c r="K60">
        <v>18.867000000000001</v>
      </c>
      <c r="L60">
        <v>20.641999999999999</v>
      </c>
      <c r="M60">
        <v>22.417000000000002</v>
      </c>
    </row>
    <row r="61" spans="1:13" x14ac:dyDescent="0.3">
      <c r="A61">
        <v>59</v>
      </c>
      <c r="B61">
        <v>15.717000000000001</v>
      </c>
      <c r="C61">
        <v>9.3799999999999994E-2</v>
      </c>
      <c r="D61">
        <v>0.183</v>
      </c>
      <c r="E61">
        <v>10.561</v>
      </c>
      <c r="F61">
        <v>11.773</v>
      </c>
      <c r="G61">
        <v>12.986000000000001</v>
      </c>
      <c r="H61">
        <v>14.298</v>
      </c>
      <c r="I61">
        <v>15.717000000000001</v>
      </c>
      <c r="J61">
        <v>17.248999999999999</v>
      </c>
      <c r="K61">
        <v>18.901</v>
      </c>
      <c r="L61">
        <v>20.678999999999998</v>
      </c>
      <c r="M61">
        <v>22.457999999999998</v>
      </c>
    </row>
    <row r="62" spans="1:13" x14ac:dyDescent="0.3">
      <c r="A62">
        <v>60</v>
      </c>
      <c r="B62">
        <v>15.744400000000001</v>
      </c>
      <c r="C62">
        <v>9.375E-2</v>
      </c>
      <c r="D62">
        <v>0.1787</v>
      </c>
      <c r="E62">
        <v>10.585000000000001</v>
      </c>
      <c r="F62">
        <v>11.798</v>
      </c>
      <c r="G62">
        <v>13.010999999999999</v>
      </c>
      <c r="H62">
        <v>14.324</v>
      </c>
      <c r="I62">
        <v>15.744</v>
      </c>
      <c r="J62">
        <v>17.277999999999999</v>
      </c>
      <c r="K62">
        <v>18.933</v>
      </c>
      <c r="L62">
        <v>20.716000000000001</v>
      </c>
      <c r="M62">
        <v>22.498000000000001</v>
      </c>
    </row>
    <row r="63" spans="1:13" x14ac:dyDescent="0.3">
      <c r="A63">
        <v>61</v>
      </c>
      <c r="B63">
        <v>15.7713</v>
      </c>
      <c r="C63">
        <v>9.3710000000000002E-2</v>
      </c>
      <c r="D63">
        <v>0.17430000000000001</v>
      </c>
      <c r="E63">
        <v>10.608000000000001</v>
      </c>
      <c r="F63">
        <v>11.821999999999999</v>
      </c>
      <c r="G63">
        <v>13.035</v>
      </c>
      <c r="H63">
        <v>14.349</v>
      </c>
      <c r="I63">
        <v>15.771000000000001</v>
      </c>
      <c r="J63">
        <v>17.308</v>
      </c>
      <c r="K63">
        <v>18.965</v>
      </c>
      <c r="L63">
        <v>20.751999999999999</v>
      </c>
      <c r="M63">
        <v>22.539000000000001</v>
      </c>
    </row>
    <row r="64" spans="1:13" x14ac:dyDescent="0.3">
      <c r="A64">
        <v>62</v>
      </c>
      <c r="B64">
        <v>15.797499999999999</v>
      </c>
      <c r="C64">
        <v>9.3659999999999993E-2</v>
      </c>
      <c r="D64">
        <v>0.17</v>
      </c>
      <c r="E64">
        <v>10.632</v>
      </c>
      <c r="F64">
        <v>11.845000000000001</v>
      </c>
      <c r="G64">
        <v>13.058999999999999</v>
      </c>
      <c r="H64">
        <v>14.374000000000001</v>
      </c>
      <c r="I64">
        <v>15.798</v>
      </c>
      <c r="J64">
        <v>17.335999999999999</v>
      </c>
      <c r="K64">
        <v>18.995999999999999</v>
      </c>
      <c r="L64">
        <v>20.786999999999999</v>
      </c>
      <c r="M64">
        <v>22.577999999999999</v>
      </c>
    </row>
    <row r="65" spans="1:13" x14ac:dyDescent="0.3">
      <c r="A65">
        <v>63</v>
      </c>
      <c r="B65">
        <v>15.8232</v>
      </c>
      <c r="C65">
        <v>9.3609999999999999E-2</v>
      </c>
      <c r="D65">
        <v>0.1658</v>
      </c>
      <c r="E65">
        <v>10.654999999999999</v>
      </c>
      <c r="F65">
        <v>11.869</v>
      </c>
      <c r="G65">
        <v>13.083</v>
      </c>
      <c r="H65">
        <v>14.398999999999999</v>
      </c>
      <c r="I65">
        <v>15.823</v>
      </c>
      <c r="J65">
        <v>17.363</v>
      </c>
      <c r="K65">
        <v>19.027000000000001</v>
      </c>
      <c r="L65">
        <v>20.821000000000002</v>
      </c>
      <c r="M65">
        <v>22.614999999999998</v>
      </c>
    </row>
    <row r="66" spans="1:13" x14ac:dyDescent="0.3">
      <c r="A66">
        <v>64</v>
      </c>
      <c r="B66">
        <v>15.8483</v>
      </c>
      <c r="C66">
        <v>9.357E-2</v>
      </c>
      <c r="D66">
        <v>0.16170000000000001</v>
      </c>
      <c r="E66">
        <v>10.676</v>
      </c>
      <c r="F66">
        <v>11.891</v>
      </c>
      <c r="G66">
        <v>13.106</v>
      </c>
      <c r="H66">
        <v>14.422000000000001</v>
      </c>
      <c r="I66">
        <v>15.848000000000001</v>
      </c>
      <c r="J66">
        <v>17.390999999999998</v>
      </c>
      <c r="K66">
        <v>19.056999999999999</v>
      </c>
      <c r="L66">
        <v>20.855</v>
      </c>
      <c r="M66">
        <v>22.652999999999999</v>
      </c>
    </row>
    <row r="67" spans="1:13" x14ac:dyDescent="0.3">
      <c r="A67">
        <v>65</v>
      </c>
      <c r="B67">
        <v>15.8729</v>
      </c>
      <c r="C67">
        <v>9.3530000000000002E-2</v>
      </c>
      <c r="D67">
        <v>0.1575</v>
      </c>
      <c r="E67">
        <v>10.698</v>
      </c>
      <c r="F67">
        <v>11.913</v>
      </c>
      <c r="G67">
        <v>13.128</v>
      </c>
      <c r="H67">
        <v>14.446</v>
      </c>
      <c r="I67">
        <v>15.872999999999999</v>
      </c>
      <c r="J67">
        <v>17.417000000000002</v>
      </c>
      <c r="K67">
        <v>19.085999999999999</v>
      </c>
      <c r="L67">
        <v>20.888000000000002</v>
      </c>
      <c r="M67">
        <v>22.69</v>
      </c>
    </row>
    <row r="68" spans="1:13" x14ac:dyDescent="0.3">
      <c r="A68">
        <v>66</v>
      </c>
      <c r="B68">
        <v>15.896800000000001</v>
      </c>
      <c r="C68">
        <v>9.3479999999999994E-2</v>
      </c>
      <c r="D68">
        <v>0.1535</v>
      </c>
      <c r="E68">
        <v>10.72</v>
      </c>
      <c r="F68">
        <v>11.935</v>
      </c>
      <c r="G68">
        <v>13.15</v>
      </c>
      <c r="H68">
        <v>14.468</v>
      </c>
      <c r="I68">
        <v>15.897</v>
      </c>
      <c r="J68">
        <v>17.443000000000001</v>
      </c>
      <c r="K68">
        <v>19.114000000000001</v>
      </c>
      <c r="L68">
        <v>20.92</v>
      </c>
      <c r="M68">
        <v>22.725000000000001</v>
      </c>
    </row>
    <row r="69" spans="1:13" x14ac:dyDescent="0.3">
      <c r="A69">
        <v>67</v>
      </c>
      <c r="B69">
        <v>15.920199999999999</v>
      </c>
      <c r="C69">
        <v>9.3439999999999995E-2</v>
      </c>
      <c r="D69">
        <v>0.14949999999999999</v>
      </c>
      <c r="E69">
        <v>10.74</v>
      </c>
      <c r="F69">
        <v>11.956</v>
      </c>
      <c r="G69">
        <v>13.170999999999999</v>
      </c>
      <c r="H69">
        <v>14.49</v>
      </c>
      <c r="I69">
        <v>15.92</v>
      </c>
      <c r="J69">
        <v>17.468</v>
      </c>
      <c r="K69">
        <v>19.141999999999999</v>
      </c>
      <c r="L69">
        <v>20.951000000000001</v>
      </c>
      <c r="M69">
        <v>22.76</v>
      </c>
    </row>
    <row r="70" spans="1:13" x14ac:dyDescent="0.3">
      <c r="A70">
        <v>68</v>
      </c>
      <c r="B70">
        <v>15.943099999999999</v>
      </c>
      <c r="C70">
        <v>9.3399999999999997E-2</v>
      </c>
      <c r="D70">
        <v>0.14549999999999999</v>
      </c>
      <c r="E70">
        <v>10.760999999999999</v>
      </c>
      <c r="F70">
        <v>11.977</v>
      </c>
      <c r="G70">
        <v>13.192</v>
      </c>
      <c r="H70">
        <v>14.512</v>
      </c>
      <c r="I70">
        <v>15.943</v>
      </c>
      <c r="J70">
        <v>17.492999999999999</v>
      </c>
      <c r="K70">
        <v>19.170000000000002</v>
      </c>
      <c r="L70">
        <v>20.981999999999999</v>
      </c>
      <c r="M70">
        <v>22.794</v>
      </c>
    </row>
    <row r="71" spans="1:13" x14ac:dyDescent="0.3">
      <c r="A71">
        <v>69</v>
      </c>
      <c r="B71">
        <v>15.9655</v>
      </c>
      <c r="C71">
        <v>9.3359999999999999E-2</v>
      </c>
      <c r="D71">
        <v>0.1416</v>
      </c>
      <c r="E71">
        <v>10.781000000000001</v>
      </c>
      <c r="F71">
        <v>11.997</v>
      </c>
      <c r="G71">
        <v>13.212999999999999</v>
      </c>
      <c r="H71">
        <v>14.532999999999999</v>
      </c>
      <c r="I71">
        <v>15.965999999999999</v>
      </c>
      <c r="J71">
        <v>17.516999999999999</v>
      </c>
      <c r="K71">
        <v>19.196000000000002</v>
      </c>
      <c r="L71">
        <v>21.012</v>
      </c>
      <c r="M71">
        <v>22.827999999999999</v>
      </c>
    </row>
    <row r="72" spans="1:13" x14ac:dyDescent="0.3">
      <c r="A72">
        <v>70</v>
      </c>
      <c r="B72">
        <v>15.987399999999999</v>
      </c>
      <c r="C72">
        <v>9.332E-2</v>
      </c>
      <c r="D72">
        <v>0.13769999999999999</v>
      </c>
      <c r="E72">
        <v>10.8</v>
      </c>
      <c r="F72">
        <v>12.016999999999999</v>
      </c>
      <c r="G72">
        <v>13.233000000000001</v>
      </c>
      <c r="H72">
        <v>14.554</v>
      </c>
      <c r="I72">
        <v>15.987</v>
      </c>
      <c r="J72">
        <v>17.541</v>
      </c>
      <c r="K72">
        <v>19.222999999999999</v>
      </c>
      <c r="L72">
        <v>21.042000000000002</v>
      </c>
      <c r="M72">
        <v>22.861000000000001</v>
      </c>
    </row>
    <row r="73" spans="1:13" x14ac:dyDescent="0.3">
      <c r="A73">
        <v>71</v>
      </c>
      <c r="B73">
        <v>16.008700000000001</v>
      </c>
      <c r="C73">
        <v>9.3280000000000002E-2</v>
      </c>
      <c r="D73">
        <v>0.13389999999999999</v>
      </c>
      <c r="E73">
        <v>10.82</v>
      </c>
      <c r="F73">
        <v>12.036</v>
      </c>
      <c r="G73">
        <v>13.253</v>
      </c>
      <c r="H73">
        <v>14.574</v>
      </c>
      <c r="I73">
        <v>16.009</v>
      </c>
      <c r="J73">
        <v>17.564</v>
      </c>
      <c r="K73">
        <v>19.248000000000001</v>
      </c>
      <c r="L73">
        <v>21.07</v>
      </c>
      <c r="M73">
        <v>22.891999999999999</v>
      </c>
    </row>
    <row r="74" spans="1:13" x14ac:dyDescent="0.3">
      <c r="A74">
        <v>72</v>
      </c>
      <c r="B74">
        <v>16.029699999999998</v>
      </c>
      <c r="C74">
        <v>9.3240000000000003E-2</v>
      </c>
      <c r="D74">
        <v>0.13009999999999999</v>
      </c>
      <c r="E74">
        <v>10.839</v>
      </c>
      <c r="F74">
        <v>12.055</v>
      </c>
      <c r="G74">
        <v>13.272</v>
      </c>
      <c r="H74">
        <v>14.593999999999999</v>
      </c>
      <c r="I74">
        <v>16.03</v>
      </c>
      <c r="J74">
        <v>17.585999999999999</v>
      </c>
      <c r="K74">
        <v>19.273</v>
      </c>
      <c r="L74">
        <v>21.097999999999999</v>
      </c>
      <c r="M74">
        <v>22.923999999999999</v>
      </c>
    </row>
    <row r="75" spans="1:13" x14ac:dyDescent="0.3">
      <c r="A75">
        <v>73</v>
      </c>
      <c r="B75">
        <v>16.0501</v>
      </c>
      <c r="C75">
        <v>9.3200000000000005E-2</v>
      </c>
      <c r="D75">
        <v>0.1263</v>
      </c>
      <c r="E75">
        <v>10.856999999999999</v>
      </c>
      <c r="F75">
        <v>12.074</v>
      </c>
      <c r="G75">
        <v>13.291</v>
      </c>
      <c r="H75">
        <v>14.614000000000001</v>
      </c>
      <c r="I75">
        <v>16.05</v>
      </c>
      <c r="J75">
        <v>17.608000000000001</v>
      </c>
      <c r="K75">
        <v>19.297000000000001</v>
      </c>
      <c r="L75">
        <v>21.126000000000001</v>
      </c>
      <c r="M75">
        <v>22.954000000000001</v>
      </c>
    </row>
    <row r="76" spans="1:13" x14ac:dyDescent="0.3">
      <c r="A76">
        <v>74</v>
      </c>
      <c r="B76">
        <v>16.0702</v>
      </c>
      <c r="C76">
        <v>9.3160000000000007E-2</v>
      </c>
      <c r="D76">
        <v>0.1226</v>
      </c>
      <c r="E76">
        <v>10.875</v>
      </c>
      <c r="F76">
        <v>12.093</v>
      </c>
      <c r="G76">
        <v>13.31</v>
      </c>
      <c r="H76">
        <v>14.632999999999999</v>
      </c>
      <c r="I76">
        <v>16.07</v>
      </c>
      <c r="J76">
        <v>17.63</v>
      </c>
      <c r="K76">
        <v>19.321000000000002</v>
      </c>
      <c r="L76">
        <v>21.152999999999999</v>
      </c>
      <c r="M76">
        <v>22.984000000000002</v>
      </c>
    </row>
    <row r="77" spans="1:13" x14ac:dyDescent="0.3">
      <c r="A77">
        <v>75</v>
      </c>
      <c r="B77">
        <v>16.089700000000001</v>
      </c>
      <c r="C77">
        <v>9.3119999999999994E-2</v>
      </c>
      <c r="D77">
        <v>0.11899999999999999</v>
      </c>
      <c r="E77">
        <v>10.893000000000001</v>
      </c>
      <c r="F77">
        <v>12.11</v>
      </c>
      <c r="G77">
        <v>13.327999999999999</v>
      </c>
      <c r="H77">
        <v>14.651</v>
      </c>
      <c r="I77">
        <v>16.09</v>
      </c>
      <c r="J77">
        <v>17.651</v>
      </c>
      <c r="K77">
        <v>19.344000000000001</v>
      </c>
      <c r="L77">
        <v>21.178999999999998</v>
      </c>
      <c r="M77">
        <v>23.013000000000002</v>
      </c>
    </row>
    <row r="78" spans="1:13" x14ac:dyDescent="0.3">
      <c r="A78">
        <v>76</v>
      </c>
      <c r="B78">
        <v>16.108899999999998</v>
      </c>
      <c r="C78">
        <v>9.3079999999999996E-2</v>
      </c>
      <c r="D78">
        <v>0.1154</v>
      </c>
      <c r="E78">
        <v>10.911</v>
      </c>
      <c r="F78">
        <v>12.128</v>
      </c>
      <c r="G78">
        <v>13.346</v>
      </c>
      <c r="H78">
        <v>14.67</v>
      </c>
      <c r="I78">
        <v>16.109000000000002</v>
      </c>
      <c r="J78">
        <v>17.672000000000001</v>
      </c>
      <c r="K78">
        <v>19.367000000000001</v>
      </c>
      <c r="L78">
        <v>21.204000000000001</v>
      </c>
      <c r="M78">
        <v>23.042000000000002</v>
      </c>
    </row>
    <row r="79" spans="1:13" x14ac:dyDescent="0.3">
      <c r="A79">
        <v>77</v>
      </c>
      <c r="B79">
        <v>16.127700000000001</v>
      </c>
      <c r="C79">
        <v>9.3039999999999998E-2</v>
      </c>
      <c r="D79">
        <v>0.1118</v>
      </c>
      <c r="E79">
        <v>10.928000000000001</v>
      </c>
      <c r="F79">
        <v>12.146000000000001</v>
      </c>
      <c r="G79">
        <v>13.363</v>
      </c>
      <c r="H79">
        <v>14.688000000000001</v>
      </c>
      <c r="I79">
        <v>16.128</v>
      </c>
      <c r="J79">
        <v>17.692</v>
      </c>
      <c r="K79">
        <v>19.388999999999999</v>
      </c>
      <c r="L79">
        <v>21.23</v>
      </c>
      <c r="M79">
        <v>23.07</v>
      </c>
    </row>
    <row r="80" spans="1:13" x14ac:dyDescent="0.3">
      <c r="A80">
        <v>78</v>
      </c>
      <c r="B80">
        <v>16.146100000000001</v>
      </c>
      <c r="C80">
        <v>9.2999999999999999E-2</v>
      </c>
      <c r="D80">
        <v>0.1082</v>
      </c>
      <c r="E80">
        <v>10.945</v>
      </c>
      <c r="F80">
        <v>12.163</v>
      </c>
      <c r="G80">
        <v>13.38</v>
      </c>
      <c r="H80">
        <v>14.705</v>
      </c>
      <c r="I80">
        <v>16.146000000000001</v>
      </c>
      <c r="J80">
        <v>17.710999999999999</v>
      </c>
      <c r="K80">
        <v>19.411000000000001</v>
      </c>
      <c r="L80">
        <v>21.254000000000001</v>
      </c>
      <c r="M80">
        <v>23.097000000000001</v>
      </c>
    </row>
    <row r="81" spans="1:13" x14ac:dyDescent="0.3">
      <c r="A81">
        <v>79</v>
      </c>
      <c r="B81">
        <v>16.164000000000001</v>
      </c>
      <c r="C81">
        <v>9.2969999999999997E-2</v>
      </c>
      <c r="D81">
        <v>0.1047</v>
      </c>
      <c r="E81">
        <v>10.961</v>
      </c>
      <c r="F81">
        <v>12.179</v>
      </c>
      <c r="G81">
        <v>13.397</v>
      </c>
      <c r="H81">
        <v>14.722</v>
      </c>
      <c r="I81">
        <v>16.164000000000001</v>
      </c>
      <c r="J81">
        <v>17.731000000000002</v>
      </c>
      <c r="K81">
        <v>19.431999999999999</v>
      </c>
      <c r="L81">
        <v>21.279</v>
      </c>
      <c r="M81">
        <v>23.125</v>
      </c>
    </row>
    <row r="82" spans="1:13" x14ac:dyDescent="0.3">
      <c r="A82">
        <v>80</v>
      </c>
      <c r="B82">
        <v>16.181699999999999</v>
      </c>
      <c r="C82">
        <v>9.2929999999999999E-2</v>
      </c>
      <c r="D82">
        <v>0.1013</v>
      </c>
      <c r="E82">
        <v>10.978</v>
      </c>
      <c r="F82">
        <v>12.196</v>
      </c>
      <c r="G82">
        <v>13.413</v>
      </c>
      <c r="H82">
        <v>14.739000000000001</v>
      </c>
      <c r="I82">
        <v>16.181999999999999</v>
      </c>
      <c r="J82">
        <v>17.75</v>
      </c>
      <c r="K82">
        <v>19.452999999999999</v>
      </c>
      <c r="L82">
        <v>21.302</v>
      </c>
      <c r="M82">
        <v>23.151</v>
      </c>
    </row>
    <row r="83" spans="1:13" x14ac:dyDescent="0.3">
      <c r="A83">
        <v>81</v>
      </c>
      <c r="B83">
        <v>16.198899999999998</v>
      </c>
      <c r="C83">
        <v>9.289E-2</v>
      </c>
      <c r="D83">
        <v>9.7799999999999998E-2</v>
      </c>
      <c r="E83">
        <v>10.994</v>
      </c>
      <c r="F83">
        <v>12.212</v>
      </c>
      <c r="G83">
        <v>13.43</v>
      </c>
      <c r="H83">
        <v>14.756</v>
      </c>
      <c r="I83">
        <v>16.199000000000002</v>
      </c>
      <c r="J83">
        <v>17.768000000000001</v>
      </c>
      <c r="K83">
        <v>19.474</v>
      </c>
      <c r="L83">
        <v>21.324999999999999</v>
      </c>
      <c r="M83">
        <v>23.177</v>
      </c>
    </row>
    <row r="84" spans="1:13" x14ac:dyDescent="0.3">
      <c r="A84">
        <v>82</v>
      </c>
      <c r="B84">
        <v>16.215800000000002</v>
      </c>
      <c r="C84">
        <v>9.2859999999999998E-2</v>
      </c>
      <c r="D84">
        <v>9.4399999999999998E-2</v>
      </c>
      <c r="E84">
        <v>11.01</v>
      </c>
      <c r="F84">
        <v>12.227</v>
      </c>
      <c r="G84">
        <v>13.445</v>
      </c>
      <c r="H84">
        <v>14.772</v>
      </c>
      <c r="I84">
        <v>16.216000000000001</v>
      </c>
      <c r="J84">
        <v>17.786999999999999</v>
      </c>
      <c r="K84">
        <v>19.494</v>
      </c>
      <c r="L84">
        <v>21.347999999999999</v>
      </c>
      <c r="M84">
        <v>23.202999999999999</v>
      </c>
    </row>
    <row r="85" spans="1:13" x14ac:dyDescent="0.3">
      <c r="A85">
        <v>83</v>
      </c>
      <c r="B85">
        <v>16.232299999999999</v>
      </c>
      <c r="C85">
        <v>9.282E-2</v>
      </c>
      <c r="D85">
        <v>9.11E-2</v>
      </c>
      <c r="E85">
        <v>11.025</v>
      </c>
      <c r="F85">
        <v>12.243</v>
      </c>
      <c r="G85">
        <v>13.461</v>
      </c>
      <c r="H85">
        <v>14.788</v>
      </c>
      <c r="I85">
        <v>16.231999999999999</v>
      </c>
      <c r="J85">
        <v>17.803999999999998</v>
      </c>
      <c r="K85">
        <v>19.513000000000002</v>
      </c>
      <c r="L85">
        <v>21.37</v>
      </c>
      <c r="M85">
        <v>23.227</v>
      </c>
    </row>
    <row r="86" spans="1:13" x14ac:dyDescent="0.3">
      <c r="A86">
        <v>84</v>
      </c>
      <c r="B86">
        <v>16.2485</v>
      </c>
      <c r="C86">
        <v>9.2789999999999997E-2</v>
      </c>
      <c r="D86">
        <v>8.77E-2</v>
      </c>
      <c r="E86">
        <v>11.04</v>
      </c>
      <c r="F86">
        <v>12.257999999999999</v>
      </c>
      <c r="G86">
        <v>13.476000000000001</v>
      </c>
      <c r="H86">
        <v>14.803000000000001</v>
      </c>
      <c r="I86">
        <v>16.248000000000001</v>
      </c>
      <c r="J86">
        <v>17.821999999999999</v>
      </c>
      <c r="K86">
        <v>19.533000000000001</v>
      </c>
      <c r="L86">
        <v>21.391999999999999</v>
      </c>
      <c r="M86">
        <v>23.251999999999999</v>
      </c>
    </row>
    <row r="87" spans="1:13" x14ac:dyDescent="0.3">
      <c r="A87">
        <v>85</v>
      </c>
      <c r="B87">
        <v>16.264399999999998</v>
      </c>
      <c r="C87">
        <v>9.2749999999999999E-2</v>
      </c>
      <c r="D87">
        <v>8.4400000000000003E-2</v>
      </c>
      <c r="E87">
        <v>11.055</v>
      </c>
      <c r="F87">
        <v>12.273</v>
      </c>
      <c r="G87">
        <v>13.491</v>
      </c>
      <c r="H87">
        <v>14.818</v>
      </c>
      <c r="I87">
        <v>16.263999999999999</v>
      </c>
      <c r="J87">
        <v>17.838999999999999</v>
      </c>
      <c r="K87">
        <v>19.550999999999998</v>
      </c>
      <c r="L87">
        <v>21.413</v>
      </c>
      <c r="M87">
        <v>23.274999999999999</v>
      </c>
    </row>
    <row r="88" spans="1:13" x14ac:dyDescent="0.3">
      <c r="A88">
        <v>86</v>
      </c>
      <c r="B88">
        <v>16.28</v>
      </c>
      <c r="C88">
        <v>9.2719999999999997E-2</v>
      </c>
      <c r="D88">
        <v>8.1100000000000005E-2</v>
      </c>
      <c r="E88">
        <v>11.07</v>
      </c>
      <c r="F88">
        <v>12.288</v>
      </c>
      <c r="G88">
        <v>13.505000000000001</v>
      </c>
      <c r="H88">
        <v>14.833</v>
      </c>
      <c r="I88">
        <v>16.28</v>
      </c>
      <c r="J88">
        <v>17.855</v>
      </c>
      <c r="K88">
        <v>19.57</v>
      </c>
      <c r="L88">
        <v>21.434999999999999</v>
      </c>
      <c r="M88">
        <v>23.298999999999999</v>
      </c>
    </row>
    <row r="89" spans="1:13" x14ac:dyDescent="0.3">
      <c r="A89">
        <v>87</v>
      </c>
      <c r="B89">
        <v>16.295200000000001</v>
      </c>
      <c r="C89">
        <v>9.2679999999999998E-2</v>
      </c>
      <c r="D89">
        <v>7.7899999999999997E-2</v>
      </c>
      <c r="E89">
        <v>11.084</v>
      </c>
      <c r="F89">
        <v>12.302</v>
      </c>
      <c r="G89">
        <v>13.52</v>
      </c>
      <c r="H89">
        <v>14.848000000000001</v>
      </c>
      <c r="I89">
        <v>16.295000000000002</v>
      </c>
      <c r="J89">
        <v>17.872</v>
      </c>
      <c r="K89">
        <v>19.588000000000001</v>
      </c>
      <c r="L89">
        <v>21.454999999999998</v>
      </c>
      <c r="M89">
        <v>23.321999999999999</v>
      </c>
    </row>
    <row r="90" spans="1:13" x14ac:dyDescent="0.3">
      <c r="A90">
        <v>88</v>
      </c>
      <c r="B90">
        <v>16.310099999999998</v>
      </c>
      <c r="C90">
        <v>9.2649999999999996E-2</v>
      </c>
      <c r="D90">
        <v>7.4700000000000003E-2</v>
      </c>
      <c r="E90">
        <v>11.098000000000001</v>
      </c>
      <c r="F90">
        <v>12.316000000000001</v>
      </c>
      <c r="G90">
        <v>13.534000000000001</v>
      </c>
      <c r="H90">
        <v>14.862</v>
      </c>
      <c r="I90">
        <v>16.309999999999999</v>
      </c>
      <c r="J90">
        <v>17.888000000000002</v>
      </c>
      <c r="K90">
        <v>19.606000000000002</v>
      </c>
      <c r="L90">
        <v>21.475000000000001</v>
      </c>
      <c r="M90">
        <v>23.344000000000001</v>
      </c>
    </row>
    <row r="91" spans="1:13" x14ac:dyDescent="0.3">
      <c r="A91">
        <v>89</v>
      </c>
      <c r="B91">
        <v>16.3247</v>
      </c>
      <c r="C91">
        <v>9.2619999999999994E-2</v>
      </c>
      <c r="D91">
        <v>7.1499999999999994E-2</v>
      </c>
      <c r="E91">
        <v>11.112</v>
      </c>
      <c r="F91">
        <v>12.33</v>
      </c>
      <c r="G91">
        <v>13.547000000000001</v>
      </c>
      <c r="H91">
        <v>14.875999999999999</v>
      </c>
      <c r="I91">
        <v>16.324999999999999</v>
      </c>
      <c r="J91">
        <v>17.902999999999999</v>
      </c>
      <c r="K91">
        <v>19.623000000000001</v>
      </c>
      <c r="L91">
        <v>21.495000000000001</v>
      </c>
      <c r="M91">
        <v>23.367000000000001</v>
      </c>
    </row>
    <row r="92" spans="1:13" x14ac:dyDescent="0.3">
      <c r="A92">
        <v>90</v>
      </c>
      <c r="B92">
        <v>16.338999999999999</v>
      </c>
      <c r="C92">
        <v>9.2579999999999996E-2</v>
      </c>
      <c r="D92">
        <v>6.8400000000000002E-2</v>
      </c>
      <c r="E92">
        <v>11.125999999999999</v>
      </c>
      <c r="F92">
        <v>12.343999999999999</v>
      </c>
      <c r="G92">
        <v>13.561</v>
      </c>
      <c r="H92">
        <v>14.89</v>
      </c>
      <c r="I92">
        <v>16.338999999999999</v>
      </c>
      <c r="J92">
        <v>17.919</v>
      </c>
      <c r="K92">
        <v>19.64</v>
      </c>
      <c r="L92">
        <v>21.513999999999999</v>
      </c>
      <c r="M92">
        <v>23.388000000000002</v>
      </c>
    </row>
    <row r="93" spans="1:13" x14ac:dyDescent="0.3">
      <c r="A93">
        <v>91</v>
      </c>
      <c r="B93">
        <v>16.353100000000001</v>
      </c>
      <c r="C93">
        <v>9.2549999999999993E-2</v>
      </c>
      <c r="D93">
        <v>6.5199999999999994E-2</v>
      </c>
      <c r="E93">
        <v>11.14</v>
      </c>
      <c r="F93">
        <v>12.356999999999999</v>
      </c>
      <c r="G93">
        <v>13.574</v>
      </c>
      <c r="H93">
        <v>14.903</v>
      </c>
      <c r="I93">
        <v>16.353000000000002</v>
      </c>
      <c r="J93">
        <v>17.934000000000001</v>
      </c>
      <c r="K93">
        <v>19.657</v>
      </c>
      <c r="L93">
        <v>21.533000000000001</v>
      </c>
      <c r="M93">
        <v>23.408999999999999</v>
      </c>
    </row>
    <row r="94" spans="1:13" x14ac:dyDescent="0.3">
      <c r="A94">
        <v>92</v>
      </c>
      <c r="B94">
        <v>16.366800000000001</v>
      </c>
      <c r="C94">
        <v>9.2520000000000005E-2</v>
      </c>
      <c r="D94">
        <v>6.2100000000000002E-2</v>
      </c>
      <c r="E94">
        <v>11.153</v>
      </c>
      <c r="F94">
        <v>12.37</v>
      </c>
      <c r="G94">
        <v>13.587</v>
      </c>
      <c r="H94">
        <v>14.917</v>
      </c>
      <c r="I94">
        <v>16.367000000000001</v>
      </c>
      <c r="J94">
        <v>17.949000000000002</v>
      </c>
      <c r="K94">
        <v>19.672999999999998</v>
      </c>
      <c r="L94">
        <v>21.552</v>
      </c>
      <c r="M94">
        <v>23.43</v>
      </c>
    </row>
    <row r="95" spans="1:13" x14ac:dyDescent="0.3">
      <c r="A95">
        <v>93</v>
      </c>
      <c r="B95">
        <v>16.380299999999998</v>
      </c>
      <c r="C95">
        <v>9.2490000000000003E-2</v>
      </c>
      <c r="D95">
        <v>5.91E-2</v>
      </c>
      <c r="E95">
        <v>11.164999999999999</v>
      </c>
      <c r="F95">
        <v>12.382999999999999</v>
      </c>
      <c r="G95">
        <v>13.6</v>
      </c>
      <c r="H95">
        <v>14.929</v>
      </c>
      <c r="I95">
        <v>16.38</v>
      </c>
      <c r="J95">
        <v>17.963000000000001</v>
      </c>
      <c r="K95">
        <v>19.689</v>
      </c>
      <c r="L95">
        <v>21.57</v>
      </c>
      <c r="M95">
        <v>23.451000000000001</v>
      </c>
    </row>
    <row r="96" spans="1:13" x14ac:dyDescent="0.3">
      <c r="A96">
        <v>94</v>
      </c>
      <c r="B96">
        <v>16.3935</v>
      </c>
      <c r="C96">
        <v>9.2450000000000004E-2</v>
      </c>
      <c r="D96">
        <v>5.6000000000000001E-2</v>
      </c>
      <c r="E96">
        <v>11.179</v>
      </c>
      <c r="F96">
        <v>12.396000000000001</v>
      </c>
      <c r="G96">
        <v>13.613</v>
      </c>
      <c r="H96">
        <v>14.942</v>
      </c>
      <c r="I96">
        <v>16.393999999999998</v>
      </c>
      <c r="J96">
        <v>17.977</v>
      </c>
      <c r="K96">
        <v>19.704000000000001</v>
      </c>
      <c r="L96">
        <v>21.587</v>
      </c>
      <c r="M96">
        <v>23.47</v>
      </c>
    </row>
    <row r="97" spans="1:13" x14ac:dyDescent="0.3">
      <c r="A97">
        <v>95</v>
      </c>
      <c r="B97">
        <v>16.406500000000001</v>
      </c>
      <c r="C97">
        <v>9.2420000000000002E-2</v>
      </c>
      <c r="D97">
        <v>5.2999999999999999E-2</v>
      </c>
      <c r="E97">
        <v>11.191000000000001</v>
      </c>
      <c r="F97">
        <v>12.407999999999999</v>
      </c>
      <c r="G97">
        <v>13.625</v>
      </c>
      <c r="H97">
        <v>14.955</v>
      </c>
      <c r="I97">
        <v>16.405999999999999</v>
      </c>
      <c r="J97">
        <v>17.991</v>
      </c>
      <c r="K97">
        <v>19.72</v>
      </c>
      <c r="L97">
        <v>21.605</v>
      </c>
      <c r="M97">
        <v>23.49</v>
      </c>
    </row>
    <row r="98" spans="1:13" x14ac:dyDescent="0.3">
      <c r="A98">
        <v>96</v>
      </c>
      <c r="B98">
        <v>16.4192</v>
      </c>
      <c r="C98">
        <v>9.239E-2</v>
      </c>
      <c r="D98">
        <v>0.05</v>
      </c>
      <c r="E98">
        <v>11.204000000000001</v>
      </c>
      <c r="F98">
        <v>12.42</v>
      </c>
      <c r="G98">
        <v>13.637</v>
      </c>
      <c r="H98">
        <v>14.967000000000001</v>
      </c>
      <c r="I98">
        <v>16.419</v>
      </c>
      <c r="J98">
        <v>18.004999999999999</v>
      </c>
      <c r="K98">
        <v>19.734999999999999</v>
      </c>
      <c r="L98">
        <v>21.622</v>
      </c>
      <c r="M98">
        <v>23.51</v>
      </c>
    </row>
    <row r="99" spans="1:13" x14ac:dyDescent="0.3">
      <c r="A99">
        <v>97</v>
      </c>
      <c r="B99">
        <v>16.4316</v>
      </c>
      <c r="C99">
        <v>9.2359999999999998E-2</v>
      </c>
      <c r="D99">
        <v>4.7100000000000003E-2</v>
      </c>
      <c r="E99">
        <v>11.215999999999999</v>
      </c>
      <c r="F99">
        <v>12.432</v>
      </c>
      <c r="G99">
        <v>13.648999999999999</v>
      </c>
      <c r="H99">
        <v>14.978999999999999</v>
      </c>
      <c r="I99">
        <v>16.431999999999999</v>
      </c>
      <c r="J99">
        <v>18.018000000000001</v>
      </c>
      <c r="K99">
        <v>19.748999999999999</v>
      </c>
      <c r="L99">
        <v>21.638999999999999</v>
      </c>
      <c r="M99">
        <v>23.527999999999999</v>
      </c>
    </row>
    <row r="100" spans="1:13" x14ac:dyDescent="0.3">
      <c r="A100">
        <v>98</v>
      </c>
      <c r="B100">
        <v>16.4438</v>
      </c>
      <c r="C100">
        <v>9.2329999999999995E-2</v>
      </c>
      <c r="D100">
        <v>4.4200000000000003E-2</v>
      </c>
      <c r="E100">
        <v>11.227</v>
      </c>
      <c r="F100">
        <v>12.444000000000001</v>
      </c>
      <c r="G100">
        <v>13.661</v>
      </c>
      <c r="H100">
        <v>14.991</v>
      </c>
      <c r="I100">
        <v>16.443999999999999</v>
      </c>
      <c r="J100">
        <v>18.030999999999999</v>
      </c>
      <c r="K100">
        <v>19.763999999999999</v>
      </c>
      <c r="L100">
        <v>21.655000000000001</v>
      </c>
      <c r="M100">
        <v>23.547000000000001</v>
      </c>
    </row>
    <row r="101" spans="1:13" x14ac:dyDescent="0.3">
      <c r="A101">
        <v>99</v>
      </c>
      <c r="B101">
        <v>16.4557</v>
      </c>
      <c r="C101">
        <v>9.2299999999999993E-2</v>
      </c>
      <c r="D101">
        <v>4.1200000000000001E-2</v>
      </c>
      <c r="E101">
        <v>11.239000000000001</v>
      </c>
      <c r="F101">
        <v>12.456</v>
      </c>
      <c r="G101">
        <v>13.672000000000001</v>
      </c>
      <c r="H101">
        <v>15.002000000000001</v>
      </c>
      <c r="I101">
        <v>16.456</v>
      </c>
      <c r="J101">
        <v>18.044</v>
      </c>
      <c r="K101">
        <v>19.777999999999999</v>
      </c>
      <c r="L101">
        <v>21.672000000000001</v>
      </c>
      <c r="M101">
        <v>23.565000000000001</v>
      </c>
    </row>
    <row r="102" spans="1:13" x14ac:dyDescent="0.3">
      <c r="A102">
        <v>100</v>
      </c>
      <c r="B102">
        <v>16.467300000000002</v>
      </c>
      <c r="C102">
        <v>9.2270000000000005E-2</v>
      </c>
      <c r="D102">
        <v>3.8399999999999997E-2</v>
      </c>
      <c r="E102">
        <v>11.250999999999999</v>
      </c>
      <c r="F102">
        <v>12.467000000000001</v>
      </c>
      <c r="G102">
        <v>13.683</v>
      </c>
      <c r="H102">
        <v>15.013</v>
      </c>
      <c r="I102">
        <v>16.466999999999999</v>
      </c>
      <c r="J102">
        <v>18.056000000000001</v>
      </c>
      <c r="K102">
        <v>19.792000000000002</v>
      </c>
      <c r="L102">
        <v>21.687000000000001</v>
      </c>
      <c r="M102">
        <v>23.582999999999998</v>
      </c>
    </row>
    <row r="103" spans="1:13" x14ac:dyDescent="0.3">
      <c r="A103">
        <v>101</v>
      </c>
      <c r="B103">
        <v>16.4788</v>
      </c>
      <c r="C103">
        <v>9.2240000000000003E-2</v>
      </c>
      <c r="D103">
        <v>3.5499999999999997E-2</v>
      </c>
      <c r="E103">
        <v>11.262</v>
      </c>
      <c r="F103">
        <v>12.478</v>
      </c>
      <c r="G103">
        <v>13.694000000000001</v>
      </c>
      <c r="H103">
        <v>15.025</v>
      </c>
      <c r="I103">
        <v>16.478999999999999</v>
      </c>
      <c r="J103">
        <v>18.068000000000001</v>
      </c>
      <c r="K103">
        <v>19.805</v>
      </c>
      <c r="L103">
        <v>21.702999999999999</v>
      </c>
      <c r="M103">
        <v>23.6</v>
      </c>
    </row>
    <row r="104" spans="1:13" x14ac:dyDescent="0.3">
      <c r="A104">
        <v>102</v>
      </c>
      <c r="B104">
        <v>16.489999999999998</v>
      </c>
      <c r="C104">
        <v>9.221E-2</v>
      </c>
      <c r="D104">
        <v>3.27E-2</v>
      </c>
      <c r="E104">
        <v>11.273</v>
      </c>
      <c r="F104">
        <v>12.489000000000001</v>
      </c>
      <c r="G104">
        <v>13.705</v>
      </c>
      <c r="H104">
        <v>15.035</v>
      </c>
      <c r="I104">
        <v>16.489999999999998</v>
      </c>
      <c r="J104">
        <v>18.079999999999998</v>
      </c>
      <c r="K104">
        <v>19.818999999999999</v>
      </c>
      <c r="L104">
        <v>21.718</v>
      </c>
      <c r="M104">
        <v>23.617000000000001</v>
      </c>
    </row>
    <row r="105" spans="1:13" x14ac:dyDescent="0.3">
      <c r="A105">
        <v>103</v>
      </c>
      <c r="B105">
        <v>16.500900000000001</v>
      </c>
      <c r="C105">
        <v>9.2179999999999998E-2</v>
      </c>
      <c r="D105">
        <v>2.98E-2</v>
      </c>
      <c r="E105">
        <v>11.284000000000001</v>
      </c>
      <c r="F105">
        <v>12.5</v>
      </c>
      <c r="G105">
        <v>13.715999999999999</v>
      </c>
      <c r="H105">
        <v>15.045999999999999</v>
      </c>
      <c r="I105">
        <v>16.501000000000001</v>
      </c>
      <c r="J105">
        <v>18.091999999999999</v>
      </c>
      <c r="K105">
        <v>19.831</v>
      </c>
      <c r="L105">
        <v>21.733000000000001</v>
      </c>
      <c r="M105">
        <v>23.634</v>
      </c>
    </row>
    <row r="106" spans="1:13" x14ac:dyDescent="0.3">
      <c r="A106">
        <v>104</v>
      </c>
      <c r="B106">
        <v>16.511700000000001</v>
      </c>
      <c r="C106">
        <v>9.2149999999999996E-2</v>
      </c>
      <c r="D106">
        <v>2.7E-2</v>
      </c>
      <c r="E106">
        <v>11.295</v>
      </c>
      <c r="F106">
        <v>12.510999999999999</v>
      </c>
      <c r="G106">
        <v>13.726000000000001</v>
      </c>
      <c r="H106">
        <v>15.055999999999999</v>
      </c>
      <c r="I106">
        <v>16.512</v>
      </c>
      <c r="J106">
        <v>18.103000000000002</v>
      </c>
      <c r="K106">
        <v>19.844000000000001</v>
      </c>
      <c r="L106">
        <v>21.747</v>
      </c>
      <c r="M106">
        <v>23.651</v>
      </c>
    </row>
    <row r="107" spans="1:13" x14ac:dyDescent="0.3">
      <c r="A107">
        <v>105</v>
      </c>
      <c r="B107">
        <v>16.522200000000002</v>
      </c>
      <c r="C107">
        <v>9.2119999999999994E-2</v>
      </c>
      <c r="D107">
        <v>2.4299999999999999E-2</v>
      </c>
      <c r="E107">
        <v>11.305999999999999</v>
      </c>
      <c r="F107">
        <v>12.521000000000001</v>
      </c>
      <c r="G107">
        <v>13.736000000000001</v>
      </c>
      <c r="H107">
        <v>15.067</v>
      </c>
      <c r="I107">
        <v>16.521999999999998</v>
      </c>
      <c r="J107">
        <v>18.114999999999998</v>
      </c>
      <c r="K107">
        <v>19.856999999999999</v>
      </c>
      <c r="L107">
        <v>21.760999999999999</v>
      </c>
      <c r="M107">
        <v>23.666</v>
      </c>
    </row>
    <row r="108" spans="1:13" x14ac:dyDescent="0.3">
      <c r="A108">
        <v>106</v>
      </c>
      <c r="B108">
        <v>16.532499999999999</v>
      </c>
      <c r="C108">
        <v>9.2090000000000005E-2</v>
      </c>
      <c r="D108">
        <v>2.1499999999999998E-2</v>
      </c>
      <c r="E108">
        <v>11.316000000000001</v>
      </c>
      <c r="F108">
        <v>12.531000000000001</v>
      </c>
      <c r="G108">
        <v>13.746</v>
      </c>
      <c r="H108">
        <v>15.077</v>
      </c>
      <c r="I108">
        <v>16.532</v>
      </c>
      <c r="J108">
        <v>18.126000000000001</v>
      </c>
      <c r="K108">
        <v>19.869</v>
      </c>
      <c r="L108">
        <v>21.774999999999999</v>
      </c>
      <c r="M108">
        <v>23.681999999999999</v>
      </c>
    </row>
    <row r="109" spans="1:13" x14ac:dyDescent="0.3">
      <c r="A109">
        <v>107</v>
      </c>
      <c r="B109">
        <v>16.5426</v>
      </c>
      <c r="C109">
        <v>9.2060000000000003E-2</v>
      </c>
      <c r="D109">
        <v>1.8800000000000001E-2</v>
      </c>
      <c r="E109">
        <v>11.327</v>
      </c>
      <c r="F109">
        <v>12.541</v>
      </c>
      <c r="G109">
        <v>13.756</v>
      </c>
      <c r="H109">
        <v>15.086</v>
      </c>
      <c r="I109">
        <v>16.542999999999999</v>
      </c>
      <c r="J109">
        <v>18.135999999999999</v>
      </c>
      <c r="K109">
        <v>19.881</v>
      </c>
      <c r="L109">
        <v>21.789000000000001</v>
      </c>
      <c r="M109">
        <v>23.696999999999999</v>
      </c>
    </row>
    <row r="110" spans="1:13" x14ac:dyDescent="0.3">
      <c r="A110">
        <v>108</v>
      </c>
      <c r="B110">
        <v>16.552499999999998</v>
      </c>
      <c r="C110">
        <v>9.2030000000000001E-2</v>
      </c>
      <c r="D110">
        <v>1.61E-2</v>
      </c>
      <c r="E110">
        <v>11.337</v>
      </c>
      <c r="F110">
        <v>12.551</v>
      </c>
      <c r="G110">
        <v>13.766</v>
      </c>
      <c r="H110">
        <v>15.096</v>
      </c>
      <c r="I110">
        <v>16.552</v>
      </c>
      <c r="J110">
        <v>18.146999999999998</v>
      </c>
      <c r="K110">
        <v>19.891999999999999</v>
      </c>
      <c r="L110">
        <v>21.802</v>
      </c>
      <c r="M110">
        <v>23.712</v>
      </c>
    </row>
    <row r="111" spans="1:13" x14ac:dyDescent="0.3">
      <c r="A111">
        <v>109</v>
      </c>
      <c r="B111">
        <v>16.562200000000001</v>
      </c>
      <c r="C111">
        <v>9.2009999999999995E-2</v>
      </c>
      <c r="D111">
        <v>1.34E-2</v>
      </c>
      <c r="E111">
        <v>11.346</v>
      </c>
      <c r="F111">
        <v>12.561</v>
      </c>
      <c r="G111">
        <v>13.775</v>
      </c>
      <c r="H111">
        <v>15.105</v>
      </c>
      <c r="I111">
        <v>16.562000000000001</v>
      </c>
      <c r="J111">
        <v>18.157</v>
      </c>
      <c r="K111">
        <v>19.904</v>
      </c>
      <c r="L111">
        <v>21.815999999999999</v>
      </c>
      <c r="M111">
        <v>23.728000000000002</v>
      </c>
    </row>
    <row r="112" spans="1:13" x14ac:dyDescent="0.3">
      <c r="A112">
        <v>110</v>
      </c>
      <c r="B112">
        <v>16.5717</v>
      </c>
      <c r="C112">
        <v>9.1980000000000006E-2</v>
      </c>
      <c r="D112">
        <v>1.0699999999999999E-2</v>
      </c>
      <c r="E112">
        <v>11.356</v>
      </c>
      <c r="F112">
        <v>12.57</v>
      </c>
      <c r="G112">
        <v>13.785</v>
      </c>
      <c r="H112">
        <v>15.115</v>
      </c>
      <c r="I112">
        <v>16.571999999999999</v>
      </c>
      <c r="J112">
        <v>18.167000000000002</v>
      </c>
      <c r="K112">
        <v>19.914999999999999</v>
      </c>
      <c r="L112">
        <v>21.829000000000001</v>
      </c>
      <c r="M112">
        <v>23.742999999999999</v>
      </c>
    </row>
    <row r="113" spans="1:13" x14ac:dyDescent="0.3">
      <c r="A113">
        <v>111</v>
      </c>
      <c r="B113">
        <v>16.581</v>
      </c>
      <c r="C113">
        <v>9.1950000000000004E-2</v>
      </c>
      <c r="D113">
        <v>8.0999999999999996E-3</v>
      </c>
      <c r="E113">
        <v>11.366</v>
      </c>
      <c r="F113">
        <v>12.58</v>
      </c>
      <c r="G113">
        <v>13.794</v>
      </c>
      <c r="H113">
        <v>15.124000000000001</v>
      </c>
      <c r="I113">
        <v>16.581</v>
      </c>
      <c r="J113">
        <v>18.177</v>
      </c>
      <c r="K113">
        <v>19.925999999999998</v>
      </c>
      <c r="L113">
        <v>21.841000000000001</v>
      </c>
      <c r="M113">
        <v>23.757000000000001</v>
      </c>
    </row>
    <row r="114" spans="1:13" x14ac:dyDescent="0.3">
      <c r="A114">
        <v>112</v>
      </c>
      <c r="B114">
        <v>16.5901</v>
      </c>
      <c r="C114">
        <v>9.1920000000000002E-2</v>
      </c>
      <c r="D114">
        <v>5.4999999999999997E-3</v>
      </c>
      <c r="E114">
        <v>11.375999999999999</v>
      </c>
      <c r="F114">
        <v>12.589</v>
      </c>
      <c r="G114">
        <v>13.803000000000001</v>
      </c>
      <c r="H114">
        <v>15.132999999999999</v>
      </c>
      <c r="I114">
        <v>16.59</v>
      </c>
      <c r="J114">
        <v>18.187000000000001</v>
      </c>
      <c r="K114">
        <v>19.937000000000001</v>
      </c>
      <c r="L114">
        <v>21.853000000000002</v>
      </c>
      <c r="M114">
        <v>23.77</v>
      </c>
    </row>
    <row r="115" spans="1:13" x14ac:dyDescent="0.3">
      <c r="A115">
        <v>113</v>
      </c>
      <c r="B115">
        <v>16.5991</v>
      </c>
      <c r="C115">
        <v>9.1889999999999999E-2</v>
      </c>
      <c r="D115">
        <v>2.8999999999999998E-3</v>
      </c>
      <c r="E115">
        <v>11.385</v>
      </c>
      <c r="F115">
        <v>12.598000000000001</v>
      </c>
      <c r="G115">
        <v>13.811999999999999</v>
      </c>
      <c r="H115">
        <v>15.141999999999999</v>
      </c>
      <c r="I115">
        <v>16.599</v>
      </c>
      <c r="J115">
        <v>18.196000000000002</v>
      </c>
      <c r="K115">
        <v>19.946999999999999</v>
      </c>
      <c r="L115">
        <v>21.864999999999998</v>
      </c>
      <c r="M115">
        <v>23.783999999999999</v>
      </c>
    </row>
    <row r="116" spans="1:13" x14ac:dyDescent="0.3">
      <c r="A116">
        <v>114</v>
      </c>
      <c r="B116">
        <v>16.607800000000001</v>
      </c>
      <c r="C116">
        <v>9.1869999999999993E-2</v>
      </c>
      <c r="D116">
        <v>2.9999999999999997E-4</v>
      </c>
      <c r="E116">
        <v>11.394</v>
      </c>
      <c r="F116">
        <v>12.606999999999999</v>
      </c>
      <c r="G116">
        <v>13.82</v>
      </c>
      <c r="H116">
        <v>15.15</v>
      </c>
      <c r="I116">
        <v>16.608000000000001</v>
      </c>
      <c r="J116">
        <v>18.206</v>
      </c>
      <c r="K116">
        <v>19.957999999999998</v>
      </c>
      <c r="L116">
        <v>21.878</v>
      </c>
      <c r="M116">
        <v>23.797999999999998</v>
      </c>
    </row>
    <row r="117" spans="1:13" x14ac:dyDescent="0.3">
      <c r="A117">
        <v>115</v>
      </c>
      <c r="B117">
        <v>16.616399999999999</v>
      </c>
      <c r="C117">
        <v>9.1840000000000005E-2</v>
      </c>
      <c r="D117">
        <v>-2.3E-3</v>
      </c>
      <c r="E117">
        <v>11.403</v>
      </c>
      <c r="F117">
        <v>12.616</v>
      </c>
      <c r="G117">
        <v>13.829000000000001</v>
      </c>
      <c r="H117">
        <v>15.157999999999999</v>
      </c>
      <c r="I117">
        <v>16.616</v>
      </c>
      <c r="J117">
        <v>18.215</v>
      </c>
      <c r="K117">
        <v>19.968</v>
      </c>
      <c r="L117">
        <v>21.888999999999999</v>
      </c>
      <c r="M117">
        <v>23.811</v>
      </c>
    </row>
    <row r="118" spans="1:13" x14ac:dyDescent="0.3">
      <c r="A118">
        <v>116</v>
      </c>
      <c r="B118">
        <v>16.6249</v>
      </c>
      <c r="C118">
        <v>9.1810000000000003E-2</v>
      </c>
      <c r="D118">
        <v>-4.7999999999999996E-3</v>
      </c>
      <c r="E118">
        <v>11.412000000000001</v>
      </c>
      <c r="F118">
        <v>12.625</v>
      </c>
      <c r="G118">
        <v>13.837</v>
      </c>
      <c r="H118">
        <v>15.167</v>
      </c>
      <c r="I118">
        <v>16.625</v>
      </c>
      <c r="J118">
        <v>18.224</v>
      </c>
      <c r="K118">
        <v>19.977</v>
      </c>
      <c r="L118">
        <v>21.901</v>
      </c>
      <c r="M118">
        <v>23.824000000000002</v>
      </c>
    </row>
    <row r="119" spans="1:13" x14ac:dyDescent="0.3">
      <c r="A119">
        <v>117</v>
      </c>
      <c r="B119">
        <v>16.633099999999999</v>
      </c>
      <c r="C119">
        <v>9.1789999999999997E-2</v>
      </c>
      <c r="D119">
        <v>-7.4000000000000003E-3</v>
      </c>
      <c r="E119">
        <v>11.420999999999999</v>
      </c>
      <c r="F119">
        <v>12.632999999999999</v>
      </c>
      <c r="G119">
        <v>13.845000000000001</v>
      </c>
      <c r="H119">
        <v>15.175000000000001</v>
      </c>
      <c r="I119">
        <v>16.632999999999999</v>
      </c>
      <c r="J119">
        <v>18.233000000000001</v>
      </c>
      <c r="K119">
        <v>19.986999999999998</v>
      </c>
      <c r="L119">
        <v>21.911999999999999</v>
      </c>
      <c r="M119">
        <v>23.837</v>
      </c>
    </row>
    <row r="120" spans="1:13" x14ac:dyDescent="0.3">
      <c r="A120">
        <v>118</v>
      </c>
      <c r="B120">
        <v>16.641200000000001</v>
      </c>
      <c r="C120">
        <v>9.1759999999999994E-2</v>
      </c>
      <c r="D120">
        <v>-9.9000000000000008E-3</v>
      </c>
      <c r="E120">
        <v>11.429</v>
      </c>
      <c r="F120">
        <v>12.641</v>
      </c>
      <c r="G120">
        <v>13.853</v>
      </c>
      <c r="H120">
        <v>15.183</v>
      </c>
      <c r="I120">
        <v>16.640999999999998</v>
      </c>
      <c r="J120">
        <v>18.241</v>
      </c>
      <c r="K120">
        <v>19.997</v>
      </c>
      <c r="L120">
        <v>21.922999999999998</v>
      </c>
      <c r="M120">
        <v>23.849</v>
      </c>
    </row>
    <row r="121" spans="1:13" x14ac:dyDescent="0.3">
      <c r="A121">
        <v>119</v>
      </c>
      <c r="B121">
        <v>16.6492</v>
      </c>
      <c r="C121">
        <v>9.1730000000000006E-2</v>
      </c>
      <c r="D121">
        <v>-1.24E-2</v>
      </c>
      <c r="E121">
        <v>11.438000000000001</v>
      </c>
      <c r="F121">
        <v>12.65</v>
      </c>
      <c r="G121">
        <v>13.861000000000001</v>
      </c>
      <c r="H121">
        <v>15.191000000000001</v>
      </c>
      <c r="I121">
        <v>16.649000000000001</v>
      </c>
      <c r="J121">
        <v>18.25</v>
      </c>
      <c r="K121">
        <v>20.006</v>
      </c>
      <c r="L121">
        <v>21.934000000000001</v>
      </c>
      <c r="M121">
        <v>23.861000000000001</v>
      </c>
    </row>
    <row r="122" spans="1:13" x14ac:dyDescent="0.3">
      <c r="A122">
        <v>120</v>
      </c>
      <c r="B122">
        <v>16.657</v>
      </c>
      <c r="C122">
        <v>9.171E-2</v>
      </c>
      <c r="D122">
        <v>-1.4800000000000001E-2</v>
      </c>
      <c r="E122">
        <v>11.446</v>
      </c>
      <c r="F122">
        <v>12.657999999999999</v>
      </c>
      <c r="G122">
        <v>13.869</v>
      </c>
      <c r="H122">
        <v>15.198</v>
      </c>
      <c r="I122">
        <v>16.657</v>
      </c>
      <c r="J122">
        <v>18.257999999999999</v>
      </c>
      <c r="K122">
        <v>20.015000000000001</v>
      </c>
      <c r="L122">
        <v>21.945</v>
      </c>
      <c r="M122">
        <v>23.873999999999999</v>
      </c>
    </row>
    <row r="123" spans="1:13" x14ac:dyDescent="0.3">
      <c r="A123">
        <v>121</v>
      </c>
      <c r="B123">
        <v>16.6647</v>
      </c>
      <c r="C123">
        <v>9.1679999999999998E-2</v>
      </c>
      <c r="D123">
        <v>-1.7299999999999999E-2</v>
      </c>
      <c r="E123">
        <v>11.455</v>
      </c>
      <c r="F123">
        <v>12.666</v>
      </c>
      <c r="G123">
        <v>13.877000000000001</v>
      </c>
      <c r="H123">
        <v>15.206</v>
      </c>
      <c r="I123">
        <v>16.664999999999999</v>
      </c>
      <c r="J123">
        <v>18.265999999999998</v>
      </c>
      <c r="K123">
        <v>20.024000000000001</v>
      </c>
      <c r="L123">
        <v>21.954999999999998</v>
      </c>
      <c r="M123">
        <v>23.885000000000002</v>
      </c>
    </row>
    <row r="124" spans="1:13" x14ac:dyDescent="0.3">
      <c r="A124">
        <v>122</v>
      </c>
      <c r="B124">
        <v>16.6722</v>
      </c>
      <c r="C124">
        <v>9.1660000000000005E-2</v>
      </c>
      <c r="D124">
        <v>-1.9699999999999999E-2</v>
      </c>
      <c r="E124">
        <v>11.462999999999999</v>
      </c>
      <c r="F124">
        <v>12.673</v>
      </c>
      <c r="G124">
        <v>13.884</v>
      </c>
      <c r="H124">
        <v>15.212999999999999</v>
      </c>
      <c r="I124">
        <v>16.672000000000001</v>
      </c>
      <c r="J124">
        <v>18.274000000000001</v>
      </c>
      <c r="K124">
        <v>20.033000000000001</v>
      </c>
      <c r="L124">
        <v>21.965</v>
      </c>
      <c r="M124">
        <v>23.898</v>
      </c>
    </row>
    <row r="125" spans="1:13" x14ac:dyDescent="0.3">
      <c r="A125">
        <v>123</v>
      </c>
      <c r="B125">
        <v>16.679500000000001</v>
      </c>
      <c r="C125">
        <v>9.1630000000000003E-2</v>
      </c>
      <c r="D125">
        <v>-2.2200000000000001E-2</v>
      </c>
      <c r="E125">
        <v>11.471</v>
      </c>
      <c r="F125">
        <v>12.680999999999999</v>
      </c>
      <c r="G125">
        <v>13.891999999999999</v>
      </c>
      <c r="H125">
        <v>15.221</v>
      </c>
      <c r="I125">
        <v>16.68</v>
      </c>
      <c r="J125">
        <v>18.282</v>
      </c>
      <c r="K125">
        <v>20.042000000000002</v>
      </c>
      <c r="L125">
        <v>21.975000000000001</v>
      </c>
      <c r="M125">
        <v>23.908999999999999</v>
      </c>
    </row>
    <row r="126" spans="1:13" x14ac:dyDescent="0.3">
      <c r="A126">
        <v>124</v>
      </c>
      <c r="B126">
        <v>16.686800000000002</v>
      </c>
      <c r="C126">
        <v>9.1609999999999997E-2</v>
      </c>
      <c r="D126">
        <v>-2.46E-2</v>
      </c>
      <c r="E126">
        <v>11.478999999999999</v>
      </c>
      <c r="F126">
        <v>12.689</v>
      </c>
      <c r="G126">
        <v>13.898999999999999</v>
      </c>
      <c r="H126">
        <v>15.228</v>
      </c>
      <c r="I126">
        <v>16.687000000000001</v>
      </c>
      <c r="J126">
        <v>18.29</v>
      </c>
      <c r="K126">
        <v>20.05</v>
      </c>
      <c r="L126">
        <v>21.984999999999999</v>
      </c>
      <c r="M126">
        <v>23.92</v>
      </c>
    </row>
    <row r="127" spans="1:13" x14ac:dyDescent="0.3">
      <c r="A127">
        <v>125</v>
      </c>
      <c r="B127">
        <v>16.693899999999999</v>
      </c>
      <c r="C127">
        <v>9.1579999999999995E-2</v>
      </c>
      <c r="D127">
        <v>-2.7E-2</v>
      </c>
      <c r="E127">
        <v>11.487</v>
      </c>
      <c r="F127">
        <v>12.696</v>
      </c>
      <c r="G127">
        <v>13.906000000000001</v>
      </c>
      <c r="H127">
        <v>15.234999999999999</v>
      </c>
      <c r="I127">
        <v>16.693999999999999</v>
      </c>
      <c r="J127">
        <v>18.297000000000001</v>
      </c>
      <c r="K127">
        <v>20.059000000000001</v>
      </c>
      <c r="L127">
        <v>21.995000000000001</v>
      </c>
      <c r="M127">
        <v>23.931000000000001</v>
      </c>
    </row>
    <row r="128" spans="1:13" x14ac:dyDescent="0.3">
      <c r="A128">
        <v>126</v>
      </c>
      <c r="B128">
        <v>16.700900000000001</v>
      </c>
      <c r="C128">
        <v>9.1560000000000002E-2</v>
      </c>
      <c r="D128">
        <v>-2.93E-2</v>
      </c>
      <c r="E128">
        <v>11.494</v>
      </c>
      <c r="F128">
        <v>12.704000000000001</v>
      </c>
      <c r="G128">
        <v>13.913</v>
      </c>
      <c r="H128">
        <v>15.242000000000001</v>
      </c>
      <c r="I128">
        <v>16.701000000000001</v>
      </c>
      <c r="J128">
        <v>18.303999999999998</v>
      </c>
      <c r="K128">
        <v>20.067</v>
      </c>
      <c r="L128">
        <v>22.004999999999999</v>
      </c>
      <c r="M128">
        <v>23.942</v>
      </c>
    </row>
    <row r="129" spans="1:13" x14ac:dyDescent="0.3">
      <c r="A129">
        <v>127</v>
      </c>
      <c r="B129">
        <v>16.707699999999999</v>
      </c>
      <c r="C129">
        <v>9.153E-2</v>
      </c>
      <c r="D129">
        <v>-3.1699999999999999E-2</v>
      </c>
      <c r="E129">
        <v>11.502000000000001</v>
      </c>
      <c r="F129">
        <v>12.711</v>
      </c>
      <c r="G129">
        <v>13.92</v>
      </c>
      <c r="H129">
        <v>15.247999999999999</v>
      </c>
      <c r="I129">
        <v>16.707999999999998</v>
      </c>
      <c r="J129">
        <v>18.312000000000001</v>
      </c>
      <c r="K129">
        <v>20.074999999999999</v>
      </c>
      <c r="L129">
        <v>22.013999999999999</v>
      </c>
      <c r="M129">
        <v>23.952999999999999</v>
      </c>
    </row>
    <row r="130" spans="1:13" x14ac:dyDescent="0.3">
      <c r="A130">
        <v>128</v>
      </c>
      <c r="B130">
        <v>16.714400000000001</v>
      </c>
      <c r="C130">
        <v>9.1509999999999994E-2</v>
      </c>
      <c r="D130">
        <v>-3.4000000000000002E-2</v>
      </c>
      <c r="E130">
        <v>11.509</v>
      </c>
      <c r="F130">
        <v>12.718</v>
      </c>
      <c r="G130">
        <v>13.927</v>
      </c>
      <c r="H130">
        <v>15.255000000000001</v>
      </c>
      <c r="I130">
        <v>16.713999999999999</v>
      </c>
      <c r="J130">
        <v>18.318999999999999</v>
      </c>
      <c r="K130">
        <v>20.082999999999998</v>
      </c>
      <c r="L130">
        <v>22.023</v>
      </c>
      <c r="M130">
        <v>23.963000000000001</v>
      </c>
    </row>
    <row r="131" spans="1:13" x14ac:dyDescent="0.3">
      <c r="A131">
        <v>129</v>
      </c>
      <c r="B131">
        <v>16.721</v>
      </c>
      <c r="C131">
        <v>9.1480000000000006E-2</v>
      </c>
      <c r="D131">
        <v>-3.6400000000000002E-2</v>
      </c>
      <c r="E131">
        <v>11.516999999999999</v>
      </c>
      <c r="F131">
        <v>12.725</v>
      </c>
      <c r="G131">
        <v>13.933999999999999</v>
      </c>
      <c r="H131">
        <v>15.262</v>
      </c>
      <c r="I131">
        <v>16.721</v>
      </c>
      <c r="J131">
        <v>18.326000000000001</v>
      </c>
      <c r="K131">
        <v>20.09</v>
      </c>
      <c r="L131">
        <v>22.032</v>
      </c>
      <c r="M131">
        <v>23.972999999999999</v>
      </c>
    </row>
    <row r="132" spans="1:13" x14ac:dyDescent="0.3">
      <c r="A132">
        <v>130</v>
      </c>
      <c r="B132">
        <v>16.727399999999999</v>
      </c>
      <c r="C132">
        <v>9.146E-2</v>
      </c>
      <c r="D132">
        <v>-3.8699999999999998E-2</v>
      </c>
      <c r="E132">
        <v>11.523999999999999</v>
      </c>
      <c r="F132">
        <v>12.731999999999999</v>
      </c>
      <c r="G132">
        <v>13.94</v>
      </c>
      <c r="H132">
        <v>15.268000000000001</v>
      </c>
      <c r="I132">
        <v>16.727</v>
      </c>
      <c r="J132">
        <v>18.332000000000001</v>
      </c>
      <c r="K132">
        <v>20.097999999999999</v>
      </c>
      <c r="L132">
        <v>22.041</v>
      </c>
      <c r="M132">
        <v>23.984000000000002</v>
      </c>
    </row>
    <row r="133" spans="1:13" x14ac:dyDescent="0.3">
      <c r="A133">
        <v>131</v>
      </c>
      <c r="B133">
        <v>16.733699999999999</v>
      </c>
      <c r="C133">
        <v>9.1429999999999997E-2</v>
      </c>
      <c r="D133">
        <v>-4.1000000000000002E-2</v>
      </c>
      <c r="E133">
        <v>11.531000000000001</v>
      </c>
      <c r="F133">
        <v>12.739000000000001</v>
      </c>
      <c r="G133">
        <v>13.946999999999999</v>
      </c>
      <c r="H133">
        <v>15.273999999999999</v>
      </c>
      <c r="I133">
        <v>16.734000000000002</v>
      </c>
      <c r="J133">
        <v>18.338999999999999</v>
      </c>
      <c r="K133">
        <v>20.105</v>
      </c>
      <c r="L133">
        <v>22.048999999999999</v>
      </c>
      <c r="M133">
        <v>23.992999999999999</v>
      </c>
    </row>
    <row r="134" spans="1:13" x14ac:dyDescent="0.3">
      <c r="A134">
        <v>132</v>
      </c>
      <c r="B134">
        <v>16.739899999999999</v>
      </c>
      <c r="C134">
        <v>9.1410000000000005E-2</v>
      </c>
      <c r="D134">
        <v>-4.3299999999999998E-2</v>
      </c>
      <c r="E134">
        <v>11.538</v>
      </c>
      <c r="F134">
        <v>12.746</v>
      </c>
      <c r="G134">
        <v>13.952999999999999</v>
      </c>
      <c r="H134">
        <v>15.28</v>
      </c>
      <c r="I134">
        <v>16.739999999999998</v>
      </c>
      <c r="J134">
        <v>18.346</v>
      </c>
      <c r="K134">
        <v>20.113</v>
      </c>
      <c r="L134">
        <v>22.058</v>
      </c>
      <c r="M134">
        <v>24.003</v>
      </c>
    </row>
    <row r="135" spans="1:13" x14ac:dyDescent="0.3">
      <c r="A135">
        <v>133</v>
      </c>
      <c r="B135">
        <v>16.745999999999999</v>
      </c>
      <c r="C135">
        <v>9.1389999999999999E-2</v>
      </c>
      <c r="D135">
        <v>-4.5499999999999999E-2</v>
      </c>
      <c r="E135">
        <v>11.545</v>
      </c>
      <c r="F135">
        <v>12.752000000000001</v>
      </c>
      <c r="G135">
        <v>13.959</v>
      </c>
      <c r="H135">
        <v>15.286</v>
      </c>
      <c r="I135">
        <v>16.745999999999999</v>
      </c>
      <c r="J135">
        <v>18.352</v>
      </c>
      <c r="K135">
        <v>20.12</v>
      </c>
      <c r="L135">
        <v>22.065999999999999</v>
      </c>
      <c r="M135">
        <v>24.013000000000002</v>
      </c>
    </row>
    <row r="136" spans="1:13" x14ac:dyDescent="0.3">
      <c r="A136">
        <v>134</v>
      </c>
      <c r="B136">
        <v>16.751899999999999</v>
      </c>
      <c r="C136">
        <v>9.1359999999999997E-2</v>
      </c>
      <c r="D136">
        <v>-4.7800000000000002E-2</v>
      </c>
      <c r="E136">
        <v>11.552</v>
      </c>
      <c r="F136">
        <v>12.759</v>
      </c>
      <c r="G136">
        <v>13.965</v>
      </c>
      <c r="H136">
        <v>15.292</v>
      </c>
      <c r="I136">
        <v>16.751999999999999</v>
      </c>
      <c r="J136">
        <v>18.358000000000001</v>
      </c>
      <c r="K136">
        <v>20.126000000000001</v>
      </c>
      <c r="L136">
        <v>22.074000000000002</v>
      </c>
      <c r="M136">
        <v>24.021999999999998</v>
      </c>
    </row>
    <row r="137" spans="1:13" x14ac:dyDescent="0.3">
      <c r="A137">
        <v>135</v>
      </c>
      <c r="B137">
        <v>16.7577</v>
      </c>
      <c r="C137">
        <v>9.1340000000000005E-2</v>
      </c>
      <c r="D137">
        <v>-0.05</v>
      </c>
      <c r="E137">
        <v>11.558</v>
      </c>
      <c r="F137">
        <v>12.765000000000001</v>
      </c>
      <c r="G137">
        <v>13.971</v>
      </c>
      <c r="H137">
        <v>15.298</v>
      </c>
      <c r="I137">
        <v>16.757999999999999</v>
      </c>
      <c r="J137">
        <v>18.364000000000001</v>
      </c>
      <c r="K137">
        <v>20.132999999999999</v>
      </c>
      <c r="L137">
        <v>22.082000000000001</v>
      </c>
      <c r="M137">
        <v>24.030999999999999</v>
      </c>
    </row>
    <row r="138" spans="1:13" x14ac:dyDescent="0.3">
      <c r="A138">
        <v>136</v>
      </c>
      <c r="B138">
        <v>16.763400000000001</v>
      </c>
      <c r="C138">
        <v>9.1310000000000002E-2</v>
      </c>
      <c r="D138">
        <v>-5.2200000000000003E-2</v>
      </c>
      <c r="E138">
        <v>11.565</v>
      </c>
      <c r="F138">
        <v>12.771000000000001</v>
      </c>
      <c r="G138">
        <v>13.977</v>
      </c>
      <c r="H138">
        <v>15.304</v>
      </c>
      <c r="I138">
        <v>16.763000000000002</v>
      </c>
      <c r="J138">
        <v>18.37</v>
      </c>
      <c r="K138">
        <v>20.14</v>
      </c>
      <c r="L138">
        <v>22.09</v>
      </c>
      <c r="M138">
        <v>24.039000000000001</v>
      </c>
    </row>
    <row r="139" spans="1:13" x14ac:dyDescent="0.3">
      <c r="A139">
        <v>137</v>
      </c>
      <c r="B139">
        <v>16.768899999999999</v>
      </c>
      <c r="C139">
        <v>9.1289999999999996E-2</v>
      </c>
      <c r="D139">
        <v>-5.45E-2</v>
      </c>
      <c r="E139">
        <v>11.571999999999999</v>
      </c>
      <c r="F139">
        <v>12.776999999999999</v>
      </c>
      <c r="G139">
        <v>13.983000000000001</v>
      </c>
      <c r="H139">
        <v>15.308999999999999</v>
      </c>
      <c r="I139">
        <v>16.768999999999998</v>
      </c>
      <c r="J139">
        <v>18.376000000000001</v>
      </c>
      <c r="K139">
        <v>20.146000000000001</v>
      </c>
      <c r="L139">
        <v>22.097000000000001</v>
      </c>
      <c r="M139">
        <v>24.048999999999999</v>
      </c>
    </row>
    <row r="140" spans="1:13" x14ac:dyDescent="0.3">
      <c r="A140">
        <v>138</v>
      </c>
      <c r="B140">
        <v>16.7743</v>
      </c>
      <c r="C140">
        <v>9.1270000000000004E-2</v>
      </c>
      <c r="D140">
        <v>-5.6599999999999998E-2</v>
      </c>
      <c r="E140">
        <v>11.577999999999999</v>
      </c>
      <c r="F140">
        <v>12.782999999999999</v>
      </c>
      <c r="G140">
        <v>13.989000000000001</v>
      </c>
      <c r="H140">
        <v>15.315</v>
      </c>
      <c r="I140">
        <v>16.774000000000001</v>
      </c>
      <c r="J140">
        <v>18.382000000000001</v>
      </c>
      <c r="K140">
        <v>20.152999999999999</v>
      </c>
      <c r="L140">
        <v>22.105</v>
      </c>
      <c r="M140">
        <v>24.056999999999999</v>
      </c>
    </row>
    <row r="141" spans="1:13" x14ac:dyDescent="0.3">
      <c r="A141">
        <v>139</v>
      </c>
      <c r="B141">
        <v>16.779699999999998</v>
      </c>
      <c r="C141">
        <v>9.1249999999999998E-2</v>
      </c>
      <c r="D141">
        <v>-5.8799999999999998E-2</v>
      </c>
      <c r="E141">
        <v>11.584</v>
      </c>
      <c r="F141">
        <v>12.789</v>
      </c>
      <c r="G141">
        <v>13.994</v>
      </c>
      <c r="H141">
        <v>15.32</v>
      </c>
      <c r="I141">
        <v>16.78</v>
      </c>
      <c r="J141">
        <v>18.387</v>
      </c>
      <c r="K141">
        <v>20.158999999999999</v>
      </c>
      <c r="L141">
        <v>22.113</v>
      </c>
      <c r="M141">
        <v>24.065999999999999</v>
      </c>
    </row>
    <row r="142" spans="1:13" x14ac:dyDescent="0.3">
      <c r="A142">
        <v>140</v>
      </c>
      <c r="B142">
        <v>16.784800000000001</v>
      </c>
      <c r="C142">
        <v>9.1219999999999996E-2</v>
      </c>
      <c r="D142">
        <v>-6.0999999999999999E-2</v>
      </c>
      <c r="E142">
        <v>11.590999999999999</v>
      </c>
      <c r="F142">
        <v>12.795</v>
      </c>
      <c r="G142">
        <v>14</v>
      </c>
      <c r="H142">
        <v>15.324999999999999</v>
      </c>
      <c r="I142">
        <v>16.785</v>
      </c>
      <c r="J142">
        <v>18.393000000000001</v>
      </c>
      <c r="K142">
        <v>20.164999999999999</v>
      </c>
      <c r="L142">
        <v>22.119</v>
      </c>
      <c r="M142">
        <v>24.074000000000002</v>
      </c>
    </row>
    <row r="143" spans="1:13" x14ac:dyDescent="0.3">
      <c r="A143">
        <v>141</v>
      </c>
      <c r="B143">
        <v>16.789899999999999</v>
      </c>
      <c r="C143">
        <v>9.1200000000000003E-2</v>
      </c>
      <c r="D143">
        <v>-6.3200000000000006E-2</v>
      </c>
      <c r="E143">
        <v>11.597</v>
      </c>
      <c r="F143">
        <v>12.801</v>
      </c>
      <c r="G143">
        <v>14.005000000000001</v>
      </c>
      <c r="H143">
        <v>15.33</v>
      </c>
      <c r="I143">
        <v>16.79</v>
      </c>
      <c r="J143">
        <v>18.398</v>
      </c>
      <c r="K143">
        <v>20.170999999999999</v>
      </c>
      <c r="L143">
        <v>22.126000000000001</v>
      </c>
      <c r="M143">
        <v>24.082000000000001</v>
      </c>
    </row>
    <row r="144" spans="1:13" x14ac:dyDescent="0.3">
      <c r="A144">
        <v>142</v>
      </c>
      <c r="B144">
        <v>16.794799999999999</v>
      </c>
      <c r="C144">
        <v>9.1179999999999997E-2</v>
      </c>
      <c r="D144">
        <v>-6.5299999999999997E-2</v>
      </c>
      <c r="E144">
        <v>11.603</v>
      </c>
      <c r="F144">
        <v>12.805999999999999</v>
      </c>
      <c r="G144">
        <v>14.01</v>
      </c>
      <c r="H144">
        <v>15.335000000000001</v>
      </c>
      <c r="I144">
        <v>16.795000000000002</v>
      </c>
      <c r="J144">
        <v>18.402999999999999</v>
      </c>
      <c r="K144">
        <v>20.177</v>
      </c>
      <c r="L144">
        <v>22.132999999999999</v>
      </c>
      <c r="M144">
        <v>24.09</v>
      </c>
    </row>
    <row r="145" spans="1:13" x14ac:dyDescent="0.3">
      <c r="A145">
        <v>143</v>
      </c>
      <c r="B145">
        <v>16.799700000000001</v>
      </c>
      <c r="C145">
        <v>9.1160000000000005E-2</v>
      </c>
      <c r="D145">
        <v>-6.7400000000000002E-2</v>
      </c>
      <c r="E145">
        <v>11.608000000000001</v>
      </c>
      <c r="F145">
        <v>12.811999999999999</v>
      </c>
      <c r="G145">
        <v>14.015000000000001</v>
      </c>
      <c r="H145">
        <v>15.34</v>
      </c>
      <c r="I145">
        <v>16.8</v>
      </c>
      <c r="J145">
        <v>18.408000000000001</v>
      </c>
      <c r="K145">
        <v>20.181999999999999</v>
      </c>
      <c r="L145">
        <v>22.14</v>
      </c>
      <c r="M145">
        <v>24.097999999999999</v>
      </c>
    </row>
    <row r="146" spans="1:13" x14ac:dyDescent="0.3">
      <c r="A146">
        <v>144</v>
      </c>
      <c r="B146">
        <v>16.804400000000001</v>
      </c>
      <c r="C146">
        <v>9.1130000000000003E-2</v>
      </c>
      <c r="D146">
        <v>-6.9599999999999995E-2</v>
      </c>
      <c r="E146">
        <v>11.615</v>
      </c>
      <c r="F146">
        <v>12.818</v>
      </c>
      <c r="G146">
        <v>14.021000000000001</v>
      </c>
      <c r="H146">
        <v>15.345000000000001</v>
      </c>
      <c r="I146">
        <v>16.803999999999998</v>
      </c>
      <c r="J146">
        <v>18.413</v>
      </c>
      <c r="K146">
        <v>20.187999999999999</v>
      </c>
      <c r="L146">
        <v>22.146000000000001</v>
      </c>
      <c r="M146">
        <v>24.105</v>
      </c>
    </row>
    <row r="147" spans="1:13" x14ac:dyDescent="0.3">
      <c r="A147">
        <v>145</v>
      </c>
      <c r="B147">
        <v>16.809000000000001</v>
      </c>
      <c r="C147">
        <v>9.1109999999999997E-2</v>
      </c>
      <c r="D147">
        <v>-7.17E-2</v>
      </c>
      <c r="E147">
        <v>11.62</v>
      </c>
      <c r="F147">
        <v>12.823</v>
      </c>
      <c r="G147">
        <v>14.025</v>
      </c>
      <c r="H147">
        <v>15.35</v>
      </c>
      <c r="I147">
        <v>16.809000000000001</v>
      </c>
      <c r="J147">
        <v>18.417999999999999</v>
      </c>
      <c r="K147">
        <v>20.193000000000001</v>
      </c>
      <c r="L147">
        <v>22.152999999999999</v>
      </c>
      <c r="M147">
        <v>24.111999999999998</v>
      </c>
    </row>
    <row r="148" spans="1:13" x14ac:dyDescent="0.3">
      <c r="A148">
        <v>146</v>
      </c>
      <c r="B148">
        <v>16.813400000000001</v>
      </c>
      <c r="C148">
        <v>9.1090000000000004E-2</v>
      </c>
      <c r="D148">
        <v>-7.3700000000000002E-2</v>
      </c>
      <c r="E148">
        <v>11.625999999999999</v>
      </c>
      <c r="F148">
        <v>12.827999999999999</v>
      </c>
      <c r="G148">
        <v>14.03</v>
      </c>
      <c r="H148">
        <v>15.353999999999999</v>
      </c>
      <c r="I148">
        <v>16.812999999999999</v>
      </c>
      <c r="J148">
        <v>18.422999999999998</v>
      </c>
      <c r="K148">
        <v>20.198</v>
      </c>
      <c r="L148">
        <v>22.158999999999999</v>
      </c>
      <c r="M148">
        <v>24.12</v>
      </c>
    </row>
    <row r="149" spans="1:13" x14ac:dyDescent="0.3">
      <c r="A149">
        <v>147</v>
      </c>
      <c r="B149">
        <v>16.817799999999998</v>
      </c>
      <c r="C149">
        <v>9.1069999999999998E-2</v>
      </c>
      <c r="D149">
        <v>-7.5800000000000006E-2</v>
      </c>
      <c r="E149">
        <v>11.631</v>
      </c>
      <c r="F149">
        <v>12.833</v>
      </c>
      <c r="G149">
        <v>14.035</v>
      </c>
      <c r="H149">
        <v>15.359</v>
      </c>
      <c r="I149">
        <v>16.818000000000001</v>
      </c>
      <c r="J149">
        <v>18.427</v>
      </c>
      <c r="K149">
        <v>20.202999999999999</v>
      </c>
      <c r="L149">
        <v>22.164999999999999</v>
      </c>
      <c r="M149">
        <v>24.126999999999999</v>
      </c>
    </row>
    <row r="150" spans="1:13" x14ac:dyDescent="0.3">
      <c r="A150">
        <v>148</v>
      </c>
      <c r="B150">
        <v>16.821999999999999</v>
      </c>
      <c r="C150">
        <v>9.1039999999999996E-2</v>
      </c>
      <c r="D150">
        <v>-7.7899999999999997E-2</v>
      </c>
      <c r="E150">
        <v>11.637</v>
      </c>
      <c r="F150">
        <v>12.837999999999999</v>
      </c>
      <c r="G150">
        <v>14.04</v>
      </c>
      <c r="H150">
        <v>15.363</v>
      </c>
      <c r="I150">
        <v>16.821999999999999</v>
      </c>
      <c r="J150">
        <v>18.431000000000001</v>
      </c>
      <c r="K150">
        <v>20.207999999999998</v>
      </c>
      <c r="L150">
        <v>22.17</v>
      </c>
      <c r="M150">
        <v>24.132999999999999</v>
      </c>
    </row>
    <row r="151" spans="1:13" x14ac:dyDescent="0.3">
      <c r="A151">
        <v>149</v>
      </c>
      <c r="B151">
        <v>16.8262</v>
      </c>
      <c r="C151">
        <v>9.1020000000000004E-2</v>
      </c>
      <c r="D151">
        <v>-0.08</v>
      </c>
      <c r="E151">
        <v>11.641999999999999</v>
      </c>
      <c r="F151">
        <v>12.843</v>
      </c>
      <c r="G151">
        <v>14.044</v>
      </c>
      <c r="H151">
        <v>15.367000000000001</v>
      </c>
      <c r="I151">
        <v>16.826000000000001</v>
      </c>
      <c r="J151">
        <v>18.436</v>
      </c>
      <c r="K151">
        <v>20.213000000000001</v>
      </c>
      <c r="L151">
        <v>22.175999999999998</v>
      </c>
      <c r="M151">
        <v>24.14</v>
      </c>
    </row>
    <row r="152" spans="1:13" x14ac:dyDescent="0.3">
      <c r="A152">
        <v>150</v>
      </c>
      <c r="B152">
        <v>16.830200000000001</v>
      </c>
      <c r="C152">
        <v>9.0999999999999998E-2</v>
      </c>
      <c r="D152">
        <v>-8.2000000000000003E-2</v>
      </c>
      <c r="E152">
        <v>11.647</v>
      </c>
      <c r="F152">
        <v>12.848000000000001</v>
      </c>
      <c r="G152">
        <v>14.048999999999999</v>
      </c>
      <c r="H152">
        <v>15.371</v>
      </c>
      <c r="I152">
        <v>16.829999999999998</v>
      </c>
      <c r="J152">
        <v>18.440000000000001</v>
      </c>
      <c r="K152">
        <v>20.216999999999999</v>
      </c>
      <c r="L152">
        <v>22.181999999999999</v>
      </c>
      <c r="M152">
        <v>24.146000000000001</v>
      </c>
    </row>
    <row r="153" spans="1:13" x14ac:dyDescent="0.3">
      <c r="A153">
        <v>151</v>
      </c>
      <c r="B153">
        <v>16.834099999999999</v>
      </c>
      <c r="C153">
        <v>9.0980000000000005E-2</v>
      </c>
      <c r="D153">
        <v>-8.4000000000000005E-2</v>
      </c>
      <c r="E153">
        <v>11.651999999999999</v>
      </c>
      <c r="F153">
        <v>12.853</v>
      </c>
      <c r="G153">
        <v>14.053000000000001</v>
      </c>
      <c r="H153">
        <v>15.375</v>
      </c>
      <c r="I153">
        <v>16.834</v>
      </c>
      <c r="J153">
        <v>18.443999999999999</v>
      </c>
      <c r="K153">
        <v>20.222000000000001</v>
      </c>
      <c r="L153">
        <v>22.187000000000001</v>
      </c>
      <c r="M153">
        <v>24.152999999999999</v>
      </c>
    </row>
    <row r="154" spans="1:13" x14ac:dyDescent="0.3">
      <c r="A154">
        <v>152</v>
      </c>
      <c r="B154">
        <v>16.837900000000001</v>
      </c>
      <c r="C154">
        <v>9.0959999999999999E-2</v>
      </c>
      <c r="D154">
        <v>-8.5999999999999993E-2</v>
      </c>
      <c r="E154">
        <v>11.657</v>
      </c>
      <c r="F154">
        <v>12.856999999999999</v>
      </c>
      <c r="G154">
        <v>14.057</v>
      </c>
      <c r="H154">
        <v>15.379</v>
      </c>
      <c r="I154">
        <v>16.838000000000001</v>
      </c>
      <c r="J154">
        <v>18.448</v>
      </c>
      <c r="K154">
        <v>20.225999999999999</v>
      </c>
      <c r="L154">
        <v>22.193000000000001</v>
      </c>
      <c r="M154">
        <v>24.158999999999999</v>
      </c>
    </row>
    <row r="155" spans="1:13" x14ac:dyDescent="0.3">
      <c r="A155">
        <v>153</v>
      </c>
      <c r="B155">
        <v>16.8416</v>
      </c>
      <c r="C155">
        <v>9.0939999999999993E-2</v>
      </c>
      <c r="D155">
        <v>-8.8099999999999998E-2</v>
      </c>
      <c r="E155">
        <v>11.662000000000001</v>
      </c>
      <c r="F155">
        <v>12.862</v>
      </c>
      <c r="G155">
        <v>14.061</v>
      </c>
      <c r="H155">
        <v>15.382999999999999</v>
      </c>
      <c r="I155">
        <v>16.841999999999999</v>
      </c>
      <c r="J155">
        <v>18.452000000000002</v>
      </c>
      <c r="K155">
        <v>20.231000000000002</v>
      </c>
      <c r="L155">
        <v>22.198</v>
      </c>
      <c r="M155">
        <v>24.164999999999999</v>
      </c>
    </row>
    <row r="156" spans="1:13" x14ac:dyDescent="0.3">
      <c r="A156">
        <v>154</v>
      </c>
      <c r="B156">
        <v>16.845199999999998</v>
      </c>
      <c r="C156">
        <v>9.0920000000000001E-2</v>
      </c>
      <c r="D156">
        <v>-9.01E-2</v>
      </c>
      <c r="E156">
        <v>11.667</v>
      </c>
      <c r="F156">
        <v>12.866</v>
      </c>
      <c r="G156">
        <v>14.065</v>
      </c>
      <c r="H156">
        <v>15.387</v>
      </c>
      <c r="I156">
        <v>16.844999999999999</v>
      </c>
      <c r="J156">
        <v>18.454999999999998</v>
      </c>
      <c r="K156">
        <v>20.234999999999999</v>
      </c>
      <c r="L156">
        <v>22.202999999999999</v>
      </c>
      <c r="M156">
        <v>24.170999999999999</v>
      </c>
    </row>
    <row r="157" spans="1:13" x14ac:dyDescent="0.3">
      <c r="A157">
        <v>155</v>
      </c>
      <c r="B157">
        <v>16.848700000000001</v>
      </c>
      <c r="C157">
        <v>9.0899999999999995E-2</v>
      </c>
      <c r="D157">
        <v>-9.1999999999999998E-2</v>
      </c>
      <c r="E157">
        <v>11.672000000000001</v>
      </c>
      <c r="F157">
        <v>12.871</v>
      </c>
      <c r="G157">
        <v>14.069000000000001</v>
      </c>
      <c r="H157">
        <v>15.391</v>
      </c>
      <c r="I157">
        <v>16.849</v>
      </c>
      <c r="J157">
        <v>18.459</v>
      </c>
      <c r="K157">
        <v>20.239000000000001</v>
      </c>
      <c r="L157">
        <v>22.207999999999998</v>
      </c>
      <c r="M157">
        <v>24.177</v>
      </c>
    </row>
    <row r="158" spans="1:13" x14ac:dyDescent="0.3">
      <c r="A158">
        <v>156</v>
      </c>
      <c r="B158">
        <v>16.8521</v>
      </c>
      <c r="C158">
        <v>9.0880000000000002E-2</v>
      </c>
      <c r="D158">
        <v>-9.4E-2</v>
      </c>
      <c r="E158">
        <v>11.677</v>
      </c>
      <c r="F158">
        <v>12.875</v>
      </c>
      <c r="G158">
        <v>14.073</v>
      </c>
      <c r="H158">
        <v>15.394</v>
      </c>
      <c r="I158">
        <v>16.852</v>
      </c>
      <c r="J158">
        <v>18.463000000000001</v>
      </c>
      <c r="K158">
        <v>20.242999999999999</v>
      </c>
      <c r="L158">
        <v>22.213000000000001</v>
      </c>
      <c r="M158">
        <v>24.183</v>
      </c>
    </row>
    <row r="159" spans="1:13" x14ac:dyDescent="0.3">
      <c r="A159">
        <v>157</v>
      </c>
      <c r="B159">
        <v>16.855399999999999</v>
      </c>
      <c r="C159">
        <v>9.085E-2</v>
      </c>
      <c r="D159">
        <v>-9.6000000000000002E-2</v>
      </c>
      <c r="E159">
        <v>11.682</v>
      </c>
      <c r="F159">
        <v>12.879</v>
      </c>
      <c r="G159">
        <v>14.077</v>
      </c>
      <c r="H159">
        <v>15.398</v>
      </c>
      <c r="I159">
        <v>16.855</v>
      </c>
      <c r="J159">
        <v>18.466000000000001</v>
      </c>
      <c r="K159">
        <v>20.245999999999999</v>
      </c>
      <c r="L159">
        <v>22.216999999999999</v>
      </c>
      <c r="M159">
        <v>24.187000000000001</v>
      </c>
    </row>
    <row r="160" spans="1:13" x14ac:dyDescent="0.3">
      <c r="A160">
        <v>158</v>
      </c>
      <c r="B160">
        <v>16.858599999999999</v>
      </c>
      <c r="C160">
        <v>9.0829999999999994E-2</v>
      </c>
      <c r="D160">
        <v>-9.7900000000000001E-2</v>
      </c>
      <c r="E160">
        <v>11.686</v>
      </c>
      <c r="F160">
        <v>12.882999999999999</v>
      </c>
      <c r="G160">
        <v>14.081</v>
      </c>
      <c r="H160">
        <v>15.401</v>
      </c>
      <c r="I160">
        <v>16.859000000000002</v>
      </c>
      <c r="J160">
        <v>18.469000000000001</v>
      </c>
      <c r="K160">
        <v>20.25</v>
      </c>
      <c r="L160">
        <v>22.221</v>
      </c>
      <c r="M160">
        <v>24.193000000000001</v>
      </c>
    </row>
    <row r="161" spans="1:13" x14ac:dyDescent="0.3">
      <c r="A161">
        <v>159</v>
      </c>
      <c r="B161">
        <v>16.861699999999999</v>
      </c>
      <c r="C161">
        <v>9.0810000000000002E-2</v>
      </c>
      <c r="D161">
        <v>-9.9900000000000003E-2</v>
      </c>
      <c r="E161">
        <v>11.691000000000001</v>
      </c>
      <c r="F161">
        <v>12.887</v>
      </c>
      <c r="G161">
        <v>14.084</v>
      </c>
      <c r="H161">
        <v>15.404</v>
      </c>
      <c r="I161">
        <v>16.861999999999998</v>
      </c>
      <c r="J161">
        <v>18.472000000000001</v>
      </c>
      <c r="K161">
        <v>20.254000000000001</v>
      </c>
      <c r="L161">
        <v>22.225999999999999</v>
      </c>
      <c r="M161">
        <v>24.198</v>
      </c>
    </row>
    <row r="162" spans="1:13" x14ac:dyDescent="0.3">
      <c r="A162">
        <v>160</v>
      </c>
      <c r="B162">
        <v>16.864799999999999</v>
      </c>
      <c r="C162">
        <v>9.0789999999999996E-2</v>
      </c>
      <c r="D162">
        <v>-0.1018</v>
      </c>
      <c r="E162">
        <v>11.695</v>
      </c>
      <c r="F162">
        <v>12.891</v>
      </c>
      <c r="G162">
        <v>14.087999999999999</v>
      </c>
      <c r="H162">
        <v>15.407999999999999</v>
      </c>
      <c r="I162">
        <v>16.864999999999998</v>
      </c>
      <c r="J162">
        <v>18.475000000000001</v>
      </c>
      <c r="K162">
        <v>20.257000000000001</v>
      </c>
      <c r="L162">
        <v>22.23</v>
      </c>
      <c r="M162">
        <v>24.202999999999999</v>
      </c>
    </row>
    <row r="163" spans="1:13" x14ac:dyDescent="0.3">
      <c r="A163">
        <v>161</v>
      </c>
      <c r="B163">
        <v>16.867699999999999</v>
      </c>
      <c r="C163">
        <v>9.0770000000000003E-2</v>
      </c>
      <c r="D163">
        <v>-0.1037</v>
      </c>
      <c r="E163">
        <v>11.699</v>
      </c>
      <c r="F163">
        <v>12.895</v>
      </c>
      <c r="G163">
        <v>14.090999999999999</v>
      </c>
      <c r="H163">
        <v>15.411</v>
      </c>
      <c r="I163">
        <v>16.867999999999999</v>
      </c>
      <c r="J163">
        <v>18.478000000000002</v>
      </c>
      <c r="K163">
        <v>20.260000000000002</v>
      </c>
      <c r="L163">
        <v>22.234000000000002</v>
      </c>
      <c r="M163">
        <v>24.207999999999998</v>
      </c>
    </row>
    <row r="164" spans="1:13" x14ac:dyDescent="0.3">
      <c r="A164">
        <v>162</v>
      </c>
      <c r="B164">
        <v>16.8705</v>
      </c>
      <c r="C164">
        <v>9.0749999999999997E-2</v>
      </c>
      <c r="D164">
        <v>-0.1056</v>
      </c>
      <c r="E164">
        <v>11.704000000000001</v>
      </c>
      <c r="F164">
        <v>12.898999999999999</v>
      </c>
      <c r="G164">
        <v>14.093999999999999</v>
      </c>
      <c r="H164">
        <v>15.414</v>
      </c>
      <c r="I164">
        <v>16.87</v>
      </c>
      <c r="J164">
        <v>18.481000000000002</v>
      </c>
      <c r="K164">
        <v>20.263999999999999</v>
      </c>
      <c r="L164">
        <v>22.238</v>
      </c>
      <c r="M164">
        <v>24.213000000000001</v>
      </c>
    </row>
    <row r="165" spans="1:13" x14ac:dyDescent="0.3">
      <c r="A165">
        <v>163</v>
      </c>
      <c r="B165">
        <v>16.873200000000001</v>
      </c>
      <c r="C165">
        <v>9.0730000000000005E-2</v>
      </c>
      <c r="D165">
        <v>-0.1075</v>
      </c>
      <c r="E165">
        <v>11.708</v>
      </c>
      <c r="F165">
        <v>12.903</v>
      </c>
      <c r="G165">
        <v>14.098000000000001</v>
      </c>
      <c r="H165">
        <v>15.416</v>
      </c>
      <c r="I165">
        <v>16.873000000000001</v>
      </c>
      <c r="J165">
        <v>18.484000000000002</v>
      </c>
      <c r="K165">
        <v>20.266999999999999</v>
      </c>
      <c r="L165">
        <v>22.242000000000001</v>
      </c>
      <c r="M165">
        <v>24.216999999999999</v>
      </c>
    </row>
    <row r="166" spans="1:13" x14ac:dyDescent="0.3">
      <c r="A166">
        <v>164</v>
      </c>
      <c r="B166">
        <v>16.875900000000001</v>
      </c>
      <c r="C166">
        <v>9.0709999999999999E-2</v>
      </c>
      <c r="D166">
        <v>-0.1094</v>
      </c>
      <c r="E166">
        <v>11.712</v>
      </c>
      <c r="F166">
        <v>12.906000000000001</v>
      </c>
      <c r="G166">
        <v>14.101000000000001</v>
      </c>
      <c r="H166">
        <v>15.419</v>
      </c>
      <c r="I166">
        <v>16.876000000000001</v>
      </c>
      <c r="J166">
        <v>18.486999999999998</v>
      </c>
      <c r="K166">
        <v>20.27</v>
      </c>
      <c r="L166">
        <v>22.245999999999999</v>
      </c>
      <c r="M166">
        <v>24.222000000000001</v>
      </c>
    </row>
    <row r="167" spans="1:13" x14ac:dyDescent="0.3">
      <c r="A167">
        <v>165</v>
      </c>
      <c r="B167">
        <v>16.878399999999999</v>
      </c>
      <c r="C167">
        <v>9.0690000000000007E-2</v>
      </c>
      <c r="D167">
        <v>-0.1113</v>
      </c>
      <c r="E167">
        <v>11.715999999999999</v>
      </c>
      <c r="F167">
        <v>12.91</v>
      </c>
      <c r="G167">
        <v>14.103999999999999</v>
      </c>
      <c r="H167">
        <v>15.422000000000001</v>
      </c>
      <c r="I167">
        <v>16.878</v>
      </c>
      <c r="J167">
        <v>18.489000000000001</v>
      </c>
      <c r="K167">
        <v>20.273</v>
      </c>
      <c r="L167">
        <v>22.248999999999999</v>
      </c>
      <c r="M167">
        <v>24.225999999999999</v>
      </c>
    </row>
    <row r="168" spans="1:13" x14ac:dyDescent="0.3">
      <c r="A168">
        <v>166</v>
      </c>
      <c r="B168">
        <v>16.880800000000001</v>
      </c>
      <c r="C168">
        <v>9.0670000000000001E-2</v>
      </c>
      <c r="D168">
        <v>-0.1132</v>
      </c>
      <c r="E168">
        <v>11.72</v>
      </c>
      <c r="F168">
        <v>12.913</v>
      </c>
      <c r="G168">
        <v>14.106999999999999</v>
      </c>
      <c r="H168">
        <v>15.425000000000001</v>
      </c>
      <c r="I168">
        <v>16.881</v>
      </c>
      <c r="J168">
        <v>18.492000000000001</v>
      </c>
      <c r="K168">
        <v>20.274999999999999</v>
      </c>
      <c r="L168">
        <v>22.253</v>
      </c>
      <c r="M168">
        <v>24.23</v>
      </c>
    </row>
    <row r="169" spans="1:13" x14ac:dyDescent="0.3">
      <c r="A169">
        <v>167</v>
      </c>
      <c r="B169">
        <v>16.883199999999999</v>
      </c>
      <c r="C169">
        <v>9.0649999999999994E-2</v>
      </c>
      <c r="D169">
        <v>-0.115</v>
      </c>
      <c r="E169">
        <v>11.724</v>
      </c>
      <c r="F169">
        <v>12.917</v>
      </c>
      <c r="G169">
        <v>14.11</v>
      </c>
      <c r="H169">
        <v>15.427</v>
      </c>
      <c r="I169">
        <v>16.882999999999999</v>
      </c>
      <c r="J169">
        <v>18.494</v>
      </c>
      <c r="K169">
        <v>20.277999999999999</v>
      </c>
      <c r="L169">
        <v>22.256</v>
      </c>
      <c r="M169">
        <v>24.234000000000002</v>
      </c>
    </row>
    <row r="170" spans="1:13" x14ac:dyDescent="0.3">
      <c r="A170">
        <v>168</v>
      </c>
      <c r="B170">
        <v>16.885400000000001</v>
      </c>
      <c r="C170">
        <v>9.0630000000000002E-2</v>
      </c>
      <c r="D170">
        <v>-0.1169</v>
      </c>
      <c r="E170">
        <v>11.728</v>
      </c>
      <c r="F170">
        <v>12.92</v>
      </c>
      <c r="G170">
        <v>14.113</v>
      </c>
      <c r="H170">
        <v>15.43</v>
      </c>
      <c r="I170">
        <v>16.885000000000002</v>
      </c>
      <c r="J170">
        <v>18.495999999999999</v>
      </c>
      <c r="K170">
        <v>20.28</v>
      </c>
      <c r="L170">
        <v>22.259</v>
      </c>
      <c r="M170">
        <v>24.238</v>
      </c>
    </row>
    <row r="171" spans="1:13" x14ac:dyDescent="0.3">
      <c r="A171">
        <v>169</v>
      </c>
      <c r="B171">
        <v>16.887599999999999</v>
      </c>
      <c r="C171">
        <v>9.0609999999999996E-2</v>
      </c>
      <c r="D171">
        <v>-0.1187</v>
      </c>
      <c r="E171">
        <v>11.731</v>
      </c>
      <c r="F171">
        <v>12.923</v>
      </c>
      <c r="G171">
        <v>14.116</v>
      </c>
      <c r="H171">
        <v>15.432</v>
      </c>
      <c r="I171">
        <v>16.888000000000002</v>
      </c>
      <c r="J171">
        <v>18.498000000000001</v>
      </c>
      <c r="K171">
        <v>20.283000000000001</v>
      </c>
      <c r="L171">
        <v>22.262</v>
      </c>
      <c r="M171">
        <v>24.242000000000001</v>
      </c>
    </row>
    <row r="172" spans="1:13" x14ac:dyDescent="0.3">
      <c r="A172">
        <v>170</v>
      </c>
      <c r="B172">
        <v>16.889700000000001</v>
      </c>
      <c r="C172">
        <v>9.0590000000000004E-2</v>
      </c>
      <c r="D172">
        <v>-0.1206</v>
      </c>
      <c r="E172">
        <v>11.734999999999999</v>
      </c>
      <c r="F172">
        <v>12.927</v>
      </c>
      <c r="G172">
        <v>14.118</v>
      </c>
      <c r="H172">
        <v>15.433999999999999</v>
      </c>
      <c r="I172">
        <v>16.89</v>
      </c>
      <c r="J172">
        <v>18.5</v>
      </c>
      <c r="K172">
        <v>20.285</v>
      </c>
      <c r="L172">
        <v>22.265000000000001</v>
      </c>
      <c r="M172">
        <v>24.245000000000001</v>
      </c>
    </row>
    <row r="173" spans="1:13" x14ac:dyDescent="0.3">
      <c r="A173">
        <v>171</v>
      </c>
      <c r="B173">
        <v>16.8917</v>
      </c>
      <c r="C173">
        <v>9.0579999999999994E-2</v>
      </c>
      <c r="D173">
        <v>-0.12239999999999999</v>
      </c>
      <c r="E173">
        <v>11.738</v>
      </c>
      <c r="F173">
        <v>12.929</v>
      </c>
      <c r="G173">
        <v>14.121</v>
      </c>
      <c r="H173">
        <v>15.436999999999999</v>
      </c>
      <c r="I173">
        <v>16.891999999999999</v>
      </c>
      <c r="J173">
        <v>18.503</v>
      </c>
      <c r="K173">
        <v>20.288</v>
      </c>
      <c r="L173">
        <v>22.268999999999998</v>
      </c>
      <c r="M173">
        <v>24.25</v>
      </c>
    </row>
    <row r="174" spans="1:13" x14ac:dyDescent="0.3">
      <c r="A174">
        <v>172</v>
      </c>
      <c r="B174">
        <v>16.893599999999999</v>
      </c>
      <c r="C174">
        <v>9.0560000000000002E-2</v>
      </c>
      <c r="D174">
        <v>-0.1242</v>
      </c>
      <c r="E174">
        <v>11.742000000000001</v>
      </c>
      <c r="F174">
        <v>12.932</v>
      </c>
      <c r="G174">
        <v>14.122999999999999</v>
      </c>
      <c r="H174">
        <v>15.439</v>
      </c>
      <c r="I174">
        <v>16.893999999999998</v>
      </c>
      <c r="J174">
        <v>18.504000000000001</v>
      </c>
      <c r="K174">
        <v>20.29</v>
      </c>
      <c r="L174">
        <v>22.271000000000001</v>
      </c>
      <c r="M174">
        <v>24.253</v>
      </c>
    </row>
    <row r="175" spans="1:13" x14ac:dyDescent="0.3">
      <c r="A175">
        <v>173</v>
      </c>
      <c r="B175">
        <v>16.895399999999999</v>
      </c>
      <c r="C175">
        <v>9.0539999999999995E-2</v>
      </c>
      <c r="D175">
        <v>-0.126</v>
      </c>
      <c r="E175">
        <v>11.744999999999999</v>
      </c>
      <c r="F175">
        <v>12.935</v>
      </c>
      <c r="G175">
        <v>14.125999999999999</v>
      </c>
      <c r="H175">
        <v>15.441000000000001</v>
      </c>
      <c r="I175">
        <v>16.895</v>
      </c>
      <c r="J175">
        <v>18.506</v>
      </c>
      <c r="K175">
        <v>20.292000000000002</v>
      </c>
      <c r="L175">
        <v>22.274000000000001</v>
      </c>
      <c r="M175">
        <v>24.256</v>
      </c>
    </row>
    <row r="176" spans="1:13" x14ac:dyDescent="0.3">
      <c r="A176">
        <v>174</v>
      </c>
      <c r="B176">
        <v>16.897099999999998</v>
      </c>
      <c r="C176">
        <v>9.0520000000000003E-2</v>
      </c>
      <c r="D176">
        <v>-0.1278</v>
      </c>
      <c r="E176">
        <v>11.747999999999999</v>
      </c>
      <c r="F176">
        <v>12.938000000000001</v>
      </c>
      <c r="G176">
        <v>14.128</v>
      </c>
      <c r="H176">
        <v>15.443</v>
      </c>
      <c r="I176">
        <v>16.896999999999998</v>
      </c>
      <c r="J176">
        <v>18.507999999999999</v>
      </c>
      <c r="K176">
        <v>20.294</v>
      </c>
      <c r="L176">
        <v>22.276</v>
      </c>
      <c r="M176">
        <v>24.259</v>
      </c>
    </row>
    <row r="177" spans="1:13" x14ac:dyDescent="0.3">
      <c r="A177">
        <v>175</v>
      </c>
      <c r="B177">
        <v>16.898700000000002</v>
      </c>
      <c r="C177">
        <v>9.0499999999999997E-2</v>
      </c>
      <c r="D177">
        <v>-0.12959999999999999</v>
      </c>
      <c r="E177">
        <v>11.752000000000001</v>
      </c>
      <c r="F177">
        <v>12.941000000000001</v>
      </c>
      <c r="G177">
        <v>14.13</v>
      </c>
      <c r="H177">
        <v>15.445</v>
      </c>
      <c r="I177">
        <v>16.899000000000001</v>
      </c>
      <c r="J177">
        <v>18.509</v>
      </c>
      <c r="K177">
        <v>20.295000000000002</v>
      </c>
      <c r="L177">
        <v>22.279</v>
      </c>
      <c r="M177">
        <v>24.262</v>
      </c>
    </row>
    <row r="178" spans="1:13" x14ac:dyDescent="0.3">
      <c r="A178">
        <v>176</v>
      </c>
      <c r="B178">
        <v>16.900200000000002</v>
      </c>
      <c r="C178">
        <v>9.0480000000000005E-2</v>
      </c>
      <c r="D178">
        <v>-0.13139999999999999</v>
      </c>
      <c r="E178">
        <v>11.755000000000001</v>
      </c>
      <c r="F178">
        <v>12.944000000000001</v>
      </c>
      <c r="G178">
        <v>14.132999999999999</v>
      </c>
      <c r="H178">
        <v>15.446</v>
      </c>
      <c r="I178">
        <v>16.899999999999999</v>
      </c>
      <c r="J178">
        <v>18.510999999999999</v>
      </c>
      <c r="K178">
        <v>20.297000000000001</v>
      </c>
      <c r="L178">
        <v>22.280999999999999</v>
      </c>
      <c r="M178">
        <v>24.265000000000001</v>
      </c>
    </row>
    <row r="179" spans="1:13" x14ac:dyDescent="0.3">
      <c r="A179">
        <v>177</v>
      </c>
      <c r="B179">
        <v>16.901700000000002</v>
      </c>
      <c r="C179">
        <v>9.0459999999999999E-2</v>
      </c>
      <c r="D179">
        <v>-0.1331</v>
      </c>
      <c r="E179">
        <v>11.757999999999999</v>
      </c>
      <c r="F179">
        <v>12.946</v>
      </c>
      <c r="G179">
        <v>14.135</v>
      </c>
      <c r="H179">
        <v>15.448</v>
      </c>
      <c r="I179">
        <v>16.902000000000001</v>
      </c>
      <c r="J179">
        <v>18.512</v>
      </c>
      <c r="K179">
        <v>20.298999999999999</v>
      </c>
      <c r="L179">
        <v>22.283000000000001</v>
      </c>
      <c r="M179">
        <v>24.266999999999999</v>
      </c>
    </row>
    <row r="180" spans="1:13" x14ac:dyDescent="0.3">
      <c r="A180">
        <v>178</v>
      </c>
      <c r="B180">
        <v>16.903099999999998</v>
      </c>
      <c r="C180">
        <v>9.0440000000000006E-2</v>
      </c>
      <c r="D180">
        <v>-0.13489999999999999</v>
      </c>
      <c r="E180">
        <v>11.760999999999999</v>
      </c>
      <c r="F180">
        <v>12.949</v>
      </c>
      <c r="G180">
        <v>14.137</v>
      </c>
      <c r="H180">
        <v>15.45</v>
      </c>
      <c r="I180">
        <v>16.902999999999999</v>
      </c>
      <c r="J180">
        <v>18.513000000000002</v>
      </c>
      <c r="K180">
        <v>20.3</v>
      </c>
      <c r="L180">
        <v>22.285</v>
      </c>
      <c r="M180">
        <v>24.27</v>
      </c>
    </row>
    <row r="181" spans="1:13" x14ac:dyDescent="0.3">
      <c r="A181">
        <v>179</v>
      </c>
      <c r="B181">
        <v>16.904299999999999</v>
      </c>
      <c r="C181">
        <v>9.0429999999999996E-2</v>
      </c>
      <c r="D181">
        <v>-0.1366</v>
      </c>
      <c r="E181">
        <v>11.763999999999999</v>
      </c>
      <c r="F181">
        <v>12.951000000000001</v>
      </c>
      <c r="G181">
        <v>14.138999999999999</v>
      </c>
      <c r="H181">
        <v>15.451000000000001</v>
      </c>
      <c r="I181">
        <v>16.904</v>
      </c>
      <c r="J181">
        <v>18.515000000000001</v>
      </c>
      <c r="K181">
        <v>20.302</v>
      </c>
      <c r="L181">
        <v>22.286999999999999</v>
      </c>
      <c r="M181">
        <v>24.273</v>
      </c>
    </row>
    <row r="182" spans="1:13" x14ac:dyDescent="0.3">
      <c r="A182">
        <v>180</v>
      </c>
      <c r="B182">
        <v>16.9055</v>
      </c>
      <c r="C182">
        <v>9.0410000000000004E-2</v>
      </c>
      <c r="D182">
        <v>-0.1384</v>
      </c>
      <c r="E182">
        <v>11.766999999999999</v>
      </c>
      <c r="F182">
        <v>12.954000000000001</v>
      </c>
      <c r="G182">
        <v>14.141</v>
      </c>
      <c r="H182">
        <v>15.452999999999999</v>
      </c>
      <c r="I182">
        <v>16.905999999999999</v>
      </c>
      <c r="J182">
        <v>18.515999999999998</v>
      </c>
      <c r="K182">
        <v>20.303000000000001</v>
      </c>
      <c r="L182">
        <v>22.289000000000001</v>
      </c>
      <c r="M182">
        <v>24.274999999999999</v>
      </c>
    </row>
    <row r="183" spans="1:13" x14ac:dyDescent="0.3">
      <c r="A183">
        <v>181</v>
      </c>
      <c r="B183">
        <v>16.906600000000001</v>
      </c>
      <c r="C183">
        <v>9.0389999999999998E-2</v>
      </c>
      <c r="D183">
        <v>-0.1401</v>
      </c>
      <c r="E183">
        <v>11.77</v>
      </c>
      <c r="F183">
        <v>12.956</v>
      </c>
      <c r="G183">
        <v>14.141999999999999</v>
      </c>
      <c r="H183">
        <v>15.454000000000001</v>
      </c>
      <c r="I183">
        <v>16.907</v>
      </c>
      <c r="J183">
        <v>18.516999999999999</v>
      </c>
      <c r="K183">
        <v>20.303999999999998</v>
      </c>
      <c r="L183">
        <v>22.29</v>
      </c>
      <c r="M183">
        <v>24.277000000000001</v>
      </c>
    </row>
    <row r="184" spans="1:13" x14ac:dyDescent="0.3">
      <c r="A184">
        <v>182</v>
      </c>
      <c r="B184">
        <v>16.907699999999998</v>
      </c>
      <c r="C184">
        <v>9.0370000000000006E-2</v>
      </c>
      <c r="D184">
        <v>-0.14180000000000001</v>
      </c>
      <c r="E184">
        <v>11.772</v>
      </c>
      <c r="F184">
        <v>12.958</v>
      </c>
      <c r="G184">
        <v>14.144</v>
      </c>
      <c r="H184">
        <v>15.456</v>
      </c>
      <c r="I184">
        <v>16.908000000000001</v>
      </c>
      <c r="J184">
        <v>18.518000000000001</v>
      </c>
      <c r="K184">
        <v>20.305</v>
      </c>
      <c r="L184">
        <v>22.292000000000002</v>
      </c>
      <c r="M184">
        <v>24.279</v>
      </c>
    </row>
    <row r="185" spans="1:13" x14ac:dyDescent="0.3">
      <c r="A185">
        <v>183</v>
      </c>
      <c r="B185">
        <v>16.9086</v>
      </c>
      <c r="C185">
        <v>9.035E-2</v>
      </c>
      <c r="D185">
        <v>-0.14360000000000001</v>
      </c>
      <c r="E185">
        <v>11.775</v>
      </c>
      <c r="F185">
        <v>12.961</v>
      </c>
      <c r="G185">
        <v>14.146000000000001</v>
      </c>
      <c r="H185">
        <v>15.457000000000001</v>
      </c>
      <c r="I185">
        <v>16.908999999999999</v>
      </c>
      <c r="J185">
        <v>18.518000000000001</v>
      </c>
      <c r="K185">
        <v>20.306000000000001</v>
      </c>
      <c r="L185">
        <v>22.292999999999999</v>
      </c>
      <c r="M185">
        <v>24.280999999999999</v>
      </c>
    </row>
    <row r="186" spans="1:13" x14ac:dyDescent="0.3">
      <c r="A186">
        <v>184</v>
      </c>
      <c r="B186">
        <v>16.909500000000001</v>
      </c>
      <c r="C186">
        <v>9.0329999999999994E-2</v>
      </c>
      <c r="D186">
        <v>-0.14530000000000001</v>
      </c>
      <c r="E186">
        <v>11.778</v>
      </c>
      <c r="F186">
        <v>12.962999999999999</v>
      </c>
      <c r="G186">
        <v>14.148</v>
      </c>
      <c r="H186">
        <v>15.458</v>
      </c>
      <c r="I186">
        <v>16.91</v>
      </c>
      <c r="J186">
        <v>18.518999999999998</v>
      </c>
      <c r="K186">
        <v>20.306999999999999</v>
      </c>
      <c r="L186">
        <v>22.295000000000002</v>
      </c>
      <c r="M186">
        <v>24.283000000000001</v>
      </c>
    </row>
    <row r="187" spans="1:13" x14ac:dyDescent="0.3">
      <c r="A187">
        <v>185</v>
      </c>
      <c r="B187">
        <v>16.9102</v>
      </c>
      <c r="C187">
        <v>9.0319999999999998E-2</v>
      </c>
      <c r="D187">
        <v>-0.14699999999999999</v>
      </c>
      <c r="E187">
        <v>11.78</v>
      </c>
      <c r="F187">
        <v>12.964</v>
      </c>
      <c r="G187">
        <v>14.148999999999999</v>
      </c>
      <c r="H187">
        <v>15.459</v>
      </c>
      <c r="I187">
        <v>16.91</v>
      </c>
      <c r="J187">
        <v>18.52</v>
      </c>
      <c r="K187">
        <v>20.308</v>
      </c>
      <c r="L187">
        <v>22.295999999999999</v>
      </c>
      <c r="M187">
        <v>24.285</v>
      </c>
    </row>
    <row r="188" spans="1:13" x14ac:dyDescent="0.3">
      <c r="A188">
        <v>186</v>
      </c>
      <c r="B188">
        <v>16.910900000000002</v>
      </c>
      <c r="C188">
        <v>9.0300000000000005E-2</v>
      </c>
      <c r="D188">
        <v>-0.1487</v>
      </c>
      <c r="E188">
        <v>11.782999999999999</v>
      </c>
      <c r="F188">
        <v>12.967000000000001</v>
      </c>
      <c r="G188">
        <v>14.15</v>
      </c>
      <c r="H188">
        <v>15.46</v>
      </c>
      <c r="I188">
        <v>16.911000000000001</v>
      </c>
      <c r="J188">
        <v>18.52</v>
      </c>
      <c r="K188">
        <v>20.308</v>
      </c>
      <c r="L188">
        <v>22.297000000000001</v>
      </c>
      <c r="M188">
        <v>24.286000000000001</v>
      </c>
    </row>
    <row r="189" spans="1:13" x14ac:dyDescent="0.3">
      <c r="A189">
        <v>187</v>
      </c>
      <c r="B189">
        <v>16.9116</v>
      </c>
      <c r="C189">
        <v>9.0279999999999999E-2</v>
      </c>
      <c r="D189">
        <v>-0.15029999999999999</v>
      </c>
      <c r="E189">
        <v>11.785</v>
      </c>
      <c r="F189">
        <v>12.968999999999999</v>
      </c>
      <c r="G189">
        <v>14.151999999999999</v>
      </c>
      <c r="H189">
        <v>15.461</v>
      </c>
      <c r="I189">
        <v>16.911999999999999</v>
      </c>
      <c r="J189">
        <v>18.521000000000001</v>
      </c>
      <c r="K189">
        <v>20.309000000000001</v>
      </c>
      <c r="L189">
        <v>22.297999999999998</v>
      </c>
      <c r="M189">
        <v>24.288</v>
      </c>
    </row>
    <row r="190" spans="1:13" x14ac:dyDescent="0.3">
      <c r="A190">
        <v>188</v>
      </c>
      <c r="B190">
        <v>16.912099999999999</v>
      </c>
      <c r="C190">
        <v>9.0260000000000007E-2</v>
      </c>
      <c r="D190">
        <v>-0.152</v>
      </c>
      <c r="E190">
        <v>11.788</v>
      </c>
      <c r="F190">
        <v>12.97</v>
      </c>
      <c r="G190">
        <v>14.153</v>
      </c>
      <c r="H190">
        <v>15.462</v>
      </c>
      <c r="I190">
        <v>16.911999999999999</v>
      </c>
      <c r="J190">
        <v>18.521000000000001</v>
      </c>
      <c r="K190">
        <v>20.309000000000001</v>
      </c>
      <c r="L190">
        <v>22.298999999999999</v>
      </c>
      <c r="M190">
        <v>24.289000000000001</v>
      </c>
    </row>
    <row r="191" spans="1:13" x14ac:dyDescent="0.3">
      <c r="A191">
        <v>189</v>
      </c>
      <c r="B191">
        <v>16.912500000000001</v>
      </c>
      <c r="C191">
        <v>9.0240000000000001E-2</v>
      </c>
      <c r="D191">
        <v>-0.1537</v>
      </c>
      <c r="E191">
        <v>11.79</v>
      </c>
      <c r="F191">
        <v>12.972</v>
      </c>
      <c r="G191">
        <v>14.154</v>
      </c>
      <c r="H191">
        <v>15.462999999999999</v>
      </c>
      <c r="I191">
        <v>16.911999999999999</v>
      </c>
      <c r="J191">
        <v>18.521000000000001</v>
      </c>
      <c r="K191">
        <v>20.309000000000001</v>
      </c>
      <c r="L191">
        <v>22.3</v>
      </c>
      <c r="M191">
        <v>24.29</v>
      </c>
    </row>
    <row r="192" spans="1:13" x14ac:dyDescent="0.3">
      <c r="A192">
        <v>190</v>
      </c>
      <c r="B192">
        <v>16.9129</v>
      </c>
      <c r="C192">
        <v>9.0230000000000005E-2</v>
      </c>
      <c r="D192">
        <v>-0.15540000000000001</v>
      </c>
      <c r="E192">
        <v>11.792</v>
      </c>
      <c r="F192">
        <v>12.974</v>
      </c>
      <c r="G192">
        <v>14.154999999999999</v>
      </c>
      <c r="H192">
        <v>15.462999999999999</v>
      </c>
      <c r="I192">
        <v>16.913</v>
      </c>
      <c r="J192">
        <v>18.521999999999998</v>
      </c>
      <c r="K192">
        <v>20.309999999999999</v>
      </c>
      <c r="L192">
        <v>22.300999999999998</v>
      </c>
      <c r="M192">
        <v>24.292000000000002</v>
      </c>
    </row>
    <row r="193" spans="1:13" x14ac:dyDescent="0.3">
      <c r="A193">
        <v>191</v>
      </c>
      <c r="B193">
        <v>16.9132</v>
      </c>
      <c r="C193">
        <v>9.0209999999999999E-2</v>
      </c>
      <c r="D193">
        <v>-0.157</v>
      </c>
      <c r="E193">
        <v>11.794</v>
      </c>
      <c r="F193">
        <v>12.975</v>
      </c>
      <c r="G193">
        <v>14.157</v>
      </c>
      <c r="H193">
        <v>15.464</v>
      </c>
      <c r="I193">
        <v>16.913</v>
      </c>
      <c r="J193">
        <v>18.521999999999998</v>
      </c>
      <c r="K193">
        <v>20.309999999999999</v>
      </c>
      <c r="L193">
        <v>22.300999999999998</v>
      </c>
      <c r="M193">
        <v>24.292000000000002</v>
      </c>
    </row>
    <row r="194" spans="1:13" x14ac:dyDescent="0.3">
      <c r="A194">
        <v>192</v>
      </c>
      <c r="B194">
        <v>16.913499999999999</v>
      </c>
      <c r="C194">
        <v>9.0190000000000006E-2</v>
      </c>
      <c r="D194">
        <v>-0.15870000000000001</v>
      </c>
      <c r="E194">
        <v>11.795999999999999</v>
      </c>
      <c r="F194">
        <v>12.977</v>
      </c>
      <c r="G194">
        <v>14.157999999999999</v>
      </c>
      <c r="H194">
        <v>15.465</v>
      </c>
      <c r="I194">
        <v>16.914000000000001</v>
      </c>
      <c r="J194">
        <v>18.521999999999998</v>
      </c>
      <c r="K194">
        <v>20.309999999999999</v>
      </c>
      <c r="L194">
        <v>22.302</v>
      </c>
      <c r="M194">
        <v>24.292999999999999</v>
      </c>
    </row>
    <row r="195" spans="1:13" x14ac:dyDescent="0.3">
      <c r="A195">
        <v>193</v>
      </c>
      <c r="B195">
        <v>16.913599999999999</v>
      </c>
      <c r="C195">
        <v>9.017E-2</v>
      </c>
      <c r="D195">
        <v>-0.1603</v>
      </c>
      <c r="E195">
        <v>11.798999999999999</v>
      </c>
      <c r="F195">
        <v>12.978999999999999</v>
      </c>
      <c r="G195">
        <v>14.159000000000001</v>
      </c>
      <c r="H195">
        <v>15.465</v>
      </c>
      <c r="I195">
        <v>16.914000000000001</v>
      </c>
      <c r="J195">
        <v>18.521999999999998</v>
      </c>
      <c r="K195">
        <v>20.309999999999999</v>
      </c>
      <c r="L195">
        <v>22.302</v>
      </c>
      <c r="M195">
        <v>24.294</v>
      </c>
    </row>
    <row r="196" spans="1:13" x14ac:dyDescent="0.3">
      <c r="A196">
        <v>194</v>
      </c>
      <c r="B196">
        <v>16.913699999999999</v>
      </c>
      <c r="C196">
        <v>9.0160000000000004E-2</v>
      </c>
      <c r="D196">
        <v>-0.16189999999999999</v>
      </c>
      <c r="E196">
        <v>11.8</v>
      </c>
      <c r="F196">
        <v>12.98</v>
      </c>
      <c r="G196">
        <v>14.16</v>
      </c>
      <c r="H196">
        <v>15.465999999999999</v>
      </c>
      <c r="I196">
        <v>16.914000000000001</v>
      </c>
      <c r="J196">
        <v>18.521999999999998</v>
      </c>
      <c r="K196">
        <v>20.309999999999999</v>
      </c>
      <c r="L196">
        <v>22.303000000000001</v>
      </c>
      <c r="M196">
        <v>24.295000000000002</v>
      </c>
    </row>
    <row r="197" spans="1:13" x14ac:dyDescent="0.3">
      <c r="A197">
        <v>195</v>
      </c>
      <c r="B197">
        <v>16.913699999999999</v>
      </c>
      <c r="C197">
        <v>9.0139999999999998E-2</v>
      </c>
      <c r="D197">
        <v>-0.16350000000000001</v>
      </c>
      <c r="E197">
        <v>11.802</v>
      </c>
      <c r="F197">
        <v>12.981</v>
      </c>
      <c r="G197">
        <v>14.16</v>
      </c>
      <c r="H197">
        <v>15.465999999999999</v>
      </c>
      <c r="I197">
        <v>16.914000000000001</v>
      </c>
      <c r="J197">
        <v>18.521999999999998</v>
      </c>
      <c r="K197">
        <v>20.309999999999999</v>
      </c>
      <c r="L197">
        <v>22.303000000000001</v>
      </c>
      <c r="M197">
        <v>24.295000000000002</v>
      </c>
    </row>
    <row r="198" spans="1:13" x14ac:dyDescent="0.3">
      <c r="A198">
        <v>196</v>
      </c>
      <c r="B198">
        <v>16.913599999999999</v>
      </c>
      <c r="C198">
        <v>9.0120000000000006E-2</v>
      </c>
      <c r="D198">
        <v>-0.16520000000000001</v>
      </c>
      <c r="E198">
        <v>11.804</v>
      </c>
      <c r="F198">
        <v>12.983000000000001</v>
      </c>
      <c r="G198">
        <v>14.161</v>
      </c>
      <c r="H198">
        <v>15.465999999999999</v>
      </c>
      <c r="I198">
        <v>16.914000000000001</v>
      </c>
      <c r="J198">
        <v>18.521000000000001</v>
      </c>
      <c r="K198">
        <v>20.309999999999999</v>
      </c>
      <c r="L198">
        <v>22.303000000000001</v>
      </c>
      <c r="M198">
        <v>24.295000000000002</v>
      </c>
    </row>
    <row r="199" spans="1:13" x14ac:dyDescent="0.3">
      <c r="A199">
        <v>197</v>
      </c>
      <c r="B199">
        <v>16.913499999999999</v>
      </c>
      <c r="C199">
        <v>9.0109999999999996E-2</v>
      </c>
      <c r="D199">
        <v>-0.1668</v>
      </c>
      <c r="E199">
        <v>11.805999999999999</v>
      </c>
      <c r="F199">
        <v>12.984</v>
      </c>
      <c r="G199">
        <v>14.162000000000001</v>
      </c>
      <c r="H199">
        <v>15.465999999999999</v>
      </c>
      <c r="I199">
        <v>16.914000000000001</v>
      </c>
      <c r="J199">
        <v>18.521000000000001</v>
      </c>
      <c r="K199">
        <v>20.309999999999999</v>
      </c>
      <c r="L199">
        <v>22.303000000000001</v>
      </c>
      <c r="M199">
        <v>24.297000000000001</v>
      </c>
    </row>
    <row r="200" spans="1:13" x14ac:dyDescent="0.3">
      <c r="A200">
        <v>198</v>
      </c>
      <c r="B200">
        <v>16.9133</v>
      </c>
      <c r="C200">
        <v>9.0090000000000003E-2</v>
      </c>
      <c r="D200">
        <v>-0.16839999999999999</v>
      </c>
      <c r="E200">
        <v>11.808</v>
      </c>
      <c r="F200">
        <v>12.984999999999999</v>
      </c>
      <c r="G200">
        <v>14.163</v>
      </c>
      <c r="H200">
        <v>15.467000000000001</v>
      </c>
      <c r="I200">
        <v>16.913</v>
      </c>
      <c r="J200">
        <v>18.521000000000001</v>
      </c>
      <c r="K200">
        <v>20.309000000000001</v>
      </c>
      <c r="L200">
        <v>22.303000000000001</v>
      </c>
      <c r="M200">
        <v>24.297000000000001</v>
      </c>
    </row>
    <row r="201" spans="1:13" x14ac:dyDescent="0.3">
      <c r="A201">
        <v>199</v>
      </c>
      <c r="B201">
        <v>16.913</v>
      </c>
      <c r="C201">
        <v>9.0069999999999997E-2</v>
      </c>
      <c r="D201">
        <v>-0.17</v>
      </c>
      <c r="E201">
        <v>11.808999999999999</v>
      </c>
      <c r="F201">
        <v>12.986000000000001</v>
      </c>
      <c r="G201">
        <v>14.163</v>
      </c>
      <c r="H201">
        <v>15.467000000000001</v>
      </c>
      <c r="I201">
        <v>16.913</v>
      </c>
      <c r="J201">
        <v>18.52</v>
      </c>
      <c r="K201">
        <v>20.308</v>
      </c>
      <c r="L201">
        <v>22.302</v>
      </c>
      <c r="M201">
        <v>24.295999999999999</v>
      </c>
    </row>
    <row r="202" spans="1:13" x14ac:dyDescent="0.3">
      <c r="A202">
        <v>200</v>
      </c>
      <c r="B202">
        <v>16.912700000000001</v>
      </c>
      <c r="C202">
        <v>9.0060000000000001E-2</v>
      </c>
      <c r="D202">
        <v>-0.17150000000000001</v>
      </c>
      <c r="E202">
        <v>11.811</v>
      </c>
      <c r="F202">
        <v>12.987</v>
      </c>
      <c r="G202">
        <v>14.164</v>
      </c>
      <c r="H202">
        <v>15.467000000000001</v>
      </c>
      <c r="I202">
        <v>16.913</v>
      </c>
      <c r="J202">
        <v>18.52</v>
      </c>
      <c r="K202">
        <v>20.308</v>
      </c>
      <c r="L202">
        <v>22.303000000000001</v>
      </c>
      <c r="M202">
        <v>24.297000000000001</v>
      </c>
    </row>
    <row r="203" spans="1:13" x14ac:dyDescent="0.3">
      <c r="A203">
        <v>201</v>
      </c>
      <c r="B203">
        <v>16.912199999999999</v>
      </c>
      <c r="C203">
        <v>9.0039999999999995E-2</v>
      </c>
      <c r="D203">
        <v>-0.1731</v>
      </c>
      <c r="E203">
        <v>11.811999999999999</v>
      </c>
      <c r="F203">
        <v>12.988</v>
      </c>
      <c r="G203">
        <v>14.164</v>
      </c>
      <c r="H203">
        <v>15.467000000000001</v>
      </c>
      <c r="I203">
        <v>16.911999999999999</v>
      </c>
      <c r="J203">
        <v>18.518999999999998</v>
      </c>
      <c r="K203">
        <v>20.306999999999999</v>
      </c>
      <c r="L203">
        <v>22.302</v>
      </c>
      <c r="M203">
        <v>24.297000000000001</v>
      </c>
    </row>
    <row r="204" spans="1:13" x14ac:dyDescent="0.3">
      <c r="A204">
        <v>202</v>
      </c>
      <c r="B204">
        <v>16.911799999999999</v>
      </c>
      <c r="C204">
        <v>9.0020000000000003E-2</v>
      </c>
      <c r="D204">
        <v>-0.17469999999999999</v>
      </c>
      <c r="E204">
        <v>11.814</v>
      </c>
      <c r="F204">
        <v>12.989000000000001</v>
      </c>
      <c r="G204">
        <v>14.164999999999999</v>
      </c>
      <c r="H204">
        <v>15.467000000000001</v>
      </c>
      <c r="I204">
        <v>16.911999999999999</v>
      </c>
      <c r="J204">
        <v>18.518000000000001</v>
      </c>
      <c r="K204">
        <v>20.306999999999999</v>
      </c>
      <c r="L204">
        <v>22.300999999999998</v>
      </c>
      <c r="M204">
        <v>24.295999999999999</v>
      </c>
    </row>
    <row r="205" spans="1:13" x14ac:dyDescent="0.3">
      <c r="A205">
        <v>203</v>
      </c>
      <c r="B205">
        <v>16.911200000000001</v>
      </c>
      <c r="C205">
        <v>9.0010000000000007E-2</v>
      </c>
      <c r="D205">
        <v>-0.17630000000000001</v>
      </c>
      <c r="E205">
        <v>11.815</v>
      </c>
      <c r="F205">
        <v>12.99</v>
      </c>
      <c r="G205">
        <v>14.164999999999999</v>
      </c>
      <c r="H205">
        <v>15.465999999999999</v>
      </c>
      <c r="I205">
        <v>16.911000000000001</v>
      </c>
      <c r="J205">
        <v>18.516999999999999</v>
      </c>
      <c r="K205">
        <v>20.306000000000001</v>
      </c>
      <c r="L205">
        <v>22.300999999999998</v>
      </c>
      <c r="M205">
        <v>24.297000000000001</v>
      </c>
    </row>
    <row r="206" spans="1:13" x14ac:dyDescent="0.3">
      <c r="A206">
        <v>204</v>
      </c>
      <c r="B206">
        <v>16.910599999999999</v>
      </c>
      <c r="C206">
        <v>8.9990000000000001E-2</v>
      </c>
      <c r="D206">
        <v>-0.17780000000000001</v>
      </c>
      <c r="E206">
        <v>11.817</v>
      </c>
      <c r="F206">
        <v>12.991</v>
      </c>
      <c r="G206">
        <v>14.164999999999999</v>
      </c>
      <c r="H206">
        <v>15.465999999999999</v>
      </c>
      <c r="I206">
        <v>16.911000000000001</v>
      </c>
      <c r="J206">
        <v>18.515999999999998</v>
      </c>
      <c r="K206">
        <v>20.305</v>
      </c>
      <c r="L206">
        <v>22.3</v>
      </c>
      <c r="M206">
        <v>24.295999999999999</v>
      </c>
    </row>
    <row r="207" spans="1:13" x14ac:dyDescent="0.3">
      <c r="A207">
        <v>205</v>
      </c>
      <c r="B207">
        <v>16.9099</v>
      </c>
      <c r="C207">
        <v>8.9969999999999994E-2</v>
      </c>
      <c r="D207">
        <v>-0.1794</v>
      </c>
      <c r="E207">
        <v>11.818</v>
      </c>
      <c r="F207">
        <v>12.992000000000001</v>
      </c>
      <c r="G207">
        <v>14.164999999999999</v>
      </c>
      <c r="H207">
        <v>15.465999999999999</v>
      </c>
      <c r="I207">
        <v>16.91</v>
      </c>
      <c r="J207">
        <v>18.515000000000001</v>
      </c>
      <c r="K207">
        <v>20.303999999999998</v>
      </c>
      <c r="L207">
        <v>22.298999999999999</v>
      </c>
      <c r="M207">
        <v>24.295000000000002</v>
      </c>
    </row>
    <row r="208" spans="1:13" x14ac:dyDescent="0.3">
      <c r="A208">
        <v>206</v>
      </c>
      <c r="B208">
        <v>16.909099999999999</v>
      </c>
      <c r="C208">
        <v>8.9959999999999998E-2</v>
      </c>
      <c r="D208">
        <v>-0.18090000000000001</v>
      </c>
      <c r="E208">
        <v>11.819000000000001</v>
      </c>
      <c r="F208">
        <v>12.992000000000001</v>
      </c>
      <c r="G208">
        <v>14.164999999999999</v>
      </c>
      <c r="H208">
        <v>15.465999999999999</v>
      </c>
      <c r="I208">
        <v>16.908999999999999</v>
      </c>
      <c r="J208">
        <v>18.513999999999999</v>
      </c>
      <c r="K208">
        <v>20.303000000000001</v>
      </c>
      <c r="L208">
        <v>22.298999999999999</v>
      </c>
      <c r="M208">
        <v>24.295000000000002</v>
      </c>
    </row>
    <row r="209" spans="1:13" x14ac:dyDescent="0.3">
      <c r="A209">
        <v>207</v>
      </c>
      <c r="B209">
        <v>16.908300000000001</v>
      </c>
      <c r="C209">
        <v>8.9940000000000006E-2</v>
      </c>
      <c r="D209">
        <v>-0.18240000000000001</v>
      </c>
      <c r="E209">
        <v>11.821</v>
      </c>
      <c r="F209">
        <v>12.993</v>
      </c>
      <c r="G209">
        <v>14.166</v>
      </c>
      <c r="H209">
        <v>15.465</v>
      </c>
      <c r="I209">
        <v>16.908000000000001</v>
      </c>
      <c r="J209">
        <v>18.513000000000002</v>
      </c>
      <c r="K209">
        <v>20.302</v>
      </c>
      <c r="L209">
        <v>22.297999999999998</v>
      </c>
      <c r="M209">
        <v>24.294</v>
      </c>
    </row>
    <row r="210" spans="1:13" x14ac:dyDescent="0.3">
      <c r="A210">
        <v>208</v>
      </c>
      <c r="B210">
        <v>16.907399999999999</v>
      </c>
      <c r="C210">
        <v>8.992E-2</v>
      </c>
      <c r="D210">
        <v>-0.184</v>
      </c>
      <c r="E210">
        <v>11.821999999999999</v>
      </c>
      <c r="F210">
        <v>12.994</v>
      </c>
      <c r="G210">
        <v>14.166</v>
      </c>
      <c r="H210">
        <v>15.465</v>
      </c>
      <c r="I210">
        <v>16.907</v>
      </c>
      <c r="J210">
        <v>18.512</v>
      </c>
      <c r="K210">
        <v>20.3</v>
      </c>
      <c r="L210">
        <v>22.297000000000001</v>
      </c>
      <c r="M210">
        <v>24.292999999999999</v>
      </c>
    </row>
    <row r="211" spans="1:13" x14ac:dyDescent="0.3">
      <c r="A211">
        <v>209</v>
      </c>
      <c r="B211">
        <v>16.906500000000001</v>
      </c>
      <c r="C211">
        <v>8.9910000000000004E-2</v>
      </c>
      <c r="D211">
        <v>-0.1855</v>
      </c>
      <c r="E211">
        <v>11.823</v>
      </c>
      <c r="F211">
        <v>12.994</v>
      </c>
      <c r="G211">
        <v>14.166</v>
      </c>
      <c r="H211">
        <v>15.464</v>
      </c>
      <c r="I211">
        <v>16.905999999999999</v>
      </c>
      <c r="J211">
        <v>18.510999999999999</v>
      </c>
      <c r="K211">
        <v>20.298999999999999</v>
      </c>
      <c r="L211">
        <v>22.295999999999999</v>
      </c>
      <c r="M211">
        <v>24.292999999999999</v>
      </c>
    </row>
    <row r="212" spans="1:13" x14ac:dyDescent="0.3">
      <c r="A212">
        <v>210</v>
      </c>
      <c r="B212">
        <v>16.9055</v>
      </c>
      <c r="C212">
        <v>8.9889999999999998E-2</v>
      </c>
      <c r="D212">
        <v>-0.187</v>
      </c>
      <c r="E212">
        <v>11.824</v>
      </c>
      <c r="F212">
        <v>12.994999999999999</v>
      </c>
      <c r="G212">
        <v>14.166</v>
      </c>
      <c r="H212">
        <v>15.464</v>
      </c>
      <c r="I212">
        <v>16.905999999999999</v>
      </c>
      <c r="J212">
        <v>18.510000000000002</v>
      </c>
      <c r="K212">
        <v>20.297999999999998</v>
      </c>
      <c r="L212">
        <v>22.295000000000002</v>
      </c>
      <c r="M212">
        <v>24.292000000000002</v>
      </c>
    </row>
    <row r="213" spans="1:13" x14ac:dyDescent="0.3">
      <c r="A213">
        <v>211</v>
      </c>
      <c r="B213">
        <v>16.904399999999999</v>
      </c>
      <c r="C213">
        <v>8.9880000000000002E-2</v>
      </c>
      <c r="D213">
        <v>-0.1885</v>
      </c>
      <c r="E213">
        <v>11.824999999999999</v>
      </c>
      <c r="F213">
        <v>12.994999999999999</v>
      </c>
      <c r="G213">
        <v>14.164999999999999</v>
      </c>
      <c r="H213">
        <v>15.462999999999999</v>
      </c>
      <c r="I213">
        <v>16.904</v>
      </c>
      <c r="J213">
        <v>18.507999999999999</v>
      </c>
      <c r="K213">
        <v>20.297000000000001</v>
      </c>
      <c r="L213">
        <v>22.294</v>
      </c>
      <c r="M213">
        <v>24.291</v>
      </c>
    </row>
    <row r="214" spans="1:13" x14ac:dyDescent="0.3">
      <c r="A214">
        <v>212</v>
      </c>
      <c r="B214">
        <v>16.903300000000002</v>
      </c>
      <c r="C214">
        <v>8.9859999999999995E-2</v>
      </c>
      <c r="D214">
        <v>-0.19</v>
      </c>
      <c r="E214">
        <v>11.826000000000001</v>
      </c>
      <c r="F214">
        <v>12.996</v>
      </c>
      <c r="G214">
        <v>14.164999999999999</v>
      </c>
      <c r="H214">
        <v>15.462</v>
      </c>
      <c r="I214">
        <v>16.902999999999999</v>
      </c>
      <c r="J214">
        <v>18.507000000000001</v>
      </c>
      <c r="K214">
        <v>20.295000000000002</v>
      </c>
      <c r="L214">
        <v>22.292000000000002</v>
      </c>
      <c r="M214">
        <v>24.29</v>
      </c>
    </row>
    <row r="215" spans="1:13" x14ac:dyDescent="0.3">
      <c r="A215">
        <v>213</v>
      </c>
      <c r="B215">
        <v>16.902100000000001</v>
      </c>
      <c r="C215">
        <v>8.9840000000000003E-2</v>
      </c>
      <c r="D215">
        <v>-0.1915</v>
      </c>
      <c r="E215">
        <v>11.827</v>
      </c>
      <c r="F215">
        <v>12.996</v>
      </c>
      <c r="G215">
        <v>14.164999999999999</v>
      </c>
      <c r="H215">
        <v>15.462</v>
      </c>
      <c r="I215">
        <v>16.902000000000001</v>
      </c>
      <c r="J215">
        <v>18.504999999999999</v>
      </c>
      <c r="K215">
        <v>20.292999999999999</v>
      </c>
      <c r="L215">
        <v>22.291</v>
      </c>
      <c r="M215">
        <v>24.288</v>
      </c>
    </row>
    <row r="216" spans="1:13" x14ac:dyDescent="0.3">
      <c r="A216">
        <v>214</v>
      </c>
      <c r="B216">
        <v>16.9008</v>
      </c>
      <c r="C216">
        <v>8.9829999999999993E-2</v>
      </c>
      <c r="D216">
        <v>-0.193</v>
      </c>
      <c r="E216">
        <v>11.827999999999999</v>
      </c>
      <c r="F216">
        <v>12.996</v>
      </c>
      <c r="G216">
        <v>14.164999999999999</v>
      </c>
      <c r="H216">
        <v>15.461</v>
      </c>
      <c r="I216">
        <v>16.901</v>
      </c>
      <c r="J216">
        <v>18.504000000000001</v>
      </c>
      <c r="K216">
        <v>20.292000000000002</v>
      </c>
      <c r="L216">
        <v>22.289000000000001</v>
      </c>
      <c r="M216">
        <v>24.286999999999999</v>
      </c>
    </row>
    <row r="217" spans="1:13" x14ac:dyDescent="0.3">
      <c r="A217">
        <v>215</v>
      </c>
      <c r="B217">
        <v>16.8995</v>
      </c>
      <c r="C217">
        <v>8.9810000000000001E-2</v>
      </c>
      <c r="D217">
        <v>-0.19450000000000001</v>
      </c>
      <c r="E217">
        <v>11.829000000000001</v>
      </c>
      <c r="F217">
        <v>12.996</v>
      </c>
      <c r="G217">
        <v>14.164</v>
      </c>
      <c r="H217">
        <v>15.46</v>
      </c>
      <c r="I217">
        <v>16.899999999999999</v>
      </c>
      <c r="J217">
        <v>18.501999999999999</v>
      </c>
      <c r="K217">
        <v>20.29</v>
      </c>
      <c r="L217">
        <v>22.288</v>
      </c>
      <c r="M217">
        <v>24.285</v>
      </c>
    </row>
    <row r="218" spans="1:13" x14ac:dyDescent="0.3">
      <c r="A218">
        <v>216</v>
      </c>
      <c r="B218">
        <v>16.898099999999999</v>
      </c>
      <c r="C218">
        <v>8.9800000000000005E-2</v>
      </c>
      <c r="D218">
        <v>-0.19600000000000001</v>
      </c>
      <c r="E218">
        <v>11.829000000000001</v>
      </c>
      <c r="F218">
        <v>12.996</v>
      </c>
      <c r="G218">
        <v>14.164</v>
      </c>
      <c r="H218">
        <v>15.459</v>
      </c>
      <c r="I218">
        <v>16.898</v>
      </c>
      <c r="J218">
        <v>18.501000000000001</v>
      </c>
      <c r="K218">
        <v>20.288</v>
      </c>
      <c r="L218">
        <v>22.286000000000001</v>
      </c>
      <c r="M218">
        <v>24.285</v>
      </c>
    </row>
    <row r="219" spans="1:13" x14ac:dyDescent="0.3">
      <c r="A219">
        <v>217</v>
      </c>
      <c r="B219">
        <v>16.896699999999999</v>
      </c>
      <c r="C219">
        <v>8.9779999999999999E-2</v>
      </c>
      <c r="D219">
        <v>-0.19750000000000001</v>
      </c>
      <c r="E219">
        <v>11.83</v>
      </c>
      <c r="F219">
        <v>12.997</v>
      </c>
      <c r="G219">
        <v>14.164</v>
      </c>
      <c r="H219">
        <v>15.458</v>
      </c>
      <c r="I219">
        <v>16.896999999999998</v>
      </c>
      <c r="J219">
        <v>18.498999999999999</v>
      </c>
      <c r="K219">
        <v>20.286000000000001</v>
      </c>
      <c r="L219">
        <v>22.283999999999999</v>
      </c>
      <c r="M219">
        <v>24.283000000000001</v>
      </c>
    </row>
    <row r="220" spans="1:13" x14ac:dyDescent="0.3">
      <c r="A220">
        <v>218</v>
      </c>
      <c r="B220">
        <v>16.895199999999999</v>
      </c>
      <c r="C220">
        <v>8.9760000000000006E-2</v>
      </c>
      <c r="D220">
        <v>-0.19889999999999999</v>
      </c>
      <c r="E220">
        <v>11.831</v>
      </c>
      <c r="F220">
        <v>12.997</v>
      </c>
      <c r="G220">
        <v>14.163</v>
      </c>
      <c r="H220">
        <v>15.457000000000001</v>
      </c>
      <c r="I220">
        <v>16.895</v>
      </c>
      <c r="J220">
        <v>18.497</v>
      </c>
      <c r="K220">
        <v>20.283999999999999</v>
      </c>
      <c r="L220">
        <v>22.282</v>
      </c>
      <c r="M220">
        <v>24.28</v>
      </c>
    </row>
    <row r="221" spans="1:13" x14ac:dyDescent="0.3">
      <c r="A221">
        <v>219</v>
      </c>
      <c r="B221">
        <v>16.893699999999999</v>
      </c>
      <c r="C221">
        <v>8.9749999999999996E-2</v>
      </c>
      <c r="D221">
        <v>-0.20039999999999999</v>
      </c>
      <c r="E221">
        <v>11.831</v>
      </c>
      <c r="F221">
        <v>12.997</v>
      </c>
      <c r="G221">
        <v>14.162000000000001</v>
      </c>
      <c r="H221">
        <v>15.456</v>
      </c>
      <c r="I221">
        <v>16.893999999999998</v>
      </c>
      <c r="J221">
        <v>18.495000000000001</v>
      </c>
      <c r="K221">
        <v>20.282</v>
      </c>
      <c r="L221">
        <v>22.280999999999999</v>
      </c>
      <c r="M221">
        <v>24.279</v>
      </c>
    </row>
    <row r="222" spans="1:13" x14ac:dyDescent="0.3">
      <c r="A222">
        <v>220</v>
      </c>
      <c r="B222">
        <v>16.892099999999999</v>
      </c>
      <c r="C222">
        <v>8.9730000000000004E-2</v>
      </c>
      <c r="D222">
        <v>-0.20180000000000001</v>
      </c>
      <c r="E222">
        <v>11.832000000000001</v>
      </c>
      <c r="F222">
        <v>12.997</v>
      </c>
      <c r="G222">
        <v>14.162000000000001</v>
      </c>
      <c r="H222">
        <v>15.455</v>
      </c>
      <c r="I222">
        <v>16.891999999999999</v>
      </c>
      <c r="J222">
        <v>18.492999999999999</v>
      </c>
      <c r="K222">
        <v>20.28</v>
      </c>
      <c r="L222">
        <v>22.279</v>
      </c>
      <c r="M222">
        <v>24.277000000000001</v>
      </c>
    </row>
    <row r="223" spans="1:13" x14ac:dyDescent="0.3">
      <c r="A223">
        <v>221</v>
      </c>
      <c r="B223">
        <v>16.890499999999999</v>
      </c>
      <c r="C223">
        <v>8.9719999999999994E-2</v>
      </c>
      <c r="D223">
        <v>-0.20330000000000001</v>
      </c>
      <c r="E223">
        <v>11.832000000000001</v>
      </c>
      <c r="F223">
        <v>12.997</v>
      </c>
      <c r="G223">
        <v>14.161</v>
      </c>
      <c r="H223">
        <v>15.454000000000001</v>
      </c>
      <c r="I223">
        <v>16.89</v>
      </c>
      <c r="J223">
        <v>18.491</v>
      </c>
      <c r="K223">
        <v>20.277999999999999</v>
      </c>
      <c r="L223">
        <v>22.277000000000001</v>
      </c>
      <c r="M223">
        <v>24.276</v>
      </c>
    </row>
    <row r="224" spans="1:13" x14ac:dyDescent="0.3">
      <c r="A224">
        <v>222</v>
      </c>
      <c r="B224">
        <v>16.8888</v>
      </c>
      <c r="C224">
        <v>8.9700000000000002E-2</v>
      </c>
      <c r="D224">
        <v>-0.20469999999999999</v>
      </c>
      <c r="E224">
        <v>11.833</v>
      </c>
      <c r="F224">
        <v>12.997</v>
      </c>
      <c r="G224">
        <v>14.161</v>
      </c>
      <c r="H224">
        <v>15.452</v>
      </c>
      <c r="I224">
        <v>16.888999999999999</v>
      </c>
      <c r="J224">
        <v>18.489000000000001</v>
      </c>
      <c r="K224">
        <v>20.276</v>
      </c>
      <c r="L224">
        <v>22.274999999999999</v>
      </c>
      <c r="M224">
        <v>24.273</v>
      </c>
    </row>
    <row r="225" spans="1:13" x14ac:dyDescent="0.3">
      <c r="A225">
        <v>223</v>
      </c>
      <c r="B225">
        <v>16.887</v>
      </c>
      <c r="C225">
        <v>8.9690000000000006E-2</v>
      </c>
      <c r="D225">
        <v>-0.20619999999999999</v>
      </c>
      <c r="E225">
        <v>11.833</v>
      </c>
      <c r="F225">
        <v>12.996</v>
      </c>
      <c r="G225">
        <v>14.16</v>
      </c>
      <c r="H225">
        <v>15.451000000000001</v>
      </c>
      <c r="I225">
        <v>16.887</v>
      </c>
      <c r="J225">
        <v>18.486999999999998</v>
      </c>
      <c r="K225">
        <v>20.274000000000001</v>
      </c>
      <c r="L225">
        <v>22.273</v>
      </c>
      <c r="M225">
        <v>24.271999999999998</v>
      </c>
    </row>
    <row r="226" spans="1:13" x14ac:dyDescent="0.3">
      <c r="A226">
        <v>224</v>
      </c>
      <c r="B226">
        <v>16.885200000000001</v>
      </c>
      <c r="C226">
        <v>8.967E-2</v>
      </c>
      <c r="D226">
        <v>-0.20760000000000001</v>
      </c>
      <c r="E226">
        <v>11.834</v>
      </c>
      <c r="F226">
        <v>12.996</v>
      </c>
      <c r="G226">
        <v>14.159000000000001</v>
      </c>
      <c r="H226">
        <v>15.45</v>
      </c>
      <c r="I226">
        <v>16.885000000000002</v>
      </c>
      <c r="J226">
        <v>18.484999999999999</v>
      </c>
      <c r="K226">
        <v>20.271000000000001</v>
      </c>
      <c r="L226">
        <v>22.27</v>
      </c>
      <c r="M226">
        <v>24.268999999999998</v>
      </c>
    </row>
    <row r="227" spans="1:13" x14ac:dyDescent="0.3">
      <c r="A227">
        <v>225</v>
      </c>
      <c r="B227">
        <v>16.883400000000002</v>
      </c>
      <c r="C227">
        <v>8.9660000000000004E-2</v>
      </c>
      <c r="D227">
        <v>-0.20899999999999999</v>
      </c>
      <c r="E227">
        <v>11.834</v>
      </c>
      <c r="F227">
        <v>12.996</v>
      </c>
      <c r="G227">
        <v>14.157999999999999</v>
      </c>
      <c r="H227">
        <v>15.448</v>
      </c>
      <c r="I227">
        <v>16.882999999999999</v>
      </c>
      <c r="J227">
        <v>18.483000000000001</v>
      </c>
      <c r="K227">
        <v>20.268999999999998</v>
      </c>
      <c r="L227">
        <v>22.268000000000001</v>
      </c>
      <c r="M227">
        <v>24.268000000000001</v>
      </c>
    </row>
    <row r="228" spans="1:13" x14ac:dyDescent="0.3">
      <c r="A228">
        <v>226</v>
      </c>
      <c r="B228">
        <v>16.881399999999999</v>
      </c>
      <c r="C228">
        <v>8.9639999999999997E-2</v>
      </c>
      <c r="D228">
        <v>-0.2104</v>
      </c>
      <c r="E228">
        <v>11.834</v>
      </c>
      <c r="F228">
        <v>12.996</v>
      </c>
      <c r="G228">
        <v>14.157</v>
      </c>
      <c r="H228">
        <v>15.446999999999999</v>
      </c>
      <c r="I228">
        <v>16.881</v>
      </c>
      <c r="J228">
        <v>18.48</v>
      </c>
      <c r="K228">
        <v>20.265999999999998</v>
      </c>
      <c r="L228">
        <v>22.265999999999998</v>
      </c>
      <c r="M228">
        <v>24.265000000000001</v>
      </c>
    </row>
    <row r="229" spans="1:13" x14ac:dyDescent="0.3">
      <c r="A229">
        <v>227</v>
      </c>
      <c r="B229">
        <v>16.8795</v>
      </c>
      <c r="C229">
        <v>8.9630000000000001E-2</v>
      </c>
      <c r="D229">
        <v>-0.21190000000000001</v>
      </c>
      <c r="E229">
        <v>11.834</v>
      </c>
      <c r="F229">
        <v>12.994999999999999</v>
      </c>
      <c r="G229">
        <v>14.156000000000001</v>
      </c>
      <c r="H229">
        <v>15.445</v>
      </c>
      <c r="I229">
        <v>16.88</v>
      </c>
      <c r="J229">
        <v>18.478000000000002</v>
      </c>
      <c r="K229">
        <v>20.263999999999999</v>
      </c>
      <c r="L229">
        <v>22.263999999999999</v>
      </c>
      <c r="M229">
        <v>24.263000000000002</v>
      </c>
    </row>
    <row r="230" spans="1:13" x14ac:dyDescent="0.3">
      <c r="A230">
        <v>228</v>
      </c>
      <c r="B230">
        <v>16.877500000000001</v>
      </c>
      <c r="C230">
        <v>8.9609999999999995E-2</v>
      </c>
      <c r="D230">
        <v>-0.21329999999999999</v>
      </c>
      <c r="E230">
        <v>11.835000000000001</v>
      </c>
      <c r="F230">
        <v>12.994999999999999</v>
      </c>
      <c r="G230">
        <v>14.154999999999999</v>
      </c>
      <c r="H230">
        <v>15.444000000000001</v>
      </c>
      <c r="I230">
        <v>16.878</v>
      </c>
      <c r="J230">
        <v>18.475999999999999</v>
      </c>
      <c r="K230">
        <v>20.260999999999999</v>
      </c>
      <c r="L230">
        <v>22.260999999999999</v>
      </c>
      <c r="M230">
        <v>24.26</v>
      </c>
    </row>
    <row r="231" spans="1:13" x14ac:dyDescent="0.3">
      <c r="A231">
        <v>229</v>
      </c>
      <c r="B231">
        <v>16.875399999999999</v>
      </c>
      <c r="C231">
        <v>8.9599999999999999E-2</v>
      </c>
      <c r="D231">
        <v>-0.2147</v>
      </c>
      <c r="E231">
        <v>11.835000000000001</v>
      </c>
      <c r="F231">
        <v>12.994999999999999</v>
      </c>
      <c r="G231">
        <v>14.154</v>
      </c>
      <c r="H231">
        <v>15.442</v>
      </c>
      <c r="I231">
        <v>16.875</v>
      </c>
      <c r="J231">
        <v>18.472999999999999</v>
      </c>
      <c r="K231">
        <v>20.259</v>
      </c>
      <c r="L231">
        <v>22.259</v>
      </c>
      <c r="M231">
        <v>24.257999999999999</v>
      </c>
    </row>
    <row r="232" spans="1:13" x14ac:dyDescent="0.3">
      <c r="A232">
        <v>230</v>
      </c>
      <c r="B232">
        <v>16.8733</v>
      </c>
      <c r="C232">
        <v>8.9580000000000007E-2</v>
      </c>
      <c r="D232">
        <v>-0.21609999999999999</v>
      </c>
      <c r="E232">
        <v>11.835000000000001</v>
      </c>
      <c r="F232">
        <v>12.994</v>
      </c>
      <c r="G232">
        <v>14.153</v>
      </c>
      <c r="H232">
        <v>15.441000000000001</v>
      </c>
      <c r="I232">
        <v>16.873000000000001</v>
      </c>
      <c r="J232">
        <v>18.471</v>
      </c>
      <c r="K232">
        <v>20.256</v>
      </c>
      <c r="L232">
        <v>22.256</v>
      </c>
      <c r="M232">
        <v>24.254999999999999</v>
      </c>
    </row>
    <row r="233" spans="1:13" x14ac:dyDescent="0.3">
      <c r="A233">
        <v>231</v>
      </c>
      <c r="B233">
        <v>16.871200000000002</v>
      </c>
      <c r="C233">
        <v>8.9569999999999997E-2</v>
      </c>
      <c r="D233">
        <v>-0.2175</v>
      </c>
      <c r="E233">
        <v>11.835000000000001</v>
      </c>
      <c r="F233">
        <v>12.994</v>
      </c>
      <c r="G233">
        <v>14.151999999999999</v>
      </c>
      <c r="H233">
        <v>15.439</v>
      </c>
      <c r="I233">
        <v>16.870999999999999</v>
      </c>
      <c r="J233">
        <v>18.468</v>
      </c>
      <c r="K233">
        <v>20.254000000000001</v>
      </c>
      <c r="L233">
        <v>22.253</v>
      </c>
      <c r="M233">
        <v>24.253</v>
      </c>
    </row>
    <row r="234" spans="1:13" x14ac:dyDescent="0.3">
      <c r="A234">
        <v>232</v>
      </c>
      <c r="B234">
        <v>16.869</v>
      </c>
      <c r="C234">
        <v>8.9550000000000005E-2</v>
      </c>
      <c r="D234">
        <v>-0.21879999999999999</v>
      </c>
      <c r="E234">
        <v>11.835000000000001</v>
      </c>
      <c r="F234">
        <v>12.993</v>
      </c>
      <c r="G234">
        <v>14.151</v>
      </c>
      <c r="H234">
        <v>15.436999999999999</v>
      </c>
      <c r="I234">
        <v>16.869</v>
      </c>
      <c r="J234">
        <v>18.466000000000001</v>
      </c>
      <c r="K234">
        <v>20.251000000000001</v>
      </c>
      <c r="L234">
        <v>22.25</v>
      </c>
      <c r="M234">
        <v>24.25</v>
      </c>
    </row>
    <row r="235" spans="1:13" x14ac:dyDescent="0.3">
      <c r="A235">
        <v>233</v>
      </c>
      <c r="B235">
        <v>16.866700000000002</v>
      </c>
      <c r="C235">
        <v>8.9539999999999995E-2</v>
      </c>
      <c r="D235">
        <v>-0.22020000000000001</v>
      </c>
      <c r="E235">
        <v>11.835000000000001</v>
      </c>
      <c r="F235">
        <v>12.992000000000001</v>
      </c>
      <c r="G235">
        <v>14.15</v>
      </c>
      <c r="H235">
        <v>15.436</v>
      </c>
      <c r="I235">
        <v>16.867000000000001</v>
      </c>
      <c r="J235">
        <v>18.463000000000001</v>
      </c>
      <c r="K235">
        <v>20.248000000000001</v>
      </c>
      <c r="L235">
        <v>22.248000000000001</v>
      </c>
      <c r="M235">
        <v>24.247</v>
      </c>
    </row>
    <row r="236" spans="1:13" x14ac:dyDescent="0.3">
      <c r="A236">
        <v>234</v>
      </c>
      <c r="B236">
        <v>16.8644</v>
      </c>
      <c r="C236">
        <v>8.9520000000000002E-2</v>
      </c>
      <c r="D236">
        <v>-0.22159999999999999</v>
      </c>
      <c r="E236">
        <v>11.835000000000001</v>
      </c>
      <c r="F236">
        <v>12.992000000000001</v>
      </c>
      <c r="G236">
        <v>14.148999999999999</v>
      </c>
      <c r="H236">
        <v>15.433999999999999</v>
      </c>
      <c r="I236">
        <v>16.864000000000001</v>
      </c>
      <c r="J236">
        <v>18.46</v>
      </c>
      <c r="K236">
        <v>20.245000000000001</v>
      </c>
      <c r="L236">
        <v>22.244</v>
      </c>
      <c r="M236">
        <v>24.244</v>
      </c>
    </row>
    <row r="237" spans="1:13" x14ac:dyDescent="0.3">
      <c r="A237">
        <v>235</v>
      </c>
      <c r="B237">
        <v>16.862100000000002</v>
      </c>
      <c r="C237">
        <v>8.9510000000000006E-2</v>
      </c>
      <c r="D237">
        <v>-0.223</v>
      </c>
      <c r="E237">
        <v>11.835000000000001</v>
      </c>
      <c r="F237">
        <v>12.991</v>
      </c>
      <c r="G237">
        <v>14.147</v>
      </c>
      <c r="H237">
        <v>15.432</v>
      </c>
      <c r="I237">
        <v>16.861999999999998</v>
      </c>
      <c r="J237">
        <v>18.457999999999998</v>
      </c>
      <c r="K237">
        <v>20.242000000000001</v>
      </c>
      <c r="L237">
        <v>22.242000000000001</v>
      </c>
      <c r="M237">
        <v>24.242000000000001</v>
      </c>
    </row>
    <row r="238" spans="1:13" x14ac:dyDescent="0.3">
      <c r="A238">
        <v>236</v>
      </c>
      <c r="B238">
        <v>16.8597</v>
      </c>
      <c r="C238">
        <v>8.949E-2</v>
      </c>
      <c r="D238">
        <v>-0.2243</v>
      </c>
      <c r="E238">
        <v>11.835000000000001</v>
      </c>
      <c r="F238">
        <v>12.991</v>
      </c>
      <c r="G238">
        <v>14.146000000000001</v>
      </c>
      <c r="H238">
        <v>15.43</v>
      </c>
      <c r="I238">
        <v>16.86</v>
      </c>
      <c r="J238">
        <v>18.454999999999998</v>
      </c>
      <c r="K238">
        <v>20.239000000000001</v>
      </c>
      <c r="L238">
        <v>22.238</v>
      </c>
      <c r="M238">
        <v>24.238</v>
      </c>
    </row>
    <row r="239" spans="1:13" x14ac:dyDescent="0.3">
      <c r="A239">
        <v>237</v>
      </c>
      <c r="B239">
        <v>16.857199999999999</v>
      </c>
      <c r="C239">
        <v>8.9480000000000004E-2</v>
      </c>
      <c r="D239">
        <v>-0.22570000000000001</v>
      </c>
      <c r="E239">
        <v>11.835000000000001</v>
      </c>
      <c r="F239">
        <v>12.99</v>
      </c>
      <c r="G239">
        <v>14.145</v>
      </c>
      <c r="H239">
        <v>15.428000000000001</v>
      </c>
      <c r="I239">
        <v>16.856999999999999</v>
      </c>
      <c r="J239">
        <v>18.452000000000002</v>
      </c>
      <c r="K239">
        <v>20.236000000000001</v>
      </c>
      <c r="L239">
        <v>22.236000000000001</v>
      </c>
      <c r="M239">
        <v>24.234999999999999</v>
      </c>
    </row>
    <row r="240" spans="1:13" x14ac:dyDescent="0.3">
      <c r="A240">
        <v>238</v>
      </c>
      <c r="B240">
        <v>16.854800000000001</v>
      </c>
      <c r="C240">
        <v>8.9469999999999994E-2</v>
      </c>
      <c r="D240">
        <v>-0.22700000000000001</v>
      </c>
      <c r="E240">
        <v>11.834</v>
      </c>
      <c r="F240">
        <v>12.989000000000001</v>
      </c>
      <c r="G240">
        <v>14.143000000000001</v>
      </c>
      <c r="H240">
        <v>15.426</v>
      </c>
      <c r="I240">
        <v>16.855</v>
      </c>
      <c r="J240">
        <v>18.449000000000002</v>
      </c>
      <c r="K240">
        <v>20.233000000000001</v>
      </c>
      <c r="L240">
        <v>22.233000000000001</v>
      </c>
      <c r="M240">
        <v>24.233000000000001</v>
      </c>
    </row>
    <row r="241" spans="1:13" x14ac:dyDescent="0.3">
      <c r="A241">
        <v>239</v>
      </c>
      <c r="B241">
        <v>16.8522</v>
      </c>
      <c r="C241">
        <v>8.9450000000000002E-2</v>
      </c>
      <c r="D241">
        <v>-0.22839999999999999</v>
      </c>
      <c r="E241">
        <v>11.834</v>
      </c>
      <c r="F241">
        <v>12.988</v>
      </c>
      <c r="G241">
        <v>14.141999999999999</v>
      </c>
      <c r="H241">
        <v>15.423999999999999</v>
      </c>
      <c r="I241">
        <v>16.852</v>
      </c>
      <c r="J241">
        <v>18.446000000000002</v>
      </c>
      <c r="K241">
        <v>20.228999999999999</v>
      </c>
      <c r="L241">
        <v>22.228999999999999</v>
      </c>
      <c r="M241">
        <v>24.228999999999999</v>
      </c>
    </row>
    <row r="242" spans="1:13" x14ac:dyDescent="0.3">
      <c r="A242">
        <v>240</v>
      </c>
      <c r="B242">
        <v>16.849699999999999</v>
      </c>
      <c r="C242">
        <v>8.9440000000000006E-2</v>
      </c>
      <c r="D242">
        <v>-0.22969999999999999</v>
      </c>
      <c r="E242">
        <v>11.834</v>
      </c>
      <c r="F242">
        <v>12.987</v>
      </c>
      <c r="G242">
        <v>14.14</v>
      </c>
      <c r="H242">
        <v>15.422000000000001</v>
      </c>
      <c r="I242">
        <v>16.850000000000001</v>
      </c>
      <c r="J242">
        <v>18.443000000000001</v>
      </c>
      <c r="K242">
        <v>20.225999999999999</v>
      </c>
      <c r="L242">
        <v>22.225999999999999</v>
      </c>
      <c r="M242">
        <v>24.225999999999999</v>
      </c>
    </row>
    <row r="243" spans="1:13" x14ac:dyDescent="0.3">
      <c r="A243">
        <v>241</v>
      </c>
      <c r="B243">
        <v>16.847100000000001</v>
      </c>
      <c r="C243">
        <v>8.9419999999999999E-2</v>
      </c>
      <c r="D243">
        <v>-0.2311</v>
      </c>
      <c r="E243">
        <v>11.834</v>
      </c>
      <c r="F243">
        <v>12.986000000000001</v>
      </c>
      <c r="G243">
        <v>14.138999999999999</v>
      </c>
      <c r="H243">
        <v>15.42</v>
      </c>
      <c r="I243">
        <v>16.847000000000001</v>
      </c>
      <c r="J243">
        <v>18.440000000000001</v>
      </c>
      <c r="K243">
        <v>20.222999999999999</v>
      </c>
      <c r="L243">
        <v>22.222999999999999</v>
      </c>
      <c r="M243">
        <v>24.222000000000001</v>
      </c>
    </row>
    <row r="244" spans="1:13" x14ac:dyDescent="0.3">
      <c r="A244">
        <v>242</v>
      </c>
      <c r="B244">
        <v>16.8444</v>
      </c>
      <c r="C244">
        <v>8.9410000000000003E-2</v>
      </c>
      <c r="D244">
        <v>-0.2324</v>
      </c>
      <c r="E244">
        <v>11.833</v>
      </c>
      <c r="F244">
        <v>12.984999999999999</v>
      </c>
      <c r="G244">
        <v>14.137</v>
      </c>
      <c r="H244">
        <v>15.417999999999999</v>
      </c>
      <c r="I244">
        <v>16.844000000000001</v>
      </c>
      <c r="J244">
        <v>18.437000000000001</v>
      </c>
      <c r="K244">
        <v>20.22</v>
      </c>
      <c r="L244">
        <v>22.22</v>
      </c>
      <c r="M244">
        <v>24.219000000000001</v>
      </c>
    </row>
    <row r="245" spans="1:13" x14ac:dyDescent="0.3">
      <c r="A245">
        <v>243</v>
      </c>
      <c r="B245">
        <v>16.841699999999999</v>
      </c>
      <c r="C245">
        <v>8.9389999999999997E-2</v>
      </c>
      <c r="D245">
        <v>-0.23369999999999999</v>
      </c>
      <c r="E245">
        <v>11.833</v>
      </c>
      <c r="F245">
        <v>12.984</v>
      </c>
      <c r="G245">
        <v>14.135999999999999</v>
      </c>
      <c r="H245">
        <v>15.416</v>
      </c>
      <c r="I245">
        <v>16.841999999999999</v>
      </c>
      <c r="J245">
        <v>18.434000000000001</v>
      </c>
      <c r="K245">
        <v>20.216000000000001</v>
      </c>
      <c r="L245">
        <v>22.216000000000001</v>
      </c>
      <c r="M245">
        <v>24.215</v>
      </c>
    </row>
    <row r="246" spans="1:13" x14ac:dyDescent="0.3">
      <c r="A246">
        <v>244</v>
      </c>
      <c r="B246">
        <v>16.838999999999999</v>
      </c>
      <c r="C246">
        <v>8.9380000000000001E-2</v>
      </c>
      <c r="D246">
        <v>-0.2351</v>
      </c>
      <c r="E246">
        <v>11.833</v>
      </c>
      <c r="F246">
        <v>12.983000000000001</v>
      </c>
      <c r="G246">
        <v>14.134</v>
      </c>
      <c r="H246">
        <v>15.414</v>
      </c>
      <c r="I246">
        <v>16.838999999999999</v>
      </c>
      <c r="J246">
        <v>18.431000000000001</v>
      </c>
      <c r="K246">
        <v>20.213000000000001</v>
      </c>
      <c r="L246">
        <v>22.213000000000001</v>
      </c>
      <c r="M246">
        <v>24.212</v>
      </c>
    </row>
    <row r="247" spans="1:13" x14ac:dyDescent="0.3">
      <c r="A247">
        <v>245</v>
      </c>
      <c r="B247">
        <v>16.836200000000002</v>
      </c>
      <c r="C247">
        <v>8.9370000000000005E-2</v>
      </c>
      <c r="D247">
        <v>-0.2364</v>
      </c>
      <c r="E247">
        <v>11.832000000000001</v>
      </c>
      <c r="F247">
        <v>12.981999999999999</v>
      </c>
      <c r="G247">
        <v>14.132</v>
      </c>
      <c r="H247">
        <v>15.411</v>
      </c>
      <c r="I247">
        <v>16.835999999999999</v>
      </c>
      <c r="J247">
        <v>18.428000000000001</v>
      </c>
      <c r="K247">
        <v>20.21</v>
      </c>
      <c r="L247">
        <v>22.209</v>
      </c>
      <c r="M247">
        <v>24.209</v>
      </c>
    </row>
    <row r="248" spans="1:13" x14ac:dyDescent="0.3">
      <c r="A248">
        <v>246</v>
      </c>
      <c r="B248">
        <v>16.833400000000001</v>
      </c>
      <c r="C248">
        <v>8.9349999999999999E-2</v>
      </c>
      <c r="D248">
        <v>-0.23769999999999999</v>
      </c>
      <c r="E248">
        <v>11.832000000000001</v>
      </c>
      <c r="F248">
        <v>12.981</v>
      </c>
      <c r="G248">
        <v>14.131</v>
      </c>
      <c r="H248">
        <v>15.409000000000001</v>
      </c>
      <c r="I248">
        <v>16.832999999999998</v>
      </c>
      <c r="J248">
        <v>18.423999999999999</v>
      </c>
      <c r="K248">
        <v>20.206</v>
      </c>
      <c r="L248">
        <v>22.204999999999998</v>
      </c>
      <c r="M248">
        <v>24.204999999999998</v>
      </c>
    </row>
    <row r="249" spans="1:13" x14ac:dyDescent="0.3">
      <c r="A249">
        <v>247</v>
      </c>
      <c r="B249">
        <v>16.830500000000001</v>
      </c>
      <c r="C249">
        <v>8.9340000000000003E-2</v>
      </c>
      <c r="D249">
        <v>-0.23899999999999999</v>
      </c>
      <c r="E249">
        <v>11.831</v>
      </c>
      <c r="F249">
        <v>12.98</v>
      </c>
      <c r="G249">
        <v>14.129</v>
      </c>
      <c r="H249">
        <v>15.407</v>
      </c>
      <c r="I249">
        <v>16.829999999999998</v>
      </c>
      <c r="J249">
        <v>18.420999999999999</v>
      </c>
      <c r="K249">
        <v>20.202000000000002</v>
      </c>
      <c r="L249">
        <v>22.202000000000002</v>
      </c>
      <c r="M249">
        <v>24.202000000000002</v>
      </c>
    </row>
    <row r="250" spans="1:13" x14ac:dyDescent="0.3">
      <c r="A250">
        <v>248</v>
      </c>
      <c r="B250">
        <v>16.8276</v>
      </c>
      <c r="C250">
        <v>8.9319999999999997E-2</v>
      </c>
      <c r="D250">
        <v>-0.24030000000000001</v>
      </c>
      <c r="E250">
        <v>11.831</v>
      </c>
      <c r="F250">
        <v>12.978999999999999</v>
      </c>
      <c r="G250">
        <v>14.127000000000001</v>
      </c>
      <c r="H250">
        <v>15.404</v>
      </c>
      <c r="I250">
        <v>16.827999999999999</v>
      </c>
      <c r="J250">
        <v>18.417999999999999</v>
      </c>
      <c r="K250">
        <v>20.198</v>
      </c>
      <c r="L250">
        <v>22.198</v>
      </c>
      <c r="M250">
        <v>24.196999999999999</v>
      </c>
    </row>
    <row r="251" spans="1:13" x14ac:dyDescent="0.3">
      <c r="A251">
        <v>249</v>
      </c>
      <c r="B251">
        <v>16.8247</v>
      </c>
      <c r="C251">
        <v>8.931E-2</v>
      </c>
      <c r="D251">
        <v>-0.24160000000000001</v>
      </c>
      <c r="E251">
        <v>11.83</v>
      </c>
      <c r="F251">
        <v>12.978</v>
      </c>
      <c r="G251">
        <v>14.125</v>
      </c>
      <c r="H251">
        <v>15.401999999999999</v>
      </c>
      <c r="I251">
        <v>16.824999999999999</v>
      </c>
      <c r="J251">
        <v>18.414000000000001</v>
      </c>
      <c r="K251">
        <v>20.195</v>
      </c>
      <c r="L251">
        <v>22.193999999999999</v>
      </c>
      <c r="M251">
        <v>24.193999999999999</v>
      </c>
    </row>
    <row r="252" spans="1:13" x14ac:dyDescent="0.3">
      <c r="A252">
        <v>250</v>
      </c>
      <c r="B252">
        <v>16.8217</v>
      </c>
      <c r="C252">
        <v>8.9300000000000004E-2</v>
      </c>
      <c r="D252">
        <v>-0.2429</v>
      </c>
      <c r="E252">
        <v>11.829000000000001</v>
      </c>
      <c r="F252">
        <v>12.976000000000001</v>
      </c>
      <c r="G252">
        <v>14.122999999999999</v>
      </c>
      <c r="H252">
        <v>15.398999999999999</v>
      </c>
      <c r="I252">
        <v>16.821999999999999</v>
      </c>
      <c r="J252">
        <v>18.411000000000001</v>
      </c>
      <c r="K252">
        <v>20.190999999999999</v>
      </c>
      <c r="L252">
        <v>22.190999999999999</v>
      </c>
      <c r="M252">
        <v>24.19</v>
      </c>
    </row>
    <row r="253" spans="1:13" x14ac:dyDescent="0.3">
      <c r="A253">
        <v>251</v>
      </c>
      <c r="B253">
        <v>16.8187</v>
      </c>
      <c r="C253">
        <v>8.9279999999999998E-2</v>
      </c>
      <c r="D253">
        <v>-0.2442</v>
      </c>
      <c r="E253">
        <v>11.829000000000001</v>
      </c>
      <c r="F253">
        <v>12.975</v>
      </c>
      <c r="G253">
        <v>14.122</v>
      </c>
      <c r="H253">
        <v>15.397</v>
      </c>
      <c r="I253">
        <v>16.818999999999999</v>
      </c>
      <c r="J253">
        <v>18.408000000000001</v>
      </c>
      <c r="K253">
        <v>20.187000000000001</v>
      </c>
      <c r="L253">
        <v>22.187000000000001</v>
      </c>
      <c r="M253">
        <v>24.186</v>
      </c>
    </row>
    <row r="254" spans="1:13" x14ac:dyDescent="0.3">
      <c r="A254">
        <v>252</v>
      </c>
      <c r="B254">
        <v>16.8157</v>
      </c>
      <c r="C254">
        <v>8.9270000000000002E-2</v>
      </c>
      <c r="D254">
        <v>-0.2455</v>
      </c>
      <c r="E254">
        <v>11.827999999999999</v>
      </c>
      <c r="F254">
        <v>12.974</v>
      </c>
      <c r="G254">
        <v>14.12</v>
      </c>
      <c r="H254">
        <v>15.394</v>
      </c>
      <c r="I254">
        <v>16.815999999999999</v>
      </c>
      <c r="J254">
        <v>18.404</v>
      </c>
      <c r="K254">
        <v>20.184000000000001</v>
      </c>
      <c r="L254">
        <v>22.183</v>
      </c>
      <c r="M254">
        <v>24.181999999999999</v>
      </c>
    </row>
    <row r="255" spans="1:13" x14ac:dyDescent="0.3">
      <c r="A255">
        <v>253</v>
      </c>
      <c r="B255">
        <v>16.8126</v>
      </c>
      <c r="C255">
        <v>8.9260000000000006E-2</v>
      </c>
      <c r="D255">
        <v>-0.2467</v>
      </c>
      <c r="E255">
        <v>11.827</v>
      </c>
      <c r="F255">
        <v>12.972</v>
      </c>
      <c r="G255">
        <v>14.118</v>
      </c>
      <c r="H255">
        <v>15.391999999999999</v>
      </c>
      <c r="I255">
        <v>16.812999999999999</v>
      </c>
      <c r="J255">
        <v>18.401</v>
      </c>
      <c r="K255">
        <v>20.18</v>
      </c>
      <c r="L255">
        <v>22.178999999999998</v>
      </c>
      <c r="M255">
        <v>24.178999999999998</v>
      </c>
    </row>
    <row r="256" spans="1:13" x14ac:dyDescent="0.3">
      <c r="A256">
        <v>254</v>
      </c>
      <c r="B256">
        <v>16.8095</v>
      </c>
      <c r="C256">
        <v>8.924E-2</v>
      </c>
      <c r="D256">
        <v>-0.248</v>
      </c>
      <c r="E256">
        <v>11.827</v>
      </c>
      <c r="F256">
        <v>12.971</v>
      </c>
      <c r="G256">
        <v>14.116</v>
      </c>
      <c r="H256">
        <v>15.388999999999999</v>
      </c>
      <c r="I256">
        <v>16.809999999999999</v>
      </c>
      <c r="J256">
        <v>18.396999999999998</v>
      </c>
      <c r="K256">
        <v>20.175999999999998</v>
      </c>
      <c r="L256">
        <v>22.175000000000001</v>
      </c>
      <c r="M256">
        <v>24.173999999999999</v>
      </c>
    </row>
    <row r="257" spans="1:13" x14ac:dyDescent="0.3">
      <c r="A257">
        <v>255</v>
      </c>
      <c r="B257">
        <v>16.8063</v>
      </c>
      <c r="C257">
        <v>8.9230000000000004E-2</v>
      </c>
      <c r="D257">
        <v>-0.24929999999999999</v>
      </c>
      <c r="E257">
        <v>11.826000000000001</v>
      </c>
      <c r="F257">
        <v>12.97</v>
      </c>
      <c r="G257">
        <v>14.114000000000001</v>
      </c>
      <c r="H257">
        <v>15.387</v>
      </c>
      <c r="I257">
        <v>16.806000000000001</v>
      </c>
      <c r="J257">
        <v>18.393000000000001</v>
      </c>
      <c r="K257">
        <v>20.172000000000001</v>
      </c>
      <c r="L257">
        <v>22.170999999999999</v>
      </c>
      <c r="M257">
        <v>24.17</v>
      </c>
    </row>
    <row r="258" spans="1:13" x14ac:dyDescent="0.3">
      <c r="A258">
        <v>256</v>
      </c>
      <c r="B258">
        <v>16.803100000000001</v>
      </c>
      <c r="C258">
        <v>8.9209999999999998E-2</v>
      </c>
      <c r="D258">
        <v>-0.2505</v>
      </c>
      <c r="E258">
        <v>11.824999999999999</v>
      </c>
      <c r="F258">
        <v>12.968</v>
      </c>
      <c r="G258">
        <v>14.112</v>
      </c>
      <c r="H258">
        <v>15.384</v>
      </c>
      <c r="I258">
        <v>16.803000000000001</v>
      </c>
      <c r="J258">
        <v>18.39</v>
      </c>
      <c r="K258">
        <v>20.167999999999999</v>
      </c>
      <c r="L258">
        <v>22.167000000000002</v>
      </c>
      <c r="M258">
        <v>24.164999999999999</v>
      </c>
    </row>
    <row r="259" spans="1:13" x14ac:dyDescent="0.3">
      <c r="A259">
        <v>257</v>
      </c>
      <c r="B259">
        <v>16.799900000000001</v>
      </c>
      <c r="C259">
        <v>8.9200000000000002E-2</v>
      </c>
      <c r="D259">
        <v>-0.25180000000000002</v>
      </c>
      <c r="E259">
        <v>11.824</v>
      </c>
      <c r="F259">
        <v>12.967000000000001</v>
      </c>
      <c r="G259">
        <v>14.11</v>
      </c>
      <c r="H259">
        <v>15.381</v>
      </c>
      <c r="I259">
        <v>16.8</v>
      </c>
      <c r="J259">
        <v>18.385999999999999</v>
      </c>
      <c r="K259">
        <v>20.164000000000001</v>
      </c>
      <c r="L259">
        <v>22.163</v>
      </c>
      <c r="M259">
        <v>24.161000000000001</v>
      </c>
    </row>
    <row r="260" spans="1:13" x14ac:dyDescent="0.3">
      <c r="A260">
        <v>258</v>
      </c>
      <c r="B260">
        <v>16.796700000000001</v>
      </c>
      <c r="C260">
        <v>8.9190000000000005E-2</v>
      </c>
      <c r="D260">
        <v>-0.25309999999999999</v>
      </c>
      <c r="E260">
        <v>11.823</v>
      </c>
      <c r="F260">
        <v>12.965</v>
      </c>
      <c r="G260">
        <v>14.108000000000001</v>
      </c>
      <c r="H260">
        <v>15.379</v>
      </c>
      <c r="I260">
        <v>16.797000000000001</v>
      </c>
      <c r="J260">
        <v>18.382000000000001</v>
      </c>
      <c r="K260">
        <v>20.16</v>
      </c>
      <c r="L260">
        <v>22.158999999999999</v>
      </c>
      <c r="M260">
        <v>24.158000000000001</v>
      </c>
    </row>
    <row r="261" spans="1:13" x14ac:dyDescent="0.3">
      <c r="A261">
        <v>259</v>
      </c>
      <c r="B261">
        <v>16.793399999999998</v>
      </c>
      <c r="C261">
        <v>8.9169999999999999E-2</v>
      </c>
      <c r="D261">
        <v>-0.25430000000000003</v>
      </c>
      <c r="E261">
        <v>11.823</v>
      </c>
      <c r="F261">
        <v>12.964</v>
      </c>
      <c r="G261">
        <v>14.106</v>
      </c>
      <c r="H261">
        <v>15.375999999999999</v>
      </c>
      <c r="I261">
        <v>16.792999999999999</v>
      </c>
      <c r="J261">
        <v>18.379000000000001</v>
      </c>
      <c r="K261">
        <v>20.155999999999999</v>
      </c>
      <c r="L261">
        <v>22.154</v>
      </c>
      <c r="M261">
        <v>24.152999999999999</v>
      </c>
    </row>
    <row r="262" spans="1:13" x14ac:dyDescent="0.3">
      <c r="A262">
        <v>260</v>
      </c>
      <c r="B262">
        <v>16.79</v>
      </c>
      <c r="C262">
        <v>8.9160000000000003E-2</v>
      </c>
      <c r="D262">
        <v>-0.25559999999999999</v>
      </c>
      <c r="E262">
        <v>11.821</v>
      </c>
      <c r="F262">
        <v>12.962</v>
      </c>
      <c r="G262">
        <v>14.103</v>
      </c>
      <c r="H262">
        <v>15.372999999999999</v>
      </c>
      <c r="I262">
        <v>16.79</v>
      </c>
      <c r="J262">
        <v>18.375</v>
      </c>
      <c r="K262">
        <v>20.152000000000001</v>
      </c>
      <c r="L262">
        <v>22.15</v>
      </c>
      <c r="M262">
        <v>24.149000000000001</v>
      </c>
    </row>
    <row r="263" spans="1:13" x14ac:dyDescent="0.3">
      <c r="A263">
        <v>261</v>
      </c>
      <c r="B263">
        <v>16.7867</v>
      </c>
      <c r="C263">
        <v>8.9149999999999993E-2</v>
      </c>
      <c r="D263">
        <v>-0.25679999999999997</v>
      </c>
      <c r="E263">
        <v>11.82</v>
      </c>
      <c r="F263">
        <v>12.961</v>
      </c>
      <c r="G263">
        <v>14.101000000000001</v>
      </c>
      <c r="H263">
        <v>15.37</v>
      </c>
      <c r="I263">
        <v>16.786999999999999</v>
      </c>
      <c r="J263">
        <v>18.370999999999999</v>
      </c>
      <c r="K263">
        <v>20.148</v>
      </c>
      <c r="L263">
        <v>22.146000000000001</v>
      </c>
      <c r="M263">
        <v>24.143999999999998</v>
      </c>
    </row>
    <row r="264" spans="1:13" x14ac:dyDescent="0.3">
      <c r="A264">
        <v>262</v>
      </c>
      <c r="B264">
        <v>16.783300000000001</v>
      </c>
      <c r="C264">
        <v>8.9130000000000001E-2</v>
      </c>
      <c r="D264">
        <v>-0.25800000000000001</v>
      </c>
      <c r="E264">
        <v>11.82</v>
      </c>
      <c r="F264">
        <v>12.959</v>
      </c>
      <c r="G264">
        <v>14.099</v>
      </c>
      <c r="H264">
        <v>15.368</v>
      </c>
      <c r="I264">
        <v>16.783000000000001</v>
      </c>
      <c r="J264">
        <v>18.367000000000001</v>
      </c>
      <c r="K264">
        <v>20.143000000000001</v>
      </c>
      <c r="L264">
        <v>22.140999999999998</v>
      </c>
      <c r="M264">
        <v>24.138999999999999</v>
      </c>
    </row>
    <row r="265" spans="1:13" x14ac:dyDescent="0.3">
      <c r="A265">
        <v>263</v>
      </c>
      <c r="B265">
        <v>16.779900000000001</v>
      </c>
      <c r="C265">
        <v>8.9120000000000005E-2</v>
      </c>
      <c r="D265">
        <v>-0.25929999999999997</v>
      </c>
      <c r="E265">
        <v>11.819000000000001</v>
      </c>
      <c r="F265">
        <v>12.958</v>
      </c>
      <c r="G265">
        <v>14.097</v>
      </c>
      <c r="H265">
        <v>15.365</v>
      </c>
      <c r="I265">
        <v>16.78</v>
      </c>
      <c r="J265">
        <v>18.363</v>
      </c>
      <c r="K265">
        <v>20.138999999999999</v>
      </c>
      <c r="L265">
        <v>22.137</v>
      </c>
      <c r="M265">
        <v>24.135000000000002</v>
      </c>
    </row>
    <row r="266" spans="1:13" x14ac:dyDescent="0.3">
      <c r="A266">
        <v>264</v>
      </c>
      <c r="B266">
        <v>16.776399999999999</v>
      </c>
      <c r="C266">
        <v>8.9109999999999995E-2</v>
      </c>
      <c r="D266">
        <v>-0.26050000000000001</v>
      </c>
      <c r="E266">
        <v>11.817</v>
      </c>
      <c r="F266">
        <v>12.956</v>
      </c>
      <c r="G266">
        <v>14.093999999999999</v>
      </c>
      <c r="H266">
        <v>15.362</v>
      </c>
      <c r="I266">
        <v>16.776</v>
      </c>
      <c r="J266">
        <v>18.359000000000002</v>
      </c>
      <c r="K266">
        <v>20.135000000000002</v>
      </c>
      <c r="L266">
        <v>22.132999999999999</v>
      </c>
      <c r="M266">
        <v>24.131</v>
      </c>
    </row>
    <row r="267" spans="1:13" x14ac:dyDescent="0.3">
      <c r="A267">
        <v>265</v>
      </c>
      <c r="B267">
        <v>16.773</v>
      </c>
      <c r="C267">
        <v>8.9090000000000003E-2</v>
      </c>
      <c r="D267">
        <v>-0.26169999999999999</v>
      </c>
      <c r="E267">
        <v>11.817</v>
      </c>
      <c r="F267">
        <v>12.954000000000001</v>
      </c>
      <c r="G267">
        <v>14.092000000000001</v>
      </c>
      <c r="H267">
        <v>15.359</v>
      </c>
      <c r="I267">
        <v>16.773</v>
      </c>
      <c r="J267">
        <v>18.355</v>
      </c>
      <c r="K267">
        <v>20.131</v>
      </c>
      <c r="L267">
        <v>22.128</v>
      </c>
      <c r="M267">
        <v>24.126000000000001</v>
      </c>
    </row>
    <row r="268" spans="1:13" x14ac:dyDescent="0.3">
      <c r="A268">
        <v>266</v>
      </c>
      <c r="B268">
        <v>16.769500000000001</v>
      </c>
      <c r="C268">
        <v>8.9080000000000006E-2</v>
      </c>
      <c r="D268">
        <v>-0.26300000000000001</v>
      </c>
      <c r="E268">
        <v>11.815</v>
      </c>
      <c r="F268">
        <v>12.952999999999999</v>
      </c>
      <c r="G268">
        <v>14.09</v>
      </c>
      <c r="H268">
        <v>15.356</v>
      </c>
      <c r="I268">
        <v>16.77</v>
      </c>
      <c r="J268">
        <v>18.350999999999999</v>
      </c>
      <c r="K268">
        <v>20.126000000000001</v>
      </c>
      <c r="L268">
        <v>22.123999999999999</v>
      </c>
      <c r="M268">
        <v>24.120999999999999</v>
      </c>
    </row>
    <row r="269" spans="1:13" x14ac:dyDescent="0.3">
      <c r="A269">
        <v>267</v>
      </c>
      <c r="B269">
        <v>16.765899999999998</v>
      </c>
      <c r="C269">
        <v>8.9069999999999996E-2</v>
      </c>
      <c r="D269">
        <v>-0.26419999999999999</v>
      </c>
      <c r="E269">
        <v>11.814</v>
      </c>
      <c r="F269">
        <v>12.951000000000001</v>
      </c>
      <c r="G269">
        <v>14.087</v>
      </c>
      <c r="H269">
        <v>15.353</v>
      </c>
      <c r="I269">
        <v>16.765999999999998</v>
      </c>
      <c r="J269">
        <v>18.347000000000001</v>
      </c>
      <c r="K269">
        <v>20.122</v>
      </c>
      <c r="L269">
        <v>22.119</v>
      </c>
      <c r="M269">
        <v>24.117000000000001</v>
      </c>
    </row>
    <row r="270" spans="1:13" x14ac:dyDescent="0.3">
      <c r="A270">
        <v>268</v>
      </c>
      <c r="B270">
        <v>16.7624</v>
      </c>
      <c r="C270">
        <v>8.906E-2</v>
      </c>
      <c r="D270">
        <v>-0.26540000000000002</v>
      </c>
      <c r="E270">
        <v>11.813000000000001</v>
      </c>
      <c r="F270">
        <v>12.949</v>
      </c>
      <c r="G270">
        <v>14.085000000000001</v>
      </c>
      <c r="H270">
        <v>15.35</v>
      </c>
      <c r="I270">
        <v>16.762</v>
      </c>
      <c r="J270">
        <v>18.343</v>
      </c>
      <c r="K270">
        <v>20.117999999999999</v>
      </c>
      <c r="L270">
        <v>22.114999999999998</v>
      </c>
      <c r="M270">
        <v>24.113</v>
      </c>
    </row>
    <row r="271" spans="1:13" x14ac:dyDescent="0.3">
      <c r="A271">
        <v>269</v>
      </c>
      <c r="B271">
        <v>16.758800000000001</v>
      </c>
      <c r="C271">
        <v>8.9039999999999994E-2</v>
      </c>
      <c r="D271">
        <v>-0.2666</v>
      </c>
      <c r="E271">
        <v>11.811999999999999</v>
      </c>
      <c r="F271">
        <v>12.946999999999999</v>
      </c>
      <c r="G271">
        <v>14.083</v>
      </c>
      <c r="H271">
        <v>15.347</v>
      </c>
      <c r="I271">
        <v>16.759</v>
      </c>
      <c r="J271">
        <v>18.338999999999999</v>
      </c>
      <c r="K271">
        <v>20.113</v>
      </c>
      <c r="L271">
        <v>22.11</v>
      </c>
      <c r="M271">
        <v>24.106999999999999</v>
      </c>
    </row>
    <row r="272" spans="1:13" x14ac:dyDescent="0.3">
      <c r="A272">
        <v>270</v>
      </c>
      <c r="B272">
        <v>16.755099999999999</v>
      </c>
      <c r="C272">
        <v>8.9029999999999998E-2</v>
      </c>
      <c r="D272">
        <v>-0.26779999999999998</v>
      </c>
      <c r="E272">
        <v>11.811</v>
      </c>
      <c r="F272">
        <v>12.945</v>
      </c>
      <c r="G272">
        <v>14.08</v>
      </c>
      <c r="H272">
        <v>15.343999999999999</v>
      </c>
      <c r="I272">
        <v>16.754999999999999</v>
      </c>
      <c r="J272">
        <v>18.335000000000001</v>
      </c>
      <c r="K272">
        <v>20.109000000000002</v>
      </c>
      <c r="L272">
        <v>22.105</v>
      </c>
      <c r="M272">
        <v>24.102</v>
      </c>
    </row>
    <row r="273" spans="1:13" x14ac:dyDescent="0.3">
      <c r="A273">
        <v>271</v>
      </c>
      <c r="B273">
        <v>16.7515</v>
      </c>
      <c r="C273">
        <v>8.9020000000000002E-2</v>
      </c>
      <c r="D273">
        <v>-0.26900000000000002</v>
      </c>
      <c r="E273">
        <v>11.808999999999999</v>
      </c>
      <c r="F273">
        <v>12.943</v>
      </c>
      <c r="G273">
        <v>14.077999999999999</v>
      </c>
      <c r="H273">
        <v>15.340999999999999</v>
      </c>
      <c r="I273">
        <v>16.751999999999999</v>
      </c>
      <c r="J273">
        <v>18.331</v>
      </c>
      <c r="K273">
        <v>20.103999999999999</v>
      </c>
      <c r="L273">
        <v>22.100999999999999</v>
      </c>
      <c r="M273">
        <v>24.097999999999999</v>
      </c>
    </row>
    <row r="274" spans="1:13" x14ac:dyDescent="0.3">
      <c r="A274">
        <v>272</v>
      </c>
      <c r="B274">
        <v>16.747800000000002</v>
      </c>
      <c r="C274">
        <v>8.8999999999999996E-2</v>
      </c>
      <c r="D274">
        <v>-0.2702</v>
      </c>
      <c r="E274">
        <v>11.808</v>
      </c>
      <c r="F274">
        <v>12.942</v>
      </c>
      <c r="G274">
        <v>14.074999999999999</v>
      </c>
      <c r="H274">
        <v>15.337999999999999</v>
      </c>
      <c r="I274">
        <v>16.748000000000001</v>
      </c>
      <c r="J274">
        <v>18.327000000000002</v>
      </c>
      <c r="K274">
        <v>20.099</v>
      </c>
      <c r="L274">
        <v>22.096</v>
      </c>
      <c r="M274">
        <v>24.091999999999999</v>
      </c>
    </row>
    <row r="275" spans="1:13" x14ac:dyDescent="0.3">
      <c r="A275">
        <v>273</v>
      </c>
      <c r="B275">
        <v>16.7441</v>
      </c>
      <c r="C275">
        <v>8.899E-2</v>
      </c>
      <c r="D275">
        <v>-0.27139999999999997</v>
      </c>
      <c r="E275">
        <v>11.807</v>
      </c>
      <c r="F275">
        <v>12.94</v>
      </c>
      <c r="G275">
        <v>14.073</v>
      </c>
      <c r="H275">
        <v>15.335000000000001</v>
      </c>
      <c r="I275">
        <v>16.744</v>
      </c>
      <c r="J275">
        <v>18.321999999999999</v>
      </c>
      <c r="K275">
        <v>20.094999999999999</v>
      </c>
      <c r="L275">
        <v>22.091000000000001</v>
      </c>
      <c r="M275">
        <v>24.088000000000001</v>
      </c>
    </row>
    <row r="276" spans="1:13" x14ac:dyDescent="0.3">
      <c r="A276">
        <v>274</v>
      </c>
      <c r="B276">
        <v>16.740400000000001</v>
      </c>
      <c r="C276">
        <v>8.8980000000000004E-2</v>
      </c>
      <c r="D276">
        <v>-0.27260000000000001</v>
      </c>
      <c r="E276">
        <v>11.805</v>
      </c>
      <c r="F276">
        <v>12.938000000000001</v>
      </c>
      <c r="G276">
        <v>14.07</v>
      </c>
      <c r="H276">
        <v>15.331</v>
      </c>
      <c r="I276">
        <v>16.739999999999998</v>
      </c>
      <c r="J276">
        <v>18.318000000000001</v>
      </c>
      <c r="K276">
        <v>20.09</v>
      </c>
      <c r="L276">
        <v>22.087</v>
      </c>
      <c r="M276">
        <v>24.082999999999998</v>
      </c>
    </row>
    <row r="277" spans="1:13" x14ac:dyDescent="0.3">
      <c r="A277">
        <v>275</v>
      </c>
      <c r="B277">
        <v>16.736699999999999</v>
      </c>
      <c r="C277">
        <v>8.8969999999999994E-2</v>
      </c>
      <c r="D277">
        <v>-0.2737</v>
      </c>
      <c r="E277">
        <v>11.804</v>
      </c>
      <c r="F277">
        <v>12.936</v>
      </c>
      <c r="G277">
        <v>14.067</v>
      </c>
      <c r="H277">
        <v>15.327999999999999</v>
      </c>
      <c r="I277">
        <v>16.736999999999998</v>
      </c>
      <c r="J277">
        <v>18.314</v>
      </c>
      <c r="K277">
        <v>20.085999999999999</v>
      </c>
      <c r="L277">
        <v>22.082000000000001</v>
      </c>
      <c r="M277">
        <v>24.077999999999999</v>
      </c>
    </row>
    <row r="278" spans="1:13" x14ac:dyDescent="0.3">
      <c r="A278">
        <v>276</v>
      </c>
      <c r="B278">
        <v>16.732900000000001</v>
      </c>
      <c r="C278">
        <v>8.8950000000000001E-2</v>
      </c>
      <c r="D278">
        <v>-0.27489999999999998</v>
      </c>
      <c r="E278">
        <v>11.803000000000001</v>
      </c>
      <c r="F278">
        <v>12.933999999999999</v>
      </c>
      <c r="G278">
        <v>14.065</v>
      </c>
      <c r="H278">
        <v>15.324999999999999</v>
      </c>
      <c r="I278">
        <v>16.733000000000001</v>
      </c>
      <c r="J278">
        <v>18.309999999999999</v>
      </c>
      <c r="K278">
        <v>20.081</v>
      </c>
      <c r="L278">
        <v>22.077000000000002</v>
      </c>
      <c r="M278">
        <v>24.071999999999999</v>
      </c>
    </row>
    <row r="279" spans="1:13" x14ac:dyDescent="0.3">
      <c r="A279">
        <v>277</v>
      </c>
      <c r="B279">
        <v>16.729099999999999</v>
      </c>
      <c r="C279">
        <v>8.8940000000000005E-2</v>
      </c>
      <c r="D279">
        <v>-0.27610000000000001</v>
      </c>
      <c r="E279">
        <v>11.802</v>
      </c>
      <c r="F279">
        <v>12.932</v>
      </c>
      <c r="G279">
        <v>14.061999999999999</v>
      </c>
      <c r="H279">
        <v>15.321999999999999</v>
      </c>
      <c r="I279">
        <v>16.728999999999999</v>
      </c>
      <c r="J279">
        <v>18.305</v>
      </c>
      <c r="K279">
        <v>20.076000000000001</v>
      </c>
      <c r="L279">
        <v>22.071999999999999</v>
      </c>
      <c r="M279">
        <v>24.068000000000001</v>
      </c>
    </row>
    <row r="280" spans="1:13" x14ac:dyDescent="0.3">
      <c r="A280">
        <v>278</v>
      </c>
      <c r="B280">
        <v>16.725300000000001</v>
      </c>
      <c r="C280">
        <v>8.8929999999999995E-2</v>
      </c>
      <c r="D280">
        <v>-0.27729999999999999</v>
      </c>
      <c r="E280">
        <v>11.8</v>
      </c>
      <c r="F280">
        <v>12.93</v>
      </c>
      <c r="G280">
        <v>14.06</v>
      </c>
      <c r="H280">
        <v>15.319000000000001</v>
      </c>
      <c r="I280">
        <v>16.725000000000001</v>
      </c>
      <c r="J280">
        <v>18.300999999999998</v>
      </c>
      <c r="K280">
        <v>20.071999999999999</v>
      </c>
      <c r="L280">
        <v>22.067</v>
      </c>
      <c r="M280">
        <v>24.062999999999999</v>
      </c>
    </row>
    <row r="281" spans="1:13" x14ac:dyDescent="0.3">
      <c r="A281">
        <v>279</v>
      </c>
      <c r="B281">
        <v>16.721399999999999</v>
      </c>
      <c r="C281">
        <v>8.8919999999999999E-2</v>
      </c>
      <c r="D281">
        <v>-0.27839999999999998</v>
      </c>
      <c r="E281">
        <v>11.798</v>
      </c>
      <c r="F281">
        <v>12.928000000000001</v>
      </c>
      <c r="G281">
        <v>14.057</v>
      </c>
      <c r="H281">
        <v>15.315</v>
      </c>
      <c r="I281">
        <v>16.721</v>
      </c>
      <c r="J281">
        <v>18.297000000000001</v>
      </c>
      <c r="K281">
        <v>20.067</v>
      </c>
      <c r="L281">
        <v>22.062000000000001</v>
      </c>
      <c r="M281">
        <v>24.058</v>
      </c>
    </row>
    <row r="282" spans="1:13" x14ac:dyDescent="0.3">
      <c r="A282">
        <v>280</v>
      </c>
      <c r="B282">
        <v>16.717600000000001</v>
      </c>
      <c r="C282">
        <v>8.8900000000000007E-2</v>
      </c>
      <c r="D282">
        <v>-0.27960000000000002</v>
      </c>
      <c r="E282">
        <v>11.797000000000001</v>
      </c>
      <c r="F282">
        <v>12.926</v>
      </c>
      <c r="G282">
        <v>14.054</v>
      </c>
      <c r="H282">
        <v>15.311999999999999</v>
      </c>
      <c r="I282">
        <v>16.718</v>
      </c>
      <c r="J282">
        <v>18.292000000000002</v>
      </c>
      <c r="K282">
        <v>20.062000000000001</v>
      </c>
      <c r="L282">
        <v>22.056999999999999</v>
      </c>
      <c r="M282">
        <v>24.052</v>
      </c>
    </row>
    <row r="283" spans="1:13" x14ac:dyDescent="0.3">
      <c r="A283">
        <v>281</v>
      </c>
      <c r="B283">
        <v>16.713699999999999</v>
      </c>
      <c r="C283">
        <v>8.8889999999999997E-2</v>
      </c>
      <c r="D283">
        <v>-0.28079999999999999</v>
      </c>
      <c r="E283">
        <v>11.795999999999999</v>
      </c>
      <c r="F283">
        <v>12.923999999999999</v>
      </c>
      <c r="G283">
        <v>14.052</v>
      </c>
      <c r="H283">
        <v>15.308999999999999</v>
      </c>
      <c r="I283">
        <v>16.713999999999999</v>
      </c>
      <c r="J283">
        <v>18.288</v>
      </c>
      <c r="K283">
        <v>20.056999999999999</v>
      </c>
      <c r="L283">
        <v>22.052</v>
      </c>
      <c r="M283">
        <v>24.047000000000001</v>
      </c>
    </row>
    <row r="284" spans="1:13" x14ac:dyDescent="0.3">
      <c r="A284">
        <v>282</v>
      </c>
      <c r="B284">
        <v>16.709800000000001</v>
      </c>
      <c r="C284">
        <v>8.8880000000000001E-2</v>
      </c>
      <c r="D284">
        <v>-0.28189999999999998</v>
      </c>
      <c r="E284">
        <v>11.794</v>
      </c>
      <c r="F284">
        <v>12.922000000000001</v>
      </c>
      <c r="G284">
        <v>14.048999999999999</v>
      </c>
      <c r="H284">
        <v>15.305</v>
      </c>
      <c r="I284">
        <v>16.71</v>
      </c>
      <c r="J284">
        <v>18.283999999999999</v>
      </c>
      <c r="K284">
        <v>20.053000000000001</v>
      </c>
      <c r="L284">
        <v>22.047000000000001</v>
      </c>
      <c r="M284">
        <v>24.042000000000002</v>
      </c>
    </row>
    <row r="285" spans="1:13" x14ac:dyDescent="0.3">
      <c r="A285">
        <v>283</v>
      </c>
      <c r="B285">
        <v>16.7059</v>
      </c>
      <c r="C285">
        <v>8.8870000000000005E-2</v>
      </c>
      <c r="D285">
        <v>-0.28310000000000002</v>
      </c>
      <c r="E285">
        <v>11.792999999999999</v>
      </c>
      <c r="F285">
        <v>12.919</v>
      </c>
      <c r="G285">
        <v>14.045999999999999</v>
      </c>
      <c r="H285">
        <v>15.302</v>
      </c>
      <c r="I285">
        <v>16.706</v>
      </c>
      <c r="J285">
        <v>18.279</v>
      </c>
      <c r="K285">
        <v>20.047999999999998</v>
      </c>
      <c r="L285">
        <v>22.042000000000002</v>
      </c>
      <c r="M285">
        <v>24.036999999999999</v>
      </c>
    </row>
    <row r="286" spans="1:13" x14ac:dyDescent="0.3">
      <c r="A286">
        <v>284</v>
      </c>
      <c r="B286">
        <v>16.701899999999998</v>
      </c>
      <c r="C286">
        <v>8.8849999999999998E-2</v>
      </c>
      <c r="D286">
        <v>-0.28420000000000001</v>
      </c>
      <c r="E286">
        <v>11.792</v>
      </c>
      <c r="F286">
        <v>12.917999999999999</v>
      </c>
      <c r="G286">
        <v>14.044</v>
      </c>
      <c r="H286">
        <v>15.298999999999999</v>
      </c>
      <c r="I286">
        <v>16.702000000000002</v>
      </c>
      <c r="J286">
        <v>18.274999999999999</v>
      </c>
      <c r="K286">
        <v>20.042999999999999</v>
      </c>
      <c r="L286">
        <v>22.036999999999999</v>
      </c>
      <c r="M286">
        <v>24.030999999999999</v>
      </c>
    </row>
    <row r="287" spans="1:13" x14ac:dyDescent="0.3">
      <c r="A287">
        <v>285</v>
      </c>
      <c r="B287">
        <v>16.698</v>
      </c>
      <c r="C287">
        <v>8.8840000000000002E-2</v>
      </c>
      <c r="D287">
        <v>-0.28539999999999999</v>
      </c>
      <c r="E287">
        <v>11.79</v>
      </c>
      <c r="F287">
        <v>12.914999999999999</v>
      </c>
      <c r="G287">
        <v>14.041</v>
      </c>
      <c r="H287">
        <v>15.295</v>
      </c>
      <c r="I287">
        <v>16.698</v>
      </c>
      <c r="J287">
        <v>18.27</v>
      </c>
      <c r="K287">
        <v>20.038</v>
      </c>
      <c r="L287">
        <v>22.032</v>
      </c>
      <c r="M287">
        <v>24.026</v>
      </c>
    </row>
    <row r="288" spans="1:13" x14ac:dyDescent="0.3">
      <c r="A288">
        <v>286</v>
      </c>
      <c r="B288">
        <v>16.693999999999999</v>
      </c>
      <c r="C288">
        <v>8.8830000000000006E-2</v>
      </c>
      <c r="D288">
        <v>-0.28649999999999998</v>
      </c>
      <c r="E288">
        <v>11.788</v>
      </c>
      <c r="F288">
        <v>12.913</v>
      </c>
      <c r="G288">
        <v>14.038</v>
      </c>
      <c r="H288">
        <v>15.292</v>
      </c>
      <c r="I288">
        <v>16.693999999999999</v>
      </c>
      <c r="J288">
        <v>18.265999999999998</v>
      </c>
      <c r="K288">
        <v>20.033000000000001</v>
      </c>
      <c r="L288">
        <v>22.027000000000001</v>
      </c>
      <c r="M288">
        <v>24.021000000000001</v>
      </c>
    </row>
    <row r="289" spans="1:13" x14ac:dyDescent="0.3">
      <c r="A289">
        <v>287</v>
      </c>
      <c r="B289">
        <v>16.690000000000001</v>
      </c>
      <c r="C289">
        <v>8.8819999999999996E-2</v>
      </c>
      <c r="D289">
        <v>-0.28760000000000002</v>
      </c>
      <c r="E289">
        <v>11.787000000000001</v>
      </c>
      <c r="F289">
        <v>12.911</v>
      </c>
      <c r="G289">
        <v>14.035</v>
      </c>
      <c r="H289">
        <v>15.289</v>
      </c>
      <c r="I289">
        <v>16.690000000000001</v>
      </c>
      <c r="J289">
        <v>18.260999999999999</v>
      </c>
      <c r="K289">
        <v>20.027999999999999</v>
      </c>
      <c r="L289">
        <v>22.021999999999998</v>
      </c>
      <c r="M289">
        <v>24.015000000000001</v>
      </c>
    </row>
    <row r="290" spans="1:13" x14ac:dyDescent="0.3">
      <c r="A290">
        <v>288</v>
      </c>
      <c r="B290">
        <v>16.686</v>
      </c>
      <c r="C290">
        <v>8.881E-2</v>
      </c>
      <c r="D290">
        <v>-0.2888</v>
      </c>
      <c r="E290">
        <v>11.785</v>
      </c>
      <c r="F290">
        <v>12.909000000000001</v>
      </c>
      <c r="G290">
        <v>14.032</v>
      </c>
      <c r="H290">
        <v>15.285</v>
      </c>
      <c r="I290">
        <v>16.686</v>
      </c>
      <c r="J290">
        <v>18.257000000000001</v>
      </c>
      <c r="K290">
        <v>20.024000000000001</v>
      </c>
      <c r="L290">
        <v>22.016999999999999</v>
      </c>
      <c r="M290">
        <v>24.01</v>
      </c>
    </row>
    <row r="291" spans="1:13" x14ac:dyDescent="0.3">
      <c r="A291">
        <v>289</v>
      </c>
      <c r="B291">
        <v>16.681999999999999</v>
      </c>
      <c r="C291">
        <v>8.8789999999999994E-2</v>
      </c>
      <c r="D291">
        <v>-0.28989999999999999</v>
      </c>
      <c r="E291">
        <v>11.784000000000001</v>
      </c>
      <c r="F291">
        <v>12.907</v>
      </c>
      <c r="G291">
        <v>14.03</v>
      </c>
      <c r="H291">
        <v>15.282</v>
      </c>
      <c r="I291">
        <v>16.681999999999999</v>
      </c>
      <c r="J291">
        <v>18.251999999999999</v>
      </c>
      <c r="K291">
        <v>20.018000000000001</v>
      </c>
      <c r="L291">
        <v>22.010999999999999</v>
      </c>
      <c r="M291">
        <v>24.004000000000001</v>
      </c>
    </row>
    <row r="292" spans="1:13" x14ac:dyDescent="0.3">
      <c r="A292">
        <v>290</v>
      </c>
      <c r="B292">
        <v>16.677900000000001</v>
      </c>
      <c r="C292">
        <v>8.8779999999999998E-2</v>
      </c>
      <c r="D292">
        <v>-0.29099999999999998</v>
      </c>
      <c r="E292">
        <v>11.782</v>
      </c>
      <c r="F292">
        <v>12.904</v>
      </c>
      <c r="G292">
        <v>14.026999999999999</v>
      </c>
      <c r="H292">
        <v>15.278</v>
      </c>
      <c r="I292">
        <v>16.678000000000001</v>
      </c>
      <c r="J292">
        <v>18.248000000000001</v>
      </c>
      <c r="K292">
        <v>20.013000000000002</v>
      </c>
      <c r="L292">
        <v>22.006</v>
      </c>
      <c r="M292">
        <v>23.998999999999999</v>
      </c>
    </row>
    <row r="293" spans="1:13" x14ac:dyDescent="0.3">
      <c r="A293">
        <v>291</v>
      </c>
      <c r="B293">
        <v>16.6739</v>
      </c>
      <c r="C293">
        <v>8.8770000000000002E-2</v>
      </c>
      <c r="D293">
        <v>-0.29220000000000002</v>
      </c>
      <c r="E293">
        <v>11.78</v>
      </c>
      <c r="F293">
        <v>12.901999999999999</v>
      </c>
      <c r="G293">
        <v>14.023999999999999</v>
      </c>
      <c r="H293">
        <v>15.275</v>
      </c>
      <c r="I293">
        <v>16.673999999999999</v>
      </c>
      <c r="J293">
        <v>18.242999999999999</v>
      </c>
      <c r="K293">
        <v>20.007999999999999</v>
      </c>
      <c r="L293">
        <v>22.001000000000001</v>
      </c>
      <c r="M293">
        <v>23.994</v>
      </c>
    </row>
    <row r="294" spans="1:13" x14ac:dyDescent="0.3">
      <c r="A294">
        <v>292</v>
      </c>
      <c r="B294">
        <v>16.669799999999999</v>
      </c>
      <c r="C294">
        <v>8.8760000000000006E-2</v>
      </c>
      <c r="D294">
        <v>-0.29330000000000001</v>
      </c>
      <c r="E294">
        <v>11.779</v>
      </c>
      <c r="F294">
        <v>12.9</v>
      </c>
      <c r="G294">
        <v>14.021000000000001</v>
      </c>
      <c r="H294">
        <v>15.271000000000001</v>
      </c>
      <c r="I294">
        <v>16.670000000000002</v>
      </c>
      <c r="J294">
        <v>18.238</v>
      </c>
      <c r="K294">
        <v>20.003</v>
      </c>
      <c r="L294">
        <v>21.995999999999999</v>
      </c>
      <c r="M294">
        <v>23.988</v>
      </c>
    </row>
    <row r="295" spans="1:13" x14ac:dyDescent="0.3">
      <c r="A295">
        <v>293</v>
      </c>
      <c r="B295">
        <v>16.665700000000001</v>
      </c>
      <c r="C295">
        <v>8.8739999999999999E-2</v>
      </c>
      <c r="D295">
        <v>-0.2944</v>
      </c>
      <c r="E295">
        <v>11.776999999999999</v>
      </c>
      <c r="F295">
        <v>12.898</v>
      </c>
      <c r="G295">
        <v>14.018000000000001</v>
      </c>
      <c r="H295">
        <v>15.268000000000001</v>
      </c>
      <c r="I295">
        <v>16.666</v>
      </c>
      <c r="J295">
        <v>18.234000000000002</v>
      </c>
      <c r="K295">
        <v>19.998000000000001</v>
      </c>
      <c r="L295">
        <v>21.99</v>
      </c>
      <c r="M295">
        <v>23.981999999999999</v>
      </c>
    </row>
    <row r="296" spans="1:13" x14ac:dyDescent="0.3">
      <c r="A296">
        <v>294</v>
      </c>
      <c r="B296">
        <v>16.6616</v>
      </c>
      <c r="C296">
        <v>8.8730000000000003E-2</v>
      </c>
      <c r="D296">
        <v>-0.29549999999999998</v>
      </c>
      <c r="E296">
        <v>11.776</v>
      </c>
      <c r="F296">
        <v>12.895</v>
      </c>
      <c r="G296">
        <v>14.015000000000001</v>
      </c>
      <c r="H296">
        <v>15.263999999999999</v>
      </c>
      <c r="I296">
        <v>16.661999999999999</v>
      </c>
      <c r="J296">
        <v>18.228999999999999</v>
      </c>
      <c r="K296">
        <v>19.992999999999999</v>
      </c>
      <c r="L296">
        <v>21.984999999999999</v>
      </c>
      <c r="M296">
        <v>23.975999999999999</v>
      </c>
    </row>
    <row r="297" spans="1:13" x14ac:dyDescent="0.3">
      <c r="A297">
        <v>295</v>
      </c>
      <c r="B297">
        <v>16.657499999999999</v>
      </c>
      <c r="C297">
        <v>8.8719999999999993E-2</v>
      </c>
      <c r="D297">
        <v>-0.29659999999999997</v>
      </c>
      <c r="E297">
        <v>11.773999999999999</v>
      </c>
      <c r="F297">
        <v>12.893000000000001</v>
      </c>
      <c r="G297">
        <v>14.012</v>
      </c>
      <c r="H297">
        <v>15.260999999999999</v>
      </c>
      <c r="I297">
        <v>16.658000000000001</v>
      </c>
      <c r="J297">
        <v>18.225000000000001</v>
      </c>
      <c r="K297">
        <v>19.988</v>
      </c>
      <c r="L297">
        <v>21.98</v>
      </c>
      <c r="M297">
        <v>23.971</v>
      </c>
    </row>
    <row r="298" spans="1:13" x14ac:dyDescent="0.3">
      <c r="A298">
        <v>296</v>
      </c>
      <c r="B298">
        <v>16.653400000000001</v>
      </c>
      <c r="C298">
        <v>8.8709999999999997E-2</v>
      </c>
      <c r="D298">
        <v>-0.29770000000000002</v>
      </c>
      <c r="E298">
        <v>11.772</v>
      </c>
      <c r="F298">
        <v>12.891</v>
      </c>
      <c r="G298">
        <v>14.009</v>
      </c>
      <c r="H298">
        <v>15.257</v>
      </c>
      <c r="I298">
        <v>16.652999999999999</v>
      </c>
      <c r="J298">
        <v>18.22</v>
      </c>
      <c r="K298">
        <v>19.983000000000001</v>
      </c>
      <c r="L298">
        <v>21.974</v>
      </c>
      <c r="M298">
        <v>23.966000000000001</v>
      </c>
    </row>
    <row r="299" spans="1:13" x14ac:dyDescent="0.3">
      <c r="A299">
        <v>297</v>
      </c>
      <c r="B299">
        <v>16.6492</v>
      </c>
      <c r="C299">
        <v>8.8700000000000001E-2</v>
      </c>
      <c r="D299">
        <v>-0.29880000000000001</v>
      </c>
      <c r="E299">
        <v>11.77</v>
      </c>
      <c r="F299">
        <v>12.888</v>
      </c>
      <c r="G299">
        <v>14.006</v>
      </c>
      <c r="H299">
        <v>15.254</v>
      </c>
      <c r="I299">
        <v>16.649000000000001</v>
      </c>
      <c r="J299">
        <v>18.215</v>
      </c>
      <c r="K299">
        <v>19.978000000000002</v>
      </c>
      <c r="L299">
        <v>21.969000000000001</v>
      </c>
      <c r="M299">
        <v>23.96</v>
      </c>
    </row>
    <row r="300" spans="1:13" x14ac:dyDescent="0.3">
      <c r="A300">
        <v>298</v>
      </c>
      <c r="B300">
        <v>16.645099999999999</v>
      </c>
      <c r="C300">
        <v>8.8690000000000005E-2</v>
      </c>
      <c r="D300">
        <v>-0.2999</v>
      </c>
      <c r="E300">
        <v>11.768000000000001</v>
      </c>
      <c r="F300">
        <v>12.885999999999999</v>
      </c>
      <c r="G300">
        <v>14.003</v>
      </c>
      <c r="H300">
        <v>15.25</v>
      </c>
      <c r="I300">
        <v>16.645</v>
      </c>
      <c r="J300">
        <v>18.210999999999999</v>
      </c>
      <c r="K300">
        <v>19.972999999999999</v>
      </c>
      <c r="L300">
        <v>21.963999999999999</v>
      </c>
      <c r="M300">
        <v>23.954999999999998</v>
      </c>
    </row>
    <row r="301" spans="1:13" x14ac:dyDescent="0.3">
      <c r="A301">
        <v>299</v>
      </c>
      <c r="B301">
        <v>16.640899999999998</v>
      </c>
      <c r="C301">
        <v>8.8669999999999999E-2</v>
      </c>
      <c r="D301">
        <v>-0.30099999999999999</v>
      </c>
      <c r="E301">
        <v>11.766999999999999</v>
      </c>
      <c r="F301">
        <v>12.884</v>
      </c>
      <c r="G301">
        <v>14.000999999999999</v>
      </c>
      <c r="H301">
        <v>15.247</v>
      </c>
      <c r="I301">
        <v>16.640999999999998</v>
      </c>
      <c r="J301">
        <v>18.206</v>
      </c>
      <c r="K301">
        <v>19.968</v>
      </c>
      <c r="L301">
        <v>21.957999999999998</v>
      </c>
      <c r="M301">
        <v>23.948</v>
      </c>
    </row>
    <row r="302" spans="1:13" x14ac:dyDescent="0.3">
      <c r="A302">
        <v>300</v>
      </c>
      <c r="B302">
        <v>16.636700000000001</v>
      </c>
      <c r="C302">
        <v>8.8660000000000003E-2</v>
      </c>
      <c r="D302">
        <v>-0.30209999999999998</v>
      </c>
      <c r="E302">
        <v>11.765000000000001</v>
      </c>
      <c r="F302">
        <v>12.881</v>
      </c>
      <c r="G302">
        <v>13.997</v>
      </c>
      <c r="H302">
        <v>15.243</v>
      </c>
      <c r="I302">
        <v>16.637</v>
      </c>
      <c r="J302">
        <v>18.201000000000001</v>
      </c>
      <c r="K302">
        <v>19.963000000000001</v>
      </c>
      <c r="L302">
        <v>21.952999999999999</v>
      </c>
      <c r="M302">
        <v>23.943000000000001</v>
      </c>
    </row>
    <row r="303" spans="1:13" x14ac:dyDescent="0.3">
      <c r="A303">
        <v>301</v>
      </c>
      <c r="B303">
        <v>16.6326</v>
      </c>
      <c r="C303">
        <v>8.8650000000000007E-2</v>
      </c>
      <c r="D303">
        <v>-0.30320000000000003</v>
      </c>
      <c r="E303">
        <v>11.763</v>
      </c>
      <c r="F303">
        <v>12.879</v>
      </c>
      <c r="G303">
        <v>13.994999999999999</v>
      </c>
      <c r="H303">
        <v>15.239000000000001</v>
      </c>
      <c r="I303">
        <v>16.632999999999999</v>
      </c>
      <c r="J303">
        <v>18.196000000000002</v>
      </c>
      <c r="K303">
        <v>19.957999999999998</v>
      </c>
      <c r="L303">
        <v>21.946999999999999</v>
      </c>
      <c r="M303">
        <v>23.937000000000001</v>
      </c>
    </row>
    <row r="304" spans="1:13" x14ac:dyDescent="0.3">
      <c r="A304">
        <v>302</v>
      </c>
      <c r="B304">
        <v>16.628399999999999</v>
      </c>
      <c r="C304">
        <v>8.8639999999999997E-2</v>
      </c>
      <c r="D304">
        <v>-0.30430000000000001</v>
      </c>
      <c r="E304">
        <v>11.762</v>
      </c>
      <c r="F304">
        <v>12.875999999999999</v>
      </c>
      <c r="G304">
        <v>13.991</v>
      </c>
      <c r="H304">
        <v>15.236000000000001</v>
      </c>
      <c r="I304">
        <v>16.628</v>
      </c>
      <c r="J304">
        <v>18.192</v>
      </c>
      <c r="K304">
        <v>19.952000000000002</v>
      </c>
      <c r="L304">
        <v>21.942</v>
      </c>
      <c r="M304">
        <v>23.931999999999999</v>
      </c>
    </row>
    <row r="305" spans="1:13" x14ac:dyDescent="0.3">
      <c r="A305">
        <v>303</v>
      </c>
      <c r="B305">
        <v>16.624199999999998</v>
      </c>
      <c r="C305">
        <v>8.863E-2</v>
      </c>
      <c r="D305">
        <v>-0.30530000000000002</v>
      </c>
      <c r="E305">
        <v>11.76</v>
      </c>
      <c r="F305">
        <v>12.874000000000001</v>
      </c>
      <c r="G305">
        <v>13.988</v>
      </c>
      <c r="H305">
        <v>15.231999999999999</v>
      </c>
      <c r="I305">
        <v>16.623999999999999</v>
      </c>
      <c r="J305">
        <v>18.187000000000001</v>
      </c>
      <c r="K305">
        <v>19.946999999999999</v>
      </c>
      <c r="L305">
        <v>21.937000000000001</v>
      </c>
      <c r="M305">
        <v>23.925999999999998</v>
      </c>
    </row>
    <row r="306" spans="1:13" x14ac:dyDescent="0.3">
      <c r="A306">
        <v>304</v>
      </c>
      <c r="B306">
        <v>16.62</v>
      </c>
      <c r="C306">
        <v>8.8620000000000004E-2</v>
      </c>
      <c r="D306">
        <v>-0.30640000000000001</v>
      </c>
      <c r="E306">
        <v>11.757999999999999</v>
      </c>
      <c r="F306">
        <v>12.872</v>
      </c>
      <c r="G306">
        <v>13.984999999999999</v>
      </c>
      <c r="H306">
        <v>15.228</v>
      </c>
      <c r="I306">
        <v>16.62</v>
      </c>
      <c r="J306">
        <v>18.181999999999999</v>
      </c>
      <c r="K306">
        <v>19.942</v>
      </c>
      <c r="L306">
        <v>21.931000000000001</v>
      </c>
      <c r="M306">
        <v>23.920999999999999</v>
      </c>
    </row>
    <row r="307" spans="1:13" x14ac:dyDescent="0.3">
      <c r="A307">
        <v>305</v>
      </c>
      <c r="B307">
        <v>16.6157</v>
      </c>
      <c r="C307">
        <v>8.8599999999999998E-2</v>
      </c>
      <c r="D307">
        <v>-0.3075</v>
      </c>
      <c r="E307">
        <v>11.756</v>
      </c>
      <c r="F307">
        <v>12.869</v>
      </c>
      <c r="G307">
        <v>13.983000000000001</v>
      </c>
      <c r="H307">
        <v>15.225</v>
      </c>
      <c r="I307">
        <v>16.616</v>
      </c>
      <c r="J307">
        <v>18.177</v>
      </c>
      <c r="K307">
        <v>19.937000000000001</v>
      </c>
      <c r="L307">
        <v>21.925000000000001</v>
      </c>
      <c r="M307">
        <v>23.914000000000001</v>
      </c>
    </row>
    <row r="308" spans="1:13" x14ac:dyDescent="0.3">
      <c r="A308">
        <v>306</v>
      </c>
      <c r="B308">
        <v>16.611499999999999</v>
      </c>
      <c r="C308">
        <v>8.8590000000000002E-2</v>
      </c>
      <c r="D308">
        <v>-0.30859999999999999</v>
      </c>
      <c r="E308">
        <v>11.754</v>
      </c>
      <c r="F308">
        <v>12.867000000000001</v>
      </c>
      <c r="G308">
        <v>13.978999999999999</v>
      </c>
      <c r="H308">
        <v>15.221</v>
      </c>
      <c r="I308">
        <v>16.611999999999998</v>
      </c>
      <c r="J308">
        <v>18.172999999999998</v>
      </c>
      <c r="K308">
        <v>19.931999999999999</v>
      </c>
      <c r="L308">
        <v>21.92</v>
      </c>
      <c r="M308">
        <v>23.908000000000001</v>
      </c>
    </row>
    <row r="309" spans="1:13" x14ac:dyDescent="0.3">
      <c r="A309">
        <v>307</v>
      </c>
      <c r="B309">
        <v>16.607299999999999</v>
      </c>
      <c r="C309">
        <v>8.8580000000000006E-2</v>
      </c>
      <c r="D309">
        <v>-0.30959999999999999</v>
      </c>
      <c r="E309">
        <v>11.753</v>
      </c>
      <c r="F309">
        <v>12.864000000000001</v>
      </c>
      <c r="G309">
        <v>13.976000000000001</v>
      </c>
      <c r="H309">
        <v>15.218</v>
      </c>
      <c r="I309">
        <v>16.606999999999999</v>
      </c>
      <c r="J309">
        <v>18.167999999999999</v>
      </c>
      <c r="K309">
        <v>19.925999999999998</v>
      </c>
      <c r="L309">
        <v>21.914999999999999</v>
      </c>
      <c r="M309">
        <v>23.902999999999999</v>
      </c>
    </row>
    <row r="310" spans="1:13" x14ac:dyDescent="0.3">
      <c r="A310">
        <v>308</v>
      </c>
      <c r="B310">
        <v>16.603000000000002</v>
      </c>
      <c r="C310">
        <v>8.8569999999999996E-2</v>
      </c>
      <c r="D310">
        <v>-0.31069999999999998</v>
      </c>
      <c r="E310">
        <v>11.750999999999999</v>
      </c>
      <c r="F310">
        <v>12.862</v>
      </c>
      <c r="G310">
        <v>13.973000000000001</v>
      </c>
      <c r="H310">
        <v>15.214</v>
      </c>
      <c r="I310">
        <v>16.603000000000002</v>
      </c>
      <c r="J310">
        <v>18.163</v>
      </c>
      <c r="K310">
        <v>19.920999999999999</v>
      </c>
      <c r="L310">
        <v>21.908999999999999</v>
      </c>
      <c r="M310">
        <v>23.896999999999998</v>
      </c>
    </row>
    <row r="311" spans="1:13" x14ac:dyDescent="0.3">
      <c r="A311">
        <v>309</v>
      </c>
      <c r="B311">
        <v>16.598800000000001</v>
      </c>
      <c r="C311">
        <v>8.856E-2</v>
      </c>
      <c r="D311">
        <v>-0.31180000000000002</v>
      </c>
      <c r="E311">
        <v>11.749000000000001</v>
      </c>
      <c r="F311">
        <v>12.859</v>
      </c>
      <c r="G311">
        <v>13.97</v>
      </c>
      <c r="H311">
        <v>15.21</v>
      </c>
      <c r="I311">
        <v>16.599</v>
      </c>
      <c r="J311">
        <v>18.158000000000001</v>
      </c>
      <c r="K311">
        <v>19.916</v>
      </c>
      <c r="L311">
        <v>21.904</v>
      </c>
      <c r="M311">
        <v>23.891999999999999</v>
      </c>
    </row>
    <row r="312" spans="1:13" x14ac:dyDescent="0.3">
      <c r="A312">
        <v>310</v>
      </c>
      <c r="B312">
        <v>16.5945</v>
      </c>
      <c r="C312">
        <v>8.8550000000000004E-2</v>
      </c>
      <c r="D312">
        <v>-0.31280000000000002</v>
      </c>
      <c r="E312">
        <v>11.747</v>
      </c>
      <c r="F312">
        <v>12.856999999999999</v>
      </c>
      <c r="G312">
        <v>13.967000000000001</v>
      </c>
      <c r="H312">
        <v>15.207000000000001</v>
      </c>
      <c r="I312">
        <v>16.594000000000001</v>
      </c>
      <c r="J312">
        <v>18.154</v>
      </c>
      <c r="K312">
        <v>19.911000000000001</v>
      </c>
      <c r="L312">
        <v>21.898</v>
      </c>
      <c r="M312">
        <v>23.885999999999999</v>
      </c>
    </row>
    <row r="313" spans="1:13" x14ac:dyDescent="0.3">
      <c r="A313">
        <v>311</v>
      </c>
      <c r="B313">
        <v>16.590299999999999</v>
      </c>
      <c r="C313">
        <v>8.8539999999999994E-2</v>
      </c>
      <c r="D313">
        <v>-0.31390000000000001</v>
      </c>
      <c r="E313">
        <v>11.744999999999999</v>
      </c>
      <c r="F313">
        <v>12.853999999999999</v>
      </c>
      <c r="G313">
        <v>13.964</v>
      </c>
      <c r="H313">
        <v>15.202999999999999</v>
      </c>
      <c r="I313">
        <v>16.59</v>
      </c>
      <c r="J313">
        <v>18.149000000000001</v>
      </c>
      <c r="K313">
        <v>19.905999999999999</v>
      </c>
      <c r="L313">
        <v>21.893000000000001</v>
      </c>
      <c r="M313">
        <v>23.88</v>
      </c>
    </row>
    <row r="314" spans="1:13" x14ac:dyDescent="0.3">
      <c r="A314">
        <v>312</v>
      </c>
      <c r="B314">
        <v>16.585999999999999</v>
      </c>
      <c r="C314">
        <v>8.8520000000000001E-2</v>
      </c>
      <c r="D314">
        <v>-0.31490000000000001</v>
      </c>
      <c r="E314">
        <v>11.743</v>
      </c>
      <c r="F314">
        <v>12.852</v>
      </c>
      <c r="G314">
        <v>13.961</v>
      </c>
      <c r="H314">
        <v>15.199</v>
      </c>
      <c r="I314">
        <v>16.585999999999999</v>
      </c>
      <c r="J314">
        <v>18.143999999999998</v>
      </c>
      <c r="K314">
        <v>19.899999999999999</v>
      </c>
      <c r="L314">
        <v>21.887</v>
      </c>
      <c r="M314">
        <v>23.873000000000001</v>
      </c>
    </row>
    <row r="315" spans="1:13" x14ac:dyDescent="0.3">
      <c r="A315">
        <v>313</v>
      </c>
      <c r="B315">
        <v>16.581700000000001</v>
      </c>
      <c r="C315">
        <v>8.8510000000000005E-2</v>
      </c>
      <c r="D315">
        <v>-0.316</v>
      </c>
      <c r="E315">
        <v>11.741</v>
      </c>
      <c r="F315">
        <v>12.85</v>
      </c>
      <c r="G315">
        <v>13.958</v>
      </c>
      <c r="H315">
        <v>15.196</v>
      </c>
      <c r="I315">
        <v>16.582000000000001</v>
      </c>
      <c r="J315">
        <v>18.138999999999999</v>
      </c>
      <c r="K315">
        <v>19.895</v>
      </c>
      <c r="L315">
        <v>21.881</v>
      </c>
      <c r="M315">
        <v>23.867999999999999</v>
      </c>
    </row>
    <row r="316" spans="1:13" x14ac:dyDescent="0.3">
      <c r="A316">
        <v>314</v>
      </c>
      <c r="B316">
        <v>16.577400000000001</v>
      </c>
      <c r="C316">
        <v>8.8499999999999995E-2</v>
      </c>
      <c r="D316">
        <v>-0.317</v>
      </c>
      <c r="E316">
        <v>11.739000000000001</v>
      </c>
      <c r="F316">
        <v>12.847</v>
      </c>
      <c r="G316">
        <v>13.955</v>
      </c>
      <c r="H316">
        <v>15.192</v>
      </c>
      <c r="I316">
        <v>16.577000000000002</v>
      </c>
      <c r="J316">
        <v>18.134</v>
      </c>
      <c r="K316">
        <v>19.89</v>
      </c>
      <c r="L316">
        <v>21.876000000000001</v>
      </c>
      <c r="M316">
        <v>23.861999999999998</v>
      </c>
    </row>
    <row r="317" spans="1:13" x14ac:dyDescent="0.3">
      <c r="A317">
        <v>315</v>
      </c>
      <c r="B317">
        <v>16.5731</v>
      </c>
      <c r="C317">
        <v>8.8489999999999999E-2</v>
      </c>
      <c r="D317">
        <v>-0.31809999999999999</v>
      </c>
      <c r="E317">
        <v>11.738</v>
      </c>
      <c r="F317">
        <v>12.845000000000001</v>
      </c>
      <c r="G317">
        <v>13.952</v>
      </c>
      <c r="H317">
        <v>15.188000000000001</v>
      </c>
      <c r="I317">
        <v>16.573</v>
      </c>
      <c r="J317">
        <v>18.129000000000001</v>
      </c>
      <c r="K317">
        <v>19.884</v>
      </c>
      <c r="L317">
        <v>21.87</v>
      </c>
      <c r="M317">
        <v>23.856000000000002</v>
      </c>
    </row>
    <row r="318" spans="1:13" x14ac:dyDescent="0.3">
      <c r="A318">
        <v>316</v>
      </c>
      <c r="B318">
        <v>16.5688</v>
      </c>
      <c r="C318">
        <v>8.8480000000000003E-2</v>
      </c>
      <c r="D318">
        <v>-0.31909999999999999</v>
      </c>
      <c r="E318">
        <v>11.736000000000001</v>
      </c>
      <c r="F318">
        <v>12.842000000000001</v>
      </c>
      <c r="G318">
        <v>13.949</v>
      </c>
      <c r="H318">
        <v>15.183999999999999</v>
      </c>
      <c r="I318">
        <v>16.568999999999999</v>
      </c>
      <c r="J318">
        <v>18.125</v>
      </c>
      <c r="K318">
        <v>19.879000000000001</v>
      </c>
      <c r="L318">
        <v>21.864999999999998</v>
      </c>
      <c r="M318">
        <v>23.850999999999999</v>
      </c>
    </row>
    <row r="319" spans="1:13" x14ac:dyDescent="0.3">
      <c r="A319">
        <v>317</v>
      </c>
      <c r="B319">
        <v>16.564499999999999</v>
      </c>
      <c r="C319">
        <v>8.8469999999999993E-2</v>
      </c>
      <c r="D319">
        <v>-0.3201</v>
      </c>
      <c r="E319">
        <v>11.734</v>
      </c>
      <c r="F319">
        <v>12.839</v>
      </c>
      <c r="G319">
        <v>13.945</v>
      </c>
      <c r="H319">
        <v>15.180999999999999</v>
      </c>
      <c r="I319">
        <v>16.564</v>
      </c>
      <c r="J319">
        <v>18.12</v>
      </c>
      <c r="K319">
        <v>19.873999999999999</v>
      </c>
      <c r="L319">
        <v>21.859000000000002</v>
      </c>
      <c r="M319">
        <v>23.844999999999999</v>
      </c>
    </row>
    <row r="320" spans="1:13" x14ac:dyDescent="0.3">
      <c r="A320">
        <v>318</v>
      </c>
      <c r="B320">
        <v>16.560199999999998</v>
      </c>
      <c r="C320">
        <v>8.8459999999999997E-2</v>
      </c>
      <c r="D320">
        <v>-0.32119999999999999</v>
      </c>
      <c r="E320">
        <v>11.731999999999999</v>
      </c>
      <c r="F320">
        <v>12.837</v>
      </c>
      <c r="G320">
        <v>13.942</v>
      </c>
      <c r="H320">
        <v>15.177</v>
      </c>
      <c r="I320">
        <v>16.559999999999999</v>
      </c>
      <c r="J320">
        <v>18.114999999999998</v>
      </c>
      <c r="K320">
        <v>19.869</v>
      </c>
      <c r="L320">
        <v>21.853999999999999</v>
      </c>
      <c r="M320">
        <v>23.838999999999999</v>
      </c>
    </row>
    <row r="321" spans="1:13" x14ac:dyDescent="0.3">
      <c r="A321">
        <v>319</v>
      </c>
      <c r="B321">
        <v>16.555900000000001</v>
      </c>
      <c r="C321">
        <v>8.8450000000000001E-2</v>
      </c>
      <c r="D321">
        <v>-0.32219999999999999</v>
      </c>
      <c r="E321">
        <v>11.73</v>
      </c>
      <c r="F321">
        <v>12.834</v>
      </c>
      <c r="G321">
        <v>13.939</v>
      </c>
      <c r="H321">
        <v>15.173</v>
      </c>
      <c r="I321">
        <v>16.556000000000001</v>
      </c>
      <c r="J321">
        <v>18.11</v>
      </c>
      <c r="K321">
        <v>19.864000000000001</v>
      </c>
      <c r="L321">
        <v>21.847999999999999</v>
      </c>
      <c r="M321">
        <v>23.832999999999998</v>
      </c>
    </row>
    <row r="322" spans="1:13" x14ac:dyDescent="0.3">
      <c r="A322">
        <v>320</v>
      </c>
      <c r="B322">
        <v>16.551600000000001</v>
      </c>
      <c r="C322">
        <v>8.8429999999999995E-2</v>
      </c>
      <c r="D322">
        <v>-0.32319999999999999</v>
      </c>
      <c r="E322">
        <v>11.728</v>
      </c>
      <c r="F322">
        <v>12.832000000000001</v>
      </c>
      <c r="G322">
        <v>13.936</v>
      </c>
      <c r="H322">
        <v>15.17</v>
      </c>
      <c r="I322">
        <v>16.552</v>
      </c>
      <c r="J322">
        <v>18.105</v>
      </c>
      <c r="K322">
        <v>19.858000000000001</v>
      </c>
      <c r="L322">
        <v>21.841999999999999</v>
      </c>
      <c r="M322">
        <v>23.826000000000001</v>
      </c>
    </row>
    <row r="323" spans="1:13" x14ac:dyDescent="0.3">
      <c r="A323">
        <v>321</v>
      </c>
      <c r="B323">
        <v>16.5473</v>
      </c>
      <c r="C323">
        <v>8.8419999999999999E-2</v>
      </c>
      <c r="D323">
        <v>-0.32419999999999999</v>
      </c>
      <c r="E323">
        <v>11.726000000000001</v>
      </c>
      <c r="F323">
        <v>12.83</v>
      </c>
      <c r="G323">
        <v>13.933</v>
      </c>
      <c r="H323">
        <v>15.166</v>
      </c>
      <c r="I323">
        <v>16.547000000000001</v>
      </c>
      <c r="J323">
        <v>18.100000000000001</v>
      </c>
      <c r="K323">
        <v>19.853000000000002</v>
      </c>
      <c r="L323">
        <v>21.837</v>
      </c>
      <c r="M323">
        <v>23.821000000000002</v>
      </c>
    </row>
    <row r="324" spans="1:13" x14ac:dyDescent="0.3">
      <c r="A324">
        <v>322</v>
      </c>
      <c r="B324">
        <v>16.542999999999999</v>
      </c>
      <c r="C324">
        <v>8.8410000000000002E-2</v>
      </c>
      <c r="D324">
        <v>-0.32529999999999998</v>
      </c>
      <c r="E324">
        <v>11.724</v>
      </c>
      <c r="F324">
        <v>12.827</v>
      </c>
      <c r="G324">
        <v>13.93</v>
      </c>
      <c r="H324">
        <v>15.162000000000001</v>
      </c>
      <c r="I324">
        <v>16.542999999999999</v>
      </c>
      <c r="J324">
        <v>18.096</v>
      </c>
      <c r="K324">
        <v>19.847000000000001</v>
      </c>
      <c r="L324">
        <v>21.831</v>
      </c>
      <c r="M324">
        <v>23.815000000000001</v>
      </c>
    </row>
    <row r="325" spans="1:13" x14ac:dyDescent="0.3">
      <c r="A325">
        <v>323</v>
      </c>
      <c r="B325">
        <v>16.538699999999999</v>
      </c>
      <c r="C325">
        <v>8.8400000000000006E-2</v>
      </c>
      <c r="D325">
        <v>-0.32629999999999998</v>
      </c>
      <c r="E325">
        <v>11.722</v>
      </c>
      <c r="F325">
        <v>12.824</v>
      </c>
      <c r="G325">
        <v>13.927</v>
      </c>
      <c r="H325">
        <v>15.157999999999999</v>
      </c>
      <c r="I325">
        <v>16.539000000000001</v>
      </c>
      <c r="J325">
        <v>18.091000000000001</v>
      </c>
      <c r="K325">
        <v>19.841999999999999</v>
      </c>
      <c r="L325">
        <v>21.826000000000001</v>
      </c>
      <c r="M325">
        <v>23.809000000000001</v>
      </c>
    </row>
    <row r="326" spans="1:13" x14ac:dyDescent="0.3">
      <c r="A326">
        <v>324</v>
      </c>
      <c r="B326">
        <v>16.534300000000002</v>
      </c>
      <c r="C326">
        <v>8.8389999999999996E-2</v>
      </c>
      <c r="D326">
        <v>-0.32729999999999998</v>
      </c>
      <c r="E326">
        <v>11.72</v>
      </c>
      <c r="F326">
        <v>12.821999999999999</v>
      </c>
      <c r="G326">
        <v>13.923999999999999</v>
      </c>
      <c r="H326">
        <v>15.154999999999999</v>
      </c>
      <c r="I326">
        <v>16.533999999999999</v>
      </c>
      <c r="J326">
        <v>18.085999999999999</v>
      </c>
      <c r="K326">
        <v>19.837</v>
      </c>
      <c r="L326">
        <v>21.82</v>
      </c>
      <c r="M326">
        <v>23.803000000000001</v>
      </c>
    </row>
    <row r="327" spans="1:13" x14ac:dyDescent="0.3">
      <c r="A327">
        <v>325</v>
      </c>
      <c r="B327">
        <v>16.53</v>
      </c>
      <c r="C327">
        <v>8.838E-2</v>
      </c>
      <c r="D327">
        <v>-0.32829999999999998</v>
      </c>
      <c r="E327">
        <v>11.718</v>
      </c>
      <c r="F327">
        <v>12.819000000000001</v>
      </c>
      <c r="G327">
        <v>13.92</v>
      </c>
      <c r="H327">
        <v>15.151</v>
      </c>
      <c r="I327">
        <v>16.53</v>
      </c>
      <c r="J327">
        <v>18.081</v>
      </c>
      <c r="K327">
        <v>19.832000000000001</v>
      </c>
      <c r="L327">
        <v>21.814</v>
      </c>
      <c r="M327">
        <v>23.797000000000001</v>
      </c>
    </row>
    <row r="328" spans="1:13" x14ac:dyDescent="0.3">
      <c r="A328">
        <v>326</v>
      </c>
      <c r="B328">
        <v>16.525700000000001</v>
      </c>
      <c r="C328">
        <v>8.8370000000000004E-2</v>
      </c>
      <c r="D328">
        <v>-0.32929999999999998</v>
      </c>
      <c r="E328">
        <v>11.715999999999999</v>
      </c>
      <c r="F328">
        <v>12.817</v>
      </c>
      <c r="G328">
        <v>13.917</v>
      </c>
      <c r="H328">
        <v>15.147</v>
      </c>
      <c r="I328">
        <v>16.526</v>
      </c>
      <c r="J328">
        <v>18.076000000000001</v>
      </c>
      <c r="K328">
        <v>19.826000000000001</v>
      </c>
      <c r="L328">
        <v>21.809000000000001</v>
      </c>
      <c r="M328">
        <v>23.792000000000002</v>
      </c>
    </row>
    <row r="329" spans="1:13" x14ac:dyDescent="0.3">
      <c r="A329">
        <v>327</v>
      </c>
      <c r="B329">
        <v>16.5213</v>
      </c>
      <c r="C329">
        <v>8.8359999999999994E-2</v>
      </c>
      <c r="D329">
        <v>-0.33029999999999998</v>
      </c>
      <c r="E329">
        <v>11.714</v>
      </c>
      <c r="F329">
        <v>12.814</v>
      </c>
      <c r="G329">
        <v>13.914</v>
      </c>
      <c r="H329">
        <v>15.143000000000001</v>
      </c>
      <c r="I329">
        <v>16.521000000000001</v>
      </c>
      <c r="J329">
        <v>18.071000000000002</v>
      </c>
      <c r="K329">
        <v>19.821000000000002</v>
      </c>
      <c r="L329">
        <v>21.803000000000001</v>
      </c>
      <c r="M329">
        <v>23.786000000000001</v>
      </c>
    </row>
    <row r="330" spans="1:13" x14ac:dyDescent="0.3">
      <c r="A330">
        <v>328</v>
      </c>
      <c r="B330">
        <v>16.516999999999999</v>
      </c>
      <c r="C330">
        <v>8.8349999999999998E-2</v>
      </c>
      <c r="D330">
        <v>-0.33129999999999998</v>
      </c>
      <c r="E330">
        <v>11.712</v>
      </c>
      <c r="F330">
        <v>12.811</v>
      </c>
      <c r="G330">
        <v>13.911</v>
      </c>
      <c r="H330">
        <v>15.14</v>
      </c>
      <c r="I330">
        <v>16.516999999999999</v>
      </c>
      <c r="J330">
        <v>18.065999999999999</v>
      </c>
      <c r="K330">
        <v>19.815999999999999</v>
      </c>
      <c r="L330">
        <v>21.797999999999998</v>
      </c>
      <c r="M330">
        <v>23.78</v>
      </c>
    </row>
    <row r="331" spans="1:13" x14ac:dyDescent="0.3">
      <c r="A331">
        <v>329</v>
      </c>
      <c r="B331">
        <v>16.512699999999999</v>
      </c>
      <c r="C331">
        <v>8.8340000000000002E-2</v>
      </c>
      <c r="D331">
        <v>-0.33229999999999998</v>
      </c>
      <c r="E331">
        <v>11.71</v>
      </c>
      <c r="F331">
        <v>12.808999999999999</v>
      </c>
      <c r="G331">
        <v>13.907999999999999</v>
      </c>
      <c r="H331">
        <v>15.135999999999999</v>
      </c>
      <c r="I331">
        <v>16.513000000000002</v>
      </c>
      <c r="J331">
        <v>18.062000000000001</v>
      </c>
      <c r="K331">
        <v>19.809999999999999</v>
      </c>
      <c r="L331">
        <v>21.792000000000002</v>
      </c>
      <c r="M331">
        <v>23.774000000000001</v>
      </c>
    </row>
    <row r="332" spans="1:13" x14ac:dyDescent="0.3">
      <c r="A332">
        <v>330</v>
      </c>
      <c r="B332">
        <v>16.508299999999998</v>
      </c>
      <c r="C332">
        <v>8.8330000000000006E-2</v>
      </c>
      <c r="D332">
        <v>-0.33329999999999999</v>
      </c>
      <c r="E332">
        <v>11.708</v>
      </c>
      <c r="F332">
        <v>12.805999999999999</v>
      </c>
      <c r="G332">
        <v>13.904</v>
      </c>
      <c r="H332">
        <v>15.132</v>
      </c>
      <c r="I332">
        <v>16.507999999999999</v>
      </c>
      <c r="J332">
        <v>18.056999999999999</v>
      </c>
      <c r="K332">
        <v>19.805</v>
      </c>
      <c r="L332">
        <v>21.786999999999999</v>
      </c>
      <c r="M332">
        <v>23.768000000000001</v>
      </c>
    </row>
    <row r="333" spans="1:13" x14ac:dyDescent="0.3">
      <c r="A333">
        <v>331</v>
      </c>
      <c r="B333">
        <v>16.504000000000001</v>
      </c>
      <c r="C333">
        <v>8.8319999999999996E-2</v>
      </c>
      <c r="D333">
        <v>-0.33429999999999999</v>
      </c>
      <c r="E333">
        <v>11.706</v>
      </c>
      <c r="F333">
        <v>12.804</v>
      </c>
      <c r="G333">
        <v>13.901</v>
      </c>
      <c r="H333">
        <v>15.128</v>
      </c>
      <c r="I333">
        <v>16.504000000000001</v>
      </c>
      <c r="J333">
        <v>18.052</v>
      </c>
      <c r="K333">
        <v>19.8</v>
      </c>
      <c r="L333">
        <v>21.780999999999999</v>
      </c>
      <c r="M333">
        <v>23.762</v>
      </c>
    </row>
    <row r="334" spans="1:13" x14ac:dyDescent="0.3">
      <c r="A334">
        <v>332</v>
      </c>
      <c r="B334">
        <v>16.499700000000001</v>
      </c>
      <c r="C334">
        <v>8.8300000000000003E-2</v>
      </c>
      <c r="D334">
        <v>-0.33529999999999999</v>
      </c>
      <c r="E334">
        <v>11.704000000000001</v>
      </c>
      <c r="F334">
        <v>12.801</v>
      </c>
      <c r="G334">
        <v>13.898</v>
      </c>
      <c r="H334">
        <v>15.125</v>
      </c>
      <c r="I334">
        <v>16.5</v>
      </c>
      <c r="J334">
        <v>18.047000000000001</v>
      </c>
      <c r="K334">
        <v>19.794</v>
      </c>
      <c r="L334">
        <v>21.774999999999999</v>
      </c>
      <c r="M334">
        <v>23.754999999999999</v>
      </c>
    </row>
    <row r="335" spans="1:13" x14ac:dyDescent="0.3">
      <c r="A335">
        <v>333</v>
      </c>
      <c r="B335">
        <v>16.4953</v>
      </c>
      <c r="C335">
        <v>8.8289999999999993E-2</v>
      </c>
      <c r="D335">
        <v>-0.33629999999999999</v>
      </c>
      <c r="E335">
        <v>11.702</v>
      </c>
      <c r="F335">
        <v>12.798999999999999</v>
      </c>
      <c r="G335">
        <v>13.895</v>
      </c>
      <c r="H335">
        <v>15.121</v>
      </c>
      <c r="I335">
        <v>16.495000000000001</v>
      </c>
      <c r="J335">
        <v>18.042000000000002</v>
      </c>
      <c r="K335">
        <v>19.789000000000001</v>
      </c>
      <c r="L335">
        <v>21.768999999999998</v>
      </c>
      <c r="M335">
        <v>23.748999999999999</v>
      </c>
    </row>
    <row r="336" spans="1:13" x14ac:dyDescent="0.3">
      <c r="A336">
        <v>334</v>
      </c>
      <c r="B336">
        <v>16.491</v>
      </c>
      <c r="C336">
        <v>8.8279999999999997E-2</v>
      </c>
      <c r="D336">
        <v>-0.33729999999999999</v>
      </c>
      <c r="E336">
        <v>11.7</v>
      </c>
      <c r="F336">
        <v>12.795999999999999</v>
      </c>
      <c r="G336">
        <v>13.891999999999999</v>
      </c>
      <c r="H336">
        <v>15.117000000000001</v>
      </c>
      <c r="I336">
        <v>16.491</v>
      </c>
      <c r="J336">
        <v>18.036999999999999</v>
      </c>
      <c r="K336">
        <v>19.783999999999999</v>
      </c>
      <c r="L336">
        <v>21.763999999999999</v>
      </c>
      <c r="M336">
        <v>23.744</v>
      </c>
    </row>
    <row r="337" spans="1:13" x14ac:dyDescent="0.3">
      <c r="A337">
        <v>335</v>
      </c>
      <c r="B337">
        <v>16.486699999999999</v>
      </c>
      <c r="C337">
        <v>8.8270000000000001E-2</v>
      </c>
      <c r="D337">
        <v>-0.3382</v>
      </c>
      <c r="E337">
        <v>11.698</v>
      </c>
      <c r="F337">
        <v>12.794</v>
      </c>
      <c r="G337">
        <v>13.888999999999999</v>
      </c>
      <c r="H337">
        <v>15.113</v>
      </c>
      <c r="I337">
        <v>16.486999999999998</v>
      </c>
      <c r="J337">
        <v>18.032</v>
      </c>
      <c r="K337">
        <v>19.777999999999999</v>
      </c>
      <c r="L337">
        <v>21.757999999999999</v>
      </c>
      <c r="M337">
        <v>23.738</v>
      </c>
    </row>
    <row r="338" spans="1:13" x14ac:dyDescent="0.3">
      <c r="A338">
        <v>336</v>
      </c>
      <c r="B338">
        <v>16.482299999999999</v>
      </c>
      <c r="C338">
        <v>8.8260000000000005E-2</v>
      </c>
      <c r="D338">
        <v>-0.3392</v>
      </c>
      <c r="E338">
        <v>11.696</v>
      </c>
      <c r="F338">
        <v>12.791</v>
      </c>
      <c r="G338">
        <v>13.885999999999999</v>
      </c>
      <c r="H338">
        <v>15.109</v>
      </c>
      <c r="I338">
        <v>16.481999999999999</v>
      </c>
      <c r="J338">
        <v>18.027000000000001</v>
      </c>
      <c r="K338">
        <v>19.773</v>
      </c>
      <c r="L338">
        <v>21.751999999999999</v>
      </c>
      <c r="M338">
        <v>23.731999999999999</v>
      </c>
    </row>
    <row r="339" spans="1:13" x14ac:dyDescent="0.3">
      <c r="A339">
        <v>337</v>
      </c>
      <c r="B339">
        <v>16.478000000000002</v>
      </c>
      <c r="C339">
        <v>8.8249999999999995E-2</v>
      </c>
      <c r="D339">
        <v>-0.3402</v>
      </c>
      <c r="E339">
        <v>11.694000000000001</v>
      </c>
      <c r="F339">
        <v>12.788</v>
      </c>
      <c r="G339">
        <v>13.882</v>
      </c>
      <c r="H339">
        <v>15.106</v>
      </c>
      <c r="I339">
        <v>16.478000000000002</v>
      </c>
      <c r="J339">
        <v>18.023</v>
      </c>
      <c r="K339">
        <v>19.768000000000001</v>
      </c>
      <c r="L339">
        <v>21.747</v>
      </c>
      <c r="M339">
        <v>23.725999999999999</v>
      </c>
    </row>
    <row r="340" spans="1:13" x14ac:dyDescent="0.3">
      <c r="A340">
        <v>338</v>
      </c>
      <c r="B340">
        <v>16.473700000000001</v>
      </c>
      <c r="C340">
        <v>8.8239999999999999E-2</v>
      </c>
      <c r="D340">
        <v>-0.3412</v>
      </c>
      <c r="E340">
        <v>11.692</v>
      </c>
      <c r="F340">
        <v>12.786</v>
      </c>
      <c r="G340">
        <v>13.879</v>
      </c>
      <c r="H340">
        <v>15.102</v>
      </c>
      <c r="I340">
        <v>16.474</v>
      </c>
      <c r="J340">
        <v>18.018000000000001</v>
      </c>
      <c r="K340">
        <v>19.762</v>
      </c>
      <c r="L340">
        <v>21.741</v>
      </c>
      <c r="M340">
        <v>23.72</v>
      </c>
    </row>
    <row r="341" spans="1:13" x14ac:dyDescent="0.3">
      <c r="A341">
        <v>339</v>
      </c>
      <c r="B341">
        <v>16.4693</v>
      </c>
      <c r="C341">
        <v>8.8230000000000003E-2</v>
      </c>
      <c r="D341">
        <v>-0.34210000000000002</v>
      </c>
      <c r="E341">
        <v>11.69</v>
      </c>
      <c r="F341">
        <v>12.782999999999999</v>
      </c>
      <c r="G341">
        <v>13.875999999999999</v>
      </c>
      <c r="H341">
        <v>15.098000000000001</v>
      </c>
      <c r="I341">
        <v>16.469000000000001</v>
      </c>
      <c r="J341">
        <v>18.013000000000002</v>
      </c>
      <c r="K341">
        <v>19.757000000000001</v>
      </c>
      <c r="L341">
        <v>21.736000000000001</v>
      </c>
      <c r="M341">
        <v>23.713999999999999</v>
      </c>
    </row>
    <row r="342" spans="1:13" x14ac:dyDescent="0.3">
      <c r="A342">
        <v>340</v>
      </c>
      <c r="B342">
        <v>16.465</v>
      </c>
      <c r="C342">
        <v>8.8220000000000007E-2</v>
      </c>
      <c r="D342">
        <v>-0.34310000000000002</v>
      </c>
      <c r="E342">
        <v>11.688000000000001</v>
      </c>
      <c r="F342">
        <v>12.78</v>
      </c>
      <c r="G342">
        <v>13.872999999999999</v>
      </c>
      <c r="H342">
        <v>15.093999999999999</v>
      </c>
      <c r="I342">
        <v>16.465</v>
      </c>
      <c r="J342">
        <v>18.007999999999999</v>
      </c>
      <c r="K342">
        <v>19.751999999999999</v>
      </c>
      <c r="L342">
        <v>21.73</v>
      </c>
      <c r="M342">
        <v>23.707999999999998</v>
      </c>
    </row>
    <row r="343" spans="1:13" x14ac:dyDescent="0.3">
      <c r="A343">
        <v>341</v>
      </c>
      <c r="B343">
        <v>16.460699999999999</v>
      </c>
      <c r="C343">
        <v>8.8209999999999997E-2</v>
      </c>
      <c r="D343">
        <v>-0.34410000000000002</v>
      </c>
      <c r="E343">
        <v>11.686</v>
      </c>
      <c r="F343">
        <v>12.778</v>
      </c>
      <c r="G343">
        <v>13.87</v>
      </c>
      <c r="H343">
        <v>15.090999999999999</v>
      </c>
      <c r="I343">
        <v>16.460999999999999</v>
      </c>
      <c r="J343">
        <v>18.003</v>
      </c>
      <c r="K343">
        <v>19.747</v>
      </c>
      <c r="L343">
        <v>21.724</v>
      </c>
      <c r="M343">
        <v>23.702000000000002</v>
      </c>
    </row>
    <row r="344" spans="1:13" x14ac:dyDescent="0.3">
      <c r="A344">
        <v>342</v>
      </c>
      <c r="B344">
        <v>16.456299999999999</v>
      </c>
      <c r="C344">
        <v>8.8200000000000001E-2</v>
      </c>
      <c r="D344">
        <v>-0.34499999999999997</v>
      </c>
      <c r="E344">
        <v>11.683999999999999</v>
      </c>
      <c r="F344">
        <v>12.775</v>
      </c>
      <c r="G344">
        <v>13.866</v>
      </c>
      <c r="H344">
        <v>15.087</v>
      </c>
      <c r="I344">
        <v>16.456</v>
      </c>
      <c r="J344">
        <v>17.998000000000001</v>
      </c>
      <c r="K344">
        <v>19.741</v>
      </c>
      <c r="L344">
        <v>21.719000000000001</v>
      </c>
      <c r="M344">
        <v>23.696000000000002</v>
      </c>
    </row>
    <row r="345" spans="1:13" x14ac:dyDescent="0.3">
      <c r="A345">
        <v>343</v>
      </c>
      <c r="B345">
        <v>16.452000000000002</v>
      </c>
      <c r="C345">
        <v>8.8190000000000004E-2</v>
      </c>
      <c r="D345">
        <v>-0.34599999999999997</v>
      </c>
      <c r="E345">
        <v>11.682</v>
      </c>
      <c r="F345">
        <v>12.773</v>
      </c>
      <c r="G345">
        <v>13.863</v>
      </c>
      <c r="H345">
        <v>15.083</v>
      </c>
      <c r="I345">
        <v>16.452000000000002</v>
      </c>
      <c r="J345">
        <v>17.992999999999999</v>
      </c>
      <c r="K345">
        <v>19.736000000000001</v>
      </c>
      <c r="L345">
        <v>21.713000000000001</v>
      </c>
      <c r="M345">
        <v>23.690999999999999</v>
      </c>
    </row>
    <row r="346" spans="1:13" x14ac:dyDescent="0.3">
      <c r="A346">
        <v>344</v>
      </c>
      <c r="B346">
        <v>16.447700000000001</v>
      </c>
      <c r="C346">
        <v>8.8179999999999994E-2</v>
      </c>
      <c r="D346">
        <v>-0.34699999999999998</v>
      </c>
      <c r="E346">
        <v>11.68</v>
      </c>
      <c r="F346">
        <v>12.77</v>
      </c>
      <c r="G346">
        <v>13.86</v>
      </c>
      <c r="H346">
        <v>15.079000000000001</v>
      </c>
      <c r="I346">
        <v>16.448</v>
      </c>
      <c r="J346">
        <v>17.989000000000001</v>
      </c>
      <c r="K346">
        <v>19.731000000000002</v>
      </c>
      <c r="L346">
        <v>21.707999999999998</v>
      </c>
      <c r="M346">
        <v>23.684999999999999</v>
      </c>
    </row>
    <row r="347" spans="1:13" x14ac:dyDescent="0.3">
      <c r="A347">
        <v>345</v>
      </c>
      <c r="B347">
        <v>16.4434</v>
      </c>
      <c r="C347">
        <v>8.8169999999999998E-2</v>
      </c>
      <c r="D347">
        <v>-0.34789999999999999</v>
      </c>
      <c r="E347">
        <v>11.678000000000001</v>
      </c>
      <c r="F347">
        <v>12.766999999999999</v>
      </c>
      <c r="G347">
        <v>13.856999999999999</v>
      </c>
      <c r="H347">
        <v>15.076000000000001</v>
      </c>
      <c r="I347">
        <v>16.443000000000001</v>
      </c>
      <c r="J347">
        <v>17.984000000000002</v>
      </c>
      <c r="K347">
        <v>19.725000000000001</v>
      </c>
      <c r="L347">
        <v>21.702000000000002</v>
      </c>
      <c r="M347">
        <v>23.678999999999998</v>
      </c>
    </row>
    <row r="348" spans="1:13" x14ac:dyDescent="0.3">
      <c r="A348">
        <v>346</v>
      </c>
      <c r="B348">
        <v>16.4391</v>
      </c>
      <c r="C348">
        <v>8.8160000000000002E-2</v>
      </c>
      <c r="D348">
        <v>-0.34889999999999999</v>
      </c>
      <c r="E348">
        <v>11.676</v>
      </c>
      <c r="F348">
        <v>12.765000000000001</v>
      </c>
      <c r="G348">
        <v>13.853999999999999</v>
      </c>
      <c r="H348">
        <v>15.071999999999999</v>
      </c>
      <c r="I348">
        <v>16.439</v>
      </c>
      <c r="J348">
        <v>17.978999999999999</v>
      </c>
      <c r="K348">
        <v>19.72</v>
      </c>
      <c r="L348">
        <v>21.696999999999999</v>
      </c>
      <c r="M348">
        <v>23.672999999999998</v>
      </c>
    </row>
    <row r="349" spans="1:13" x14ac:dyDescent="0.3">
      <c r="A349">
        <v>347</v>
      </c>
      <c r="B349">
        <v>16.434699999999999</v>
      </c>
      <c r="C349">
        <v>8.8150000000000006E-2</v>
      </c>
      <c r="D349">
        <v>-0.3498</v>
      </c>
      <c r="E349">
        <v>11.673999999999999</v>
      </c>
      <c r="F349">
        <v>12.762</v>
      </c>
      <c r="G349">
        <v>13.85</v>
      </c>
      <c r="H349">
        <v>15.068</v>
      </c>
      <c r="I349">
        <v>16.434999999999999</v>
      </c>
      <c r="J349">
        <v>17.974</v>
      </c>
      <c r="K349">
        <v>19.715</v>
      </c>
      <c r="L349">
        <v>21.690999999999999</v>
      </c>
      <c r="M349">
        <v>23.667000000000002</v>
      </c>
    </row>
    <row r="350" spans="1:13" x14ac:dyDescent="0.3">
      <c r="A350">
        <v>348</v>
      </c>
      <c r="B350">
        <v>16.430399999999999</v>
      </c>
      <c r="C350">
        <v>8.8139999999999996E-2</v>
      </c>
      <c r="D350">
        <v>-0.3508</v>
      </c>
      <c r="E350">
        <v>11.672000000000001</v>
      </c>
      <c r="F350">
        <v>12.759</v>
      </c>
      <c r="G350">
        <v>13.847</v>
      </c>
      <c r="H350">
        <v>15.064</v>
      </c>
      <c r="I350">
        <v>16.43</v>
      </c>
      <c r="J350">
        <v>17.969000000000001</v>
      </c>
      <c r="K350">
        <v>19.709</v>
      </c>
      <c r="L350">
        <v>21.684999999999999</v>
      </c>
      <c r="M350">
        <v>23.661000000000001</v>
      </c>
    </row>
    <row r="351" spans="1:13" x14ac:dyDescent="0.3">
      <c r="A351">
        <v>349</v>
      </c>
      <c r="B351">
        <v>16.426100000000002</v>
      </c>
      <c r="C351">
        <v>8.813E-2</v>
      </c>
      <c r="D351">
        <v>-0.35170000000000001</v>
      </c>
      <c r="E351">
        <v>11.669</v>
      </c>
      <c r="F351">
        <v>12.757</v>
      </c>
      <c r="G351">
        <v>13.843999999999999</v>
      </c>
      <c r="H351">
        <v>15.061</v>
      </c>
      <c r="I351">
        <v>16.425999999999998</v>
      </c>
      <c r="J351">
        <v>17.963999999999999</v>
      </c>
      <c r="K351">
        <v>19.704000000000001</v>
      </c>
      <c r="L351">
        <v>21.68</v>
      </c>
      <c r="M351">
        <v>23.655000000000001</v>
      </c>
    </row>
    <row r="352" spans="1:13" x14ac:dyDescent="0.3">
      <c r="A352">
        <v>350</v>
      </c>
      <c r="B352">
        <v>16.421800000000001</v>
      </c>
      <c r="C352">
        <v>8.8120000000000004E-2</v>
      </c>
      <c r="D352">
        <v>-0.35260000000000002</v>
      </c>
      <c r="E352">
        <v>11.667</v>
      </c>
      <c r="F352">
        <v>12.754</v>
      </c>
      <c r="G352">
        <v>13.840999999999999</v>
      </c>
      <c r="H352">
        <v>15.057</v>
      </c>
      <c r="I352">
        <v>16.422000000000001</v>
      </c>
      <c r="J352">
        <v>17.96</v>
      </c>
      <c r="K352">
        <v>19.699000000000002</v>
      </c>
      <c r="L352">
        <v>21.673999999999999</v>
      </c>
      <c r="M352">
        <v>23.649000000000001</v>
      </c>
    </row>
    <row r="353" spans="1:13" x14ac:dyDescent="0.3">
      <c r="A353">
        <v>351</v>
      </c>
      <c r="B353">
        <v>16.4175</v>
      </c>
      <c r="C353">
        <v>8.8109999999999994E-2</v>
      </c>
      <c r="D353">
        <v>-0.35360000000000003</v>
      </c>
      <c r="E353">
        <v>11.664999999999999</v>
      </c>
      <c r="F353">
        <v>12.752000000000001</v>
      </c>
      <c r="G353">
        <v>13.837999999999999</v>
      </c>
      <c r="H353">
        <v>15.053000000000001</v>
      </c>
      <c r="I353">
        <v>16.417999999999999</v>
      </c>
      <c r="J353">
        <v>17.954999999999998</v>
      </c>
      <c r="K353">
        <v>19.693999999999999</v>
      </c>
      <c r="L353">
        <v>21.667999999999999</v>
      </c>
      <c r="M353">
        <v>23.643000000000001</v>
      </c>
    </row>
    <row r="354" spans="1:13" x14ac:dyDescent="0.3">
      <c r="A354">
        <v>352</v>
      </c>
      <c r="B354">
        <v>16.4132</v>
      </c>
      <c r="C354">
        <v>8.8099999999999998E-2</v>
      </c>
      <c r="D354">
        <v>-0.35449999999999998</v>
      </c>
      <c r="E354">
        <v>11.663</v>
      </c>
      <c r="F354">
        <v>12.749000000000001</v>
      </c>
      <c r="G354">
        <v>13.835000000000001</v>
      </c>
      <c r="H354">
        <v>15.048999999999999</v>
      </c>
      <c r="I354">
        <v>16.413</v>
      </c>
      <c r="J354">
        <v>17.95</v>
      </c>
      <c r="K354">
        <v>19.687999999999999</v>
      </c>
      <c r="L354">
        <v>21.663</v>
      </c>
      <c r="M354">
        <v>23.637</v>
      </c>
    </row>
    <row r="355" spans="1:13" x14ac:dyDescent="0.3">
      <c r="A355">
        <v>353</v>
      </c>
      <c r="B355">
        <v>16.408899999999999</v>
      </c>
      <c r="C355">
        <v>8.8090000000000002E-2</v>
      </c>
      <c r="D355">
        <v>-0.35549999999999998</v>
      </c>
      <c r="E355">
        <v>11.661</v>
      </c>
      <c r="F355">
        <v>12.746</v>
      </c>
      <c r="G355">
        <v>13.831</v>
      </c>
      <c r="H355">
        <v>15.045999999999999</v>
      </c>
      <c r="I355">
        <v>16.408999999999999</v>
      </c>
      <c r="J355">
        <v>17.945</v>
      </c>
      <c r="K355">
        <v>19.683</v>
      </c>
      <c r="L355">
        <v>21.657</v>
      </c>
      <c r="M355">
        <v>23.632000000000001</v>
      </c>
    </row>
    <row r="356" spans="1:13" x14ac:dyDescent="0.3">
      <c r="A356">
        <v>354</v>
      </c>
      <c r="B356">
        <v>16.404599999999999</v>
      </c>
      <c r="C356">
        <v>8.8080000000000006E-2</v>
      </c>
      <c r="D356">
        <v>-0.35639999999999999</v>
      </c>
      <c r="E356">
        <v>11.659000000000001</v>
      </c>
      <c r="F356">
        <v>12.744</v>
      </c>
      <c r="G356">
        <v>13.827999999999999</v>
      </c>
      <c r="H356">
        <v>15.042</v>
      </c>
      <c r="I356">
        <v>16.405000000000001</v>
      </c>
      <c r="J356">
        <v>17.940000000000001</v>
      </c>
      <c r="K356">
        <v>19.678000000000001</v>
      </c>
      <c r="L356">
        <v>21.652000000000001</v>
      </c>
      <c r="M356">
        <v>23.626000000000001</v>
      </c>
    </row>
    <row r="357" spans="1:13" x14ac:dyDescent="0.3">
      <c r="A357">
        <v>355</v>
      </c>
      <c r="B357">
        <v>16.400400000000001</v>
      </c>
      <c r="C357">
        <v>8.8069999999999996E-2</v>
      </c>
      <c r="D357">
        <v>-0.35730000000000001</v>
      </c>
      <c r="E357">
        <v>11.657</v>
      </c>
      <c r="F357">
        <v>12.741</v>
      </c>
      <c r="G357">
        <v>13.824999999999999</v>
      </c>
      <c r="H357">
        <v>15.038</v>
      </c>
      <c r="I357">
        <v>16.399999999999999</v>
      </c>
      <c r="J357">
        <v>17.936</v>
      </c>
      <c r="K357">
        <v>19.672999999999998</v>
      </c>
      <c r="L357">
        <v>21.646000000000001</v>
      </c>
      <c r="M357">
        <v>23.62</v>
      </c>
    </row>
    <row r="358" spans="1:13" x14ac:dyDescent="0.3">
      <c r="A358">
        <v>356</v>
      </c>
      <c r="B358">
        <v>16.396100000000001</v>
      </c>
      <c r="C358">
        <v>8.8059999999999999E-2</v>
      </c>
      <c r="D358">
        <v>-0.35820000000000002</v>
      </c>
      <c r="E358">
        <v>11.654999999999999</v>
      </c>
      <c r="F358">
        <v>12.738</v>
      </c>
      <c r="G358">
        <v>13.821999999999999</v>
      </c>
      <c r="H358">
        <v>15.034000000000001</v>
      </c>
      <c r="I358">
        <v>16.396000000000001</v>
      </c>
      <c r="J358">
        <v>17.931000000000001</v>
      </c>
      <c r="K358">
        <v>19.667000000000002</v>
      </c>
      <c r="L358">
        <v>21.640999999999998</v>
      </c>
      <c r="M358">
        <v>23.614000000000001</v>
      </c>
    </row>
    <row r="359" spans="1:13" x14ac:dyDescent="0.3">
      <c r="A359">
        <v>357</v>
      </c>
      <c r="B359">
        <v>16.3918</v>
      </c>
      <c r="C359">
        <v>8.8050000000000003E-2</v>
      </c>
      <c r="D359">
        <v>-0.35920000000000002</v>
      </c>
      <c r="E359">
        <v>11.653</v>
      </c>
      <c r="F359">
        <v>12.736000000000001</v>
      </c>
      <c r="G359">
        <v>13.819000000000001</v>
      </c>
      <c r="H359">
        <v>15.031000000000001</v>
      </c>
      <c r="I359">
        <v>16.391999999999999</v>
      </c>
      <c r="J359">
        <v>17.925999999999998</v>
      </c>
      <c r="K359">
        <v>19.661999999999999</v>
      </c>
      <c r="L359">
        <v>21.635000000000002</v>
      </c>
      <c r="M359">
        <v>23.608000000000001</v>
      </c>
    </row>
    <row r="360" spans="1:13" x14ac:dyDescent="0.3">
      <c r="A360">
        <v>358</v>
      </c>
      <c r="B360">
        <v>16.387499999999999</v>
      </c>
      <c r="C360">
        <v>8.8039999999999993E-2</v>
      </c>
      <c r="D360">
        <v>-0.36009999999999998</v>
      </c>
      <c r="E360">
        <v>11.651</v>
      </c>
      <c r="F360">
        <v>12.733000000000001</v>
      </c>
      <c r="G360">
        <v>13.816000000000001</v>
      </c>
      <c r="H360">
        <v>15.026999999999999</v>
      </c>
      <c r="I360">
        <v>16.388000000000002</v>
      </c>
      <c r="J360">
        <v>17.920999999999999</v>
      </c>
      <c r="K360">
        <v>19.657</v>
      </c>
      <c r="L360">
        <v>21.629000000000001</v>
      </c>
      <c r="M360">
        <v>23.602</v>
      </c>
    </row>
    <row r="361" spans="1:13" x14ac:dyDescent="0.3">
      <c r="A361">
        <v>359</v>
      </c>
      <c r="B361">
        <v>16.383299999999998</v>
      </c>
      <c r="C361">
        <v>8.8029999999999997E-2</v>
      </c>
      <c r="D361">
        <v>-0.36099999999999999</v>
      </c>
      <c r="E361">
        <v>11.648999999999999</v>
      </c>
      <c r="F361">
        <v>12.731</v>
      </c>
      <c r="G361">
        <v>13.811999999999999</v>
      </c>
      <c r="H361">
        <v>15.023</v>
      </c>
      <c r="I361">
        <v>16.382999999999999</v>
      </c>
      <c r="J361">
        <v>17.916</v>
      </c>
      <c r="K361">
        <v>19.652000000000001</v>
      </c>
      <c r="L361">
        <v>21.623999999999999</v>
      </c>
      <c r="M361">
        <v>23.596</v>
      </c>
    </row>
    <row r="362" spans="1:13" x14ac:dyDescent="0.3">
      <c r="A362">
        <v>360</v>
      </c>
      <c r="B362">
        <v>16.379000000000001</v>
      </c>
      <c r="C362">
        <v>8.8020000000000001E-2</v>
      </c>
      <c r="D362">
        <v>-0.3619</v>
      </c>
      <c r="E362">
        <v>11.647</v>
      </c>
      <c r="F362">
        <v>12.728</v>
      </c>
      <c r="G362">
        <v>13.808999999999999</v>
      </c>
      <c r="H362">
        <v>15.02</v>
      </c>
      <c r="I362">
        <v>16.379000000000001</v>
      </c>
      <c r="J362">
        <v>17.911999999999999</v>
      </c>
      <c r="K362">
        <v>19.646000000000001</v>
      </c>
      <c r="L362">
        <v>21.617999999999999</v>
      </c>
      <c r="M362">
        <v>23.59</v>
      </c>
    </row>
    <row r="363" spans="1:13" x14ac:dyDescent="0.3">
      <c r="A363">
        <v>361</v>
      </c>
      <c r="B363">
        <v>16.3748</v>
      </c>
      <c r="C363">
        <v>8.8010000000000005E-2</v>
      </c>
      <c r="D363">
        <v>-0.36280000000000001</v>
      </c>
      <c r="E363">
        <v>11.645</v>
      </c>
      <c r="F363">
        <v>12.725</v>
      </c>
      <c r="G363">
        <v>13.805999999999999</v>
      </c>
      <c r="H363">
        <v>15.016</v>
      </c>
      <c r="I363">
        <v>16.375</v>
      </c>
      <c r="J363">
        <v>17.907</v>
      </c>
      <c r="K363">
        <v>19.640999999999998</v>
      </c>
      <c r="L363">
        <v>21.613</v>
      </c>
      <c r="M363">
        <v>23.584</v>
      </c>
    </row>
    <row r="364" spans="1:13" x14ac:dyDescent="0.3">
      <c r="A364">
        <v>362</v>
      </c>
      <c r="B364">
        <v>16.3705</v>
      </c>
      <c r="C364">
        <v>8.7999999999999995E-2</v>
      </c>
      <c r="D364">
        <v>-0.36380000000000001</v>
      </c>
      <c r="E364">
        <v>11.643000000000001</v>
      </c>
      <c r="F364">
        <v>12.723000000000001</v>
      </c>
      <c r="G364">
        <v>13.803000000000001</v>
      </c>
      <c r="H364">
        <v>15.012</v>
      </c>
      <c r="I364">
        <v>16.37</v>
      </c>
      <c r="J364">
        <v>17.902000000000001</v>
      </c>
      <c r="K364">
        <v>19.635999999999999</v>
      </c>
      <c r="L364">
        <v>21.606999999999999</v>
      </c>
      <c r="M364">
        <v>23.579000000000001</v>
      </c>
    </row>
    <row r="365" spans="1:13" x14ac:dyDescent="0.3">
      <c r="A365">
        <v>363</v>
      </c>
      <c r="B365">
        <v>16.366299999999999</v>
      </c>
      <c r="C365">
        <v>8.7989999999999999E-2</v>
      </c>
      <c r="D365">
        <v>-0.36470000000000002</v>
      </c>
      <c r="E365">
        <v>11.641</v>
      </c>
      <c r="F365">
        <v>12.72</v>
      </c>
      <c r="G365">
        <v>13.8</v>
      </c>
      <c r="H365">
        <v>15.007999999999999</v>
      </c>
      <c r="I365">
        <v>16.366</v>
      </c>
      <c r="J365">
        <v>17.896999999999998</v>
      </c>
      <c r="K365">
        <v>19.631</v>
      </c>
      <c r="L365">
        <v>21.602</v>
      </c>
      <c r="M365">
        <v>23.573</v>
      </c>
    </row>
    <row r="366" spans="1:13" x14ac:dyDescent="0.3">
      <c r="A366">
        <v>364</v>
      </c>
      <c r="B366">
        <v>16.362100000000002</v>
      </c>
      <c r="C366">
        <v>8.7980000000000003E-2</v>
      </c>
      <c r="D366">
        <v>-0.36559999999999998</v>
      </c>
      <c r="E366">
        <v>11.638999999999999</v>
      </c>
      <c r="F366">
        <v>12.718</v>
      </c>
      <c r="G366">
        <v>13.797000000000001</v>
      </c>
      <c r="H366">
        <v>15.005000000000001</v>
      </c>
      <c r="I366">
        <v>16.361999999999998</v>
      </c>
      <c r="J366">
        <v>17.893000000000001</v>
      </c>
      <c r="K366">
        <v>19.626000000000001</v>
      </c>
      <c r="L366">
        <v>21.596</v>
      </c>
      <c r="M366">
        <v>23.567</v>
      </c>
    </row>
    <row r="367" spans="1:13" x14ac:dyDescent="0.3">
      <c r="A367">
        <v>365</v>
      </c>
      <c r="B367">
        <v>16.357800000000001</v>
      </c>
      <c r="C367">
        <v>8.7970000000000007E-2</v>
      </c>
      <c r="D367">
        <v>-0.36649999999999999</v>
      </c>
      <c r="E367">
        <v>11.637</v>
      </c>
      <c r="F367">
        <v>12.715</v>
      </c>
      <c r="G367">
        <v>13.794</v>
      </c>
      <c r="H367">
        <v>15.000999999999999</v>
      </c>
      <c r="I367">
        <v>16.358000000000001</v>
      </c>
      <c r="J367">
        <v>17.888000000000002</v>
      </c>
      <c r="K367">
        <v>19.62</v>
      </c>
      <c r="L367">
        <v>21.591000000000001</v>
      </c>
      <c r="M367">
        <v>23.561</v>
      </c>
    </row>
    <row r="368" spans="1:13" x14ac:dyDescent="0.3">
      <c r="A368">
        <v>366</v>
      </c>
      <c r="B368">
        <v>16.3536</v>
      </c>
      <c r="C368">
        <v>8.7959999999999997E-2</v>
      </c>
      <c r="D368">
        <v>-0.3674</v>
      </c>
      <c r="E368">
        <v>11.635</v>
      </c>
      <c r="F368">
        <v>12.712999999999999</v>
      </c>
      <c r="G368">
        <v>13.79</v>
      </c>
      <c r="H368">
        <v>14.997</v>
      </c>
      <c r="I368">
        <v>16.353999999999999</v>
      </c>
      <c r="J368">
        <v>17.882999999999999</v>
      </c>
      <c r="K368">
        <v>19.614999999999998</v>
      </c>
      <c r="L368">
        <v>21.585000000000001</v>
      </c>
      <c r="M368">
        <v>23.555</v>
      </c>
    </row>
    <row r="369" spans="1:13" x14ac:dyDescent="0.3">
      <c r="A369">
        <v>367</v>
      </c>
      <c r="B369">
        <v>16.349399999999999</v>
      </c>
      <c r="C369">
        <v>8.795E-2</v>
      </c>
      <c r="D369">
        <v>-0.36830000000000002</v>
      </c>
      <c r="E369">
        <v>11.632999999999999</v>
      </c>
      <c r="F369">
        <v>12.71</v>
      </c>
      <c r="G369">
        <v>13.787000000000001</v>
      </c>
      <c r="H369">
        <v>14.994</v>
      </c>
      <c r="I369">
        <v>16.349</v>
      </c>
      <c r="J369">
        <v>17.878</v>
      </c>
      <c r="K369">
        <v>19.61</v>
      </c>
      <c r="L369">
        <v>21.58</v>
      </c>
      <c r="M369">
        <v>23.548999999999999</v>
      </c>
    </row>
    <row r="370" spans="1:13" x14ac:dyDescent="0.3">
      <c r="A370">
        <v>368</v>
      </c>
      <c r="B370">
        <v>16.345199999999998</v>
      </c>
      <c r="C370">
        <v>8.7940000000000004E-2</v>
      </c>
      <c r="D370">
        <v>-0.36919999999999997</v>
      </c>
      <c r="E370">
        <v>11.631</v>
      </c>
      <c r="F370">
        <v>12.707000000000001</v>
      </c>
      <c r="G370">
        <v>13.784000000000001</v>
      </c>
      <c r="H370">
        <v>14.99</v>
      </c>
      <c r="I370">
        <v>16.344999999999999</v>
      </c>
      <c r="J370">
        <v>17.873999999999999</v>
      </c>
      <c r="K370">
        <v>19.605</v>
      </c>
      <c r="L370">
        <v>21.574000000000002</v>
      </c>
      <c r="M370">
        <v>23.544</v>
      </c>
    </row>
    <row r="371" spans="1:13" x14ac:dyDescent="0.3">
      <c r="A371">
        <v>369</v>
      </c>
      <c r="B371">
        <v>16.341000000000001</v>
      </c>
      <c r="C371">
        <v>8.7929999999999994E-2</v>
      </c>
      <c r="D371">
        <v>-0.37009999999999998</v>
      </c>
      <c r="E371">
        <v>11.629</v>
      </c>
      <c r="F371">
        <v>12.705</v>
      </c>
      <c r="G371">
        <v>13.781000000000001</v>
      </c>
      <c r="H371">
        <v>14.986000000000001</v>
      </c>
      <c r="I371">
        <v>16.341000000000001</v>
      </c>
      <c r="J371">
        <v>17.869</v>
      </c>
      <c r="K371">
        <v>19.600000000000001</v>
      </c>
      <c r="L371">
        <v>21.568999999999999</v>
      </c>
      <c r="M371">
        <v>23.538</v>
      </c>
    </row>
    <row r="372" spans="1:13" x14ac:dyDescent="0.3">
      <c r="A372">
        <v>370</v>
      </c>
      <c r="B372">
        <v>16.3368</v>
      </c>
      <c r="C372">
        <v>8.7919999999999998E-2</v>
      </c>
      <c r="D372">
        <v>-0.371</v>
      </c>
      <c r="E372">
        <v>11.625999999999999</v>
      </c>
      <c r="F372">
        <v>12.702</v>
      </c>
      <c r="G372">
        <v>13.778</v>
      </c>
      <c r="H372">
        <v>14.983000000000001</v>
      </c>
      <c r="I372">
        <v>16.337</v>
      </c>
      <c r="J372">
        <v>17.864000000000001</v>
      </c>
      <c r="K372">
        <v>19.594999999999999</v>
      </c>
      <c r="L372">
        <v>21.562999999999999</v>
      </c>
      <c r="M372">
        <v>23.532</v>
      </c>
    </row>
    <row r="373" spans="1:13" x14ac:dyDescent="0.3">
      <c r="A373">
        <v>371</v>
      </c>
      <c r="B373">
        <v>16.332599999999999</v>
      </c>
      <c r="C373">
        <v>8.7910000000000002E-2</v>
      </c>
      <c r="D373">
        <v>-0.37190000000000001</v>
      </c>
      <c r="E373">
        <v>11.624000000000001</v>
      </c>
      <c r="F373">
        <v>12.7</v>
      </c>
      <c r="G373">
        <v>13.775</v>
      </c>
      <c r="H373">
        <v>14.978999999999999</v>
      </c>
      <c r="I373">
        <v>16.332999999999998</v>
      </c>
      <c r="J373">
        <v>17.86</v>
      </c>
      <c r="K373">
        <v>19.59</v>
      </c>
      <c r="L373">
        <v>21.558</v>
      </c>
      <c r="M373">
        <v>23.526</v>
      </c>
    </row>
    <row r="374" spans="1:13" x14ac:dyDescent="0.3">
      <c r="A374">
        <v>372</v>
      </c>
      <c r="B374">
        <v>16.328399999999998</v>
      </c>
      <c r="C374">
        <v>8.7900000000000006E-2</v>
      </c>
      <c r="D374">
        <v>-0.37269999999999998</v>
      </c>
      <c r="E374">
        <v>11.622</v>
      </c>
      <c r="F374">
        <v>12.696999999999999</v>
      </c>
      <c r="G374">
        <v>13.772</v>
      </c>
      <c r="H374">
        <v>14.975</v>
      </c>
      <c r="I374">
        <v>16.327999999999999</v>
      </c>
      <c r="J374">
        <v>17.855</v>
      </c>
      <c r="K374">
        <v>19.584</v>
      </c>
      <c r="L374">
        <v>21.552</v>
      </c>
      <c r="M374">
        <v>23.52</v>
      </c>
    </row>
    <row r="375" spans="1:13" x14ac:dyDescent="0.3">
      <c r="A375">
        <v>373</v>
      </c>
      <c r="B375">
        <v>16.324200000000001</v>
      </c>
      <c r="C375">
        <v>8.7889999999999996E-2</v>
      </c>
      <c r="D375">
        <v>-0.37359999999999999</v>
      </c>
      <c r="E375">
        <v>11.62</v>
      </c>
      <c r="F375">
        <v>12.695</v>
      </c>
      <c r="G375">
        <v>13.769</v>
      </c>
      <c r="H375">
        <v>14.972</v>
      </c>
      <c r="I375">
        <v>16.324000000000002</v>
      </c>
      <c r="J375">
        <v>17.850000000000001</v>
      </c>
      <c r="K375">
        <v>19.579000000000001</v>
      </c>
      <c r="L375">
        <v>21.547000000000001</v>
      </c>
      <c r="M375">
        <v>23.513999999999999</v>
      </c>
    </row>
    <row r="376" spans="1:13" x14ac:dyDescent="0.3">
      <c r="A376">
        <v>374</v>
      </c>
      <c r="B376">
        <v>16.32</v>
      </c>
      <c r="C376">
        <v>8.788E-2</v>
      </c>
      <c r="D376">
        <v>-0.3745</v>
      </c>
      <c r="E376">
        <v>11.618</v>
      </c>
      <c r="F376">
        <v>12.692</v>
      </c>
      <c r="G376">
        <v>13.766</v>
      </c>
      <c r="H376">
        <v>14.968</v>
      </c>
      <c r="I376">
        <v>16.32</v>
      </c>
      <c r="J376">
        <v>17.844999999999999</v>
      </c>
      <c r="K376">
        <v>19.574000000000002</v>
      </c>
      <c r="L376">
        <v>21.541</v>
      </c>
      <c r="M376">
        <v>23.509</v>
      </c>
    </row>
    <row r="377" spans="1:13" x14ac:dyDescent="0.3">
      <c r="A377">
        <v>375</v>
      </c>
      <c r="B377">
        <v>16.315799999999999</v>
      </c>
      <c r="C377">
        <v>8.7870000000000004E-2</v>
      </c>
      <c r="D377">
        <v>-0.37540000000000001</v>
      </c>
      <c r="E377">
        <v>11.616</v>
      </c>
      <c r="F377">
        <v>12.689</v>
      </c>
      <c r="G377">
        <v>13.763</v>
      </c>
      <c r="H377">
        <v>14.965</v>
      </c>
      <c r="I377">
        <v>16.315999999999999</v>
      </c>
      <c r="J377">
        <v>17.841000000000001</v>
      </c>
      <c r="K377">
        <v>19.568999999999999</v>
      </c>
      <c r="L377">
        <v>21.536000000000001</v>
      </c>
      <c r="M377">
        <v>23.503</v>
      </c>
    </row>
    <row r="378" spans="1:13" x14ac:dyDescent="0.3">
      <c r="A378">
        <v>376</v>
      </c>
      <c r="B378">
        <v>16.311699999999998</v>
      </c>
      <c r="C378">
        <v>8.7859999999999994E-2</v>
      </c>
      <c r="D378">
        <v>-0.37630000000000002</v>
      </c>
      <c r="E378">
        <v>11.614000000000001</v>
      </c>
      <c r="F378">
        <v>12.686999999999999</v>
      </c>
      <c r="G378">
        <v>13.759</v>
      </c>
      <c r="H378">
        <v>14.961</v>
      </c>
      <c r="I378">
        <v>16.312000000000001</v>
      </c>
      <c r="J378">
        <v>17.835999999999999</v>
      </c>
      <c r="K378">
        <v>19.564</v>
      </c>
      <c r="L378">
        <v>21.53</v>
      </c>
      <c r="M378">
        <v>23.497</v>
      </c>
    </row>
    <row r="379" spans="1:13" x14ac:dyDescent="0.3">
      <c r="A379">
        <v>377</v>
      </c>
      <c r="B379">
        <v>16.307500000000001</v>
      </c>
      <c r="C379">
        <v>8.7849999999999998E-2</v>
      </c>
      <c r="D379">
        <v>-0.37719999999999998</v>
      </c>
      <c r="E379">
        <v>11.612</v>
      </c>
      <c r="F379">
        <v>12.683999999999999</v>
      </c>
      <c r="G379">
        <v>13.756</v>
      </c>
      <c r="H379">
        <v>14.957000000000001</v>
      </c>
      <c r="I379">
        <v>16.308</v>
      </c>
      <c r="J379">
        <v>17.831</v>
      </c>
      <c r="K379">
        <v>19.559000000000001</v>
      </c>
      <c r="L379">
        <v>21.524999999999999</v>
      </c>
      <c r="M379">
        <v>23.491</v>
      </c>
    </row>
    <row r="380" spans="1:13" x14ac:dyDescent="0.3">
      <c r="A380">
        <v>378</v>
      </c>
      <c r="B380">
        <v>16.3034</v>
      </c>
      <c r="C380">
        <v>8.7840000000000001E-2</v>
      </c>
      <c r="D380">
        <v>-0.378</v>
      </c>
      <c r="E380">
        <v>11.61</v>
      </c>
      <c r="F380">
        <v>12.682</v>
      </c>
      <c r="G380">
        <v>13.753</v>
      </c>
      <c r="H380">
        <v>14.954000000000001</v>
      </c>
      <c r="I380">
        <v>16.303000000000001</v>
      </c>
      <c r="J380">
        <v>17.827000000000002</v>
      </c>
      <c r="K380">
        <v>19.553999999999998</v>
      </c>
      <c r="L380">
        <v>21.52</v>
      </c>
      <c r="M380">
        <v>23.484999999999999</v>
      </c>
    </row>
    <row r="381" spans="1:13" x14ac:dyDescent="0.3">
      <c r="A381">
        <v>379</v>
      </c>
      <c r="B381">
        <v>16.299199999999999</v>
      </c>
      <c r="C381">
        <v>8.7830000000000005E-2</v>
      </c>
      <c r="D381">
        <v>-0.37890000000000001</v>
      </c>
      <c r="E381">
        <v>11.608000000000001</v>
      </c>
      <c r="F381">
        <v>12.679</v>
      </c>
      <c r="G381">
        <v>13.75</v>
      </c>
      <c r="H381">
        <v>14.95</v>
      </c>
      <c r="I381">
        <v>16.298999999999999</v>
      </c>
      <c r="J381">
        <v>17.821999999999999</v>
      </c>
      <c r="K381">
        <v>19.547999999999998</v>
      </c>
      <c r="L381">
        <v>21.513999999999999</v>
      </c>
      <c r="M381">
        <v>23.48</v>
      </c>
    </row>
    <row r="382" spans="1:13" x14ac:dyDescent="0.3">
      <c r="A382">
        <v>380</v>
      </c>
      <c r="B382">
        <v>16.295100000000001</v>
      </c>
      <c r="C382">
        <v>8.7819999999999995E-2</v>
      </c>
      <c r="D382">
        <v>-0.37980000000000003</v>
      </c>
      <c r="E382">
        <v>11.606</v>
      </c>
      <c r="F382">
        <v>12.677</v>
      </c>
      <c r="G382">
        <v>13.747</v>
      </c>
      <c r="H382">
        <v>14.946999999999999</v>
      </c>
      <c r="I382">
        <v>16.295000000000002</v>
      </c>
      <c r="J382">
        <v>17.818000000000001</v>
      </c>
      <c r="K382">
        <v>19.542999999999999</v>
      </c>
      <c r="L382">
        <v>21.509</v>
      </c>
      <c r="M382">
        <v>23.474</v>
      </c>
    </row>
    <row r="383" spans="1:13" x14ac:dyDescent="0.3">
      <c r="A383">
        <v>381</v>
      </c>
      <c r="B383">
        <v>16.291</v>
      </c>
      <c r="C383">
        <v>8.7819999999999995E-2</v>
      </c>
      <c r="D383">
        <v>-0.38059999999999999</v>
      </c>
      <c r="E383">
        <v>11.603999999999999</v>
      </c>
      <c r="F383">
        <v>12.673999999999999</v>
      </c>
      <c r="G383">
        <v>13.744</v>
      </c>
      <c r="H383">
        <v>14.943</v>
      </c>
      <c r="I383">
        <v>16.291</v>
      </c>
      <c r="J383">
        <v>17.812999999999999</v>
      </c>
      <c r="K383">
        <v>19.539000000000001</v>
      </c>
      <c r="L383">
        <v>21.504000000000001</v>
      </c>
      <c r="M383">
        <v>23.469000000000001</v>
      </c>
    </row>
    <row r="384" spans="1:13" x14ac:dyDescent="0.3">
      <c r="A384">
        <v>382</v>
      </c>
      <c r="B384">
        <v>16.286799999999999</v>
      </c>
      <c r="C384">
        <v>8.7809999999999999E-2</v>
      </c>
      <c r="D384">
        <v>-0.38150000000000001</v>
      </c>
      <c r="E384">
        <v>11.602</v>
      </c>
      <c r="F384">
        <v>12.670999999999999</v>
      </c>
      <c r="G384">
        <v>13.741</v>
      </c>
      <c r="H384">
        <v>14.939</v>
      </c>
      <c r="I384">
        <v>16.286999999999999</v>
      </c>
      <c r="J384">
        <v>17.808</v>
      </c>
      <c r="K384">
        <v>19.533999999999999</v>
      </c>
      <c r="L384">
        <v>21.498000000000001</v>
      </c>
      <c r="M384">
        <v>23.463000000000001</v>
      </c>
    </row>
    <row r="385" spans="1:13" x14ac:dyDescent="0.3">
      <c r="A385">
        <v>383</v>
      </c>
      <c r="B385">
        <v>16.282699999999998</v>
      </c>
      <c r="C385">
        <v>8.7800000000000003E-2</v>
      </c>
      <c r="D385">
        <v>-0.38240000000000002</v>
      </c>
      <c r="E385">
        <v>11.6</v>
      </c>
      <c r="F385">
        <v>12.669</v>
      </c>
      <c r="G385">
        <v>13.738</v>
      </c>
      <c r="H385">
        <v>14.936</v>
      </c>
      <c r="I385">
        <v>16.283000000000001</v>
      </c>
      <c r="J385">
        <v>17.803999999999998</v>
      </c>
      <c r="K385">
        <v>19.529</v>
      </c>
      <c r="L385">
        <v>21.492999999999999</v>
      </c>
      <c r="M385">
        <v>23.457999999999998</v>
      </c>
    </row>
    <row r="386" spans="1:13" x14ac:dyDescent="0.3">
      <c r="A386">
        <v>384</v>
      </c>
      <c r="B386">
        <v>16.278600000000001</v>
      </c>
      <c r="C386">
        <v>8.7790000000000007E-2</v>
      </c>
      <c r="D386">
        <v>-0.38319999999999999</v>
      </c>
      <c r="E386">
        <v>11.598000000000001</v>
      </c>
      <c r="F386">
        <v>12.666</v>
      </c>
      <c r="G386">
        <v>13.734999999999999</v>
      </c>
      <c r="H386">
        <v>14.932</v>
      </c>
      <c r="I386">
        <v>16.279</v>
      </c>
      <c r="J386">
        <v>17.798999999999999</v>
      </c>
      <c r="K386">
        <v>19.523</v>
      </c>
      <c r="L386">
        <v>21.488</v>
      </c>
      <c r="M386">
        <v>23.452000000000002</v>
      </c>
    </row>
    <row r="387" spans="1:13" x14ac:dyDescent="0.3">
      <c r="A387">
        <v>385</v>
      </c>
      <c r="B387">
        <v>16.2745</v>
      </c>
      <c r="C387">
        <v>8.7779999999999997E-2</v>
      </c>
      <c r="D387">
        <v>-0.3841</v>
      </c>
      <c r="E387">
        <v>11.596</v>
      </c>
      <c r="F387">
        <v>12.664</v>
      </c>
      <c r="G387">
        <v>13.731999999999999</v>
      </c>
      <c r="H387">
        <v>14.928000000000001</v>
      </c>
      <c r="I387">
        <v>16.274000000000001</v>
      </c>
      <c r="J387">
        <v>17.795000000000002</v>
      </c>
      <c r="K387">
        <v>19.518000000000001</v>
      </c>
      <c r="L387">
        <v>21.481999999999999</v>
      </c>
      <c r="M387">
        <v>23.446000000000002</v>
      </c>
    </row>
    <row r="388" spans="1:13" x14ac:dyDescent="0.3">
      <c r="A388">
        <v>386</v>
      </c>
      <c r="B388">
        <v>16.270399999999999</v>
      </c>
      <c r="C388">
        <v>8.7770000000000001E-2</v>
      </c>
      <c r="D388">
        <v>-0.38500000000000001</v>
      </c>
      <c r="E388">
        <v>11.593999999999999</v>
      </c>
      <c r="F388">
        <v>12.661</v>
      </c>
      <c r="G388">
        <v>13.728999999999999</v>
      </c>
      <c r="H388">
        <v>14.925000000000001</v>
      </c>
      <c r="I388">
        <v>16.27</v>
      </c>
      <c r="J388">
        <v>17.79</v>
      </c>
      <c r="K388">
        <v>19.513000000000002</v>
      </c>
      <c r="L388">
        <v>21.477</v>
      </c>
      <c r="M388">
        <v>23.440999999999999</v>
      </c>
    </row>
    <row r="389" spans="1:13" x14ac:dyDescent="0.3">
      <c r="A389">
        <v>387</v>
      </c>
      <c r="B389">
        <v>16.266300000000001</v>
      </c>
      <c r="C389">
        <v>8.7760000000000005E-2</v>
      </c>
      <c r="D389">
        <v>-0.38579999999999998</v>
      </c>
      <c r="E389">
        <v>11.592000000000001</v>
      </c>
      <c r="F389">
        <v>12.659000000000001</v>
      </c>
      <c r="G389">
        <v>13.726000000000001</v>
      </c>
      <c r="H389">
        <v>14.920999999999999</v>
      </c>
      <c r="I389">
        <v>16.265999999999998</v>
      </c>
      <c r="J389">
        <v>17.785</v>
      </c>
      <c r="K389">
        <v>19.507999999999999</v>
      </c>
      <c r="L389">
        <v>21.472000000000001</v>
      </c>
      <c r="M389">
        <v>23.434999999999999</v>
      </c>
    </row>
    <row r="390" spans="1:13" x14ac:dyDescent="0.3">
      <c r="A390">
        <v>388</v>
      </c>
      <c r="B390">
        <v>16.2622</v>
      </c>
      <c r="C390">
        <v>8.7749999999999995E-2</v>
      </c>
      <c r="D390">
        <v>-0.38669999999999999</v>
      </c>
      <c r="E390">
        <v>11.59</v>
      </c>
      <c r="F390">
        <v>12.656000000000001</v>
      </c>
      <c r="G390">
        <v>13.723000000000001</v>
      </c>
      <c r="H390">
        <v>14.917999999999999</v>
      </c>
      <c r="I390">
        <v>16.262</v>
      </c>
      <c r="J390">
        <v>17.780999999999999</v>
      </c>
      <c r="K390">
        <v>19.503</v>
      </c>
      <c r="L390">
        <v>21.466000000000001</v>
      </c>
      <c r="M390">
        <v>23.428999999999998</v>
      </c>
    </row>
    <row r="391" spans="1:13" x14ac:dyDescent="0.3">
      <c r="A391">
        <v>389</v>
      </c>
      <c r="B391">
        <v>16.258199999999999</v>
      </c>
      <c r="C391">
        <v>8.7739999999999999E-2</v>
      </c>
      <c r="D391">
        <v>-0.38750000000000001</v>
      </c>
      <c r="E391">
        <v>11.587999999999999</v>
      </c>
      <c r="F391">
        <v>12.654</v>
      </c>
      <c r="G391">
        <v>13.72</v>
      </c>
      <c r="H391">
        <v>14.914</v>
      </c>
      <c r="I391">
        <v>16.257999999999999</v>
      </c>
      <c r="J391">
        <v>17.776</v>
      </c>
      <c r="K391">
        <v>19.498000000000001</v>
      </c>
      <c r="L391">
        <v>21.460999999999999</v>
      </c>
      <c r="M391">
        <v>23.422999999999998</v>
      </c>
    </row>
    <row r="392" spans="1:13" x14ac:dyDescent="0.3">
      <c r="A392">
        <v>390</v>
      </c>
      <c r="B392">
        <v>16.254100000000001</v>
      </c>
      <c r="C392">
        <v>8.7730000000000002E-2</v>
      </c>
      <c r="D392">
        <v>-0.38840000000000002</v>
      </c>
      <c r="E392">
        <v>11.586</v>
      </c>
      <c r="F392">
        <v>12.651</v>
      </c>
      <c r="G392">
        <v>13.717000000000001</v>
      </c>
      <c r="H392">
        <v>14.911</v>
      </c>
      <c r="I392">
        <v>16.254000000000001</v>
      </c>
      <c r="J392">
        <v>17.771999999999998</v>
      </c>
      <c r="K392">
        <v>19.492999999999999</v>
      </c>
      <c r="L392">
        <v>21.454999999999998</v>
      </c>
      <c r="M392">
        <v>23.417999999999999</v>
      </c>
    </row>
    <row r="393" spans="1:13" x14ac:dyDescent="0.3">
      <c r="A393">
        <v>391</v>
      </c>
      <c r="B393">
        <v>16.25</v>
      </c>
      <c r="C393">
        <v>8.7720000000000006E-2</v>
      </c>
      <c r="D393">
        <v>-0.38919999999999999</v>
      </c>
      <c r="E393">
        <v>11.584</v>
      </c>
      <c r="F393">
        <v>12.648999999999999</v>
      </c>
      <c r="G393">
        <v>13.714</v>
      </c>
      <c r="H393">
        <v>14.907</v>
      </c>
      <c r="I393">
        <v>16.25</v>
      </c>
      <c r="J393">
        <v>17.766999999999999</v>
      </c>
      <c r="K393">
        <v>19.488</v>
      </c>
      <c r="L393">
        <v>21.45</v>
      </c>
      <c r="M393">
        <v>23.411999999999999</v>
      </c>
    </row>
    <row r="394" spans="1:13" x14ac:dyDescent="0.3">
      <c r="A394">
        <v>392</v>
      </c>
      <c r="B394">
        <v>16.245999999999999</v>
      </c>
      <c r="C394">
        <v>8.7709999999999996E-2</v>
      </c>
      <c r="D394">
        <v>-0.3901</v>
      </c>
      <c r="E394">
        <v>11.582000000000001</v>
      </c>
      <c r="F394">
        <v>12.646000000000001</v>
      </c>
      <c r="G394">
        <v>13.711</v>
      </c>
      <c r="H394">
        <v>14.904</v>
      </c>
      <c r="I394">
        <v>16.245999999999999</v>
      </c>
      <c r="J394">
        <v>17.763000000000002</v>
      </c>
      <c r="K394">
        <v>19.483000000000001</v>
      </c>
      <c r="L394">
        <v>21.445</v>
      </c>
      <c r="M394">
        <v>23.405999999999999</v>
      </c>
    </row>
    <row r="395" spans="1:13" x14ac:dyDescent="0.3">
      <c r="A395">
        <v>393</v>
      </c>
      <c r="B395">
        <v>16.241900000000001</v>
      </c>
      <c r="C395">
        <v>8.77E-2</v>
      </c>
      <c r="D395">
        <v>-0.39090000000000003</v>
      </c>
      <c r="E395">
        <v>11.58</v>
      </c>
      <c r="F395">
        <v>12.644</v>
      </c>
      <c r="G395">
        <v>13.708</v>
      </c>
      <c r="H395">
        <v>14.9</v>
      </c>
      <c r="I395">
        <v>16.242000000000001</v>
      </c>
      <c r="J395">
        <v>17.757999999999999</v>
      </c>
      <c r="K395">
        <v>19.478000000000002</v>
      </c>
      <c r="L395">
        <v>21.439</v>
      </c>
      <c r="M395">
        <v>23.401</v>
      </c>
    </row>
    <row r="396" spans="1:13" x14ac:dyDescent="0.3">
      <c r="A396">
        <v>394</v>
      </c>
      <c r="B396">
        <v>16.2379</v>
      </c>
      <c r="C396">
        <v>8.7690000000000004E-2</v>
      </c>
      <c r="D396">
        <v>-0.39169999999999999</v>
      </c>
      <c r="E396">
        <v>11.577999999999999</v>
      </c>
      <c r="F396">
        <v>12.641</v>
      </c>
      <c r="G396">
        <v>13.705</v>
      </c>
      <c r="H396">
        <v>14.897</v>
      </c>
      <c r="I396">
        <v>16.238</v>
      </c>
      <c r="J396">
        <v>17.753</v>
      </c>
      <c r="K396">
        <v>19.472999999999999</v>
      </c>
      <c r="L396">
        <v>21.434000000000001</v>
      </c>
      <c r="M396">
        <v>23.395</v>
      </c>
    </row>
    <row r="397" spans="1:13" x14ac:dyDescent="0.3">
      <c r="A397">
        <v>395</v>
      </c>
      <c r="B397">
        <v>16.233899999999998</v>
      </c>
      <c r="C397">
        <v>8.7690000000000004E-2</v>
      </c>
      <c r="D397">
        <v>-0.3926</v>
      </c>
      <c r="E397">
        <v>11.576000000000001</v>
      </c>
      <c r="F397">
        <v>12.638999999999999</v>
      </c>
      <c r="G397">
        <v>13.701000000000001</v>
      </c>
      <c r="H397">
        <v>14.893000000000001</v>
      </c>
      <c r="I397">
        <v>16.234000000000002</v>
      </c>
      <c r="J397">
        <v>17.748999999999999</v>
      </c>
      <c r="K397">
        <v>19.469000000000001</v>
      </c>
      <c r="L397">
        <v>21.43</v>
      </c>
      <c r="M397">
        <v>23.39</v>
      </c>
    </row>
    <row r="398" spans="1:13" x14ac:dyDescent="0.3">
      <c r="A398">
        <v>396</v>
      </c>
      <c r="B398">
        <v>16.229800000000001</v>
      </c>
      <c r="C398">
        <v>8.7679999999999994E-2</v>
      </c>
      <c r="D398">
        <v>-0.39340000000000003</v>
      </c>
      <c r="E398">
        <v>11.574</v>
      </c>
      <c r="F398">
        <v>12.635999999999999</v>
      </c>
      <c r="G398">
        <v>13.698</v>
      </c>
      <c r="H398">
        <v>14.888999999999999</v>
      </c>
      <c r="I398">
        <v>16.23</v>
      </c>
      <c r="J398">
        <v>17.745000000000001</v>
      </c>
      <c r="K398">
        <v>19.463999999999999</v>
      </c>
      <c r="L398">
        <v>21.423999999999999</v>
      </c>
      <c r="M398">
        <v>23.385000000000002</v>
      </c>
    </row>
    <row r="399" spans="1:13" x14ac:dyDescent="0.3">
      <c r="A399">
        <v>397</v>
      </c>
      <c r="B399">
        <v>16.2258</v>
      </c>
      <c r="C399">
        <v>8.7669999999999998E-2</v>
      </c>
      <c r="D399">
        <v>-0.39429999999999998</v>
      </c>
      <c r="E399">
        <v>11.571999999999999</v>
      </c>
      <c r="F399">
        <v>12.634</v>
      </c>
      <c r="G399">
        <v>13.695</v>
      </c>
      <c r="H399">
        <v>14.885999999999999</v>
      </c>
      <c r="I399">
        <v>16.225999999999999</v>
      </c>
      <c r="J399">
        <v>17.739999999999998</v>
      </c>
      <c r="K399">
        <v>19.459</v>
      </c>
      <c r="L399">
        <v>21.419</v>
      </c>
      <c r="M399">
        <v>23.379000000000001</v>
      </c>
    </row>
    <row r="400" spans="1:13" x14ac:dyDescent="0.3">
      <c r="A400">
        <v>398</v>
      </c>
      <c r="B400">
        <v>16.221800000000002</v>
      </c>
      <c r="C400">
        <v>8.7660000000000002E-2</v>
      </c>
      <c r="D400">
        <v>-0.39510000000000001</v>
      </c>
      <c r="E400">
        <v>11.57</v>
      </c>
      <c r="F400">
        <v>12.631</v>
      </c>
      <c r="G400">
        <v>13.692</v>
      </c>
      <c r="H400">
        <v>14.882</v>
      </c>
      <c r="I400">
        <v>16.222000000000001</v>
      </c>
      <c r="J400">
        <v>17.736000000000001</v>
      </c>
      <c r="K400">
        <v>19.454000000000001</v>
      </c>
      <c r="L400">
        <v>21.414000000000001</v>
      </c>
      <c r="M400">
        <v>23.373000000000001</v>
      </c>
    </row>
    <row r="401" spans="1:13" x14ac:dyDescent="0.3">
      <c r="A401">
        <v>399</v>
      </c>
      <c r="B401">
        <v>16.2178</v>
      </c>
      <c r="C401">
        <v>8.7650000000000006E-2</v>
      </c>
      <c r="D401">
        <v>-0.39589999999999997</v>
      </c>
      <c r="E401">
        <v>11.568</v>
      </c>
      <c r="F401">
        <v>12.629</v>
      </c>
      <c r="G401">
        <v>13.689</v>
      </c>
      <c r="H401">
        <v>14.879</v>
      </c>
      <c r="I401">
        <v>16.218</v>
      </c>
      <c r="J401">
        <v>17.731000000000002</v>
      </c>
      <c r="K401">
        <v>19.449000000000002</v>
      </c>
      <c r="L401">
        <v>21.408000000000001</v>
      </c>
      <c r="M401">
        <v>23.367999999999999</v>
      </c>
    </row>
    <row r="402" spans="1:13" x14ac:dyDescent="0.3">
      <c r="A402">
        <v>400</v>
      </c>
      <c r="B402">
        <v>16.213799999999999</v>
      </c>
      <c r="C402">
        <v>8.7639999999999996E-2</v>
      </c>
      <c r="D402">
        <v>-0.39679999999999999</v>
      </c>
      <c r="E402">
        <v>11.566000000000001</v>
      </c>
      <c r="F402">
        <v>12.625999999999999</v>
      </c>
      <c r="G402">
        <v>13.686</v>
      </c>
      <c r="H402">
        <v>14.875</v>
      </c>
      <c r="I402">
        <v>16.213999999999999</v>
      </c>
      <c r="J402">
        <v>17.727</v>
      </c>
      <c r="K402">
        <v>19.443999999999999</v>
      </c>
      <c r="L402">
        <v>21.402999999999999</v>
      </c>
      <c r="M402">
        <v>23.361999999999998</v>
      </c>
    </row>
    <row r="403" spans="1:13" x14ac:dyDescent="0.3">
      <c r="A403">
        <v>401</v>
      </c>
      <c r="B403">
        <v>16.209900000000001</v>
      </c>
      <c r="C403">
        <v>8.763E-2</v>
      </c>
      <c r="D403">
        <v>-0.39760000000000001</v>
      </c>
      <c r="E403">
        <v>11.564</v>
      </c>
      <c r="F403">
        <v>12.624000000000001</v>
      </c>
      <c r="G403">
        <v>13.683999999999999</v>
      </c>
      <c r="H403">
        <v>14.872</v>
      </c>
      <c r="I403">
        <v>16.21</v>
      </c>
      <c r="J403">
        <v>17.722000000000001</v>
      </c>
      <c r="K403">
        <v>19.439</v>
      </c>
      <c r="L403">
        <v>21.398</v>
      </c>
      <c r="M403">
        <v>23.356999999999999</v>
      </c>
    </row>
    <row r="404" spans="1:13" x14ac:dyDescent="0.3">
      <c r="A404">
        <v>402</v>
      </c>
      <c r="B404">
        <v>16.2059</v>
      </c>
      <c r="C404">
        <v>8.7620000000000003E-2</v>
      </c>
      <c r="D404">
        <v>-0.39839999999999998</v>
      </c>
      <c r="E404">
        <v>11.561999999999999</v>
      </c>
      <c r="F404">
        <v>12.621</v>
      </c>
      <c r="G404">
        <v>13.680999999999999</v>
      </c>
      <c r="H404">
        <v>14.869</v>
      </c>
      <c r="I404">
        <v>16.206</v>
      </c>
      <c r="J404">
        <v>17.718</v>
      </c>
      <c r="K404">
        <v>19.434000000000001</v>
      </c>
      <c r="L404">
        <v>21.393000000000001</v>
      </c>
      <c r="M404">
        <v>23.350999999999999</v>
      </c>
    </row>
    <row r="405" spans="1:13" x14ac:dyDescent="0.3">
      <c r="A405">
        <v>403</v>
      </c>
      <c r="B405">
        <v>16.201899999999998</v>
      </c>
      <c r="C405">
        <v>8.7609999999999993E-2</v>
      </c>
      <c r="D405">
        <v>-0.3992</v>
      </c>
      <c r="E405">
        <v>11.56</v>
      </c>
      <c r="F405">
        <v>12.619</v>
      </c>
      <c r="G405">
        <v>13.678000000000001</v>
      </c>
      <c r="H405">
        <v>14.865</v>
      </c>
      <c r="I405">
        <v>16.202000000000002</v>
      </c>
      <c r="J405">
        <v>17.713000000000001</v>
      </c>
      <c r="K405">
        <v>19.428999999999998</v>
      </c>
      <c r="L405">
        <v>21.387</v>
      </c>
      <c r="M405">
        <v>23.344999999999999</v>
      </c>
    </row>
    <row r="406" spans="1:13" x14ac:dyDescent="0.3">
      <c r="A406">
        <v>404</v>
      </c>
      <c r="B406">
        <v>16.198</v>
      </c>
      <c r="C406">
        <v>8.7609999999999993E-2</v>
      </c>
      <c r="D406">
        <v>-0.40010000000000001</v>
      </c>
      <c r="E406">
        <v>11.558</v>
      </c>
      <c r="F406">
        <v>12.616</v>
      </c>
      <c r="G406">
        <v>13.675000000000001</v>
      </c>
      <c r="H406">
        <v>14.862</v>
      </c>
      <c r="I406">
        <v>16.198</v>
      </c>
      <c r="J406">
        <v>17.709</v>
      </c>
      <c r="K406">
        <v>19.425000000000001</v>
      </c>
      <c r="L406">
        <v>21.382999999999999</v>
      </c>
      <c r="M406">
        <v>23.341000000000001</v>
      </c>
    </row>
    <row r="407" spans="1:13" x14ac:dyDescent="0.3">
      <c r="A407">
        <v>405</v>
      </c>
      <c r="B407">
        <v>16.193999999999999</v>
      </c>
      <c r="C407">
        <v>8.7599999999999997E-2</v>
      </c>
      <c r="D407">
        <v>-0.40089999999999998</v>
      </c>
      <c r="E407">
        <v>11.555999999999999</v>
      </c>
      <c r="F407">
        <v>12.614000000000001</v>
      </c>
      <c r="G407">
        <v>13.672000000000001</v>
      </c>
      <c r="H407">
        <v>14.858000000000001</v>
      </c>
      <c r="I407">
        <v>16.193999999999999</v>
      </c>
      <c r="J407">
        <v>17.704000000000001</v>
      </c>
      <c r="K407">
        <v>19.420000000000002</v>
      </c>
      <c r="L407">
        <v>21.378</v>
      </c>
      <c r="M407">
        <v>23.335000000000001</v>
      </c>
    </row>
    <row r="408" spans="1:13" x14ac:dyDescent="0.3">
      <c r="A408">
        <v>406</v>
      </c>
      <c r="B408">
        <v>16.190100000000001</v>
      </c>
      <c r="C408">
        <v>8.7590000000000001E-2</v>
      </c>
      <c r="D408">
        <v>-0.4017</v>
      </c>
      <c r="E408">
        <v>11.554</v>
      </c>
      <c r="F408">
        <v>12.611000000000001</v>
      </c>
      <c r="G408">
        <v>13.669</v>
      </c>
      <c r="H408">
        <v>14.855</v>
      </c>
      <c r="I408">
        <v>16.190000000000001</v>
      </c>
      <c r="J408">
        <v>17.7</v>
      </c>
      <c r="K408">
        <v>19.414999999999999</v>
      </c>
      <c r="L408">
        <v>21.372</v>
      </c>
      <c r="M408">
        <v>23.33</v>
      </c>
    </row>
    <row r="409" spans="1:13" x14ac:dyDescent="0.3">
      <c r="A409">
        <v>407</v>
      </c>
      <c r="B409">
        <v>16.186199999999999</v>
      </c>
      <c r="C409">
        <v>8.7580000000000005E-2</v>
      </c>
      <c r="D409">
        <v>-0.40250000000000002</v>
      </c>
      <c r="E409">
        <v>11.552</v>
      </c>
      <c r="F409">
        <v>12.609</v>
      </c>
      <c r="G409">
        <v>13.666</v>
      </c>
      <c r="H409">
        <v>14.851000000000001</v>
      </c>
      <c r="I409">
        <v>16.186</v>
      </c>
      <c r="J409">
        <v>17.696000000000002</v>
      </c>
      <c r="K409">
        <v>19.41</v>
      </c>
      <c r="L409">
        <v>21.367000000000001</v>
      </c>
      <c r="M409">
        <v>23.324000000000002</v>
      </c>
    </row>
    <row r="410" spans="1:13" x14ac:dyDescent="0.3">
      <c r="A410">
        <v>408</v>
      </c>
      <c r="B410">
        <v>16.182200000000002</v>
      </c>
      <c r="C410">
        <v>8.7569999999999995E-2</v>
      </c>
      <c r="D410">
        <v>-0.40329999999999999</v>
      </c>
      <c r="E410">
        <v>11.55</v>
      </c>
      <c r="F410">
        <v>12.606</v>
      </c>
      <c r="G410">
        <v>13.663</v>
      </c>
      <c r="H410">
        <v>14.848000000000001</v>
      </c>
      <c r="I410">
        <v>16.181999999999999</v>
      </c>
      <c r="J410">
        <v>17.690999999999999</v>
      </c>
      <c r="K410">
        <v>19.405000000000001</v>
      </c>
      <c r="L410">
        <v>21.361999999999998</v>
      </c>
      <c r="M410">
        <v>23.318000000000001</v>
      </c>
    </row>
    <row r="411" spans="1:13" x14ac:dyDescent="0.3">
      <c r="A411">
        <v>409</v>
      </c>
      <c r="B411">
        <v>16.1783</v>
      </c>
      <c r="C411">
        <v>8.7559999999999999E-2</v>
      </c>
      <c r="D411">
        <v>-0.40410000000000001</v>
      </c>
      <c r="E411">
        <v>11.548</v>
      </c>
      <c r="F411">
        <v>12.603999999999999</v>
      </c>
      <c r="G411">
        <v>13.66</v>
      </c>
      <c r="H411">
        <v>14.843999999999999</v>
      </c>
      <c r="I411">
        <v>16.178000000000001</v>
      </c>
      <c r="J411">
        <v>17.687000000000001</v>
      </c>
      <c r="K411">
        <v>19.399999999999999</v>
      </c>
      <c r="L411">
        <v>21.356999999999999</v>
      </c>
      <c r="M411">
        <v>23.312999999999999</v>
      </c>
    </row>
    <row r="412" spans="1:13" x14ac:dyDescent="0.3">
      <c r="A412">
        <v>410</v>
      </c>
      <c r="B412">
        <v>16.174399999999999</v>
      </c>
      <c r="C412">
        <v>8.7550000000000003E-2</v>
      </c>
      <c r="D412">
        <v>-0.40489999999999998</v>
      </c>
      <c r="E412">
        <v>11.545999999999999</v>
      </c>
      <c r="F412">
        <v>12.602</v>
      </c>
      <c r="G412">
        <v>13.657</v>
      </c>
      <c r="H412">
        <v>14.840999999999999</v>
      </c>
      <c r="I412">
        <v>16.173999999999999</v>
      </c>
      <c r="J412">
        <v>17.681999999999999</v>
      </c>
      <c r="K412">
        <v>19.396000000000001</v>
      </c>
      <c r="L412">
        <v>21.352</v>
      </c>
      <c r="M412">
        <v>23.306999999999999</v>
      </c>
    </row>
    <row r="413" spans="1:13" x14ac:dyDescent="0.3">
      <c r="A413">
        <v>411</v>
      </c>
      <c r="B413">
        <v>16.170500000000001</v>
      </c>
      <c r="C413">
        <v>8.7540000000000007E-2</v>
      </c>
      <c r="D413">
        <v>-0.40570000000000001</v>
      </c>
      <c r="E413">
        <v>11.544</v>
      </c>
      <c r="F413">
        <v>12.599</v>
      </c>
      <c r="G413">
        <v>13.654</v>
      </c>
      <c r="H413">
        <v>14.837999999999999</v>
      </c>
      <c r="I413">
        <v>16.170000000000002</v>
      </c>
      <c r="J413">
        <v>17.678000000000001</v>
      </c>
      <c r="K413">
        <v>19.390999999999998</v>
      </c>
      <c r="L413">
        <v>21.346</v>
      </c>
      <c r="M413">
        <v>23.302</v>
      </c>
    </row>
    <row r="414" spans="1:13" x14ac:dyDescent="0.3">
      <c r="A414">
        <v>412</v>
      </c>
      <c r="B414">
        <v>16.166699999999999</v>
      </c>
      <c r="C414">
        <v>8.7529999999999997E-2</v>
      </c>
      <c r="D414">
        <v>-0.40660000000000002</v>
      </c>
      <c r="E414">
        <v>11.542999999999999</v>
      </c>
      <c r="F414">
        <v>12.597</v>
      </c>
      <c r="G414">
        <v>13.651</v>
      </c>
      <c r="H414">
        <v>14.834</v>
      </c>
      <c r="I414">
        <v>16.167000000000002</v>
      </c>
      <c r="J414">
        <v>17.673999999999999</v>
      </c>
      <c r="K414">
        <v>19.385999999999999</v>
      </c>
      <c r="L414">
        <v>21.341000000000001</v>
      </c>
      <c r="M414">
        <v>23.297000000000001</v>
      </c>
    </row>
    <row r="415" spans="1:13" x14ac:dyDescent="0.3">
      <c r="A415">
        <v>413</v>
      </c>
      <c r="B415">
        <v>16.162800000000001</v>
      </c>
      <c r="C415">
        <v>8.7529999999999997E-2</v>
      </c>
      <c r="D415">
        <v>-0.40739999999999998</v>
      </c>
      <c r="E415">
        <v>11.54</v>
      </c>
      <c r="F415">
        <v>12.593999999999999</v>
      </c>
      <c r="G415">
        <v>13.648</v>
      </c>
      <c r="H415">
        <v>14.831</v>
      </c>
      <c r="I415">
        <v>16.163</v>
      </c>
      <c r="J415">
        <v>17.670000000000002</v>
      </c>
      <c r="K415">
        <v>19.382000000000001</v>
      </c>
      <c r="L415">
        <v>21.337</v>
      </c>
      <c r="M415">
        <v>23.292000000000002</v>
      </c>
    </row>
    <row r="416" spans="1:13" x14ac:dyDescent="0.3">
      <c r="A416">
        <v>414</v>
      </c>
      <c r="B416">
        <v>16.158899999999999</v>
      </c>
      <c r="C416">
        <v>8.7520000000000001E-2</v>
      </c>
      <c r="D416">
        <v>-0.40820000000000001</v>
      </c>
      <c r="E416">
        <v>11.538</v>
      </c>
      <c r="F416">
        <v>12.592000000000001</v>
      </c>
      <c r="G416">
        <v>13.645</v>
      </c>
      <c r="H416">
        <v>14.827</v>
      </c>
      <c r="I416">
        <v>16.158999999999999</v>
      </c>
      <c r="J416">
        <v>17.664999999999999</v>
      </c>
      <c r="K416">
        <v>19.376999999999999</v>
      </c>
      <c r="L416">
        <v>21.332000000000001</v>
      </c>
      <c r="M416">
        <v>23.286999999999999</v>
      </c>
    </row>
    <row r="417" spans="1:13" x14ac:dyDescent="0.3">
      <c r="A417">
        <v>415</v>
      </c>
      <c r="B417">
        <v>16.155100000000001</v>
      </c>
      <c r="C417">
        <v>8.7510000000000004E-2</v>
      </c>
      <c r="D417">
        <v>-0.40899999999999997</v>
      </c>
      <c r="E417">
        <v>11.536</v>
      </c>
      <c r="F417">
        <v>12.59</v>
      </c>
      <c r="G417">
        <v>13.643000000000001</v>
      </c>
      <c r="H417">
        <v>14.824</v>
      </c>
      <c r="I417">
        <v>16.155000000000001</v>
      </c>
      <c r="J417">
        <v>17.661000000000001</v>
      </c>
      <c r="K417">
        <v>19.372</v>
      </c>
      <c r="L417">
        <v>21.327000000000002</v>
      </c>
      <c r="M417">
        <v>23.280999999999999</v>
      </c>
    </row>
    <row r="418" spans="1:13" x14ac:dyDescent="0.3">
      <c r="A418">
        <v>416</v>
      </c>
      <c r="B418">
        <v>16.151199999999999</v>
      </c>
      <c r="C418">
        <v>8.7499999999999994E-2</v>
      </c>
      <c r="D418">
        <v>-0.4098</v>
      </c>
      <c r="E418">
        <v>11.535</v>
      </c>
      <c r="F418">
        <v>12.587</v>
      </c>
      <c r="G418">
        <v>13.64</v>
      </c>
      <c r="H418">
        <v>14.821</v>
      </c>
      <c r="I418">
        <v>16.151</v>
      </c>
      <c r="J418">
        <v>17.655999999999999</v>
      </c>
      <c r="K418">
        <v>19.367000000000001</v>
      </c>
      <c r="L418">
        <v>21.321000000000002</v>
      </c>
      <c r="M418">
        <v>23.276</v>
      </c>
    </row>
    <row r="419" spans="1:13" x14ac:dyDescent="0.3">
      <c r="A419">
        <v>417</v>
      </c>
      <c r="B419">
        <v>16.147400000000001</v>
      </c>
      <c r="C419">
        <v>8.7489999999999998E-2</v>
      </c>
      <c r="D419">
        <v>-0.41060000000000002</v>
      </c>
      <c r="E419">
        <v>11.532999999999999</v>
      </c>
      <c r="F419">
        <v>12.585000000000001</v>
      </c>
      <c r="G419">
        <v>13.637</v>
      </c>
      <c r="H419">
        <v>14.817</v>
      </c>
      <c r="I419">
        <v>16.146999999999998</v>
      </c>
      <c r="J419">
        <v>17.652000000000001</v>
      </c>
      <c r="K419">
        <v>19.363</v>
      </c>
      <c r="L419">
        <v>21.315999999999999</v>
      </c>
      <c r="M419">
        <v>23.27</v>
      </c>
    </row>
    <row r="420" spans="1:13" x14ac:dyDescent="0.3">
      <c r="A420">
        <v>418</v>
      </c>
      <c r="B420">
        <v>16.1435</v>
      </c>
      <c r="C420">
        <v>8.7480000000000002E-2</v>
      </c>
      <c r="D420">
        <v>-0.41139999999999999</v>
      </c>
      <c r="E420">
        <v>11.531000000000001</v>
      </c>
      <c r="F420">
        <v>12.582000000000001</v>
      </c>
      <c r="G420">
        <v>13.634</v>
      </c>
      <c r="H420">
        <v>14.814</v>
      </c>
      <c r="I420">
        <v>16.143999999999998</v>
      </c>
      <c r="J420">
        <v>17.648</v>
      </c>
      <c r="K420">
        <v>19.358000000000001</v>
      </c>
      <c r="L420">
        <v>21.311</v>
      </c>
      <c r="M420">
        <v>23.265000000000001</v>
      </c>
    </row>
    <row r="421" spans="1:13" x14ac:dyDescent="0.3">
      <c r="A421">
        <v>419</v>
      </c>
      <c r="B421">
        <v>16.139700000000001</v>
      </c>
      <c r="C421">
        <v>8.7470000000000006E-2</v>
      </c>
      <c r="D421">
        <v>-0.41210000000000002</v>
      </c>
      <c r="E421">
        <v>11.529</v>
      </c>
      <c r="F421">
        <v>12.58</v>
      </c>
      <c r="G421">
        <v>13.631</v>
      </c>
      <c r="H421">
        <v>14.811</v>
      </c>
      <c r="I421">
        <v>16.14</v>
      </c>
      <c r="J421">
        <v>17.643999999999998</v>
      </c>
      <c r="K421">
        <v>19.353000000000002</v>
      </c>
      <c r="L421">
        <v>21.306000000000001</v>
      </c>
      <c r="M421">
        <v>23.259</v>
      </c>
    </row>
    <row r="422" spans="1:13" x14ac:dyDescent="0.3">
      <c r="A422">
        <v>420</v>
      </c>
      <c r="B422">
        <v>16.135899999999999</v>
      </c>
      <c r="C422">
        <v>8.7470000000000006E-2</v>
      </c>
      <c r="D422">
        <v>-0.41289999999999999</v>
      </c>
      <c r="E422">
        <v>11.526999999999999</v>
      </c>
      <c r="F422">
        <v>12.577</v>
      </c>
      <c r="G422">
        <v>13.628</v>
      </c>
      <c r="H422">
        <v>14.807</v>
      </c>
      <c r="I422">
        <v>16.135999999999999</v>
      </c>
      <c r="J422">
        <v>17.638999999999999</v>
      </c>
      <c r="K422">
        <v>19.349</v>
      </c>
      <c r="L422">
        <v>21.302</v>
      </c>
      <c r="M422">
        <v>23.254999999999999</v>
      </c>
    </row>
    <row r="423" spans="1:13" x14ac:dyDescent="0.3">
      <c r="A423">
        <v>421</v>
      </c>
      <c r="B423">
        <v>16.132100000000001</v>
      </c>
      <c r="C423">
        <v>8.7459999999999996E-2</v>
      </c>
      <c r="D423">
        <v>-0.41370000000000001</v>
      </c>
      <c r="E423">
        <v>11.525</v>
      </c>
      <c r="F423">
        <v>12.574999999999999</v>
      </c>
      <c r="G423">
        <v>13.625</v>
      </c>
      <c r="H423">
        <v>14.804</v>
      </c>
      <c r="I423">
        <v>16.132000000000001</v>
      </c>
      <c r="J423">
        <v>17.635000000000002</v>
      </c>
      <c r="K423">
        <v>19.344000000000001</v>
      </c>
      <c r="L423">
        <v>21.297000000000001</v>
      </c>
      <c r="M423">
        <v>23.248999999999999</v>
      </c>
    </row>
    <row r="424" spans="1:13" x14ac:dyDescent="0.3">
      <c r="A424">
        <v>422</v>
      </c>
      <c r="B424">
        <v>16.128299999999999</v>
      </c>
      <c r="C424">
        <v>8.745E-2</v>
      </c>
      <c r="D424">
        <v>-0.41449999999999998</v>
      </c>
      <c r="E424">
        <v>11.523</v>
      </c>
      <c r="F424">
        <v>12.573</v>
      </c>
      <c r="G424">
        <v>13.622999999999999</v>
      </c>
      <c r="H424">
        <v>14.801</v>
      </c>
      <c r="I424">
        <v>16.128</v>
      </c>
      <c r="J424">
        <v>17.631</v>
      </c>
      <c r="K424">
        <v>19.338999999999999</v>
      </c>
      <c r="L424">
        <v>21.292000000000002</v>
      </c>
      <c r="M424">
        <v>23.244</v>
      </c>
    </row>
    <row r="425" spans="1:13" x14ac:dyDescent="0.3">
      <c r="A425">
        <v>423</v>
      </c>
      <c r="B425">
        <v>16.124500000000001</v>
      </c>
      <c r="C425">
        <v>8.7440000000000004E-2</v>
      </c>
      <c r="D425">
        <v>-0.4153</v>
      </c>
      <c r="E425">
        <v>11.521000000000001</v>
      </c>
      <c r="F425">
        <v>12.57</v>
      </c>
      <c r="G425">
        <v>13.62</v>
      </c>
      <c r="H425">
        <v>14.797000000000001</v>
      </c>
      <c r="I425">
        <v>16.125</v>
      </c>
      <c r="J425">
        <v>17.626999999999999</v>
      </c>
      <c r="K425">
        <v>19.335000000000001</v>
      </c>
      <c r="L425">
        <v>21.286999999999999</v>
      </c>
      <c r="M425">
        <v>23.239000000000001</v>
      </c>
    </row>
    <row r="426" spans="1:13" x14ac:dyDescent="0.3">
      <c r="A426">
        <v>424</v>
      </c>
      <c r="B426">
        <v>16.120699999999999</v>
      </c>
      <c r="C426">
        <v>8.7429999999999994E-2</v>
      </c>
      <c r="D426">
        <v>-0.41610000000000003</v>
      </c>
      <c r="E426">
        <v>11.519</v>
      </c>
      <c r="F426">
        <v>12.568</v>
      </c>
      <c r="G426">
        <v>13.617000000000001</v>
      </c>
      <c r="H426">
        <v>14.794</v>
      </c>
      <c r="I426">
        <v>16.120999999999999</v>
      </c>
      <c r="J426">
        <v>17.622</v>
      </c>
      <c r="K426">
        <v>19.329999999999998</v>
      </c>
      <c r="L426">
        <v>21.282</v>
      </c>
      <c r="M426">
        <v>23.233000000000001</v>
      </c>
    </row>
    <row r="427" spans="1:13" x14ac:dyDescent="0.3">
      <c r="A427">
        <v>425</v>
      </c>
      <c r="B427">
        <v>16.117000000000001</v>
      </c>
      <c r="C427">
        <v>8.7419999999999998E-2</v>
      </c>
      <c r="D427">
        <v>-0.41689999999999999</v>
      </c>
      <c r="E427">
        <v>11.518000000000001</v>
      </c>
      <c r="F427">
        <v>12.566000000000001</v>
      </c>
      <c r="G427">
        <v>13.614000000000001</v>
      </c>
      <c r="H427">
        <v>14.791</v>
      </c>
      <c r="I427">
        <v>16.117000000000001</v>
      </c>
      <c r="J427">
        <v>17.617999999999999</v>
      </c>
      <c r="K427">
        <v>19.324999999999999</v>
      </c>
      <c r="L427">
        <v>21.277000000000001</v>
      </c>
      <c r="M427">
        <v>23.228000000000002</v>
      </c>
    </row>
    <row r="428" spans="1:13" x14ac:dyDescent="0.3">
      <c r="A428">
        <v>426</v>
      </c>
      <c r="B428">
        <v>16.113199999999999</v>
      </c>
      <c r="C428">
        <v>8.7410000000000002E-2</v>
      </c>
      <c r="D428">
        <v>-0.41760000000000003</v>
      </c>
      <c r="E428">
        <v>11.516</v>
      </c>
      <c r="F428">
        <v>12.564</v>
      </c>
      <c r="G428">
        <v>13.611000000000001</v>
      </c>
      <c r="H428">
        <v>14.788</v>
      </c>
      <c r="I428">
        <v>16.113</v>
      </c>
      <c r="J428">
        <v>17.614000000000001</v>
      </c>
      <c r="K428">
        <v>19.321000000000002</v>
      </c>
      <c r="L428">
        <v>21.271999999999998</v>
      </c>
      <c r="M428">
        <v>23.222999999999999</v>
      </c>
    </row>
    <row r="429" spans="1:13" x14ac:dyDescent="0.3">
      <c r="A429">
        <v>427</v>
      </c>
      <c r="B429">
        <v>16.109500000000001</v>
      </c>
      <c r="C429">
        <v>8.7410000000000002E-2</v>
      </c>
      <c r="D429">
        <v>-0.41839999999999999</v>
      </c>
      <c r="E429">
        <v>11.513</v>
      </c>
      <c r="F429">
        <v>12.561</v>
      </c>
      <c r="G429">
        <v>13.608000000000001</v>
      </c>
      <c r="H429">
        <v>14.784000000000001</v>
      </c>
      <c r="I429">
        <v>16.11</v>
      </c>
      <c r="J429">
        <v>17.61</v>
      </c>
      <c r="K429">
        <v>19.315999999999999</v>
      </c>
      <c r="L429">
        <v>21.266999999999999</v>
      </c>
      <c r="M429">
        <v>23.218</v>
      </c>
    </row>
    <row r="430" spans="1:13" x14ac:dyDescent="0.3">
      <c r="A430">
        <v>428</v>
      </c>
      <c r="B430">
        <v>16.105699999999999</v>
      </c>
      <c r="C430">
        <v>8.7400000000000005E-2</v>
      </c>
      <c r="D430">
        <v>-0.41920000000000002</v>
      </c>
      <c r="E430">
        <v>11.512</v>
      </c>
      <c r="F430">
        <v>12.558999999999999</v>
      </c>
      <c r="G430">
        <v>13.606</v>
      </c>
      <c r="H430">
        <v>14.781000000000001</v>
      </c>
      <c r="I430">
        <v>16.106000000000002</v>
      </c>
      <c r="J430">
        <v>17.606000000000002</v>
      </c>
      <c r="K430">
        <v>19.312000000000001</v>
      </c>
      <c r="L430">
        <v>21.262</v>
      </c>
      <c r="M430">
        <v>23.213000000000001</v>
      </c>
    </row>
    <row r="431" spans="1:13" x14ac:dyDescent="0.3">
      <c r="A431">
        <v>429</v>
      </c>
      <c r="B431">
        <v>16.102</v>
      </c>
      <c r="C431">
        <v>8.7389999999999995E-2</v>
      </c>
      <c r="D431">
        <v>-0.42</v>
      </c>
      <c r="E431">
        <v>11.51</v>
      </c>
      <c r="F431">
        <v>12.555999999999999</v>
      </c>
      <c r="G431">
        <v>13.603</v>
      </c>
      <c r="H431">
        <v>14.778</v>
      </c>
      <c r="I431">
        <v>16.102</v>
      </c>
      <c r="J431">
        <v>17.600999999999999</v>
      </c>
      <c r="K431">
        <v>19.306999999999999</v>
      </c>
      <c r="L431">
        <v>21.257000000000001</v>
      </c>
      <c r="M431">
        <v>23.207999999999998</v>
      </c>
    </row>
    <row r="432" spans="1:13" x14ac:dyDescent="0.3">
      <c r="A432">
        <v>430</v>
      </c>
      <c r="B432">
        <v>16.098299999999998</v>
      </c>
      <c r="C432">
        <v>8.7379999999999999E-2</v>
      </c>
      <c r="D432">
        <v>-0.42080000000000001</v>
      </c>
      <c r="E432">
        <v>11.507999999999999</v>
      </c>
      <c r="F432">
        <v>12.554</v>
      </c>
      <c r="G432">
        <v>13.6</v>
      </c>
      <c r="H432">
        <v>14.773999999999999</v>
      </c>
      <c r="I432">
        <v>16.097999999999999</v>
      </c>
      <c r="J432">
        <v>17.597000000000001</v>
      </c>
      <c r="K432">
        <v>19.302</v>
      </c>
      <c r="L432">
        <v>21.251999999999999</v>
      </c>
      <c r="M432">
        <v>23.202000000000002</v>
      </c>
    </row>
    <row r="433" spans="1:13" x14ac:dyDescent="0.3">
      <c r="A433">
        <v>431</v>
      </c>
      <c r="B433">
        <v>16.0946</v>
      </c>
      <c r="C433">
        <v>8.7370000000000003E-2</v>
      </c>
      <c r="D433">
        <v>-0.42149999999999999</v>
      </c>
      <c r="E433">
        <v>11.506</v>
      </c>
      <c r="F433">
        <v>12.552</v>
      </c>
      <c r="G433">
        <v>13.597</v>
      </c>
      <c r="H433">
        <v>14.771000000000001</v>
      </c>
      <c r="I433">
        <v>16.094999999999999</v>
      </c>
      <c r="J433">
        <v>17.593</v>
      </c>
      <c r="K433">
        <v>19.297999999999998</v>
      </c>
      <c r="L433">
        <v>21.247</v>
      </c>
      <c r="M433">
        <v>23.196999999999999</v>
      </c>
    </row>
    <row r="434" spans="1:13" x14ac:dyDescent="0.3">
      <c r="A434">
        <v>432</v>
      </c>
      <c r="B434">
        <v>16.090900000000001</v>
      </c>
      <c r="C434">
        <v>8.7359999999999993E-2</v>
      </c>
      <c r="D434">
        <v>-0.42230000000000001</v>
      </c>
      <c r="E434">
        <v>11.505000000000001</v>
      </c>
      <c r="F434">
        <v>12.55</v>
      </c>
      <c r="G434">
        <v>13.595000000000001</v>
      </c>
      <c r="H434">
        <v>14.768000000000001</v>
      </c>
      <c r="I434">
        <v>16.091000000000001</v>
      </c>
      <c r="J434">
        <v>17.588999999999999</v>
      </c>
      <c r="K434">
        <v>19.292999999999999</v>
      </c>
      <c r="L434">
        <v>21.242999999999999</v>
      </c>
      <c r="M434">
        <v>23.192</v>
      </c>
    </row>
    <row r="435" spans="1:13" x14ac:dyDescent="0.3">
      <c r="A435">
        <v>433</v>
      </c>
      <c r="B435">
        <v>16.087199999999999</v>
      </c>
      <c r="C435">
        <v>8.7359999999999993E-2</v>
      </c>
      <c r="D435">
        <v>-0.42309999999999998</v>
      </c>
      <c r="E435">
        <v>11.502000000000001</v>
      </c>
      <c r="F435">
        <v>12.547000000000001</v>
      </c>
      <c r="G435">
        <v>13.592000000000001</v>
      </c>
      <c r="H435">
        <v>14.765000000000001</v>
      </c>
      <c r="I435">
        <v>16.087</v>
      </c>
      <c r="J435">
        <v>17.585000000000001</v>
      </c>
      <c r="K435">
        <v>19.289000000000001</v>
      </c>
      <c r="L435">
        <v>21.238</v>
      </c>
      <c r="M435">
        <v>23.187999999999999</v>
      </c>
    </row>
    <row r="436" spans="1:13" x14ac:dyDescent="0.3">
      <c r="A436">
        <v>434</v>
      </c>
      <c r="B436">
        <v>16.083500000000001</v>
      </c>
      <c r="C436">
        <v>8.7349999999999997E-2</v>
      </c>
      <c r="D436">
        <v>-0.42380000000000001</v>
      </c>
      <c r="E436">
        <v>11.5</v>
      </c>
      <c r="F436">
        <v>12.545</v>
      </c>
      <c r="G436">
        <v>13.589</v>
      </c>
      <c r="H436">
        <v>14.760999999999999</v>
      </c>
      <c r="I436">
        <v>16.084</v>
      </c>
      <c r="J436">
        <v>17.581</v>
      </c>
      <c r="K436">
        <v>19.283999999999999</v>
      </c>
      <c r="L436">
        <v>21.233000000000001</v>
      </c>
      <c r="M436">
        <v>23.181999999999999</v>
      </c>
    </row>
    <row r="437" spans="1:13" x14ac:dyDescent="0.3">
      <c r="A437">
        <v>435</v>
      </c>
      <c r="B437">
        <v>16.079799999999999</v>
      </c>
      <c r="C437">
        <v>8.7340000000000001E-2</v>
      </c>
      <c r="D437">
        <v>-0.42459999999999998</v>
      </c>
      <c r="E437">
        <v>11.499000000000001</v>
      </c>
      <c r="F437">
        <v>12.542</v>
      </c>
      <c r="G437">
        <v>13.586</v>
      </c>
      <c r="H437">
        <v>14.757999999999999</v>
      </c>
      <c r="I437">
        <v>16.079999999999998</v>
      </c>
      <c r="J437">
        <v>17.577000000000002</v>
      </c>
      <c r="K437">
        <v>19.28</v>
      </c>
      <c r="L437">
        <v>21.228000000000002</v>
      </c>
      <c r="M437">
        <v>23.177</v>
      </c>
    </row>
    <row r="438" spans="1:13" x14ac:dyDescent="0.3">
      <c r="A438">
        <v>436</v>
      </c>
      <c r="B438">
        <v>16.0762</v>
      </c>
      <c r="C438">
        <v>8.7330000000000005E-2</v>
      </c>
      <c r="D438">
        <v>-0.4254</v>
      </c>
      <c r="E438">
        <v>11.497</v>
      </c>
      <c r="F438">
        <v>12.54</v>
      </c>
      <c r="G438">
        <v>13.584</v>
      </c>
      <c r="H438">
        <v>14.755000000000001</v>
      </c>
      <c r="I438">
        <v>16.076000000000001</v>
      </c>
      <c r="J438">
        <v>17.571999999999999</v>
      </c>
      <c r="K438">
        <v>19.274999999999999</v>
      </c>
      <c r="L438">
        <v>21.224</v>
      </c>
      <c r="M438">
        <v>23.172000000000001</v>
      </c>
    </row>
    <row r="439" spans="1:13" x14ac:dyDescent="0.3">
      <c r="A439">
        <v>437</v>
      </c>
      <c r="B439">
        <v>16.072500000000002</v>
      </c>
      <c r="C439">
        <v>8.7319999999999995E-2</v>
      </c>
      <c r="D439">
        <v>-0.42609999999999998</v>
      </c>
      <c r="E439">
        <v>11.494999999999999</v>
      </c>
      <c r="F439">
        <v>12.538</v>
      </c>
      <c r="G439">
        <v>13.581</v>
      </c>
      <c r="H439">
        <v>14.752000000000001</v>
      </c>
      <c r="I439">
        <v>16.073</v>
      </c>
      <c r="J439">
        <v>17.568000000000001</v>
      </c>
      <c r="K439">
        <v>19.271000000000001</v>
      </c>
      <c r="L439">
        <v>21.219000000000001</v>
      </c>
      <c r="M439">
        <v>23.166</v>
      </c>
    </row>
    <row r="440" spans="1:13" x14ac:dyDescent="0.3">
      <c r="A440">
        <v>438</v>
      </c>
      <c r="B440">
        <v>16.068899999999999</v>
      </c>
      <c r="C440">
        <v>8.7309999999999999E-2</v>
      </c>
      <c r="D440">
        <v>-0.4269</v>
      </c>
      <c r="E440">
        <v>11.493</v>
      </c>
      <c r="F440">
        <v>12.536</v>
      </c>
      <c r="G440">
        <v>13.577999999999999</v>
      </c>
      <c r="H440">
        <v>14.749000000000001</v>
      </c>
      <c r="I440">
        <v>16.068999999999999</v>
      </c>
      <c r="J440">
        <v>17.564</v>
      </c>
      <c r="K440">
        <v>19.265999999999998</v>
      </c>
      <c r="L440">
        <v>21.213999999999999</v>
      </c>
      <c r="M440">
        <v>23.161000000000001</v>
      </c>
    </row>
    <row r="441" spans="1:13" x14ac:dyDescent="0.3">
      <c r="A441">
        <v>439</v>
      </c>
      <c r="B441">
        <v>16.065200000000001</v>
      </c>
      <c r="C441">
        <v>8.7309999999999999E-2</v>
      </c>
      <c r="D441">
        <v>-0.42759999999999998</v>
      </c>
      <c r="E441">
        <v>11.491</v>
      </c>
      <c r="F441">
        <v>12.532999999999999</v>
      </c>
      <c r="G441">
        <v>13.574999999999999</v>
      </c>
      <c r="H441">
        <v>14.744999999999999</v>
      </c>
      <c r="I441">
        <v>16.065000000000001</v>
      </c>
      <c r="J441">
        <v>17.559999999999999</v>
      </c>
      <c r="K441">
        <v>19.262</v>
      </c>
      <c r="L441">
        <v>21.21</v>
      </c>
      <c r="M441">
        <v>23.157</v>
      </c>
    </row>
    <row r="442" spans="1:13" x14ac:dyDescent="0.3">
      <c r="A442">
        <v>440</v>
      </c>
      <c r="B442">
        <v>16.061599999999999</v>
      </c>
      <c r="C442">
        <v>8.7300000000000003E-2</v>
      </c>
      <c r="D442">
        <v>-0.4284</v>
      </c>
      <c r="E442">
        <v>11.49</v>
      </c>
      <c r="F442">
        <v>12.531000000000001</v>
      </c>
      <c r="G442">
        <v>13.573</v>
      </c>
      <c r="H442">
        <v>14.742000000000001</v>
      </c>
      <c r="I442">
        <v>16.062000000000001</v>
      </c>
      <c r="J442">
        <v>17.556000000000001</v>
      </c>
      <c r="K442">
        <v>19.257999999999999</v>
      </c>
      <c r="L442">
        <v>21.204999999999998</v>
      </c>
      <c r="M442">
        <v>23.152000000000001</v>
      </c>
    </row>
    <row r="443" spans="1:13" x14ac:dyDescent="0.3">
      <c r="A443">
        <v>441</v>
      </c>
      <c r="B443">
        <v>16.058</v>
      </c>
      <c r="C443">
        <v>8.7290000000000006E-2</v>
      </c>
      <c r="D443">
        <v>-0.42920000000000003</v>
      </c>
      <c r="E443">
        <v>11.488</v>
      </c>
      <c r="F443">
        <v>12.529</v>
      </c>
      <c r="G443">
        <v>13.57</v>
      </c>
      <c r="H443">
        <v>14.739000000000001</v>
      </c>
      <c r="I443">
        <v>16.058</v>
      </c>
      <c r="J443">
        <v>17.552</v>
      </c>
      <c r="K443">
        <v>19.253</v>
      </c>
      <c r="L443">
        <v>21.2</v>
      </c>
      <c r="M443">
        <v>23.146999999999998</v>
      </c>
    </row>
    <row r="444" spans="1:13" x14ac:dyDescent="0.3">
      <c r="A444">
        <v>442</v>
      </c>
      <c r="B444">
        <v>16.054400000000001</v>
      </c>
      <c r="C444">
        <v>8.7279999999999996E-2</v>
      </c>
      <c r="D444">
        <v>-0.4299</v>
      </c>
      <c r="E444">
        <v>11.486000000000001</v>
      </c>
      <c r="F444">
        <v>12.526999999999999</v>
      </c>
      <c r="G444">
        <v>13.567</v>
      </c>
      <c r="H444">
        <v>14.736000000000001</v>
      </c>
      <c r="I444">
        <v>16.053999999999998</v>
      </c>
      <c r="J444">
        <v>17.547999999999998</v>
      </c>
      <c r="K444">
        <v>19.248999999999999</v>
      </c>
      <c r="L444">
        <v>21.195</v>
      </c>
      <c r="M444">
        <v>23.141999999999999</v>
      </c>
    </row>
    <row r="445" spans="1:13" x14ac:dyDescent="0.3">
      <c r="A445">
        <v>443</v>
      </c>
      <c r="B445">
        <v>16.050799999999999</v>
      </c>
      <c r="C445">
        <v>8.727E-2</v>
      </c>
      <c r="D445">
        <v>-0.43070000000000003</v>
      </c>
      <c r="E445">
        <v>11.484</v>
      </c>
      <c r="F445">
        <v>12.523999999999999</v>
      </c>
      <c r="G445">
        <v>13.565</v>
      </c>
      <c r="H445">
        <v>14.733000000000001</v>
      </c>
      <c r="I445">
        <v>16.050999999999998</v>
      </c>
      <c r="J445">
        <v>17.544</v>
      </c>
      <c r="K445">
        <v>19.244</v>
      </c>
      <c r="L445">
        <v>21.19</v>
      </c>
      <c r="M445">
        <v>23.135999999999999</v>
      </c>
    </row>
    <row r="446" spans="1:13" x14ac:dyDescent="0.3">
      <c r="A446">
        <v>444</v>
      </c>
      <c r="B446">
        <v>16.0472</v>
      </c>
      <c r="C446">
        <v>8.727E-2</v>
      </c>
      <c r="D446">
        <v>-0.43140000000000001</v>
      </c>
      <c r="E446">
        <v>11.481999999999999</v>
      </c>
      <c r="F446">
        <v>12.522</v>
      </c>
      <c r="G446">
        <v>13.561999999999999</v>
      </c>
      <c r="H446">
        <v>14.73</v>
      </c>
      <c r="I446">
        <v>16.047000000000001</v>
      </c>
      <c r="J446">
        <v>17.54</v>
      </c>
      <c r="K446">
        <v>19.239999999999998</v>
      </c>
      <c r="L446">
        <v>21.186</v>
      </c>
      <c r="M446">
        <v>23.132000000000001</v>
      </c>
    </row>
    <row r="447" spans="1:13" x14ac:dyDescent="0.3">
      <c r="A447">
        <v>445</v>
      </c>
      <c r="B447">
        <v>16.043600000000001</v>
      </c>
      <c r="C447">
        <v>8.7260000000000004E-2</v>
      </c>
      <c r="D447">
        <v>-0.43219999999999997</v>
      </c>
      <c r="E447">
        <v>11.48</v>
      </c>
      <c r="F447">
        <v>12.52</v>
      </c>
      <c r="G447">
        <v>13.558999999999999</v>
      </c>
      <c r="H447">
        <v>14.727</v>
      </c>
      <c r="I447">
        <v>16.044</v>
      </c>
      <c r="J447">
        <v>17.536000000000001</v>
      </c>
      <c r="K447">
        <v>19.236000000000001</v>
      </c>
      <c r="L447">
        <v>21.181000000000001</v>
      </c>
      <c r="M447">
        <v>23.126999999999999</v>
      </c>
    </row>
    <row r="448" spans="1:13" x14ac:dyDescent="0.3">
      <c r="A448">
        <v>446</v>
      </c>
      <c r="B448">
        <v>16.04</v>
      </c>
      <c r="C448">
        <v>8.7249999999999994E-2</v>
      </c>
      <c r="D448">
        <v>-0.43290000000000001</v>
      </c>
      <c r="E448">
        <v>11.478999999999999</v>
      </c>
      <c r="F448">
        <v>12.518000000000001</v>
      </c>
      <c r="G448">
        <v>13.555999999999999</v>
      </c>
      <c r="H448">
        <v>14.723000000000001</v>
      </c>
      <c r="I448">
        <v>16.04</v>
      </c>
      <c r="J448">
        <v>17.532</v>
      </c>
      <c r="K448">
        <v>19.231000000000002</v>
      </c>
      <c r="L448">
        <v>21.175999999999998</v>
      </c>
      <c r="M448">
        <v>23.122</v>
      </c>
    </row>
    <row r="449" spans="1:13" x14ac:dyDescent="0.3">
      <c r="A449">
        <v>447</v>
      </c>
      <c r="B449">
        <v>16.0365</v>
      </c>
      <c r="C449">
        <v>8.7239999999999998E-2</v>
      </c>
      <c r="D449">
        <v>-0.43369999999999997</v>
      </c>
      <c r="E449">
        <v>11.477</v>
      </c>
      <c r="F449">
        <v>12.515000000000001</v>
      </c>
      <c r="G449">
        <v>13.554</v>
      </c>
      <c r="H449">
        <v>14.72</v>
      </c>
      <c r="I449">
        <v>16.036000000000001</v>
      </c>
      <c r="J449">
        <v>17.527999999999999</v>
      </c>
      <c r="K449">
        <v>19.227</v>
      </c>
      <c r="L449">
        <v>21.172000000000001</v>
      </c>
      <c r="M449">
        <v>23.117000000000001</v>
      </c>
    </row>
    <row r="450" spans="1:13" x14ac:dyDescent="0.3">
      <c r="A450">
        <v>448</v>
      </c>
      <c r="B450">
        <v>16.032900000000001</v>
      </c>
      <c r="C450">
        <v>8.7230000000000002E-2</v>
      </c>
      <c r="D450">
        <v>-0.43440000000000001</v>
      </c>
      <c r="E450">
        <v>11.475</v>
      </c>
      <c r="F450">
        <v>12.513</v>
      </c>
      <c r="G450">
        <v>13.551</v>
      </c>
      <c r="H450">
        <v>14.717000000000001</v>
      </c>
      <c r="I450">
        <v>16.033000000000001</v>
      </c>
      <c r="J450">
        <v>17.524000000000001</v>
      </c>
      <c r="K450">
        <v>19.222000000000001</v>
      </c>
      <c r="L450">
        <v>21.167000000000002</v>
      </c>
      <c r="M450">
        <v>23.111999999999998</v>
      </c>
    </row>
    <row r="451" spans="1:13" x14ac:dyDescent="0.3">
      <c r="A451">
        <v>449</v>
      </c>
      <c r="B451">
        <v>16.029399999999999</v>
      </c>
      <c r="C451">
        <v>8.7220000000000006E-2</v>
      </c>
      <c r="D451">
        <v>-0.43509999999999999</v>
      </c>
      <c r="E451">
        <v>11.474</v>
      </c>
      <c r="F451">
        <v>12.510999999999999</v>
      </c>
      <c r="G451">
        <v>13.548999999999999</v>
      </c>
      <c r="H451">
        <v>14.714</v>
      </c>
      <c r="I451">
        <v>16.029</v>
      </c>
      <c r="J451">
        <v>17.52</v>
      </c>
      <c r="K451">
        <v>19.218</v>
      </c>
      <c r="L451">
        <v>21.161999999999999</v>
      </c>
      <c r="M451">
        <v>23.106999999999999</v>
      </c>
    </row>
    <row r="452" spans="1:13" x14ac:dyDescent="0.3">
      <c r="A452">
        <v>450</v>
      </c>
      <c r="B452">
        <v>16.0258</v>
      </c>
      <c r="C452">
        <v>8.7220000000000006E-2</v>
      </c>
      <c r="D452">
        <v>-0.43590000000000001</v>
      </c>
      <c r="E452">
        <v>11.471</v>
      </c>
      <c r="F452">
        <v>12.509</v>
      </c>
      <c r="G452">
        <v>13.545999999999999</v>
      </c>
      <c r="H452">
        <v>14.711</v>
      </c>
      <c r="I452">
        <v>16.026</v>
      </c>
      <c r="J452">
        <v>17.515999999999998</v>
      </c>
      <c r="K452">
        <v>19.213999999999999</v>
      </c>
      <c r="L452">
        <v>21.158000000000001</v>
      </c>
      <c r="M452">
        <v>23.102</v>
      </c>
    </row>
    <row r="453" spans="1:13" x14ac:dyDescent="0.3">
      <c r="A453">
        <v>451</v>
      </c>
      <c r="B453">
        <v>16.022300000000001</v>
      </c>
      <c r="C453">
        <v>8.7209999999999996E-2</v>
      </c>
      <c r="D453">
        <v>-0.43659999999999999</v>
      </c>
      <c r="E453">
        <v>11.47</v>
      </c>
      <c r="F453">
        <v>12.506</v>
      </c>
      <c r="G453">
        <v>13.542999999999999</v>
      </c>
      <c r="H453">
        <v>14.708</v>
      </c>
      <c r="I453">
        <v>16.021999999999998</v>
      </c>
      <c r="J453">
        <v>17.512</v>
      </c>
      <c r="K453">
        <v>19.209</v>
      </c>
      <c r="L453">
        <v>21.152999999999999</v>
      </c>
      <c r="M453">
        <v>23.097000000000001</v>
      </c>
    </row>
    <row r="454" spans="1:13" x14ac:dyDescent="0.3">
      <c r="A454">
        <v>452</v>
      </c>
      <c r="B454">
        <v>16.018799999999999</v>
      </c>
      <c r="C454">
        <v>8.72E-2</v>
      </c>
      <c r="D454">
        <v>-0.43740000000000001</v>
      </c>
      <c r="E454">
        <v>11.468</v>
      </c>
      <c r="F454">
        <v>12.504</v>
      </c>
      <c r="G454">
        <v>13.541</v>
      </c>
      <c r="H454">
        <v>14.705</v>
      </c>
      <c r="I454">
        <v>16.018999999999998</v>
      </c>
      <c r="J454">
        <v>17.507999999999999</v>
      </c>
      <c r="K454">
        <v>19.204999999999998</v>
      </c>
      <c r="L454">
        <v>21.149000000000001</v>
      </c>
      <c r="M454">
        <v>23.091999999999999</v>
      </c>
    </row>
    <row r="455" spans="1:13" x14ac:dyDescent="0.3">
      <c r="A455">
        <v>453</v>
      </c>
      <c r="B455">
        <v>16.0153</v>
      </c>
      <c r="C455">
        <v>8.7190000000000004E-2</v>
      </c>
      <c r="D455">
        <v>-0.43809999999999999</v>
      </c>
      <c r="E455">
        <v>11.465999999999999</v>
      </c>
      <c r="F455">
        <v>12.502000000000001</v>
      </c>
      <c r="G455">
        <v>13.538</v>
      </c>
      <c r="H455">
        <v>14.702</v>
      </c>
      <c r="I455">
        <v>16.015000000000001</v>
      </c>
      <c r="J455">
        <v>17.504000000000001</v>
      </c>
      <c r="K455">
        <v>19.201000000000001</v>
      </c>
      <c r="L455">
        <v>21.143999999999998</v>
      </c>
      <c r="M455">
        <v>23.087</v>
      </c>
    </row>
    <row r="456" spans="1:13" x14ac:dyDescent="0.3">
      <c r="A456">
        <v>454</v>
      </c>
      <c r="B456">
        <v>16.011800000000001</v>
      </c>
      <c r="C456">
        <v>8.7179999999999994E-2</v>
      </c>
      <c r="D456">
        <v>-0.43880000000000002</v>
      </c>
      <c r="E456">
        <v>11.465</v>
      </c>
      <c r="F456">
        <v>12.5</v>
      </c>
      <c r="G456">
        <v>13.535</v>
      </c>
      <c r="H456">
        <v>14.699</v>
      </c>
      <c r="I456">
        <v>16.012</v>
      </c>
      <c r="J456">
        <v>17.5</v>
      </c>
      <c r="K456">
        <v>19.196000000000002</v>
      </c>
      <c r="L456">
        <v>21.138999999999999</v>
      </c>
      <c r="M456">
        <v>23.082000000000001</v>
      </c>
    </row>
    <row r="457" spans="1:13" x14ac:dyDescent="0.3">
      <c r="A457">
        <v>455</v>
      </c>
      <c r="B457">
        <v>16.008299999999998</v>
      </c>
      <c r="C457">
        <v>8.7179999999999994E-2</v>
      </c>
      <c r="D457">
        <v>-0.43959999999999999</v>
      </c>
      <c r="E457">
        <v>11.462999999999999</v>
      </c>
      <c r="F457">
        <v>12.497999999999999</v>
      </c>
      <c r="G457">
        <v>13.532999999999999</v>
      </c>
      <c r="H457">
        <v>14.696</v>
      </c>
      <c r="I457">
        <v>16.007999999999999</v>
      </c>
      <c r="J457">
        <v>17.497</v>
      </c>
      <c r="K457">
        <v>19.192</v>
      </c>
      <c r="L457">
        <v>21.135000000000002</v>
      </c>
      <c r="M457">
        <v>23.077999999999999</v>
      </c>
    </row>
    <row r="458" spans="1:13" x14ac:dyDescent="0.3">
      <c r="A458">
        <v>456</v>
      </c>
      <c r="B458">
        <v>16.004799999999999</v>
      </c>
      <c r="C458">
        <v>8.7169999999999997E-2</v>
      </c>
      <c r="D458">
        <v>-0.44030000000000002</v>
      </c>
      <c r="E458">
        <v>11.461</v>
      </c>
      <c r="F458">
        <v>12.496</v>
      </c>
      <c r="G458">
        <v>13.53</v>
      </c>
      <c r="H458">
        <v>14.693</v>
      </c>
      <c r="I458">
        <v>16.004999999999999</v>
      </c>
      <c r="J458">
        <v>17.492999999999999</v>
      </c>
      <c r="K458">
        <v>19.187999999999999</v>
      </c>
      <c r="L458">
        <v>21.131</v>
      </c>
      <c r="M458">
        <v>23.073</v>
      </c>
    </row>
    <row r="459" spans="1:13" x14ac:dyDescent="0.3">
      <c r="A459">
        <v>457</v>
      </c>
      <c r="B459">
        <v>16.001300000000001</v>
      </c>
      <c r="C459">
        <v>8.7160000000000001E-2</v>
      </c>
      <c r="D459">
        <v>-0.441</v>
      </c>
      <c r="E459">
        <v>11.459</v>
      </c>
      <c r="F459">
        <v>12.493</v>
      </c>
      <c r="G459">
        <v>13.528</v>
      </c>
      <c r="H459">
        <v>14.69</v>
      </c>
      <c r="I459">
        <v>16.001000000000001</v>
      </c>
      <c r="J459">
        <v>17.489000000000001</v>
      </c>
      <c r="K459">
        <v>19.184000000000001</v>
      </c>
      <c r="L459">
        <v>21.126000000000001</v>
      </c>
      <c r="M459">
        <v>23.068000000000001</v>
      </c>
    </row>
    <row r="460" spans="1:13" x14ac:dyDescent="0.3">
      <c r="A460">
        <v>458</v>
      </c>
      <c r="B460">
        <v>15.9979</v>
      </c>
      <c r="C460">
        <v>8.7150000000000005E-2</v>
      </c>
      <c r="D460">
        <v>-0.44180000000000003</v>
      </c>
      <c r="E460">
        <v>11.458</v>
      </c>
      <c r="F460">
        <v>12.491</v>
      </c>
      <c r="G460">
        <v>13.525</v>
      </c>
      <c r="H460">
        <v>14.686999999999999</v>
      </c>
      <c r="I460">
        <v>15.997999999999999</v>
      </c>
      <c r="J460">
        <v>17.484999999999999</v>
      </c>
      <c r="K460">
        <v>19.178999999999998</v>
      </c>
      <c r="L460">
        <v>21.120999999999999</v>
      </c>
      <c r="M460">
        <v>23.062999999999999</v>
      </c>
    </row>
    <row r="461" spans="1:13" x14ac:dyDescent="0.3">
      <c r="A461">
        <v>459</v>
      </c>
      <c r="B461">
        <v>15.994400000000001</v>
      </c>
      <c r="C461">
        <v>8.7139999999999995E-2</v>
      </c>
      <c r="D461">
        <v>-0.4425</v>
      </c>
      <c r="E461">
        <v>11.456</v>
      </c>
      <c r="F461">
        <v>12.489000000000001</v>
      </c>
      <c r="G461">
        <v>13.522</v>
      </c>
      <c r="H461">
        <v>14.683999999999999</v>
      </c>
      <c r="I461">
        <v>15.994</v>
      </c>
      <c r="J461">
        <v>17.481000000000002</v>
      </c>
      <c r="K461">
        <v>19.175000000000001</v>
      </c>
      <c r="L461">
        <v>21.117000000000001</v>
      </c>
      <c r="M461">
        <v>23.058</v>
      </c>
    </row>
    <row r="462" spans="1:13" x14ac:dyDescent="0.3">
      <c r="A462">
        <v>460</v>
      </c>
      <c r="B462">
        <v>15.991</v>
      </c>
      <c r="C462">
        <v>8.7139999999999995E-2</v>
      </c>
      <c r="D462">
        <v>-0.44319999999999998</v>
      </c>
      <c r="E462">
        <v>11.454000000000001</v>
      </c>
      <c r="F462">
        <v>12.487</v>
      </c>
      <c r="G462">
        <v>13.52</v>
      </c>
      <c r="H462">
        <v>14.680999999999999</v>
      </c>
      <c r="I462">
        <v>15.991</v>
      </c>
      <c r="J462">
        <v>17.477</v>
      </c>
      <c r="K462">
        <v>19.170999999999999</v>
      </c>
      <c r="L462">
        <v>21.113</v>
      </c>
      <c r="M462">
        <v>23.053999999999998</v>
      </c>
    </row>
    <row r="463" spans="1:13" x14ac:dyDescent="0.3">
      <c r="A463">
        <v>461</v>
      </c>
      <c r="B463">
        <v>15.987500000000001</v>
      </c>
      <c r="C463">
        <v>8.7129999999999999E-2</v>
      </c>
      <c r="D463">
        <v>-0.44390000000000002</v>
      </c>
      <c r="E463">
        <v>11.452</v>
      </c>
      <c r="F463">
        <v>12.484999999999999</v>
      </c>
      <c r="G463">
        <v>13.516999999999999</v>
      </c>
      <c r="H463">
        <v>14.678000000000001</v>
      </c>
      <c r="I463">
        <v>15.988</v>
      </c>
      <c r="J463">
        <v>17.472999999999999</v>
      </c>
      <c r="K463">
        <v>19.167000000000002</v>
      </c>
      <c r="L463">
        <v>21.108000000000001</v>
      </c>
      <c r="M463">
        <v>23.048999999999999</v>
      </c>
    </row>
    <row r="464" spans="1:13" x14ac:dyDescent="0.3">
      <c r="A464">
        <v>462</v>
      </c>
      <c r="B464">
        <v>15.9841</v>
      </c>
      <c r="C464">
        <v>8.7120000000000003E-2</v>
      </c>
      <c r="D464">
        <v>-0.44469999999999998</v>
      </c>
      <c r="E464">
        <v>11.451000000000001</v>
      </c>
      <c r="F464">
        <v>12.483000000000001</v>
      </c>
      <c r="G464">
        <v>13.515000000000001</v>
      </c>
      <c r="H464">
        <v>14.675000000000001</v>
      </c>
      <c r="I464">
        <v>15.984</v>
      </c>
      <c r="J464">
        <v>17.469000000000001</v>
      </c>
      <c r="K464">
        <v>19.161999999999999</v>
      </c>
      <c r="L464">
        <v>21.103000000000002</v>
      </c>
      <c r="M464">
        <v>23.044</v>
      </c>
    </row>
    <row r="465" spans="1:13" x14ac:dyDescent="0.3">
      <c r="A465">
        <v>463</v>
      </c>
      <c r="B465">
        <v>15.980700000000001</v>
      </c>
      <c r="C465">
        <v>8.7110000000000007E-2</v>
      </c>
      <c r="D465">
        <v>-0.44540000000000002</v>
      </c>
      <c r="E465">
        <v>11.449</v>
      </c>
      <c r="F465">
        <v>12.481</v>
      </c>
      <c r="G465">
        <v>13.512</v>
      </c>
      <c r="H465">
        <v>14.672000000000001</v>
      </c>
      <c r="I465">
        <v>15.981</v>
      </c>
      <c r="J465">
        <v>17.465</v>
      </c>
      <c r="K465">
        <v>19.158000000000001</v>
      </c>
      <c r="L465">
        <v>21.099</v>
      </c>
      <c r="M465">
        <v>23.039000000000001</v>
      </c>
    </row>
    <row r="466" spans="1:13" x14ac:dyDescent="0.3">
      <c r="A466">
        <v>464</v>
      </c>
      <c r="B466">
        <v>15.9773</v>
      </c>
      <c r="C466">
        <v>8.7110000000000007E-2</v>
      </c>
      <c r="D466">
        <v>-0.4461</v>
      </c>
      <c r="E466">
        <v>11.446999999999999</v>
      </c>
      <c r="F466">
        <v>12.478</v>
      </c>
      <c r="G466">
        <v>13.509</v>
      </c>
      <c r="H466">
        <v>14.669</v>
      </c>
      <c r="I466">
        <v>15.977</v>
      </c>
      <c r="J466">
        <v>17.462</v>
      </c>
      <c r="K466">
        <v>19.154</v>
      </c>
      <c r="L466">
        <v>21.094999999999999</v>
      </c>
      <c r="M466">
        <v>23.035</v>
      </c>
    </row>
    <row r="467" spans="1:13" x14ac:dyDescent="0.3">
      <c r="A467">
        <v>465</v>
      </c>
      <c r="B467">
        <v>15.9739</v>
      </c>
      <c r="C467">
        <v>8.7099999999999997E-2</v>
      </c>
      <c r="D467">
        <v>-0.44679999999999997</v>
      </c>
      <c r="E467">
        <v>11.445</v>
      </c>
      <c r="F467">
        <v>12.476000000000001</v>
      </c>
      <c r="G467">
        <v>13.507</v>
      </c>
      <c r="H467">
        <v>14.666</v>
      </c>
      <c r="I467">
        <v>15.974</v>
      </c>
      <c r="J467">
        <v>17.457999999999998</v>
      </c>
      <c r="K467">
        <v>19.149999999999999</v>
      </c>
      <c r="L467">
        <v>21.09</v>
      </c>
      <c r="M467">
        <v>23.03</v>
      </c>
    </row>
    <row r="468" spans="1:13" x14ac:dyDescent="0.3">
      <c r="A468">
        <v>466</v>
      </c>
      <c r="B468">
        <v>15.970499999999999</v>
      </c>
      <c r="C468">
        <v>8.7090000000000001E-2</v>
      </c>
      <c r="D468">
        <v>-0.44750000000000001</v>
      </c>
      <c r="E468">
        <v>11.444000000000001</v>
      </c>
      <c r="F468">
        <v>12.474</v>
      </c>
      <c r="G468">
        <v>13.504</v>
      </c>
      <c r="H468">
        <v>14.663</v>
      </c>
      <c r="I468">
        <v>15.97</v>
      </c>
      <c r="J468">
        <v>17.454000000000001</v>
      </c>
      <c r="K468">
        <v>19.146000000000001</v>
      </c>
      <c r="L468">
        <v>21.085999999999999</v>
      </c>
      <c r="M468">
        <v>23.024999999999999</v>
      </c>
    </row>
    <row r="469" spans="1:13" x14ac:dyDescent="0.3">
      <c r="A469">
        <v>467</v>
      </c>
      <c r="B469">
        <v>15.9671</v>
      </c>
      <c r="C469">
        <v>8.7080000000000005E-2</v>
      </c>
      <c r="D469">
        <v>-0.44819999999999999</v>
      </c>
      <c r="E469">
        <v>11.442</v>
      </c>
      <c r="F469">
        <v>12.472</v>
      </c>
      <c r="G469">
        <v>13.502000000000001</v>
      </c>
      <c r="H469">
        <v>14.66</v>
      </c>
      <c r="I469">
        <v>15.967000000000001</v>
      </c>
      <c r="J469">
        <v>17.45</v>
      </c>
      <c r="K469">
        <v>19.141999999999999</v>
      </c>
      <c r="L469">
        <v>21.081</v>
      </c>
      <c r="M469">
        <v>23.02</v>
      </c>
    </row>
    <row r="470" spans="1:13" x14ac:dyDescent="0.3">
      <c r="A470">
        <v>468</v>
      </c>
      <c r="B470">
        <v>15.963800000000001</v>
      </c>
      <c r="C470">
        <v>8.7069999999999995E-2</v>
      </c>
      <c r="D470">
        <v>-0.44900000000000001</v>
      </c>
      <c r="E470">
        <v>11.441000000000001</v>
      </c>
      <c r="F470">
        <v>12.47</v>
      </c>
      <c r="G470">
        <v>13.5</v>
      </c>
      <c r="H470">
        <v>14.657</v>
      </c>
      <c r="I470">
        <v>15.964</v>
      </c>
      <c r="J470">
        <v>17.446999999999999</v>
      </c>
      <c r="K470">
        <v>19.137</v>
      </c>
      <c r="L470">
        <v>21.077000000000002</v>
      </c>
      <c r="M470">
        <v>23.015999999999998</v>
      </c>
    </row>
    <row r="471" spans="1:13" x14ac:dyDescent="0.3">
      <c r="A471">
        <v>469</v>
      </c>
      <c r="B471">
        <v>15.9604</v>
      </c>
      <c r="C471">
        <v>8.7069999999999995E-2</v>
      </c>
      <c r="D471">
        <v>-0.44969999999999999</v>
      </c>
      <c r="E471">
        <v>11.439</v>
      </c>
      <c r="F471">
        <v>12.468</v>
      </c>
      <c r="G471">
        <v>13.497</v>
      </c>
      <c r="H471">
        <v>14.654</v>
      </c>
      <c r="I471">
        <v>15.96</v>
      </c>
      <c r="J471">
        <v>17.443000000000001</v>
      </c>
      <c r="K471">
        <v>19.134</v>
      </c>
      <c r="L471">
        <v>21.073</v>
      </c>
      <c r="M471">
        <v>23.012</v>
      </c>
    </row>
    <row r="472" spans="1:13" x14ac:dyDescent="0.3">
      <c r="A472">
        <v>470</v>
      </c>
      <c r="B472">
        <v>15.957100000000001</v>
      </c>
      <c r="C472">
        <v>8.7059999999999998E-2</v>
      </c>
      <c r="D472">
        <v>-0.45040000000000002</v>
      </c>
      <c r="E472">
        <v>11.436999999999999</v>
      </c>
      <c r="F472">
        <v>12.465999999999999</v>
      </c>
      <c r="G472">
        <v>13.494</v>
      </c>
      <c r="H472">
        <v>14.651</v>
      </c>
      <c r="I472">
        <v>15.957000000000001</v>
      </c>
      <c r="J472">
        <v>17.439</v>
      </c>
      <c r="K472">
        <v>19.129000000000001</v>
      </c>
      <c r="L472">
        <v>21.068000000000001</v>
      </c>
      <c r="M472">
        <v>23.007000000000001</v>
      </c>
    </row>
    <row r="473" spans="1:13" x14ac:dyDescent="0.3">
      <c r="A473">
        <v>471</v>
      </c>
      <c r="B473">
        <v>15.9537</v>
      </c>
      <c r="C473">
        <v>8.7050000000000002E-2</v>
      </c>
      <c r="D473">
        <v>-0.4511</v>
      </c>
      <c r="E473">
        <v>11.435</v>
      </c>
      <c r="F473">
        <v>12.464</v>
      </c>
      <c r="G473">
        <v>13.492000000000001</v>
      </c>
      <c r="H473">
        <v>14.648</v>
      </c>
      <c r="I473">
        <v>15.954000000000001</v>
      </c>
      <c r="J473">
        <v>17.434999999999999</v>
      </c>
      <c r="K473">
        <v>19.125</v>
      </c>
      <c r="L473">
        <v>21.064</v>
      </c>
      <c r="M473">
        <v>23.001999999999999</v>
      </c>
    </row>
    <row r="474" spans="1:13" x14ac:dyDescent="0.3">
      <c r="A474">
        <v>472</v>
      </c>
      <c r="B474">
        <v>15.9504</v>
      </c>
      <c r="C474">
        <v>8.7040000000000006E-2</v>
      </c>
      <c r="D474">
        <v>-0.45179999999999998</v>
      </c>
      <c r="E474">
        <v>11.433999999999999</v>
      </c>
      <c r="F474">
        <v>12.462</v>
      </c>
      <c r="G474">
        <v>13.489000000000001</v>
      </c>
      <c r="H474">
        <v>14.645</v>
      </c>
      <c r="I474">
        <v>15.95</v>
      </c>
      <c r="J474">
        <v>17.431999999999999</v>
      </c>
      <c r="K474">
        <v>19.120999999999999</v>
      </c>
      <c r="L474">
        <v>21.059000000000001</v>
      </c>
      <c r="M474">
        <v>22.997</v>
      </c>
    </row>
    <row r="475" spans="1:13" x14ac:dyDescent="0.3">
      <c r="A475">
        <v>473</v>
      </c>
      <c r="B475">
        <v>15.947100000000001</v>
      </c>
      <c r="C475">
        <v>8.7040000000000006E-2</v>
      </c>
      <c r="D475">
        <v>-0.45250000000000001</v>
      </c>
      <c r="E475">
        <v>11.432</v>
      </c>
      <c r="F475">
        <v>12.459</v>
      </c>
      <c r="G475">
        <v>13.487</v>
      </c>
      <c r="H475">
        <v>14.641999999999999</v>
      </c>
      <c r="I475">
        <v>15.946999999999999</v>
      </c>
      <c r="J475">
        <v>17.428000000000001</v>
      </c>
      <c r="K475">
        <v>19.117000000000001</v>
      </c>
      <c r="L475">
        <v>21.055</v>
      </c>
      <c r="M475">
        <v>22.992999999999999</v>
      </c>
    </row>
    <row r="476" spans="1:13" x14ac:dyDescent="0.3">
      <c r="A476">
        <v>474</v>
      </c>
      <c r="B476">
        <v>15.9438</v>
      </c>
      <c r="C476">
        <v>8.7029999999999996E-2</v>
      </c>
      <c r="D476">
        <v>-0.45319999999999999</v>
      </c>
      <c r="E476">
        <v>11.43</v>
      </c>
      <c r="F476">
        <v>12.457000000000001</v>
      </c>
      <c r="G476">
        <v>13.484</v>
      </c>
      <c r="H476">
        <v>14.638999999999999</v>
      </c>
      <c r="I476">
        <v>15.944000000000001</v>
      </c>
      <c r="J476">
        <v>17.423999999999999</v>
      </c>
      <c r="K476">
        <v>19.113</v>
      </c>
      <c r="L476">
        <v>21.050999999999998</v>
      </c>
      <c r="M476">
        <v>22.989000000000001</v>
      </c>
    </row>
    <row r="477" spans="1:13" x14ac:dyDescent="0.3">
      <c r="A477">
        <v>475</v>
      </c>
      <c r="B477">
        <v>15.9405</v>
      </c>
      <c r="C477">
        <v>8.702E-2</v>
      </c>
      <c r="D477">
        <v>-0.45390000000000003</v>
      </c>
      <c r="E477">
        <v>11.429</v>
      </c>
      <c r="F477">
        <v>12.455</v>
      </c>
      <c r="G477">
        <v>13.481999999999999</v>
      </c>
      <c r="H477">
        <v>14.635999999999999</v>
      </c>
      <c r="I477">
        <v>15.94</v>
      </c>
      <c r="J477">
        <v>17.420999999999999</v>
      </c>
      <c r="K477">
        <v>19.109000000000002</v>
      </c>
      <c r="L477">
        <v>21.045999999999999</v>
      </c>
      <c r="M477">
        <v>22.984000000000002</v>
      </c>
    </row>
    <row r="478" spans="1:13" x14ac:dyDescent="0.3">
      <c r="A478">
        <v>476</v>
      </c>
      <c r="B478">
        <v>15.937200000000001</v>
      </c>
      <c r="C478">
        <v>8.7010000000000004E-2</v>
      </c>
      <c r="D478">
        <v>-0.4546</v>
      </c>
      <c r="E478">
        <v>11.427</v>
      </c>
      <c r="F478">
        <v>12.452999999999999</v>
      </c>
      <c r="G478">
        <v>13.48</v>
      </c>
      <c r="H478">
        <v>14.634</v>
      </c>
      <c r="I478">
        <v>15.936999999999999</v>
      </c>
      <c r="J478">
        <v>17.417000000000002</v>
      </c>
      <c r="K478">
        <v>19.105</v>
      </c>
      <c r="L478">
        <v>21.042000000000002</v>
      </c>
      <c r="M478">
        <v>22.978999999999999</v>
      </c>
    </row>
    <row r="479" spans="1:13" x14ac:dyDescent="0.3">
      <c r="A479">
        <v>477</v>
      </c>
      <c r="B479">
        <v>15.9339</v>
      </c>
      <c r="C479">
        <v>8.7010000000000004E-2</v>
      </c>
      <c r="D479">
        <v>-0.45529999999999998</v>
      </c>
      <c r="E479">
        <v>11.425000000000001</v>
      </c>
      <c r="F479">
        <v>12.451000000000001</v>
      </c>
      <c r="G479">
        <v>13.477</v>
      </c>
      <c r="H479">
        <v>14.631</v>
      </c>
      <c r="I479">
        <v>15.933999999999999</v>
      </c>
      <c r="J479">
        <v>17.413</v>
      </c>
      <c r="K479">
        <v>19.100999999999999</v>
      </c>
      <c r="L479">
        <v>21.038</v>
      </c>
      <c r="M479">
        <v>22.975000000000001</v>
      </c>
    </row>
    <row r="480" spans="1:13" x14ac:dyDescent="0.3">
      <c r="A480">
        <v>478</v>
      </c>
      <c r="B480">
        <v>15.9307</v>
      </c>
      <c r="C480">
        <v>8.6999999999999994E-2</v>
      </c>
      <c r="D480">
        <v>-0.45600000000000002</v>
      </c>
      <c r="E480">
        <v>11.423999999999999</v>
      </c>
      <c r="F480">
        <v>12.449</v>
      </c>
      <c r="G480">
        <v>13.475</v>
      </c>
      <c r="H480">
        <v>14.628</v>
      </c>
      <c r="I480">
        <v>15.930999999999999</v>
      </c>
      <c r="J480">
        <v>17.41</v>
      </c>
      <c r="K480">
        <v>19.097000000000001</v>
      </c>
      <c r="L480">
        <v>21.033999999999999</v>
      </c>
      <c r="M480">
        <v>22.971</v>
      </c>
    </row>
    <row r="481" spans="1:13" x14ac:dyDescent="0.3">
      <c r="A481">
        <v>479</v>
      </c>
      <c r="B481">
        <v>15.9274</v>
      </c>
      <c r="C481">
        <v>8.6989999999999998E-2</v>
      </c>
      <c r="D481">
        <v>-0.45669999999999999</v>
      </c>
      <c r="E481">
        <v>11.422000000000001</v>
      </c>
      <c r="F481">
        <v>12.446999999999999</v>
      </c>
      <c r="G481">
        <v>13.472</v>
      </c>
      <c r="H481">
        <v>14.625</v>
      </c>
      <c r="I481">
        <v>15.927</v>
      </c>
      <c r="J481">
        <v>17.405999999999999</v>
      </c>
      <c r="K481">
        <v>19.093</v>
      </c>
      <c r="L481">
        <v>21.029</v>
      </c>
      <c r="M481">
        <v>22.966000000000001</v>
      </c>
    </row>
    <row r="482" spans="1:13" x14ac:dyDescent="0.3">
      <c r="A482">
        <v>480</v>
      </c>
      <c r="B482">
        <v>15.924099999999999</v>
      </c>
      <c r="C482">
        <v>8.6980000000000002E-2</v>
      </c>
      <c r="D482">
        <v>-0.45739999999999997</v>
      </c>
      <c r="E482">
        <v>11.42</v>
      </c>
      <c r="F482">
        <v>12.445</v>
      </c>
      <c r="G482">
        <v>13.47</v>
      </c>
      <c r="H482">
        <v>14.622</v>
      </c>
      <c r="I482">
        <v>15.923999999999999</v>
      </c>
      <c r="J482">
        <v>17.402000000000001</v>
      </c>
      <c r="K482">
        <v>19.088999999999999</v>
      </c>
      <c r="L482">
        <v>21.024999999999999</v>
      </c>
      <c r="M482">
        <v>22.960999999999999</v>
      </c>
    </row>
    <row r="483" spans="1:13" x14ac:dyDescent="0.3">
      <c r="A483">
        <v>481</v>
      </c>
      <c r="B483">
        <v>15.9209</v>
      </c>
      <c r="C483">
        <v>8.6980000000000002E-2</v>
      </c>
      <c r="D483">
        <v>-0.45810000000000001</v>
      </c>
      <c r="E483">
        <v>11.419</v>
      </c>
      <c r="F483">
        <v>12.443</v>
      </c>
      <c r="G483">
        <v>13.467000000000001</v>
      </c>
      <c r="H483">
        <v>14.619</v>
      </c>
      <c r="I483">
        <v>15.920999999999999</v>
      </c>
      <c r="J483">
        <v>17.399000000000001</v>
      </c>
      <c r="K483">
        <v>19.085000000000001</v>
      </c>
      <c r="L483">
        <v>21.021000000000001</v>
      </c>
      <c r="M483">
        <v>22.957000000000001</v>
      </c>
    </row>
    <row r="484" spans="1:13" x14ac:dyDescent="0.3">
      <c r="A484">
        <v>482</v>
      </c>
      <c r="B484">
        <v>15.9177</v>
      </c>
      <c r="C484">
        <v>8.6970000000000006E-2</v>
      </c>
      <c r="D484">
        <v>-0.45879999999999999</v>
      </c>
      <c r="E484">
        <v>11.417</v>
      </c>
      <c r="F484">
        <v>12.441000000000001</v>
      </c>
      <c r="G484">
        <v>13.465</v>
      </c>
      <c r="H484">
        <v>14.617000000000001</v>
      </c>
      <c r="I484">
        <v>15.917999999999999</v>
      </c>
      <c r="J484">
        <v>17.395</v>
      </c>
      <c r="K484">
        <v>19.081</v>
      </c>
      <c r="L484">
        <v>21.016999999999999</v>
      </c>
      <c r="M484">
        <v>22.952999999999999</v>
      </c>
    </row>
    <row r="485" spans="1:13" x14ac:dyDescent="0.3">
      <c r="A485">
        <v>483</v>
      </c>
      <c r="B485">
        <v>15.9145</v>
      </c>
      <c r="C485">
        <v>8.6959999999999996E-2</v>
      </c>
      <c r="D485">
        <v>-0.45950000000000002</v>
      </c>
      <c r="E485">
        <v>11.416</v>
      </c>
      <c r="F485">
        <v>12.439</v>
      </c>
      <c r="G485">
        <v>13.462999999999999</v>
      </c>
      <c r="H485">
        <v>14.614000000000001</v>
      </c>
      <c r="I485">
        <v>15.914</v>
      </c>
      <c r="J485">
        <v>17.390999999999998</v>
      </c>
      <c r="K485">
        <v>19.077000000000002</v>
      </c>
      <c r="L485">
        <v>21.013000000000002</v>
      </c>
      <c r="M485">
        <v>22.948</v>
      </c>
    </row>
    <row r="486" spans="1:13" x14ac:dyDescent="0.3">
      <c r="A486">
        <v>484</v>
      </c>
      <c r="B486">
        <v>15.911199999999999</v>
      </c>
      <c r="C486">
        <v>8.695E-2</v>
      </c>
      <c r="D486">
        <v>-0.4602</v>
      </c>
      <c r="E486">
        <v>11.414</v>
      </c>
      <c r="F486">
        <v>12.436999999999999</v>
      </c>
      <c r="G486">
        <v>13.46</v>
      </c>
      <c r="H486">
        <v>14.611000000000001</v>
      </c>
      <c r="I486">
        <v>15.911</v>
      </c>
      <c r="J486">
        <v>17.388000000000002</v>
      </c>
      <c r="K486">
        <v>19.073</v>
      </c>
      <c r="L486">
        <v>21.007999999999999</v>
      </c>
      <c r="M486">
        <v>22.943000000000001</v>
      </c>
    </row>
    <row r="487" spans="1:13" x14ac:dyDescent="0.3">
      <c r="A487">
        <v>485</v>
      </c>
      <c r="B487">
        <v>15.907999999999999</v>
      </c>
      <c r="C487">
        <v>8.695E-2</v>
      </c>
      <c r="D487">
        <v>-0.46089999999999998</v>
      </c>
      <c r="E487">
        <v>11.412000000000001</v>
      </c>
      <c r="F487">
        <v>12.435</v>
      </c>
      <c r="G487">
        <v>13.458</v>
      </c>
      <c r="H487">
        <v>14.608000000000001</v>
      </c>
      <c r="I487">
        <v>15.907999999999999</v>
      </c>
      <c r="J487">
        <v>17.384</v>
      </c>
      <c r="K487">
        <v>19.068999999999999</v>
      </c>
      <c r="L487">
        <v>21.004000000000001</v>
      </c>
      <c r="M487">
        <v>22.939</v>
      </c>
    </row>
    <row r="488" spans="1:13" x14ac:dyDescent="0.3">
      <c r="A488">
        <v>486</v>
      </c>
      <c r="B488">
        <v>15.9049</v>
      </c>
      <c r="C488">
        <v>8.6940000000000003E-2</v>
      </c>
      <c r="D488">
        <v>-0.46160000000000001</v>
      </c>
      <c r="E488">
        <v>11.411</v>
      </c>
      <c r="F488">
        <v>12.433</v>
      </c>
      <c r="G488">
        <v>13.455</v>
      </c>
      <c r="H488">
        <v>14.605</v>
      </c>
      <c r="I488">
        <v>15.904999999999999</v>
      </c>
      <c r="J488">
        <v>17.381</v>
      </c>
      <c r="K488">
        <v>19.065999999999999</v>
      </c>
      <c r="L488">
        <v>21</v>
      </c>
      <c r="M488">
        <v>22.934999999999999</v>
      </c>
    </row>
    <row r="489" spans="1:13" x14ac:dyDescent="0.3">
      <c r="A489">
        <v>487</v>
      </c>
      <c r="B489">
        <v>15.9017</v>
      </c>
      <c r="C489">
        <v>8.6929999999999993E-2</v>
      </c>
      <c r="D489">
        <v>-0.46229999999999999</v>
      </c>
      <c r="E489">
        <v>11.409000000000001</v>
      </c>
      <c r="F489">
        <v>12.430999999999999</v>
      </c>
      <c r="G489">
        <v>13.452999999999999</v>
      </c>
      <c r="H489">
        <v>14.603</v>
      </c>
      <c r="I489">
        <v>15.901999999999999</v>
      </c>
      <c r="J489">
        <v>17.376999999999999</v>
      </c>
      <c r="K489">
        <v>19.062000000000001</v>
      </c>
      <c r="L489">
        <v>20.995999999999999</v>
      </c>
      <c r="M489">
        <v>22.93</v>
      </c>
    </row>
    <row r="490" spans="1:13" x14ac:dyDescent="0.3">
      <c r="A490">
        <v>488</v>
      </c>
      <c r="B490">
        <v>15.8985</v>
      </c>
      <c r="C490">
        <v>8.6919999999999997E-2</v>
      </c>
      <c r="D490">
        <v>-0.46289999999999998</v>
      </c>
      <c r="E490">
        <v>11.407999999999999</v>
      </c>
      <c r="F490">
        <v>12.429</v>
      </c>
      <c r="G490">
        <v>13.451000000000001</v>
      </c>
      <c r="H490">
        <v>14.6</v>
      </c>
      <c r="I490">
        <v>15.898</v>
      </c>
      <c r="J490">
        <v>17.373000000000001</v>
      </c>
      <c r="K490">
        <v>19.056999999999999</v>
      </c>
      <c r="L490">
        <v>20.991</v>
      </c>
      <c r="M490">
        <v>22.925000000000001</v>
      </c>
    </row>
    <row r="491" spans="1:13" x14ac:dyDescent="0.3">
      <c r="A491">
        <v>489</v>
      </c>
      <c r="B491">
        <v>15.895300000000001</v>
      </c>
      <c r="C491">
        <v>8.6919999999999997E-2</v>
      </c>
      <c r="D491">
        <v>-0.46360000000000001</v>
      </c>
      <c r="E491">
        <v>11.406000000000001</v>
      </c>
      <c r="F491">
        <v>12.427</v>
      </c>
      <c r="G491">
        <v>13.448</v>
      </c>
      <c r="H491">
        <v>14.597</v>
      </c>
      <c r="I491">
        <v>15.895</v>
      </c>
      <c r="J491">
        <v>17.37</v>
      </c>
      <c r="K491">
        <v>19.053999999999998</v>
      </c>
      <c r="L491">
        <v>20.988</v>
      </c>
      <c r="M491">
        <v>22.922000000000001</v>
      </c>
    </row>
    <row r="492" spans="1:13" x14ac:dyDescent="0.3">
      <c r="A492">
        <v>490</v>
      </c>
      <c r="B492">
        <v>15.892200000000001</v>
      </c>
      <c r="C492">
        <v>8.6910000000000001E-2</v>
      </c>
      <c r="D492">
        <v>-0.46429999999999999</v>
      </c>
      <c r="E492">
        <v>11.404</v>
      </c>
      <c r="F492">
        <v>12.425000000000001</v>
      </c>
      <c r="G492">
        <v>13.446</v>
      </c>
      <c r="H492">
        <v>14.593999999999999</v>
      </c>
      <c r="I492">
        <v>15.891999999999999</v>
      </c>
      <c r="J492">
        <v>17.366</v>
      </c>
      <c r="K492">
        <v>19.05</v>
      </c>
      <c r="L492">
        <v>20.984000000000002</v>
      </c>
      <c r="M492">
        <v>22.917000000000002</v>
      </c>
    </row>
    <row r="493" spans="1:13" x14ac:dyDescent="0.3">
      <c r="A493">
        <v>491</v>
      </c>
      <c r="B493">
        <v>15.889099999999999</v>
      </c>
      <c r="C493">
        <v>8.6900000000000005E-2</v>
      </c>
      <c r="D493">
        <v>-0.46500000000000002</v>
      </c>
      <c r="E493">
        <v>11.403</v>
      </c>
      <c r="F493">
        <v>12.423</v>
      </c>
      <c r="G493">
        <v>13.444000000000001</v>
      </c>
      <c r="H493">
        <v>14.592000000000001</v>
      </c>
      <c r="I493">
        <v>15.888999999999999</v>
      </c>
      <c r="J493">
        <v>17.363</v>
      </c>
      <c r="K493">
        <v>19.045999999999999</v>
      </c>
      <c r="L493">
        <v>20.978999999999999</v>
      </c>
      <c r="M493">
        <v>22.913</v>
      </c>
    </row>
    <row r="494" spans="1:13" x14ac:dyDescent="0.3">
      <c r="A494">
        <v>492</v>
      </c>
      <c r="B494">
        <v>15.885899999999999</v>
      </c>
      <c r="C494">
        <v>8.6889999999999995E-2</v>
      </c>
      <c r="D494">
        <v>-0.4657</v>
      </c>
      <c r="E494">
        <v>11.401</v>
      </c>
      <c r="F494">
        <v>12.420999999999999</v>
      </c>
      <c r="G494">
        <v>13.441000000000001</v>
      </c>
      <c r="H494">
        <v>14.589</v>
      </c>
      <c r="I494">
        <v>15.885999999999999</v>
      </c>
      <c r="J494">
        <v>17.359000000000002</v>
      </c>
      <c r="K494">
        <v>19.042000000000002</v>
      </c>
      <c r="L494">
        <v>20.975000000000001</v>
      </c>
      <c r="M494">
        <v>22.908000000000001</v>
      </c>
    </row>
    <row r="495" spans="1:13" x14ac:dyDescent="0.3">
      <c r="A495">
        <v>493</v>
      </c>
      <c r="B495">
        <v>15.8828</v>
      </c>
      <c r="C495">
        <v>8.6889999999999995E-2</v>
      </c>
      <c r="D495">
        <v>-0.46629999999999999</v>
      </c>
      <c r="E495">
        <v>11.398999999999999</v>
      </c>
      <c r="F495">
        <v>12.419</v>
      </c>
      <c r="G495">
        <v>13.439</v>
      </c>
      <c r="H495">
        <v>14.586</v>
      </c>
      <c r="I495">
        <v>15.882999999999999</v>
      </c>
      <c r="J495">
        <v>17.356000000000002</v>
      </c>
      <c r="K495">
        <v>19.038</v>
      </c>
      <c r="L495">
        <v>20.971</v>
      </c>
      <c r="M495">
        <v>22.904</v>
      </c>
    </row>
    <row r="496" spans="1:13" x14ac:dyDescent="0.3">
      <c r="A496">
        <v>494</v>
      </c>
      <c r="B496">
        <v>15.8797</v>
      </c>
      <c r="C496">
        <v>8.6879999999999999E-2</v>
      </c>
      <c r="D496">
        <v>-0.46700000000000003</v>
      </c>
      <c r="E496">
        <v>11.398</v>
      </c>
      <c r="F496">
        <v>12.417</v>
      </c>
      <c r="G496">
        <v>13.436</v>
      </c>
      <c r="H496">
        <v>14.583</v>
      </c>
      <c r="I496">
        <v>15.88</v>
      </c>
      <c r="J496">
        <v>17.352</v>
      </c>
      <c r="K496">
        <v>19.035</v>
      </c>
      <c r="L496">
        <v>20.966999999999999</v>
      </c>
      <c r="M496">
        <v>22.9</v>
      </c>
    </row>
    <row r="497" spans="1:13" x14ac:dyDescent="0.3">
      <c r="A497">
        <v>495</v>
      </c>
      <c r="B497">
        <v>15.8766</v>
      </c>
      <c r="C497">
        <v>8.6870000000000003E-2</v>
      </c>
      <c r="D497">
        <v>-0.4677</v>
      </c>
      <c r="E497">
        <v>11.397</v>
      </c>
      <c r="F497">
        <v>12.414999999999999</v>
      </c>
      <c r="G497">
        <v>13.433999999999999</v>
      </c>
      <c r="H497">
        <v>14.581</v>
      </c>
      <c r="I497">
        <v>15.877000000000001</v>
      </c>
      <c r="J497">
        <v>17.349</v>
      </c>
      <c r="K497">
        <v>19.030999999999999</v>
      </c>
      <c r="L497">
        <v>20.963000000000001</v>
      </c>
      <c r="M497">
        <v>22.895</v>
      </c>
    </row>
    <row r="498" spans="1:13" x14ac:dyDescent="0.3">
      <c r="A498">
        <v>496</v>
      </c>
      <c r="B498">
        <v>15.8735</v>
      </c>
      <c r="C498">
        <v>8.6860000000000007E-2</v>
      </c>
      <c r="D498">
        <v>-0.46839999999999998</v>
      </c>
      <c r="E498">
        <v>11.395</v>
      </c>
      <c r="F498">
        <v>12.414</v>
      </c>
      <c r="G498">
        <v>13.432</v>
      </c>
      <c r="H498">
        <v>14.577999999999999</v>
      </c>
      <c r="I498">
        <v>15.874000000000001</v>
      </c>
      <c r="J498">
        <v>17.344999999999999</v>
      </c>
      <c r="K498">
        <v>19.027000000000001</v>
      </c>
      <c r="L498">
        <v>20.959</v>
      </c>
      <c r="M498">
        <v>22.890999999999998</v>
      </c>
    </row>
    <row r="499" spans="1:13" x14ac:dyDescent="0.3">
      <c r="A499">
        <v>497</v>
      </c>
      <c r="B499">
        <v>15.8704</v>
      </c>
      <c r="C499">
        <v>8.6860000000000007E-2</v>
      </c>
      <c r="D499">
        <v>-0.46899999999999997</v>
      </c>
      <c r="E499">
        <v>11.393000000000001</v>
      </c>
      <c r="F499">
        <v>12.411</v>
      </c>
      <c r="G499">
        <v>13.429</v>
      </c>
      <c r="H499">
        <v>14.574999999999999</v>
      </c>
      <c r="I499">
        <v>15.87</v>
      </c>
      <c r="J499">
        <v>17.341999999999999</v>
      </c>
      <c r="K499">
        <v>19.023</v>
      </c>
      <c r="L499">
        <v>20.954999999999998</v>
      </c>
      <c r="M499">
        <v>22.887</v>
      </c>
    </row>
    <row r="500" spans="1:13" x14ac:dyDescent="0.3">
      <c r="A500">
        <v>498</v>
      </c>
      <c r="B500">
        <v>15.8673</v>
      </c>
      <c r="C500">
        <v>8.6849999999999997E-2</v>
      </c>
      <c r="D500">
        <v>-0.46970000000000001</v>
      </c>
      <c r="E500">
        <v>11.391999999999999</v>
      </c>
      <c r="F500">
        <v>12.409000000000001</v>
      </c>
      <c r="G500">
        <v>13.427</v>
      </c>
      <c r="H500">
        <v>14.571999999999999</v>
      </c>
      <c r="I500">
        <v>15.867000000000001</v>
      </c>
      <c r="J500">
        <v>17.338999999999999</v>
      </c>
      <c r="K500">
        <v>19.018999999999998</v>
      </c>
      <c r="L500">
        <v>20.951000000000001</v>
      </c>
      <c r="M500">
        <v>22.882999999999999</v>
      </c>
    </row>
    <row r="501" spans="1:13" x14ac:dyDescent="0.3">
      <c r="A501">
        <v>499</v>
      </c>
      <c r="B501">
        <v>15.8643</v>
      </c>
      <c r="C501">
        <v>8.6840000000000001E-2</v>
      </c>
      <c r="D501">
        <v>-0.47039999999999998</v>
      </c>
      <c r="E501">
        <v>11.39</v>
      </c>
      <c r="F501">
        <v>12.407999999999999</v>
      </c>
      <c r="G501">
        <v>13.425000000000001</v>
      </c>
      <c r="H501">
        <v>14.57</v>
      </c>
      <c r="I501">
        <v>15.864000000000001</v>
      </c>
      <c r="J501">
        <v>17.335000000000001</v>
      </c>
      <c r="K501">
        <v>19.015999999999998</v>
      </c>
      <c r="L501">
        <v>20.946999999999999</v>
      </c>
      <c r="M501">
        <v>22.878</v>
      </c>
    </row>
    <row r="502" spans="1:13" x14ac:dyDescent="0.3">
      <c r="A502">
        <v>500</v>
      </c>
      <c r="B502">
        <v>15.8612</v>
      </c>
      <c r="C502">
        <v>8.6830000000000004E-2</v>
      </c>
      <c r="D502">
        <v>-0.47110000000000002</v>
      </c>
      <c r="E502">
        <v>11.388999999999999</v>
      </c>
      <c r="F502">
        <v>12.406000000000001</v>
      </c>
      <c r="G502">
        <v>13.423</v>
      </c>
      <c r="H502">
        <v>14.567</v>
      </c>
      <c r="I502">
        <v>15.861000000000001</v>
      </c>
      <c r="J502">
        <v>17.332000000000001</v>
      </c>
      <c r="K502">
        <v>19.012</v>
      </c>
      <c r="L502">
        <v>20.943000000000001</v>
      </c>
      <c r="M502">
        <v>22.873999999999999</v>
      </c>
    </row>
    <row r="503" spans="1:13" x14ac:dyDescent="0.3">
      <c r="A503">
        <v>501</v>
      </c>
      <c r="B503">
        <v>15.8582</v>
      </c>
      <c r="C503">
        <v>8.6830000000000004E-2</v>
      </c>
      <c r="D503">
        <v>-0.47170000000000001</v>
      </c>
      <c r="E503">
        <v>11.387</v>
      </c>
      <c r="F503">
        <v>12.404</v>
      </c>
      <c r="G503">
        <v>13.42</v>
      </c>
      <c r="H503">
        <v>14.565</v>
      </c>
      <c r="I503">
        <v>15.858000000000001</v>
      </c>
      <c r="J503">
        <v>17.327999999999999</v>
      </c>
      <c r="K503">
        <v>19.007999999999999</v>
      </c>
      <c r="L503">
        <v>20.939</v>
      </c>
      <c r="M503">
        <v>22.87</v>
      </c>
    </row>
    <row r="504" spans="1:13" x14ac:dyDescent="0.3">
      <c r="A504">
        <v>502</v>
      </c>
      <c r="B504">
        <v>15.8552</v>
      </c>
      <c r="C504">
        <v>8.6819999999999994E-2</v>
      </c>
      <c r="D504">
        <v>-0.47239999999999999</v>
      </c>
      <c r="E504">
        <v>11.385999999999999</v>
      </c>
      <c r="F504">
        <v>12.401999999999999</v>
      </c>
      <c r="G504">
        <v>13.417999999999999</v>
      </c>
      <c r="H504">
        <v>14.561999999999999</v>
      </c>
      <c r="I504">
        <v>15.855</v>
      </c>
      <c r="J504">
        <v>17.324999999999999</v>
      </c>
      <c r="K504">
        <v>19.004000000000001</v>
      </c>
      <c r="L504">
        <v>20.934999999999999</v>
      </c>
      <c r="M504">
        <v>22.866</v>
      </c>
    </row>
    <row r="505" spans="1:13" x14ac:dyDescent="0.3">
      <c r="A505">
        <v>503</v>
      </c>
      <c r="B505">
        <v>15.8521</v>
      </c>
      <c r="C505">
        <v>8.6809999999999998E-2</v>
      </c>
      <c r="D505">
        <v>-0.47310000000000002</v>
      </c>
      <c r="E505">
        <v>11.384</v>
      </c>
      <c r="F505">
        <v>12.4</v>
      </c>
      <c r="G505">
        <v>13.416</v>
      </c>
      <c r="H505">
        <v>14.558999999999999</v>
      </c>
      <c r="I505">
        <v>15.852</v>
      </c>
      <c r="J505">
        <v>17.321000000000002</v>
      </c>
      <c r="K505">
        <v>19.001000000000001</v>
      </c>
      <c r="L505">
        <v>20.931000000000001</v>
      </c>
      <c r="M505">
        <v>22.861000000000001</v>
      </c>
    </row>
    <row r="506" spans="1:13" x14ac:dyDescent="0.3">
      <c r="A506">
        <v>504</v>
      </c>
      <c r="B506">
        <v>15.8491</v>
      </c>
      <c r="C506">
        <v>8.6809999999999998E-2</v>
      </c>
      <c r="D506">
        <v>-0.47370000000000001</v>
      </c>
      <c r="E506">
        <v>11.382999999999999</v>
      </c>
      <c r="F506">
        <v>12.398</v>
      </c>
      <c r="G506">
        <v>13.414</v>
      </c>
      <c r="H506">
        <v>14.557</v>
      </c>
      <c r="I506">
        <v>15.849</v>
      </c>
      <c r="J506">
        <v>17.318000000000001</v>
      </c>
      <c r="K506">
        <v>18.997</v>
      </c>
      <c r="L506">
        <v>20.927</v>
      </c>
      <c r="M506">
        <v>22.858000000000001</v>
      </c>
    </row>
    <row r="507" spans="1:13" x14ac:dyDescent="0.3">
      <c r="A507">
        <v>505</v>
      </c>
      <c r="B507">
        <v>15.8461</v>
      </c>
      <c r="C507">
        <v>8.6800000000000002E-2</v>
      </c>
      <c r="D507">
        <v>-0.47439999999999999</v>
      </c>
      <c r="E507">
        <v>11.381</v>
      </c>
      <c r="F507">
        <v>12.396000000000001</v>
      </c>
      <c r="G507">
        <v>13.411</v>
      </c>
      <c r="H507">
        <v>14.554</v>
      </c>
      <c r="I507">
        <v>15.846</v>
      </c>
      <c r="J507">
        <v>17.315000000000001</v>
      </c>
      <c r="K507">
        <v>18.992999999999999</v>
      </c>
      <c r="L507">
        <v>20.922999999999998</v>
      </c>
      <c r="M507">
        <v>22.853000000000002</v>
      </c>
    </row>
    <row r="508" spans="1:13" x14ac:dyDescent="0.3">
      <c r="A508">
        <v>506</v>
      </c>
      <c r="B508">
        <v>15.8431</v>
      </c>
      <c r="C508">
        <v>8.6790000000000006E-2</v>
      </c>
      <c r="D508">
        <v>-0.47510000000000002</v>
      </c>
      <c r="E508">
        <v>11.38</v>
      </c>
      <c r="F508">
        <v>12.394</v>
      </c>
      <c r="G508">
        <v>13.409000000000001</v>
      </c>
      <c r="H508">
        <v>14.551</v>
      </c>
      <c r="I508">
        <v>15.843</v>
      </c>
      <c r="J508">
        <v>17.311</v>
      </c>
      <c r="K508">
        <v>18.989999999999998</v>
      </c>
      <c r="L508">
        <v>20.919</v>
      </c>
      <c r="M508">
        <v>22.849</v>
      </c>
    </row>
    <row r="509" spans="1:13" x14ac:dyDescent="0.3">
      <c r="A509">
        <v>507</v>
      </c>
      <c r="B509">
        <v>15.8401</v>
      </c>
      <c r="C509">
        <v>8.6779999999999996E-2</v>
      </c>
      <c r="D509">
        <v>-0.47570000000000001</v>
      </c>
      <c r="E509">
        <v>11.378</v>
      </c>
      <c r="F509">
        <v>12.393000000000001</v>
      </c>
      <c r="G509">
        <v>13.407</v>
      </c>
      <c r="H509">
        <v>14.548999999999999</v>
      </c>
      <c r="I509">
        <v>15.84</v>
      </c>
      <c r="J509">
        <v>17.308</v>
      </c>
      <c r="K509">
        <v>18.986000000000001</v>
      </c>
      <c r="L509">
        <v>20.914999999999999</v>
      </c>
      <c r="M509">
        <v>22.844999999999999</v>
      </c>
    </row>
    <row r="510" spans="1:13" x14ac:dyDescent="0.3">
      <c r="A510">
        <v>508</v>
      </c>
      <c r="B510">
        <v>15.837199999999999</v>
      </c>
      <c r="C510">
        <v>8.6779999999999996E-2</v>
      </c>
      <c r="D510">
        <v>-0.47639999999999999</v>
      </c>
      <c r="E510">
        <v>11.377000000000001</v>
      </c>
      <c r="F510">
        <v>12.391</v>
      </c>
      <c r="G510">
        <v>13.404999999999999</v>
      </c>
      <c r="H510">
        <v>14.545999999999999</v>
      </c>
      <c r="I510">
        <v>15.837</v>
      </c>
      <c r="J510">
        <v>17.305</v>
      </c>
      <c r="K510">
        <v>18.983000000000001</v>
      </c>
      <c r="L510">
        <v>20.911999999999999</v>
      </c>
      <c r="M510">
        <v>22.841000000000001</v>
      </c>
    </row>
    <row r="511" spans="1:13" x14ac:dyDescent="0.3">
      <c r="A511">
        <v>509</v>
      </c>
      <c r="B511">
        <v>15.834199999999999</v>
      </c>
      <c r="C511">
        <v>8.677E-2</v>
      </c>
      <c r="D511">
        <v>-0.47699999999999998</v>
      </c>
      <c r="E511">
        <v>11.375</v>
      </c>
      <c r="F511">
        <v>12.388999999999999</v>
      </c>
      <c r="G511">
        <v>13.403</v>
      </c>
      <c r="H511">
        <v>14.544</v>
      </c>
      <c r="I511">
        <v>15.834</v>
      </c>
      <c r="J511">
        <v>17.300999999999998</v>
      </c>
      <c r="K511">
        <v>18.978999999999999</v>
      </c>
      <c r="L511">
        <v>20.908000000000001</v>
      </c>
      <c r="M511">
        <v>22.837</v>
      </c>
    </row>
    <row r="512" spans="1:13" x14ac:dyDescent="0.3">
      <c r="A512">
        <v>510</v>
      </c>
      <c r="B512">
        <v>15.831300000000001</v>
      </c>
      <c r="C512">
        <v>8.6760000000000004E-2</v>
      </c>
      <c r="D512">
        <v>-0.47770000000000001</v>
      </c>
      <c r="E512">
        <v>11.374000000000001</v>
      </c>
      <c r="F512">
        <v>12.387</v>
      </c>
      <c r="G512">
        <v>13.4</v>
      </c>
      <c r="H512">
        <v>14.541</v>
      </c>
      <c r="I512">
        <v>15.831</v>
      </c>
      <c r="J512">
        <v>17.297999999999998</v>
      </c>
      <c r="K512">
        <v>18.975000000000001</v>
      </c>
      <c r="L512">
        <v>20.904</v>
      </c>
      <c r="M512">
        <v>22.832999999999998</v>
      </c>
    </row>
    <row r="513" spans="1:13" x14ac:dyDescent="0.3">
      <c r="A513">
        <v>511</v>
      </c>
      <c r="B513">
        <v>15.8283</v>
      </c>
      <c r="C513">
        <v>8.6760000000000004E-2</v>
      </c>
      <c r="D513">
        <v>-0.4783</v>
      </c>
      <c r="E513">
        <v>11.372</v>
      </c>
      <c r="F513">
        <v>12.385</v>
      </c>
      <c r="G513">
        <v>13.398</v>
      </c>
      <c r="H513">
        <v>14.538</v>
      </c>
      <c r="I513">
        <v>15.827999999999999</v>
      </c>
      <c r="J513">
        <v>17.295000000000002</v>
      </c>
      <c r="K513">
        <v>18.972000000000001</v>
      </c>
      <c r="L513">
        <v>20.9</v>
      </c>
      <c r="M513">
        <v>22.829000000000001</v>
      </c>
    </row>
    <row r="514" spans="1:13" x14ac:dyDescent="0.3">
      <c r="A514">
        <v>512</v>
      </c>
      <c r="B514">
        <v>15.8254</v>
      </c>
      <c r="C514">
        <v>8.6749999999999994E-2</v>
      </c>
      <c r="D514">
        <v>-0.47899999999999998</v>
      </c>
      <c r="E514">
        <v>11.371</v>
      </c>
      <c r="F514">
        <v>12.382999999999999</v>
      </c>
      <c r="G514">
        <v>13.396000000000001</v>
      </c>
      <c r="H514">
        <v>14.536</v>
      </c>
      <c r="I514">
        <v>15.824999999999999</v>
      </c>
      <c r="J514">
        <v>17.292000000000002</v>
      </c>
      <c r="K514">
        <v>18.968</v>
      </c>
      <c r="L514">
        <v>20.896000000000001</v>
      </c>
      <c r="M514">
        <v>22.824999999999999</v>
      </c>
    </row>
    <row r="515" spans="1:13" x14ac:dyDescent="0.3">
      <c r="A515">
        <v>513</v>
      </c>
      <c r="B515">
        <v>15.8224</v>
      </c>
      <c r="C515">
        <v>8.6739999999999998E-2</v>
      </c>
      <c r="D515">
        <v>-0.47970000000000002</v>
      </c>
      <c r="E515">
        <v>11.369</v>
      </c>
      <c r="F515">
        <v>12.382</v>
      </c>
      <c r="G515">
        <v>13.394</v>
      </c>
      <c r="H515">
        <v>14.532999999999999</v>
      </c>
      <c r="I515">
        <v>15.821999999999999</v>
      </c>
      <c r="J515">
        <v>17.288</v>
      </c>
      <c r="K515">
        <v>18.963999999999999</v>
      </c>
      <c r="L515">
        <v>20.891999999999999</v>
      </c>
      <c r="M515">
        <v>22.82</v>
      </c>
    </row>
    <row r="516" spans="1:13" x14ac:dyDescent="0.3">
      <c r="A516">
        <v>514</v>
      </c>
      <c r="B516">
        <v>15.8195</v>
      </c>
      <c r="C516">
        <v>8.6730000000000002E-2</v>
      </c>
      <c r="D516">
        <v>-0.4803</v>
      </c>
      <c r="E516">
        <v>11.368</v>
      </c>
      <c r="F516">
        <v>12.38</v>
      </c>
      <c r="G516">
        <v>13.391999999999999</v>
      </c>
      <c r="H516">
        <v>14.531000000000001</v>
      </c>
      <c r="I516">
        <v>15.82</v>
      </c>
      <c r="J516">
        <v>17.285</v>
      </c>
      <c r="K516">
        <v>18.96</v>
      </c>
      <c r="L516">
        <v>20.888000000000002</v>
      </c>
      <c r="M516">
        <v>22.815999999999999</v>
      </c>
    </row>
    <row r="517" spans="1:13" x14ac:dyDescent="0.3">
      <c r="A517">
        <v>515</v>
      </c>
      <c r="B517">
        <v>15.816599999999999</v>
      </c>
      <c r="C517">
        <v>8.6730000000000002E-2</v>
      </c>
      <c r="D517">
        <v>-0.48099999999999998</v>
      </c>
      <c r="E517">
        <v>11.366</v>
      </c>
      <c r="F517">
        <v>12.378</v>
      </c>
      <c r="G517">
        <v>13.388999999999999</v>
      </c>
      <c r="H517">
        <v>14.528</v>
      </c>
      <c r="I517">
        <v>15.817</v>
      </c>
      <c r="J517">
        <v>17.282</v>
      </c>
      <c r="K517">
        <v>18.957000000000001</v>
      </c>
      <c r="L517">
        <v>20.885000000000002</v>
      </c>
      <c r="M517">
        <v>22.812999999999999</v>
      </c>
    </row>
    <row r="518" spans="1:13" x14ac:dyDescent="0.3">
      <c r="A518">
        <v>516</v>
      </c>
      <c r="B518">
        <v>15.813700000000001</v>
      </c>
      <c r="C518">
        <v>8.6720000000000005E-2</v>
      </c>
      <c r="D518">
        <v>-0.48159999999999997</v>
      </c>
      <c r="E518">
        <v>11.365</v>
      </c>
      <c r="F518">
        <v>12.375999999999999</v>
      </c>
      <c r="G518">
        <v>13.387</v>
      </c>
      <c r="H518">
        <v>14.526</v>
      </c>
      <c r="I518">
        <v>15.814</v>
      </c>
      <c r="J518">
        <v>17.277999999999999</v>
      </c>
      <c r="K518">
        <v>18.954000000000001</v>
      </c>
      <c r="L518">
        <v>20.881</v>
      </c>
      <c r="M518">
        <v>22.808</v>
      </c>
    </row>
    <row r="519" spans="1:13" x14ac:dyDescent="0.3">
      <c r="A519">
        <v>517</v>
      </c>
      <c r="B519">
        <v>15.8108</v>
      </c>
      <c r="C519">
        <v>8.6709999999999995E-2</v>
      </c>
      <c r="D519">
        <v>-0.48230000000000001</v>
      </c>
      <c r="E519">
        <v>11.364000000000001</v>
      </c>
      <c r="F519">
        <v>12.374000000000001</v>
      </c>
      <c r="G519">
        <v>13.385</v>
      </c>
      <c r="H519">
        <v>14.523</v>
      </c>
      <c r="I519">
        <v>15.811</v>
      </c>
      <c r="J519">
        <v>17.274999999999999</v>
      </c>
      <c r="K519">
        <v>18.95</v>
      </c>
      <c r="L519">
        <v>20.876999999999999</v>
      </c>
      <c r="M519">
        <v>22.803999999999998</v>
      </c>
    </row>
    <row r="520" spans="1:13" x14ac:dyDescent="0.3">
      <c r="A520">
        <v>518</v>
      </c>
      <c r="B520">
        <v>15.808</v>
      </c>
      <c r="C520">
        <v>8.6709999999999995E-2</v>
      </c>
      <c r="D520">
        <v>-0.4829</v>
      </c>
      <c r="E520">
        <v>11.362</v>
      </c>
      <c r="F520">
        <v>12.372</v>
      </c>
      <c r="G520">
        <v>13.382999999999999</v>
      </c>
      <c r="H520">
        <v>14.521000000000001</v>
      </c>
      <c r="I520">
        <v>15.808</v>
      </c>
      <c r="J520">
        <v>17.271999999999998</v>
      </c>
      <c r="K520">
        <v>18.946999999999999</v>
      </c>
      <c r="L520">
        <v>20.873999999999999</v>
      </c>
      <c r="M520">
        <v>22.800999999999998</v>
      </c>
    </row>
    <row r="521" spans="1:13" x14ac:dyDescent="0.3">
      <c r="A521">
        <v>519</v>
      </c>
      <c r="B521">
        <v>15.805099999999999</v>
      </c>
      <c r="C521">
        <v>8.6699999999999999E-2</v>
      </c>
      <c r="D521">
        <v>-0.48359999999999997</v>
      </c>
      <c r="E521">
        <v>11.361000000000001</v>
      </c>
      <c r="F521">
        <v>12.371</v>
      </c>
      <c r="G521">
        <v>13.381</v>
      </c>
      <c r="H521">
        <v>14.518000000000001</v>
      </c>
      <c r="I521">
        <v>15.805</v>
      </c>
      <c r="J521">
        <v>17.268999999999998</v>
      </c>
      <c r="K521">
        <v>18.943000000000001</v>
      </c>
      <c r="L521">
        <v>20.87</v>
      </c>
      <c r="M521">
        <v>22.797000000000001</v>
      </c>
    </row>
    <row r="522" spans="1:13" x14ac:dyDescent="0.3">
      <c r="A522">
        <v>520</v>
      </c>
      <c r="B522">
        <v>15.802199999999999</v>
      </c>
      <c r="C522">
        <v>8.6690000000000003E-2</v>
      </c>
      <c r="D522">
        <v>-0.48420000000000002</v>
      </c>
      <c r="E522">
        <v>11.359</v>
      </c>
      <c r="F522">
        <v>12.369</v>
      </c>
      <c r="G522">
        <v>13.379</v>
      </c>
      <c r="H522">
        <v>14.516</v>
      </c>
      <c r="I522">
        <v>15.802</v>
      </c>
      <c r="J522">
        <v>17.265999999999998</v>
      </c>
      <c r="K522">
        <v>18.939</v>
      </c>
      <c r="L522">
        <v>20.866</v>
      </c>
      <c r="M522">
        <v>22.792000000000002</v>
      </c>
    </row>
    <row r="523" spans="1:13" x14ac:dyDescent="0.3">
      <c r="A523">
        <v>521</v>
      </c>
      <c r="B523">
        <v>15.7994</v>
      </c>
      <c r="C523">
        <v>8.6679999999999993E-2</v>
      </c>
      <c r="D523">
        <v>-0.48480000000000001</v>
      </c>
      <c r="E523">
        <v>11.358000000000001</v>
      </c>
      <c r="F523">
        <v>12.367000000000001</v>
      </c>
      <c r="G523">
        <v>13.377000000000001</v>
      </c>
      <c r="H523">
        <v>14.513</v>
      </c>
      <c r="I523">
        <v>15.798999999999999</v>
      </c>
      <c r="J523">
        <v>17.262</v>
      </c>
      <c r="K523">
        <v>18.936</v>
      </c>
      <c r="L523">
        <v>20.861999999999998</v>
      </c>
      <c r="M523">
        <v>22.788</v>
      </c>
    </row>
    <row r="524" spans="1:13" x14ac:dyDescent="0.3">
      <c r="A524">
        <v>522</v>
      </c>
      <c r="B524">
        <v>15.7965</v>
      </c>
      <c r="C524">
        <v>8.6679999999999993E-2</v>
      </c>
      <c r="D524">
        <v>-0.48549999999999999</v>
      </c>
      <c r="E524">
        <v>11.356</v>
      </c>
      <c r="F524">
        <v>12.365</v>
      </c>
      <c r="G524">
        <v>13.374000000000001</v>
      </c>
      <c r="H524">
        <v>14.510999999999999</v>
      </c>
      <c r="I524">
        <v>15.795999999999999</v>
      </c>
      <c r="J524">
        <v>17.259</v>
      </c>
      <c r="K524">
        <v>18.933</v>
      </c>
      <c r="L524">
        <v>20.859000000000002</v>
      </c>
      <c r="M524">
        <v>22.785</v>
      </c>
    </row>
    <row r="525" spans="1:13" x14ac:dyDescent="0.3">
      <c r="A525">
        <v>523</v>
      </c>
      <c r="B525">
        <v>15.793699999999999</v>
      </c>
      <c r="C525">
        <v>8.6669999999999997E-2</v>
      </c>
      <c r="D525">
        <v>-0.48609999999999998</v>
      </c>
      <c r="E525">
        <v>11.355</v>
      </c>
      <c r="F525">
        <v>12.364000000000001</v>
      </c>
      <c r="G525">
        <v>13.372</v>
      </c>
      <c r="H525">
        <v>14.507999999999999</v>
      </c>
      <c r="I525">
        <v>15.794</v>
      </c>
      <c r="J525">
        <v>17.256</v>
      </c>
      <c r="K525">
        <v>18.928999999999998</v>
      </c>
      <c r="L525">
        <v>20.855</v>
      </c>
      <c r="M525">
        <v>22.780999999999999</v>
      </c>
    </row>
    <row r="526" spans="1:13" x14ac:dyDescent="0.3">
      <c r="A526">
        <v>524</v>
      </c>
      <c r="B526">
        <v>15.790900000000001</v>
      </c>
      <c r="C526">
        <v>8.6660000000000001E-2</v>
      </c>
      <c r="D526">
        <v>-0.48680000000000001</v>
      </c>
      <c r="E526">
        <v>11.353999999999999</v>
      </c>
      <c r="F526">
        <v>12.362</v>
      </c>
      <c r="G526">
        <v>13.37</v>
      </c>
      <c r="H526">
        <v>14.506</v>
      </c>
      <c r="I526">
        <v>15.791</v>
      </c>
      <c r="J526">
        <v>17.253</v>
      </c>
      <c r="K526">
        <v>18.925000000000001</v>
      </c>
      <c r="L526">
        <v>20.850999999999999</v>
      </c>
      <c r="M526">
        <v>22.777000000000001</v>
      </c>
    </row>
    <row r="527" spans="1:13" x14ac:dyDescent="0.3">
      <c r="A527">
        <v>525</v>
      </c>
      <c r="B527">
        <v>15.7881</v>
      </c>
      <c r="C527">
        <v>8.6660000000000001E-2</v>
      </c>
      <c r="D527">
        <v>-0.4874</v>
      </c>
      <c r="E527">
        <v>11.352</v>
      </c>
      <c r="F527">
        <v>12.36</v>
      </c>
      <c r="G527">
        <v>13.368</v>
      </c>
      <c r="H527">
        <v>14.503</v>
      </c>
      <c r="I527">
        <v>15.788</v>
      </c>
      <c r="J527">
        <v>17.25</v>
      </c>
      <c r="K527">
        <v>18.922000000000001</v>
      </c>
      <c r="L527">
        <v>20.847999999999999</v>
      </c>
      <c r="M527">
        <v>22.773</v>
      </c>
    </row>
    <row r="528" spans="1:13" x14ac:dyDescent="0.3">
      <c r="A528">
        <v>526</v>
      </c>
      <c r="B528">
        <v>15.785299999999999</v>
      </c>
      <c r="C528">
        <v>8.6650000000000005E-2</v>
      </c>
      <c r="D528">
        <v>-0.48799999999999999</v>
      </c>
      <c r="E528">
        <v>11.351000000000001</v>
      </c>
      <c r="F528">
        <v>12.358000000000001</v>
      </c>
      <c r="G528">
        <v>13.366</v>
      </c>
      <c r="H528">
        <v>14.500999999999999</v>
      </c>
      <c r="I528">
        <v>15.785</v>
      </c>
      <c r="J528">
        <v>17.247</v>
      </c>
      <c r="K528">
        <v>18.919</v>
      </c>
      <c r="L528">
        <v>20.844000000000001</v>
      </c>
      <c r="M528">
        <v>22.768999999999998</v>
      </c>
    </row>
    <row r="529" spans="1:13" x14ac:dyDescent="0.3">
      <c r="A529">
        <v>527</v>
      </c>
      <c r="B529">
        <v>15.782500000000001</v>
      </c>
      <c r="C529">
        <v>8.6639999999999995E-2</v>
      </c>
      <c r="D529">
        <v>-0.48870000000000002</v>
      </c>
      <c r="E529">
        <v>11.35</v>
      </c>
      <c r="F529">
        <v>12.356999999999999</v>
      </c>
      <c r="G529">
        <v>13.364000000000001</v>
      </c>
      <c r="H529">
        <v>14.499000000000001</v>
      </c>
      <c r="I529">
        <v>15.782</v>
      </c>
      <c r="J529">
        <v>17.242999999999999</v>
      </c>
      <c r="K529">
        <v>18.914999999999999</v>
      </c>
      <c r="L529">
        <v>20.84</v>
      </c>
      <c r="M529">
        <v>22.765000000000001</v>
      </c>
    </row>
    <row r="530" spans="1:13" x14ac:dyDescent="0.3">
      <c r="A530">
        <v>528</v>
      </c>
      <c r="B530">
        <v>15.7797</v>
      </c>
      <c r="C530">
        <v>8.6639999999999995E-2</v>
      </c>
      <c r="D530">
        <v>-0.48930000000000001</v>
      </c>
      <c r="E530">
        <v>11.348000000000001</v>
      </c>
      <c r="F530">
        <v>12.355</v>
      </c>
      <c r="G530">
        <v>13.362</v>
      </c>
      <c r="H530">
        <v>14.496</v>
      </c>
      <c r="I530">
        <v>15.78</v>
      </c>
      <c r="J530">
        <v>17.239999999999998</v>
      </c>
      <c r="K530">
        <v>18.911999999999999</v>
      </c>
      <c r="L530">
        <v>20.837</v>
      </c>
      <c r="M530">
        <v>22.762</v>
      </c>
    </row>
    <row r="531" spans="1:13" x14ac:dyDescent="0.3">
      <c r="A531">
        <v>529</v>
      </c>
      <c r="B531">
        <v>15.776899999999999</v>
      </c>
      <c r="C531">
        <v>8.6629999999999999E-2</v>
      </c>
      <c r="D531">
        <v>-0.49</v>
      </c>
      <c r="E531">
        <v>11.347</v>
      </c>
      <c r="F531">
        <v>12.353</v>
      </c>
      <c r="G531">
        <v>13.36</v>
      </c>
      <c r="H531">
        <v>14.494</v>
      </c>
      <c r="I531">
        <v>15.776999999999999</v>
      </c>
      <c r="J531">
        <v>17.236999999999998</v>
      </c>
      <c r="K531">
        <v>18.908000000000001</v>
      </c>
      <c r="L531">
        <v>20.832999999999998</v>
      </c>
      <c r="M531">
        <v>22.757999999999999</v>
      </c>
    </row>
    <row r="532" spans="1:13" x14ac:dyDescent="0.3">
      <c r="A532">
        <v>530</v>
      </c>
      <c r="B532">
        <v>15.7742</v>
      </c>
      <c r="C532">
        <v>8.6620000000000003E-2</v>
      </c>
      <c r="D532">
        <v>-0.49059999999999998</v>
      </c>
      <c r="E532">
        <v>11.346</v>
      </c>
      <c r="F532">
        <v>12.352</v>
      </c>
      <c r="G532">
        <v>13.358000000000001</v>
      </c>
      <c r="H532">
        <v>14.491</v>
      </c>
      <c r="I532">
        <v>15.773999999999999</v>
      </c>
      <c r="J532">
        <v>17.234000000000002</v>
      </c>
      <c r="K532">
        <v>18.905000000000001</v>
      </c>
      <c r="L532">
        <v>20.829000000000001</v>
      </c>
      <c r="M532">
        <v>22.754000000000001</v>
      </c>
    </row>
    <row r="533" spans="1:13" x14ac:dyDescent="0.3">
      <c r="A533">
        <v>531</v>
      </c>
      <c r="B533">
        <v>15.7714</v>
      </c>
      <c r="C533">
        <v>8.6620000000000003E-2</v>
      </c>
      <c r="D533">
        <v>-0.49120000000000003</v>
      </c>
      <c r="E533">
        <v>11.343999999999999</v>
      </c>
      <c r="F533">
        <v>12.35</v>
      </c>
      <c r="G533">
        <v>13.356</v>
      </c>
      <c r="H533">
        <v>14.489000000000001</v>
      </c>
      <c r="I533">
        <v>15.771000000000001</v>
      </c>
      <c r="J533">
        <v>17.231000000000002</v>
      </c>
      <c r="K533">
        <v>18.902000000000001</v>
      </c>
      <c r="L533">
        <v>20.826000000000001</v>
      </c>
      <c r="M533">
        <v>22.75</v>
      </c>
    </row>
    <row r="534" spans="1:13" x14ac:dyDescent="0.3">
      <c r="A534">
        <v>532</v>
      </c>
      <c r="B534">
        <v>15.768700000000001</v>
      </c>
      <c r="C534">
        <v>8.6610000000000006E-2</v>
      </c>
      <c r="D534">
        <v>-0.4919</v>
      </c>
      <c r="E534">
        <v>11.343</v>
      </c>
      <c r="F534">
        <v>12.348000000000001</v>
      </c>
      <c r="G534">
        <v>13.353999999999999</v>
      </c>
      <c r="H534">
        <v>14.486000000000001</v>
      </c>
      <c r="I534">
        <v>15.769</v>
      </c>
      <c r="J534">
        <v>17.228000000000002</v>
      </c>
      <c r="K534">
        <v>18.898</v>
      </c>
      <c r="L534">
        <v>20.821999999999999</v>
      </c>
      <c r="M534">
        <v>22.745999999999999</v>
      </c>
    </row>
    <row r="535" spans="1:13" x14ac:dyDescent="0.3">
      <c r="A535">
        <v>533</v>
      </c>
      <c r="B535">
        <v>15.7659</v>
      </c>
      <c r="C535">
        <v>8.6599999999999996E-2</v>
      </c>
      <c r="D535">
        <v>-0.49249999999999999</v>
      </c>
      <c r="E535">
        <v>11.340999999999999</v>
      </c>
      <c r="F535">
        <v>12.347</v>
      </c>
      <c r="G535">
        <v>13.352</v>
      </c>
      <c r="H535">
        <v>14.484</v>
      </c>
      <c r="I535">
        <v>15.766</v>
      </c>
      <c r="J535">
        <v>17.225000000000001</v>
      </c>
      <c r="K535">
        <v>18.895</v>
      </c>
      <c r="L535">
        <v>20.818000000000001</v>
      </c>
      <c r="M535">
        <v>22.742000000000001</v>
      </c>
    </row>
    <row r="536" spans="1:13" x14ac:dyDescent="0.3">
      <c r="A536">
        <v>534</v>
      </c>
      <c r="B536">
        <v>15.763199999999999</v>
      </c>
      <c r="C536">
        <v>8.6599999999999996E-2</v>
      </c>
      <c r="D536">
        <v>-0.49309999999999998</v>
      </c>
      <c r="E536">
        <v>11.34</v>
      </c>
      <c r="F536">
        <v>12.345000000000001</v>
      </c>
      <c r="G536">
        <v>13.349</v>
      </c>
      <c r="H536">
        <v>14.481999999999999</v>
      </c>
      <c r="I536">
        <v>15.763</v>
      </c>
      <c r="J536">
        <v>17.222000000000001</v>
      </c>
      <c r="K536">
        <v>18.891999999999999</v>
      </c>
      <c r="L536">
        <v>20.815000000000001</v>
      </c>
      <c r="M536">
        <v>22.739000000000001</v>
      </c>
    </row>
    <row r="537" spans="1:13" x14ac:dyDescent="0.3">
      <c r="A537">
        <v>535</v>
      </c>
      <c r="B537">
        <v>15.7605</v>
      </c>
      <c r="C537">
        <v>8.659E-2</v>
      </c>
      <c r="D537">
        <v>-0.49370000000000003</v>
      </c>
      <c r="E537">
        <v>11.339</v>
      </c>
      <c r="F537">
        <v>12.343</v>
      </c>
      <c r="G537">
        <v>13.348000000000001</v>
      </c>
      <c r="H537">
        <v>14.478999999999999</v>
      </c>
      <c r="I537">
        <v>15.76</v>
      </c>
      <c r="J537">
        <v>17.219000000000001</v>
      </c>
      <c r="K537">
        <v>18.888000000000002</v>
      </c>
      <c r="L537">
        <v>20.812000000000001</v>
      </c>
      <c r="M537">
        <v>22.734999999999999</v>
      </c>
    </row>
    <row r="538" spans="1:13" x14ac:dyDescent="0.3">
      <c r="A538">
        <v>536</v>
      </c>
      <c r="B538">
        <v>15.7578</v>
      </c>
      <c r="C538">
        <v>8.6580000000000004E-2</v>
      </c>
      <c r="D538">
        <v>-0.49440000000000001</v>
      </c>
      <c r="E538">
        <v>11.337</v>
      </c>
      <c r="F538">
        <v>12.342000000000001</v>
      </c>
      <c r="G538">
        <v>13.346</v>
      </c>
      <c r="H538">
        <v>14.477</v>
      </c>
      <c r="I538">
        <v>15.757999999999999</v>
      </c>
      <c r="J538">
        <v>17.216000000000001</v>
      </c>
      <c r="K538">
        <v>18.885000000000002</v>
      </c>
      <c r="L538">
        <v>20.808</v>
      </c>
      <c r="M538">
        <v>22.731000000000002</v>
      </c>
    </row>
    <row r="539" spans="1:13" x14ac:dyDescent="0.3">
      <c r="A539">
        <v>537</v>
      </c>
      <c r="B539">
        <v>15.755100000000001</v>
      </c>
      <c r="C539">
        <v>8.6569999999999994E-2</v>
      </c>
      <c r="D539">
        <v>-0.495</v>
      </c>
      <c r="E539">
        <v>11.336</v>
      </c>
      <c r="F539">
        <v>12.34</v>
      </c>
      <c r="G539">
        <v>13.343999999999999</v>
      </c>
      <c r="H539">
        <v>14.475</v>
      </c>
      <c r="I539">
        <v>15.755000000000001</v>
      </c>
      <c r="J539">
        <v>17.213000000000001</v>
      </c>
      <c r="K539">
        <v>18.881</v>
      </c>
      <c r="L539">
        <v>20.803999999999998</v>
      </c>
      <c r="M539">
        <v>22.727</v>
      </c>
    </row>
    <row r="540" spans="1:13" x14ac:dyDescent="0.3">
      <c r="A540">
        <v>538</v>
      </c>
      <c r="B540">
        <v>15.7524</v>
      </c>
      <c r="C540">
        <v>8.6569999999999994E-2</v>
      </c>
      <c r="D540">
        <v>-0.49559999999999998</v>
      </c>
      <c r="E540">
        <v>11.335000000000001</v>
      </c>
      <c r="F540">
        <v>12.337999999999999</v>
      </c>
      <c r="G540">
        <v>13.342000000000001</v>
      </c>
      <c r="H540">
        <v>14.472</v>
      </c>
      <c r="I540">
        <v>15.752000000000001</v>
      </c>
      <c r="J540">
        <v>17.21</v>
      </c>
      <c r="K540">
        <v>18.878</v>
      </c>
      <c r="L540">
        <v>20.800999999999998</v>
      </c>
      <c r="M540">
        <v>22.724</v>
      </c>
    </row>
    <row r="541" spans="1:13" x14ac:dyDescent="0.3">
      <c r="A541">
        <v>539</v>
      </c>
      <c r="B541">
        <v>15.749700000000001</v>
      </c>
      <c r="C541">
        <v>8.6559999999999998E-2</v>
      </c>
      <c r="D541">
        <v>-0.49619999999999997</v>
      </c>
      <c r="E541">
        <v>11.333</v>
      </c>
      <c r="F541">
        <v>12.336</v>
      </c>
      <c r="G541">
        <v>13.34</v>
      </c>
      <c r="H541">
        <v>14.47</v>
      </c>
      <c r="I541">
        <v>15.75</v>
      </c>
      <c r="J541">
        <v>17.207000000000001</v>
      </c>
      <c r="K541">
        <v>18.875</v>
      </c>
      <c r="L541">
        <v>20.797000000000001</v>
      </c>
      <c r="M541">
        <v>22.72</v>
      </c>
    </row>
    <row r="542" spans="1:13" x14ac:dyDescent="0.3">
      <c r="A542">
        <v>540</v>
      </c>
      <c r="B542">
        <v>15.747</v>
      </c>
      <c r="C542">
        <v>8.6550000000000002E-2</v>
      </c>
      <c r="D542">
        <v>-0.49690000000000001</v>
      </c>
      <c r="E542">
        <v>11.332000000000001</v>
      </c>
      <c r="F542">
        <v>12.335000000000001</v>
      </c>
      <c r="G542">
        <v>13.337999999999999</v>
      </c>
      <c r="H542">
        <v>14.468</v>
      </c>
      <c r="I542">
        <v>15.747</v>
      </c>
      <c r="J542">
        <v>17.204000000000001</v>
      </c>
      <c r="K542">
        <v>18.870999999999999</v>
      </c>
      <c r="L542">
        <v>20.794</v>
      </c>
      <c r="M542">
        <v>22.716000000000001</v>
      </c>
    </row>
    <row r="543" spans="1:13" x14ac:dyDescent="0.3">
      <c r="A543">
        <v>541</v>
      </c>
      <c r="B543">
        <v>15.744400000000001</v>
      </c>
      <c r="C543">
        <v>8.6550000000000002E-2</v>
      </c>
      <c r="D543">
        <v>-0.4975</v>
      </c>
      <c r="E543">
        <v>11.331</v>
      </c>
      <c r="F543">
        <v>12.333</v>
      </c>
      <c r="G543">
        <v>13.336</v>
      </c>
      <c r="H543">
        <v>14.465</v>
      </c>
      <c r="I543">
        <v>15.744</v>
      </c>
      <c r="J543">
        <v>17.201000000000001</v>
      </c>
      <c r="K543">
        <v>18.869</v>
      </c>
      <c r="L543">
        <v>20.791</v>
      </c>
      <c r="M543">
        <v>22.713000000000001</v>
      </c>
    </row>
    <row r="544" spans="1:13" x14ac:dyDescent="0.3">
      <c r="A544">
        <v>542</v>
      </c>
      <c r="B544">
        <v>15.7417</v>
      </c>
      <c r="C544">
        <v>8.6540000000000006E-2</v>
      </c>
      <c r="D544">
        <v>-0.49809999999999999</v>
      </c>
      <c r="E544">
        <v>11.329000000000001</v>
      </c>
      <c r="F544">
        <v>12.332000000000001</v>
      </c>
      <c r="G544">
        <v>13.334</v>
      </c>
      <c r="H544">
        <v>14.462999999999999</v>
      </c>
      <c r="I544">
        <v>15.742000000000001</v>
      </c>
      <c r="J544">
        <v>17.198</v>
      </c>
      <c r="K544">
        <v>18.864999999999998</v>
      </c>
      <c r="L544">
        <v>20.786999999999999</v>
      </c>
      <c r="M544">
        <v>22.709</v>
      </c>
    </row>
    <row r="545" spans="1:13" x14ac:dyDescent="0.3">
      <c r="A545">
        <v>543</v>
      </c>
      <c r="B545">
        <v>15.739100000000001</v>
      </c>
      <c r="C545">
        <v>8.6529999999999996E-2</v>
      </c>
      <c r="D545">
        <v>-0.49869999999999998</v>
      </c>
      <c r="E545">
        <v>11.327999999999999</v>
      </c>
      <c r="F545">
        <v>12.33</v>
      </c>
      <c r="G545">
        <v>13.332000000000001</v>
      </c>
      <c r="H545">
        <v>14.461</v>
      </c>
      <c r="I545">
        <v>15.739000000000001</v>
      </c>
      <c r="J545">
        <v>17.195</v>
      </c>
      <c r="K545">
        <v>18.861999999999998</v>
      </c>
      <c r="L545">
        <v>20.783000000000001</v>
      </c>
      <c r="M545">
        <v>22.704999999999998</v>
      </c>
    </row>
    <row r="546" spans="1:13" x14ac:dyDescent="0.3">
      <c r="A546">
        <v>544</v>
      </c>
      <c r="B546">
        <v>15.7364</v>
      </c>
      <c r="C546">
        <v>8.6529999999999996E-2</v>
      </c>
      <c r="D546">
        <v>-0.49930000000000002</v>
      </c>
      <c r="E546">
        <v>11.327</v>
      </c>
      <c r="F546">
        <v>12.327999999999999</v>
      </c>
      <c r="G546">
        <v>13.33</v>
      </c>
      <c r="H546">
        <v>14.458</v>
      </c>
      <c r="I546">
        <v>15.736000000000001</v>
      </c>
      <c r="J546">
        <v>17.192</v>
      </c>
      <c r="K546">
        <v>18.859000000000002</v>
      </c>
      <c r="L546">
        <v>20.78</v>
      </c>
      <c r="M546">
        <v>22.702000000000002</v>
      </c>
    </row>
    <row r="547" spans="1:13" x14ac:dyDescent="0.3">
      <c r="A547">
        <v>545</v>
      </c>
      <c r="B547">
        <v>15.7338</v>
      </c>
      <c r="C547">
        <v>8.652E-2</v>
      </c>
      <c r="D547">
        <v>-0.5</v>
      </c>
      <c r="E547">
        <v>11.326000000000001</v>
      </c>
      <c r="F547">
        <v>12.327</v>
      </c>
      <c r="G547">
        <v>13.327999999999999</v>
      </c>
      <c r="H547">
        <v>14.456</v>
      </c>
      <c r="I547">
        <v>15.734</v>
      </c>
      <c r="J547">
        <v>17.189</v>
      </c>
      <c r="K547">
        <v>18.855</v>
      </c>
      <c r="L547">
        <v>20.777000000000001</v>
      </c>
      <c r="M547">
        <v>22.698</v>
      </c>
    </row>
    <row r="548" spans="1:13" x14ac:dyDescent="0.3">
      <c r="A548">
        <v>546</v>
      </c>
      <c r="B548">
        <v>15.731199999999999</v>
      </c>
      <c r="C548">
        <v>8.6510000000000004E-2</v>
      </c>
      <c r="D548">
        <v>-0.50060000000000004</v>
      </c>
      <c r="E548">
        <v>11.324</v>
      </c>
      <c r="F548">
        <v>12.324999999999999</v>
      </c>
      <c r="G548">
        <v>13.326000000000001</v>
      </c>
      <c r="H548">
        <v>14.454000000000001</v>
      </c>
      <c r="I548">
        <v>15.731</v>
      </c>
      <c r="J548">
        <v>17.186</v>
      </c>
      <c r="K548">
        <v>18.852</v>
      </c>
      <c r="L548">
        <v>20.773</v>
      </c>
      <c r="M548">
        <v>22.693999999999999</v>
      </c>
    </row>
    <row r="549" spans="1:13" x14ac:dyDescent="0.3">
      <c r="A549">
        <v>547</v>
      </c>
      <c r="B549">
        <v>15.7286</v>
      </c>
      <c r="C549">
        <v>8.6510000000000004E-2</v>
      </c>
      <c r="D549">
        <v>-0.50119999999999998</v>
      </c>
      <c r="E549">
        <v>11.323</v>
      </c>
      <c r="F549">
        <v>12.323</v>
      </c>
      <c r="G549">
        <v>13.324</v>
      </c>
      <c r="H549">
        <v>14.451000000000001</v>
      </c>
      <c r="I549">
        <v>15.728999999999999</v>
      </c>
      <c r="J549">
        <v>17.183</v>
      </c>
      <c r="K549">
        <v>18.849</v>
      </c>
      <c r="L549">
        <v>20.77</v>
      </c>
      <c r="M549">
        <v>22.690999999999999</v>
      </c>
    </row>
    <row r="550" spans="1:13" x14ac:dyDescent="0.3">
      <c r="A550">
        <v>548</v>
      </c>
      <c r="B550">
        <v>15.726000000000001</v>
      </c>
      <c r="C550">
        <v>8.6499999999999994E-2</v>
      </c>
      <c r="D550">
        <v>-0.50180000000000002</v>
      </c>
      <c r="E550">
        <v>11.321999999999999</v>
      </c>
      <c r="F550">
        <v>12.321999999999999</v>
      </c>
      <c r="G550">
        <v>13.321999999999999</v>
      </c>
      <c r="H550">
        <v>14.449</v>
      </c>
      <c r="I550">
        <v>15.726000000000001</v>
      </c>
      <c r="J550">
        <v>17.18</v>
      </c>
      <c r="K550">
        <v>18.846</v>
      </c>
      <c r="L550">
        <v>20.765999999999998</v>
      </c>
      <c r="M550">
        <v>22.687000000000001</v>
      </c>
    </row>
    <row r="551" spans="1:13" x14ac:dyDescent="0.3">
      <c r="A551">
        <v>549</v>
      </c>
      <c r="B551">
        <v>15.7234</v>
      </c>
      <c r="C551">
        <v>8.6489999999999997E-2</v>
      </c>
      <c r="D551">
        <v>-0.50239999999999996</v>
      </c>
      <c r="E551">
        <v>11.321</v>
      </c>
      <c r="F551">
        <v>12.32</v>
      </c>
      <c r="G551">
        <v>13.32</v>
      </c>
      <c r="H551">
        <v>14.446999999999999</v>
      </c>
      <c r="I551">
        <v>15.723000000000001</v>
      </c>
      <c r="J551">
        <v>17.177</v>
      </c>
      <c r="K551">
        <v>18.841999999999999</v>
      </c>
      <c r="L551">
        <v>20.763000000000002</v>
      </c>
      <c r="M551">
        <v>22.683</v>
      </c>
    </row>
    <row r="552" spans="1:13" x14ac:dyDescent="0.3">
      <c r="A552">
        <v>550</v>
      </c>
      <c r="B552">
        <v>15.720800000000001</v>
      </c>
      <c r="C552">
        <v>8.6489999999999997E-2</v>
      </c>
      <c r="D552">
        <v>-0.503</v>
      </c>
      <c r="E552">
        <v>11.319000000000001</v>
      </c>
      <c r="F552">
        <v>12.319000000000001</v>
      </c>
      <c r="G552">
        <v>13.318</v>
      </c>
      <c r="H552">
        <v>14.445</v>
      </c>
      <c r="I552">
        <v>15.721</v>
      </c>
      <c r="J552">
        <v>17.173999999999999</v>
      </c>
      <c r="K552">
        <v>18.84</v>
      </c>
      <c r="L552">
        <v>20.76</v>
      </c>
      <c r="M552">
        <v>22.68</v>
      </c>
    </row>
    <row r="553" spans="1:13" x14ac:dyDescent="0.3">
      <c r="A553">
        <v>551</v>
      </c>
      <c r="B553">
        <v>15.718299999999999</v>
      </c>
      <c r="C553">
        <v>8.6480000000000001E-2</v>
      </c>
      <c r="D553">
        <v>-0.50360000000000005</v>
      </c>
      <c r="E553">
        <v>11.318</v>
      </c>
      <c r="F553">
        <v>12.317</v>
      </c>
      <c r="G553">
        <v>13.316000000000001</v>
      </c>
      <c r="H553">
        <v>14.443</v>
      </c>
      <c r="I553">
        <v>15.718</v>
      </c>
      <c r="J553">
        <v>17.170999999999999</v>
      </c>
      <c r="K553">
        <v>18.835999999999999</v>
      </c>
      <c r="L553">
        <v>20.756</v>
      </c>
      <c r="M553">
        <v>22.675999999999998</v>
      </c>
    </row>
    <row r="554" spans="1:13" x14ac:dyDescent="0.3">
      <c r="A554">
        <v>552</v>
      </c>
      <c r="B554">
        <v>15.7157</v>
      </c>
      <c r="C554">
        <v>8.6470000000000005E-2</v>
      </c>
      <c r="D554">
        <v>-0.50429999999999997</v>
      </c>
      <c r="E554">
        <v>11.317</v>
      </c>
      <c r="F554">
        <v>12.316000000000001</v>
      </c>
      <c r="G554">
        <v>13.314</v>
      </c>
      <c r="H554">
        <v>14.44</v>
      </c>
      <c r="I554">
        <v>15.715999999999999</v>
      </c>
      <c r="J554">
        <v>17.167999999999999</v>
      </c>
      <c r="K554">
        <v>18.832999999999998</v>
      </c>
      <c r="L554">
        <v>20.753</v>
      </c>
      <c r="M554">
        <v>22.672999999999998</v>
      </c>
    </row>
    <row r="555" spans="1:13" x14ac:dyDescent="0.3">
      <c r="A555">
        <v>553</v>
      </c>
      <c r="B555">
        <v>15.713200000000001</v>
      </c>
      <c r="C555">
        <v>8.6470000000000005E-2</v>
      </c>
      <c r="D555">
        <v>-0.50490000000000002</v>
      </c>
      <c r="E555">
        <v>11.315</v>
      </c>
      <c r="F555">
        <v>12.314</v>
      </c>
      <c r="G555">
        <v>13.311999999999999</v>
      </c>
      <c r="H555">
        <v>14.438000000000001</v>
      </c>
      <c r="I555">
        <v>15.712999999999999</v>
      </c>
      <c r="J555">
        <v>17.166</v>
      </c>
      <c r="K555">
        <v>18.829999999999998</v>
      </c>
      <c r="L555">
        <v>20.75</v>
      </c>
      <c r="M555">
        <v>22.67</v>
      </c>
    </row>
    <row r="556" spans="1:13" x14ac:dyDescent="0.3">
      <c r="A556">
        <v>554</v>
      </c>
      <c r="B556">
        <v>15.710599999999999</v>
      </c>
      <c r="C556">
        <v>8.6459999999999995E-2</v>
      </c>
      <c r="D556">
        <v>-0.50549999999999995</v>
      </c>
      <c r="E556">
        <v>11.314</v>
      </c>
      <c r="F556">
        <v>12.311999999999999</v>
      </c>
      <c r="G556">
        <v>13.311</v>
      </c>
      <c r="H556">
        <v>14.436</v>
      </c>
      <c r="I556">
        <v>15.711</v>
      </c>
      <c r="J556">
        <v>17.163</v>
      </c>
      <c r="K556">
        <v>18.827000000000002</v>
      </c>
      <c r="L556">
        <v>20.745999999999999</v>
      </c>
      <c r="M556">
        <v>22.666</v>
      </c>
    </row>
    <row r="557" spans="1:13" x14ac:dyDescent="0.3">
      <c r="A557">
        <v>555</v>
      </c>
      <c r="B557">
        <v>15.7081</v>
      </c>
      <c r="C557">
        <v>8.6449999999999999E-2</v>
      </c>
      <c r="D557">
        <v>-0.50609999999999999</v>
      </c>
      <c r="E557">
        <v>11.313000000000001</v>
      </c>
      <c r="F557">
        <v>12.311</v>
      </c>
      <c r="G557">
        <v>13.308999999999999</v>
      </c>
      <c r="H557">
        <v>14.433999999999999</v>
      </c>
      <c r="I557">
        <v>15.708</v>
      </c>
      <c r="J557">
        <v>17.16</v>
      </c>
      <c r="K557">
        <v>18.824000000000002</v>
      </c>
      <c r="L557">
        <v>20.742999999999999</v>
      </c>
      <c r="M557">
        <v>22.661999999999999</v>
      </c>
    </row>
    <row r="558" spans="1:13" x14ac:dyDescent="0.3">
      <c r="A558">
        <v>556</v>
      </c>
      <c r="B558">
        <v>15.7056</v>
      </c>
      <c r="C558">
        <v>8.6449999999999999E-2</v>
      </c>
      <c r="D558">
        <v>-0.50670000000000004</v>
      </c>
      <c r="E558">
        <v>11.311999999999999</v>
      </c>
      <c r="F558">
        <v>12.308999999999999</v>
      </c>
      <c r="G558">
        <v>13.307</v>
      </c>
      <c r="H558">
        <v>14.430999999999999</v>
      </c>
      <c r="I558">
        <v>15.706</v>
      </c>
      <c r="J558">
        <v>17.157</v>
      </c>
      <c r="K558">
        <v>18.821000000000002</v>
      </c>
      <c r="L558">
        <v>20.74</v>
      </c>
      <c r="M558">
        <v>22.658999999999999</v>
      </c>
    </row>
    <row r="559" spans="1:13" x14ac:dyDescent="0.3">
      <c r="A559">
        <v>557</v>
      </c>
      <c r="B559">
        <v>15.702999999999999</v>
      </c>
      <c r="C559">
        <v>8.6440000000000003E-2</v>
      </c>
      <c r="D559">
        <v>-0.50729999999999997</v>
      </c>
      <c r="E559">
        <v>11.31</v>
      </c>
      <c r="F559">
        <v>12.308</v>
      </c>
      <c r="G559">
        <v>13.305</v>
      </c>
      <c r="H559">
        <v>14.429</v>
      </c>
      <c r="I559">
        <v>15.702999999999999</v>
      </c>
      <c r="J559">
        <v>17.154</v>
      </c>
      <c r="K559">
        <v>18.818000000000001</v>
      </c>
      <c r="L559">
        <v>20.736000000000001</v>
      </c>
      <c r="M559">
        <v>22.655000000000001</v>
      </c>
    </row>
    <row r="560" spans="1:13" x14ac:dyDescent="0.3">
      <c r="A560">
        <v>558</v>
      </c>
      <c r="B560">
        <v>15.7005</v>
      </c>
      <c r="C560">
        <v>8.6430000000000007E-2</v>
      </c>
      <c r="D560">
        <v>-0.50790000000000002</v>
      </c>
      <c r="E560">
        <v>11.308999999999999</v>
      </c>
      <c r="F560">
        <v>12.305999999999999</v>
      </c>
      <c r="G560">
        <v>13.303000000000001</v>
      </c>
      <c r="H560">
        <v>14.427</v>
      </c>
      <c r="I560">
        <v>15.7</v>
      </c>
      <c r="J560">
        <v>17.151</v>
      </c>
      <c r="K560">
        <v>18.814</v>
      </c>
      <c r="L560">
        <v>20.733000000000001</v>
      </c>
      <c r="M560">
        <v>22.651</v>
      </c>
    </row>
    <row r="561" spans="1:13" x14ac:dyDescent="0.3">
      <c r="A561">
        <v>559</v>
      </c>
      <c r="B561">
        <v>15.698</v>
      </c>
      <c r="C561">
        <v>8.6430000000000007E-2</v>
      </c>
      <c r="D561">
        <v>-0.50849999999999995</v>
      </c>
      <c r="E561">
        <v>11.308</v>
      </c>
      <c r="F561">
        <v>12.305</v>
      </c>
      <c r="G561">
        <v>13.301</v>
      </c>
      <c r="H561">
        <v>14.425000000000001</v>
      </c>
      <c r="I561">
        <v>15.698</v>
      </c>
      <c r="J561">
        <v>17.149000000000001</v>
      </c>
      <c r="K561">
        <v>18.811</v>
      </c>
      <c r="L561">
        <v>20.73</v>
      </c>
      <c r="M561">
        <v>22.649000000000001</v>
      </c>
    </row>
    <row r="562" spans="1:13" x14ac:dyDescent="0.3">
      <c r="A562">
        <v>560</v>
      </c>
      <c r="B562">
        <v>15.695600000000001</v>
      </c>
      <c r="C562">
        <v>8.6419999999999997E-2</v>
      </c>
      <c r="D562">
        <v>-0.5091</v>
      </c>
      <c r="E562">
        <v>11.307</v>
      </c>
      <c r="F562">
        <v>12.303000000000001</v>
      </c>
      <c r="G562">
        <v>13.298999999999999</v>
      </c>
      <c r="H562">
        <v>14.423</v>
      </c>
      <c r="I562">
        <v>15.696</v>
      </c>
      <c r="J562">
        <v>17.146000000000001</v>
      </c>
      <c r="K562">
        <v>18.808</v>
      </c>
      <c r="L562">
        <v>20.727</v>
      </c>
      <c r="M562">
        <v>22.645</v>
      </c>
    </row>
    <row r="563" spans="1:13" x14ac:dyDescent="0.3">
      <c r="A563">
        <v>561</v>
      </c>
      <c r="B563">
        <v>15.693099999999999</v>
      </c>
      <c r="C563">
        <v>8.6419999999999997E-2</v>
      </c>
      <c r="D563">
        <v>-0.50970000000000004</v>
      </c>
      <c r="E563">
        <v>11.305</v>
      </c>
      <c r="F563">
        <v>12.301</v>
      </c>
      <c r="G563">
        <v>13.297000000000001</v>
      </c>
      <c r="H563">
        <v>14.42</v>
      </c>
      <c r="I563">
        <v>15.693</v>
      </c>
      <c r="J563">
        <v>17.143000000000001</v>
      </c>
      <c r="K563">
        <v>18.806000000000001</v>
      </c>
      <c r="L563">
        <v>20.724</v>
      </c>
      <c r="M563">
        <v>22.641999999999999</v>
      </c>
    </row>
    <row r="564" spans="1:13" x14ac:dyDescent="0.3">
      <c r="A564">
        <v>562</v>
      </c>
      <c r="B564">
        <v>15.6906</v>
      </c>
      <c r="C564">
        <v>8.6410000000000001E-2</v>
      </c>
      <c r="D564">
        <v>-0.51029999999999998</v>
      </c>
      <c r="E564">
        <v>11.304</v>
      </c>
      <c r="F564">
        <v>12.3</v>
      </c>
      <c r="G564">
        <v>13.295999999999999</v>
      </c>
      <c r="H564">
        <v>14.417999999999999</v>
      </c>
      <c r="I564">
        <v>15.691000000000001</v>
      </c>
      <c r="J564">
        <v>17.14</v>
      </c>
      <c r="K564">
        <v>18.802</v>
      </c>
      <c r="L564">
        <v>20.72</v>
      </c>
      <c r="M564">
        <v>22.638000000000002</v>
      </c>
    </row>
    <row r="565" spans="1:13" x14ac:dyDescent="0.3">
      <c r="A565">
        <v>563</v>
      </c>
      <c r="B565">
        <v>15.6882</v>
      </c>
      <c r="C565">
        <v>8.6400000000000005E-2</v>
      </c>
      <c r="D565">
        <v>-0.51090000000000002</v>
      </c>
      <c r="E565">
        <v>11.303000000000001</v>
      </c>
      <c r="F565">
        <v>12.298999999999999</v>
      </c>
      <c r="G565">
        <v>13.294</v>
      </c>
      <c r="H565">
        <v>14.416</v>
      </c>
      <c r="I565">
        <v>15.688000000000001</v>
      </c>
      <c r="J565">
        <v>17.138000000000002</v>
      </c>
      <c r="K565">
        <v>18.798999999999999</v>
      </c>
      <c r="L565">
        <v>20.716999999999999</v>
      </c>
      <c r="M565">
        <v>22.635000000000002</v>
      </c>
    </row>
    <row r="566" spans="1:13" x14ac:dyDescent="0.3">
      <c r="A566">
        <v>564</v>
      </c>
      <c r="B566">
        <v>15.685700000000001</v>
      </c>
      <c r="C566">
        <v>8.6400000000000005E-2</v>
      </c>
      <c r="D566">
        <v>-0.51149999999999995</v>
      </c>
      <c r="E566">
        <v>11.302</v>
      </c>
      <c r="F566">
        <v>12.297000000000001</v>
      </c>
      <c r="G566">
        <v>13.292</v>
      </c>
      <c r="H566">
        <v>14.414</v>
      </c>
      <c r="I566">
        <v>15.686</v>
      </c>
      <c r="J566">
        <v>17.135000000000002</v>
      </c>
      <c r="K566">
        <v>18.795999999999999</v>
      </c>
      <c r="L566">
        <v>20.713999999999999</v>
      </c>
      <c r="M566">
        <v>22.632000000000001</v>
      </c>
    </row>
    <row r="567" spans="1:13" x14ac:dyDescent="0.3">
      <c r="A567">
        <v>565</v>
      </c>
      <c r="B567">
        <v>15.683299999999999</v>
      </c>
      <c r="C567">
        <v>8.6389999999999995E-2</v>
      </c>
      <c r="D567">
        <v>-0.5121</v>
      </c>
      <c r="E567">
        <v>11.301</v>
      </c>
      <c r="F567">
        <v>12.295999999999999</v>
      </c>
      <c r="G567">
        <v>13.29</v>
      </c>
      <c r="H567">
        <v>14.412000000000001</v>
      </c>
      <c r="I567">
        <v>15.683</v>
      </c>
      <c r="J567">
        <v>17.132000000000001</v>
      </c>
      <c r="K567">
        <v>18.792999999999999</v>
      </c>
      <c r="L567">
        <v>20.710999999999999</v>
      </c>
      <c r="M567">
        <v>22.628</v>
      </c>
    </row>
    <row r="568" spans="1:13" x14ac:dyDescent="0.3">
      <c r="A568">
        <v>566</v>
      </c>
      <c r="B568">
        <v>15.6808</v>
      </c>
      <c r="C568">
        <v>8.6379999999999998E-2</v>
      </c>
      <c r="D568">
        <v>-0.51270000000000004</v>
      </c>
      <c r="E568">
        <v>11.3</v>
      </c>
      <c r="F568">
        <v>12.294</v>
      </c>
      <c r="G568">
        <v>13.289</v>
      </c>
      <c r="H568">
        <v>14.41</v>
      </c>
      <c r="I568">
        <v>15.680999999999999</v>
      </c>
      <c r="J568">
        <v>17.129000000000001</v>
      </c>
      <c r="K568">
        <v>18.79</v>
      </c>
      <c r="L568">
        <v>20.707000000000001</v>
      </c>
      <c r="M568">
        <v>22.623999999999999</v>
      </c>
    </row>
    <row r="569" spans="1:13" x14ac:dyDescent="0.3">
      <c r="A569">
        <v>567</v>
      </c>
      <c r="B569">
        <v>15.6784</v>
      </c>
      <c r="C569">
        <v>8.6379999999999998E-2</v>
      </c>
      <c r="D569">
        <v>-0.51329999999999998</v>
      </c>
      <c r="E569">
        <v>11.298</v>
      </c>
      <c r="F569">
        <v>12.292</v>
      </c>
      <c r="G569">
        <v>13.287000000000001</v>
      </c>
      <c r="H569">
        <v>14.407999999999999</v>
      </c>
      <c r="I569">
        <v>15.678000000000001</v>
      </c>
      <c r="J569">
        <v>17.126999999999999</v>
      </c>
      <c r="K569">
        <v>18.786999999999999</v>
      </c>
      <c r="L569">
        <v>20.704999999999998</v>
      </c>
      <c r="M569">
        <v>22.622</v>
      </c>
    </row>
    <row r="570" spans="1:13" x14ac:dyDescent="0.3">
      <c r="A570">
        <v>568</v>
      </c>
      <c r="B570">
        <v>15.676</v>
      </c>
      <c r="C570">
        <v>8.6370000000000002E-2</v>
      </c>
      <c r="D570">
        <v>-0.51390000000000002</v>
      </c>
      <c r="E570">
        <v>11.297000000000001</v>
      </c>
      <c r="F570">
        <v>12.291</v>
      </c>
      <c r="G570">
        <v>13.285</v>
      </c>
      <c r="H570">
        <v>14.406000000000001</v>
      </c>
      <c r="I570">
        <v>15.676</v>
      </c>
      <c r="J570">
        <v>17.123999999999999</v>
      </c>
      <c r="K570">
        <v>18.783999999999999</v>
      </c>
      <c r="L570">
        <v>20.701000000000001</v>
      </c>
      <c r="M570">
        <v>22.617999999999999</v>
      </c>
    </row>
    <row r="571" spans="1:13" x14ac:dyDescent="0.3">
      <c r="A571">
        <v>569</v>
      </c>
      <c r="B571">
        <v>15.6736</v>
      </c>
      <c r="C571">
        <v>8.6360000000000006E-2</v>
      </c>
      <c r="D571">
        <v>-0.51449999999999996</v>
      </c>
      <c r="E571">
        <v>11.295999999999999</v>
      </c>
      <c r="F571">
        <v>12.29</v>
      </c>
      <c r="G571">
        <v>13.282999999999999</v>
      </c>
      <c r="H571">
        <v>14.404</v>
      </c>
      <c r="I571">
        <v>15.673999999999999</v>
      </c>
      <c r="J571">
        <v>17.120999999999999</v>
      </c>
      <c r="K571">
        <v>18.780999999999999</v>
      </c>
      <c r="L571">
        <v>20.698</v>
      </c>
      <c r="M571">
        <v>22.614999999999998</v>
      </c>
    </row>
    <row r="572" spans="1:13" x14ac:dyDescent="0.3">
      <c r="A572">
        <v>570</v>
      </c>
      <c r="B572">
        <v>15.671200000000001</v>
      </c>
      <c r="C572">
        <v>8.6360000000000006E-2</v>
      </c>
      <c r="D572">
        <v>-0.5151</v>
      </c>
      <c r="E572">
        <v>11.295</v>
      </c>
      <c r="F572">
        <v>12.288</v>
      </c>
      <c r="G572">
        <v>13.281000000000001</v>
      </c>
      <c r="H572">
        <v>14.401</v>
      </c>
      <c r="I572">
        <v>15.670999999999999</v>
      </c>
      <c r="J572">
        <v>17.119</v>
      </c>
      <c r="K572">
        <v>18.779</v>
      </c>
      <c r="L572">
        <v>20.695</v>
      </c>
      <c r="M572">
        <v>22.611999999999998</v>
      </c>
    </row>
    <row r="573" spans="1:13" x14ac:dyDescent="0.3">
      <c r="A573">
        <v>571</v>
      </c>
      <c r="B573">
        <v>15.668799999999999</v>
      </c>
      <c r="C573">
        <v>8.6349999999999996E-2</v>
      </c>
      <c r="D573">
        <v>-0.51559999999999995</v>
      </c>
      <c r="E573">
        <v>11.294</v>
      </c>
      <c r="F573">
        <v>12.287000000000001</v>
      </c>
      <c r="G573">
        <v>13.28</v>
      </c>
      <c r="H573">
        <v>14.398999999999999</v>
      </c>
      <c r="I573">
        <v>15.669</v>
      </c>
      <c r="J573">
        <v>17.116</v>
      </c>
      <c r="K573">
        <v>18.774999999999999</v>
      </c>
      <c r="L573">
        <v>20.692</v>
      </c>
      <c r="M573">
        <v>22.608000000000001</v>
      </c>
    </row>
    <row r="574" spans="1:13" x14ac:dyDescent="0.3">
      <c r="A574">
        <v>572</v>
      </c>
      <c r="B574">
        <v>15.666499999999999</v>
      </c>
      <c r="C574">
        <v>8.634E-2</v>
      </c>
      <c r="D574">
        <v>-0.51619999999999999</v>
      </c>
      <c r="E574">
        <v>11.292999999999999</v>
      </c>
      <c r="F574">
        <v>12.285</v>
      </c>
      <c r="G574">
        <v>13.278</v>
      </c>
      <c r="H574">
        <v>14.397</v>
      </c>
      <c r="I574">
        <v>15.666</v>
      </c>
      <c r="J574">
        <v>17.113</v>
      </c>
      <c r="K574">
        <v>18.771999999999998</v>
      </c>
      <c r="L574">
        <v>20.687999999999999</v>
      </c>
      <c r="M574">
        <v>22.605</v>
      </c>
    </row>
    <row r="575" spans="1:13" x14ac:dyDescent="0.3">
      <c r="A575">
        <v>573</v>
      </c>
      <c r="B575">
        <v>15.664099999999999</v>
      </c>
      <c r="C575">
        <v>8.634E-2</v>
      </c>
      <c r="D575">
        <v>-0.51680000000000004</v>
      </c>
      <c r="E575">
        <v>11.291</v>
      </c>
      <c r="F575">
        <v>12.284000000000001</v>
      </c>
      <c r="G575">
        <v>13.276</v>
      </c>
      <c r="H575">
        <v>14.395</v>
      </c>
      <c r="I575">
        <v>15.664</v>
      </c>
      <c r="J575">
        <v>17.111000000000001</v>
      </c>
      <c r="K575">
        <v>18.77</v>
      </c>
      <c r="L575">
        <v>20.686</v>
      </c>
      <c r="M575">
        <v>22.602</v>
      </c>
    </row>
    <row r="576" spans="1:13" x14ac:dyDescent="0.3">
      <c r="A576">
        <v>574</v>
      </c>
      <c r="B576">
        <v>15.6617</v>
      </c>
      <c r="C576">
        <v>8.6330000000000004E-2</v>
      </c>
      <c r="D576">
        <v>-0.51739999999999997</v>
      </c>
      <c r="E576">
        <v>11.29</v>
      </c>
      <c r="F576">
        <v>12.282</v>
      </c>
      <c r="G576">
        <v>13.273999999999999</v>
      </c>
      <c r="H576">
        <v>14.393000000000001</v>
      </c>
      <c r="I576">
        <v>15.662000000000001</v>
      </c>
      <c r="J576">
        <v>17.108000000000001</v>
      </c>
      <c r="K576">
        <v>18.766999999999999</v>
      </c>
      <c r="L576">
        <v>20.681999999999999</v>
      </c>
      <c r="M576">
        <v>22.597999999999999</v>
      </c>
    </row>
    <row r="577" spans="1:13" x14ac:dyDescent="0.3">
      <c r="A577">
        <v>575</v>
      </c>
      <c r="B577">
        <v>15.6594</v>
      </c>
      <c r="C577">
        <v>8.6319999999999994E-2</v>
      </c>
      <c r="D577">
        <v>-0.51800000000000002</v>
      </c>
      <c r="E577">
        <v>11.29</v>
      </c>
      <c r="F577">
        <v>12.281000000000001</v>
      </c>
      <c r="G577">
        <v>13.273</v>
      </c>
      <c r="H577">
        <v>14.391</v>
      </c>
      <c r="I577">
        <v>15.659000000000001</v>
      </c>
      <c r="J577">
        <v>17.105</v>
      </c>
      <c r="K577">
        <v>18.763999999999999</v>
      </c>
      <c r="L577">
        <v>20.678999999999998</v>
      </c>
      <c r="M577">
        <v>22.594999999999999</v>
      </c>
    </row>
    <row r="578" spans="1:13" x14ac:dyDescent="0.3">
      <c r="A578">
        <v>576</v>
      </c>
      <c r="B578">
        <v>15.6571</v>
      </c>
      <c r="C578">
        <v>8.6319999999999994E-2</v>
      </c>
      <c r="D578">
        <v>-0.51859999999999995</v>
      </c>
      <c r="E578">
        <v>11.288</v>
      </c>
      <c r="F578">
        <v>12.28</v>
      </c>
      <c r="G578">
        <v>13.271000000000001</v>
      </c>
      <c r="H578">
        <v>14.388999999999999</v>
      </c>
      <c r="I578">
        <v>15.657</v>
      </c>
      <c r="J578">
        <v>17.103000000000002</v>
      </c>
      <c r="K578">
        <v>18.760999999999999</v>
      </c>
      <c r="L578">
        <v>20.677</v>
      </c>
      <c r="M578">
        <v>22.591999999999999</v>
      </c>
    </row>
    <row r="579" spans="1:13" x14ac:dyDescent="0.3">
      <c r="A579">
        <v>577</v>
      </c>
      <c r="B579">
        <v>15.6547</v>
      </c>
      <c r="C579">
        <v>8.6309999999999998E-2</v>
      </c>
      <c r="D579">
        <v>-0.51919999999999999</v>
      </c>
      <c r="E579">
        <v>11.287000000000001</v>
      </c>
      <c r="F579">
        <v>12.278</v>
      </c>
      <c r="G579">
        <v>13.269</v>
      </c>
      <c r="H579">
        <v>14.387</v>
      </c>
      <c r="I579">
        <v>15.654999999999999</v>
      </c>
      <c r="J579">
        <v>17.100000000000001</v>
      </c>
      <c r="K579">
        <v>18.757999999999999</v>
      </c>
      <c r="L579">
        <v>20.672999999999998</v>
      </c>
      <c r="M579">
        <v>22.588999999999999</v>
      </c>
    </row>
    <row r="580" spans="1:13" x14ac:dyDescent="0.3">
      <c r="A580">
        <v>578</v>
      </c>
      <c r="B580">
        <v>15.6524</v>
      </c>
      <c r="C580">
        <v>8.6309999999999998E-2</v>
      </c>
      <c r="D580">
        <v>-0.51970000000000005</v>
      </c>
      <c r="E580">
        <v>11.286</v>
      </c>
      <c r="F580">
        <v>12.276999999999999</v>
      </c>
      <c r="G580">
        <v>13.266999999999999</v>
      </c>
      <c r="H580">
        <v>14.385</v>
      </c>
      <c r="I580">
        <v>15.651999999999999</v>
      </c>
      <c r="J580">
        <v>17.097000000000001</v>
      </c>
      <c r="K580">
        <v>18.754999999999999</v>
      </c>
      <c r="L580">
        <v>20.670999999999999</v>
      </c>
      <c r="M580">
        <v>22.585999999999999</v>
      </c>
    </row>
    <row r="581" spans="1:13" x14ac:dyDescent="0.3">
      <c r="A581">
        <v>579</v>
      </c>
      <c r="B581">
        <v>15.6501</v>
      </c>
      <c r="C581">
        <v>8.6300000000000002E-2</v>
      </c>
      <c r="D581">
        <v>-0.52029999999999998</v>
      </c>
      <c r="E581">
        <v>11.285</v>
      </c>
      <c r="F581">
        <v>12.275</v>
      </c>
      <c r="G581">
        <v>13.266</v>
      </c>
      <c r="H581">
        <v>14.382999999999999</v>
      </c>
      <c r="I581">
        <v>15.65</v>
      </c>
      <c r="J581">
        <v>17.094999999999999</v>
      </c>
      <c r="K581">
        <v>18.751999999999999</v>
      </c>
      <c r="L581">
        <v>20.667000000000002</v>
      </c>
      <c r="M581">
        <v>22.582000000000001</v>
      </c>
    </row>
    <row r="582" spans="1:13" x14ac:dyDescent="0.3">
      <c r="A582">
        <v>580</v>
      </c>
      <c r="B582">
        <v>15.6478</v>
      </c>
      <c r="C582">
        <v>8.6290000000000006E-2</v>
      </c>
      <c r="D582">
        <v>-0.52090000000000003</v>
      </c>
      <c r="E582">
        <v>11.284000000000001</v>
      </c>
      <c r="F582">
        <v>12.273999999999999</v>
      </c>
      <c r="G582">
        <v>13.263999999999999</v>
      </c>
      <c r="H582">
        <v>14.381</v>
      </c>
      <c r="I582">
        <v>15.648</v>
      </c>
      <c r="J582">
        <v>17.091999999999999</v>
      </c>
      <c r="K582">
        <v>18.748999999999999</v>
      </c>
      <c r="L582">
        <v>20.664000000000001</v>
      </c>
      <c r="M582">
        <v>22.579000000000001</v>
      </c>
    </row>
    <row r="583" spans="1:13" x14ac:dyDescent="0.3">
      <c r="A583">
        <v>581</v>
      </c>
      <c r="B583">
        <v>15.6455</v>
      </c>
      <c r="C583">
        <v>8.6290000000000006E-2</v>
      </c>
      <c r="D583">
        <v>-0.52149999999999996</v>
      </c>
      <c r="E583">
        <v>11.282999999999999</v>
      </c>
      <c r="F583">
        <v>12.272</v>
      </c>
      <c r="G583">
        <v>13.262</v>
      </c>
      <c r="H583">
        <v>14.379</v>
      </c>
      <c r="I583">
        <v>15.646000000000001</v>
      </c>
      <c r="J583">
        <v>17.09</v>
      </c>
      <c r="K583">
        <v>18.747</v>
      </c>
      <c r="L583">
        <v>20.661999999999999</v>
      </c>
      <c r="M583">
        <v>22.576000000000001</v>
      </c>
    </row>
    <row r="584" spans="1:13" x14ac:dyDescent="0.3">
      <c r="A584">
        <v>582</v>
      </c>
      <c r="B584">
        <v>15.6432</v>
      </c>
      <c r="C584">
        <v>8.6279999999999996E-2</v>
      </c>
      <c r="D584">
        <v>-0.52210000000000001</v>
      </c>
      <c r="E584">
        <v>11.282</v>
      </c>
      <c r="F584">
        <v>12.271000000000001</v>
      </c>
      <c r="G584">
        <v>13.260999999999999</v>
      </c>
      <c r="H584">
        <v>14.377000000000001</v>
      </c>
      <c r="I584">
        <v>15.643000000000001</v>
      </c>
      <c r="J584">
        <v>17.087</v>
      </c>
      <c r="K584">
        <v>18.744</v>
      </c>
      <c r="L584">
        <v>20.658000000000001</v>
      </c>
      <c r="M584">
        <v>22.573</v>
      </c>
    </row>
    <row r="585" spans="1:13" x14ac:dyDescent="0.3">
      <c r="A585">
        <v>583</v>
      </c>
      <c r="B585">
        <v>15.6409</v>
      </c>
      <c r="C585">
        <v>8.6269999999999999E-2</v>
      </c>
      <c r="D585">
        <v>-0.52259999999999995</v>
      </c>
      <c r="E585">
        <v>11.281000000000001</v>
      </c>
      <c r="F585">
        <v>12.27</v>
      </c>
      <c r="G585">
        <v>13.259</v>
      </c>
      <c r="H585">
        <v>14.375</v>
      </c>
      <c r="I585">
        <v>15.641</v>
      </c>
      <c r="J585">
        <v>17.084</v>
      </c>
      <c r="K585">
        <v>18.741</v>
      </c>
      <c r="L585">
        <v>20.655000000000001</v>
      </c>
      <c r="M585">
        <v>22.568999999999999</v>
      </c>
    </row>
    <row r="586" spans="1:13" x14ac:dyDescent="0.3">
      <c r="A586">
        <v>584</v>
      </c>
      <c r="B586">
        <v>15.6387</v>
      </c>
      <c r="C586">
        <v>8.6269999999999999E-2</v>
      </c>
      <c r="D586">
        <v>-0.5232</v>
      </c>
      <c r="E586">
        <v>11.279</v>
      </c>
      <c r="F586">
        <v>12.268000000000001</v>
      </c>
      <c r="G586">
        <v>13.257</v>
      </c>
      <c r="H586">
        <v>14.372999999999999</v>
      </c>
      <c r="I586">
        <v>15.638999999999999</v>
      </c>
      <c r="J586">
        <v>17.082000000000001</v>
      </c>
      <c r="K586">
        <v>18.738</v>
      </c>
      <c r="L586">
        <v>20.652999999999999</v>
      </c>
      <c r="M586">
        <v>22.567</v>
      </c>
    </row>
    <row r="587" spans="1:13" x14ac:dyDescent="0.3">
      <c r="A587">
        <v>585</v>
      </c>
      <c r="B587">
        <v>15.6364</v>
      </c>
      <c r="C587">
        <v>8.6260000000000003E-2</v>
      </c>
      <c r="D587">
        <v>-0.52380000000000004</v>
      </c>
      <c r="E587">
        <v>11.278</v>
      </c>
      <c r="F587">
        <v>12.266999999999999</v>
      </c>
      <c r="G587">
        <v>13.256</v>
      </c>
      <c r="H587">
        <v>14.371</v>
      </c>
      <c r="I587">
        <v>15.635999999999999</v>
      </c>
      <c r="J587">
        <v>17.079000000000001</v>
      </c>
      <c r="K587">
        <v>18.736000000000001</v>
      </c>
      <c r="L587">
        <v>20.649000000000001</v>
      </c>
      <c r="M587">
        <v>22.562999999999999</v>
      </c>
    </row>
    <row r="588" spans="1:13" x14ac:dyDescent="0.3">
      <c r="A588">
        <v>586</v>
      </c>
      <c r="B588">
        <v>15.6342</v>
      </c>
      <c r="C588">
        <v>8.6260000000000003E-2</v>
      </c>
      <c r="D588">
        <v>-0.52439999999999998</v>
      </c>
      <c r="E588">
        <v>11.276999999999999</v>
      </c>
      <c r="F588">
        <v>12.266</v>
      </c>
      <c r="G588">
        <v>13.254</v>
      </c>
      <c r="H588">
        <v>14.369</v>
      </c>
      <c r="I588">
        <v>15.634</v>
      </c>
      <c r="J588">
        <v>17.077000000000002</v>
      </c>
      <c r="K588">
        <v>18.733000000000001</v>
      </c>
      <c r="L588">
        <v>20.646999999999998</v>
      </c>
      <c r="M588">
        <v>22.561</v>
      </c>
    </row>
    <row r="589" spans="1:13" x14ac:dyDescent="0.3">
      <c r="A589">
        <v>587</v>
      </c>
      <c r="B589">
        <v>15.6319</v>
      </c>
      <c r="C589">
        <v>8.6249999999999993E-2</v>
      </c>
      <c r="D589">
        <v>-0.52500000000000002</v>
      </c>
      <c r="E589">
        <v>11.276</v>
      </c>
      <c r="F589">
        <v>12.263999999999999</v>
      </c>
      <c r="G589">
        <v>13.252000000000001</v>
      </c>
      <c r="H589">
        <v>14.367000000000001</v>
      </c>
      <c r="I589">
        <v>15.632</v>
      </c>
      <c r="J589">
        <v>17.074000000000002</v>
      </c>
      <c r="K589">
        <v>18.73</v>
      </c>
      <c r="L589">
        <v>20.643999999999998</v>
      </c>
      <c r="M589">
        <v>22.556999999999999</v>
      </c>
    </row>
    <row r="590" spans="1:13" x14ac:dyDescent="0.3">
      <c r="A590">
        <v>588</v>
      </c>
      <c r="B590">
        <v>15.6297</v>
      </c>
      <c r="C590">
        <v>8.6239999999999997E-2</v>
      </c>
      <c r="D590">
        <v>-0.52549999999999997</v>
      </c>
      <c r="E590">
        <v>11.275</v>
      </c>
      <c r="F590">
        <v>12.263</v>
      </c>
      <c r="G590">
        <v>13.250999999999999</v>
      </c>
      <c r="H590">
        <v>14.366</v>
      </c>
      <c r="I590">
        <v>15.63</v>
      </c>
      <c r="J590">
        <v>17.071999999999999</v>
      </c>
      <c r="K590">
        <v>18.727</v>
      </c>
      <c r="L590">
        <v>20.640999999999998</v>
      </c>
      <c r="M590">
        <v>22.553999999999998</v>
      </c>
    </row>
    <row r="591" spans="1:13" x14ac:dyDescent="0.3">
      <c r="A591">
        <v>589</v>
      </c>
      <c r="B591">
        <v>15.6275</v>
      </c>
      <c r="C591">
        <v>8.6239999999999997E-2</v>
      </c>
      <c r="D591">
        <v>-0.52610000000000001</v>
      </c>
      <c r="E591">
        <v>11.273999999999999</v>
      </c>
      <c r="F591">
        <v>12.262</v>
      </c>
      <c r="G591">
        <v>13.249000000000001</v>
      </c>
      <c r="H591">
        <v>14.364000000000001</v>
      </c>
      <c r="I591">
        <v>15.628</v>
      </c>
      <c r="J591">
        <v>17.068999999999999</v>
      </c>
      <c r="K591">
        <v>18.725000000000001</v>
      </c>
      <c r="L591">
        <v>20.638000000000002</v>
      </c>
      <c r="M591">
        <v>22.552</v>
      </c>
    </row>
    <row r="592" spans="1:13" x14ac:dyDescent="0.3">
      <c r="A592">
        <v>590</v>
      </c>
      <c r="B592">
        <v>15.625299999999999</v>
      </c>
      <c r="C592">
        <v>8.6230000000000001E-2</v>
      </c>
      <c r="D592">
        <v>-0.52669999999999995</v>
      </c>
      <c r="E592">
        <v>11.273</v>
      </c>
      <c r="F592">
        <v>12.26</v>
      </c>
      <c r="G592">
        <v>13.247999999999999</v>
      </c>
      <c r="H592">
        <v>14.362</v>
      </c>
      <c r="I592">
        <v>15.625</v>
      </c>
      <c r="J592">
        <v>17.067</v>
      </c>
      <c r="K592">
        <v>18.722000000000001</v>
      </c>
      <c r="L592">
        <v>20.635000000000002</v>
      </c>
      <c r="M592">
        <v>22.547999999999998</v>
      </c>
    </row>
    <row r="593" spans="1:13" x14ac:dyDescent="0.3">
      <c r="A593">
        <v>591</v>
      </c>
      <c r="B593">
        <v>15.623100000000001</v>
      </c>
      <c r="C593">
        <v>8.6220000000000005E-2</v>
      </c>
      <c r="D593">
        <v>-0.5272</v>
      </c>
      <c r="E593">
        <v>11.272</v>
      </c>
      <c r="F593">
        <v>12.259</v>
      </c>
      <c r="G593">
        <v>13.246</v>
      </c>
      <c r="H593">
        <v>14.36</v>
      </c>
      <c r="I593">
        <v>15.622999999999999</v>
      </c>
      <c r="J593">
        <v>17.064</v>
      </c>
      <c r="K593">
        <v>18.719000000000001</v>
      </c>
      <c r="L593">
        <v>20.632000000000001</v>
      </c>
      <c r="M593">
        <v>22.545000000000002</v>
      </c>
    </row>
    <row r="594" spans="1:13" x14ac:dyDescent="0.3">
      <c r="A594">
        <v>592</v>
      </c>
      <c r="B594">
        <v>15.620900000000001</v>
      </c>
      <c r="C594">
        <v>8.6220000000000005E-2</v>
      </c>
      <c r="D594">
        <v>-0.52780000000000005</v>
      </c>
      <c r="E594">
        <v>11.271000000000001</v>
      </c>
      <c r="F594">
        <v>12.257999999999999</v>
      </c>
      <c r="G594">
        <v>13.244</v>
      </c>
      <c r="H594">
        <v>14.358000000000001</v>
      </c>
      <c r="I594">
        <v>15.621</v>
      </c>
      <c r="J594">
        <v>17.062000000000001</v>
      </c>
      <c r="K594">
        <v>18.716999999999999</v>
      </c>
      <c r="L594">
        <v>20.629000000000001</v>
      </c>
      <c r="M594">
        <v>22.542000000000002</v>
      </c>
    </row>
    <row r="595" spans="1:13" x14ac:dyDescent="0.3">
      <c r="A595">
        <v>593</v>
      </c>
      <c r="B595">
        <v>15.6187</v>
      </c>
      <c r="C595">
        <v>8.6209999999999995E-2</v>
      </c>
      <c r="D595">
        <v>-0.52839999999999998</v>
      </c>
      <c r="E595">
        <v>11.27</v>
      </c>
      <c r="F595">
        <v>12.256</v>
      </c>
      <c r="G595">
        <v>13.243</v>
      </c>
      <c r="H595">
        <v>14.356</v>
      </c>
      <c r="I595">
        <v>15.619</v>
      </c>
      <c r="J595">
        <v>17.059000000000001</v>
      </c>
      <c r="K595">
        <v>18.713999999999999</v>
      </c>
      <c r="L595">
        <v>20.626000000000001</v>
      </c>
      <c r="M595">
        <v>22.539000000000001</v>
      </c>
    </row>
    <row r="596" spans="1:13" x14ac:dyDescent="0.3">
      <c r="A596">
        <v>594</v>
      </c>
      <c r="B596">
        <v>15.6165</v>
      </c>
      <c r="C596">
        <v>8.6209999999999995E-2</v>
      </c>
      <c r="D596">
        <v>-0.52900000000000003</v>
      </c>
      <c r="E596">
        <v>11.269</v>
      </c>
      <c r="F596">
        <v>12.255000000000001</v>
      </c>
      <c r="G596">
        <v>13.241</v>
      </c>
      <c r="H596">
        <v>14.353999999999999</v>
      </c>
      <c r="I596">
        <v>15.616</v>
      </c>
      <c r="J596">
        <v>17.056999999999999</v>
      </c>
      <c r="K596">
        <v>18.710999999999999</v>
      </c>
      <c r="L596">
        <v>20.623999999999999</v>
      </c>
      <c r="M596">
        <v>22.536999999999999</v>
      </c>
    </row>
    <row r="597" spans="1:13" x14ac:dyDescent="0.3">
      <c r="A597">
        <v>595</v>
      </c>
      <c r="B597">
        <v>15.6144</v>
      </c>
      <c r="C597">
        <v>8.6199999999999999E-2</v>
      </c>
      <c r="D597">
        <v>-0.52949999999999997</v>
      </c>
      <c r="E597">
        <v>11.268000000000001</v>
      </c>
      <c r="F597">
        <v>12.254</v>
      </c>
      <c r="G597">
        <v>13.24</v>
      </c>
      <c r="H597">
        <v>14.352</v>
      </c>
      <c r="I597">
        <v>15.614000000000001</v>
      </c>
      <c r="J597">
        <v>17.055</v>
      </c>
      <c r="K597">
        <v>18.707999999999998</v>
      </c>
      <c r="L597">
        <v>20.620999999999999</v>
      </c>
      <c r="M597">
        <v>22.533000000000001</v>
      </c>
    </row>
    <row r="598" spans="1:13" x14ac:dyDescent="0.3">
      <c r="A598">
        <v>596</v>
      </c>
      <c r="B598">
        <v>15.6122</v>
      </c>
      <c r="C598">
        <v>8.6190000000000003E-2</v>
      </c>
      <c r="D598">
        <v>-0.53010000000000002</v>
      </c>
      <c r="E598">
        <v>11.266999999999999</v>
      </c>
      <c r="F598">
        <v>12.253</v>
      </c>
      <c r="G598">
        <v>13.238</v>
      </c>
      <c r="H598">
        <v>14.35</v>
      </c>
      <c r="I598">
        <v>15.612</v>
      </c>
      <c r="J598">
        <v>17.052</v>
      </c>
      <c r="K598">
        <v>18.706</v>
      </c>
      <c r="L598">
        <v>20.617999999999999</v>
      </c>
      <c r="M598">
        <v>22.53</v>
      </c>
    </row>
    <row r="599" spans="1:13" x14ac:dyDescent="0.3">
      <c r="A599">
        <v>597</v>
      </c>
      <c r="B599">
        <v>15.61</v>
      </c>
      <c r="C599">
        <v>8.6190000000000003E-2</v>
      </c>
      <c r="D599">
        <v>-0.53069999999999995</v>
      </c>
      <c r="E599">
        <v>11.266</v>
      </c>
      <c r="F599">
        <v>12.250999999999999</v>
      </c>
      <c r="G599">
        <v>13.236000000000001</v>
      </c>
      <c r="H599">
        <v>14.348000000000001</v>
      </c>
      <c r="I599">
        <v>15.61</v>
      </c>
      <c r="J599">
        <v>17.05</v>
      </c>
      <c r="K599">
        <v>18.702999999999999</v>
      </c>
      <c r="L599">
        <v>20.614999999999998</v>
      </c>
      <c r="M599">
        <v>22.527000000000001</v>
      </c>
    </row>
    <row r="600" spans="1:13" x14ac:dyDescent="0.3">
      <c r="A600">
        <v>598</v>
      </c>
      <c r="B600">
        <v>15.607900000000001</v>
      </c>
      <c r="C600">
        <v>8.6180000000000007E-2</v>
      </c>
      <c r="D600">
        <v>-0.53120000000000001</v>
      </c>
      <c r="E600">
        <v>11.265000000000001</v>
      </c>
      <c r="F600">
        <v>12.25</v>
      </c>
      <c r="G600">
        <v>13.234999999999999</v>
      </c>
      <c r="H600">
        <v>14.347</v>
      </c>
      <c r="I600">
        <v>15.608000000000001</v>
      </c>
      <c r="J600">
        <v>17.047000000000001</v>
      </c>
      <c r="K600">
        <v>18.7</v>
      </c>
      <c r="L600">
        <v>20.611999999999998</v>
      </c>
      <c r="M600">
        <v>22.524000000000001</v>
      </c>
    </row>
    <row r="601" spans="1:13" x14ac:dyDescent="0.3">
      <c r="A601">
        <v>599</v>
      </c>
      <c r="B601">
        <v>15.6058</v>
      </c>
      <c r="C601">
        <v>8.6180000000000007E-2</v>
      </c>
      <c r="D601">
        <v>-0.53180000000000005</v>
      </c>
      <c r="E601">
        <v>11.263999999999999</v>
      </c>
      <c r="F601">
        <v>12.247999999999999</v>
      </c>
      <c r="G601">
        <v>13.233000000000001</v>
      </c>
      <c r="H601">
        <v>14.345000000000001</v>
      </c>
      <c r="I601">
        <v>15.606</v>
      </c>
      <c r="J601">
        <v>17.045000000000002</v>
      </c>
      <c r="K601">
        <v>18.698</v>
      </c>
      <c r="L601">
        <v>20.61</v>
      </c>
      <c r="M601">
        <v>22.521999999999998</v>
      </c>
    </row>
    <row r="602" spans="1:13" x14ac:dyDescent="0.3">
      <c r="A602">
        <v>600</v>
      </c>
      <c r="B602">
        <v>15.6037</v>
      </c>
      <c r="C602">
        <v>8.6169999999999997E-2</v>
      </c>
      <c r="D602">
        <v>-0.5323</v>
      </c>
      <c r="E602">
        <v>11.263</v>
      </c>
      <c r="F602">
        <v>12.247</v>
      </c>
      <c r="G602">
        <v>13.231999999999999</v>
      </c>
      <c r="H602">
        <v>14.343</v>
      </c>
      <c r="I602">
        <v>15.603999999999999</v>
      </c>
      <c r="J602">
        <v>17.042999999999999</v>
      </c>
      <c r="K602">
        <v>18.695</v>
      </c>
      <c r="L602">
        <v>20.606999999999999</v>
      </c>
      <c r="M602">
        <v>22.518000000000001</v>
      </c>
    </row>
    <row r="603" spans="1:13" x14ac:dyDescent="0.3">
      <c r="A603">
        <v>601</v>
      </c>
      <c r="B603">
        <v>15.6015</v>
      </c>
      <c r="C603">
        <v>8.616E-2</v>
      </c>
      <c r="D603">
        <v>-0.53290000000000004</v>
      </c>
      <c r="E603">
        <v>11.262</v>
      </c>
      <c r="F603">
        <v>12.246</v>
      </c>
      <c r="G603">
        <v>13.23</v>
      </c>
      <c r="H603">
        <v>14.340999999999999</v>
      </c>
      <c r="I603">
        <v>15.602</v>
      </c>
      <c r="J603">
        <v>17.04</v>
      </c>
      <c r="K603">
        <v>18.692</v>
      </c>
      <c r="L603">
        <v>20.603999999999999</v>
      </c>
      <c r="M603">
        <v>22.515000000000001</v>
      </c>
    </row>
    <row r="604" spans="1:13" x14ac:dyDescent="0.3">
      <c r="A604">
        <v>602</v>
      </c>
      <c r="B604">
        <v>15.599399999999999</v>
      </c>
      <c r="C604">
        <v>8.616E-2</v>
      </c>
      <c r="D604">
        <v>-0.53349999999999997</v>
      </c>
      <c r="E604">
        <v>11.260999999999999</v>
      </c>
      <c r="F604">
        <v>12.244999999999999</v>
      </c>
      <c r="G604">
        <v>13.228999999999999</v>
      </c>
      <c r="H604">
        <v>14.339</v>
      </c>
      <c r="I604">
        <v>15.599</v>
      </c>
      <c r="J604">
        <v>17.038</v>
      </c>
      <c r="K604">
        <v>18.690000000000001</v>
      </c>
      <c r="L604">
        <v>20.600999999999999</v>
      </c>
      <c r="M604">
        <v>22.513000000000002</v>
      </c>
    </row>
    <row r="605" spans="1:13" x14ac:dyDescent="0.3">
      <c r="A605">
        <v>603</v>
      </c>
      <c r="B605">
        <v>15.597300000000001</v>
      </c>
      <c r="C605">
        <v>8.6150000000000004E-2</v>
      </c>
      <c r="D605">
        <v>-0.53400000000000003</v>
      </c>
      <c r="E605">
        <v>11.26</v>
      </c>
      <c r="F605">
        <v>12.243</v>
      </c>
      <c r="G605">
        <v>13.227</v>
      </c>
      <c r="H605">
        <v>14.337</v>
      </c>
      <c r="I605">
        <v>15.597</v>
      </c>
      <c r="J605">
        <v>17.035</v>
      </c>
      <c r="K605">
        <v>18.687000000000001</v>
      </c>
      <c r="L605">
        <v>20.597999999999999</v>
      </c>
      <c r="M605">
        <v>22.509</v>
      </c>
    </row>
    <row r="606" spans="1:13" x14ac:dyDescent="0.3">
      <c r="A606">
        <v>604</v>
      </c>
      <c r="B606">
        <v>15.5953</v>
      </c>
      <c r="C606">
        <v>8.6139999999999994E-2</v>
      </c>
      <c r="D606">
        <v>-0.53459999999999996</v>
      </c>
      <c r="E606">
        <v>11.259</v>
      </c>
      <c r="F606">
        <v>12.242000000000001</v>
      </c>
      <c r="G606">
        <v>13.226000000000001</v>
      </c>
      <c r="H606">
        <v>14.336</v>
      </c>
      <c r="I606">
        <v>15.595000000000001</v>
      </c>
      <c r="J606">
        <v>17.033000000000001</v>
      </c>
      <c r="K606">
        <v>18.684999999999999</v>
      </c>
      <c r="L606">
        <v>20.596</v>
      </c>
      <c r="M606">
        <v>22.506</v>
      </c>
    </row>
    <row r="607" spans="1:13" x14ac:dyDescent="0.3">
      <c r="A607">
        <v>605</v>
      </c>
      <c r="B607">
        <v>15.5932</v>
      </c>
      <c r="C607">
        <v>8.6139999999999994E-2</v>
      </c>
      <c r="D607">
        <v>-0.53510000000000002</v>
      </c>
      <c r="E607">
        <v>11.257999999999999</v>
      </c>
      <c r="F607">
        <v>12.241</v>
      </c>
      <c r="G607">
        <v>13.224</v>
      </c>
      <c r="H607">
        <v>14.334</v>
      </c>
      <c r="I607">
        <v>15.593</v>
      </c>
      <c r="J607">
        <v>17.030999999999999</v>
      </c>
      <c r="K607">
        <v>18.681999999999999</v>
      </c>
      <c r="L607">
        <v>20.593</v>
      </c>
      <c r="M607">
        <v>22.504000000000001</v>
      </c>
    </row>
    <row r="608" spans="1:13" x14ac:dyDescent="0.3">
      <c r="A608">
        <v>606</v>
      </c>
      <c r="B608">
        <v>15.591100000000001</v>
      </c>
      <c r="C608">
        <v>8.6129999999999998E-2</v>
      </c>
      <c r="D608">
        <v>-0.53569999999999995</v>
      </c>
      <c r="E608">
        <v>11.257</v>
      </c>
      <c r="F608">
        <v>12.24</v>
      </c>
      <c r="G608">
        <v>13.223000000000001</v>
      </c>
      <c r="H608">
        <v>14.332000000000001</v>
      </c>
      <c r="I608">
        <v>15.590999999999999</v>
      </c>
      <c r="J608">
        <v>17.027999999999999</v>
      </c>
      <c r="K608">
        <v>18.68</v>
      </c>
      <c r="L608">
        <v>20.59</v>
      </c>
      <c r="M608">
        <v>22.501000000000001</v>
      </c>
    </row>
    <row r="609" spans="1:13" x14ac:dyDescent="0.3">
      <c r="A609">
        <v>607</v>
      </c>
      <c r="B609">
        <v>15.589</v>
      </c>
      <c r="C609">
        <v>8.6129999999999998E-2</v>
      </c>
      <c r="D609">
        <v>-0.5363</v>
      </c>
      <c r="E609">
        <v>11.256</v>
      </c>
      <c r="F609">
        <v>12.238</v>
      </c>
      <c r="G609">
        <v>13.221</v>
      </c>
      <c r="H609">
        <v>14.33</v>
      </c>
      <c r="I609">
        <v>15.589</v>
      </c>
      <c r="J609">
        <v>17.026</v>
      </c>
      <c r="K609">
        <v>18.677</v>
      </c>
      <c r="L609">
        <v>20.588000000000001</v>
      </c>
      <c r="M609">
        <v>22.498999999999999</v>
      </c>
    </row>
    <row r="610" spans="1:13" x14ac:dyDescent="0.3">
      <c r="A610">
        <v>608</v>
      </c>
      <c r="B610">
        <v>15.587</v>
      </c>
      <c r="C610">
        <v>8.6120000000000002E-2</v>
      </c>
      <c r="D610">
        <v>-0.53680000000000005</v>
      </c>
      <c r="E610">
        <v>11.255000000000001</v>
      </c>
      <c r="F610">
        <v>12.237</v>
      </c>
      <c r="G610">
        <v>13.22</v>
      </c>
      <c r="H610">
        <v>14.327999999999999</v>
      </c>
      <c r="I610">
        <v>15.587</v>
      </c>
      <c r="J610">
        <v>17.024000000000001</v>
      </c>
      <c r="K610">
        <v>18.675000000000001</v>
      </c>
      <c r="L610">
        <v>20.585000000000001</v>
      </c>
      <c r="M610">
        <v>22.495000000000001</v>
      </c>
    </row>
    <row r="611" spans="1:13" x14ac:dyDescent="0.3">
      <c r="A611">
        <v>609</v>
      </c>
      <c r="B611">
        <v>15.585000000000001</v>
      </c>
      <c r="C611">
        <v>8.6110000000000006E-2</v>
      </c>
      <c r="D611">
        <v>-0.53739999999999999</v>
      </c>
      <c r="E611">
        <v>11.254</v>
      </c>
      <c r="F611">
        <v>12.236000000000001</v>
      </c>
      <c r="G611">
        <v>13.218</v>
      </c>
      <c r="H611">
        <v>14.327</v>
      </c>
      <c r="I611">
        <v>15.585000000000001</v>
      </c>
      <c r="J611">
        <v>17.021000000000001</v>
      </c>
      <c r="K611">
        <v>18.672000000000001</v>
      </c>
      <c r="L611">
        <v>20.582000000000001</v>
      </c>
      <c r="M611">
        <v>22.492000000000001</v>
      </c>
    </row>
    <row r="612" spans="1:13" x14ac:dyDescent="0.3">
      <c r="A612">
        <v>610</v>
      </c>
      <c r="B612">
        <v>15.5829</v>
      </c>
      <c r="C612">
        <v>8.6110000000000006E-2</v>
      </c>
      <c r="D612">
        <v>-0.53790000000000004</v>
      </c>
      <c r="E612">
        <v>11.253</v>
      </c>
      <c r="F612">
        <v>12.234999999999999</v>
      </c>
      <c r="G612">
        <v>13.217000000000001</v>
      </c>
      <c r="H612">
        <v>14.324999999999999</v>
      </c>
      <c r="I612">
        <v>15.583</v>
      </c>
      <c r="J612">
        <v>17.018999999999998</v>
      </c>
      <c r="K612">
        <v>18.670000000000002</v>
      </c>
      <c r="L612">
        <v>20.58</v>
      </c>
      <c r="M612">
        <v>22.49</v>
      </c>
    </row>
    <row r="613" spans="1:13" x14ac:dyDescent="0.3">
      <c r="A613">
        <v>611</v>
      </c>
      <c r="B613">
        <v>15.5809</v>
      </c>
      <c r="C613">
        <v>8.6099999999999996E-2</v>
      </c>
      <c r="D613">
        <v>-0.53849999999999998</v>
      </c>
      <c r="E613">
        <v>11.252000000000001</v>
      </c>
      <c r="F613">
        <v>12.234</v>
      </c>
      <c r="G613">
        <v>13.215</v>
      </c>
      <c r="H613">
        <v>14.323</v>
      </c>
      <c r="I613">
        <v>15.581</v>
      </c>
      <c r="J613">
        <v>17.016999999999999</v>
      </c>
      <c r="K613">
        <v>18.667000000000002</v>
      </c>
      <c r="L613">
        <v>20.577000000000002</v>
      </c>
      <c r="M613">
        <v>22.486999999999998</v>
      </c>
    </row>
    <row r="614" spans="1:13" x14ac:dyDescent="0.3">
      <c r="A614">
        <v>612</v>
      </c>
      <c r="B614">
        <v>15.578900000000001</v>
      </c>
      <c r="C614">
        <v>8.6099999999999996E-2</v>
      </c>
      <c r="D614">
        <v>-0.53900000000000003</v>
      </c>
      <c r="E614">
        <v>11.250999999999999</v>
      </c>
      <c r="F614">
        <v>12.231999999999999</v>
      </c>
      <c r="G614">
        <v>13.214</v>
      </c>
      <c r="H614">
        <v>14.321</v>
      </c>
      <c r="I614">
        <v>15.579000000000001</v>
      </c>
      <c r="J614">
        <v>17.015000000000001</v>
      </c>
      <c r="K614">
        <v>18.664999999999999</v>
      </c>
      <c r="L614">
        <v>20.574999999999999</v>
      </c>
      <c r="M614">
        <v>22.484999999999999</v>
      </c>
    </row>
    <row r="615" spans="1:13" x14ac:dyDescent="0.3">
      <c r="A615">
        <v>613</v>
      </c>
      <c r="B615">
        <v>15.5769</v>
      </c>
      <c r="C615">
        <v>8.609E-2</v>
      </c>
      <c r="D615">
        <v>-0.53959999999999997</v>
      </c>
      <c r="E615">
        <v>11.25</v>
      </c>
      <c r="F615">
        <v>12.231</v>
      </c>
      <c r="G615">
        <v>13.212</v>
      </c>
      <c r="H615">
        <v>14.32</v>
      </c>
      <c r="I615">
        <v>15.577</v>
      </c>
      <c r="J615">
        <v>17.012</v>
      </c>
      <c r="K615">
        <v>18.661999999999999</v>
      </c>
      <c r="L615">
        <v>20.571999999999999</v>
      </c>
      <c r="M615">
        <v>22.481999999999999</v>
      </c>
    </row>
    <row r="616" spans="1:13" x14ac:dyDescent="0.3">
      <c r="A616">
        <v>614</v>
      </c>
      <c r="B616">
        <v>15.5749</v>
      </c>
      <c r="C616">
        <v>8.6080000000000004E-2</v>
      </c>
      <c r="D616">
        <v>-0.54010000000000002</v>
      </c>
      <c r="E616">
        <v>11.25</v>
      </c>
      <c r="F616">
        <v>12.23</v>
      </c>
      <c r="G616">
        <v>13.211</v>
      </c>
      <c r="H616">
        <v>14.318</v>
      </c>
      <c r="I616">
        <v>15.574999999999999</v>
      </c>
      <c r="J616">
        <v>17.010000000000002</v>
      </c>
      <c r="K616">
        <v>18.66</v>
      </c>
      <c r="L616">
        <v>20.568999999999999</v>
      </c>
      <c r="M616">
        <v>22.478000000000002</v>
      </c>
    </row>
    <row r="617" spans="1:13" x14ac:dyDescent="0.3">
      <c r="A617">
        <v>615</v>
      </c>
      <c r="B617">
        <v>15.572900000000001</v>
      </c>
      <c r="C617">
        <v>8.6080000000000004E-2</v>
      </c>
      <c r="D617">
        <v>-0.54069999999999996</v>
      </c>
      <c r="E617">
        <v>11.247999999999999</v>
      </c>
      <c r="F617">
        <v>12.228999999999999</v>
      </c>
      <c r="G617">
        <v>13.209</v>
      </c>
      <c r="H617">
        <v>14.316000000000001</v>
      </c>
      <c r="I617">
        <v>15.573</v>
      </c>
      <c r="J617">
        <v>17.007999999999999</v>
      </c>
      <c r="K617">
        <v>18.657</v>
      </c>
      <c r="L617">
        <v>20.567</v>
      </c>
      <c r="M617">
        <v>22.475999999999999</v>
      </c>
    </row>
    <row r="618" spans="1:13" x14ac:dyDescent="0.3">
      <c r="A618">
        <v>616</v>
      </c>
      <c r="B618">
        <v>15.5709</v>
      </c>
      <c r="C618">
        <v>8.6069999999999994E-2</v>
      </c>
      <c r="D618">
        <v>-0.54120000000000001</v>
      </c>
      <c r="E618">
        <v>11.247999999999999</v>
      </c>
      <c r="F618">
        <v>12.228</v>
      </c>
      <c r="G618">
        <v>13.208</v>
      </c>
      <c r="H618">
        <v>14.315</v>
      </c>
      <c r="I618">
        <v>15.571</v>
      </c>
      <c r="J618">
        <v>17.006</v>
      </c>
      <c r="K618">
        <v>18.655000000000001</v>
      </c>
      <c r="L618">
        <v>20.564</v>
      </c>
      <c r="M618">
        <v>22.472999999999999</v>
      </c>
    </row>
    <row r="619" spans="1:13" x14ac:dyDescent="0.3">
      <c r="A619">
        <v>617</v>
      </c>
      <c r="B619">
        <v>15.569000000000001</v>
      </c>
      <c r="C619">
        <v>8.6069999999999994E-2</v>
      </c>
      <c r="D619">
        <v>-0.54179999999999995</v>
      </c>
      <c r="E619">
        <v>11.247</v>
      </c>
      <c r="F619">
        <v>12.227</v>
      </c>
      <c r="G619">
        <v>13.206</v>
      </c>
      <c r="H619">
        <v>14.313000000000001</v>
      </c>
      <c r="I619">
        <v>15.569000000000001</v>
      </c>
      <c r="J619">
        <v>17.004000000000001</v>
      </c>
      <c r="K619">
        <v>18.652999999999999</v>
      </c>
      <c r="L619">
        <v>20.562000000000001</v>
      </c>
      <c r="M619">
        <v>22.471</v>
      </c>
    </row>
    <row r="620" spans="1:13" x14ac:dyDescent="0.3">
      <c r="A620">
        <v>618</v>
      </c>
      <c r="B620">
        <v>15.567</v>
      </c>
      <c r="C620">
        <v>8.6059999999999998E-2</v>
      </c>
      <c r="D620">
        <v>-0.5423</v>
      </c>
      <c r="E620">
        <v>11.246</v>
      </c>
      <c r="F620">
        <v>12.225</v>
      </c>
      <c r="G620">
        <v>13.205</v>
      </c>
      <c r="H620">
        <v>14.311</v>
      </c>
      <c r="I620">
        <v>15.567</v>
      </c>
      <c r="J620">
        <v>17.001000000000001</v>
      </c>
      <c r="K620">
        <v>18.649999999999999</v>
      </c>
      <c r="L620">
        <v>20.559000000000001</v>
      </c>
      <c r="M620">
        <v>22.468</v>
      </c>
    </row>
    <row r="621" spans="1:13" x14ac:dyDescent="0.3">
      <c r="A621">
        <v>619</v>
      </c>
      <c r="B621">
        <v>15.565099999999999</v>
      </c>
      <c r="C621">
        <v>8.6050000000000001E-2</v>
      </c>
      <c r="D621">
        <v>-0.54290000000000005</v>
      </c>
      <c r="E621">
        <v>11.244999999999999</v>
      </c>
      <c r="F621">
        <v>12.224</v>
      </c>
      <c r="G621">
        <v>13.204000000000001</v>
      </c>
      <c r="H621">
        <v>14.31</v>
      </c>
      <c r="I621">
        <v>15.565</v>
      </c>
      <c r="J621">
        <v>16.998999999999999</v>
      </c>
      <c r="K621">
        <v>18.646999999999998</v>
      </c>
      <c r="L621">
        <v>20.556000000000001</v>
      </c>
      <c r="M621">
        <v>22.465</v>
      </c>
    </row>
    <row r="622" spans="1:13" x14ac:dyDescent="0.3">
      <c r="A622">
        <v>620</v>
      </c>
      <c r="B622">
        <v>15.5631</v>
      </c>
      <c r="C622">
        <v>8.6050000000000001E-2</v>
      </c>
      <c r="D622">
        <v>-0.54339999999999999</v>
      </c>
      <c r="E622">
        <v>11.244</v>
      </c>
      <c r="F622">
        <v>12.223000000000001</v>
      </c>
      <c r="G622">
        <v>13.202</v>
      </c>
      <c r="H622">
        <v>14.308</v>
      </c>
      <c r="I622">
        <v>15.563000000000001</v>
      </c>
      <c r="J622">
        <v>16.997</v>
      </c>
      <c r="K622">
        <v>18.645</v>
      </c>
      <c r="L622">
        <v>20.553999999999998</v>
      </c>
      <c r="M622">
        <v>22.463000000000001</v>
      </c>
    </row>
    <row r="623" spans="1:13" x14ac:dyDescent="0.3">
      <c r="A623">
        <v>621</v>
      </c>
      <c r="B623">
        <v>15.561199999999999</v>
      </c>
      <c r="C623">
        <v>8.6040000000000005E-2</v>
      </c>
      <c r="D623">
        <v>-0.54400000000000004</v>
      </c>
      <c r="E623">
        <v>11.243</v>
      </c>
      <c r="F623">
        <v>12.222</v>
      </c>
      <c r="G623">
        <v>13.201000000000001</v>
      </c>
      <c r="H623">
        <v>14.305999999999999</v>
      </c>
      <c r="I623">
        <v>15.561</v>
      </c>
      <c r="J623">
        <v>16.995000000000001</v>
      </c>
      <c r="K623">
        <v>18.643000000000001</v>
      </c>
      <c r="L623">
        <v>20.550999999999998</v>
      </c>
      <c r="M623">
        <v>22.46</v>
      </c>
    </row>
    <row r="624" spans="1:13" x14ac:dyDescent="0.3">
      <c r="A624">
        <v>622</v>
      </c>
      <c r="B624">
        <v>15.5593</v>
      </c>
      <c r="C624">
        <v>8.6040000000000005E-2</v>
      </c>
      <c r="D624">
        <v>-0.54449999999999998</v>
      </c>
      <c r="E624">
        <v>11.242000000000001</v>
      </c>
      <c r="F624">
        <v>12.221</v>
      </c>
      <c r="G624">
        <v>13.199</v>
      </c>
      <c r="H624">
        <v>14.304</v>
      </c>
      <c r="I624">
        <v>15.558999999999999</v>
      </c>
      <c r="J624">
        <v>16.992999999999999</v>
      </c>
      <c r="K624">
        <v>18.640999999999998</v>
      </c>
      <c r="L624">
        <v>20.548999999999999</v>
      </c>
      <c r="M624">
        <v>22.457999999999998</v>
      </c>
    </row>
    <row r="625" spans="1:13" x14ac:dyDescent="0.3">
      <c r="A625">
        <v>623</v>
      </c>
      <c r="B625">
        <v>15.557399999999999</v>
      </c>
      <c r="C625">
        <v>8.6029999999999995E-2</v>
      </c>
      <c r="D625">
        <v>-0.54510000000000003</v>
      </c>
      <c r="E625">
        <v>11.242000000000001</v>
      </c>
      <c r="F625">
        <v>12.22</v>
      </c>
      <c r="G625">
        <v>13.198</v>
      </c>
      <c r="H625">
        <v>14.303000000000001</v>
      </c>
      <c r="I625">
        <v>15.557</v>
      </c>
      <c r="J625">
        <v>16.989999999999998</v>
      </c>
      <c r="K625">
        <v>18.638000000000002</v>
      </c>
      <c r="L625">
        <v>20.545999999999999</v>
      </c>
      <c r="M625">
        <v>22.454999999999998</v>
      </c>
    </row>
    <row r="626" spans="1:13" x14ac:dyDescent="0.3">
      <c r="A626">
        <v>624</v>
      </c>
      <c r="B626">
        <v>15.5555</v>
      </c>
      <c r="C626">
        <v>8.6029999999999995E-2</v>
      </c>
      <c r="D626">
        <v>-0.54559999999999997</v>
      </c>
      <c r="E626">
        <v>11.24</v>
      </c>
      <c r="F626">
        <v>12.218999999999999</v>
      </c>
      <c r="G626">
        <v>13.196999999999999</v>
      </c>
      <c r="H626">
        <v>14.301</v>
      </c>
      <c r="I626">
        <v>15.555999999999999</v>
      </c>
      <c r="J626">
        <v>16.988</v>
      </c>
      <c r="K626">
        <v>18.635999999999999</v>
      </c>
      <c r="L626">
        <v>20.544</v>
      </c>
      <c r="M626">
        <v>22.452999999999999</v>
      </c>
    </row>
    <row r="627" spans="1:13" x14ac:dyDescent="0.3">
      <c r="A627">
        <v>625</v>
      </c>
      <c r="B627">
        <v>15.553599999999999</v>
      </c>
      <c r="C627">
        <v>8.6019999999999999E-2</v>
      </c>
      <c r="D627">
        <v>-0.54610000000000003</v>
      </c>
      <c r="E627">
        <v>11.24</v>
      </c>
      <c r="F627">
        <v>12.218</v>
      </c>
      <c r="G627">
        <v>13.195</v>
      </c>
      <c r="H627">
        <v>14.3</v>
      </c>
      <c r="I627">
        <v>15.554</v>
      </c>
      <c r="J627">
        <v>16.986000000000001</v>
      </c>
      <c r="K627">
        <v>18.632999999999999</v>
      </c>
      <c r="L627">
        <v>20.542000000000002</v>
      </c>
      <c r="M627">
        <v>22.45</v>
      </c>
    </row>
    <row r="628" spans="1:13" x14ac:dyDescent="0.3">
      <c r="A628">
        <v>626</v>
      </c>
      <c r="B628">
        <v>15.5517</v>
      </c>
      <c r="C628">
        <v>8.6010000000000003E-2</v>
      </c>
      <c r="D628">
        <v>-0.54669999999999996</v>
      </c>
      <c r="E628">
        <v>11.239000000000001</v>
      </c>
      <c r="F628">
        <v>12.217000000000001</v>
      </c>
      <c r="G628">
        <v>13.194000000000001</v>
      </c>
      <c r="H628">
        <v>14.298</v>
      </c>
      <c r="I628">
        <v>15.552</v>
      </c>
      <c r="J628">
        <v>16.984000000000002</v>
      </c>
      <c r="K628">
        <v>18.631</v>
      </c>
      <c r="L628">
        <v>20.539000000000001</v>
      </c>
      <c r="M628">
        <v>22.446999999999999</v>
      </c>
    </row>
    <row r="629" spans="1:13" x14ac:dyDescent="0.3">
      <c r="A629">
        <v>627</v>
      </c>
      <c r="B629">
        <v>15.549799999999999</v>
      </c>
      <c r="C629">
        <v>8.6010000000000003E-2</v>
      </c>
      <c r="D629">
        <v>-0.54720000000000002</v>
      </c>
      <c r="E629">
        <v>11.238</v>
      </c>
      <c r="F629">
        <v>12.215</v>
      </c>
      <c r="G629">
        <v>13.193</v>
      </c>
      <c r="H629">
        <v>14.295999999999999</v>
      </c>
      <c r="I629">
        <v>15.55</v>
      </c>
      <c r="J629">
        <v>16.981999999999999</v>
      </c>
      <c r="K629">
        <v>18.629000000000001</v>
      </c>
      <c r="L629">
        <v>20.536999999999999</v>
      </c>
      <c r="M629">
        <v>22.445</v>
      </c>
    </row>
    <row r="630" spans="1:13" x14ac:dyDescent="0.3">
      <c r="A630">
        <v>628</v>
      </c>
      <c r="B630">
        <v>15.548</v>
      </c>
      <c r="C630">
        <v>8.5999999999999993E-2</v>
      </c>
      <c r="D630">
        <v>-0.54779999999999995</v>
      </c>
      <c r="E630">
        <v>11.237</v>
      </c>
      <c r="F630">
        <v>12.214</v>
      </c>
      <c r="G630">
        <v>13.191000000000001</v>
      </c>
      <c r="H630">
        <v>14.295</v>
      </c>
      <c r="I630">
        <v>15.548</v>
      </c>
      <c r="J630">
        <v>16.98</v>
      </c>
      <c r="K630">
        <v>18.626000000000001</v>
      </c>
      <c r="L630">
        <v>20.533999999999999</v>
      </c>
      <c r="M630">
        <v>22.442</v>
      </c>
    </row>
    <row r="631" spans="1:13" x14ac:dyDescent="0.3">
      <c r="A631">
        <v>629</v>
      </c>
      <c r="B631">
        <v>15.546099999999999</v>
      </c>
      <c r="C631">
        <v>8.5999999999999993E-2</v>
      </c>
      <c r="D631">
        <v>-0.54830000000000001</v>
      </c>
      <c r="E631">
        <v>11.236000000000001</v>
      </c>
      <c r="F631">
        <v>12.212999999999999</v>
      </c>
      <c r="G631">
        <v>13.19</v>
      </c>
      <c r="H631">
        <v>14.292999999999999</v>
      </c>
      <c r="I631">
        <v>15.545999999999999</v>
      </c>
      <c r="J631">
        <v>16.978000000000002</v>
      </c>
      <c r="K631">
        <v>18.623999999999999</v>
      </c>
      <c r="L631">
        <v>20.532</v>
      </c>
      <c r="M631">
        <v>22.44</v>
      </c>
    </row>
    <row r="632" spans="1:13" x14ac:dyDescent="0.3">
      <c r="A632">
        <v>630</v>
      </c>
      <c r="B632">
        <v>15.5443</v>
      </c>
      <c r="C632">
        <v>8.5989999999999997E-2</v>
      </c>
      <c r="D632">
        <v>-0.54879999999999995</v>
      </c>
      <c r="E632">
        <v>11.236000000000001</v>
      </c>
      <c r="F632">
        <v>12.212</v>
      </c>
      <c r="G632">
        <v>13.189</v>
      </c>
      <c r="H632">
        <v>14.292</v>
      </c>
      <c r="I632">
        <v>15.544</v>
      </c>
      <c r="J632">
        <v>16.975999999999999</v>
      </c>
      <c r="K632">
        <v>18.622</v>
      </c>
      <c r="L632">
        <v>20.529</v>
      </c>
      <c r="M632">
        <v>22.437000000000001</v>
      </c>
    </row>
    <row r="633" spans="1:13" x14ac:dyDescent="0.3">
      <c r="A633">
        <v>631</v>
      </c>
      <c r="B633">
        <v>15.542400000000001</v>
      </c>
      <c r="C633">
        <v>8.5980000000000001E-2</v>
      </c>
      <c r="D633">
        <v>-0.5494</v>
      </c>
      <c r="E633">
        <v>11.234999999999999</v>
      </c>
      <c r="F633">
        <v>12.211</v>
      </c>
      <c r="G633">
        <v>13.186999999999999</v>
      </c>
      <c r="H633">
        <v>14.29</v>
      </c>
      <c r="I633">
        <v>15.542</v>
      </c>
      <c r="J633">
        <v>16.972999999999999</v>
      </c>
      <c r="K633">
        <v>18.619</v>
      </c>
      <c r="L633">
        <v>20.527000000000001</v>
      </c>
      <c r="M633">
        <v>22.434000000000001</v>
      </c>
    </row>
    <row r="634" spans="1:13" x14ac:dyDescent="0.3">
      <c r="A634">
        <v>632</v>
      </c>
      <c r="B634">
        <v>15.5406</v>
      </c>
      <c r="C634">
        <v>8.5980000000000001E-2</v>
      </c>
      <c r="D634">
        <v>-0.54990000000000006</v>
      </c>
      <c r="E634">
        <v>11.234</v>
      </c>
      <c r="F634">
        <v>12.21</v>
      </c>
      <c r="G634">
        <v>13.186</v>
      </c>
      <c r="H634">
        <v>14.288</v>
      </c>
      <c r="I634">
        <v>15.541</v>
      </c>
      <c r="J634">
        <v>16.971</v>
      </c>
      <c r="K634">
        <v>18.617000000000001</v>
      </c>
      <c r="L634">
        <v>20.524999999999999</v>
      </c>
      <c r="M634">
        <v>22.431999999999999</v>
      </c>
    </row>
    <row r="635" spans="1:13" x14ac:dyDescent="0.3">
      <c r="A635">
        <v>633</v>
      </c>
      <c r="B635">
        <v>15.5388</v>
      </c>
      <c r="C635">
        <v>8.5970000000000005E-2</v>
      </c>
      <c r="D635">
        <v>-0.5504</v>
      </c>
      <c r="E635">
        <v>11.233000000000001</v>
      </c>
      <c r="F635">
        <v>12.209</v>
      </c>
      <c r="G635">
        <v>13.185</v>
      </c>
      <c r="H635">
        <v>14.287000000000001</v>
      </c>
      <c r="I635">
        <v>15.539</v>
      </c>
      <c r="J635">
        <v>16.969000000000001</v>
      </c>
      <c r="K635">
        <v>18.614999999999998</v>
      </c>
      <c r="L635">
        <v>20.521999999999998</v>
      </c>
      <c r="M635">
        <v>22.428999999999998</v>
      </c>
    </row>
    <row r="636" spans="1:13" x14ac:dyDescent="0.3">
      <c r="A636">
        <v>634</v>
      </c>
      <c r="B636">
        <v>15.537000000000001</v>
      </c>
      <c r="C636">
        <v>8.5970000000000005E-2</v>
      </c>
      <c r="D636">
        <v>-0.55100000000000005</v>
      </c>
      <c r="E636">
        <v>11.231999999999999</v>
      </c>
      <c r="F636">
        <v>12.208</v>
      </c>
      <c r="G636">
        <v>13.183</v>
      </c>
      <c r="H636">
        <v>14.285</v>
      </c>
      <c r="I636">
        <v>15.537000000000001</v>
      </c>
      <c r="J636">
        <v>16.966999999999999</v>
      </c>
      <c r="K636">
        <v>18.613</v>
      </c>
      <c r="L636">
        <v>20.52</v>
      </c>
      <c r="M636">
        <v>22.427</v>
      </c>
    </row>
    <row r="637" spans="1:13" x14ac:dyDescent="0.3">
      <c r="A637">
        <v>635</v>
      </c>
      <c r="B637">
        <v>15.5352</v>
      </c>
      <c r="C637">
        <v>8.5959999999999995E-2</v>
      </c>
      <c r="D637">
        <v>-0.55149999999999999</v>
      </c>
      <c r="E637">
        <v>11.231999999999999</v>
      </c>
      <c r="F637">
        <v>12.207000000000001</v>
      </c>
      <c r="G637">
        <v>13.182</v>
      </c>
      <c r="H637">
        <v>14.284000000000001</v>
      </c>
      <c r="I637">
        <v>15.535</v>
      </c>
      <c r="J637">
        <v>16.965</v>
      </c>
      <c r="K637">
        <v>18.611000000000001</v>
      </c>
      <c r="L637">
        <v>20.516999999999999</v>
      </c>
      <c r="M637">
        <v>22.423999999999999</v>
      </c>
    </row>
    <row r="638" spans="1:13" x14ac:dyDescent="0.3">
      <c r="A638">
        <v>636</v>
      </c>
      <c r="B638">
        <v>15.5334</v>
      </c>
      <c r="C638">
        <v>8.5959999999999995E-2</v>
      </c>
      <c r="D638">
        <v>-0.55200000000000005</v>
      </c>
      <c r="E638">
        <v>11.231</v>
      </c>
      <c r="F638">
        <v>12.206</v>
      </c>
      <c r="G638">
        <v>13.180999999999999</v>
      </c>
      <c r="H638">
        <v>14.282</v>
      </c>
      <c r="I638">
        <v>15.532999999999999</v>
      </c>
      <c r="J638">
        <v>16.963000000000001</v>
      </c>
      <c r="K638">
        <v>18.609000000000002</v>
      </c>
      <c r="L638">
        <v>20.515000000000001</v>
      </c>
      <c r="M638">
        <v>22.422000000000001</v>
      </c>
    </row>
    <row r="639" spans="1:13" x14ac:dyDescent="0.3">
      <c r="A639">
        <v>637</v>
      </c>
      <c r="B639">
        <v>15.531599999999999</v>
      </c>
      <c r="C639">
        <v>8.5949999999999999E-2</v>
      </c>
      <c r="D639">
        <v>-0.55259999999999998</v>
      </c>
      <c r="E639">
        <v>11.23</v>
      </c>
      <c r="F639">
        <v>12.205</v>
      </c>
      <c r="G639">
        <v>13.179</v>
      </c>
      <c r="H639">
        <v>14.281000000000001</v>
      </c>
      <c r="I639">
        <v>15.532</v>
      </c>
      <c r="J639">
        <v>16.960999999999999</v>
      </c>
      <c r="K639">
        <v>18.606000000000002</v>
      </c>
      <c r="L639">
        <v>20.513000000000002</v>
      </c>
      <c r="M639">
        <v>22.419</v>
      </c>
    </row>
    <row r="640" spans="1:13" x14ac:dyDescent="0.3">
      <c r="A640">
        <v>638</v>
      </c>
      <c r="B640">
        <v>15.5299</v>
      </c>
      <c r="C640">
        <v>8.5940000000000003E-2</v>
      </c>
      <c r="D640">
        <v>-0.55310000000000004</v>
      </c>
      <c r="E640">
        <v>11.228999999999999</v>
      </c>
      <c r="F640">
        <v>12.204000000000001</v>
      </c>
      <c r="G640">
        <v>13.178000000000001</v>
      </c>
      <c r="H640">
        <v>14.279</v>
      </c>
      <c r="I640">
        <v>15.53</v>
      </c>
      <c r="J640">
        <v>16.959</v>
      </c>
      <c r="K640">
        <v>18.603999999999999</v>
      </c>
      <c r="L640">
        <v>20.51</v>
      </c>
      <c r="M640">
        <v>22.417000000000002</v>
      </c>
    </row>
    <row r="641" spans="1:13" x14ac:dyDescent="0.3">
      <c r="A641">
        <v>639</v>
      </c>
      <c r="B641">
        <v>15.5281</v>
      </c>
      <c r="C641">
        <v>8.5940000000000003E-2</v>
      </c>
      <c r="D641">
        <v>-0.55359999999999998</v>
      </c>
      <c r="E641">
        <v>11.228</v>
      </c>
      <c r="F641">
        <v>12.202999999999999</v>
      </c>
      <c r="G641">
        <v>13.177</v>
      </c>
      <c r="H641">
        <v>14.278</v>
      </c>
      <c r="I641">
        <v>15.528</v>
      </c>
      <c r="J641">
        <v>16.957000000000001</v>
      </c>
      <c r="K641">
        <v>18.602</v>
      </c>
      <c r="L641">
        <v>20.507999999999999</v>
      </c>
      <c r="M641">
        <v>22.414999999999999</v>
      </c>
    </row>
    <row r="642" spans="1:13" x14ac:dyDescent="0.3">
      <c r="A642">
        <v>640</v>
      </c>
      <c r="B642">
        <v>15.526300000000001</v>
      </c>
      <c r="C642">
        <v>8.5930000000000006E-2</v>
      </c>
      <c r="D642">
        <v>-0.55420000000000003</v>
      </c>
      <c r="E642">
        <v>11.228</v>
      </c>
      <c r="F642">
        <v>12.202</v>
      </c>
      <c r="G642">
        <v>13.176</v>
      </c>
      <c r="H642">
        <v>14.276</v>
      </c>
      <c r="I642">
        <v>15.526</v>
      </c>
      <c r="J642">
        <v>16.954999999999998</v>
      </c>
      <c r="K642">
        <v>18.600000000000001</v>
      </c>
      <c r="L642">
        <v>20.506</v>
      </c>
      <c r="M642">
        <v>22.411999999999999</v>
      </c>
    </row>
    <row r="643" spans="1:13" x14ac:dyDescent="0.3">
      <c r="A643">
        <v>641</v>
      </c>
      <c r="B643">
        <v>15.5246</v>
      </c>
      <c r="C643">
        <v>8.5930000000000006E-2</v>
      </c>
      <c r="D643">
        <v>-0.55469999999999997</v>
      </c>
      <c r="E643">
        <v>11.227</v>
      </c>
      <c r="F643">
        <v>12.201000000000001</v>
      </c>
      <c r="G643">
        <v>13.173999999999999</v>
      </c>
      <c r="H643">
        <v>14.275</v>
      </c>
      <c r="I643">
        <v>15.525</v>
      </c>
      <c r="J643">
        <v>16.952999999999999</v>
      </c>
      <c r="K643">
        <v>18.597999999999999</v>
      </c>
      <c r="L643">
        <v>20.504000000000001</v>
      </c>
      <c r="M643">
        <v>22.41</v>
      </c>
    </row>
    <row r="644" spans="1:13" x14ac:dyDescent="0.3">
      <c r="A644">
        <v>642</v>
      </c>
      <c r="B644">
        <v>15.5229</v>
      </c>
      <c r="C644">
        <v>8.5919999999999996E-2</v>
      </c>
      <c r="D644">
        <v>-0.55520000000000003</v>
      </c>
      <c r="E644">
        <v>11.226000000000001</v>
      </c>
      <c r="F644">
        <v>12.2</v>
      </c>
      <c r="G644">
        <v>13.173</v>
      </c>
      <c r="H644">
        <v>14.273</v>
      </c>
      <c r="I644">
        <v>15.523</v>
      </c>
      <c r="J644">
        <v>16.951000000000001</v>
      </c>
      <c r="K644">
        <v>18.594999999999999</v>
      </c>
      <c r="L644">
        <v>20.501000000000001</v>
      </c>
      <c r="M644">
        <v>22.407</v>
      </c>
    </row>
    <row r="645" spans="1:13" x14ac:dyDescent="0.3">
      <c r="A645">
        <v>643</v>
      </c>
      <c r="B645">
        <v>15.5212</v>
      </c>
      <c r="C645">
        <v>8.591E-2</v>
      </c>
      <c r="D645">
        <v>-0.55569999999999997</v>
      </c>
      <c r="E645">
        <v>11.226000000000001</v>
      </c>
      <c r="F645">
        <v>12.199</v>
      </c>
      <c r="G645">
        <v>13.172000000000001</v>
      </c>
      <c r="H645">
        <v>14.272</v>
      </c>
      <c r="I645">
        <v>15.521000000000001</v>
      </c>
      <c r="J645">
        <v>16.949000000000002</v>
      </c>
      <c r="K645">
        <v>18.593</v>
      </c>
      <c r="L645">
        <v>20.498999999999999</v>
      </c>
      <c r="M645">
        <v>22.405000000000001</v>
      </c>
    </row>
    <row r="646" spans="1:13" x14ac:dyDescent="0.3">
      <c r="A646">
        <v>644</v>
      </c>
      <c r="B646">
        <v>15.519399999999999</v>
      </c>
      <c r="C646">
        <v>8.591E-2</v>
      </c>
      <c r="D646">
        <v>-0.55630000000000002</v>
      </c>
      <c r="E646">
        <v>11.225</v>
      </c>
      <c r="F646">
        <v>12.198</v>
      </c>
      <c r="G646">
        <v>13.170999999999999</v>
      </c>
      <c r="H646">
        <v>14.27</v>
      </c>
      <c r="I646">
        <v>15.519</v>
      </c>
      <c r="J646">
        <v>16.948</v>
      </c>
      <c r="K646">
        <v>18.591000000000001</v>
      </c>
      <c r="L646">
        <v>20.497</v>
      </c>
      <c r="M646">
        <v>22.402999999999999</v>
      </c>
    </row>
    <row r="647" spans="1:13" x14ac:dyDescent="0.3">
      <c r="A647">
        <v>645</v>
      </c>
      <c r="B647">
        <v>15.5177</v>
      </c>
      <c r="C647">
        <v>8.5900000000000004E-2</v>
      </c>
      <c r="D647">
        <v>-0.55679999999999996</v>
      </c>
      <c r="E647">
        <v>11.224</v>
      </c>
      <c r="F647">
        <v>12.196999999999999</v>
      </c>
      <c r="G647">
        <v>13.17</v>
      </c>
      <c r="H647">
        <v>14.269</v>
      </c>
      <c r="I647">
        <v>15.518000000000001</v>
      </c>
      <c r="J647">
        <v>16.946000000000002</v>
      </c>
      <c r="K647">
        <v>18.588999999999999</v>
      </c>
      <c r="L647">
        <v>20.494</v>
      </c>
      <c r="M647">
        <v>22.4</v>
      </c>
    </row>
    <row r="648" spans="1:13" x14ac:dyDescent="0.3">
      <c r="A648">
        <v>646</v>
      </c>
      <c r="B648">
        <v>15.5161</v>
      </c>
      <c r="C648">
        <v>8.5900000000000004E-2</v>
      </c>
      <c r="D648">
        <v>-0.55730000000000002</v>
      </c>
      <c r="E648">
        <v>11.223000000000001</v>
      </c>
      <c r="F648">
        <v>12.196</v>
      </c>
      <c r="G648">
        <v>13.167999999999999</v>
      </c>
      <c r="H648">
        <v>14.266999999999999</v>
      </c>
      <c r="I648">
        <v>15.516</v>
      </c>
      <c r="J648">
        <v>16.943999999999999</v>
      </c>
      <c r="K648">
        <v>18.587</v>
      </c>
      <c r="L648">
        <v>20.492999999999999</v>
      </c>
      <c r="M648">
        <v>22.398</v>
      </c>
    </row>
    <row r="649" spans="1:13" x14ac:dyDescent="0.3">
      <c r="A649">
        <v>647</v>
      </c>
      <c r="B649">
        <v>15.5144</v>
      </c>
      <c r="C649">
        <v>8.5889999999999994E-2</v>
      </c>
      <c r="D649">
        <v>-0.55779999999999996</v>
      </c>
      <c r="E649">
        <v>11.222</v>
      </c>
      <c r="F649">
        <v>12.195</v>
      </c>
      <c r="G649">
        <v>13.167</v>
      </c>
      <c r="H649">
        <v>14.266</v>
      </c>
      <c r="I649">
        <v>15.513999999999999</v>
      </c>
      <c r="J649">
        <v>16.942</v>
      </c>
      <c r="K649">
        <v>18.585000000000001</v>
      </c>
      <c r="L649">
        <v>20.49</v>
      </c>
      <c r="M649">
        <v>22.396000000000001</v>
      </c>
    </row>
    <row r="650" spans="1:13" x14ac:dyDescent="0.3">
      <c r="A650">
        <v>648</v>
      </c>
      <c r="B650">
        <v>15.512700000000001</v>
      </c>
      <c r="C650">
        <v>8.5889999999999994E-2</v>
      </c>
      <c r="D650">
        <v>-0.55840000000000001</v>
      </c>
      <c r="E650">
        <v>11.222</v>
      </c>
      <c r="F650">
        <v>12.194000000000001</v>
      </c>
      <c r="G650">
        <v>13.166</v>
      </c>
      <c r="H650">
        <v>14.263999999999999</v>
      </c>
      <c r="I650">
        <v>15.513</v>
      </c>
      <c r="J650">
        <v>16.940000000000001</v>
      </c>
      <c r="K650">
        <v>18.582999999999998</v>
      </c>
      <c r="L650">
        <v>20.488</v>
      </c>
      <c r="M650">
        <v>22.393999999999998</v>
      </c>
    </row>
    <row r="651" spans="1:13" x14ac:dyDescent="0.3">
      <c r="A651">
        <v>649</v>
      </c>
      <c r="B651">
        <v>15.510999999999999</v>
      </c>
      <c r="C651">
        <v>8.5879999999999998E-2</v>
      </c>
      <c r="D651">
        <v>-0.55889999999999995</v>
      </c>
      <c r="E651">
        <v>11.221</v>
      </c>
      <c r="F651">
        <v>12.193</v>
      </c>
      <c r="G651">
        <v>13.164999999999999</v>
      </c>
      <c r="H651">
        <v>14.263</v>
      </c>
      <c r="I651">
        <v>15.510999999999999</v>
      </c>
      <c r="J651">
        <v>16.937999999999999</v>
      </c>
      <c r="K651">
        <v>18.581</v>
      </c>
      <c r="L651">
        <v>20.486000000000001</v>
      </c>
      <c r="M651">
        <v>22.390999999999998</v>
      </c>
    </row>
    <row r="652" spans="1:13" x14ac:dyDescent="0.3">
      <c r="A652">
        <v>650</v>
      </c>
      <c r="B652">
        <v>15.509399999999999</v>
      </c>
      <c r="C652">
        <v>8.5870000000000002E-2</v>
      </c>
      <c r="D652">
        <v>-0.55940000000000001</v>
      </c>
      <c r="E652">
        <v>11.22</v>
      </c>
      <c r="F652">
        <v>12.192</v>
      </c>
      <c r="G652">
        <v>13.164</v>
      </c>
      <c r="H652">
        <v>14.262</v>
      </c>
      <c r="I652">
        <v>15.509</v>
      </c>
      <c r="J652">
        <v>16.936</v>
      </c>
      <c r="K652">
        <v>18.579000000000001</v>
      </c>
      <c r="L652">
        <v>20.483000000000001</v>
      </c>
      <c r="M652">
        <v>22.388000000000002</v>
      </c>
    </row>
    <row r="653" spans="1:13" x14ac:dyDescent="0.3">
      <c r="A653">
        <v>651</v>
      </c>
      <c r="B653">
        <v>15.5077</v>
      </c>
      <c r="C653">
        <v>8.5870000000000002E-2</v>
      </c>
      <c r="D653">
        <v>-0.55989999999999995</v>
      </c>
      <c r="E653">
        <v>11.22</v>
      </c>
      <c r="F653">
        <v>12.191000000000001</v>
      </c>
      <c r="G653">
        <v>13.162000000000001</v>
      </c>
      <c r="H653">
        <v>14.26</v>
      </c>
      <c r="I653">
        <v>15.507999999999999</v>
      </c>
      <c r="J653">
        <v>16.934000000000001</v>
      </c>
      <c r="K653">
        <v>18.577000000000002</v>
      </c>
      <c r="L653">
        <v>20.481999999999999</v>
      </c>
      <c r="M653">
        <v>22.387</v>
      </c>
    </row>
    <row r="654" spans="1:13" x14ac:dyDescent="0.3">
      <c r="A654">
        <v>652</v>
      </c>
      <c r="B654">
        <v>15.5061</v>
      </c>
      <c r="C654">
        <v>8.5860000000000006E-2</v>
      </c>
      <c r="D654">
        <v>-0.5605</v>
      </c>
      <c r="E654">
        <v>11.218999999999999</v>
      </c>
      <c r="F654">
        <v>12.19</v>
      </c>
      <c r="G654">
        <v>13.161</v>
      </c>
      <c r="H654">
        <v>14.259</v>
      </c>
      <c r="I654">
        <v>15.506</v>
      </c>
      <c r="J654">
        <v>16.931999999999999</v>
      </c>
      <c r="K654">
        <v>18.574000000000002</v>
      </c>
      <c r="L654">
        <v>20.478999999999999</v>
      </c>
      <c r="M654">
        <v>22.384</v>
      </c>
    </row>
    <row r="655" spans="1:13" x14ac:dyDescent="0.3">
      <c r="A655">
        <v>653</v>
      </c>
      <c r="B655">
        <v>15.5045</v>
      </c>
      <c r="C655">
        <v>8.5860000000000006E-2</v>
      </c>
      <c r="D655">
        <v>-0.56100000000000005</v>
      </c>
      <c r="E655">
        <v>11.218</v>
      </c>
      <c r="F655">
        <v>12.189</v>
      </c>
      <c r="G655">
        <v>13.16</v>
      </c>
      <c r="H655">
        <v>14.257</v>
      </c>
      <c r="I655">
        <v>15.504</v>
      </c>
      <c r="J655">
        <v>16.931000000000001</v>
      </c>
      <c r="K655">
        <v>18.573</v>
      </c>
      <c r="L655">
        <v>20.478000000000002</v>
      </c>
      <c r="M655">
        <v>22.382999999999999</v>
      </c>
    </row>
    <row r="656" spans="1:13" x14ac:dyDescent="0.3">
      <c r="A656">
        <v>654</v>
      </c>
      <c r="B656">
        <v>15.502800000000001</v>
      </c>
      <c r="C656">
        <v>8.5849999999999996E-2</v>
      </c>
      <c r="D656">
        <v>-0.5615</v>
      </c>
      <c r="E656">
        <v>11.218</v>
      </c>
      <c r="F656">
        <v>12.188000000000001</v>
      </c>
      <c r="G656">
        <v>13.159000000000001</v>
      </c>
      <c r="H656">
        <v>14.256</v>
      </c>
      <c r="I656">
        <v>15.503</v>
      </c>
      <c r="J656">
        <v>16.928999999999998</v>
      </c>
      <c r="K656">
        <v>18.57</v>
      </c>
      <c r="L656">
        <v>20.475000000000001</v>
      </c>
      <c r="M656">
        <v>22.38</v>
      </c>
    </row>
    <row r="657" spans="1:13" x14ac:dyDescent="0.3">
      <c r="A657">
        <v>655</v>
      </c>
      <c r="B657">
        <v>15.501200000000001</v>
      </c>
      <c r="C657">
        <v>8.5849999999999996E-2</v>
      </c>
      <c r="D657">
        <v>-0.56200000000000006</v>
      </c>
      <c r="E657">
        <v>11.217000000000001</v>
      </c>
      <c r="F657">
        <v>12.186999999999999</v>
      </c>
      <c r="G657">
        <v>13.157999999999999</v>
      </c>
      <c r="H657">
        <v>14.255000000000001</v>
      </c>
      <c r="I657">
        <v>15.500999999999999</v>
      </c>
      <c r="J657">
        <v>16.927</v>
      </c>
      <c r="K657">
        <v>18.568999999999999</v>
      </c>
      <c r="L657">
        <v>20.472999999999999</v>
      </c>
      <c r="M657">
        <v>22.378</v>
      </c>
    </row>
    <row r="658" spans="1:13" x14ac:dyDescent="0.3">
      <c r="A658">
        <v>656</v>
      </c>
      <c r="B658">
        <v>15.499599999999999</v>
      </c>
      <c r="C658">
        <v>8.584E-2</v>
      </c>
      <c r="D658">
        <v>-0.5625</v>
      </c>
      <c r="E658">
        <v>11.215999999999999</v>
      </c>
      <c r="F658">
        <v>12.186</v>
      </c>
      <c r="G658">
        <v>13.157</v>
      </c>
      <c r="H658">
        <v>14.253</v>
      </c>
      <c r="I658">
        <v>15.5</v>
      </c>
      <c r="J658">
        <v>16.925000000000001</v>
      </c>
      <c r="K658">
        <v>18.567</v>
      </c>
      <c r="L658">
        <v>20.471</v>
      </c>
      <c r="M658">
        <v>22.375</v>
      </c>
    </row>
    <row r="659" spans="1:13" x14ac:dyDescent="0.3">
      <c r="A659">
        <v>657</v>
      </c>
      <c r="B659">
        <v>15.497999999999999</v>
      </c>
      <c r="C659">
        <v>8.584E-2</v>
      </c>
      <c r="D659">
        <v>-0.56299999999999994</v>
      </c>
      <c r="E659">
        <v>11.215</v>
      </c>
      <c r="F659">
        <v>12.185</v>
      </c>
      <c r="G659">
        <v>13.154999999999999</v>
      </c>
      <c r="H659">
        <v>14.252000000000001</v>
      </c>
      <c r="I659">
        <v>15.497999999999999</v>
      </c>
      <c r="J659">
        <v>16.922999999999998</v>
      </c>
      <c r="K659">
        <v>18.565000000000001</v>
      </c>
      <c r="L659">
        <v>20.469000000000001</v>
      </c>
      <c r="M659">
        <v>22.373999999999999</v>
      </c>
    </row>
    <row r="660" spans="1:13" x14ac:dyDescent="0.3">
      <c r="A660">
        <v>658</v>
      </c>
      <c r="B660">
        <v>15.496499999999999</v>
      </c>
      <c r="C660">
        <v>8.5830000000000004E-2</v>
      </c>
      <c r="D660">
        <v>-0.56359999999999999</v>
      </c>
      <c r="E660">
        <v>11.215</v>
      </c>
      <c r="F660">
        <v>12.185</v>
      </c>
      <c r="G660">
        <v>13.154</v>
      </c>
      <c r="H660">
        <v>14.250999999999999</v>
      </c>
      <c r="I660">
        <v>15.496</v>
      </c>
      <c r="J660">
        <v>16.922000000000001</v>
      </c>
      <c r="K660">
        <v>18.562999999999999</v>
      </c>
      <c r="L660">
        <v>20.466999999999999</v>
      </c>
      <c r="M660">
        <v>22.370999999999999</v>
      </c>
    </row>
    <row r="661" spans="1:13" x14ac:dyDescent="0.3">
      <c r="A661">
        <v>659</v>
      </c>
      <c r="B661">
        <v>15.494899999999999</v>
      </c>
      <c r="C661">
        <v>8.5819999999999994E-2</v>
      </c>
      <c r="D661">
        <v>-0.56410000000000005</v>
      </c>
      <c r="E661">
        <v>11.214</v>
      </c>
      <c r="F661">
        <v>12.183999999999999</v>
      </c>
      <c r="G661">
        <v>13.153</v>
      </c>
      <c r="H661">
        <v>14.249000000000001</v>
      </c>
      <c r="I661">
        <v>15.494999999999999</v>
      </c>
      <c r="J661">
        <v>16.920000000000002</v>
      </c>
      <c r="K661">
        <v>18.561</v>
      </c>
      <c r="L661">
        <v>20.465</v>
      </c>
      <c r="M661">
        <v>22.369</v>
      </c>
    </row>
    <row r="662" spans="1:13" x14ac:dyDescent="0.3">
      <c r="A662">
        <v>660</v>
      </c>
      <c r="B662">
        <v>15.4933</v>
      </c>
      <c r="C662">
        <v>8.5819999999999994E-2</v>
      </c>
      <c r="D662">
        <v>-0.56459999999999999</v>
      </c>
      <c r="E662">
        <v>11.212999999999999</v>
      </c>
      <c r="F662">
        <v>12.183</v>
      </c>
      <c r="G662">
        <v>13.151999999999999</v>
      </c>
      <c r="H662">
        <v>14.247999999999999</v>
      </c>
      <c r="I662">
        <v>15.493</v>
      </c>
      <c r="J662">
        <v>16.917999999999999</v>
      </c>
      <c r="K662">
        <v>18.559000000000001</v>
      </c>
      <c r="L662">
        <v>20.463000000000001</v>
      </c>
      <c r="M662">
        <v>22.367000000000001</v>
      </c>
    </row>
    <row r="663" spans="1:13" x14ac:dyDescent="0.3">
      <c r="A663">
        <v>661</v>
      </c>
      <c r="B663">
        <v>15.4918</v>
      </c>
      <c r="C663">
        <v>8.5809999999999997E-2</v>
      </c>
      <c r="D663">
        <v>-0.56510000000000005</v>
      </c>
      <c r="E663">
        <v>11.212999999999999</v>
      </c>
      <c r="F663">
        <v>12.182</v>
      </c>
      <c r="G663">
        <v>13.151</v>
      </c>
      <c r="H663">
        <v>14.247</v>
      </c>
      <c r="I663">
        <v>15.492000000000001</v>
      </c>
      <c r="J663">
        <v>16.916</v>
      </c>
      <c r="K663">
        <v>18.556999999999999</v>
      </c>
      <c r="L663">
        <v>20.460999999999999</v>
      </c>
      <c r="M663">
        <v>22.364999999999998</v>
      </c>
    </row>
    <row r="664" spans="1:13" x14ac:dyDescent="0.3">
      <c r="A664">
        <v>662</v>
      </c>
      <c r="B664">
        <v>15.4902</v>
      </c>
      <c r="C664">
        <v>8.5809999999999997E-2</v>
      </c>
      <c r="D664">
        <v>-0.56559999999999999</v>
      </c>
      <c r="E664">
        <v>11.212</v>
      </c>
      <c r="F664">
        <v>12.180999999999999</v>
      </c>
      <c r="G664">
        <v>13.15</v>
      </c>
      <c r="H664">
        <v>14.244999999999999</v>
      </c>
      <c r="I664">
        <v>15.49</v>
      </c>
      <c r="J664">
        <v>16.914000000000001</v>
      </c>
      <c r="K664">
        <v>18.555</v>
      </c>
      <c r="L664">
        <v>20.459</v>
      </c>
      <c r="M664">
        <v>22.363</v>
      </c>
    </row>
    <row r="665" spans="1:13" x14ac:dyDescent="0.3">
      <c r="A665">
        <v>663</v>
      </c>
      <c r="B665">
        <v>15.4887</v>
      </c>
      <c r="C665">
        <v>8.5800000000000001E-2</v>
      </c>
      <c r="D665">
        <v>-0.56610000000000005</v>
      </c>
      <c r="E665">
        <v>11.212</v>
      </c>
      <c r="F665">
        <v>12.18</v>
      </c>
      <c r="G665">
        <v>13.148999999999999</v>
      </c>
      <c r="H665">
        <v>14.244</v>
      </c>
      <c r="I665">
        <v>15.489000000000001</v>
      </c>
      <c r="J665">
        <v>16.913</v>
      </c>
      <c r="K665">
        <v>18.553000000000001</v>
      </c>
      <c r="L665">
        <v>20.457000000000001</v>
      </c>
      <c r="M665">
        <v>22.361000000000001</v>
      </c>
    </row>
    <row r="666" spans="1:13" x14ac:dyDescent="0.3">
      <c r="A666">
        <v>664</v>
      </c>
      <c r="B666">
        <v>15.4872</v>
      </c>
      <c r="C666">
        <v>8.5800000000000001E-2</v>
      </c>
      <c r="D666">
        <v>-0.56659999999999999</v>
      </c>
      <c r="E666">
        <v>11.211</v>
      </c>
      <c r="F666">
        <v>12.179</v>
      </c>
      <c r="G666">
        <v>13.148</v>
      </c>
      <c r="H666">
        <v>14.243</v>
      </c>
      <c r="I666">
        <v>15.487</v>
      </c>
      <c r="J666">
        <v>16.911000000000001</v>
      </c>
      <c r="K666">
        <v>18.550999999999998</v>
      </c>
      <c r="L666">
        <v>20.454999999999998</v>
      </c>
      <c r="M666">
        <v>22.359000000000002</v>
      </c>
    </row>
    <row r="667" spans="1:13" x14ac:dyDescent="0.3">
      <c r="A667">
        <v>665</v>
      </c>
      <c r="B667">
        <v>15.4856</v>
      </c>
      <c r="C667">
        <v>8.5790000000000005E-2</v>
      </c>
      <c r="D667">
        <v>-0.56720000000000004</v>
      </c>
      <c r="E667">
        <v>11.21</v>
      </c>
      <c r="F667">
        <v>12.179</v>
      </c>
      <c r="G667">
        <v>13.147</v>
      </c>
      <c r="H667">
        <v>14.241</v>
      </c>
      <c r="I667">
        <v>15.486000000000001</v>
      </c>
      <c r="J667">
        <v>16.908999999999999</v>
      </c>
      <c r="K667">
        <v>18.548999999999999</v>
      </c>
      <c r="L667">
        <v>20.452999999999999</v>
      </c>
      <c r="M667">
        <v>22.356000000000002</v>
      </c>
    </row>
    <row r="668" spans="1:13" x14ac:dyDescent="0.3">
      <c r="A668">
        <v>666</v>
      </c>
      <c r="B668">
        <v>15.4841</v>
      </c>
      <c r="C668">
        <v>8.5790000000000005E-2</v>
      </c>
      <c r="D668">
        <v>-0.56769999999999998</v>
      </c>
      <c r="E668">
        <v>11.21</v>
      </c>
      <c r="F668">
        <v>12.178000000000001</v>
      </c>
      <c r="G668">
        <v>13.146000000000001</v>
      </c>
      <c r="H668">
        <v>14.24</v>
      </c>
      <c r="I668">
        <v>15.484</v>
      </c>
      <c r="J668">
        <v>16.908000000000001</v>
      </c>
      <c r="K668">
        <v>18.547999999999998</v>
      </c>
      <c r="L668">
        <v>20.451000000000001</v>
      </c>
      <c r="M668">
        <v>22.355</v>
      </c>
    </row>
    <row r="669" spans="1:13" x14ac:dyDescent="0.3">
      <c r="A669">
        <v>667</v>
      </c>
      <c r="B669">
        <v>15.4826</v>
      </c>
      <c r="C669">
        <v>8.5779999999999995E-2</v>
      </c>
      <c r="D669">
        <v>-0.56820000000000004</v>
      </c>
      <c r="E669">
        <v>11.209</v>
      </c>
      <c r="F669">
        <v>12.177</v>
      </c>
      <c r="G669">
        <v>13.145</v>
      </c>
      <c r="H669">
        <v>14.239000000000001</v>
      </c>
      <c r="I669">
        <v>15.483000000000001</v>
      </c>
      <c r="J669">
        <v>16.905999999999999</v>
      </c>
      <c r="K669">
        <v>18.545000000000002</v>
      </c>
      <c r="L669">
        <v>20.449000000000002</v>
      </c>
      <c r="M669">
        <v>22.352</v>
      </c>
    </row>
    <row r="670" spans="1:13" x14ac:dyDescent="0.3">
      <c r="A670">
        <v>668</v>
      </c>
      <c r="B670">
        <v>15.4811</v>
      </c>
      <c r="C670">
        <v>8.5769999999999999E-2</v>
      </c>
      <c r="D670">
        <v>-0.56869999999999998</v>
      </c>
      <c r="E670">
        <v>11.209</v>
      </c>
      <c r="F670">
        <v>12.176</v>
      </c>
      <c r="G670">
        <v>13.144</v>
      </c>
      <c r="H670">
        <v>14.237</v>
      </c>
      <c r="I670">
        <v>15.481</v>
      </c>
      <c r="J670">
        <v>16.904</v>
      </c>
      <c r="K670">
        <v>18.542999999999999</v>
      </c>
      <c r="L670">
        <v>20.446999999999999</v>
      </c>
      <c r="M670">
        <v>22.35</v>
      </c>
    </row>
    <row r="671" spans="1:13" x14ac:dyDescent="0.3">
      <c r="A671">
        <v>669</v>
      </c>
      <c r="B671">
        <v>15.479699999999999</v>
      </c>
      <c r="C671">
        <v>8.5769999999999999E-2</v>
      </c>
      <c r="D671">
        <v>-0.56920000000000004</v>
      </c>
      <c r="E671">
        <v>11.208</v>
      </c>
      <c r="F671">
        <v>12.175000000000001</v>
      </c>
      <c r="G671">
        <v>13.143000000000001</v>
      </c>
      <c r="H671">
        <v>14.236000000000001</v>
      </c>
      <c r="I671">
        <v>15.48</v>
      </c>
      <c r="J671">
        <v>16.902999999999999</v>
      </c>
      <c r="K671">
        <v>18.542000000000002</v>
      </c>
      <c r="L671">
        <v>20.445</v>
      </c>
      <c r="M671">
        <v>22.349</v>
      </c>
    </row>
    <row r="672" spans="1:13" x14ac:dyDescent="0.3">
      <c r="A672">
        <v>670</v>
      </c>
      <c r="B672">
        <v>15.478199999999999</v>
      </c>
      <c r="C672">
        <v>8.5760000000000003E-2</v>
      </c>
      <c r="D672">
        <v>-0.56969999999999998</v>
      </c>
      <c r="E672">
        <v>11.207000000000001</v>
      </c>
      <c r="F672">
        <v>12.175000000000001</v>
      </c>
      <c r="G672">
        <v>13.141999999999999</v>
      </c>
      <c r="H672">
        <v>14.234999999999999</v>
      </c>
      <c r="I672">
        <v>15.478</v>
      </c>
      <c r="J672">
        <v>16.901</v>
      </c>
      <c r="K672">
        <v>18.54</v>
      </c>
      <c r="L672">
        <v>20.443000000000001</v>
      </c>
      <c r="M672">
        <v>22.346</v>
      </c>
    </row>
    <row r="673" spans="1:13" x14ac:dyDescent="0.3">
      <c r="A673">
        <v>671</v>
      </c>
      <c r="B673">
        <v>15.476699999999999</v>
      </c>
      <c r="C673">
        <v>8.5760000000000003E-2</v>
      </c>
      <c r="D673">
        <v>-0.57020000000000004</v>
      </c>
      <c r="E673">
        <v>11.207000000000001</v>
      </c>
      <c r="F673">
        <v>12.173999999999999</v>
      </c>
      <c r="G673">
        <v>13.14</v>
      </c>
      <c r="H673">
        <v>14.234</v>
      </c>
      <c r="I673">
        <v>15.477</v>
      </c>
      <c r="J673">
        <v>16.899000000000001</v>
      </c>
      <c r="K673">
        <v>18.538</v>
      </c>
      <c r="L673">
        <v>20.440999999999999</v>
      </c>
      <c r="M673">
        <v>22.344999999999999</v>
      </c>
    </row>
    <row r="674" spans="1:13" x14ac:dyDescent="0.3">
      <c r="A674">
        <v>672</v>
      </c>
      <c r="B674">
        <v>15.475300000000001</v>
      </c>
      <c r="C674">
        <v>8.5750000000000007E-2</v>
      </c>
      <c r="D674">
        <v>-0.57069999999999999</v>
      </c>
      <c r="E674">
        <v>11.206</v>
      </c>
      <c r="F674">
        <v>12.173</v>
      </c>
      <c r="G674">
        <v>13.14</v>
      </c>
      <c r="H674">
        <v>14.231999999999999</v>
      </c>
      <c r="I674">
        <v>15.475</v>
      </c>
      <c r="J674">
        <v>16.896999999999998</v>
      </c>
      <c r="K674">
        <v>18.536000000000001</v>
      </c>
      <c r="L674">
        <v>20.439</v>
      </c>
      <c r="M674">
        <v>22.341999999999999</v>
      </c>
    </row>
    <row r="675" spans="1:13" x14ac:dyDescent="0.3">
      <c r="A675">
        <v>673</v>
      </c>
      <c r="B675">
        <v>15.473800000000001</v>
      </c>
      <c r="C675">
        <v>8.5750000000000007E-2</v>
      </c>
      <c r="D675">
        <v>-0.57120000000000004</v>
      </c>
      <c r="E675">
        <v>11.205</v>
      </c>
      <c r="F675">
        <v>12.172000000000001</v>
      </c>
      <c r="G675">
        <v>13.138</v>
      </c>
      <c r="H675">
        <v>14.231</v>
      </c>
      <c r="I675">
        <v>15.474</v>
      </c>
      <c r="J675">
        <v>16.896000000000001</v>
      </c>
      <c r="K675">
        <v>18.535</v>
      </c>
      <c r="L675">
        <v>20.437999999999999</v>
      </c>
      <c r="M675">
        <v>22.341000000000001</v>
      </c>
    </row>
    <row r="676" spans="1:13" x14ac:dyDescent="0.3">
      <c r="A676">
        <v>674</v>
      </c>
      <c r="B676">
        <v>15.4724</v>
      </c>
      <c r="C676">
        <v>8.5739999999999997E-2</v>
      </c>
      <c r="D676">
        <v>-0.57169999999999999</v>
      </c>
      <c r="E676">
        <v>11.205</v>
      </c>
      <c r="F676">
        <v>12.170999999999999</v>
      </c>
      <c r="G676">
        <v>13.138</v>
      </c>
      <c r="H676">
        <v>14.23</v>
      </c>
      <c r="I676">
        <v>15.472</v>
      </c>
      <c r="J676">
        <v>16.893999999999998</v>
      </c>
      <c r="K676">
        <v>18.533000000000001</v>
      </c>
      <c r="L676">
        <v>20.436</v>
      </c>
      <c r="M676">
        <v>22.338000000000001</v>
      </c>
    </row>
    <row r="677" spans="1:13" x14ac:dyDescent="0.3">
      <c r="A677">
        <v>675</v>
      </c>
      <c r="B677">
        <v>15.471</v>
      </c>
      <c r="C677">
        <v>8.5739999999999997E-2</v>
      </c>
      <c r="D677">
        <v>-0.57220000000000004</v>
      </c>
      <c r="E677">
        <v>11.204000000000001</v>
      </c>
      <c r="F677">
        <v>12.17</v>
      </c>
      <c r="G677">
        <v>13.135999999999999</v>
      </c>
      <c r="H677">
        <v>14.228999999999999</v>
      </c>
      <c r="I677">
        <v>15.471</v>
      </c>
      <c r="J677">
        <v>16.893000000000001</v>
      </c>
      <c r="K677">
        <v>18.530999999999999</v>
      </c>
      <c r="L677">
        <v>20.434000000000001</v>
      </c>
      <c r="M677">
        <v>22.337</v>
      </c>
    </row>
    <row r="678" spans="1:13" x14ac:dyDescent="0.3">
      <c r="A678">
        <v>676</v>
      </c>
      <c r="B678">
        <v>15.4695</v>
      </c>
      <c r="C678">
        <v>8.5730000000000001E-2</v>
      </c>
      <c r="D678">
        <v>-0.57269999999999999</v>
      </c>
      <c r="E678">
        <v>11.204000000000001</v>
      </c>
      <c r="F678">
        <v>12.17</v>
      </c>
      <c r="G678">
        <v>13.135</v>
      </c>
      <c r="H678">
        <v>14.228</v>
      </c>
      <c r="I678">
        <v>15.47</v>
      </c>
      <c r="J678">
        <v>16.890999999999998</v>
      </c>
      <c r="K678">
        <v>18.529</v>
      </c>
      <c r="L678">
        <v>20.431999999999999</v>
      </c>
      <c r="M678">
        <v>22.335000000000001</v>
      </c>
    </row>
    <row r="679" spans="1:13" x14ac:dyDescent="0.3">
      <c r="A679">
        <v>677</v>
      </c>
      <c r="B679">
        <v>15.4681</v>
      </c>
      <c r="C679">
        <v>8.5730000000000001E-2</v>
      </c>
      <c r="D679">
        <v>-0.57320000000000004</v>
      </c>
      <c r="E679">
        <v>11.202999999999999</v>
      </c>
      <c r="F679">
        <v>12.169</v>
      </c>
      <c r="G679">
        <v>13.134</v>
      </c>
      <c r="H679">
        <v>14.226000000000001</v>
      </c>
      <c r="I679">
        <v>15.468</v>
      </c>
      <c r="J679">
        <v>16.888999999999999</v>
      </c>
      <c r="K679">
        <v>18.527999999999999</v>
      </c>
      <c r="L679">
        <v>20.43</v>
      </c>
      <c r="M679">
        <v>22.332999999999998</v>
      </c>
    </row>
    <row r="680" spans="1:13" x14ac:dyDescent="0.3">
      <c r="A680">
        <v>678</v>
      </c>
      <c r="B680">
        <v>15.466699999999999</v>
      </c>
      <c r="C680">
        <v>8.5720000000000005E-2</v>
      </c>
      <c r="D680">
        <v>-0.57369999999999999</v>
      </c>
      <c r="E680">
        <v>11.202999999999999</v>
      </c>
      <c r="F680">
        <v>12.167999999999999</v>
      </c>
      <c r="G680">
        <v>13.132999999999999</v>
      </c>
      <c r="H680">
        <v>14.225</v>
      </c>
      <c r="I680">
        <v>15.467000000000001</v>
      </c>
      <c r="J680">
        <v>16.888000000000002</v>
      </c>
      <c r="K680">
        <v>18.526</v>
      </c>
      <c r="L680">
        <v>20.428000000000001</v>
      </c>
      <c r="M680">
        <v>22.331</v>
      </c>
    </row>
    <row r="681" spans="1:13" x14ac:dyDescent="0.3">
      <c r="A681">
        <v>679</v>
      </c>
      <c r="B681">
        <v>15.465299999999999</v>
      </c>
      <c r="C681">
        <v>8.5709999999999995E-2</v>
      </c>
      <c r="D681">
        <v>-0.57420000000000004</v>
      </c>
      <c r="E681">
        <v>11.202</v>
      </c>
      <c r="F681">
        <v>12.167</v>
      </c>
      <c r="G681">
        <v>13.132999999999999</v>
      </c>
      <c r="H681">
        <v>14.224</v>
      </c>
      <c r="I681">
        <v>15.465</v>
      </c>
      <c r="J681">
        <v>16.885999999999999</v>
      </c>
      <c r="K681">
        <v>18.524000000000001</v>
      </c>
      <c r="L681">
        <v>20.425999999999998</v>
      </c>
      <c r="M681">
        <v>22.327999999999999</v>
      </c>
    </row>
    <row r="682" spans="1:13" x14ac:dyDescent="0.3">
      <c r="A682">
        <v>680</v>
      </c>
      <c r="B682">
        <v>15.463900000000001</v>
      </c>
      <c r="C682">
        <v>8.5709999999999995E-2</v>
      </c>
      <c r="D682">
        <v>-0.57469999999999999</v>
      </c>
      <c r="E682">
        <v>11.202</v>
      </c>
      <c r="F682">
        <v>12.167</v>
      </c>
      <c r="G682">
        <v>13.132</v>
      </c>
      <c r="H682">
        <v>14.223000000000001</v>
      </c>
      <c r="I682">
        <v>15.464</v>
      </c>
      <c r="J682">
        <v>16.885000000000002</v>
      </c>
      <c r="K682">
        <v>18.521999999999998</v>
      </c>
      <c r="L682">
        <v>20.425000000000001</v>
      </c>
      <c r="M682">
        <v>22.327000000000002</v>
      </c>
    </row>
    <row r="683" spans="1:13" x14ac:dyDescent="0.3">
      <c r="A683">
        <v>681</v>
      </c>
      <c r="B683">
        <v>15.4626</v>
      </c>
      <c r="C683">
        <v>8.5699999999999998E-2</v>
      </c>
      <c r="D683">
        <v>-0.57520000000000004</v>
      </c>
      <c r="E683">
        <v>11.201000000000001</v>
      </c>
      <c r="F683">
        <v>12.166</v>
      </c>
      <c r="G683">
        <v>13.131</v>
      </c>
      <c r="H683">
        <v>14.222</v>
      </c>
      <c r="I683">
        <v>15.462999999999999</v>
      </c>
      <c r="J683">
        <v>16.882999999999999</v>
      </c>
      <c r="K683">
        <v>18.52</v>
      </c>
      <c r="L683">
        <v>20.422999999999998</v>
      </c>
      <c r="M683">
        <v>22.324999999999999</v>
      </c>
    </row>
    <row r="684" spans="1:13" x14ac:dyDescent="0.3">
      <c r="A684">
        <v>682</v>
      </c>
      <c r="B684">
        <v>15.4612</v>
      </c>
      <c r="C684">
        <v>8.5699999999999998E-2</v>
      </c>
      <c r="D684">
        <v>-0.57569999999999999</v>
      </c>
      <c r="E684">
        <v>11.201000000000001</v>
      </c>
      <c r="F684">
        <v>12.164999999999999</v>
      </c>
      <c r="G684">
        <v>13.13</v>
      </c>
      <c r="H684">
        <v>14.22</v>
      </c>
      <c r="I684">
        <v>15.461</v>
      </c>
      <c r="J684">
        <v>16.882000000000001</v>
      </c>
      <c r="K684">
        <v>18.518999999999998</v>
      </c>
      <c r="L684">
        <v>20.420999999999999</v>
      </c>
      <c r="M684">
        <v>22.324000000000002</v>
      </c>
    </row>
    <row r="685" spans="1:13" x14ac:dyDescent="0.3">
      <c r="A685">
        <v>683</v>
      </c>
      <c r="B685">
        <v>15.4598</v>
      </c>
      <c r="C685">
        <v>8.5690000000000002E-2</v>
      </c>
      <c r="D685">
        <v>-0.57620000000000005</v>
      </c>
      <c r="E685">
        <v>11.2</v>
      </c>
      <c r="F685">
        <v>12.164</v>
      </c>
      <c r="G685">
        <v>13.129</v>
      </c>
      <c r="H685">
        <v>14.218999999999999</v>
      </c>
      <c r="I685">
        <v>15.46</v>
      </c>
      <c r="J685">
        <v>16.88</v>
      </c>
      <c r="K685">
        <v>18.516999999999999</v>
      </c>
      <c r="L685">
        <v>20.419</v>
      </c>
      <c r="M685">
        <v>22.321000000000002</v>
      </c>
    </row>
    <row r="686" spans="1:13" x14ac:dyDescent="0.3">
      <c r="A686">
        <v>684</v>
      </c>
      <c r="B686">
        <v>15.458500000000001</v>
      </c>
      <c r="C686">
        <v>8.5690000000000002E-2</v>
      </c>
      <c r="D686">
        <v>-0.57669999999999999</v>
      </c>
      <c r="E686">
        <v>11.199</v>
      </c>
      <c r="F686">
        <v>12.164</v>
      </c>
      <c r="G686">
        <v>13.128</v>
      </c>
      <c r="H686">
        <v>14.218</v>
      </c>
      <c r="I686">
        <v>15.458</v>
      </c>
      <c r="J686">
        <v>16.878</v>
      </c>
      <c r="K686">
        <v>18.515999999999998</v>
      </c>
      <c r="L686">
        <v>20.417999999999999</v>
      </c>
      <c r="M686">
        <v>22.32</v>
      </c>
    </row>
    <row r="687" spans="1:13" x14ac:dyDescent="0.3">
      <c r="A687">
        <v>685</v>
      </c>
      <c r="B687">
        <v>15.4572</v>
      </c>
      <c r="C687">
        <v>8.5680000000000006E-2</v>
      </c>
      <c r="D687">
        <v>-0.57720000000000005</v>
      </c>
      <c r="E687">
        <v>11.199</v>
      </c>
      <c r="F687">
        <v>12.163</v>
      </c>
      <c r="G687">
        <v>13.127000000000001</v>
      </c>
      <c r="H687">
        <v>14.217000000000001</v>
      </c>
      <c r="I687">
        <v>15.457000000000001</v>
      </c>
      <c r="J687">
        <v>16.876999999999999</v>
      </c>
      <c r="K687">
        <v>18.513999999999999</v>
      </c>
      <c r="L687">
        <v>20.416</v>
      </c>
      <c r="M687">
        <v>22.318000000000001</v>
      </c>
    </row>
    <row r="688" spans="1:13" x14ac:dyDescent="0.3">
      <c r="A688">
        <v>686</v>
      </c>
      <c r="B688">
        <v>15.4558</v>
      </c>
      <c r="C688">
        <v>8.5680000000000006E-2</v>
      </c>
      <c r="D688">
        <v>-0.57769999999999999</v>
      </c>
      <c r="E688">
        <v>11.198</v>
      </c>
      <c r="F688">
        <v>12.162000000000001</v>
      </c>
      <c r="G688">
        <v>13.125999999999999</v>
      </c>
      <c r="H688">
        <v>14.215999999999999</v>
      </c>
      <c r="I688">
        <v>15.456</v>
      </c>
      <c r="J688">
        <v>16.875</v>
      </c>
      <c r="K688">
        <v>18.512</v>
      </c>
      <c r="L688">
        <v>20.414000000000001</v>
      </c>
      <c r="M688">
        <v>22.315999999999999</v>
      </c>
    </row>
    <row r="689" spans="1:13" x14ac:dyDescent="0.3">
      <c r="A689">
        <v>687</v>
      </c>
      <c r="B689">
        <v>15.454499999999999</v>
      </c>
      <c r="C689">
        <v>8.5669999999999996E-2</v>
      </c>
      <c r="D689">
        <v>-0.57820000000000005</v>
      </c>
      <c r="E689">
        <v>11.198</v>
      </c>
      <c r="F689">
        <v>12.162000000000001</v>
      </c>
      <c r="G689">
        <v>13.125</v>
      </c>
      <c r="H689">
        <v>14.215</v>
      </c>
      <c r="I689">
        <v>15.454000000000001</v>
      </c>
      <c r="J689">
        <v>16.873999999999999</v>
      </c>
      <c r="K689">
        <v>18.510000000000002</v>
      </c>
      <c r="L689">
        <v>20.411999999999999</v>
      </c>
      <c r="M689">
        <v>22.314</v>
      </c>
    </row>
    <row r="690" spans="1:13" x14ac:dyDescent="0.3">
      <c r="A690">
        <v>688</v>
      </c>
      <c r="B690">
        <v>15.453200000000001</v>
      </c>
      <c r="C690">
        <v>8.5669999999999996E-2</v>
      </c>
      <c r="D690">
        <v>-0.57869999999999999</v>
      </c>
      <c r="E690">
        <v>11.196999999999999</v>
      </c>
      <c r="F690">
        <v>12.161</v>
      </c>
      <c r="G690">
        <v>13.124000000000001</v>
      </c>
      <c r="H690">
        <v>14.214</v>
      </c>
      <c r="I690">
        <v>15.452999999999999</v>
      </c>
      <c r="J690">
        <v>16.872</v>
      </c>
      <c r="K690">
        <v>18.509</v>
      </c>
      <c r="L690">
        <v>20.411000000000001</v>
      </c>
      <c r="M690">
        <v>22.312999999999999</v>
      </c>
    </row>
    <row r="691" spans="1:13" x14ac:dyDescent="0.3">
      <c r="A691">
        <v>689</v>
      </c>
      <c r="B691">
        <v>15.4519</v>
      </c>
      <c r="C691">
        <v>8.566E-2</v>
      </c>
      <c r="D691">
        <v>-0.57920000000000005</v>
      </c>
      <c r="E691">
        <v>11.196999999999999</v>
      </c>
      <c r="F691">
        <v>12.16</v>
      </c>
      <c r="G691">
        <v>13.122999999999999</v>
      </c>
      <c r="H691">
        <v>14.212999999999999</v>
      </c>
      <c r="I691">
        <v>15.452</v>
      </c>
      <c r="J691">
        <v>16.870999999999999</v>
      </c>
      <c r="K691">
        <v>18.507000000000001</v>
      </c>
      <c r="L691">
        <v>20.408999999999999</v>
      </c>
      <c r="M691">
        <v>22.311</v>
      </c>
    </row>
    <row r="692" spans="1:13" x14ac:dyDescent="0.3">
      <c r="A692">
        <v>690</v>
      </c>
      <c r="B692">
        <v>15.4506</v>
      </c>
      <c r="C692">
        <v>8.5650000000000004E-2</v>
      </c>
      <c r="D692">
        <v>-0.57969999999999999</v>
      </c>
      <c r="E692">
        <v>11.196999999999999</v>
      </c>
      <c r="F692">
        <v>12.16</v>
      </c>
      <c r="G692">
        <v>13.122999999999999</v>
      </c>
      <c r="H692">
        <v>14.212</v>
      </c>
      <c r="I692">
        <v>15.451000000000001</v>
      </c>
      <c r="J692">
        <v>16.869</v>
      </c>
      <c r="K692">
        <v>18.504999999999999</v>
      </c>
      <c r="L692">
        <v>20.407</v>
      </c>
      <c r="M692">
        <v>22.309000000000001</v>
      </c>
    </row>
    <row r="693" spans="1:13" x14ac:dyDescent="0.3">
      <c r="A693">
        <v>691</v>
      </c>
      <c r="B693">
        <v>15.449299999999999</v>
      </c>
      <c r="C693">
        <v>8.5650000000000004E-2</v>
      </c>
      <c r="D693">
        <v>-0.58020000000000005</v>
      </c>
      <c r="E693">
        <v>11.196</v>
      </c>
      <c r="F693">
        <v>12.159000000000001</v>
      </c>
      <c r="G693">
        <v>13.121</v>
      </c>
      <c r="H693">
        <v>14.21</v>
      </c>
      <c r="I693">
        <v>15.449</v>
      </c>
      <c r="J693">
        <v>16.867999999999999</v>
      </c>
      <c r="K693">
        <v>18.504000000000001</v>
      </c>
      <c r="L693">
        <v>20.405999999999999</v>
      </c>
      <c r="M693">
        <v>22.306999999999999</v>
      </c>
    </row>
    <row r="694" spans="1:13" x14ac:dyDescent="0.3">
      <c r="A694">
        <v>692</v>
      </c>
      <c r="B694">
        <v>15.448</v>
      </c>
      <c r="C694">
        <v>8.5639999999999994E-2</v>
      </c>
      <c r="D694">
        <v>-0.58069999999999999</v>
      </c>
      <c r="E694">
        <v>11.196</v>
      </c>
      <c r="F694">
        <v>12.157999999999999</v>
      </c>
      <c r="G694">
        <v>13.121</v>
      </c>
      <c r="H694">
        <v>14.209</v>
      </c>
      <c r="I694">
        <v>15.448</v>
      </c>
      <c r="J694">
        <v>16.866</v>
      </c>
      <c r="K694">
        <v>18.501999999999999</v>
      </c>
      <c r="L694">
        <v>20.404</v>
      </c>
      <c r="M694">
        <v>22.305</v>
      </c>
    </row>
    <row r="695" spans="1:13" x14ac:dyDescent="0.3">
      <c r="A695">
        <v>693</v>
      </c>
      <c r="B695">
        <v>15.4467</v>
      </c>
      <c r="C695">
        <v>8.5639999999999994E-2</v>
      </c>
      <c r="D695">
        <v>-0.58120000000000005</v>
      </c>
      <c r="E695">
        <v>11.195</v>
      </c>
      <c r="F695">
        <v>12.157</v>
      </c>
      <c r="G695">
        <v>13.12</v>
      </c>
      <c r="H695">
        <v>14.208</v>
      </c>
      <c r="I695">
        <v>15.446999999999999</v>
      </c>
      <c r="J695">
        <v>16.864999999999998</v>
      </c>
      <c r="K695">
        <v>18.501000000000001</v>
      </c>
      <c r="L695">
        <v>20.402000000000001</v>
      </c>
      <c r="M695">
        <v>22.303999999999998</v>
      </c>
    </row>
    <row r="696" spans="1:13" x14ac:dyDescent="0.3">
      <c r="A696">
        <v>694</v>
      </c>
      <c r="B696">
        <v>15.445499999999999</v>
      </c>
      <c r="C696">
        <v>8.5629999999999998E-2</v>
      </c>
      <c r="D696">
        <v>-0.58169999999999999</v>
      </c>
      <c r="E696">
        <v>11.195</v>
      </c>
      <c r="F696">
        <v>12.157</v>
      </c>
      <c r="G696">
        <v>13.119</v>
      </c>
      <c r="H696">
        <v>14.207000000000001</v>
      </c>
      <c r="I696">
        <v>15.446</v>
      </c>
      <c r="J696">
        <v>16.864000000000001</v>
      </c>
      <c r="K696">
        <v>18.498999999999999</v>
      </c>
      <c r="L696">
        <v>20.399999999999999</v>
      </c>
      <c r="M696">
        <v>22.302</v>
      </c>
    </row>
    <row r="697" spans="1:13" x14ac:dyDescent="0.3">
      <c r="A697">
        <v>695</v>
      </c>
      <c r="B697">
        <v>15.4442</v>
      </c>
      <c r="C697">
        <v>8.5629999999999998E-2</v>
      </c>
      <c r="D697">
        <v>-0.58209999999999995</v>
      </c>
      <c r="E697">
        <v>11.194000000000001</v>
      </c>
      <c r="F697">
        <v>12.156000000000001</v>
      </c>
      <c r="G697">
        <v>13.118</v>
      </c>
      <c r="H697">
        <v>14.206</v>
      </c>
      <c r="I697">
        <v>15.444000000000001</v>
      </c>
      <c r="J697">
        <v>16.861999999999998</v>
      </c>
      <c r="K697">
        <v>18.498000000000001</v>
      </c>
      <c r="L697">
        <v>20.399000000000001</v>
      </c>
      <c r="M697">
        <v>22.300999999999998</v>
      </c>
    </row>
    <row r="698" spans="1:13" x14ac:dyDescent="0.3">
      <c r="A698">
        <v>696</v>
      </c>
      <c r="B698">
        <v>15.443</v>
      </c>
      <c r="C698">
        <v>8.5620000000000002E-2</v>
      </c>
      <c r="D698">
        <v>-0.58260000000000001</v>
      </c>
      <c r="E698">
        <v>11.194000000000001</v>
      </c>
      <c r="F698">
        <v>12.156000000000001</v>
      </c>
      <c r="G698">
        <v>13.117000000000001</v>
      </c>
      <c r="H698">
        <v>14.205</v>
      </c>
      <c r="I698">
        <v>15.443</v>
      </c>
      <c r="J698">
        <v>16.861000000000001</v>
      </c>
      <c r="K698">
        <v>18.495999999999999</v>
      </c>
      <c r="L698">
        <v>20.396999999999998</v>
      </c>
      <c r="M698">
        <v>22.297999999999998</v>
      </c>
    </row>
    <row r="699" spans="1:13" x14ac:dyDescent="0.3">
      <c r="A699">
        <v>697</v>
      </c>
      <c r="B699">
        <v>15.441700000000001</v>
      </c>
      <c r="C699">
        <v>8.5620000000000002E-2</v>
      </c>
      <c r="D699">
        <v>-0.58309999999999995</v>
      </c>
      <c r="E699">
        <v>11.193</v>
      </c>
      <c r="F699">
        <v>12.154999999999999</v>
      </c>
      <c r="G699">
        <v>13.116</v>
      </c>
      <c r="H699">
        <v>14.204000000000001</v>
      </c>
      <c r="I699">
        <v>15.442</v>
      </c>
      <c r="J699">
        <v>16.859000000000002</v>
      </c>
      <c r="K699">
        <v>18.495000000000001</v>
      </c>
      <c r="L699">
        <v>20.396000000000001</v>
      </c>
      <c r="M699">
        <v>22.297000000000001</v>
      </c>
    </row>
    <row r="700" spans="1:13" x14ac:dyDescent="0.3">
      <c r="A700">
        <v>698</v>
      </c>
      <c r="B700">
        <v>15.4405</v>
      </c>
      <c r="C700">
        <v>8.5610000000000006E-2</v>
      </c>
      <c r="D700">
        <v>-0.58360000000000001</v>
      </c>
      <c r="E700">
        <v>11.193</v>
      </c>
      <c r="F700">
        <v>12.154</v>
      </c>
      <c r="G700">
        <v>13.116</v>
      </c>
      <c r="H700">
        <v>14.202999999999999</v>
      </c>
      <c r="I700">
        <v>15.44</v>
      </c>
      <c r="J700">
        <v>16.858000000000001</v>
      </c>
      <c r="K700">
        <v>18.492999999999999</v>
      </c>
      <c r="L700">
        <v>20.393999999999998</v>
      </c>
      <c r="M700">
        <v>22.295000000000002</v>
      </c>
    </row>
    <row r="701" spans="1:13" x14ac:dyDescent="0.3">
      <c r="A701">
        <v>699</v>
      </c>
      <c r="B701">
        <v>15.439299999999999</v>
      </c>
      <c r="C701">
        <v>8.5610000000000006E-2</v>
      </c>
      <c r="D701">
        <v>-0.58409999999999995</v>
      </c>
      <c r="E701">
        <v>11.192</v>
      </c>
      <c r="F701">
        <v>12.154</v>
      </c>
      <c r="G701">
        <v>13.115</v>
      </c>
      <c r="H701">
        <v>14.202</v>
      </c>
      <c r="I701">
        <v>15.439</v>
      </c>
      <c r="J701">
        <v>16.856999999999999</v>
      </c>
      <c r="K701">
        <v>18.492000000000001</v>
      </c>
      <c r="L701">
        <v>20.393000000000001</v>
      </c>
      <c r="M701">
        <v>22.294</v>
      </c>
    </row>
    <row r="702" spans="1:13" x14ac:dyDescent="0.3">
      <c r="A702">
        <v>700</v>
      </c>
      <c r="B702">
        <v>15.4381</v>
      </c>
      <c r="C702">
        <v>8.5599999999999996E-2</v>
      </c>
      <c r="D702">
        <v>-0.58460000000000001</v>
      </c>
      <c r="E702">
        <v>11.192</v>
      </c>
      <c r="F702">
        <v>12.153</v>
      </c>
      <c r="G702">
        <v>13.114000000000001</v>
      </c>
      <c r="H702">
        <v>14.201000000000001</v>
      </c>
      <c r="I702">
        <v>15.438000000000001</v>
      </c>
      <c r="J702">
        <v>16.855</v>
      </c>
      <c r="K702">
        <v>18.489999999999998</v>
      </c>
      <c r="L702">
        <v>20.390999999999998</v>
      </c>
      <c r="M702">
        <v>22.292000000000002</v>
      </c>
    </row>
    <row r="703" spans="1:13" x14ac:dyDescent="0.3">
      <c r="A703">
        <v>701</v>
      </c>
      <c r="B703">
        <v>15.4368</v>
      </c>
      <c r="C703">
        <v>8.5599999999999996E-2</v>
      </c>
      <c r="D703">
        <v>-0.58509999999999995</v>
      </c>
      <c r="E703">
        <v>11.191000000000001</v>
      </c>
      <c r="F703">
        <v>12.151999999999999</v>
      </c>
      <c r="G703">
        <v>13.113</v>
      </c>
      <c r="H703">
        <v>14.2</v>
      </c>
      <c r="I703">
        <v>15.436999999999999</v>
      </c>
      <c r="J703">
        <v>16.853999999999999</v>
      </c>
      <c r="K703">
        <v>18.488</v>
      </c>
      <c r="L703">
        <v>20.39</v>
      </c>
      <c r="M703">
        <v>22.291</v>
      </c>
    </row>
    <row r="704" spans="1:13" x14ac:dyDescent="0.3">
      <c r="A704">
        <v>702</v>
      </c>
      <c r="B704">
        <v>15.435600000000001</v>
      </c>
      <c r="C704">
        <v>8.5589999999999999E-2</v>
      </c>
      <c r="D704">
        <v>-0.58550000000000002</v>
      </c>
      <c r="E704">
        <v>11.191000000000001</v>
      </c>
      <c r="F704">
        <v>12.151999999999999</v>
      </c>
      <c r="G704">
        <v>13.112</v>
      </c>
      <c r="H704">
        <v>14.199</v>
      </c>
      <c r="I704">
        <v>15.436</v>
      </c>
      <c r="J704">
        <v>16.852</v>
      </c>
      <c r="K704">
        <v>18.486999999999998</v>
      </c>
      <c r="L704">
        <v>20.388000000000002</v>
      </c>
      <c r="M704">
        <v>22.289000000000001</v>
      </c>
    </row>
    <row r="705" spans="1:13" x14ac:dyDescent="0.3">
      <c r="A705">
        <v>703</v>
      </c>
      <c r="B705">
        <v>15.4345</v>
      </c>
      <c r="C705">
        <v>8.5589999999999999E-2</v>
      </c>
      <c r="D705">
        <v>-0.58599999999999997</v>
      </c>
      <c r="E705">
        <v>11.191000000000001</v>
      </c>
      <c r="F705">
        <v>12.151</v>
      </c>
      <c r="G705">
        <v>13.111000000000001</v>
      </c>
      <c r="H705">
        <v>14.198</v>
      </c>
      <c r="I705">
        <v>15.433999999999999</v>
      </c>
      <c r="J705">
        <v>16.850999999999999</v>
      </c>
      <c r="K705">
        <v>18.486000000000001</v>
      </c>
      <c r="L705">
        <v>20.387</v>
      </c>
      <c r="M705">
        <v>22.288</v>
      </c>
    </row>
    <row r="706" spans="1:13" x14ac:dyDescent="0.3">
      <c r="A706">
        <v>704</v>
      </c>
      <c r="B706">
        <v>15.433299999999999</v>
      </c>
      <c r="C706">
        <v>8.5580000000000003E-2</v>
      </c>
      <c r="D706">
        <v>-0.58650000000000002</v>
      </c>
      <c r="E706">
        <v>11.19</v>
      </c>
      <c r="F706">
        <v>12.151</v>
      </c>
      <c r="G706">
        <v>13.111000000000001</v>
      </c>
      <c r="H706">
        <v>14.196999999999999</v>
      </c>
      <c r="I706">
        <v>15.433</v>
      </c>
      <c r="J706">
        <v>16.850000000000001</v>
      </c>
      <c r="K706">
        <v>18.484000000000002</v>
      </c>
      <c r="L706">
        <v>20.385000000000002</v>
      </c>
      <c r="M706">
        <v>22.286000000000001</v>
      </c>
    </row>
    <row r="707" spans="1:13" x14ac:dyDescent="0.3">
      <c r="A707">
        <v>705</v>
      </c>
      <c r="B707">
        <v>15.4321</v>
      </c>
      <c r="C707">
        <v>8.5580000000000003E-2</v>
      </c>
      <c r="D707">
        <v>-0.58699999999999997</v>
      </c>
      <c r="E707">
        <v>11.19</v>
      </c>
      <c r="F707">
        <v>12.15</v>
      </c>
      <c r="G707">
        <v>13.11</v>
      </c>
      <c r="H707">
        <v>14.196</v>
      </c>
      <c r="I707">
        <v>15.432</v>
      </c>
      <c r="J707">
        <v>16.847999999999999</v>
      </c>
      <c r="K707">
        <v>18.483000000000001</v>
      </c>
      <c r="L707">
        <v>20.384</v>
      </c>
      <c r="M707">
        <v>22.285</v>
      </c>
    </row>
    <row r="708" spans="1:13" x14ac:dyDescent="0.3">
      <c r="A708">
        <v>706</v>
      </c>
      <c r="B708">
        <v>15.430899999999999</v>
      </c>
      <c r="C708">
        <v>8.5569999999999993E-2</v>
      </c>
      <c r="D708">
        <v>-0.58750000000000002</v>
      </c>
      <c r="E708">
        <v>11.19</v>
      </c>
      <c r="F708">
        <v>12.148999999999999</v>
      </c>
      <c r="G708">
        <v>13.109</v>
      </c>
      <c r="H708">
        <v>14.195</v>
      </c>
      <c r="I708">
        <v>15.430999999999999</v>
      </c>
      <c r="J708">
        <v>16.847000000000001</v>
      </c>
      <c r="K708">
        <v>18.481000000000002</v>
      </c>
      <c r="L708">
        <v>20.382000000000001</v>
      </c>
      <c r="M708">
        <v>22.282</v>
      </c>
    </row>
    <row r="709" spans="1:13" x14ac:dyDescent="0.3">
      <c r="A709">
        <v>707</v>
      </c>
      <c r="B709">
        <v>15.4298</v>
      </c>
      <c r="C709">
        <v>8.5559999999999997E-2</v>
      </c>
      <c r="D709">
        <v>-0.58799999999999997</v>
      </c>
      <c r="E709">
        <v>11.189</v>
      </c>
      <c r="F709">
        <v>12.148999999999999</v>
      </c>
      <c r="G709">
        <v>13.108000000000001</v>
      </c>
      <c r="H709">
        <v>14.194000000000001</v>
      </c>
      <c r="I709">
        <v>15.43</v>
      </c>
      <c r="J709">
        <v>16.846</v>
      </c>
      <c r="K709">
        <v>18.478999999999999</v>
      </c>
      <c r="L709">
        <v>20.38</v>
      </c>
      <c r="M709">
        <v>22.280999999999999</v>
      </c>
    </row>
    <row r="710" spans="1:13" x14ac:dyDescent="0.3">
      <c r="A710">
        <v>708</v>
      </c>
      <c r="B710">
        <v>15.428599999999999</v>
      </c>
      <c r="C710">
        <v>8.5559999999999997E-2</v>
      </c>
      <c r="D710">
        <v>-0.58840000000000003</v>
      </c>
      <c r="E710">
        <v>11.189</v>
      </c>
      <c r="F710">
        <v>12.148</v>
      </c>
      <c r="G710">
        <v>13.106999999999999</v>
      </c>
      <c r="H710">
        <v>14.193</v>
      </c>
      <c r="I710">
        <v>15.429</v>
      </c>
      <c r="J710">
        <v>16.844000000000001</v>
      </c>
      <c r="K710">
        <v>18.478000000000002</v>
      </c>
      <c r="L710">
        <v>20.379000000000001</v>
      </c>
      <c r="M710">
        <v>22.279</v>
      </c>
    </row>
    <row r="711" spans="1:13" x14ac:dyDescent="0.3">
      <c r="A711">
        <v>709</v>
      </c>
      <c r="B711">
        <v>15.4275</v>
      </c>
      <c r="C711">
        <v>8.5550000000000001E-2</v>
      </c>
      <c r="D711">
        <v>-0.58889999999999998</v>
      </c>
      <c r="E711">
        <v>11.189</v>
      </c>
      <c r="F711">
        <v>12.148</v>
      </c>
      <c r="G711">
        <v>13.106999999999999</v>
      </c>
      <c r="H711">
        <v>14.192</v>
      </c>
      <c r="I711">
        <v>15.428000000000001</v>
      </c>
      <c r="J711">
        <v>16.843</v>
      </c>
      <c r="K711">
        <v>18.475999999999999</v>
      </c>
      <c r="L711">
        <v>20.376999999999999</v>
      </c>
      <c r="M711">
        <v>22.277000000000001</v>
      </c>
    </row>
    <row r="712" spans="1:13" x14ac:dyDescent="0.3">
      <c r="A712">
        <v>710</v>
      </c>
      <c r="B712">
        <v>15.426299999999999</v>
      </c>
      <c r="C712">
        <v>8.5550000000000001E-2</v>
      </c>
      <c r="D712">
        <v>-0.58940000000000003</v>
      </c>
      <c r="E712">
        <v>11.188000000000001</v>
      </c>
      <c r="F712">
        <v>12.147</v>
      </c>
      <c r="G712">
        <v>13.106</v>
      </c>
      <c r="H712">
        <v>14.191000000000001</v>
      </c>
      <c r="I712">
        <v>15.426</v>
      </c>
      <c r="J712">
        <v>16.841999999999999</v>
      </c>
      <c r="K712">
        <v>18.475000000000001</v>
      </c>
      <c r="L712">
        <v>20.376000000000001</v>
      </c>
      <c r="M712">
        <v>22.276</v>
      </c>
    </row>
    <row r="713" spans="1:13" x14ac:dyDescent="0.3">
      <c r="A713">
        <v>711</v>
      </c>
      <c r="B713">
        <v>15.4252</v>
      </c>
      <c r="C713">
        <v>8.5540000000000005E-2</v>
      </c>
      <c r="D713">
        <v>-0.58989999999999998</v>
      </c>
      <c r="E713">
        <v>11.188000000000001</v>
      </c>
      <c r="F713">
        <v>12.147</v>
      </c>
      <c r="G713">
        <v>13.105</v>
      </c>
      <c r="H713">
        <v>14.19</v>
      </c>
      <c r="I713">
        <v>15.425000000000001</v>
      </c>
      <c r="J713">
        <v>16.84</v>
      </c>
      <c r="K713">
        <v>18.474</v>
      </c>
      <c r="L713">
        <v>20.373999999999999</v>
      </c>
      <c r="M713">
        <v>22.274000000000001</v>
      </c>
    </row>
    <row r="714" spans="1:13" x14ac:dyDescent="0.3">
      <c r="A714">
        <v>712</v>
      </c>
      <c r="B714">
        <v>15.424099999999999</v>
      </c>
      <c r="C714">
        <v>8.5540000000000005E-2</v>
      </c>
      <c r="D714">
        <v>-0.59040000000000004</v>
      </c>
      <c r="E714">
        <v>11.186999999999999</v>
      </c>
      <c r="F714">
        <v>12.146000000000001</v>
      </c>
      <c r="G714">
        <v>13.103999999999999</v>
      </c>
      <c r="H714">
        <v>14.189</v>
      </c>
      <c r="I714">
        <v>15.423999999999999</v>
      </c>
      <c r="J714">
        <v>16.838999999999999</v>
      </c>
      <c r="K714">
        <v>18.472000000000001</v>
      </c>
      <c r="L714">
        <v>20.373000000000001</v>
      </c>
      <c r="M714">
        <v>22.273</v>
      </c>
    </row>
    <row r="715" spans="1:13" x14ac:dyDescent="0.3">
      <c r="A715">
        <v>713</v>
      </c>
      <c r="B715">
        <v>15.423</v>
      </c>
      <c r="C715">
        <v>8.5529999999999995E-2</v>
      </c>
      <c r="D715">
        <v>-0.59079999999999999</v>
      </c>
      <c r="E715">
        <v>11.186999999999999</v>
      </c>
      <c r="F715">
        <v>12.145</v>
      </c>
      <c r="G715">
        <v>13.103999999999999</v>
      </c>
      <c r="H715">
        <v>14.188000000000001</v>
      </c>
      <c r="I715">
        <v>15.423</v>
      </c>
      <c r="J715">
        <v>16.838000000000001</v>
      </c>
      <c r="K715">
        <v>18.471</v>
      </c>
      <c r="L715">
        <v>20.370999999999999</v>
      </c>
      <c r="M715">
        <v>22.271000000000001</v>
      </c>
    </row>
    <row r="716" spans="1:13" x14ac:dyDescent="0.3">
      <c r="A716">
        <v>714</v>
      </c>
      <c r="B716">
        <v>15.421900000000001</v>
      </c>
      <c r="C716">
        <v>8.5529999999999995E-2</v>
      </c>
      <c r="D716">
        <v>-0.59130000000000005</v>
      </c>
      <c r="E716">
        <v>11.186</v>
      </c>
      <c r="F716">
        <v>12.145</v>
      </c>
      <c r="G716">
        <v>13.103</v>
      </c>
      <c r="H716">
        <v>14.186999999999999</v>
      </c>
      <c r="I716">
        <v>15.422000000000001</v>
      </c>
      <c r="J716">
        <v>16.837</v>
      </c>
      <c r="K716">
        <v>18.47</v>
      </c>
      <c r="L716">
        <v>20.37</v>
      </c>
      <c r="M716">
        <v>22.27</v>
      </c>
    </row>
    <row r="717" spans="1:13" x14ac:dyDescent="0.3">
      <c r="A717">
        <v>715</v>
      </c>
      <c r="B717">
        <v>15.4208</v>
      </c>
      <c r="C717">
        <v>8.5519999999999999E-2</v>
      </c>
      <c r="D717">
        <v>-0.59179999999999999</v>
      </c>
      <c r="E717">
        <v>11.186</v>
      </c>
      <c r="F717">
        <v>12.144</v>
      </c>
      <c r="G717">
        <v>13.102</v>
      </c>
      <c r="H717">
        <v>14.186999999999999</v>
      </c>
      <c r="I717">
        <v>15.420999999999999</v>
      </c>
      <c r="J717">
        <v>16.835000000000001</v>
      </c>
      <c r="K717">
        <v>18.468</v>
      </c>
      <c r="L717">
        <v>20.367999999999999</v>
      </c>
      <c r="M717">
        <v>22.268999999999998</v>
      </c>
    </row>
    <row r="718" spans="1:13" x14ac:dyDescent="0.3">
      <c r="A718">
        <v>716</v>
      </c>
      <c r="B718">
        <v>15.419700000000001</v>
      </c>
      <c r="C718">
        <v>8.5519999999999999E-2</v>
      </c>
      <c r="D718">
        <v>-0.59230000000000005</v>
      </c>
      <c r="E718">
        <v>11.186</v>
      </c>
      <c r="F718">
        <v>12.144</v>
      </c>
      <c r="G718">
        <v>13.101000000000001</v>
      </c>
      <c r="H718">
        <v>14.186</v>
      </c>
      <c r="I718">
        <v>15.42</v>
      </c>
      <c r="J718">
        <v>16.834</v>
      </c>
      <c r="K718">
        <v>18.466999999999999</v>
      </c>
      <c r="L718">
        <v>20.367000000000001</v>
      </c>
      <c r="M718">
        <v>22.268000000000001</v>
      </c>
    </row>
    <row r="719" spans="1:13" x14ac:dyDescent="0.3">
      <c r="A719">
        <v>717</v>
      </c>
      <c r="B719">
        <v>15.4186</v>
      </c>
      <c r="C719">
        <v>8.5510000000000003E-2</v>
      </c>
      <c r="D719">
        <v>-0.5927</v>
      </c>
      <c r="E719">
        <v>11.186</v>
      </c>
      <c r="F719">
        <v>12.143000000000001</v>
      </c>
      <c r="G719">
        <v>13.101000000000001</v>
      </c>
      <c r="H719">
        <v>14.185</v>
      </c>
      <c r="I719">
        <v>15.419</v>
      </c>
      <c r="J719">
        <v>16.832999999999998</v>
      </c>
      <c r="K719">
        <v>18.465</v>
      </c>
      <c r="L719">
        <v>20.364999999999998</v>
      </c>
      <c r="M719">
        <v>22.265999999999998</v>
      </c>
    </row>
    <row r="720" spans="1:13" x14ac:dyDescent="0.3">
      <c r="A720">
        <v>718</v>
      </c>
      <c r="B720">
        <v>15.4175</v>
      </c>
      <c r="C720">
        <v>8.5510000000000003E-2</v>
      </c>
      <c r="D720">
        <v>-0.59319999999999995</v>
      </c>
      <c r="E720">
        <v>11.185</v>
      </c>
      <c r="F720">
        <v>12.143000000000001</v>
      </c>
      <c r="G720">
        <v>13.1</v>
      </c>
      <c r="H720">
        <v>14.183999999999999</v>
      </c>
      <c r="I720">
        <v>15.417999999999999</v>
      </c>
      <c r="J720">
        <v>16.832000000000001</v>
      </c>
      <c r="K720">
        <v>18.463999999999999</v>
      </c>
      <c r="L720">
        <v>20.364000000000001</v>
      </c>
      <c r="M720">
        <v>22.265000000000001</v>
      </c>
    </row>
    <row r="721" spans="1:13" x14ac:dyDescent="0.3">
      <c r="A721">
        <v>719</v>
      </c>
      <c r="B721">
        <v>15.416399999999999</v>
      </c>
      <c r="C721">
        <v>8.5500000000000007E-2</v>
      </c>
      <c r="D721">
        <v>-0.59370000000000001</v>
      </c>
      <c r="E721">
        <v>11.185</v>
      </c>
      <c r="F721">
        <v>12.141999999999999</v>
      </c>
      <c r="G721">
        <v>13.099</v>
      </c>
      <c r="H721">
        <v>14.183</v>
      </c>
      <c r="I721">
        <v>15.416</v>
      </c>
      <c r="J721">
        <v>16.829999999999998</v>
      </c>
      <c r="K721">
        <v>18.463000000000001</v>
      </c>
      <c r="L721">
        <v>20.363</v>
      </c>
      <c r="M721">
        <v>22.263000000000002</v>
      </c>
    </row>
    <row r="722" spans="1:13" x14ac:dyDescent="0.3">
      <c r="A722">
        <v>720</v>
      </c>
      <c r="B722">
        <v>15.4154</v>
      </c>
      <c r="C722">
        <v>8.5500000000000007E-2</v>
      </c>
      <c r="D722">
        <v>-0.59419999999999995</v>
      </c>
      <c r="E722">
        <v>11.183999999999999</v>
      </c>
      <c r="F722">
        <v>12.141999999999999</v>
      </c>
      <c r="G722">
        <v>13.099</v>
      </c>
      <c r="H722">
        <v>14.182</v>
      </c>
      <c r="I722">
        <v>15.414999999999999</v>
      </c>
      <c r="J722">
        <v>16.829000000000001</v>
      </c>
      <c r="K722">
        <v>18.462</v>
      </c>
      <c r="L722">
        <v>20.361999999999998</v>
      </c>
      <c r="M722">
        <v>22.262</v>
      </c>
    </row>
    <row r="723" spans="1:13" x14ac:dyDescent="0.3">
      <c r="A723">
        <v>721</v>
      </c>
      <c r="B723">
        <v>15.414300000000001</v>
      </c>
      <c r="C723">
        <v>8.5489999999999997E-2</v>
      </c>
      <c r="D723">
        <v>-0.59460000000000002</v>
      </c>
      <c r="E723">
        <v>11.183999999999999</v>
      </c>
      <c r="F723">
        <v>12.141</v>
      </c>
      <c r="G723">
        <v>13.098000000000001</v>
      </c>
      <c r="H723">
        <v>14.180999999999999</v>
      </c>
      <c r="I723">
        <v>15.414</v>
      </c>
      <c r="J723">
        <v>16.827999999999999</v>
      </c>
      <c r="K723">
        <v>18.46</v>
      </c>
      <c r="L723">
        <v>20.36</v>
      </c>
      <c r="M723">
        <v>22.26</v>
      </c>
    </row>
    <row r="724" spans="1:13" x14ac:dyDescent="0.3">
      <c r="A724">
        <v>722</v>
      </c>
      <c r="B724">
        <v>15.4133</v>
      </c>
      <c r="C724">
        <v>8.5489999999999997E-2</v>
      </c>
      <c r="D724">
        <v>-0.59509999999999996</v>
      </c>
      <c r="E724">
        <v>11.183999999999999</v>
      </c>
      <c r="F724">
        <v>12.14</v>
      </c>
      <c r="G724">
        <v>13.097</v>
      </c>
      <c r="H724">
        <v>14.18</v>
      </c>
      <c r="I724">
        <v>15.413</v>
      </c>
      <c r="J724">
        <v>16.827000000000002</v>
      </c>
      <c r="K724">
        <v>18.459</v>
      </c>
      <c r="L724">
        <v>20.359000000000002</v>
      </c>
      <c r="M724">
        <v>22.259</v>
      </c>
    </row>
    <row r="725" spans="1:13" x14ac:dyDescent="0.3">
      <c r="A725">
        <v>723</v>
      </c>
      <c r="B725">
        <v>15.4122</v>
      </c>
      <c r="C725">
        <v>8.548E-2</v>
      </c>
      <c r="D725">
        <v>-0.59560000000000002</v>
      </c>
      <c r="E725">
        <v>11.183999999999999</v>
      </c>
      <c r="F725">
        <v>12.14</v>
      </c>
      <c r="G725">
        <v>13.097</v>
      </c>
      <c r="H725">
        <v>14.179</v>
      </c>
      <c r="I725">
        <v>15.412000000000001</v>
      </c>
      <c r="J725">
        <v>16.824999999999999</v>
      </c>
      <c r="K725">
        <v>18.457000000000001</v>
      </c>
      <c r="L725">
        <v>20.356999999999999</v>
      </c>
      <c r="M725">
        <v>22.257000000000001</v>
      </c>
    </row>
    <row r="726" spans="1:13" x14ac:dyDescent="0.3">
      <c r="A726">
        <v>724</v>
      </c>
      <c r="B726">
        <v>15.411199999999999</v>
      </c>
      <c r="C726">
        <v>8.548E-2</v>
      </c>
      <c r="D726">
        <v>-0.59609999999999996</v>
      </c>
      <c r="E726">
        <v>11.183</v>
      </c>
      <c r="F726">
        <v>12.138999999999999</v>
      </c>
      <c r="G726">
        <v>13.096</v>
      </c>
      <c r="H726">
        <v>14.178000000000001</v>
      </c>
      <c r="I726">
        <v>15.411</v>
      </c>
      <c r="J726">
        <v>16.824000000000002</v>
      </c>
      <c r="K726">
        <v>18.456</v>
      </c>
      <c r="L726">
        <v>20.356000000000002</v>
      </c>
      <c r="M726">
        <v>22.256</v>
      </c>
    </row>
    <row r="727" spans="1:13" x14ac:dyDescent="0.3">
      <c r="A727">
        <v>725</v>
      </c>
      <c r="B727">
        <v>15.4102</v>
      </c>
      <c r="C727">
        <v>8.5470000000000004E-2</v>
      </c>
      <c r="D727">
        <v>-0.59650000000000003</v>
      </c>
      <c r="E727">
        <v>11.183</v>
      </c>
      <c r="F727">
        <v>12.138999999999999</v>
      </c>
      <c r="G727">
        <v>13.095000000000001</v>
      </c>
      <c r="H727">
        <v>14.178000000000001</v>
      </c>
      <c r="I727">
        <v>15.41</v>
      </c>
      <c r="J727">
        <v>16.823</v>
      </c>
      <c r="K727">
        <v>18.454999999999998</v>
      </c>
      <c r="L727">
        <v>20.355</v>
      </c>
      <c r="M727">
        <v>22.254000000000001</v>
      </c>
    </row>
    <row r="728" spans="1:13" x14ac:dyDescent="0.3">
      <c r="A728">
        <v>726</v>
      </c>
      <c r="B728">
        <v>15.4092</v>
      </c>
      <c r="C728">
        <v>8.5470000000000004E-2</v>
      </c>
      <c r="D728">
        <v>-0.59699999999999998</v>
      </c>
      <c r="E728">
        <v>11.182</v>
      </c>
      <c r="F728">
        <v>12.138</v>
      </c>
      <c r="G728">
        <v>13.095000000000001</v>
      </c>
      <c r="H728">
        <v>14.177</v>
      </c>
      <c r="I728">
        <v>15.409000000000001</v>
      </c>
      <c r="J728">
        <v>16.821999999999999</v>
      </c>
      <c r="K728">
        <v>18.454000000000001</v>
      </c>
      <c r="L728">
        <v>20.353999999999999</v>
      </c>
      <c r="M728">
        <v>22.254000000000001</v>
      </c>
    </row>
    <row r="729" spans="1:13" x14ac:dyDescent="0.3">
      <c r="A729">
        <v>727</v>
      </c>
      <c r="B729">
        <v>15.408200000000001</v>
      </c>
      <c r="C729">
        <v>8.5459999999999994E-2</v>
      </c>
      <c r="D729">
        <v>-0.59750000000000003</v>
      </c>
      <c r="E729">
        <v>11.182</v>
      </c>
      <c r="F729">
        <v>12.138</v>
      </c>
      <c r="G729">
        <v>13.093999999999999</v>
      </c>
      <c r="H729">
        <v>14.176</v>
      </c>
      <c r="I729">
        <v>15.407999999999999</v>
      </c>
      <c r="J729">
        <v>16.821000000000002</v>
      </c>
      <c r="K729">
        <v>18.452000000000002</v>
      </c>
      <c r="L729">
        <v>20.352</v>
      </c>
      <c r="M729">
        <v>22.251999999999999</v>
      </c>
    </row>
    <row r="730" spans="1:13" x14ac:dyDescent="0.3">
      <c r="A730">
        <v>728</v>
      </c>
      <c r="B730">
        <v>15.4072</v>
      </c>
      <c r="C730">
        <v>8.5459999999999994E-2</v>
      </c>
      <c r="D730">
        <v>-0.59789999999999999</v>
      </c>
      <c r="E730">
        <v>11.182</v>
      </c>
      <c r="F730">
        <v>12.138</v>
      </c>
      <c r="G730">
        <v>13.093</v>
      </c>
      <c r="H730">
        <v>14.175000000000001</v>
      </c>
      <c r="I730">
        <v>15.407</v>
      </c>
      <c r="J730">
        <v>16.82</v>
      </c>
      <c r="K730">
        <v>18.451000000000001</v>
      </c>
      <c r="L730">
        <v>20.350999999999999</v>
      </c>
      <c r="M730">
        <v>22.251000000000001</v>
      </c>
    </row>
    <row r="731" spans="1:13" x14ac:dyDescent="0.3">
      <c r="A731">
        <v>729</v>
      </c>
      <c r="B731">
        <v>15.4062</v>
      </c>
      <c r="C731">
        <v>8.5449999999999998E-2</v>
      </c>
      <c r="D731">
        <v>-0.59840000000000004</v>
      </c>
      <c r="E731">
        <v>11.182</v>
      </c>
      <c r="F731">
        <v>12.137</v>
      </c>
      <c r="G731">
        <v>13.093</v>
      </c>
      <c r="H731">
        <v>14.173999999999999</v>
      </c>
      <c r="I731">
        <v>15.406000000000001</v>
      </c>
      <c r="J731">
        <v>16.818999999999999</v>
      </c>
      <c r="K731">
        <v>18.45</v>
      </c>
      <c r="L731">
        <v>20.350000000000001</v>
      </c>
      <c r="M731">
        <v>22.248999999999999</v>
      </c>
    </row>
    <row r="732" spans="1:13" x14ac:dyDescent="0.3">
      <c r="A732">
        <v>730</v>
      </c>
      <c r="B732">
        <v>15.405200000000001</v>
      </c>
      <c r="C732">
        <v>8.5449999999999998E-2</v>
      </c>
      <c r="D732">
        <v>-0.59889999999999999</v>
      </c>
      <c r="E732">
        <v>11.180999999999999</v>
      </c>
      <c r="F732">
        <v>12.137</v>
      </c>
      <c r="G732">
        <v>13.092000000000001</v>
      </c>
      <c r="H732">
        <v>14.173</v>
      </c>
      <c r="I732">
        <v>15.404999999999999</v>
      </c>
      <c r="J732">
        <v>16.817</v>
      </c>
      <c r="K732">
        <v>18.449000000000002</v>
      </c>
      <c r="L732">
        <v>20.349</v>
      </c>
      <c r="M732">
        <v>22.248000000000001</v>
      </c>
    </row>
    <row r="733" spans="1:13" x14ac:dyDescent="0.3">
      <c r="A733">
        <v>731</v>
      </c>
      <c r="B733">
        <v>15.6881</v>
      </c>
      <c r="C733">
        <v>8.4540000000000004E-2</v>
      </c>
      <c r="D733">
        <v>-0.56840000000000002</v>
      </c>
      <c r="E733">
        <v>11.407999999999999</v>
      </c>
      <c r="F733">
        <v>12.379</v>
      </c>
      <c r="G733">
        <v>13.349</v>
      </c>
      <c r="H733">
        <v>14.445</v>
      </c>
      <c r="I733">
        <v>15.688000000000001</v>
      </c>
      <c r="J733">
        <v>17.108000000000001</v>
      </c>
      <c r="K733">
        <v>18.739999999999998</v>
      </c>
      <c r="L733">
        <v>20.631</v>
      </c>
      <c r="M733">
        <v>22.521000000000001</v>
      </c>
    </row>
    <row r="734" spans="1:13" x14ac:dyDescent="0.3">
      <c r="A734">
        <v>732</v>
      </c>
      <c r="B734">
        <v>15.687099999999999</v>
      </c>
      <c r="C734">
        <v>8.4540000000000004E-2</v>
      </c>
      <c r="D734">
        <v>-0.56840000000000002</v>
      </c>
      <c r="E734">
        <v>11.407</v>
      </c>
      <c r="F734">
        <v>12.378</v>
      </c>
      <c r="G734">
        <v>13.348000000000001</v>
      </c>
      <c r="H734">
        <v>14.444000000000001</v>
      </c>
      <c r="I734">
        <v>15.686999999999999</v>
      </c>
      <c r="J734">
        <v>17.106999999999999</v>
      </c>
      <c r="K734">
        <v>18.739000000000001</v>
      </c>
      <c r="L734">
        <v>20.629000000000001</v>
      </c>
      <c r="M734">
        <v>22.52</v>
      </c>
    </row>
    <row r="735" spans="1:13" x14ac:dyDescent="0.3">
      <c r="A735">
        <v>733</v>
      </c>
      <c r="B735">
        <v>15.6861</v>
      </c>
      <c r="C735">
        <v>8.4540000000000004E-2</v>
      </c>
      <c r="D735">
        <v>-0.56840000000000002</v>
      </c>
      <c r="E735">
        <v>11.407</v>
      </c>
      <c r="F735">
        <v>12.377000000000001</v>
      </c>
      <c r="G735">
        <v>13.348000000000001</v>
      </c>
      <c r="H735">
        <v>14.443</v>
      </c>
      <c r="I735">
        <v>15.686</v>
      </c>
      <c r="J735">
        <v>17.106000000000002</v>
      </c>
      <c r="K735">
        <v>18.738</v>
      </c>
      <c r="L735">
        <v>20.628</v>
      </c>
      <c r="M735">
        <v>22.518000000000001</v>
      </c>
    </row>
    <row r="736" spans="1:13" x14ac:dyDescent="0.3">
      <c r="A736">
        <v>734</v>
      </c>
      <c r="B736">
        <v>15.6851</v>
      </c>
      <c r="C736">
        <v>8.4540000000000004E-2</v>
      </c>
      <c r="D736">
        <v>-0.56840000000000002</v>
      </c>
      <c r="E736">
        <v>11.406000000000001</v>
      </c>
      <c r="F736">
        <v>12.375999999999999</v>
      </c>
      <c r="G736">
        <v>13.347</v>
      </c>
      <c r="H736">
        <v>14.442</v>
      </c>
      <c r="I736">
        <v>15.685</v>
      </c>
      <c r="J736">
        <v>17.105</v>
      </c>
      <c r="K736">
        <v>18.736999999999998</v>
      </c>
      <c r="L736">
        <v>20.626999999999999</v>
      </c>
      <c r="M736">
        <v>22.516999999999999</v>
      </c>
    </row>
    <row r="737" spans="1:13" x14ac:dyDescent="0.3">
      <c r="A737">
        <v>735</v>
      </c>
      <c r="B737">
        <v>15.684100000000001</v>
      </c>
      <c r="C737">
        <v>8.4540000000000004E-2</v>
      </c>
      <c r="D737">
        <v>-0.56840000000000002</v>
      </c>
      <c r="E737">
        <v>11.404999999999999</v>
      </c>
      <c r="F737">
        <v>12.375999999999999</v>
      </c>
      <c r="G737">
        <v>13.346</v>
      </c>
      <c r="H737">
        <v>14.441000000000001</v>
      </c>
      <c r="I737">
        <v>15.683999999999999</v>
      </c>
      <c r="J737">
        <v>17.103999999999999</v>
      </c>
      <c r="K737">
        <v>18.734999999999999</v>
      </c>
      <c r="L737">
        <v>20.625</v>
      </c>
      <c r="M737">
        <v>22.515000000000001</v>
      </c>
    </row>
    <row r="738" spans="1:13" x14ac:dyDescent="0.3">
      <c r="A738">
        <v>736</v>
      </c>
      <c r="B738">
        <v>15.6831</v>
      </c>
      <c r="C738">
        <v>8.4540000000000004E-2</v>
      </c>
      <c r="D738">
        <v>-0.56840000000000002</v>
      </c>
      <c r="E738">
        <v>11.404</v>
      </c>
      <c r="F738">
        <v>12.375</v>
      </c>
      <c r="G738">
        <v>13.345000000000001</v>
      </c>
      <c r="H738">
        <v>14.44</v>
      </c>
      <c r="I738">
        <v>15.683</v>
      </c>
      <c r="J738">
        <v>17.102</v>
      </c>
      <c r="K738">
        <v>18.734000000000002</v>
      </c>
      <c r="L738">
        <v>20.623999999999999</v>
      </c>
      <c r="M738">
        <v>22.513999999999999</v>
      </c>
    </row>
    <row r="739" spans="1:13" x14ac:dyDescent="0.3">
      <c r="A739">
        <v>737</v>
      </c>
      <c r="B739">
        <v>15.6822</v>
      </c>
      <c r="C739">
        <v>8.4540000000000004E-2</v>
      </c>
      <c r="D739">
        <v>-0.56840000000000002</v>
      </c>
      <c r="E739">
        <v>11.404</v>
      </c>
      <c r="F739">
        <v>12.374000000000001</v>
      </c>
      <c r="G739">
        <v>13.343999999999999</v>
      </c>
      <c r="H739">
        <v>14.439</v>
      </c>
      <c r="I739">
        <v>15.682</v>
      </c>
      <c r="J739">
        <v>17.100999999999999</v>
      </c>
      <c r="K739">
        <v>18.733000000000001</v>
      </c>
      <c r="L739">
        <v>20.623000000000001</v>
      </c>
      <c r="M739">
        <v>22.513000000000002</v>
      </c>
    </row>
    <row r="740" spans="1:13" x14ac:dyDescent="0.3">
      <c r="A740">
        <v>738</v>
      </c>
      <c r="B740">
        <v>15.6812</v>
      </c>
      <c r="C740">
        <v>8.4540000000000004E-2</v>
      </c>
      <c r="D740">
        <v>-0.56840000000000002</v>
      </c>
      <c r="E740">
        <v>11.403</v>
      </c>
      <c r="F740">
        <v>12.372999999999999</v>
      </c>
      <c r="G740">
        <v>13.343</v>
      </c>
      <c r="H740">
        <v>14.438000000000001</v>
      </c>
      <c r="I740">
        <v>15.680999999999999</v>
      </c>
      <c r="J740">
        <v>17.100000000000001</v>
      </c>
      <c r="K740">
        <v>18.731999999999999</v>
      </c>
      <c r="L740">
        <v>20.622</v>
      </c>
      <c r="M740">
        <v>22.510999999999999</v>
      </c>
    </row>
    <row r="741" spans="1:13" x14ac:dyDescent="0.3">
      <c r="A741">
        <v>739</v>
      </c>
      <c r="B741">
        <v>15.680199999999999</v>
      </c>
      <c r="C741">
        <v>8.4540000000000004E-2</v>
      </c>
      <c r="D741">
        <v>-0.56840000000000002</v>
      </c>
      <c r="E741">
        <v>11.401999999999999</v>
      </c>
      <c r="F741">
        <v>12.372</v>
      </c>
      <c r="G741">
        <v>13.343</v>
      </c>
      <c r="H741">
        <v>14.436999999999999</v>
      </c>
      <c r="I741">
        <v>15.68</v>
      </c>
      <c r="J741">
        <v>17.099</v>
      </c>
      <c r="K741">
        <v>18.731000000000002</v>
      </c>
      <c r="L741">
        <v>20.62</v>
      </c>
      <c r="M741">
        <v>22.51</v>
      </c>
    </row>
    <row r="742" spans="1:13" x14ac:dyDescent="0.3">
      <c r="A742">
        <v>740</v>
      </c>
      <c r="B742">
        <v>15.6792</v>
      </c>
      <c r="C742">
        <v>8.4540000000000004E-2</v>
      </c>
      <c r="D742">
        <v>-0.56840000000000002</v>
      </c>
      <c r="E742">
        <v>11.401999999999999</v>
      </c>
      <c r="F742">
        <v>12.372</v>
      </c>
      <c r="G742">
        <v>13.342000000000001</v>
      </c>
      <c r="H742">
        <v>14.436999999999999</v>
      </c>
      <c r="I742">
        <v>15.679</v>
      </c>
      <c r="J742">
        <v>17.097999999999999</v>
      </c>
      <c r="K742">
        <v>18.73</v>
      </c>
      <c r="L742">
        <v>20.619</v>
      </c>
      <c r="M742">
        <v>22.507999999999999</v>
      </c>
    </row>
    <row r="743" spans="1:13" x14ac:dyDescent="0.3">
      <c r="A743">
        <v>741</v>
      </c>
      <c r="B743">
        <v>15.6782</v>
      </c>
      <c r="C743">
        <v>8.4540000000000004E-2</v>
      </c>
      <c r="D743">
        <v>-0.56840000000000002</v>
      </c>
      <c r="E743">
        <v>11.401</v>
      </c>
      <c r="F743">
        <v>12.371</v>
      </c>
      <c r="G743">
        <v>13.340999999999999</v>
      </c>
      <c r="H743">
        <v>14.436</v>
      </c>
      <c r="I743">
        <v>15.678000000000001</v>
      </c>
      <c r="J743">
        <v>17.097000000000001</v>
      </c>
      <c r="K743">
        <v>18.728000000000002</v>
      </c>
      <c r="L743">
        <v>20.617999999999999</v>
      </c>
      <c r="M743">
        <v>22.507000000000001</v>
      </c>
    </row>
    <row r="744" spans="1:13" x14ac:dyDescent="0.3">
      <c r="A744">
        <v>742</v>
      </c>
      <c r="B744">
        <v>15.677199999999999</v>
      </c>
      <c r="C744">
        <v>8.4540000000000004E-2</v>
      </c>
      <c r="D744">
        <v>-0.56840000000000002</v>
      </c>
      <c r="E744">
        <v>11.4</v>
      </c>
      <c r="F744">
        <v>12.37</v>
      </c>
      <c r="G744">
        <v>13.34</v>
      </c>
      <c r="H744">
        <v>14.435</v>
      </c>
      <c r="I744">
        <v>15.677</v>
      </c>
      <c r="J744">
        <v>17.096</v>
      </c>
      <c r="K744">
        <v>18.727</v>
      </c>
      <c r="L744">
        <v>20.616</v>
      </c>
      <c r="M744">
        <v>22.504999999999999</v>
      </c>
    </row>
    <row r="745" spans="1:13" x14ac:dyDescent="0.3">
      <c r="A745">
        <v>743</v>
      </c>
      <c r="B745">
        <v>15.676299999999999</v>
      </c>
      <c r="C745">
        <v>8.4540000000000004E-2</v>
      </c>
      <c r="D745">
        <v>-0.56840000000000002</v>
      </c>
      <c r="E745">
        <v>11.4</v>
      </c>
      <c r="F745">
        <v>12.369</v>
      </c>
      <c r="G745">
        <v>13.339</v>
      </c>
      <c r="H745">
        <v>14.433999999999999</v>
      </c>
      <c r="I745">
        <v>15.676</v>
      </c>
      <c r="J745">
        <v>17.094999999999999</v>
      </c>
      <c r="K745">
        <v>18.725999999999999</v>
      </c>
      <c r="L745">
        <v>20.614999999999998</v>
      </c>
      <c r="M745">
        <v>22.504000000000001</v>
      </c>
    </row>
    <row r="746" spans="1:13" x14ac:dyDescent="0.3">
      <c r="A746">
        <v>744</v>
      </c>
      <c r="B746">
        <v>15.6753</v>
      </c>
      <c r="C746">
        <v>8.4540000000000004E-2</v>
      </c>
      <c r="D746">
        <v>-0.56840000000000002</v>
      </c>
      <c r="E746">
        <v>11.398999999999999</v>
      </c>
      <c r="F746">
        <v>12.369</v>
      </c>
      <c r="G746">
        <v>13.337999999999999</v>
      </c>
      <c r="H746">
        <v>14.433</v>
      </c>
      <c r="I746">
        <v>15.675000000000001</v>
      </c>
      <c r="J746">
        <v>17.094000000000001</v>
      </c>
      <c r="K746">
        <v>18.725000000000001</v>
      </c>
      <c r="L746">
        <v>20.614000000000001</v>
      </c>
      <c r="M746">
        <v>22.503</v>
      </c>
    </row>
    <row r="747" spans="1:13" x14ac:dyDescent="0.3">
      <c r="A747">
        <v>745</v>
      </c>
      <c r="B747">
        <v>15.674300000000001</v>
      </c>
      <c r="C747">
        <v>8.4529999999999994E-2</v>
      </c>
      <c r="D747">
        <v>-0.56840000000000002</v>
      </c>
      <c r="E747">
        <v>11.398</v>
      </c>
      <c r="F747">
        <v>12.368</v>
      </c>
      <c r="G747">
        <v>13.337999999999999</v>
      </c>
      <c r="H747">
        <v>14.432</v>
      </c>
      <c r="I747">
        <v>15.673999999999999</v>
      </c>
      <c r="J747">
        <v>17.093</v>
      </c>
      <c r="K747">
        <v>18.722999999999999</v>
      </c>
      <c r="L747">
        <v>20.611999999999998</v>
      </c>
      <c r="M747">
        <v>22.5</v>
      </c>
    </row>
    <row r="748" spans="1:13" x14ac:dyDescent="0.3">
      <c r="A748">
        <v>746</v>
      </c>
      <c r="B748">
        <v>15.673299999999999</v>
      </c>
      <c r="C748">
        <v>8.4529999999999994E-2</v>
      </c>
      <c r="D748">
        <v>-0.56840000000000002</v>
      </c>
      <c r="E748">
        <v>11.398</v>
      </c>
      <c r="F748">
        <v>12.367000000000001</v>
      </c>
      <c r="G748">
        <v>13.337</v>
      </c>
      <c r="H748">
        <v>14.430999999999999</v>
      </c>
      <c r="I748">
        <v>15.673</v>
      </c>
      <c r="J748">
        <v>17.091999999999999</v>
      </c>
      <c r="K748">
        <v>18.722000000000001</v>
      </c>
      <c r="L748">
        <v>20.61</v>
      </c>
      <c r="M748">
        <v>22.498999999999999</v>
      </c>
    </row>
    <row r="749" spans="1:13" x14ac:dyDescent="0.3">
      <c r="A749">
        <v>747</v>
      </c>
      <c r="B749">
        <v>15.6724</v>
      </c>
      <c r="C749">
        <v>8.4529999999999994E-2</v>
      </c>
      <c r="D749">
        <v>-0.56840000000000002</v>
      </c>
      <c r="E749">
        <v>11.397</v>
      </c>
      <c r="F749">
        <v>12.367000000000001</v>
      </c>
      <c r="G749">
        <v>13.336</v>
      </c>
      <c r="H749">
        <v>14.43</v>
      </c>
      <c r="I749">
        <v>15.672000000000001</v>
      </c>
      <c r="J749">
        <v>17.091000000000001</v>
      </c>
      <c r="K749">
        <v>18.721</v>
      </c>
      <c r="L749">
        <v>20.609000000000002</v>
      </c>
      <c r="M749">
        <v>22.497</v>
      </c>
    </row>
    <row r="750" spans="1:13" x14ac:dyDescent="0.3">
      <c r="A750">
        <v>748</v>
      </c>
      <c r="B750">
        <v>15.6714</v>
      </c>
      <c r="C750">
        <v>8.4529999999999994E-2</v>
      </c>
      <c r="D750">
        <v>-0.56840000000000002</v>
      </c>
      <c r="E750">
        <v>11.396000000000001</v>
      </c>
      <c r="F750">
        <v>12.366</v>
      </c>
      <c r="G750">
        <v>13.335000000000001</v>
      </c>
      <c r="H750">
        <v>14.43</v>
      </c>
      <c r="I750">
        <v>15.670999999999999</v>
      </c>
      <c r="J750">
        <v>17.09</v>
      </c>
      <c r="K750">
        <v>18.72</v>
      </c>
      <c r="L750">
        <v>20.608000000000001</v>
      </c>
      <c r="M750">
        <v>22.495999999999999</v>
      </c>
    </row>
    <row r="751" spans="1:13" x14ac:dyDescent="0.3">
      <c r="A751">
        <v>749</v>
      </c>
      <c r="B751">
        <v>15.670400000000001</v>
      </c>
      <c r="C751">
        <v>8.4529999999999994E-2</v>
      </c>
      <c r="D751">
        <v>-0.56840000000000002</v>
      </c>
      <c r="E751">
        <v>11.396000000000001</v>
      </c>
      <c r="F751">
        <v>12.365</v>
      </c>
      <c r="G751">
        <v>13.334</v>
      </c>
      <c r="H751">
        <v>14.429</v>
      </c>
      <c r="I751">
        <v>15.67</v>
      </c>
      <c r="J751">
        <v>17.088000000000001</v>
      </c>
      <c r="K751">
        <v>18.719000000000001</v>
      </c>
      <c r="L751">
        <v>20.606999999999999</v>
      </c>
      <c r="M751">
        <v>22.495000000000001</v>
      </c>
    </row>
    <row r="752" spans="1:13" x14ac:dyDescent="0.3">
      <c r="A752">
        <v>750</v>
      </c>
      <c r="B752">
        <v>15.669499999999999</v>
      </c>
      <c r="C752">
        <v>8.4529999999999994E-2</v>
      </c>
      <c r="D752">
        <v>-0.56840000000000002</v>
      </c>
      <c r="E752">
        <v>11.395</v>
      </c>
      <c r="F752">
        <v>12.364000000000001</v>
      </c>
      <c r="G752">
        <v>13.334</v>
      </c>
      <c r="H752">
        <v>14.428000000000001</v>
      </c>
      <c r="I752">
        <v>15.67</v>
      </c>
      <c r="J752">
        <v>17.087</v>
      </c>
      <c r="K752">
        <v>18.718</v>
      </c>
      <c r="L752">
        <v>20.605</v>
      </c>
      <c r="M752">
        <v>22.492999999999999</v>
      </c>
    </row>
    <row r="753" spans="1:13" x14ac:dyDescent="0.3">
      <c r="A753">
        <v>751</v>
      </c>
      <c r="B753">
        <v>15.6685</v>
      </c>
      <c r="C753">
        <v>8.4529999999999994E-2</v>
      </c>
      <c r="D753">
        <v>-0.56840000000000002</v>
      </c>
      <c r="E753">
        <v>11.394</v>
      </c>
      <c r="F753">
        <v>12.364000000000001</v>
      </c>
      <c r="G753">
        <v>13.333</v>
      </c>
      <c r="H753">
        <v>14.427</v>
      </c>
      <c r="I753">
        <v>15.667999999999999</v>
      </c>
      <c r="J753">
        <v>17.085999999999999</v>
      </c>
      <c r="K753">
        <v>18.716000000000001</v>
      </c>
      <c r="L753">
        <v>20.603999999999999</v>
      </c>
      <c r="M753">
        <v>22.492000000000001</v>
      </c>
    </row>
    <row r="754" spans="1:13" x14ac:dyDescent="0.3">
      <c r="A754">
        <v>752</v>
      </c>
      <c r="B754">
        <v>15.6675</v>
      </c>
      <c r="C754">
        <v>8.4529999999999994E-2</v>
      </c>
      <c r="D754">
        <v>-0.56840000000000002</v>
      </c>
      <c r="E754">
        <v>11.394</v>
      </c>
      <c r="F754">
        <v>12.363</v>
      </c>
      <c r="G754">
        <v>13.332000000000001</v>
      </c>
      <c r="H754">
        <v>14.426</v>
      </c>
      <c r="I754">
        <v>15.667999999999999</v>
      </c>
      <c r="J754">
        <v>17.085000000000001</v>
      </c>
      <c r="K754">
        <v>18.715</v>
      </c>
      <c r="L754">
        <v>20.603000000000002</v>
      </c>
      <c r="M754">
        <v>22.49</v>
      </c>
    </row>
    <row r="755" spans="1:13" x14ac:dyDescent="0.3">
      <c r="A755">
        <v>753</v>
      </c>
      <c r="B755">
        <v>15.666600000000001</v>
      </c>
      <c r="C755">
        <v>8.4529999999999994E-2</v>
      </c>
      <c r="D755">
        <v>-0.56840000000000002</v>
      </c>
      <c r="E755">
        <v>11.393000000000001</v>
      </c>
      <c r="F755">
        <v>12.362</v>
      </c>
      <c r="G755">
        <v>13.331</v>
      </c>
      <c r="H755">
        <v>14.425000000000001</v>
      </c>
      <c r="I755">
        <v>15.667</v>
      </c>
      <c r="J755">
        <v>17.084</v>
      </c>
      <c r="K755">
        <v>18.713999999999999</v>
      </c>
      <c r="L755">
        <v>20.602</v>
      </c>
      <c r="M755">
        <v>22.489000000000001</v>
      </c>
    </row>
    <row r="756" spans="1:13" x14ac:dyDescent="0.3">
      <c r="A756">
        <v>754</v>
      </c>
      <c r="B756">
        <v>15.6656</v>
      </c>
      <c r="C756">
        <v>8.4529999999999994E-2</v>
      </c>
      <c r="D756">
        <v>-0.56840000000000002</v>
      </c>
      <c r="E756">
        <v>11.391999999999999</v>
      </c>
      <c r="F756">
        <v>12.361000000000001</v>
      </c>
      <c r="G756">
        <v>13.33</v>
      </c>
      <c r="H756">
        <v>14.423999999999999</v>
      </c>
      <c r="I756">
        <v>15.666</v>
      </c>
      <c r="J756">
        <v>17.082999999999998</v>
      </c>
      <c r="K756">
        <v>18.713000000000001</v>
      </c>
      <c r="L756">
        <v>20.6</v>
      </c>
      <c r="M756">
        <v>22.488</v>
      </c>
    </row>
    <row r="757" spans="1:13" x14ac:dyDescent="0.3">
      <c r="A757">
        <v>755</v>
      </c>
      <c r="B757">
        <v>15.6646</v>
      </c>
      <c r="C757">
        <v>8.4529999999999994E-2</v>
      </c>
      <c r="D757">
        <v>-0.56840000000000002</v>
      </c>
      <c r="E757">
        <v>11.391</v>
      </c>
      <c r="F757">
        <v>12.36</v>
      </c>
      <c r="G757">
        <v>13.33</v>
      </c>
      <c r="H757">
        <v>14.423</v>
      </c>
      <c r="I757">
        <v>15.664999999999999</v>
      </c>
      <c r="J757">
        <v>17.082000000000001</v>
      </c>
      <c r="K757">
        <v>18.712</v>
      </c>
      <c r="L757">
        <v>20.599</v>
      </c>
      <c r="M757">
        <v>22.486000000000001</v>
      </c>
    </row>
    <row r="758" spans="1:13" x14ac:dyDescent="0.3">
      <c r="A758">
        <v>756</v>
      </c>
      <c r="B758">
        <v>15.6637</v>
      </c>
      <c r="C758">
        <v>8.4529999999999994E-2</v>
      </c>
      <c r="D758">
        <v>-0.56840000000000002</v>
      </c>
      <c r="E758">
        <v>11.391</v>
      </c>
      <c r="F758">
        <v>12.36</v>
      </c>
      <c r="G758">
        <v>13.329000000000001</v>
      </c>
      <c r="H758">
        <v>14.422000000000001</v>
      </c>
      <c r="I758">
        <v>15.664</v>
      </c>
      <c r="J758">
        <v>17.081</v>
      </c>
      <c r="K758">
        <v>18.710999999999999</v>
      </c>
      <c r="L758">
        <v>20.597999999999999</v>
      </c>
      <c r="M758">
        <v>22.484999999999999</v>
      </c>
    </row>
    <row r="759" spans="1:13" x14ac:dyDescent="0.3">
      <c r="A759">
        <v>757</v>
      </c>
      <c r="B759">
        <v>15.662699999999999</v>
      </c>
      <c r="C759">
        <v>8.4519999999999998E-2</v>
      </c>
      <c r="D759">
        <v>-0.56840000000000002</v>
      </c>
      <c r="E759">
        <v>11.39</v>
      </c>
      <c r="F759">
        <v>12.359</v>
      </c>
      <c r="G759">
        <v>13.327999999999999</v>
      </c>
      <c r="H759">
        <v>14.422000000000001</v>
      </c>
      <c r="I759">
        <v>15.663</v>
      </c>
      <c r="J759">
        <v>17.079999999999998</v>
      </c>
      <c r="K759">
        <v>18.709</v>
      </c>
      <c r="L759">
        <v>20.596</v>
      </c>
      <c r="M759">
        <v>22.483000000000001</v>
      </c>
    </row>
    <row r="760" spans="1:13" x14ac:dyDescent="0.3">
      <c r="A760">
        <v>758</v>
      </c>
      <c r="B760">
        <v>15.661799999999999</v>
      </c>
      <c r="C760">
        <v>8.4519999999999998E-2</v>
      </c>
      <c r="D760">
        <v>-0.56840000000000002</v>
      </c>
      <c r="E760">
        <v>11.39</v>
      </c>
      <c r="F760">
        <v>12.359</v>
      </c>
      <c r="G760">
        <v>13.327</v>
      </c>
      <c r="H760">
        <v>14.420999999999999</v>
      </c>
      <c r="I760">
        <v>15.662000000000001</v>
      </c>
      <c r="J760">
        <v>17.079000000000001</v>
      </c>
      <c r="K760">
        <v>18.707999999999998</v>
      </c>
      <c r="L760">
        <v>20.594999999999999</v>
      </c>
      <c r="M760">
        <v>22.481000000000002</v>
      </c>
    </row>
    <row r="761" spans="1:13" x14ac:dyDescent="0.3">
      <c r="A761">
        <v>759</v>
      </c>
      <c r="B761">
        <v>15.6608</v>
      </c>
      <c r="C761">
        <v>8.4519999999999998E-2</v>
      </c>
      <c r="D761">
        <v>-0.56840000000000002</v>
      </c>
      <c r="E761">
        <v>11.388999999999999</v>
      </c>
      <c r="F761">
        <v>12.358000000000001</v>
      </c>
      <c r="G761">
        <v>13.327</v>
      </c>
      <c r="H761">
        <v>14.42</v>
      </c>
      <c r="I761">
        <v>15.661</v>
      </c>
      <c r="J761">
        <v>17.077999999999999</v>
      </c>
      <c r="K761">
        <v>18.707000000000001</v>
      </c>
      <c r="L761">
        <v>20.593</v>
      </c>
      <c r="M761">
        <v>22.48</v>
      </c>
    </row>
    <row r="762" spans="1:13" x14ac:dyDescent="0.3">
      <c r="A762">
        <v>760</v>
      </c>
      <c r="B762">
        <v>15.6599</v>
      </c>
      <c r="C762">
        <v>8.4519999999999998E-2</v>
      </c>
      <c r="D762">
        <v>-0.56840000000000002</v>
      </c>
      <c r="E762">
        <v>11.388</v>
      </c>
      <c r="F762">
        <v>12.356999999999999</v>
      </c>
      <c r="G762">
        <v>13.326000000000001</v>
      </c>
      <c r="H762">
        <v>14.419</v>
      </c>
      <c r="I762">
        <v>15.66</v>
      </c>
      <c r="J762">
        <v>17.077000000000002</v>
      </c>
      <c r="K762">
        <v>18.706</v>
      </c>
      <c r="L762">
        <v>20.591999999999999</v>
      </c>
      <c r="M762">
        <v>22.478000000000002</v>
      </c>
    </row>
    <row r="763" spans="1:13" x14ac:dyDescent="0.3">
      <c r="A763">
        <v>761</v>
      </c>
      <c r="B763">
        <v>15.658899999999999</v>
      </c>
      <c r="C763">
        <v>8.4519999999999998E-2</v>
      </c>
      <c r="D763">
        <v>-0.56840000000000002</v>
      </c>
      <c r="E763">
        <v>11.388</v>
      </c>
      <c r="F763">
        <v>12.356</v>
      </c>
      <c r="G763">
        <v>13.324999999999999</v>
      </c>
      <c r="H763">
        <v>14.417999999999999</v>
      </c>
      <c r="I763">
        <v>15.659000000000001</v>
      </c>
      <c r="J763">
        <v>17.076000000000001</v>
      </c>
      <c r="K763">
        <v>18.704000000000001</v>
      </c>
      <c r="L763">
        <v>20.591000000000001</v>
      </c>
      <c r="M763">
        <v>22.477</v>
      </c>
    </row>
    <row r="764" spans="1:13" x14ac:dyDescent="0.3">
      <c r="A764">
        <v>762</v>
      </c>
      <c r="B764">
        <v>15.657999999999999</v>
      </c>
      <c r="C764">
        <v>8.4519999999999998E-2</v>
      </c>
      <c r="D764">
        <v>-0.56840000000000002</v>
      </c>
      <c r="E764">
        <v>11.387</v>
      </c>
      <c r="F764">
        <v>12.356</v>
      </c>
      <c r="G764">
        <v>13.324</v>
      </c>
      <c r="H764">
        <v>14.417</v>
      </c>
      <c r="I764">
        <v>15.657999999999999</v>
      </c>
      <c r="J764">
        <v>17.074999999999999</v>
      </c>
      <c r="K764">
        <v>18.702999999999999</v>
      </c>
      <c r="L764">
        <v>20.59</v>
      </c>
      <c r="M764">
        <v>22.475999999999999</v>
      </c>
    </row>
    <row r="765" spans="1:13" x14ac:dyDescent="0.3">
      <c r="A765">
        <v>763</v>
      </c>
      <c r="B765">
        <v>15.657</v>
      </c>
      <c r="C765">
        <v>8.4519999999999998E-2</v>
      </c>
      <c r="D765">
        <v>-0.56840000000000002</v>
      </c>
      <c r="E765">
        <v>11.385999999999999</v>
      </c>
      <c r="F765">
        <v>12.355</v>
      </c>
      <c r="G765">
        <v>13.323</v>
      </c>
      <c r="H765">
        <v>14.416</v>
      </c>
      <c r="I765">
        <v>15.657</v>
      </c>
      <c r="J765">
        <v>17.074000000000002</v>
      </c>
      <c r="K765">
        <v>18.702000000000002</v>
      </c>
      <c r="L765">
        <v>20.588000000000001</v>
      </c>
      <c r="M765">
        <v>22.474</v>
      </c>
    </row>
    <row r="766" spans="1:13" x14ac:dyDescent="0.3">
      <c r="A766">
        <v>764</v>
      </c>
      <c r="B766">
        <v>15.6561</v>
      </c>
      <c r="C766">
        <v>8.4519999999999998E-2</v>
      </c>
      <c r="D766">
        <v>-0.56840000000000002</v>
      </c>
      <c r="E766">
        <v>11.385999999999999</v>
      </c>
      <c r="F766">
        <v>12.353999999999999</v>
      </c>
      <c r="G766">
        <v>13.323</v>
      </c>
      <c r="H766">
        <v>14.416</v>
      </c>
      <c r="I766">
        <v>15.656000000000001</v>
      </c>
      <c r="J766">
        <v>17.073</v>
      </c>
      <c r="K766">
        <v>18.701000000000001</v>
      </c>
      <c r="L766">
        <v>20.587</v>
      </c>
      <c r="M766">
        <v>22.472999999999999</v>
      </c>
    </row>
    <row r="767" spans="1:13" x14ac:dyDescent="0.3">
      <c r="A767">
        <v>765</v>
      </c>
      <c r="B767">
        <v>15.655099999999999</v>
      </c>
      <c r="C767">
        <v>8.4519999999999998E-2</v>
      </c>
      <c r="D767">
        <v>-0.56840000000000002</v>
      </c>
      <c r="E767">
        <v>11.385</v>
      </c>
      <c r="F767">
        <v>12.353</v>
      </c>
      <c r="G767">
        <v>13.321999999999999</v>
      </c>
      <c r="H767">
        <v>14.414999999999999</v>
      </c>
      <c r="I767">
        <v>15.654999999999999</v>
      </c>
      <c r="J767">
        <v>17.071999999999999</v>
      </c>
      <c r="K767">
        <v>18.7</v>
      </c>
      <c r="L767">
        <v>20.585999999999999</v>
      </c>
      <c r="M767">
        <v>22.472000000000001</v>
      </c>
    </row>
    <row r="768" spans="1:13" x14ac:dyDescent="0.3">
      <c r="A768">
        <v>766</v>
      </c>
      <c r="B768">
        <v>15.654199999999999</v>
      </c>
      <c r="C768">
        <v>8.4519999999999998E-2</v>
      </c>
      <c r="D768">
        <v>-0.56840000000000002</v>
      </c>
      <c r="E768">
        <v>11.384</v>
      </c>
      <c r="F768">
        <v>12.353</v>
      </c>
      <c r="G768">
        <v>13.321</v>
      </c>
      <c r="H768">
        <v>14.414</v>
      </c>
      <c r="I768">
        <v>15.654</v>
      </c>
      <c r="J768">
        <v>17.071000000000002</v>
      </c>
      <c r="K768">
        <v>18.699000000000002</v>
      </c>
      <c r="L768">
        <v>20.585000000000001</v>
      </c>
      <c r="M768">
        <v>22.47</v>
      </c>
    </row>
    <row r="769" spans="1:13" x14ac:dyDescent="0.3">
      <c r="A769">
        <v>767</v>
      </c>
      <c r="B769">
        <v>15.6532</v>
      </c>
      <c r="C769">
        <v>8.4510000000000002E-2</v>
      </c>
      <c r="D769">
        <v>-0.56840000000000002</v>
      </c>
      <c r="E769">
        <v>11.384</v>
      </c>
      <c r="F769">
        <v>12.352</v>
      </c>
      <c r="G769">
        <v>13.32</v>
      </c>
      <c r="H769">
        <v>14.413</v>
      </c>
      <c r="I769">
        <v>15.653</v>
      </c>
      <c r="J769">
        <v>17.068999999999999</v>
      </c>
      <c r="K769">
        <v>18.696999999999999</v>
      </c>
      <c r="L769">
        <v>20.582999999999998</v>
      </c>
      <c r="M769">
        <v>22.468</v>
      </c>
    </row>
    <row r="770" spans="1:13" x14ac:dyDescent="0.3">
      <c r="A770">
        <v>768</v>
      </c>
      <c r="B770">
        <v>15.6523</v>
      </c>
      <c r="C770">
        <v>8.4510000000000002E-2</v>
      </c>
      <c r="D770">
        <v>-0.56840000000000002</v>
      </c>
      <c r="E770">
        <v>11.382999999999999</v>
      </c>
      <c r="F770">
        <v>12.351000000000001</v>
      </c>
      <c r="G770">
        <v>13.32</v>
      </c>
      <c r="H770">
        <v>14.412000000000001</v>
      </c>
      <c r="I770">
        <v>15.651999999999999</v>
      </c>
      <c r="J770">
        <v>17.068000000000001</v>
      </c>
      <c r="K770">
        <v>18.696000000000002</v>
      </c>
      <c r="L770">
        <v>20.581</v>
      </c>
      <c r="M770">
        <v>22.466999999999999</v>
      </c>
    </row>
    <row r="771" spans="1:13" x14ac:dyDescent="0.3">
      <c r="A771">
        <v>769</v>
      </c>
      <c r="B771">
        <v>15.651400000000001</v>
      </c>
      <c r="C771">
        <v>8.4510000000000002E-2</v>
      </c>
      <c r="D771">
        <v>-0.56840000000000002</v>
      </c>
      <c r="E771">
        <v>11.382999999999999</v>
      </c>
      <c r="F771">
        <v>12.351000000000001</v>
      </c>
      <c r="G771">
        <v>13.319000000000001</v>
      </c>
      <c r="H771">
        <v>14.411</v>
      </c>
      <c r="I771">
        <v>15.651</v>
      </c>
      <c r="J771">
        <v>17.067</v>
      </c>
      <c r="K771">
        <v>18.695</v>
      </c>
      <c r="L771">
        <v>20.58</v>
      </c>
      <c r="M771">
        <v>22.465</v>
      </c>
    </row>
    <row r="772" spans="1:13" x14ac:dyDescent="0.3">
      <c r="A772">
        <v>770</v>
      </c>
      <c r="B772">
        <v>15.650399999999999</v>
      </c>
      <c r="C772">
        <v>8.4510000000000002E-2</v>
      </c>
      <c r="D772">
        <v>-0.56840000000000002</v>
      </c>
      <c r="E772">
        <v>11.382</v>
      </c>
      <c r="F772">
        <v>12.35</v>
      </c>
      <c r="G772">
        <v>13.318</v>
      </c>
      <c r="H772">
        <v>14.41</v>
      </c>
      <c r="I772">
        <v>15.65</v>
      </c>
      <c r="J772">
        <v>17.065999999999999</v>
      </c>
      <c r="K772">
        <v>18.693999999999999</v>
      </c>
      <c r="L772">
        <v>20.579000000000001</v>
      </c>
      <c r="M772">
        <v>22.463999999999999</v>
      </c>
    </row>
    <row r="773" spans="1:13" x14ac:dyDescent="0.3">
      <c r="A773">
        <v>771</v>
      </c>
      <c r="B773">
        <v>15.6495</v>
      </c>
      <c r="C773">
        <v>8.4510000000000002E-2</v>
      </c>
      <c r="D773">
        <v>-0.56840000000000002</v>
      </c>
      <c r="E773">
        <v>11.381</v>
      </c>
      <c r="F773">
        <v>12.349</v>
      </c>
      <c r="G773">
        <v>13.317</v>
      </c>
      <c r="H773">
        <v>14.41</v>
      </c>
      <c r="I773">
        <v>15.65</v>
      </c>
      <c r="J773">
        <v>17.065000000000001</v>
      </c>
      <c r="K773">
        <v>18.693000000000001</v>
      </c>
      <c r="L773">
        <v>20.577999999999999</v>
      </c>
      <c r="M773">
        <v>22.463000000000001</v>
      </c>
    </row>
    <row r="774" spans="1:13" x14ac:dyDescent="0.3">
      <c r="A774">
        <v>772</v>
      </c>
      <c r="B774">
        <v>15.6486</v>
      </c>
      <c r="C774">
        <v>8.4510000000000002E-2</v>
      </c>
      <c r="D774">
        <v>-0.56840000000000002</v>
      </c>
      <c r="E774">
        <v>11.381</v>
      </c>
      <c r="F774">
        <v>12.348000000000001</v>
      </c>
      <c r="G774">
        <v>13.316000000000001</v>
      </c>
      <c r="H774">
        <v>14.409000000000001</v>
      </c>
      <c r="I774">
        <v>15.648999999999999</v>
      </c>
      <c r="J774">
        <v>17.064</v>
      </c>
      <c r="K774">
        <v>18.692</v>
      </c>
      <c r="L774">
        <v>20.576000000000001</v>
      </c>
      <c r="M774">
        <v>22.460999999999999</v>
      </c>
    </row>
    <row r="775" spans="1:13" x14ac:dyDescent="0.3">
      <c r="A775">
        <v>773</v>
      </c>
      <c r="B775">
        <v>15.647600000000001</v>
      </c>
      <c r="C775">
        <v>8.4510000000000002E-2</v>
      </c>
      <c r="D775">
        <v>-0.56840000000000002</v>
      </c>
      <c r="E775">
        <v>11.38</v>
      </c>
      <c r="F775">
        <v>12.348000000000001</v>
      </c>
      <c r="G775">
        <v>13.316000000000001</v>
      </c>
      <c r="H775">
        <v>14.407999999999999</v>
      </c>
      <c r="I775">
        <v>15.648</v>
      </c>
      <c r="J775">
        <v>17.062999999999999</v>
      </c>
      <c r="K775">
        <v>18.690999999999999</v>
      </c>
      <c r="L775">
        <v>20.574999999999999</v>
      </c>
      <c r="M775">
        <v>22.46</v>
      </c>
    </row>
    <row r="776" spans="1:13" x14ac:dyDescent="0.3">
      <c r="A776">
        <v>774</v>
      </c>
      <c r="B776">
        <v>15.646699999999999</v>
      </c>
      <c r="C776">
        <v>8.4510000000000002E-2</v>
      </c>
      <c r="D776">
        <v>-0.56840000000000002</v>
      </c>
      <c r="E776">
        <v>11.379</v>
      </c>
      <c r="F776">
        <v>12.347</v>
      </c>
      <c r="G776">
        <v>13.315</v>
      </c>
      <c r="H776">
        <v>14.407</v>
      </c>
      <c r="I776">
        <v>15.647</v>
      </c>
      <c r="J776">
        <v>17.062000000000001</v>
      </c>
      <c r="K776">
        <v>18.689</v>
      </c>
      <c r="L776">
        <v>20.574000000000002</v>
      </c>
      <c r="M776">
        <v>22.459</v>
      </c>
    </row>
    <row r="777" spans="1:13" x14ac:dyDescent="0.3">
      <c r="A777">
        <v>775</v>
      </c>
      <c r="B777">
        <v>15.645799999999999</v>
      </c>
      <c r="C777">
        <v>8.4510000000000002E-2</v>
      </c>
      <c r="D777">
        <v>-0.56840000000000002</v>
      </c>
      <c r="E777">
        <v>11.379</v>
      </c>
      <c r="F777">
        <v>12.346</v>
      </c>
      <c r="G777">
        <v>13.314</v>
      </c>
      <c r="H777">
        <v>14.406000000000001</v>
      </c>
      <c r="I777">
        <v>15.646000000000001</v>
      </c>
      <c r="J777">
        <v>17.061</v>
      </c>
      <c r="K777">
        <v>18.687999999999999</v>
      </c>
      <c r="L777">
        <v>20.573</v>
      </c>
      <c r="M777">
        <v>22.457000000000001</v>
      </c>
    </row>
    <row r="778" spans="1:13" x14ac:dyDescent="0.3">
      <c r="A778">
        <v>776</v>
      </c>
      <c r="B778">
        <v>15.6448</v>
      </c>
      <c r="C778">
        <v>8.4510000000000002E-2</v>
      </c>
      <c r="D778">
        <v>-0.56840000000000002</v>
      </c>
      <c r="E778">
        <v>11.378</v>
      </c>
      <c r="F778">
        <v>12.345000000000001</v>
      </c>
      <c r="G778">
        <v>13.313000000000001</v>
      </c>
      <c r="H778">
        <v>14.404999999999999</v>
      </c>
      <c r="I778">
        <v>15.645</v>
      </c>
      <c r="J778">
        <v>17.059999999999999</v>
      </c>
      <c r="K778">
        <v>18.687000000000001</v>
      </c>
      <c r="L778">
        <v>20.571000000000002</v>
      </c>
      <c r="M778">
        <v>22.456</v>
      </c>
    </row>
    <row r="779" spans="1:13" x14ac:dyDescent="0.3">
      <c r="A779">
        <v>777</v>
      </c>
      <c r="B779">
        <v>15.6439</v>
      </c>
      <c r="C779">
        <v>8.4510000000000002E-2</v>
      </c>
      <c r="D779">
        <v>-0.56840000000000002</v>
      </c>
      <c r="E779">
        <v>11.377000000000001</v>
      </c>
      <c r="F779">
        <v>12.345000000000001</v>
      </c>
      <c r="G779">
        <v>13.311999999999999</v>
      </c>
      <c r="H779">
        <v>14.404</v>
      </c>
      <c r="I779">
        <v>15.644</v>
      </c>
      <c r="J779">
        <v>17.059000000000001</v>
      </c>
      <c r="K779">
        <v>18.686</v>
      </c>
      <c r="L779">
        <v>20.57</v>
      </c>
      <c r="M779">
        <v>22.454000000000001</v>
      </c>
    </row>
    <row r="780" spans="1:13" x14ac:dyDescent="0.3">
      <c r="A780">
        <v>778</v>
      </c>
      <c r="B780">
        <v>15.643000000000001</v>
      </c>
      <c r="C780">
        <v>8.4500000000000006E-2</v>
      </c>
      <c r="D780">
        <v>-0.56840000000000002</v>
      </c>
      <c r="E780">
        <v>11.377000000000001</v>
      </c>
      <c r="F780">
        <v>12.343999999999999</v>
      </c>
      <c r="G780">
        <v>13.311999999999999</v>
      </c>
      <c r="H780">
        <v>14.404</v>
      </c>
      <c r="I780">
        <v>15.643000000000001</v>
      </c>
      <c r="J780">
        <v>17.058</v>
      </c>
      <c r="K780">
        <v>18.684999999999999</v>
      </c>
      <c r="L780">
        <v>20.568000000000001</v>
      </c>
      <c r="M780">
        <v>22.452000000000002</v>
      </c>
    </row>
    <row r="781" spans="1:13" x14ac:dyDescent="0.3">
      <c r="A781">
        <v>779</v>
      </c>
      <c r="B781">
        <v>15.642099999999999</v>
      </c>
      <c r="C781">
        <v>8.4500000000000006E-2</v>
      </c>
      <c r="D781">
        <v>-0.56840000000000002</v>
      </c>
      <c r="E781">
        <v>11.375999999999999</v>
      </c>
      <c r="F781">
        <v>12.343999999999999</v>
      </c>
      <c r="G781">
        <v>13.311</v>
      </c>
      <c r="H781">
        <v>14.403</v>
      </c>
      <c r="I781">
        <v>15.641999999999999</v>
      </c>
      <c r="J781">
        <v>17.056999999999999</v>
      </c>
      <c r="K781">
        <v>18.684000000000001</v>
      </c>
      <c r="L781">
        <v>20.567</v>
      </c>
      <c r="M781">
        <v>22.451000000000001</v>
      </c>
    </row>
    <row r="782" spans="1:13" x14ac:dyDescent="0.3">
      <c r="A782">
        <v>780</v>
      </c>
      <c r="B782">
        <v>15.6411</v>
      </c>
      <c r="C782">
        <v>8.4500000000000006E-2</v>
      </c>
      <c r="D782">
        <v>-0.56840000000000002</v>
      </c>
      <c r="E782">
        <v>11.375999999999999</v>
      </c>
      <c r="F782">
        <v>12.343</v>
      </c>
      <c r="G782">
        <v>13.31</v>
      </c>
      <c r="H782">
        <v>14.401999999999999</v>
      </c>
      <c r="I782">
        <v>15.641</v>
      </c>
      <c r="J782">
        <v>17.056000000000001</v>
      </c>
      <c r="K782">
        <v>18.681999999999999</v>
      </c>
      <c r="L782">
        <v>20.565999999999999</v>
      </c>
      <c r="M782">
        <v>22.449000000000002</v>
      </c>
    </row>
    <row r="783" spans="1:13" x14ac:dyDescent="0.3">
      <c r="A783">
        <v>781</v>
      </c>
      <c r="B783">
        <v>15.6402</v>
      </c>
      <c r="C783">
        <v>8.4500000000000006E-2</v>
      </c>
      <c r="D783">
        <v>-0.56840000000000002</v>
      </c>
      <c r="E783">
        <v>11.375</v>
      </c>
      <c r="F783">
        <v>12.342000000000001</v>
      </c>
      <c r="G783">
        <v>13.308999999999999</v>
      </c>
      <c r="H783">
        <v>14.401</v>
      </c>
      <c r="I783">
        <v>15.64</v>
      </c>
      <c r="J783">
        <v>17.055</v>
      </c>
      <c r="K783">
        <v>18.681000000000001</v>
      </c>
      <c r="L783">
        <v>20.565000000000001</v>
      </c>
      <c r="M783">
        <v>22.448</v>
      </c>
    </row>
    <row r="784" spans="1:13" x14ac:dyDescent="0.3">
      <c r="A784">
        <v>782</v>
      </c>
      <c r="B784">
        <v>15.6393</v>
      </c>
      <c r="C784">
        <v>8.4500000000000006E-2</v>
      </c>
      <c r="D784">
        <v>-0.56840000000000002</v>
      </c>
      <c r="E784">
        <v>11.374000000000001</v>
      </c>
      <c r="F784">
        <v>12.340999999999999</v>
      </c>
      <c r="G784">
        <v>13.308999999999999</v>
      </c>
      <c r="H784">
        <v>14.4</v>
      </c>
      <c r="I784">
        <v>15.638999999999999</v>
      </c>
      <c r="J784">
        <v>17.053999999999998</v>
      </c>
      <c r="K784">
        <v>18.68</v>
      </c>
      <c r="L784">
        <v>20.564</v>
      </c>
      <c r="M784">
        <v>22.446999999999999</v>
      </c>
    </row>
    <row r="785" spans="1:13" x14ac:dyDescent="0.3">
      <c r="A785">
        <v>783</v>
      </c>
      <c r="B785">
        <v>15.638400000000001</v>
      </c>
      <c r="C785">
        <v>8.4500000000000006E-2</v>
      </c>
      <c r="D785">
        <v>-0.56840000000000002</v>
      </c>
      <c r="E785">
        <v>11.374000000000001</v>
      </c>
      <c r="F785">
        <v>12.340999999999999</v>
      </c>
      <c r="G785">
        <v>13.308</v>
      </c>
      <c r="H785">
        <v>14.4</v>
      </c>
      <c r="I785">
        <v>15.638</v>
      </c>
      <c r="J785">
        <v>17.053000000000001</v>
      </c>
      <c r="K785">
        <v>18.678999999999998</v>
      </c>
      <c r="L785">
        <v>20.562000000000001</v>
      </c>
      <c r="M785">
        <v>22.446000000000002</v>
      </c>
    </row>
    <row r="786" spans="1:13" x14ac:dyDescent="0.3">
      <c r="A786">
        <v>784</v>
      </c>
      <c r="B786">
        <v>15.637499999999999</v>
      </c>
      <c r="C786">
        <v>8.4500000000000006E-2</v>
      </c>
      <c r="D786">
        <v>-0.56840000000000002</v>
      </c>
      <c r="E786">
        <v>11.372999999999999</v>
      </c>
      <c r="F786">
        <v>12.34</v>
      </c>
      <c r="G786">
        <v>13.307</v>
      </c>
      <c r="H786">
        <v>14.398999999999999</v>
      </c>
      <c r="I786">
        <v>15.638</v>
      </c>
      <c r="J786">
        <v>17.052</v>
      </c>
      <c r="K786">
        <v>18.678000000000001</v>
      </c>
      <c r="L786">
        <v>20.561</v>
      </c>
      <c r="M786">
        <v>22.443999999999999</v>
      </c>
    </row>
    <row r="787" spans="1:13" x14ac:dyDescent="0.3">
      <c r="A787">
        <v>785</v>
      </c>
      <c r="B787">
        <v>15.6366</v>
      </c>
      <c r="C787">
        <v>8.4500000000000006E-2</v>
      </c>
      <c r="D787">
        <v>-0.56840000000000002</v>
      </c>
      <c r="E787">
        <v>11.372</v>
      </c>
      <c r="F787">
        <v>12.339</v>
      </c>
      <c r="G787">
        <v>13.305999999999999</v>
      </c>
      <c r="H787">
        <v>14.398</v>
      </c>
      <c r="I787">
        <v>15.637</v>
      </c>
      <c r="J787">
        <v>17.050999999999998</v>
      </c>
      <c r="K787">
        <v>18.677</v>
      </c>
      <c r="L787">
        <v>20.56</v>
      </c>
      <c r="M787">
        <v>22.443000000000001</v>
      </c>
    </row>
    <row r="788" spans="1:13" x14ac:dyDescent="0.3">
      <c r="A788">
        <v>786</v>
      </c>
      <c r="B788">
        <v>15.6356</v>
      </c>
      <c r="C788">
        <v>8.4500000000000006E-2</v>
      </c>
      <c r="D788">
        <v>-0.56840000000000002</v>
      </c>
      <c r="E788">
        <v>11.372</v>
      </c>
      <c r="F788">
        <v>12.339</v>
      </c>
      <c r="G788">
        <v>13.305999999999999</v>
      </c>
      <c r="H788">
        <v>14.397</v>
      </c>
      <c r="I788">
        <v>15.635999999999999</v>
      </c>
      <c r="J788">
        <v>17.05</v>
      </c>
      <c r="K788">
        <v>18.675999999999998</v>
      </c>
      <c r="L788">
        <v>20.559000000000001</v>
      </c>
      <c r="M788">
        <v>22.442</v>
      </c>
    </row>
    <row r="789" spans="1:13" x14ac:dyDescent="0.3">
      <c r="A789">
        <v>787</v>
      </c>
      <c r="B789">
        <v>15.6347</v>
      </c>
      <c r="C789">
        <v>8.4500000000000006E-2</v>
      </c>
      <c r="D789">
        <v>-0.56840000000000002</v>
      </c>
      <c r="E789">
        <v>11.371</v>
      </c>
      <c r="F789">
        <v>12.337999999999999</v>
      </c>
      <c r="G789">
        <v>13.305</v>
      </c>
      <c r="H789">
        <v>14.396000000000001</v>
      </c>
      <c r="I789">
        <v>15.635</v>
      </c>
      <c r="J789">
        <v>17.048999999999999</v>
      </c>
      <c r="K789">
        <v>18.675000000000001</v>
      </c>
      <c r="L789">
        <v>20.556999999999999</v>
      </c>
      <c r="M789">
        <v>22.44</v>
      </c>
    </row>
    <row r="790" spans="1:13" x14ac:dyDescent="0.3">
      <c r="A790">
        <v>788</v>
      </c>
      <c r="B790">
        <v>15.633800000000001</v>
      </c>
      <c r="C790">
        <v>8.4489999999999996E-2</v>
      </c>
      <c r="D790">
        <v>-0.56840000000000002</v>
      </c>
      <c r="E790">
        <v>11.371</v>
      </c>
      <c r="F790">
        <v>12.337</v>
      </c>
      <c r="G790">
        <v>13.304</v>
      </c>
      <c r="H790">
        <v>14.395</v>
      </c>
      <c r="I790">
        <v>15.634</v>
      </c>
      <c r="J790">
        <v>17.047999999999998</v>
      </c>
      <c r="K790">
        <v>18.672999999999998</v>
      </c>
      <c r="L790">
        <v>20.556000000000001</v>
      </c>
      <c r="M790">
        <v>22.437999999999999</v>
      </c>
    </row>
    <row r="791" spans="1:13" x14ac:dyDescent="0.3">
      <c r="A791">
        <v>789</v>
      </c>
      <c r="B791">
        <v>15.632899999999999</v>
      </c>
      <c r="C791">
        <v>8.4489999999999996E-2</v>
      </c>
      <c r="D791">
        <v>-0.56840000000000002</v>
      </c>
      <c r="E791">
        <v>11.37</v>
      </c>
      <c r="F791">
        <v>12.337</v>
      </c>
      <c r="G791">
        <v>13.304</v>
      </c>
      <c r="H791">
        <v>14.395</v>
      </c>
      <c r="I791">
        <v>15.632999999999999</v>
      </c>
      <c r="J791">
        <v>17.047000000000001</v>
      </c>
      <c r="K791">
        <v>18.672000000000001</v>
      </c>
      <c r="L791">
        <v>20.553999999999998</v>
      </c>
      <c r="M791">
        <v>22.437000000000001</v>
      </c>
    </row>
    <row r="792" spans="1:13" x14ac:dyDescent="0.3">
      <c r="A792">
        <v>790</v>
      </c>
      <c r="B792">
        <v>15.632</v>
      </c>
      <c r="C792">
        <v>8.4489999999999996E-2</v>
      </c>
      <c r="D792">
        <v>-0.56840000000000002</v>
      </c>
      <c r="E792">
        <v>11.369</v>
      </c>
      <c r="F792">
        <v>12.336</v>
      </c>
      <c r="G792">
        <v>13.303000000000001</v>
      </c>
      <c r="H792">
        <v>14.394</v>
      </c>
      <c r="I792">
        <v>15.632</v>
      </c>
      <c r="J792">
        <v>17.045999999999999</v>
      </c>
      <c r="K792">
        <v>18.670999999999999</v>
      </c>
      <c r="L792">
        <v>20.553000000000001</v>
      </c>
      <c r="M792">
        <v>22.434999999999999</v>
      </c>
    </row>
    <row r="793" spans="1:13" x14ac:dyDescent="0.3">
      <c r="A793">
        <v>791</v>
      </c>
      <c r="B793">
        <v>15.6311</v>
      </c>
      <c r="C793">
        <v>8.4489999999999996E-2</v>
      </c>
      <c r="D793">
        <v>-0.56840000000000002</v>
      </c>
      <c r="E793">
        <v>11.369</v>
      </c>
      <c r="F793">
        <v>12.335000000000001</v>
      </c>
      <c r="G793">
        <v>13.302</v>
      </c>
      <c r="H793">
        <v>14.393000000000001</v>
      </c>
      <c r="I793">
        <v>15.631</v>
      </c>
      <c r="J793">
        <v>17.045000000000002</v>
      </c>
      <c r="K793">
        <v>18.670000000000002</v>
      </c>
      <c r="L793">
        <v>20.552</v>
      </c>
      <c r="M793">
        <v>22.434000000000001</v>
      </c>
    </row>
    <row r="794" spans="1:13" x14ac:dyDescent="0.3">
      <c r="A794">
        <v>792</v>
      </c>
      <c r="B794">
        <v>15.6302</v>
      </c>
      <c r="C794">
        <v>8.4489999999999996E-2</v>
      </c>
      <c r="D794">
        <v>-0.56840000000000002</v>
      </c>
      <c r="E794">
        <v>11.368</v>
      </c>
      <c r="F794">
        <v>12.335000000000001</v>
      </c>
      <c r="G794">
        <v>13.301</v>
      </c>
      <c r="H794">
        <v>14.391999999999999</v>
      </c>
      <c r="I794">
        <v>15.63</v>
      </c>
      <c r="J794">
        <v>17.044</v>
      </c>
      <c r="K794">
        <v>18.669</v>
      </c>
      <c r="L794">
        <v>20.550999999999998</v>
      </c>
      <c r="M794">
        <v>22.433</v>
      </c>
    </row>
    <row r="795" spans="1:13" x14ac:dyDescent="0.3">
      <c r="A795">
        <v>793</v>
      </c>
      <c r="B795">
        <v>15.629300000000001</v>
      </c>
      <c r="C795">
        <v>8.4489999999999996E-2</v>
      </c>
      <c r="D795">
        <v>-0.56840000000000002</v>
      </c>
      <c r="E795">
        <v>11.367000000000001</v>
      </c>
      <c r="F795">
        <v>12.334</v>
      </c>
      <c r="G795">
        <v>13.3</v>
      </c>
      <c r="H795">
        <v>14.391</v>
      </c>
      <c r="I795">
        <v>15.629</v>
      </c>
      <c r="J795">
        <v>17.042999999999999</v>
      </c>
      <c r="K795">
        <v>18.667999999999999</v>
      </c>
      <c r="L795">
        <v>20.55</v>
      </c>
      <c r="M795">
        <v>22.431000000000001</v>
      </c>
    </row>
    <row r="796" spans="1:13" x14ac:dyDescent="0.3">
      <c r="A796">
        <v>794</v>
      </c>
      <c r="B796">
        <v>15.628399999999999</v>
      </c>
      <c r="C796">
        <v>8.4489999999999996E-2</v>
      </c>
      <c r="D796">
        <v>-0.56840000000000002</v>
      </c>
      <c r="E796">
        <v>11.367000000000001</v>
      </c>
      <c r="F796">
        <v>12.333</v>
      </c>
      <c r="G796">
        <v>13.3</v>
      </c>
      <c r="H796">
        <v>14.39</v>
      </c>
      <c r="I796">
        <v>15.628</v>
      </c>
      <c r="J796">
        <v>17.042000000000002</v>
      </c>
      <c r="K796">
        <v>18.667000000000002</v>
      </c>
      <c r="L796">
        <v>20.547999999999998</v>
      </c>
      <c r="M796">
        <v>22.43</v>
      </c>
    </row>
    <row r="797" spans="1:13" x14ac:dyDescent="0.3">
      <c r="A797">
        <v>795</v>
      </c>
      <c r="B797">
        <v>15.6275</v>
      </c>
      <c r="C797">
        <v>8.4489999999999996E-2</v>
      </c>
      <c r="D797">
        <v>-0.56840000000000002</v>
      </c>
      <c r="E797">
        <v>11.366</v>
      </c>
      <c r="F797">
        <v>12.332000000000001</v>
      </c>
      <c r="G797">
        <v>13.298999999999999</v>
      </c>
      <c r="H797">
        <v>14.39</v>
      </c>
      <c r="I797">
        <v>15.628</v>
      </c>
      <c r="J797">
        <v>17.041</v>
      </c>
      <c r="K797">
        <v>18.666</v>
      </c>
      <c r="L797">
        <v>20.547000000000001</v>
      </c>
      <c r="M797">
        <v>22.428999999999998</v>
      </c>
    </row>
    <row r="798" spans="1:13" x14ac:dyDescent="0.3">
      <c r="A798">
        <v>796</v>
      </c>
      <c r="B798">
        <v>15.6266</v>
      </c>
      <c r="C798">
        <v>8.4489999999999996E-2</v>
      </c>
      <c r="D798">
        <v>-0.56840000000000002</v>
      </c>
      <c r="E798">
        <v>11.365</v>
      </c>
      <c r="F798">
        <v>12.332000000000001</v>
      </c>
      <c r="G798">
        <v>13.298</v>
      </c>
      <c r="H798">
        <v>14.388999999999999</v>
      </c>
      <c r="I798">
        <v>15.627000000000001</v>
      </c>
      <c r="J798">
        <v>17.04</v>
      </c>
      <c r="K798">
        <v>18.664999999999999</v>
      </c>
      <c r="L798">
        <v>20.545999999999999</v>
      </c>
      <c r="M798">
        <v>22.428000000000001</v>
      </c>
    </row>
    <row r="799" spans="1:13" x14ac:dyDescent="0.3">
      <c r="A799">
        <v>797</v>
      </c>
      <c r="B799">
        <v>15.6257</v>
      </c>
      <c r="C799">
        <v>8.4489999999999996E-2</v>
      </c>
      <c r="D799">
        <v>-0.56840000000000002</v>
      </c>
      <c r="E799">
        <v>11.365</v>
      </c>
      <c r="F799">
        <v>12.331</v>
      </c>
      <c r="G799">
        <v>13.297000000000001</v>
      </c>
      <c r="H799">
        <v>14.388</v>
      </c>
      <c r="I799">
        <v>15.625999999999999</v>
      </c>
      <c r="J799">
        <v>17.039000000000001</v>
      </c>
      <c r="K799">
        <v>18.664000000000001</v>
      </c>
      <c r="L799">
        <v>20.545000000000002</v>
      </c>
      <c r="M799">
        <v>22.425999999999998</v>
      </c>
    </row>
    <row r="800" spans="1:13" x14ac:dyDescent="0.3">
      <c r="A800">
        <v>798</v>
      </c>
      <c r="B800">
        <v>15.6248</v>
      </c>
      <c r="C800">
        <v>8.448E-2</v>
      </c>
      <c r="D800">
        <v>-0.56840000000000002</v>
      </c>
      <c r="E800">
        <v>11.365</v>
      </c>
      <c r="F800">
        <v>12.331</v>
      </c>
      <c r="G800">
        <v>13.297000000000001</v>
      </c>
      <c r="H800">
        <v>14.387</v>
      </c>
      <c r="I800">
        <v>15.625</v>
      </c>
      <c r="J800">
        <v>17.038</v>
      </c>
      <c r="K800">
        <v>18.661999999999999</v>
      </c>
      <c r="L800">
        <v>20.542999999999999</v>
      </c>
      <c r="M800">
        <v>22.423999999999999</v>
      </c>
    </row>
    <row r="801" spans="1:13" x14ac:dyDescent="0.3">
      <c r="A801">
        <v>799</v>
      </c>
      <c r="B801">
        <v>15.623900000000001</v>
      </c>
      <c r="C801">
        <v>8.448E-2</v>
      </c>
      <c r="D801">
        <v>-0.56840000000000002</v>
      </c>
      <c r="E801">
        <v>11.364000000000001</v>
      </c>
      <c r="F801">
        <v>12.33</v>
      </c>
      <c r="G801">
        <v>13.295999999999999</v>
      </c>
      <c r="H801">
        <v>14.385999999999999</v>
      </c>
      <c r="I801">
        <v>15.624000000000001</v>
      </c>
      <c r="J801">
        <v>17.036999999999999</v>
      </c>
      <c r="K801">
        <v>18.661000000000001</v>
      </c>
      <c r="L801">
        <v>20.542000000000002</v>
      </c>
      <c r="M801">
        <v>22.422999999999998</v>
      </c>
    </row>
    <row r="802" spans="1:13" x14ac:dyDescent="0.3">
      <c r="A802">
        <v>800</v>
      </c>
      <c r="B802">
        <v>15.622999999999999</v>
      </c>
      <c r="C802">
        <v>8.448E-2</v>
      </c>
      <c r="D802">
        <v>-0.56840000000000002</v>
      </c>
      <c r="E802">
        <v>11.363</v>
      </c>
      <c r="F802">
        <v>12.329000000000001</v>
      </c>
      <c r="G802">
        <v>13.295</v>
      </c>
      <c r="H802">
        <v>14.385999999999999</v>
      </c>
      <c r="I802">
        <v>15.622999999999999</v>
      </c>
      <c r="J802">
        <v>17.036000000000001</v>
      </c>
      <c r="K802">
        <v>18.66</v>
      </c>
      <c r="L802">
        <v>20.541</v>
      </c>
      <c r="M802">
        <v>22.420999999999999</v>
      </c>
    </row>
    <row r="803" spans="1:13" x14ac:dyDescent="0.3">
      <c r="A803">
        <v>801</v>
      </c>
      <c r="B803">
        <v>15.6221</v>
      </c>
      <c r="C803">
        <v>8.448E-2</v>
      </c>
      <c r="D803">
        <v>-0.56840000000000002</v>
      </c>
      <c r="E803">
        <v>11.363</v>
      </c>
      <c r="F803">
        <v>12.329000000000001</v>
      </c>
      <c r="G803">
        <v>13.295</v>
      </c>
      <c r="H803">
        <v>14.385</v>
      </c>
      <c r="I803">
        <v>15.622</v>
      </c>
      <c r="J803">
        <v>17.035</v>
      </c>
      <c r="K803">
        <v>18.658999999999999</v>
      </c>
      <c r="L803">
        <v>20.539000000000001</v>
      </c>
      <c r="M803">
        <v>22.42</v>
      </c>
    </row>
    <row r="804" spans="1:13" x14ac:dyDescent="0.3">
      <c r="A804">
        <v>802</v>
      </c>
      <c r="B804">
        <v>15.6212</v>
      </c>
      <c r="C804">
        <v>8.448E-2</v>
      </c>
      <c r="D804">
        <v>-0.56840000000000002</v>
      </c>
      <c r="E804">
        <v>11.362</v>
      </c>
      <c r="F804">
        <v>12.327999999999999</v>
      </c>
      <c r="G804">
        <v>13.294</v>
      </c>
      <c r="H804">
        <v>14.384</v>
      </c>
      <c r="I804">
        <v>15.621</v>
      </c>
      <c r="J804">
        <v>17.033999999999999</v>
      </c>
      <c r="K804">
        <v>18.658000000000001</v>
      </c>
      <c r="L804">
        <v>20.538</v>
      </c>
      <c r="M804">
        <v>22.419</v>
      </c>
    </row>
    <row r="805" spans="1:13" x14ac:dyDescent="0.3">
      <c r="A805">
        <v>803</v>
      </c>
      <c r="B805">
        <v>15.6203</v>
      </c>
      <c r="C805">
        <v>8.448E-2</v>
      </c>
      <c r="D805">
        <v>-0.56840000000000002</v>
      </c>
      <c r="E805">
        <v>11.361000000000001</v>
      </c>
      <c r="F805">
        <v>12.327</v>
      </c>
      <c r="G805">
        <v>13.292999999999999</v>
      </c>
      <c r="H805">
        <v>14.382999999999999</v>
      </c>
      <c r="I805">
        <v>15.62</v>
      </c>
      <c r="J805">
        <v>17.033000000000001</v>
      </c>
      <c r="K805">
        <v>18.657</v>
      </c>
      <c r="L805">
        <v>20.536999999999999</v>
      </c>
      <c r="M805">
        <v>22.417999999999999</v>
      </c>
    </row>
    <row r="806" spans="1:13" x14ac:dyDescent="0.3">
      <c r="A806">
        <v>804</v>
      </c>
      <c r="B806">
        <v>15.619400000000001</v>
      </c>
      <c r="C806">
        <v>8.448E-2</v>
      </c>
      <c r="D806">
        <v>-0.56840000000000002</v>
      </c>
      <c r="E806">
        <v>11.361000000000001</v>
      </c>
      <c r="F806">
        <v>12.326000000000001</v>
      </c>
      <c r="G806">
        <v>13.292</v>
      </c>
      <c r="H806">
        <v>14.382</v>
      </c>
      <c r="I806">
        <v>15.619</v>
      </c>
      <c r="J806">
        <v>17.032</v>
      </c>
      <c r="K806">
        <v>18.655999999999999</v>
      </c>
      <c r="L806">
        <v>20.536000000000001</v>
      </c>
      <c r="M806">
        <v>22.416</v>
      </c>
    </row>
    <row r="807" spans="1:13" x14ac:dyDescent="0.3">
      <c r="A807">
        <v>805</v>
      </c>
      <c r="B807">
        <v>15.618499999999999</v>
      </c>
      <c r="C807">
        <v>8.448E-2</v>
      </c>
      <c r="D807">
        <v>-0.56840000000000002</v>
      </c>
      <c r="E807">
        <v>11.36</v>
      </c>
      <c r="F807">
        <v>12.326000000000001</v>
      </c>
      <c r="G807">
        <v>13.291</v>
      </c>
      <c r="H807">
        <v>14.381</v>
      </c>
      <c r="I807">
        <v>15.618</v>
      </c>
      <c r="J807">
        <v>17.030999999999999</v>
      </c>
      <c r="K807">
        <v>18.655000000000001</v>
      </c>
      <c r="L807">
        <v>20.535</v>
      </c>
      <c r="M807">
        <v>22.414999999999999</v>
      </c>
    </row>
    <row r="808" spans="1:13" x14ac:dyDescent="0.3">
      <c r="A808">
        <v>806</v>
      </c>
      <c r="B808">
        <v>15.617599999999999</v>
      </c>
      <c r="C808">
        <v>8.448E-2</v>
      </c>
      <c r="D808">
        <v>-0.56840000000000002</v>
      </c>
      <c r="E808">
        <v>11.359</v>
      </c>
      <c r="F808">
        <v>12.324999999999999</v>
      </c>
      <c r="G808">
        <v>13.291</v>
      </c>
      <c r="H808">
        <v>14.381</v>
      </c>
      <c r="I808">
        <v>15.618</v>
      </c>
      <c r="J808">
        <v>17.03</v>
      </c>
      <c r="K808">
        <v>18.652999999999999</v>
      </c>
      <c r="L808">
        <v>20.533999999999999</v>
      </c>
      <c r="M808">
        <v>22.414000000000001</v>
      </c>
    </row>
    <row r="809" spans="1:13" x14ac:dyDescent="0.3">
      <c r="A809">
        <v>807</v>
      </c>
      <c r="B809">
        <v>15.6168</v>
      </c>
      <c r="C809">
        <v>8.448E-2</v>
      </c>
      <c r="D809">
        <v>-0.56840000000000002</v>
      </c>
      <c r="E809">
        <v>11.359</v>
      </c>
      <c r="F809">
        <v>12.324</v>
      </c>
      <c r="G809">
        <v>13.29</v>
      </c>
      <c r="H809">
        <v>14.38</v>
      </c>
      <c r="I809">
        <v>15.617000000000001</v>
      </c>
      <c r="J809">
        <v>17.029</v>
      </c>
      <c r="K809">
        <v>18.652999999999999</v>
      </c>
      <c r="L809">
        <v>20.533000000000001</v>
      </c>
      <c r="M809">
        <v>22.413</v>
      </c>
    </row>
    <row r="810" spans="1:13" x14ac:dyDescent="0.3">
      <c r="A810">
        <v>808</v>
      </c>
      <c r="B810">
        <v>15.6159</v>
      </c>
      <c r="C810">
        <v>8.4470000000000003E-2</v>
      </c>
      <c r="D810">
        <v>-0.56840000000000002</v>
      </c>
      <c r="E810">
        <v>11.358000000000001</v>
      </c>
      <c r="F810">
        <v>12.324</v>
      </c>
      <c r="G810">
        <v>13.29</v>
      </c>
      <c r="H810">
        <v>14.379</v>
      </c>
      <c r="I810">
        <v>15.616</v>
      </c>
      <c r="J810">
        <v>17.027999999999999</v>
      </c>
      <c r="K810">
        <v>18.651</v>
      </c>
      <c r="L810">
        <v>20.530999999999999</v>
      </c>
      <c r="M810">
        <v>22.41</v>
      </c>
    </row>
    <row r="811" spans="1:13" x14ac:dyDescent="0.3">
      <c r="A811">
        <v>809</v>
      </c>
      <c r="B811">
        <v>15.615</v>
      </c>
      <c r="C811">
        <v>8.4470000000000003E-2</v>
      </c>
      <c r="D811">
        <v>-0.56840000000000002</v>
      </c>
      <c r="E811">
        <v>11.358000000000001</v>
      </c>
      <c r="F811">
        <v>12.323</v>
      </c>
      <c r="G811">
        <v>13.289</v>
      </c>
      <c r="H811">
        <v>14.378</v>
      </c>
      <c r="I811">
        <v>15.615</v>
      </c>
      <c r="J811">
        <v>17.027000000000001</v>
      </c>
      <c r="K811">
        <v>18.649999999999999</v>
      </c>
      <c r="L811">
        <v>20.529</v>
      </c>
      <c r="M811">
        <v>22.408999999999999</v>
      </c>
    </row>
    <row r="812" spans="1:13" x14ac:dyDescent="0.3">
      <c r="A812">
        <v>810</v>
      </c>
      <c r="B812">
        <v>15.614100000000001</v>
      </c>
      <c r="C812">
        <v>8.4470000000000003E-2</v>
      </c>
      <c r="D812">
        <v>-0.56840000000000002</v>
      </c>
      <c r="E812">
        <v>11.356999999999999</v>
      </c>
      <c r="F812">
        <v>12.323</v>
      </c>
      <c r="G812">
        <v>13.288</v>
      </c>
      <c r="H812">
        <v>14.378</v>
      </c>
      <c r="I812">
        <v>15.614000000000001</v>
      </c>
      <c r="J812">
        <v>17.026</v>
      </c>
      <c r="K812">
        <v>18.649000000000001</v>
      </c>
      <c r="L812">
        <v>20.527999999999999</v>
      </c>
      <c r="M812">
        <v>22.408000000000001</v>
      </c>
    </row>
    <row r="813" spans="1:13" x14ac:dyDescent="0.3">
      <c r="A813">
        <v>811</v>
      </c>
      <c r="B813">
        <v>15.613200000000001</v>
      </c>
      <c r="C813">
        <v>8.4470000000000003E-2</v>
      </c>
      <c r="D813">
        <v>-0.56840000000000002</v>
      </c>
      <c r="E813">
        <v>11.356</v>
      </c>
      <c r="F813">
        <v>12.321999999999999</v>
      </c>
      <c r="G813">
        <v>13.287000000000001</v>
      </c>
      <c r="H813">
        <v>14.377000000000001</v>
      </c>
      <c r="I813">
        <v>15.613</v>
      </c>
      <c r="J813">
        <v>17.024999999999999</v>
      </c>
      <c r="K813">
        <v>18.648</v>
      </c>
      <c r="L813">
        <v>20.527000000000001</v>
      </c>
      <c r="M813">
        <v>22.405999999999999</v>
      </c>
    </row>
    <row r="814" spans="1:13" x14ac:dyDescent="0.3">
      <c r="A814">
        <v>812</v>
      </c>
      <c r="B814">
        <v>15.612299999999999</v>
      </c>
      <c r="C814">
        <v>8.4470000000000003E-2</v>
      </c>
      <c r="D814">
        <v>-0.56840000000000002</v>
      </c>
      <c r="E814">
        <v>11.356</v>
      </c>
      <c r="F814">
        <v>12.321</v>
      </c>
      <c r="G814">
        <v>13.286</v>
      </c>
      <c r="H814">
        <v>14.375999999999999</v>
      </c>
      <c r="I814">
        <v>15.612</v>
      </c>
      <c r="J814">
        <v>17.024000000000001</v>
      </c>
      <c r="K814">
        <v>18.646999999999998</v>
      </c>
      <c r="L814">
        <v>20.526</v>
      </c>
      <c r="M814">
        <v>22.405000000000001</v>
      </c>
    </row>
    <row r="815" spans="1:13" x14ac:dyDescent="0.3">
      <c r="A815">
        <v>813</v>
      </c>
      <c r="B815">
        <v>15.611499999999999</v>
      </c>
      <c r="C815">
        <v>8.4470000000000003E-2</v>
      </c>
      <c r="D815">
        <v>-0.56840000000000002</v>
      </c>
      <c r="E815">
        <v>11.355</v>
      </c>
      <c r="F815">
        <v>12.321</v>
      </c>
      <c r="G815">
        <v>13.286</v>
      </c>
      <c r="H815">
        <v>14.375</v>
      </c>
      <c r="I815">
        <v>15.612</v>
      </c>
      <c r="J815">
        <v>17.023</v>
      </c>
      <c r="K815">
        <v>18.646000000000001</v>
      </c>
      <c r="L815">
        <v>20.524999999999999</v>
      </c>
      <c r="M815">
        <v>22.404</v>
      </c>
    </row>
    <row r="816" spans="1:13" x14ac:dyDescent="0.3">
      <c r="A816">
        <v>814</v>
      </c>
      <c r="B816">
        <v>15.6106</v>
      </c>
      <c r="C816">
        <v>8.4470000000000003E-2</v>
      </c>
      <c r="D816">
        <v>-0.56840000000000002</v>
      </c>
      <c r="E816">
        <v>11.355</v>
      </c>
      <c r="F816">
        <v>12.32</v>
      </c>
      <c r="G816">
        <v>13.285</v>
      </c>
      <c r="H816">
        <v>14.374000000000001</v>
      </c>
      <c r="I816">
        <v>15.611000000000001</v>
      </c>
      <c r="J816">
        <v>17.021999999999998</v>
      </c>
      <c r="K816">
        <v>18.645</v>
      </c>
      <c r="L816">
        <v>20.524000000000001</v>
      </c>
      <c r="M816">
        <v>22.402999999999999</v>
      </c>
    </row>
    <row r="817" spans="1:13" x14ac:dyDescent="0.3">
      <c r="A817">
        <v>815</v>
      </c>
      <c r="B817">
        <v>15.6097</v>
      </c>
      <c r="C817">
        <v>8.4470000000000003E-2</v>
      </c>
      <c r="D817">
        <v>-0.56840000000000002</v>
      </c>
      <c r="E817">
        <v>11.353999999999999</v>
      </c>
      <c r="F817">
        <v>12.319000000000001</v>
      </c>
      <c r="G817">
        <v>13.284000000000001</v>
      </c>
      <c r="H817">
        <v>14.374000000000001</v>
      </c>
      <c r="I817">
        <v>15.61</v>
      </c>
      <c r="J817">
        <v>17.021000000000001</v>
      </c>
      <c r="K817">
        <v>18.643999999999998</v>
      </c>
      <c r="L817">
        <v>20.521999999999998</v>
      </c>
      <c r="M817">
        <v>22.401</v>
      </c>
    </row>
    <row r="818" spans="1:13" x14ac:dyDescent="0.3">
      <c r="A818">
        <v>816</v>
      </c>
      <c r="B818">
        <v>15.6088</v>
      </c>
      <c r="C818">
        <v>8.4470000000000003E-2</v>
      </c>
      <c r="D818">
        <v>-0.56840000000000002</v>
      </c>
      <c r="E818">
        <v>11.353</v>
      </c>
      <c r="F818">
        <v>12.318</v>
      </c>
      <c r="G818">
        <v>13.282999999999999</v>
      </c>
      <c r="H818">
        <v>14.372999999999999</v>
      </c>
      <c r="I818">
        <v>15.609</v>
      </c>
      <c r="J818">
        <v>17.02</v>
      </c>
      <c r="K818">
        <v>18.643000000000001</v>
      </c>
      <c r="L818">
        <v>20.521000000000001</v>
      </c>
      <c r="M818">
        <v>22.4</v>
      </c>
    </row>
    <row r="819" spans="1:13" x14ac:dyDescent="0.3">
      <c r="A819">
        <v>817</v>
      </c>
      <c r="B819">
        <v>15.607900000000001</v>
      </c>
      <c r="C819">
        <v>8.4470000000000003E-2</v>
      </c>
      <c r="D819">
        <v>-0.56840000000000002</v>
      </c>
      <c r="E819">
        <v>11.353</v>
      </c>
      <c r="F819">
        <v>12.318</v>
      </c>
      <c r="G819">
        <v>13.282999999999999</v>
      </c>
      <c r="H819">
        <v>14.372</v>
      </c>
      <c r="I819">
        <v>15.608000000000001</v>
      </c>
      <c r="J819">
        <v>17.018999999999998</v>
      </c>
      <c r="K819">
        <v>18.640999999999998</v>
      </c>
      <c r="L819">
        <v>20.52</v>
      </c>
      <c r="M819">
        <v>22.399000000000001</v>
      </c>
    </row>
    <row r="820" spans="1:13" x14ac:dyDescent="0.3">
      <c r="A820">
        <v>818</v>
      </c>
      <c r="B820">
        <v>15.607100000000001</v>
      </c>
      <c r="C820">
        <v>8.4470000000000003E-2</v>
      </c>
      <c r="D820">
        <v>-0.56840000000000002</v>
      </c>
      <c r="E820">
        <v>11.352</v>
      </c>
      <c r="F820">
        <v>12.317</v>
      </c>
      <c r="G820">
        <v>13.282</v>
      </c>
      <c r="H820">
        <v>14.371</v>
      </c>
      <c r="I820">
        <v>15.606999999999999</v>
      </c>
      <c r="J820">
        <v>17.018000000000001</v>
      </c>
      <c r="K820">
        <v>18.640999999999998</v>
      </c>
      <c r="L820">
        <v>20.518999999999998</v>
      </c>
      <c r="M820">
        <v>22.398</v>
      </c>
    </row>
    <row r="821" spans="1:13" x14ac:dyDescent="0.3">
      <c r="A821">
        <v>819</v>
      </c>
      <c r="B821">
        <v>15.606199999999999</v>
      </c>
      <c r="C821">
        <v>8.4470000000000003E-2</v>
      </c>
      <c r="D821">
        <v>-0.56840000000000002</v>
      </c>
      <c r="E821">
        <v>11.351000000000001</v>
      </c>
      <c r="F821">
        <v>12.316000000000001</v>
      </c>
      <c r="G821">
        <v>13.281000000000001</v>
      </c>
      <c r="H821">
        <v>14.37</v>
      </c>
      <c r="I821">
        <v>15.606</v>
      </c>
      <c r="J821">
        <v>17.016999999999999</v>
      </c>
      <c r="K821">
        <v>18.638999999999999</v>
      </c>
      <c r="L821">
        <v>20.518000000000001</v>
      </c>
      <c r="M821">
        <v>22.396000000000001</v>
      </c>
    </row>
    <row r="822" spans="1:13" x14ac:dyDescent="0.3">
      <c r="A822">
        <v>820</v>
      </c>
      <c r="B822">
        <v>15.6053</v>
      </c>
      <c r="C822">
        <v>8.4459999999999993E-2</v>
      </c>
      <c r="D822">
        <v>-0.56840000000000002</v>
      </c>
      <c r="E822">
        <v>11.351000000000001</v>
      </c>
      <c r="F822">
        <v>12.316000000000001</v>
      </c>
      <c r="G822">
        <v>13.281000000000001</v>
      </c>
      <c r="H822">
        <v>14.37</v>
      </c>
      <c r="I822">
        <v>15.605</v>
      </c>
      <c r="J822">
        <v>17.015999999999998</v>
      </c>
      <c r="K822">
        <v>18.638000000000002</v>
      </c>
      <c r="L822">
        <v>20.515999999999998</v>
      </c>
      <c r="M822">
        <v>22.393999999999998</v>
      </c>
    </row>
    <row r="823" spans="1:13" x14ac:dyDescent="0.3">
      <c r="A823">
        <v>821</v>
      </c>
      <c r="B823">
        <v>15.6044</v>
      </c>
      <c r="C823">
        <v>8.4459999999999993E-2</v>
      </c>
      <c r="D823">
        <v>-0.56840000000000002</v>
      </c>
      <c r="E823">
        <v>11.35</v>
      </c>
      <c r="F823">
        <v>12.315</v>
      </c>
      <c r="G823">
        <v>13.28</v>
      </c>
      <c r="H823">
        <v>14.369</v>
      </c>
      <c r="I823">
        <v>15.603999999999999</v>
      </c>
      <c r="J823">
        <v>17.015000000000001</v>
      </c>
      <c r="K823">
        <v>18.637</v>
      </c>
      <c r="L823">
        <v>20.515000000000001</v>
      </c>
      <c r="M823">
        <v>22.393000000000001</v>
      </c>
    </row>
    <row r="824" spans="1:13" x14ac:dyDescent="0.3">
      <c r="A824">
        <v>822</v>
      </c>
      <c r="B824">
        <v>15.6036</v>
      </c>
      <c r="C824">
        <v>8.4459999999999993E-2</v>
      </c>
      <c r="D824">
        <v>-0.56840000000000002</v>
      </c>
      <c r="E824">
        <v>11.35</v>
      </c>
      <c r="F824">
        <v>12.315</v>
      </c>
      <c r="G824">
        <v>13.279</v>
      </c>
      <c r="H824">
        <v>14.368</v>
      </c>
      <c r="I824">
        <v>15.603999999999999</v>
      </c>
      <c r="J824">
        <v>17.013999999999999</v>
      </c>
      <c r="K824">
        <v>18.635999999999999</v>
      </c>
      <c r="L824">
        <v>20.513999999999999</v>
      </c>
      <c r="M824">
        <v>22.391999999999999</v>
      </c>
    </row>
    <row r="825" spans="1:13" x14ac:dyDescent="0.3">
      <c r="A825">
        <v>823</v>
      </c>
      <c r="B825">
        <v>15.6027</v>
      </c>
      <c r="C825">
        <v>8.4459999999999993E-2</v>
      </c>
      <c r="D825">
        <v>-0.56840000000000002</v>
      </c>
      <c r="E825">
        <v>11.349</v>
      </c>
      <c r="F825">
        <v>12.314</v>
      </c>
      <c r="G825">
        <v>13.279</v>
      </c>
      <c r="H825">
        <v>14.367000000000001</v>
      </c>
      <c r="I825">
        <v>15.603</v>
      </c>
      <c r="J825">
        <v>17.013000000000002</v>
      </c>
      <c r="K825">
        <v>18.635000000000002</v>
      </c>
      <c r="L825">
        <v>20.513000000000002</v>
      </c>
      <c r="M825">
        <v>22.39</v>
      </c>
    </row>
    <row r="826" spans="1:13" x14ac:dyDescent="0.3">
      <c r="A826">
        <v>824</v>
      </c>
      <c r="B826">
        <v>15.601800000000001</v>
      </c>
      <c r="C826">
        <v>8.4459999999999993E-2</v>
      </c>
      <c r="D826">
        <v>-0.56840000000000002</v>
      </c>
      <c r="E826">
        <v>11.349</v>
      </c>
      <c r="F826">
        <v>12.313000000000001</v>
      </c>
      <c r="G826">
        <v>13.278</v>
      </c>
      <c r="H826">
        <v>14.366</v>
      </c>
      <c r="I826">
        <v>15.602</v>
      </c>
      <c r="J826">
        <v>17.012</v>
      </c>
      <c r="K826">
        <v>18.634</v>
      </c>
      <c r="L826">
        <v>20.510999999999999</v>
      </c>
      <c r="M826">
        <v>22.388999999999999</v>
      </c>
    </row>
    <row r="827" spans="1:13" x14ac:dyDescent="0.3">
      <c r="A827">
        <v>825</v>
      </c>
      <c r="B827">
        <v>15.601000000000001</v>
      </c>
      <c r="C827">
        <v>8.4459999999999993E-2</v>
      </c>
      <c r="D827">
        <v>-0.56840000000000002</v>
      </c>
      <c r="E827">
        <v>11.348000000000001</v>
      </c>
      <c r="F827">
        <v>12.313000000000001</v>
      </c>
      <c r="G827">
        <v>13.276999999999999</v>
      </c>
      <c r="H827">
        <v>14.366</v>
      </c>
      <c r="I827">
        <v>15.601000000000001</v>
      </c>
      <c r="J827">
        <v>17.012</v>
      </c>
      <c r="K827">
        <v>18.632999999999999</v>
      </c>
      <c r="L827">
        <v>20.51</v>
      </c>
      <c r="M827">
        <v>22.388000000000002</v>
      </c>
    </row>
    <row r="828" spans="1:13" x14ac:dyDescent="0.3">
      <c r="A828">
        <v>826</v>
      </c>
      <c r="B828">
        <v>15.600099999999999</v>
      </c>
      <c r="C828">
        <v>8.4459999999999993E-2</v>
      </c>
      <c r="D828">
        <v>-0.56840000000000002</v>
      </c>
      <c r="E828">
        <v>11.347</v>
      </c>
      <c r="F828">
        <v>12.311999999999999</v>
      </c>
      <c r="G828">
        <v>13.276</v>
      </c>
      <c r="H828">
        <v>14.365</v>
      </c>
      <c r="I828">
        <v>15.6</v>
      </c>
      <c r="J828">
        <v>17.010999999999999</v>
      </c>
      <c r="K828">
        <v>18.632000000000001</v>
      </c>
      <c r="L828">
        <v>20.509</v>
      </c>
      <c r="M828">
        <v>22.385999999999999</v>
      </c>
    </row>
    <row r="829" spans="1:13" x14ac:dyDescent="0.3">
      <c r="A829">
        <v>827</v>
      </c>
      <c r="B829">
        <v>15.5992</v>
      </c>
      <c r="C829">
        <v>8.4459999999999993E-2</v>
      </c>
      <c r="D829">
        <v>-0.56840000000000002</v>
      </c>
      <c r="E829">
        <v>11.347</v>
      </c>
      <c r="F829">
        <v>12.311</v>
      </c>
      <c r="G829">
        <v>13.276</v>
      </c>
      <c r="H829">
        <v>14.364000000000001</v>
      </c>
      <c r="I829">
        <v>15.599</v>
      </c>
      <c r="J829">
        <v>17.010000000000002</v>
      </c>
      <c r="K829">
        <v>18.631</v>
      </c>
      <c r="L829">
        <v>20.507999999999999</v>
      </c>
      <c r="M829">
        <v>22.385000000000002</v>
      </c>
    </row>
    <row r="830" spans="1:13" x14ac:dyDescent="0.3">
      <c r="A830">
        <v>828</v>
      </c>
      <c r="B830">
        <v>15.5984</v>
      </c>
      <c r="C830">
        <v>8.4459999999999993E-2</v>
      </c>
      <c r="D830">
        <v>-0.56840000000000002</v>
      </c>
      <c r="E830">
        <v>11.346</v>
      </c>
      <c r="F830">
        <v>12.31</v>
      </c>
      <c r="G830">
        <v>13.275</v>
      </c>
      <c r="H830">
        <v>14.363</v>
      </c>
      <c r="I830">
        <v>15.598000000000001</v>
      </c>
      <c r="J830">
        <v>17.009</v>
      </c>
      <c r="K830">
        <v>18.63</v>
      </c>
      <c r="L830">
        <v>20.507000000000001</v>
      </c>
      <c r="M830">
        <v>22.384</v>
      </c>
    </row>
    <row r="831" spans="1:13" x14ac:dyDescent="0.3">
      <c r="A831">
        <v>829</v>
      </c>
      <c r="B831">
        <v>15.5975</v>
      </c>
      <c r="C831">
        <v>8.4459999999999993E-2</v>
      </c>
      <c r="D831">
        <v>-0.56840000000000002</v>
      </c>
      <c r="E831">
        <v>11.345000000000001</v>
      </c>
      <c r="F831">
        <v>12.31</v>
      </c>
      <c r="G831">
        <v>13.273999999999999</v>
      </c>
      <c r="H831">
        <v>14.362</v>
      </c>
      <c r="I831">
        <v>15.598000000000001</v>
      </c>
      <c r="J831">
        <v>17.007999999999999</v>
      </c>
      <c r="K831">
        <v>18.629000000000001</v>
      </c>
      <c r="L831">
        <v>20.506</v>
      </c>
      <c r="M831">
        <v>22.382999999999999</v>
      </c>
    </row>
    <row r="832" spans="1:13" x14ac:dyDescent="0.3">
      <c r="A832">
        <v>830</v>
      </c>
      <c r="B832">
        <v>15.5966</v>
      </c>
      <c r="C832">
        <v>8.4459999999999993E-2</v>
      </c>
      <c r="D832">
        <v>-0.56840000000000002</v>
      </c>
      <c r="E832">
        <v>11.345000000000001</v>
      </c>
      <c r="F832">
        <v>12.308999999999999</v>
      </c>
      <c r="G832">
        <v>13.273</v>
      </c>
      <c r="H832">
        <v>14.362</v>
      </c>
      <c r="I832">
        <v>15.597</v>
      </c>
      <c r="J832">
        <v>17.007000000000001</v>
      </c>
      <c r="K832">
        <v>18.628</v>
      </c>
      <c r="L832">
        <v>20.504999999999999</v>
      </c>
      <c r="M832">
        <v>22.381</v>
      </c>
    </row>
    <row r="833" spans="1:13" x14ac:dyDescent="0.3">
      <c r="A833">
        <v>831</v>
      </c>
      <c r="B833">
        <v>15.595800000000001</v>
      </c>
      <c r="C833">
        <v>8.4459999999999993E-2</v>
      </c>
      <c r="D833">
        <v>-0.56840000000000002</v>
      </c>
      <c r="E833">
        <v>11.343999999999999</v>
      </c>
      <c r="F833">
        <v>12.308</v>
      </c>
      <c r="G833">
        <v>13.273</v>
      </c>
      <c r="H833">
        <v>14.361000000000001</v>
      </c>
      <c r="I833">
        <v>15.596</v>
      </c>
      <c r="J833">
        <v>17.006</v>
      </c>
      <c r="K833">
        <v>18.626999999999999</v>
      </c>
      <c r="L833">
        <v>20.503</v>
      </c>
      <c r="M833">
        <v>22.38</v>
      </c>
    </row>
    <row r="834" spans="1:13" x14ac:dyDescent="0.3">
      <c r="A834">
        <v>832</v>
      </c>
      <c r="B834">
        <v>15.594900000000001</v>
      </c>
      <c r="C834">
        <v>8.4449999999999997E-2</v>
      </c>
      <c r="D834">
        <v>-0.56840000000000002</v>
      </c>
      <c r="E834">
        <v>11.343999999999999</v>
      </c>
      <c r="F834">
        <v>12.308</v>
      </c>
      <c r="G834">
        <v>13.272</v>
      </c>
      <c r="H834">
        <v>14.36</v>
      </c>
      <c r="I834">
        <v>15.595000000000001</v>
      </c>
      <c r="J834">
        <v>17.004999999999999</v>
      </c>
      <c r="K834">
        <v>18.625</v>
      </c>
      <c r="L834">
        <v>20.501999999999999</v>
      </c>
      <c r="M834">
        <v>22.378</v>
      </c>
    </row>
    <row r="835" spans="1:13" x14ac:dyDescent="0.3">
      <c r="A835">
        <v>833</v>
      </c>
      <c r="B835">
        <v>15.594099999999999</v>
      </c>
      <c r="C835">
        <v>8.4449999999999997E-2</v>
      </c>
      <c r="D835">
        <v>-0.56840000000000002</v>
      </c>
      <c r="E835">
        <v>11.343</v>
      </c>
      <c r="F835">
        <v>12.307</v>
      </c>
      <c r="G835">
        <v>13.271000000000001</v>
      </c>
      <c r="H835">
        <v>14.359</v>
      </c>
      <c r="I835">
        <v>15.593999999999999</v>
      </c>
      <c r="J835">
        <v>17.004000000000001</v>
      </c>
      <c r="K835">
        <v>18.623999999999999</v>
      </c>
      <c r="L835">
        <v>20.501000000000001</v>
      </c>
      <c r="M835">
        <v>22.376999999999999</v>
      </c>
    </row>
    <row r="836" spans="1:13" x14ac:dyDescent="0.3">
      <c r="A836">
        <v>834</v>
      </c>
      <c r="B836">
        <v>15.5932</v>
      </c>
      <c r="C836">
        <v>8.4449999999999997E-2</v>
      </c>
      <c r="D836">
        <v>-0.56840000000000002</v>
      </c>
      <c r="E836">
        <v>11.343</v>
      </c>
      <c r="F836">
        <v>12.307</v>
      </c>
      <c r="G836">
        <v>13.271000000000001</v>
      </c>
      <c r="H836">
        <v>14.359</v>
      </c>
      <c r="I836">
        <v>15.593</v>
      </c>
      <c r="J836">
        <v>17.003</v>
      </c>
      <c r="K836">
        <v>18.623000000000001</v>
      </c>
      <c r="L836">
        <v>20.498999999999999</v>
      </c>
      <c r="M836">
        <v>22.376000000000001</v>
      </c>
    </row>
    <row r="837" spans="1:13" x14ac:dyDescent="0.3">
      <c r="A837">
        <v>835</v>
      </c>
      <c r="B837">
        <v>15.5923</v>
      </c>
      <c r="C837">
        <v>8.4449999999999997E-2</v>
      </c>
      <c r="D837">
        <v>-0.56840000000000002</v>
      </c>
      <c r="E837">
        <v>11.342000000000001</v>
      </c>
      <c r="F837">
        <v>12.305999999999999</v>
      </c>
      <c r="G837">
        <v>13.27</v>
      </c>
      <c r="H837">
        <v>14.358000000000001</v>
      </c>
      <c r="I837">
        <v>15.592000000000001</v>
      </c>
      <c r="J837">
        <v>17.001999999999999</v>
      </c>
      <c r="K837">
        <v>18.622</v>
      </c>
      <c r="L837">
        <v>20.498000000000001</v>
      </c>
      <c r="M837">
        <v>22.373999999999999</v>
      </c>
    </row>
    <row r="838" spans="1:13" x14ac:dyDescent="0.3">
      <c r="A838">
        <v>836</v>
      </c>
      <c r="B838">
        <v>15.5915</v>
      </c>
      <c r="C838">
        <v>8.4449999999999997E-2</v>
      </c>
      <c r="D838">
        <v>-0.56840000000000002</v>
      </c>
      <c r="E838">
        <v>11.340999999999999</v>
      </c>
      <c r="F838">
        <v>12.305</v>
      </c>
      <c r="G838">
        <v>13.269</v>
      </c>
      <c r="H838">
        <v>14.356999999999999</v>
      </c>
      <c r="I838">
        <v>15.592000000000001</v>
      </c>
      <c r="J838">
        <v>17.001000000000001</v>
      </c>
      <c r="K838">
        <v>18.620999999999999</v>
      </c>
      <c r="L838">
        <v>20.497</v>
      </c>
      <c r="M838">
        <v>22.373000000000001</v>
      </c>
    </row>
    <row r="839" spans="1:13" x14ac:dyDescent="0.3">
      <c r="A839">
        <v>837</v>
      </c>
      <c r="B839">
        <v>15.5906</v>
      </c>
      <c r="C839">
        <v>8.4449999999999997E-2</v>
      </c>
      <c r="D839">
        <v>-0.56840000000000002</v>
      </c>
      <c r="E839">
        <v>11.340999999999999</v>
      </c>
      <c r="F839">
        <v>12.305</v>
      </c>
      <c r="G839">
        <v>13.268000000000001</v>
      </c>
      <c r="H839">
        <v>14.356</v>
      </c>
      <c r="I839">
        <v>15.590999999999999</v>
      </c>
      <c r="J839">
        <v>17</v>
      </c>
      <c r="K839">
        <v>18.62</v>
      </c>
      <c r="L839">
        <v>20.495999999999999</v>
      </c>
      <c r="M839">
        <v>22.372</v>
      </c>
    </row>
    <row r="840" spans="1:13" x14ac:dyDescent="0.3">
      <c r="A840">
        <v>838</v>
      </c>
      <c r="B840">
        <v>15.5898</v>
      </c>
      <c r="C840">
        <v>8.4449999999999997E-2</v>
      </c>
      <c r="D840">
        <v>-0.56840000000000002</v>
      </c>
      <c r="E840">
        <v>11.34</v>
      </c>
      <c r="F840">
        <v>12.304</v>
      </c>
      <c r="G840">
        <v>13.268000000000001</v>
      </c>
      <c r="H840">
        <v>14.355</v>
      </c>
      <c r="I840">
        <v>15.59</v>
      </c>
      <c r="J840">
        <v>16.998999999999999</v>
      </c>
      <c r="K840">
        <v>18.619</v>
      </c>
      <c r="L840">
        <v>20.495000000000001</v>
      </c>
      <c r="M840">
        <v>22.370999999999999</v>
      </c>
    </row>
    <row r="841" spans="1:13" x14ac:dyDescent="0.3">
      <c r="A841">
        <v>839</v>
      </c>
      <c r="B841">
        <v>15.588900000000001</v>
      </c>
      <c r="C841">
        <v>8.4449999999999997E-2</v>
      </c>
      <c r="D841">
        <v>-0.56840000000000002</v>
      </c>
      <c r="E841">
        <v>11.34</v>
      </c>
      <c r="F841">
        <v>12.303000000000001</v>
      </c>
      <c r="G841">
        <v>13.266999999999999</v>
      </c>
      <c r="H841">
        <v>14.355</v>
      </c>
      <c r="I841">
        <v>15.589</v>
      </c>
      <c r="J841">
        <v>16.998000000000001</v>
      </c>
      <c r="K841">
        <v>18.617999999999999</v>
      </c>
      <c r="L841">
        <v>20.494</v>
      </c>
      <c r="M841">
        <v>22.369</v>
      </c>
    </row>
    <row r="842" spans="1:13" x14ac:dyDescent="0.3">
      <c r="A842">
        <v>840</v>
      </c>
      <c r="B842">
        <v>15.588100000000001</v>
      </c>
      <c r="C842">
        <v>8.4449999999999997E-2</v>
      </c>
      <c r="D842">
        <v>-0.56840000000000002</v>
      </c>
      <c r="E842">
        <v>11.339</v>
      </c>
      <c r="F842">
        <v>12.303000000000001</v>
      </c>
      <c r="G842">
        <v>13.266</v>
      </c>
      <c r="H842">
        <v>14.353999999999999</v>
      </c>
      <c r="I842">
        <v>15.587999999999999</v>
      </c>
      <c r="J842">
        <v>16.997</v>
      </c>
      <c r="K842">
        <v>18.617000000000001</v>
      </c>
      <c r="L842">
        <v>20.492999999999999</v>
      </c>
      <c r="M842">
        <v>22.367999999999999</v>
      </c>
    </row>
    <row r="843" spans="1:13" x14ac:dyDescent="0.3">
      <c r="A843">
        <v>841</v>
      </c>
      <c r="B843">
        <v>15.587199999999999</v>
      </c>
      <c r="C843">
        <v>8.4449999999999997E-2</v>
      </c>
      <c r="D843">
        <v>-0.56840000000000002</v>
      </c>
      <c r="E843">
        <v>11.337999999999999</v>
      </c>
      <c r="F843">
        <v>12.302</v>
      </c>
      <c r="G843">
        <v>13.266</v>
      </c>
      <c r="H843">
        <v>14.353</v>
      </c>
      <c r="I843">
        <v>15.587</v>
      </c>
      <c r="J843">
        <v>16.995999999999999</v>
      </c>
      <c r="K843">
        <v>18.616</v>
      </c>
      <c r="L843">
        <v>20.491</v>
      </c>
      <c r="M843">
        <v>22.367000000000001</v>
      </c>
    </row>
    <row r="844" spans="1:13" x14ac:dyDescent="0.3">
      <c r="A844">
        <v>842</v>
      </c>
      <c r="B844">
        <v>15.5863</v>
      </c>
      <c r="C844">
        <v>8.4449999999999997E-2</v>
      </c>
      <c r="D844">
        <v>-0.56840000000000002</v>
      </c>
      <c r="E844">
        <v>11.337999999999999</v>
      </c>
      <c r="F844">
        <v>12.301</v>
      </c>
      <c r="G844">
        <v>13.265000000000001</v>
      </c>
      <c r="H844">
        <v>14.352</v>
      </c>
      <c r="I844">
        <v>15.586</v>
      </c>
      <c r="J844">
        <v>16.995000000000001</v>
      </c>
      <c r="K844">
        <v>18.614999999999998</v>
      </c>
      <c r="L844">
        <v>20.49</v>
      </c>
      <c r="M844">
        <v>22.366</v>
      </c>
    </row>
    <row r="845" spans="1:13" x14ac:dyDescent="0.3">
      <c r="A845">
        <v>843</v>
      </c>
      <c r="B845">
        <v>15.5855</v>
      </c>
      <c r="C845">
        <v>8.4449999999999997E-2</v>
      </c>
      <c r="D845">
        <v>-0.56840000000000002</v>
      </c>
      <c r="E845">
        <v>11.337</v>
      </c>
      <c r="F845">
        <v>12.301</v>
      </c>
      <c r="G845">
        <v>13.263999999999999</v>
      </c>
      <c r="H845">
        <v>14.352</v>
      </c>
      <c r="I845">
        <v>15.586</v>
      </c>
      <c r="J845">
        <v>16.994</v>
      </c>
      <c r="K845">
        <v>18.614000000000001</v>
      </c>
      <c r="L845">
        <v>20.489000000000001</v>
      </c>
      <c r="M845">
        <v>22.364999999999998</v>
      </c>
    </row>
    <row r="846" spans="1:13" x14ac:dyDescent="0.3">
      <c r="A846">
        <v>844</v>
      </c>
      <c r="B846">
        <v>15.5846</v>
      </c>
      <c r="C846">
        <v>8.4449999999999997E-2</v>
      </c>
      <c r="D846">
        <v>-0.56840000000000002</v>
      </c>
      <c r="E846">
        <v>11.336</v>
      </c>
      <c r="F846">
        <v>12.3</v>
      </c>
      <c r="G846">
        <v>13.263</v>
      </c>
      <c r="H846">
        <v>14.351000000000001</v>
      </c>
      <c r="I846">
        <v>15.585000000000001</v>
      </c>
      <c r="J846">
        <v>16.992999999999999</v>
      </c>
      <c r="K846">
        <v>18.613</v>
      </c>
      <c r="L846">
        <v>20.488</v>
      </c>
      <c r="M846">
        <v>22.363</v>
      </c>
    </row>
    <row r="847" spans="1:13" x14ac:dyDescent="0.3">
      <c r="A847">
        <v>845</v>
      </c>
      <c r="B847">
        <v>15.5838</v>
      </c>
      <c r="C847">
        <v>8.4449999999999997E-2</v>
      </c>
      <c r="D847">
        <v>-0.56840000000000002</v>
      </c>
      <c r="E847">
        <v>11.336</v>
      </c>
      <c r="F847">
        <v>12.298999999999999</v>
      </c>
      <c r="G847">
        <v>13.263</v>
      </c>
      <c r="H847">
        <v>14.35</v>
      </c>
      <c r="I847">
        <v>15.584</v>
      </c>
      <c r="J847">
        <v>16.992999999999999</v>
      </c>
      <c r="K847">
        <v>18.611999999999998</v>
      </c>
      <c r="L847">
        <v>20.486999999999998</v>
      </c>
      <c r="M847">
        <v>22.361999999999998</v>
      </c>
    </row>
    <row r="848" spans="1:13" x14ac:dyDescent="0.3">
      <c r="A848">
        <v>846</v>
      </c>
      <c r="B848">
        <v>15.5829</v>
      </c>
      <c r="C848">
        <v>8.4440000000000001E-2</v>
      </c>
      <c r="D848">
        <v>-0.56840000000000002</v>
      </c>
      <c r="E848">
        <v>11.336</v>
      </c>
      <c r="F848">
        <v>12.298999999999999</v>
      </c>
      <c r="G848">
        <v>13.262</v>
      </c>
      <c r="H848">
        <v>14.349</v>
      </c>
      <c r="I848">
        <v>15.583</v>
      </c>
      <c r="J848">
        <v>16.991</v>
      </c>
      <c r="K848">
        <v>18.61</v>
      </c>
      <c r="L848">
        <v>20.484999999999999</v>
      </c>
      <c r="M848">
        <v>22.36</v>
      </c>
    </row>
    <row r="849" spans="1:13" x14ac:dyDescent="0.3">
      <c r="A849">
        <v>847</v>
      </c>
      <c r="B849">
        <v>15.582100000000001</v>
      </c>
      <c r="C849">
        <v>8.4440000000000001E-2</v>
      </c>
      <c r="D849">
        <v>-0.56840000000000002</v>
      </c>
      <c r="E849">
        <v>11.335000000000001</v>
      </c>
      <c r="F849">
        <v>12.298</v>
      </c>
      <c r="G849">
        <v>13.260999999999999</v>
      </c>
      <c r="H849">
        <v>14.349</v>
      </c>
      <c r="I849">
        <v>15.582000000000001</v>
      </c>
      <c r="J849">
        <v>16.991</v>
      </c>
      <c r="K849">
        <v>18.609000000000002</v>
      </c>
      <c r="L849">
        <v>20.484000000000002</v>
      </c>
      <c r="M849">
        <v>22.359000000000002</v>
      </c>
    </row>
    <row r="850" spans="1:13" x14ac:dyDescent="0.3">
      <c r="A850">
        <v>848</v>
      </c>
      <c r="B850">
        <v>15.581200000000001</v>
      </c>
      <c r="C850">
        <v>8.4440000000000001E-2</v>
      </c>
      <c r="D850">
        <v>-0.56840000000000002</v>
      </c>
      <c r="E850">
        <v>11.334</v>
      </c>
      <c r="F850">
        <v>12.298</v>
      </c>
      <c r="G850">
        <v>13.260999999999999</v>
      </c>
      <c r="H850">
        <v>14.348000000000001</v>
      </c>
      <c r="I850">
        <v>15.581</v>
      </c>
      <c r="J850">
        <v>16.989999999999998</v>
      </c>
      <c r="K850">
        <v>18.608000000000001</v>
      </c>
      <c r="L850">
        <v>20.483000000000001</v>
      </c>
      <c r="M850">
        <v>22.356999999999999</v>
      </c>
    </row>
    <row r="851" spans="1:13" x14ac:dyDescent="0.3">
      <c r="A851">
        <v>849</v>
      </c>
      <c r="B851">
        <v>15.580399999999999</v>
      </c>
      <c r="C851">
        <v>8.4440000000000001E-2</v>
      </c>
      <c r="D851">
        <v>-0.56840000000000002</v>
      </c>
      <c r="E851">
        <v>11.334</v>
      </c>
      <c r="F851">
        <v>12.297000000000001</v>
      </c>
      <c r="G851">
        <v>13.26</v>
      </c>
      <c r="H851">
        <v>14.347</v>
      </c>
      <c r="I851">
        <v>15.58</v>
      </c>
      <c r="J851">
        <v>16.989000000000001</v>
      </c>
      <c r="K851">
        <v>18.606999999999999</v>
      </c>
      <c r="L851">
        <v>20.481999999999999</v>
      </c>
      <c r="M851">
        <v>22.356000000000002</v>
      </c>
    </row>
    <row r="852" spans="1:13" x14ac:dyDescent="0.3">
      <c r="A852">
        <v>850</v>
      </c>
      <c r="B852">
        <v>15.579599999999999</v>
      </c>
      <c r="C852">
        <v>8.4440000000000001E-2</v>
      </c>
      <c r="D852">
        <v>-0.56840000000000002</v>
      </c>
      <c r="E852">
        <v>11.333</v>
      </c>
      <c r="F852">
        <v>12.295999999999999</v>
      </c>
      <c r="G852">
        <v>13.259</v>
      </c>
      <c r="H852">
        <v>14.346</v>
      </c>
      <c r="I852">
        <v>15.58</v>
      </c>
      <c r="J852">
        <v>16.988</v>
      </c>
      <c r="K852">
        <v>18.606000000000002</v>
      </c>
      <c r="L852">
        <v>20.481000000000002</v>
      </c>
      <c r="M852">
        <v>22.355</v>
      </c>
    </row>
    <row r="853" spans="1:13" x14ac:dyDescent="0.3">
      <c r="A853">
        <v>851</v>
      </c>
      <c r="B853">
        <v>15.5787</v>
      </c>
      <c r="C853">
        <v>8.4440000000000001E-2</v>
      </c>
      <c r="D853">
        <v>-0.56840000000000002</v>
      </c>
      <c r="E853">
        <v>11.333</v>
      </c>
      <c r="F853">
        <v>12.295999999999999</v>
      </c>
      <c r="G853">
        <v>13.259</v>
      </c>
      <c r="H853">
        <v>14.345000000000001</v>
      </c>
      <c r="I853">
        <v>15.579000000000001</v>
      </c>
      <c r="J853">
        <v>16.986999999999998</v>
      </c>
      <c r="K853">
        <v>18.605</v>
      </c>
      <c r="L853">
        <v>20.48</v>
      </c>
      <c r="M853">
        <v>22.353999999999999</v>
      </c>
    </row>
    <row r="854" spans="1:13" x14ac:dyDescent="0.3">
      <c r="A854">
        <v>852</v>
      </c>
      <c r="B854">
        <v>15.5779</v>
      </c>
      <c r="C854">
        <v>8.4440000000000001E-2</v>
      </c>
      <c r="D854">
        <v>-0.56840000000000002</v>
      </c>
      <c r="E854">
        <v>11.332000000000001</v>
      </c>
      <c r="F854">
        <v>12.295</v>
      </c>
      <c r="G854">
        <v>13.257999999999999</v>
      </c>
      <c r="H854">
        <v>14.345000000000001</v>
      </c>
      <c r="I854">
        <v>15.577999999999999</v>
      </c>
      <c r="J854">
        <v>16.986000000000001</v>
      </c>
      <c r="K854">
        <v>18.603999999999999</v>
      </c>
      <c r="L854">
        <v>20.478000000000002</v>
      </c>
      <c r="M854">
        <v>22.353000000000002</v>
      </c>
    </row>
    <row r="855" spans="1:13" x14ac:dyDescent="0.3">
      <c r="A855">
        <v>853</v>
      </c>
      <c r="B855">
        <v>15.577</v>
      </c>
      <c r="C855">
        <v>8.4440000000000001E-2</v>
      </c>
      <c r="D855">
        <v>-0.56840000000000002</v>
      </c>
      <c r="E855">
        <v>11.331</v>
      </c>
      <c r="F855">
        <v>12.294</v>
      </c>
      <c r="G855">
        <v>13.257</v>
      </c>
      <c r="H855">
        <v>14.343999999999999</v>
      </c>
      <c r="I855">
        <v>15.577</v>
      </c>
      <c r="J855">
        <v>16.984999999999999</v>
      </c>
      <c r="K855">
        <v>18.603000000000002</v>
      </c>
      <c r="L855">
        <v>20.477</v>
      </c>
      <c r="M855">
        <v>22.350999999999999</v>
      </c>
    </row>
    <row r="856" spans="1:13" x14ac:dyDescent="0.3">
      <c r="A856">
        <v>854</v>
      </c>
      <c r="B856">
        <v>15.5762</v>
      </c>
      <c r="C856">
        <v>8.4440000000000001E-2</v>
      </c>
      <c r="D856">
        <v>-0.56840000000000002</v>
      </c>
      <c r="E856">
        <v>11.331</v>
      </c>
      <c r="F856">
        <v>12.294</v>
      </c>
      <c r="G856">
        <v>13.256</v>
      </c>
      <c r="H856">
        <v>14.343</v>
      </c>
      <c r="I856">
        <v>15.576000000000001</v>
      </c>
      <c r="J856">
        <v>16.984000000000002</v>
      </c>
      <c r="K856">
        <v>18.602</v>
      </c>
      <c r="L856">
        <v>20.475999999999999</v>
      </c>
      <c r="M856">
        <v>22.35</v>
      </c>
    </row>
    <row r="857" spans="1:13" x14ac:dyDescent="0.3">
      <c r="A857">
        <v>855</v>
      </c>
      <c r="B857">
        <v>15.5753</v>
      </c>
      <c r="C857">
        <v>8.4440000000000001E-2</v>
      </c>
      <c r="D857">
        <v>-0.56840000000000002</v>
      </c>
      <c r="E857">
        <v>11.33</v>
      </c>
      <c r="F857">
        <v>12.292999999999999</v>
      </c>
      <c r="G857">
        <v>13.256</v>
      </c>
      <c r="H857">
        <v>14.342000000000001</v>
      </c>
      <c r="I857">
        <v>15.574999999999999</v>
      </c>
      <c r="J857">
        <v>16.983000000000001</v>
      </c>
      <c r="K857">
        <v>18.600999999999999</v>
      </c>
      <c r="L857">
        <v>20.475000000000001</v>
      </c>
      <c r="M857">
        <v>22.349</v>
      </c>
    </row>
    <row r="858" spans="1:13" x14ac:dyDescent="0.3">
      <c r="A858">
        <v>856</v>
      </c>
      <c r="B858">
        <v>15.5745</v>
      </c>
      <c r="C858">
        <v>8.4440000000000001E-2</v>
      </c>
      <c r="D858">
        <v>-0.56840000000000002</v>
      </c>
      <c r="E858">
        <v>11.33</v>
      </c>
      <c r="F858">
        <v>12.292</v>
      </c>
      <c r="G858">
        <v>13.255000000000001</v>
      </c>
      <c r="H858">
        <v>14.342000000000001</v>
      </c>
      <c r="I858">
        <v>15.574</v>
      </c>
      <c r="J858">
        <v>16.981999999999999</v>
      </c>
      <c r="K858">
        <v>18.600000000000001</v>
      </c>
      <c r="L858">
        <v>20.474</v>
      </c>
      <c r="M858">
        <v>22.347999999999999</v>
      </c>
    </row>
    <row r="859" spans="1:13" x14ac:dyDescent="0.3">
      <c r="A859">
        <v>857</v>
      </c>
      <c r="B859">
        <v>15.573700000000001</v>
      </c>
      <c r="C859">
        <v>8.4440000000000001E-2</v>
      </c>
      <c r="D859">
        <v>-0.56840000000000002</v>
      </c>
      <c r="E859">
        <v>11.329000000000001</v>
      </c>
      <c r="F859">
        <v>12.292</v>
      </c>
      <c r="G859">
        <v>13.254</v>
      </c>
      <c r="H859">
        <v>14.340999999999999</v>
      </c>
      <c r="I859">
        <v>15.574</v>
      </c>
      <c r="J859">
        <v>16.981000000000002</v>
      </c>
      <c r="K859">
        <v>18.599</v>
      </c>
      <c r="L859">
        <v>20.472999999999999</v>
      </c>
      <c r="M859">
        <v>22.347000000000001</v>
      </c>
    </row>
    <row r="860" spans="1:13" x14ac:dyDescent="0.3">
      <c r="A860">
        <v>858</v>
      </c>
      <c r="B860">
        <v>15.572800000000001</v>
      </c>
      <c r="C860">
        <v>8.4440000000000001E-2</v>
      </c>
      <c r="D860">
        <v>-0.56840000000000002</v>
      </c>
      <c r="E860">
        <v>11.327999999999999</v>
      </c>
      <c r="F860">
        <v>12.291</v>
      </c>
      <c r="G860">
        <v>13.254</v>
      </c>
      <c r="H860">
        <v>14.34</v>
      </c>
      <c r="I860">
        <v>15.573</v>
      </c>
      <c r="J860">
        <v>16.98</v>
      </c>
      <c r="K860">
        <v>18.597999999999999</v>
      </c>
      <c r="L860">
        <v>20.472000000000001</v>
      </c>
      <c r="M860">
        <v>22.344999999999999</v>
      </c>
    </row>
    <row r="861" spans="1:13" x14ac:dyDescent="0.3">
      <c r="A861">
        <v>859</v>
      </c>
      <c r="B861">
        <v>15.571999999999999</v>
      </c>
      <c r="C861">
        <v>8.4440000000000001E-2</v>
      </c>
      <c r="D861">
        <v>-0.56840000000000002</v>
      </c>
      <c r="E861">
        <v>11.327999999999999</v>
      </c>
      <c r="F861">
        <v>12.29</v>
      </c>
      <c r="G861">
        <v>13.253</v>
      </c>
      <c r="H861">
        <v>14.339</v>
      </c>
      <c r="I861">
        <v>15.571999999999999</v>
      </c>
      <c r="J861">
        <v>16.98</v>
      </c>
      <c r="K861">
        <v>18.597000000000001</v>
      </c>
      <c r="L861">
        <v>20.471</v>
      </c>
      <c r="M861">
        <v>22.344000000000001</v>
      </c>
    </row>
    <row r="862" spans="1:13" x14ac:dyDescent="0.3">
      <c r="A862">
        <v>860</v>
      </c>
      <c r="B862">
        <v>15.571099999999999</v>
      </c>
      <c r="C862">
        <v>8.4440000000000001E-2</v>
      </c>
      <c r="D862">
        <v>-0.56840000000000002</v>
      </c>
      <c r="E862">
        <v>11.327</v>
      </c>
      <c r="F862">
        <v>12.29</v>
      </c>
      <c r="G862">
        <v>13.252000000000001</v>
      </c>
      <c r="H862">
        <v>14.337999999999999</v>
      </c>
      <c r="I862">
        <v>15.571</v>
      </c>
      <c r="J862">
        <v>16.978999999999999</v>
      </c>
      <c r="K862">
        <v>18.596</v>
      </c>
      <c r="L862">
        <v>20.47</v>
      </c>
      <c r="M862">
        <v>22.343</v>
      </c>
    </row>
    <row r="863" spans="1:13" x14ac:dyDescent="0.3">
      <c r="A863">
        <v>861</v>
      </c>
      <c r="B863">
        <v>15.5703</v>
      </c>
      <c r="C863">
        <v>8.4440000000000001E-2</v>
      </c>
      <c r="D863">
        <v>-0.56840000000000002</v>
      </c>
      <c r="E863">
        <v>11.326000000000001</v>
      </c>
      <c r="F863">
        <v>12.289</v>
      </c>
      <c r="G863">
        <v>13.250999999999999</v>
      </c>
      <c r="H863">
        <v>14.337999999999999</v>
      </c>
      <c r="I863">
        <v>15.57</v>
      </c>
      <c r="J863">
        <v>16.978000000000002</v>
      </c>
      <c r="K863">
        <v>18.594999999999999</v>
      </c>
      <c r="L863">
        <v>20.468</v>
      </c>
      <c r="M863">
        <v>22.341999999999999</v>
      </c>
    </row>
    <row r="864" spans="1:13" x14ac:dyDescent="0.3">
      <c r="A864">
        <v>862</v>
      </c>
      <c r="B864">
        <v>15.5695</v>
      </c>
      <c r="C864">
        <v>8.4440000000000001E-2</v>
      </c>
      <c r="D864">
        <v>-0.56840000000000002</v>
      </c>
      <c r="E864">
        <v>11.326000000000001</v>
      </c>
      <c r="F864">
        <v>12.288</v>
      </c>
      <c r="G864">
        <v>13.250999999999999</v>
      </c>
      <c r="H864">
        <v>14.337</v>
      </c>
      <c r="I864">
        <v>15.57</v>
      </c>
      <c r="J864">
        <v>16.977</v>
      </c>
      <c r="K864">
        <v>18.594000000000001</v>
      </c>
      <c r="L864">
        <v>20.466999999999999</v>
      </c>
      <c r="M864">
        <v>22.341000000000001</v>
      </c>
    </row>
    <row r="865" spans="1:13" x14ac:dyDescent="0.3">
      <c r="A865">
        <v>863</v>
      </c>
      <c r="B865">
        <v>15.5686</v>
      </c>
      <c r="C865">
        <v>8.4440000000000001E-2</v>
      </c>
      <c r="D865">
        <v>-0.56840000000000002</v>
      </c>
      <c r="E865">
        <v>11.324999999999999</v>
      </c>
      <c r="F865">
        <v>12.288</v>
      </c>
      <c r="G865">
        <v>13.25</v>
      </c>
      <c r="H865">
        <v>14.336</v>
      </c>
      <c r="I865">
        <v>15.569000000000001</v>
      </c>
      <c r="J865">
        <v>16.975999999999999</v>
      </c>
      <c r="K865">
        <v>18.593</v>
      </c>
      <c r="L865">
        <v>20.466000000000001</v>
      </c>
      <c r="M865">
        <v>22.338999999999999</v>
      </c>
    </row>
    <row r="866" spans="1:13" x14ac:dyDescent="0.3">
      <c r="A866">
        <v>864</v>
      </c>
      <c r="B866">
        <v>15.5678</v>
      </c>
      <c r="C866">
        <v>8.4430000000000005E-2</v>
      </c>
      <c r="D866">
        <v>-0.56840000000000002</v>
      </c>
      <c r="E866">
        <v>11.324999999999999</v>
      </c>
      <c r="F866">
        <v>12.287000000000001</v>
      </c>
      <c r="G866">
        <v>13.25</v>
      </c>
      <c r="H866">
        <v>14.335000000000001</v>
      </c>
      <c r="I866">
        <v>15.568</v>
      </c>
      <c r="J866">
        <v>16.975000000000001</v>
      </c>
      <c r="K866">
        <v>18.591999999999999</v>
      </c>
      <c r="L866">
        <v>20.463999999999999</v>
      </c>
      <c r="M866">
        <v>22.337</v>
      </c>
    </row>
    <row r="867" spans="1:13" x14ac:dyDescent="0.3">
      <c r="A867">
        <v>865</v>
      </c>
      <c r="B867">
        <v>15.567</v>
      </c>
      <c r="C867">
        <v>8.4430000000000005E-2</v>
      </c>
      <c r="D867">
        <v>-0.56840000000000002</v>
      </c>
      <c r="E867">
        <v>11.324</v>
      </c>
      <c r="F867">
        <v>12.287000000000001</v>
      </c>
      <c r="G867">
        <v>13.249000000000001</v>
      </c>
      <c r="H867">
        <v>14.335000000000001</v>
      </c>
      <c r="I867">
        <v>15.567</v>
      </c>
      <c r="J867">
        <v>16.974</v>
      </c>
      <c r="K867">
        <v>18.591000000000001</v>
      </c>
      <c r="L867">
        <v>20.463000000000001</v>
      </c>
      <c r="M867">
        <v>22.335999999999999</v>
      </c>
    </row>
    <row r="868" spans="1:13" x14ac:dyDescent="0.3">
      <c r="A868">
        <v>866</v>
      </c>
      <c r="B868">
        <v>15.5661</v>
      </c>
      <c r="C868">
        <v>8.4430000000000005E-2</v>
      </c>
      <c r="D868">
        <v>-0.56840000000000002</v>
      </c>
      <c r="E868">
        <v>11.324</v>
      </c>
      <c r="F868">
        <v>12.286</v>
      </c>
      <c r="G868">
        <v>13.247999999999999</v>
      </c>
      <c r="H868">
        <v>14.334</v>
      </c>
      <c r="I868">
        <v>15.566000000000001</v>
      </c>
      <c r="J868">
        <v>16.972999999999999</v>
      </c>
      <c r="K868">
        <v>18.59</v>
      </c>
      <c r="L868">
        <v>20.462</v>
      </c>
      <c r="M868">
        <v>22.335000000000001</v>
      </c>
    </row>
    <row r="869" spans="1:13" x14ac:dyDescent="0.3">
      <c r="A869">
        <v>867</v>
      </c>
      <c r="B869">
        <v>15.565300000000001</v>
      </c>
      <c r="C869">
        <v>8.4430000000000005E-2</v>
      </c>
      <c r="D869">
        <v>-0.56840000000000002</v>
      </c>
      <c r="E869">
        <v>11.323</v>
      </c>
      <c r="F869">
        <v>12.285</v>
      </c>
      <c r="G869">
        <v>13.247</v>
      </c>
      <c r="H869">
        <v>14.333</v>
      </c>
      <c r="I869">
        <v>15.565</v>
      </c>
      <c r="J869">
        <v>16.972000000000001</v>
      </c>
      <c r="K869">
        <v>18.588999999999999</v>
      </c>
      <c r="L869">
        <v>20.460999999999999</v>
      </c>
      <c r="M869">
        <v>22.332999999999998</v>
      </c>
    </row>
    <row r="870" spans="1:13" x14ac:dyDescent="0.3">
      <c r="A870">
        <v>868</v>
      </c>
      <c r="B870">
        <v>15.564500000000001</v>
      </c>
      <c r="C870">
        <v>8.4430000000000005E-2</v>
      </c>
      <c r="D870">
        <v>-0.56840000000000002</v>
      </c>
      <c r="E870">
        <v>11.323</v>
      </c>
      <c r="F870">
        <v>12.285</v>
      </c>
      <c r="G870">
        <v>13.247</v>
      </c>
      <c r="H870">
        <v>14.332000000000001</v>
      </c>
      <c r="I870">
        <v>15.564</v>
      </c>
      <c r="J870">
        <v>16.971</v>
      </c>
      <c r="K870">
        <v>18.588000000000001</v>
      </c>
      <c r="L870">
        <v>20.46</v>
      </c>
      <c r="M870">
        <v>22.332000000000001</v>
      </c>
    </row>
    <row r="871" spans="1:13" x14ac:dyDescent="0.3">
      <c r="A871">
        <v>869</v>
      </c>
      <c r="B871">
        <v>15.563599999999999</v>
      </c>
      <c r="C871">
        <v>8.4430000000000005E-2</v>
      </c>
      <c r="D871">
        <v>-0.56840000000000002</v>
      </c>
      <c r="E871">
        <v>11.321999999999999</v>
      </c>
      <c r="F871">
        <v>12.284000000000001</v>
      </c>
      <c r="G871">
        <v>13.246</v>
      </c>
      <c r="H871">
        <v>14.332000000000001</v>
      </c>
      <c r="I871">
        <v>15.564</v>
      </c>
      <c r="J871">
        <v>16.97</v>
      </c>
      <c r="K871">
        <v>18.587</v>
      </c>
      <c r="L871">
        <v>20.459</v>
      </c>
      <c r="M871">
        <v>22.331</v>
      </c>
    </row>
    <row r="872" spans="1:13" x14ac:dyDescent="0.3">
      <c r="A872">
        <v>870</v>
      </c>
      <c r="B872">
        <v>15.562799999999999</v>
      </c>
      <c r="C872">
        <v>8.4430000000000005E-2</v>
      </c>
      <c r="D872">
        <v>-0.56840000000000002</v>
      </c>
      <c r="E872">
        <v>11.321</v>
      </c>
      <c r="F872">
        <v>12.282999999999999</v>
      </c>
      <c r="G872">
        <v>13.244999999999999</v>
      </c>
      <c r="H872">
        <v>14.331</v>
      </c>
      <c r="I872">
        <v>15.563000000000001</v>
      </c>
      <c r="J872">
        <v>16.969000000000001</v>
      </c>
      <c r="K872">
        <v>18.585999999999999</v>
      </c>
      <c r="L872">
        <v>20.457999999999998</v>
      </c>
      <c r="M872">
        <v>22.33</v>
      </c>
    </row>
    <row r="873" spans="1:13" x14ac:dyDescent="0.3">
      <c r="A873">
        <v>871</v>
      </c>
      <c r="B873">
        <v>15.561999999999999</v>
      </c>
      <c r="C873">
        <v>8.4430000000000005E-2</v>
      </c>
      <c r="D873">
        <v>-0.56840000000000002</v>
      </c>
      <c r="E873">
        <v>11.321</v>
      </c>
      <c r="F873">
        <v>12.282999999999999</v>
      </c>
      <c r="G873">
        <v>13.244999999999999</v>
      </c>
      <c r="H873">
        <v>14.33</v>
      </c>
      <c r="I873">
        <v>15.561999999999999</v>
      </c>
      <c r="J873">
        <v>16.968</v>
      </c>
      <c r="K873">
        <v>18.585000000000001</v>
      </c>
      <c r="L873">
        <v>20.457000000000001</v>
      </c>
      <c r="M873">
        <v>22.329000000000001</v>
      </c>
    </row>
    <row r="874" spans="1:13" x14ac:dyDescent="0.3">
      <c r="A874">
        <v>872</v>
      </c>
      <c r="B874">
        <v>15.5611</v>
      </c>
      <c r="C874">
        <v>8.4430000000000005E-2</v>
      </c>
      <c r="D874">
        <v>-0.56840000000000002</v>
      </c>
      <c r="E874">
        <v>11.32</v>
      </c>
      <c r="F874">
        <v>12.282</v>
      </c>
      <c r="G874">
        <v>13.244</v>
      </c>
      <c r="H874">
        <v>14.329000000000001</v>
      </c>
      <c r="I874">
        <v>15.561</v>
      </c>
      <c r="J874">
        <v>16.966999999999999</v>
      </c>
      <c r="K874">
        <v>18.584</v>
      </c>
      <c r="L874">
        <v>20.456</v>
      </c>
      <c r="M874">
        <v>22.327000000000002</v>
      </c>
    </row>
    <row r="875" spans="1:13" x14ac:dyDescent="0.3">
      <c r="A875">
        <v>873</v>
      </c>
      <c r="B875">
        <v>15.5603</v>
      </c>
      <c r="C875">
        <v>8.4430000000000005E-2</v>
      </c>
      <c r="D875">
        <v>-0.56840000000000002</v>
      </c>
      <c r="E875">
        <v>11.32</v>
      </c>
      <c r="F875">
        <v>12.281000000000001</v>
      </c>
      <c r="G875">
        <v>13.243</v>
      </c>
      <c r="H875">
        <v>14.329000000000001</v>
      </c>
      <c r="I875">
        <v>15.56</v>
      </c>
      <c r="J875">
        <v>16.966999999999999</v>
      </c>
      <c r="K875">
        <v>18.582999999999998</v>
      </c>
      <c r="L875">
        <v>20.454999999999998</v>
      </c>
      <c r="M875">
        <v>22.326000000000001</v>
      </c>
    </row>
    <row r="876" spans="1:13" x14ac:dyDescent="0.3">
      <c r="A876">
        <v>874</v>
      </c>
      <c r="B876">
        <v>15.5595</v>
      </c>
      <c r="C876">
        <v>8.4430000000000005E-2</v>
      </c>
      <c r="D876">
        <v>-0.56840000000000002</v>
      </c>
      <c r="E876">
        <v>11.319000000000001</v>
      </c>
      <c r="F876">
        <v>12.281000000000001</v>
      </c>
      <c r="G876">
        <v>13.242000000000001</v>
      </c>
      <c r="H876">
        <v>14.327999999999999</v>
      </c>
      <c r="I876">
        <v>15.56</v>
      </c>
      <c r="J876">
        <v>16.966000000000001</v>
      </c>
      <c r="K876">
        <v>18.582000000000001</v>
      </c>
      <c r="L876">
        <v>20.454000000000001</v>
      </c>
      <c r="M876">
        <v>22.324999999999999</v>
      </c>
    </row>
    <row r="877" spans="1:13" x14ac:dyDescent="0.3">
      <c r="A877">
        <v>875</v>
      </c>
      <c r="B877">
        <v>15.5587</v>
      </c>
      <c r="C877">
        <v>8.4430000000000005E-2</v>
      </c>
      <c r="D877">
        <v>-0.56840000000000002</v>
      </c>
      <c r="E877">
        <v>11.318</v>
      </c>
      <c r="F877">
        <v>12.28</v>
      </c>
      <c r="G877">
        <v>13.242000000000001</v>
      </c>
      <c r="H877">
        <v>14.327</v>
      </c>
      <c r="I877">
        <v>15.558999999999999</v>
      </c>
      <c r="J877">
        <v>16.965</v>
      </c>
      <c r="K877">
        <v>18.581</v>
      </c>
      <c r="L877">
        <v>20.452999999999999</v>
      </c>
      <c r="M877">
        <v>22.324000000000002</v>
      </c>
    </row>
    <row r="878" spans="1:13" x14ac:dyDescent="0.3">
      <c r="A878">
        <v>876</v>
      </c>
      <c r="B878">
        <v>15.5578</v>
      </c>
      <c r="C878">
        <v>8.4430000000000005E-2</v>
      </c>
      <c r="D878">
        <v>-0.56840000000000002</v>
      </c>
      <c r="E878">
        <v>11.318</v>
      </c>
      <c r="F878">
        <v>12.279</v>
      </c>
      <c r="G878">
        <v>13.241</v>
      </c>
      <c r="H878">
        <v>14.326000000000001</v>
      </c>
      <c r="I878">
        <v>15.558</v>
      </c>
      <c r="J878">
        <v>16.963999999999999</v>
      </c>
      <c r="K878">
        <v>18.579999999999998</v>
      </c>
      <c r="L878">
        <v>20.451000000000001</v>
      </c>
      <c r="M878">
        <v>22.323</v>
      </c>
    </row>
    <row r="879" spans="1:13" x14ac:dyDescent="0.3">
      <c r="A879">
        <v>877</v>
      </c>
      <c r="B879">
        <v>15.557</v>
      </c>
      <c r="C879">
        <v>8.4430000000000005E-2</v>
      </c>
      <c r="D879">
        <v>-0.56840000000000002</v>
      </c>
      <c r="E879">
        <v>11.317</v>
      </c>
      <c r="F879">
        <v>12.279</v>
      </c>
      <c r="G879">
        <v>13.24</v>
      </c>
      <c r="H879">
        <v>14.326000000000001</v>
      </c>
      <c r="I879">
        <v>15.557</v>
      </c>
      <c r="J879">
        <v>16.963000000000001</v>
      </c>
      <c r="K879">
        <v>18.579000000000001</v>
      </c>
      <c r="L879">
        <v>20.45</v>
      </c>
      <c r="M879">
        <v>22.321999999999999</v>
      </c>
    </row>
    <row r="880" spans="1:13" x14ac:dyDescent="0.3">
      <c r="A880">
        <v>878</v>
      </c>
      <c r="B880">
        <v>15.5562</v>
      </c>
      <c r="C880">
        <v>8.4430000000000005E-2</v>
      </c>
      <c r="D880">
        <v>-0.56840000000000002</v>
      </c>
      <c r="E880">
        <v>11.317</v>
      </c>
      <c r="F880">
        <v>12.278</v>
      </c>
      <c r="G880">
        <v>13.24</v>
      </c>
      <c r="H880">
        <v>14.324999999999999</v>
      </c>
      <c r="I880">
        <v>15.555999999999999</v>
      </c>
      <c r="J880">
        <v>16.962</v>
      </c>
      <c r="K880">
        <v>18.577999999999999</v>
      </c>
      <c r="L880">
        <v>20.449000000000002</v>
      </c>
      <c r="M880">
        <v>22.32</v>
      </c>
    </row>
    <row r="881" spans="1:13" x14ac:dyDescent="0.3">
      <c r="A881">
        <v>879</v>
      </c>
      <c r="B881">
        <v>15.555400000000001</v>
      </c>
      <c r="C881">
        <v>8.4430000000000005E-2</v>
      </c>
      <c r="D881">
        <v>-0.56840000000000002</v>
      </c>
      <c r="E881">
        <v>11.316000000000001</v>
      </c>
      <c r="F881">
        <v>12.278</v>
      </c>
      <c r="G881">
        <v>13.239000000000001</v>
      </c>
      <c r="H881">
        <v>14.324</v>
      </c>
      <c r="I881">
        <v>15.555</v>
      </c>
      <c r="J881">
        <v>16.960999999999999</v>
      </c>
      <c r="K881">
        <v>18.577000000000002</v>
      </c>
      <c r="L881">
        <v>20.448</v>
      </c>
      <c r="M881">
        <v>22.318999999999999</v>
      </c>
    </row>
    <row r="882" spans="1:13" x14ac:dyDescent="0.3">
      <c r="A882">
        <v>880</v>
      </c>
      <c r="B882">
        <v>15.554500000000001</v>
      </c>
      <c r="C882">
        <v>8.4430000000000005E-2</v>
      </c>
      <c r="D882">
        <v>-0.56840000000000002</v>
      </c>
      <c r="E882">
        <v>11.315</v>
      </c>
      <c r="F882">
        <v>12.276999999999999</v>
      </c>
      <c r="G882">
        <v>13.238</v>
      </c>
      <c r="H882">
        <v>14.323</v>
      </c>
      <c r="I882">
        <v>15.554</v>
      </c>
      <c r="J882">
        <v>16.96</v>
      </c>
      <c r="K882">
        <v>18.576000000000001</v>
      </c>
      <c r="L882">
        <v>20.446999999999999</v>
      </c>
      <c r="M882">
        <v>22.318000000000001</v>
      </c>
    </row>
    <row r="883" spans="1:13" x14ac:dyDescent="0.3">
      <c r="A883">
        <v>881</v>
      </c>
      <c r="B883">
        <v>15.553699999999999</v>
      </c>
      <c r="C883">
        <v>8.4430000000000005E-2</v>
      </c>
      <c r="D883">
        <v>-0.56840000000000002</v>
      </c>
      <c r="E883">
        <v>11.315</v>
      </c>
      <c r="F883">
        <v>12.276</v>
      </c>
      <c r="G883">
        <v>13.238</v>
      </c>
      <c r="H883">
        <v>14.323</v>
      </c>
      <c r="I883">
        <v>15.554</v>
      </c>
      <c r="J883">
        <v>16.959</v>
      </c>
      <c r="K883">
        <v>18.574999999999999</v>
      </c>
      <c r="L883">
        <v>20.446000000000002</v>
      </c>
      <c r="M883">
        <v>22.317</v>
      </c>
    </row>
    <row r="884" spans="1:13" x14ac:dyDescent="0.3">
      <c r="A884">
        <v>882</v>
      </c>
      <c r="B884">
        <v>15.552899999999999</v>
      </c>
      <c r="C884">
        <v>8.4430000000000005E-2</v>
      </c>
      <c r="D884">
        <v>-0.56840000000000002</v>
      </c>
      <c r="E884">
        <v>11.314</v>
      </c>
      <c r="F884">
        <v>12.276</v>
      </c>
      <c r="G884">
        <v>13.237</v>
      </c>
      <c r="H884">
        <v>14.321999999999999</v>
      </c>
      <c r="I884">
        <v>15.553000000000001</v>
      </c>
      <c r="J884">
        <v>16.959</v>
      </c>
      <c r="K884">
        <v>18.574000000000002</v>
      </c>
      <c r="L884">
        <v>20.445</v>
      </c>
      <c r="M884">
        <v>22.315999999999999</v>
      </c>
    </row>
    <row r="885" spans="1:13" x14ac:dyDescent="0.3">
      <c r="A885">
        <v>883</v>
      </c>
      <c r="B885">
        <v>15.552099999999999</v>
      </c>
      <c r="C885">
        <v>8.4430000000000005E-2</v>
      </c>
      <c r="D885">
        <v>-0.56840000000000002</v>
      </c>
      <c r="E885">
        <v>11.314</v>
      </c>
      <c r="F885">
        <v>12.275</v>
      </c>
      <c r="G885">
        <v>13.236000000000001</v>
      </c>
      <c r="H885">
        <v>14.321</v>
      </c>
      <c r="I885">
        <v>15.552</v>
      </c>
      <c r="J885">
        <v>16.957999999999998</v>
      </c>
      <c r="K885">
        <v>18.573</v>
      </c>
      <c r="L885">
        <v>20.443999999999999</v>
      </c>
      <c r="M885">
        <v>22.315000000000001</v>
      </c>
    </row>
    <row r="886" spans="1:13" x14ac:dyDescent="0.3">
      <c r="A886">
        <v>884</v>
      </c>
      <c r="B886">
        <v>15.551299999999999</v>
      </c>
      <c r="C886">
        <v>8.4430000000000005E-2</v>
      </c>
      <c r="D886">
        <v>-0.56840000000000002</v>
      </c>
      <c r="E886">
        <v>11.313000000000001</v>
      </c>
      <c r="F886">
        <v>12.273999999999999</v>
      </c>
      <c r="G886">
        <v>13.236000000000001</v>
      </c>
      <c r="H886">
        <v>14.32</v>
      </c>
      <c r="I886">
        <v>15.551</v>
      </c>
      <c r="J886">
        <v>16.957000000000001</v>
      </c>
      <c r="K886">
        <v>18.571999999999999</v>
      </c>
      <c r="L886">
        <v>20.443000000000001</v>
      </c>
      <c r="M886">
        <v>22.312999999999999</v>
      </c>
    </row>
    <row r="887" spans="1:13" x14ac:dyDescent="0.3">
      <c r="A887">
        <v>885</v>
      </c>
      <c r="B887">
        <v>15.5504</v>
      </c>
      <c r="C887">
        <v>8.4430000000000005E-2</v>
      </c>
      <c r="D887">
        <v>-0.56840000000000002</v>
      </c>
      <c r="E887">
        <v>11.311999999999999</v>
      </c>
      <c r="F887">
        <v>12.273999999999999</v>
      </c>
      <c r="G887">
        <v>13.234999999999999</v>
      </c>
      <c r="H887">
        <v>14.319000000000001</v>
      </c>
      <c r="I887">
        <v>15.55</v>
      </c>
      <c r="J887">
        <v>16.956</v>
      </c>
      <c r="K887">
        <v>18.571000000000002</v>
      </c>
      <c r="L887">
        <v>20.442</v>
      </c>
      <c r="M887">
        <v>22.312000000000001</v>
      </c>
    </row>
    <row r="888" spans="1:13" x14ac:dyDescent="0.3">
      <c r="A888">
        <v>886</v>
      </c>
      <c r="B888">
        <v>15.5496</v>
      </c>
      <c r="C888">
        <v>8.4430000000000005E-2</v>
      </c>
      <c r="D888">
        <v>-0.56840000000000002</v>
      </c>
      <c r="E888">
        <v>11.311999999999999</v>
      </c>
      <c r="F888">
        <v>12.273</v>
      </c>
      <c r="G888">
        <v>13.234</v>
      </c>
      <c r="H888">
        <v>14.319000000000001</v>
      </c>
      <c r="I888">
        <v>15.55</v>
      </c>
      <c r="J888">
        <v>16.954999999999998</v>
      </c>
      <c r="K888">
        <v>18.57</v>
      </c>
      <c r="L888">
        <v>20.440999999999999</v>
      </c>
      <c r="M888">
        <v>22.311</v>
      </c>
    </row>
    <row r="889" spans="1:13" x14ac:dyDescent="0.3">
      <c r="A889">
        <v>887</v>
      </c>
      <c r="B889">
        <v>15.5488</v>
      </c>
      <c r="C889">
        <v>8.4430000000000005E-2</v>
      </c>
      <c r="D889">
        <v>-0.56840000000000002</v>
      </c>
      <c r="E889">
        <v>11.311</v>
      </c>
      <c r="F889">
        <v>12.272</v>
      </c>
      <c r="G889">
        <v>13.233000000000001</v>
      </c>
      <c r="H889">
        <v>14.318</v>
      </c>
      <c r="I889">
        <v>15.548999999999999</v>
      </c>
      <c r="J889">
        <v>16.954000000000001</v>
      </c>
      <c r="K889">
        <v>18.568999999999999</v>
      </c>
      <c r="L889">
        <v>20.440000000000001</v>
      </c>
      <c r="M889">
        <v>22.31</v>
      </c>
    </row>
    <row r="890" spans="1:13" x14ac:dyDescent="0.3">
      <c r="A890">
        <v>888</v>
      </c>
      <c r="B890">
        <v>15.548</v>
      </c>
      <c r="C890">
        <v>8.4430000000000005E-2</v>
      </c>
      <c r="D890">
        <v>-0.56840000000000002</v>
      </c>
      <c r="E890">
        <v>11.311</v>
      </c>
      <c r="F890">
        <v>12.272</v>
      </c>
      <c r="G890">
        <v>13.233000000000001</v>
      </c>
      <c r="H890">
        <v>14.317</v>
      </c>
      <c r="I890">
        <v>15.548</v>
      </c>
      <c r="J890">
        <v>16.952999999999999</v>
      </c>
      <c r="K890">
        <v>18.568000000000001</v>
      </c>
      <c r="L890">
        <v>20.437999999999999</v>
      </c>
      <c r="M890">
        <v>22.309000000000001</v>
      </c>
    </row>
    <row r="891" spans="1:13" x14ac:dyDescent="0.3">
      <c r="A891">
        <v>889</v>
      </c>
      <c r="B891">
        <v>15.5472</v>
      </c>
      <c r="C891">
        <v>8.4430000000000005E-2</v>
      </c>
      <c r="D891">
        <v>-0.56840000000000002</v>
      </c>
      <c r="E891">
        <v>11.31</v>
      </c>
      <c r="F891">
        <v>12.271000000000001</v>
      </c>
      <c r="G891">
        <v>13.231999999999999</v>
      </c>
      <c r="H891">
        <v>14.317</v>
      </c>
      <c r="I891">
        <v>15.547000000000001</v>
      </c>
      <c r="J891">
        <v>16.952000000000002</v>
      </c>
      <c r="K891">
        <v>18.567</v>
      </c>
      <c r="L891">
        <v>20.437000000000001</v>
      </c>
      <c r="M891">
        <v>22.308</v>
      </c>
    </row>
    <row r="892" spans="1:13" x14ac:dyDescent="0.3">
      <c r="A892">
        <v>890</v>
      </c>
      <c r="B892">
        <v>15.5463</v>
      </c>
      <c r="C892">
        <v>8.4430000000000005E-2</v>
      </c>
      <c r="D892">
        <v>-0.56840000000000002</v>
      </c>
      <c r="E892">
        <v>11.308999999999999</v>
      </c>
      <c r="F892">
        <v>12.27</v>
      </c>
      <c r="G892">
        <v>13.231</v>
      </c>
      <c r="H892">
        <v>14.316000000000001</v>
      </c>
      <c r="I892">
        <v>15.545999999999999</v>
      </c>
      <c r="J892">
        <v>16.951000000000001</v>
      </c>
      <c r="K892">
        <v>18.565999999999999</v>
      </c>
      <c r="L892">
        <v>20.436</v>
      </c>
      <c r="M892">
        <v>22.306000000000001</v>
      </c>
    </row>
    <row r="893" spans="1:13" x14ac:dyDescent="0.3">
      <c r="A893">
        <v>891</v>
      </c>
      <c r="B893">
        <v>15.545500000000001</v>
      </c>
      <c r="C893">
        <v>8.4430000000000005E-2</v>
      </c>
      <c r="D893">
        <v>-0.56840000000000002</v>
      </c>
      <c r="E893">
        <v>11.308999999999999</v>
      </c>
      <c r="F893">
        <v>12.27</v>
      </c>
      <c r="G893">
        <v>13.231</v>
      </c>
      <c r="H893">
        <v>14.315</v>
      </c>
      <c r="I893">
        <v>15.545999999999999</v>
      </c>
      <c r="J893">
        <v>16.95</v>
      </c>
      <c r="K893">
        <v>18.565000000000001</v>
      </c>
      <c r="L893">
        <v>20.434999999999999</v>
      </c>
      <c r="M893">
        <v>22.305</v>
      </c>
    </row>
    <row r="894" spans="1:13" x14ac:dyDescent="0.3">
      <c r="A894">
        <v>892</v>
      </c>
      <c r="B894">
        <v>15.544700000000001</v>
      </c>
      <c r="C894">
        <v>8.4430000000000005E-2</v>
      </c>
      <c r="D894">
        <v>-0.56840000000000002</v>
      </c>
      <c r="E894">
        <v>11.308</v>
      </c>
      <c r="F894">
        <v>12.269</v>
      </c>
      <c r="G894">
        <v>13.23</v>
      </c>
      <c r="H894">
        <v>14.314</v>
      </c>
      <c r="I894">
        <v>15.545</v>
      </c>
      <c r="J894">
        <v>16.95</v>
      </c>
      <c r="K894">
        <v>18.564</v>
      </c>
      <c r="L894">
        <v>20.434000000000001</v>
      </c>
      <c r="M894">
        <v>22.303999999999998</v>
      </c>
    </row>
    <row r="895" spans="1:13" x14ac:dyDescent="0.3">
      <c r="A895">
        <v>893</v>
      </c>
      <c r="B895">
        <v>15.543900000000001</v>
      </c>
      <c r="C895">
        <v>8.4430000000000005E-2</v>
      </c>
      <c r="D895">
        <v>-0.56840000000000002</v>
      </c>
      <c r="E895">
        <v>11.308</v>
      </c>
      <c r="F895">
        <v>12.268000000000001</v>
      </c>
      <c r="G895">
        <v>13.228999999999999</v>
      </c>
      <c r="H895">
        <v>14.313000000000001</v>
      </c>
      <c r="I895">
        <v>15.544</v>
      </c>
      <c r="J895">
        <v>16.949000000000002</v>
      </c>
      <c r="K895">
        <v>18.562999999999999</v>
      </c>
      <c r="L895">
        <v>20.433</v>
      </c>
      <c r="M895">
        <v>22.303000000000001</v>
      </c>
    </row>
    <row r="896" spans="1:13" x14ac:dyDescent="0.3">
      <c r="A896">
        <v>894</v>
      </c>
      <c r="B896">
        <v>15.543100000000001</v>
      </c>
      <c r="C896">
        <v>8.4430000000000005E-2</v>
      </c>
      <c r="D896">
        <v>-0.56840000000000002</v>
      </c>
      <c r="E896">
        <v>11.307</v>
      </c>
      <c r="F896">
        <v>12.268000000000001</v>
      </c>
      <c r="G896">
        <v>13.228999999999999</v>
      </c>
      <c r="H896">
        <v>14.313000000000001</v>
      </c>
      <c r="I896">
        <v>15.542999999999999</v>
      </c>
      <c r="J896">
        <v>16.948</v>
      </c>
      <c r="K896">
        <v>18.562000000000001</v>
      </c>
      <c r="L896">
        <v>20.431999999999999</v>
      </c>
      <c r="M896">
        <v>22.302</v>
      </c>
    </row>
    <row r="897" spans="1:13" x14ac:dyDescent="0.3">
      <c r="A897">
        <v>895</v>
      </c>
      <c r="B897">
        <v>15.542299999999999</v>
      </c>
      <c r="C897">
        <v>8.4430000000000005E-2</v>
      </c>
      <c r="D897">
        <v>-0.56840000000000002</v>
      </c>
      <c r="E897">
        <v>11.307</v>
      </c>
      <c r="F897">
        <v>12.266999999999999</v>
      </c>
      <c r="G897">
        <v>13.228</v>
      </c>
      <c r="H897">
        <v>14.311999999999999</v>
      </c>
      <c r="I897">
        <v>15.542</v>
      </c>
      <c r="J897">
        <v>16.946999999999999</v>
      </c>
      <c r="K897">
        <v>18.561</v>
      </c>
      <c r="L897">
        <v>20.431000000000001</v>
      </c>
      <c r="M897">
        <v>22.3</v>
      </c>
    </row>
    <row r="898" spans="1:13" x14ac:dyDescent="0.3">
      <c r="A898">
        <v>896</v>
      </c>
      <c r="B898">
        <v>15.541399999999999</v>
      </c>
      <c r="C898">
        <v>8.4430000000000005E-2</v>
      </c>
      <c r="D898">
        <v>-0.56840000000000002</v>
      </c>
      <c r="E898">
        <v>11.305999999999999</v>
      </c>
      <c r="F898">
        <v>12.266</v>
      </c>
      <c r="G898">
        <v>13.227</v>
      </c>
      <c r="H898">
        <v>14.311</v>
      </c>
      <c r="I898">
        <v>15.541</v>
      </c>
      <c r="J898">
        <v>16.946000000000002</v>
      </c>
      <c r="K898">
        <v>18.559999999999999</v>
      </c>
      <c r="L898">
        <v>20.43</v>
      </c>
      <c r="M898">
        <v>22.298999999999999</v>
      </c>
    </row>
    <row r="899" spans="1:13" x14ac:dyDescent="0.3">
      <c r="A899">
        <v>897</v>
      </c>
      <c r="B899">
        <v>15.5406</v>
      </c>
      <c r="C899">
        <v>8.4430000000000005E-2</v>
      </c>
      <c r="D899">
        <v>-0.56840000000000002</v>
      </c>
      <c r="E899">
        <v>11.305</v>
      </c>
      <c r="F899">
        <v>12.266</v>
      </c>
      <c r="G899">
        <v>13.226000000000001</v>
      </c>
      <c r="H899">
        <v>14.31</v>
      </c>
      <c r="I899">
        <v>15.541</v>
      </c>
      <c r="J899">
        <v>16.945</v>
      </c>
      <c r="K899">
        <v>18.559000000000001</v>
      </c>
      <c r="L899">
        <v>20.428999999999998</v>
      </c>
      <c r="M899">
        <v>22.297999999999998</v>
      </c>
    </row>
    <row r="900" spans="1:13" x14ac:dyDescent="0.3">
      <c r="A900">
        <v>898</v>
      </c>
      <c r="B900">
        <v>15.5398</v>
      </c>
      <c r="C900">
        <v>8.4430000000000005E-2</v>
      </c>
      <c r="D900">
        <v>-0.56840000000000002</v>
      </c>
      <c r="E900">
        <v>11.305</v>
      </c>
      <c r="F900">
        <v>12.265000000000001</v>
      </c>
      <c r="G900">
        <v>13.226000000000001</v>
      </c>
      <c r="H900">
        <v>14.31</v>
      </c>
      <c r="I900">
        <v>15.54</v>
      </c>
      <c r="J900">
        <v>16.943999999999999</v>
      </c>
      <c r="K900">
        <v>18.558</v>
      </c>
      <c r="L900">
        <v>20.428000000000001</v>
      </c>
      <c r="M900">
        <v>22.297000000000001</v>
      </c>
    </row>
    <row r="901" spans="1:13" x14ac:dyDescent="0.3">
      <c r="A901">
        <v>899</v>
      </c>
      <c r="B901">
        <v>15.539</v>
      </c>
      <c r="C901">
        <v>8.4430000000000005E-2</v>
      </c>
      <c r="D901">
        <v>-0.56840000000000002</v>
      </c>
      <c r="E901">
        <v>11.304</v>
      </c>
      <c r="F901">
        <v>12.265000000000001</v>
      </c>
      <c r="G901">
        <v>13.225</v>
      </c>
      <c r="H901">
        <v>14.308999999999999</v>
      </c>
      <c r="I901">
        <v>15.539</v>
      </c>
      <c r="J901">
        <v>16.943000000000001</v>
      </c>
      <c r="K901">
        <v>18.558</v>
      </c>
      <c r="L901">
        <v>20.427</v>
      </c>
      <c r="M901">
        <v>22.295999999999999</v>
      </c>
    </row>
    <row r="902" spans="1:13" x14ac:dyDescent="0.3">
      <c r="A902">
        <v>900</v>
      </c>
      <c r="B902">
        <v>15.5382</v>
      </c>
      <c r="C902">
        <v>8.4430000000000005E-2</v>
      </c>
      <c r="D902">
        <v>-0.56840000000000002</v>
      </c>
      <c r="E902">
        <v>11.304</v>
      </c>
      <c r="F902">
        <v>12.263999999999999</v>
      </c>
      <c r="G902">
        <v>13.224</v>
      </c>
      <c r="H902">
        <v>14.308</v>
      </c>
      <c r="I902">
        <v>15.538</v>
      </c>
      <c r="J902">
        <v>16.942</v>
      </c>
      <c r="K902">
        <v>18.556999999999999</v>
      </c>
      <c r="L902">
        <v>20.425999999999998</v>
      </c>
      <c r="M902">
        <v>22.295000000000002</v>
      </c>
    </row>
    <row r="903" spans="1:13" x14ac:dyDescent="0.3">
      <c r="A903">
        <v>901</v>
      </c>
      <c r="B903">
        <v>15.5374</v>
      </c>
      <c r="C903">
        <v>8.4430000000000005E-2</v>
      </c>
      <c r="D903">
        <v>-0.56840000000000002</v>
      </c>
      <c r="E903">
        <v>11.303000000000001</v>
      </c>
      <c r="F903">
        <v>12.263</v>
      </c>
      <c r="G903">
        <v>13.224</v>
      </c>
      <c r="H903">
        <v>14.307</v>
      </c>
      <c r="I903">
        <v>15.537000000000001</v>
      </c>
      <c r="J903">
        <v>16.942</v>
      </c>
      <c r="K903">
        <v>18.556000000000001</v>
      </c>
      <c r="L903">
        <v>20.425000000000001</v>
      </c>
      <c r="M903">
        <v>22.292999999999999</v>
      </c>
    </row>
    <row r="904" spans="1:13" x14ac:dyDescent="0.3">
      <c r="A904">
        <v>902</v>
      </c>
      <c r="B904">
        <v>15.5366</v>
      </c>
      <c r="C904">
        <v>8.4430000000000005E-2</v>
      </c>
      <c r="D904">
        <v>-0.56840000000000002</v>
      </c>
      <c r="E904">
        <v>11.302</v>
      </c>
      <c r="F904">
        <v>12.263</v>
      </c>
      <c r="G904">
        <v>13.223000000000001</v>
      </c>
      <c r="H904">
        <v>14.307</v>
      </c>
      <c r="I904">
        <v>15.537000000000001</v>
      </c>
      <c r="J904">
        <v>16.940999999999999</v>
      </c>
      <c r="K904">
        <v>18.555</v>
      </c>
      <c r="L904">
        <v>20.422999999999998</v>
      </c>
      <c r="M904">
        <v>22.292000000000002</v>
      </c>
    </row>
    <row r="905" spans="1:13" x14ac:dyDescent="0.3">
      <c r="A905">
        <v>903</v>
      </c>
      <c r="B905">
        <v>15.5358</v>
      </c>
      <c r="C905">
        <v>8.4430000000000005E-2</v>
      </c>
      <c r="D905">
        <v>-0.56840000000000002</v>
      </c>
      <c r="E905">
        <v>11.302</v>
      </c>
      <c r="F905">
        <v>12.262</v>
      </c>
      <c r="G905">
        <v>13.222</v>
      </c>
      <c r="H905">
        <v>14.305999999999999</v>
      </c>
      <c r="I905">
        <v>15.536</v>
      </c>
      <c r="J905">
        <v>16.940000000000001</v>
      </c>
      <c r="K905">
        <v>18.553999999999998</v>
      </c>
      <c r="L905">
        <v>20.422000000000001</v>
      </c>
      <c r="M905">
        <v>22.291</v>
      </c>
    </row>
    <row r="906" spans="1:13" x14ac:dyDescent="0.3">
      <c r="A906">
        <v>904</v>
      </c>
      <c r="B906">
        <v>15.535</v>
      </c>
      <c r="C906">
        <v>8.4430000000000005E-2</v>
      </c>
      <c r="D906">
        <v>-0.56840000000000002</v>
      </c>
      <c r="E906">
        <v>11.301</v>
      </c>
      <c r="F906">
        <v>12.260999999999999</v>
      </c>
      <c r="G906">
        <v>13.222</v>
      </c>
      <c r="H906">
        <v>14.305</v>
      </c>
      <c r="I906">
        <v>15.535</v>
      </c>
      <c r="J906">
        <v>16.939</v>
      </c>
      <c r="K906">
        <v>18.553000000000001</v>
      </c>
      <c r="L906">
        <v>20.420999999999999</v>
      </c>
      <c r="M906">
        <v>22.29</v>
      </c>
    </row>
    <row r="907" spans="1:13" x14ac:dyDescent="0.3">
      <c r="A907">
        <v>905</v>
      </c>
      <c r="B907">
        <v>15.5341</v>
      </c>
      <c r="C907">
        <v>8.4430000000000005E-2</v>
      </c>
      <c r="D907">
        <v>-0.56840000000000002</v>
      </c>
      <c r="E907">
        <v>11.301</v>
      </c>
      <c r="F907">
        <v>12.260999999999999</v>
      </c>
      <c r="G907">
        <v>13.221</v>
      </c>
      <c r="H907">
        <v>14.304</v>
      </c>
      <c r="I907">
        <v>15.534000000000001</v>
      </c>
      <c r="J907">
        <v>16.937999999999999</v>
      </c>
      <c r="K907">
        <v>18.552</v>
      </c>
      <c r="L907">
        <v>20.420000000000002</v>
      </c>
      <c r="M907">
        <v>22.289000000000001</v>
      </c>
    </row>
    <row r="908" spans="1:13" x14ac:dyDescent="0.3">
      <c r="A908">
        <v>906</v>
      </c>
      <c r="B908">
        <v>15.533300000000001</v>
      </c>
      <c r="C908">
        <v>8.4430000000000005E-2</v>
      </c>
      <c r="D908">
        <v>-0.56840000000000002</v>
      </c>
      <c r="E908">
        <v>11.3</v>
      </c>
      <c r="F908">
        <v>12.26</v>
      </c>
      <c r="G908">
        <v>13.22</v>
      </c>
      <c r="H908">
        <v>14.304</v>
      </c>
      <c r="I908">
        <v>15.532999999999999</v>
      </c>
      <c r="J908">
        <v>16.937000000000001</v>
      </c>
      <c r="K908">
        <v>18.550999999999998</v>
      </c>
      <c r="L908">
        <v>20.419</v>
      </c>
      <c r="M908">
        <v>22.288</v>
      </c>
    </row>
    <row r="909" spans="1:13" x14ac:dyDescent="0.3">
      <c r="A909">
        <v>907</v>
      </c>
      <c r="B909">
        <v>15.532500000000001</v>
      </c>
      <c r="C909">
        <v>8.4430000000000005E-2</v>
      </c>
      <c r="D909">
        <v>-0.56840000000000002</v>
      </c>
      <c r="E909">
        <v>11.298999999999999</v>
      </c>
      <c r="F909">
        <v>12.259</v>
      </c>
      <c r="G909">
        <v>13.22</v>
      </c>
      <c r="H909">
        <v>14.303000000000001</v>
      </c>
      <c r="I909">
        <v>15.532</v>
      </c>
      <c r="J909">
        <v>16.936</v>
      </c>
      <c r="K909">
        <v>18.55</v>
      </c>
      <c r="L909">
        <v>20.417999999999999</v>
      </c>
      <c r="M909">
        <v>22.286000000000001</v>
      </c>
    </row>
    <row r="910" spans="1:13" x14ac:dyDescent="0.3">
      <c r="A910">
        <v>908</v>
      </c>
      <c r="B910">
        <v>15.531700000000001</v>
      </c>
      <c r="C910">
        <v>8.4440000000000001E-2</v>
      </c>
      <c r="D910">
        <v>-0.56840000000000002</v>
      </c>
      <c r="E910">
        <v>11.298</v>
      </c>
      <c r="F910">
        <v>12.257999999999999</v>
      </c>
      <c r="G910">
        <v>13.218999999999999</v>
      </c>
      <c r="H910">
        <v>14.302</v>
      </c>
      <c r="I910">
        <v>15.532</v>
      </c>
      <c r="J910">
        <v>16.936</v>
      </c>
      <c r="K910">
        <v>18.548999999999999</v>
      </c>
      <c r="L910">
        <v>20.417999999999999</v>
      </c>
      <c r="M910">
        <v>22.286000000000001</v>
      </c>
    </row>
    <row r="911" spans="1:13" x14ac:dyDescent="0.3">
      <c r="A911">
        <v>909</v>
      </c>
      <c r="B911">
        <v>15.530900000000001</v>
      </c>
      <c r="C911">
        <v>8.4440000000000001E-2</v>
      </c>
      <c r="D911">
        <v>-0.56840000000000002</v>
      </c>
      <c r="E911">
        <v>11.298</v>
      </c>
      <c r="F911">
        <v>12.257999999999999</v>
      </c>
      <c r="G911">
        <v>13.218</v>
      </c>
      <c r="H911">
        <v>14.301</v>
      </c>
      <c r="I911">
        <v>15.531000000000001</v>
      </c>
      <c r="J911">
        <v>16.934999999999999</v>
      </c>
      <c r="K911">
        <v>18.547999999999998</v>
      </c>
      <c r="L911">
        <v>20.417000000000002</v>
      </c>
      <c r="M911">
        <v>22.285</v>
      </c>
    </row>
    <row r="912" spans="1:13" x14ac:dyDescent="0.3">
      <c r="A912">
        <v>910</v>
      </c>
      <c r="B912">
        <v>15.530099999999999</v>
      </c>
      <c r="C912">
        <v>8.4440000000000001E-2</v>
      </c>
      <c r="D912">
        <v>-0.56840000000000002</v>
      </c>
      <c r="E912">
        <v>11.297000000000001</v>
      </c>
      <c r="F912">
        <v>12.257</v>
      </c>
      <c r="G912">
        <v>13.217000000000001</v>
      </c>
      <c r="H912">
        <v>14.301</v>
      </c>
      <c r="I912">
        <v>15.53</v>
      </c>
      <c r="J912">
        <v>16.934000000000001</v>
      </c>
      <c r="K912">
        <v>18.547000000000001</v>
      </c>
      <c r="L912">
        <v>20.416</v>
      </c>
      <c r="M912">
        <v>22.283999999999999</v>
      </c>
    </row>
    <row r="913" spans="1:13" x14ac:dyDescent="0.3">
      <c r="A913">
        <v>911</v>
      </c>
      <c r="B913">
        <v>15.529299999999999</v>
      </c>
      <c r="C913">
        <v>8.4440000000000001E-2</v>
      </c>
      <c r="D913">
        <v>-0.56840000000000002</v>
      </c>
      <c r="E913">
        <v>11.297000000000001</v>
      </c>
      <c r="F913">
        <v>12.257</v>
      </c>
      <c r="G913">
        <v>13.217000000000001</v>
      </c>
      <c r="H913">
        <v>14.3</v>
      </c>
      <c r="I913">
        <v>15.529</v>
      </c>
      <c r="J913">
        <v>16.933</v>
      </c>
      <c r="K913">
        <v>18.545999999999999</v>
      </c>
      <c r="L913">
        <v>20.414999999999999</v>
      </c>
      <c r="M913">
        <v>22.283000000000001</v>
      </c>
    </row>
    <row r="914" spans="1:13" x14ac:dyDescent="0.3">
      <c r="A914">
        <v>912</v>
      </c>
      <c r="B914">
        <v>15.528499999999999</v>
      </c>
      <c r="C914">
        <v>8.4440000000000001E-2</v>
      </c>
      <c r="D914">
        <v>-0.56840000000000002</v>
      </c>
      <c r="E914">
        <v>11.295999999999999</v>
      </c>
      <c r="F914">
        <v>12.256</v>
      </c>
      <c r="G914">
        <v>13.215999999999999</v>
      </c>
      <c r="H914">
        <v>14.298999999999999</v>
      </c>
      <c r="I914">
        <v>15.528</v>
      </c>
      <c r="J914">
        <v>16.931999999999999</v>
      </c>
      <c r="K914">
        <v>18.545000000000002</v>
      </c>
      <c r="L914">
        <v>20.414000000000001</v>
      </c>
      <c r="M914">
        <v>22.282</v>
      </c>
    </row>
    <row r="915" spans="1:13" x14ac:dyDescent="0.3">
      <c r="A915">
        <v>913</v>
      </c>
      <c r="B915">
        <v>15.527699999999999</v>
      </c>
      <c r="C915">
        <v>8.4440000000000001E-2</v>
      </c>
      <c r="D915">
        <v>-0.56840000000000002</v>
      </c>
      <c r="E915">
        <v>11.295</v>
      </c>
      <c r="F915">
        <v>12.255000000000001</v>
      </c>
      <c r="G915">
        <v>13.215</v>
      </c>
      <c r="H915">
        <v>14.298</v>
      </c>
      <c r="I915">
        <v>15.528</v>
      </c>
      <c r="J915">
        <v>16.931000000000001</v>
      </c>
      <c r="K915">
        <v>18.544</v>
      </c>
      <c r="L915">
        <v>20.411999999999999</v>
      </c>
      <c r="M915">
        <v>22.280999999999999</v>
      </c>
    </row>
    <row r="916" spans="1:13" x14ac:dyDescent="0.3">
      <c r="A916">
        <v>914</v>
      </c>
      <c r="B916">
        <v>15.526899999999999</v>
      </c>
      <c r="C916">
        <v>8.4440000000000001E-2</v>
      </c>
      <c r="D916">
        <v>-0.56840000000000002</v>
      </c>
      <c r="E916">
        <v>11.295</v>
      </c>
      <c r="F916">
        <v>12.255000000000001</v>
      </c>
      <c r="G916">
        <v>13.215</v>
      </c>
      <c r="H916">
        <v>14.298</v>
      </c>
      <c r="I916">
        <v>15.526999999999999</v>
      </c>
      <c r="J916">
        <v>16.93</v>
      </c>
      <c r="K916">
        <v>18.542999999999999</v>
      </c>
      <c r="L916">
        <v>20.411000000000001</v>
      </c>
      <c r="M916">
        <v>22.279</v>
      </c>
    </row>
    <row r="917" spans="1:13" x14ac:dyDescent="0.3">
      <c r="A917">
        <v>915</v>
      </c>
      <c r="B917">
        <v>15.5261</v>
      </c>
      <c r="C917">
        <v>8.4440000000000001E-2</v>
      </c>
      <c r="D917">
        <v>-0.56840000000000002</v>
      </c>
      <c r="E917">
        <v>11.294</v>
      </c>
      <c r="F917">
        <v>12.254</v>
      </c>
      <c r="G917">
        <v>13.214</v>
      </c>
      <c r="H917">
        <v>14.297000000000001</v>
      </c>
      <c r="I917">
        <v>15.526</v>
      </c>
      <c r="J917">
        <v>16.928999999999998</v>
      </c>
      <c r="K917">
        <v>18.542999999999999</v>
      </c>
      <c r="L917">
        <v>20.41</v>
      </c>
      <c r="M917">
        <v>22.277999999999999</v>
      </c>
    </row>
    <row r="918" spans="1:13" x14ac:dyDescent="0.3">
      <c r="A918">
        <v>916</v>
      </c>
      <c r="B918">
        <v>15.5253</v>
      </c>
      <c r="C918">
        <v>8.4440000000000001E-2</v>
      </c>
      <c r="D918">
        <v>-0.56840000000000002</v>
      </c>
      <c r="E918">
        <v>11.294</v>
      </c>
      <c r="F918">
        <v>12.253</v>
      </c>
      <c r="G918">
        <v>13.212999999999999</v>
      </c>
      <c r="H918">
        <v>14.295999999999999</v>
      </c>
      <c r="I918">
        <v>15.525</v>
      </c>
      <c r="J918">
        <v>16.928999999999998</v>
      </c>
      <c r="K918">
        <v>18.542000000000002</v>
      </c>
      <c r="L918">
        <v>20.408999999999999</v>
      </c>
      <c r="M918">
        <v>22.277000000000001</v>
      </c>
    </row>
    <row r="919" spans="1:13" x14ac:dyDescent="0.3">
      <c r="A919">
        <v>917</v>
      </c>
      <c r="B919">
        <v>15.5245</v>
      </c>
      <c r="C919">
        <v>8.4440000000000001E-2</v>
      </c>
      <c r="D919">
        <v>-0.56840000000000002</v>
      </c>
      <c r="E919">
        <v>11.292999999999999</v>
      </c>
      <c r="F919">
        <v>12.253</v>
      </c>
      <c r="G919">
        <v>13.212</v>
      </c>
      <c r="H919">
        <v>14.295</v>
      </c>
      <c r="I919">
        <v>15.523999999999999</v>
      </c>
      <c r="J919">
        <v>16.928000000000001</v>
      </c>
      <c r="K919">
        <v>18.541</v>
      </c>
      <c r="L919">
        <v>20.408000000000001</v>
      </c>
      <c r="M919">
        <v>22.276</v>
      </c>
    </row>
    <row r="920" spans="1:13" x14ac:dyDescent="0.3">
      <c r="A920">
        <v>918</v>
      </c>
      <c r="B920">
        <v>15.5237</v>
      </c>
      <c r="C920">
        <v>8.4440000000000001E-2</v>
      </c>
      <c r="D920">
        <v>-0.56840000000000002</v>
      </c>
      <c r="E920">
        <v>11.292999999999999</v>
      </c>
      <c r="F920">
        <v>12.252000000000001</v>
      </c>
      <c r="G920">
        <v>13.212</v>
      </c>
      <c r="H920">
        <v>14.295</v>
      </c>
      <c r="I920">
        <v>15.523999999999999</v>
      </c>
      <c r="J920">
        <v>16.927</v>
      </c>
      <c r="K920">
        <v>18.54</v>
      </c>
      <c r="L920">
        <v>20.407</v>
      </c>
      <c r="M920">
        <v>22.274999999999999</v>
      </c>
    </row>
    <row r="921" spans="1:13" x14ac:dyDescent="0.3">
      <c r="A921">
        <v>919</v>
      </c>
      <c r="B921">
        <v>15.5229</v>
      </c>
      <c r="C921">
        <v>8.4440000000000001E-2</v>
      </c>
      <c r="D921">
        <v>-0.56840000000000002</v>
      </c>
      <c r="E921">
        <v>11.292</v>
      </c>
      <c r="F921">
        <v>12.252000000000001</v>
      </c>
      <c r="G921">
        <v>13.211</v>
      </c>
      <c r="H921">
        <v>14.294</v>
      </c>
      <c r="I921">
        <v>15.523</v>
      </c>
      <c r="J921">
        <v>16.925999999999998</v>
      </c>
      <c r="K921">
        <v>18.539000000000001</v>
      </c>
      <c r="L921">
        <v>20.405999999999999</v>
      </c>
      <c r="M921">
        <v>22.274000000000001</v>
      </c>
    </row>
    <row r="922" spans="1:13" x14ac:dyDescent="0.3">
      <c r="A922">
        <v>920</v>
      </c>
      <c r="B922">
        <v>15.5221</v>
      </c>
      <c r="C922">
        <v>8.4440000000000001E-2</v>
      </c>
      <c r="D922">
        <v>-0.56840000000000002</v>
      </c>
      <c r="E922">
        <v>11.291</v>
      </c>
      <c r="F922">
        <v>12.250999999999999</v>
      </c>
      <c r="G922">
        <v>13.21</v>
      </c>
      <c r="H922">
        <v>14.292999999999999</v>
      </c>
      <c r="I922">
        <v>15.522</v>
      </c>
      <c r="J922">
        <v>16.925000000000001</v>
      </c>
      <c r="K922">
        <v>18.538</v>
      </c>
      <c r="L922">
        <v>20.405000000000001</v>
      </c>
      <c r="M922">
        <v>22.273</v>
      </c>
    </row>
    <row r="923" spans="1:13" x14ac:dyDescent="0.3">
      <c r="A923">
        <v>921</v>
      </c>
      <c r="B923">
        <v>15.5213</v>
      </c>
      <c r="C923">
        <v>8.4449999999999997E-2</v>
      </c>
      <c r="D923">
        <v>-0.56840000000000002</v>
      </c>
      <c r="E923">
        <v>11.29</v>
      </c>
      <c r="F923">
        <v>12.25</v>
      </c>
      <c r="G923">
        <v>13.21</v>
      </c>
      <c r="H923">
        <v>14.292</v>
      </c>
      <c r="I923">
        <v>15.521000000000001</v>
      </c>
      <c r="J923">
        <v>16.923999999999999</v>
      </c>
      <c r="K923">
        <v>18.536999999999999</v>
      </c>
      <c r="L923">
        <v>20.405000000000001</v>
      </c>
      <c r="M923">
        <v>22.271999999999998</v>
      </c>
    </row>
    <row r="924" spans="1:13" x14ac:dyDescent="0.3">
      <c r="A924">
        <v>922</v>
      </c>
      <c r="B924">
        <v>15.5205</v>
      </c>
      <c r="C924">
        <v>8.4449999999999997E-2</v>
      </c>
      <c r="D924">
        <v>-0.56840000000000002</v>
      </c>
      <c r="E924">
        <v>11.29</v>
      </c>
      <c r="F924">
        <v>12.249000000000001</v>
      </c>
      <c r="G924">
        <v>13.209</v>
      </c>
      <c r="H924">
        <v>14.292</v>
      </c>
      <c r="I924">
        <v>15.52</v>
      </c>
      <c r="J924">
        <v>16.923999999999999</v>
      </c>
      <c r="K924">
        <v>18.536000000000001</v>
      </c>
      <c r="L924">
        <v>20.404</v>
      </c>
      <c r="M924">
        <v>22.271000000000001</v>
      </c>
    </row>
    <row r="925" spans="1:13" x14ac:dyDescent="0.3">
      <c r="A925">
        <v>923</v>
      </c>
      <c r="B925">
        <v>15.5197</v>
      </c>
      <c r="C925">
        <v>8.4449999999999997E-2</v>
      </c>
      <c r="D925">
        <v>-0.56840000000000002</v>
      </c>
      <c r="E925">
        <v>11.289</v>
      </c>
      <c r="F925">
        <v>12.249000000000001</v>
      </c>
      <c r="G925">
        <v>13.208</v>
      </c>
      <c r="H925">
        <v>14.291</v>
      </c>
      <c r="I925">
        <v>15.52</v>
      </c>
      <c r="J925">
        <v>16.922999999999998</v>
      </c>
      <c r="K925">
        <v>18.535</v>
      </c>
      <c r="L925">
        <v>20.402999999999999</v>
      </c>
      <c r="M925">
        <v>22.27</v>
      </c>
    </row>
    <row r="926" spans="1:13" x14ac:dyDescent="0.3">
      <c r="A926">
        <v>924</v>
      </c>
      <c r="B926">
        <v>15.5189</v>
      </c>
      <c r="C926">
        <v>8.4449999999999997E-2</v>
      </c>
      <c r="D926">
        <v>-0.56840000000000002</v>
      </c>
      <c r="E926">
        <v>11.289</v>
      </c>
      <c r="F926">
        <v>12.247999999999999</v>
      </c>
      <c r="G926">
        <v>13.207000000000001</v>
      </c>
      <c r="H926">
        <v>14.29</v>
      </c>
      <c r="I926">
        <v>15.519</v>
      </c>
      <c r="J926">
        <v>16.922000000000001</v>
      </c>
      <c r="K926">
        <v>18.533999999999999</v>
      </c>
      <c r="L926">
        <v>20.402000000000001</v>
      </c>
      <c r="M926">
        <v>22.268999999999998</v>
      </c>
    </row>
    <row r="927" spans="1:13" x14ac:dyDescent="0.3">
      <c r="A927">
        <v>925</v>
      </c>
      <c r="B927">
        <v>15.5181</v>
      </c>
      <c r="C927">
        <v>8.4449999999999997E-2</v>
      </c>
      <c r="D927">
        <v>-0.56840000000000002</v>
      </c>
      <c r="E927">
        <v>11.288</v>
      </c>
      <c r="F927">
        <v>12.247</v>
      </c>
      <c r="G927">
        <v>13.207000000000001</v>
      </c>
      <c r="H927">
        <v>14.289</v>
      </c>
      <c r="I927">
        <v>15.518000000000001</v>
      </c>
      <c r="J927">
        <v>16.920999999999999</v>
      </c>
      <c r="K927">
        <v>18.533000000000001</v>
      </c>
      <c r="L927">
        <v>20.401</v>
      </c>
      <c r="M927">
        <v>22.268000000000001</v>
      </c>
    </row>
    <row r="928" spans="1:13" x14ac:dyDescent="0.3">
      <c r="A928">
        <v>926</v>
      </c>
      <c r="B928">
        <v>15.517300000000001</v>
      </c>
      <c r="C928">
        <v>8.4449999999999997E-2</v>
      </c>
      <c r="D928">
        <v>-0.56840000000000002</v>
      </c>
      <c r="E928">
        <v>11.288</v>
      </c>
      <c r="F928">
        <v>12.247</v>
      </c>
      <c r="G928">
        <v>13.206</v>
      </c>
      <c r="H928">
        <v>14.289</v>
      </c>
      <c r="I928">
        <v>15.516999999999999</v>
      </c>
      <c r="J928">
        <v>16.920000000000002</v>
      </c>
      <c r="K928">
        <v>18.532</v>
      </c>
      <c r="L928">
        <v>20.399999999999999</v>
      </c>
      <c r="M928">
        <v>22.266999999999999</v>
      </c>
    </row>
    <row r="929" spans="1:13" x14ac:dyDescent="0.3">
      <c r="A929">
        <v>927</v>
      </c>
      <c r="B929">
        <v>15.516500000000001</v>
      </c>
      <c r="C929">
        <v>8.4449999999999997E-2</v>
      </c>
      <c r="D929">
        <v>-0.56840000000000002</v>
      </c>
      <c r="E929">
        <v>11.287000000000001</v>
      </c>
      <c r="F929">
        <v>12.246</v>
      </c>
      <c r="G929">
        <v>13.205</v>
      </c>
      <c r="H929">
        <v>14.288</v>
      </c>
      <c r="I929">
        <v>15.516</v>
      </c>
      <c r="J929">
        <v>16.919</v>
      </c>
      <c r="K929">
        <v>18.530999999999999</v>
      </c>
      <c r="L929">
        <v>20.398</v>
      </c>
      <c r="M929">
        <v>22.265999999999998</v>
      </c>
    </row>
    <row r="930" spans="1:13" x14ac:dyDescent="0.3">
      <c r="A930">
        <v>928</v>
      </c>
      <c r="B930">
        <v>15.515700000000001</v>
      </c>
      <c r="C930">
        <v>8.4449999999999997E-2</v>
      </c>
      <c r="D930">
        <v>-0.56840000000000002</v>
      </c>
      <c r="E930">
        <v>11.286</v>
      </c>
      <c r="F930">
        <v>12.246</v>
      </c>
      <c r="G930">
        <v>13.205</v>
      </c>
      <c r="H930">
        <v>14.287000000000001</v>
      </c>
      <c r="I930">
        <v>15.516</v>
      </c>
      <c r="J930">
        <v>16.917999999999999</v>
      </c>
      <c r="K930">
        <v>18.530999999999999</v>
      </c>
      <c r="L930">
        <v>20.396999999999998</v>
      </c>
      <c r="M930">
        <v>22.263999999999999</v>
      </c>
    </row>
    <row r="931" spans="1:13" x14ac:dyDescent="0.3">
      <c r="A931">
        <v>929</v>
      </c>
      <c r="B931">
        <v>15.514900000000001</v>
      </c>
      <c r="C931">
        <v>8.4449999999999997E-2</v>
      </c>
      <c r="D931">
        <v>-0.56840000000000002</v>
      </c>
      <c r="E931">
        <v>11.286</v>
      </c>
      <c r="F931">
        <v>12.244999999999999</v>
      </c>
      <c r="G931">
        <v>13.204000000000001</v>
      </c>
      <c r="H931">
        <v>14.287000000000001</v>
      </c>
      <c r="I931">
        <v>15.515000000000001</v>
      </c>
      <c r="J931">
        <v>16.917000000000002</v>
      </c>
      <c r="K931">
        <v>18.53</v>
      </c>
      <c r="L931">
        <v>20.396000000000001</v>
      </c>
      <c r="M931">
        <v>22.263000000000002</v>
      </c>
    </row>
    <row r="932" spans="1:13" x14ac:dyDescent="0.3">
      <c r="A932">
        <v>930</v>
      </c>
      <c r="B932">
        <v>15.514099999999999</v>
      </c>
      <c r="C932">
        <v>8.4459999999999993E-2</v>
      </c>
      <c r="D932">
        <v>-0.56840000000000002</v>
      </c>
      <c r="E932">
        <v>11.285</v>
      </c>
      <c r="F932">
        <v>12.244</v>
      </c>
      <c r="G932">
        <v>13.202999999999999</v>
      </c>
      <c r="H932">
        <v>14.286</v>
      </c>
      <c r="I932">
        <v>15.513999999999999</v>
      </c>
      <c r="J932">
        <v>16.917000000000002</v>
      </c>
      <c r="K932">
        <v>18.529</v>
      </c>
      <c r="L932">
        <v>20.396000000000001</v>
      </c>
      <c r="M932">
        <v>22.263000000000002</v>
      </c>
    </row>
    <row r="933" spans="1:13" x14ac:dyDescent="0.3">
      <c r="A933">
        <v>931</v>
      </c>
      <c r="B933">
        <v>15.513299999999999</v>
      </c>
      <c r="C933">
        <v>8.4459999999999993E-2</v>
      </c>
      <c r="D933">
        <v>-0.56840000000000002</v>
      </c>
      <c r="E933">
        <v>11.284000000000001</v>
      </c>
      <c r="F933">
        <v>12.243</v>
      </c>
      <c r="G933">
        <v>13.202</v>
      </c>
      <c r="H933">
        <v>14.285</v>
      </c>
      <c r="I933">
        <v>15.513</v>
      </c>
      <c r="J933">
        <v>16.916</v>
      </c>
      <c r="K933">
        <v>18.527999999999999</v>
      </c>
      <c r="L933">
        <v>20.395</v>
      </c>
      <c r="M933">
        <v>22.262</v>
      </c>
    </row>
    <row r="934" spans="1:13" x14ac:dyDescent="0.3">
      <c r="A934">
        <v>932</v>
      </c>
      <c r="B934">
        <v>15.512499999999999</v>
      </c>
      <c r="C934">
        <v>8.4459999999999993E-2</v>
      </c>
      <c r="D934">
        <v>-0.56840000000000002</v>
      </c>
      <c r="E934">
        <v>11.284000000000001</v>
      </c>
      <c r="F934">
        <v>12.243</v>
      </c>
      <c r="G934">
        <v>13.202</v>
      </c>
      <c r="H934">
        <v>14.284000000000001</v>
      </c>
      <c r="I934">
        <v>15.512</v>
      </c>
      <c r="J934">
        <v>16.914999999999999</v>
      </c>
      <c r="K934">
        <v>18.527000000000001</v>
      </c>
      <c r="L934">
        <v>20.393999999999998</v>
      </c>
      <c r="M934">
        <v>22.260999999999999</v>
      </c>
    </row>
    <row r="935" spans="1:13" x14ac:dyDescent="0.3">
      <c r="A935">
        <v>933</v>
      </c>
      <c r="B935">
        <v>15.511699999999999</v>
      </c>
      <c r="C935">
        <v>8.4459999999999993E-2</v>
      </c>
      <c r="D935">
        <v>-0.56840000000000002</v>
      </c>
      <c r="E935">
        <v>11.282999999999999</v>
      </c>
      <c r="F935">
        <v>12.242000000000001</v>
      </c>
      <c r="G935">
        <v>13.201000000000001</v>
      </c>
      <c r="H935">
        <v>14.282999999999999</v>
      </c>
      <c r="I935">
        <v>15.512</v>
      </c>
      <c r="J935">
        <v>16.914000000000001</v>
      </c>
      <c r="K935">
        <v>18.526</v>
      </c>
      <c r="L935">
        <v>20.393000000000001</v>
      </c>
      <c r="M935">
        <v>22.26</v>
      </c>
    </row>
    <row r="936" spans="1:13" x14ac:dyDescent="0.3">
      <c r="A936">
        <v>934</v>
      </c>
      <c r="B936">
        <v>15.510899999999999</v>
      </c>
      <c r="C936">
        <v>8.4459999999999993E-2</v>
      </c>
      <c r="D936">
        <v>-0.56840000000000002</v>
      </c>
      <c r="E936">
        <v>11.282</v>
      </c>
      <c r="F936">
        <v>12.241</v>
      </c>
      <c r="G936">
        <v>13.2</v>
      </c>
      <c r="H936">
        <v>14.282999999999999</v>
      </c>
      <c r="I936">
        <v>15.510999999999999</v>
      </c>
      <c r="J936">
        <v>16.913</v>
      </c>
      <c r="K936">
        <v>18.524999999999999</v>
      </c>
      <c r="L936">
        <v>20.391999999999999</v>
      </c>
      <c r="M936">
        <v>22.257999999999999</v>
      </c>
    </row>
    <row r="937" spans="1:13" x14ac:dyDescent="0.3">
      <c r="A937">
        <v>935</v>
      </c>
      <c r="B937">
        <v>15.5101</v>
      </c>
      <c r="C937">
        <v>8.4459999999999993E-2</v>
      </c>
      <c r="D937">
        <v>-0.56840000000000002</v>
      </c>
      <c r="E937">
        <v>11.282</v>
      </c>
      <c r="F937">
        <v>12.241</v>
      </c>
      <c r="G937">
        <v>13.2</v>
      </c>
      <c r="H937">
        <v>14.282</v>
      </c>
      <c r="I937">
        <v>15.51</v>
      </c>
      <c r="J937">
        <v>16.911999999999999</v>
      </c>
      <c r="K937">
        <v>18.524000000000001</v>
      </c>
      <c r="L937">
        <v>20.390999999999998</v>
      </c>
      <c r="M937">
        <v>22.257000000000001</v>
      </c>
    </row>
    <row r="938" spans="1:13" x14ac:dyDescent="0.3">
      <c r="A938">
        <v>936</v>
      </c>
      <c r="B938">
        <v>15.5093</v>
      </c>
      <c r="C938">
        <v>8.4459999999999993E-2</v>
      </c>
      <c r="D938">
        <v>-0.56840000000000002</v>
      </c>
      <c r="E938">
        <v>11.281000000000001</v>
      </c>
      <c r="F938">
        <v>12.24</v>
      </c>
      <c r="G938">
        <v>13.199</v>
      </c>
      <c r="H938">
        <v>14.281000000000001</v>
      </c>
      <c r="I938">
        <v>15.509</v>
      </c>
      <c r="J938">
        <v>16.911999999999999</v>
      </c>
      <c r="K938">
        <v>18.523</v>
      </c>
      <c r="L938">
        <v>20.39</v>
      </c>
      <c r="M938">
        <v>22.256</v>
      </c>
    </row>
    <row r="939" spans="1:13" x14ac:dyDescent="0.3">
      <c r="A939">
        <v>937</v>
      </c>
      <c r="B939">
        <v>15.508599999999999</v>
      </c>
      <c r="C939">
        <v>8.4470000000000003E-2</v>
      </c>
      <c r="D939">
        <v>-0.56840000000000002</v>
      </c>
      <c r="E939">
        <v>11.28</v>
      </c>
      <c r="F939">
        <v>12.239000000000001</v>
      </c>
      <c r="G939">
        <v>13.198</v>
      </c>
      <c r="H939">
        <v>14.28</v>
      </c>
      <c r="I939">
        <v>15.509</v>
      </c>
      <c r="J939">
        <v>16.911000000000001</v>
      </c>
      <c r="K939">
        <v>18.523</v>
      </c>
      <c r="L939">
        <v>20.39</v>
      </c>
      <c r="M939">
        <v>22.256</v>
      </c>
    </row>
    <row r="940" spans="1:13" x14ac:dyDescent="0.3">
      <c r="A940">
        <v>938</v>
      </c>
      <c r="B940">
        <v>15.5078</v>
      </c>
      <c r="C940">
        <v>8.4470000000000003E-2</v>
      </c>
      <c r="D940">
        <v>-0.56840000000000002</v>
      </c>
      <c r="E940">
        <v>11.28</v>
      </c>
      <c r="F940">
        <v>12.239000000000001</v>
      </c>
      <c r="G940">
        <v>13.198</v>
      </c>
      <c r="H940">
        <v>14.28</v>
      </c>
      <c r="I940">
        <v>15.507999999999999</v>
      </c>
      <c r="J940">
        <v>16.91</v>
      </c>
      <c r="K940">
        <v>18.521999999999998</v>
      </c>
      <c r="L940">
        <v>20.388000000000002</v>
      </c>
      <c r="M940">
        <v>22.254999999999999</v>
      </c>
    </row>
    <row r="941" spans="1:13" x14ac:dyDescent="0.3">
      <c r="A941">
        <v>939</v>
      </c>
      <c r="B941">
        <v>15.507</v>
      </c>
      <c r="C941">
        <v>8.4470000000000003E-2</v>
      </c>
      <c r="D941">
        <v>-0.56840000000000002</v>
      </c>
      <c r="E941">
        <v>11.279</v>
      </c>
      <c r="F941">
        <v>12.238</v>
      </c>
      <c r="G941">
        <v>13.196999999999999</v>
      </c>
      <c r="H941">
        <v>14.279</v>
      </c>
      <c r="I941">
        <v>15.507</v>
      </c>
      <c r="J941">
        <v>16.908999999999999</v>
      </c>
      <c r="K941">
        <v>18.521000000000001</v>
      </c>
      <c r="L941">
        <v>20.387</v>
      </c>
      <c r="M941">
        <v>22.254000000000001</v>
      </c>
    </row>
    <row r="942" spans="1:13" x14ac:dyDescent="0.3">
      <c r="A942">
        <v>940</v>
      </c>
      <c r="B942">
        <v>15.5062</v>
      </c>
      <c r="C942">
        <v>8.4470000000000003E-2</v>
      </c>
      <c r="D942">
        <v>-0.56840000000000002</v>
      </c>
      <c r="E942">
        <v>11.279</v>
      </c>
      <c r="F942">
        <v>12.237</v>
      </c>
      <c r="G942">
        <v>13.196</v>
      </c>
      <c r="H942">
        <v>14.278</v>
      </c>
      <c r="I942">
        <v>15.506</v>
      </c>
      <c r="J942">
        <v>16.908000000000001</v>
      </c>
      <c r="K942">
        <v>18.52</v>
      </c>
      <c r="L942">
        <v>20.385999999999999</v>
      </c>
      <c r="M942">
        <v>22.253</v>
      </c>
    </row>
    <row r="943" spans="1:13" x14ac:dyDescent="0.3">
      <c r="A943">
        <v>941</v>
      </c>
      <c r="B943">
        <v>15.5054</v>
      </c>
      <c r="C943">
        <v>8.4470000000000003E-2</v>
      </c>
      <c r="D943">
        <v>-0.56840000000000002</v>
      </c>
      <c r="E943">
        <v>11.278</v>
      </c>
      <c r="F943">
        <v>12.237</v>
      </c>
      <c r="G943">
        <v>13.195</v>
      </c>
      <c r="H943">
        <v>14.276999999999999</v>
      </c>
      <c r="I943">
        <v>15.505000000000001</v>
      </c>
      <c r="J943">
        <v>16.907</v>
      </c>
      <c r="K943">
        <v>18.518999999999998</v>
      </c>
      <c r="L943">
        <v>20.385000000000002</v>
      </c>
      <c r="M943">
        <v>22.251999999999999</v>
      </c>
    </row>
    <row r="944" spans="1:13" x14ac:dyDescent="0.3">
      <c r="A944">
        <v>942</v>
      </c>
      <c r="B944">
        <v>15.5046</v>
      </c>
      <c r="C944">
        <v>8.4470000000000003E-2</v>
      </c>
      <c r="D944">
        <v>-0.56840000000000002</v>
      </c>
      <c r="E944">
        <v>11.276999999999999</v>
      </c>
      <c r="F944">
        <v>12.236000000000001</v>
      </c>
      <c r="G944">
        <v>13.195</v>
      </c>
      <c r="H944">
        <v>14.276999999999999</v>
      </c>
      <c r="I944">
        <v>15.505000000000001</v>
      </c>
      <c r="J944">
        <v>16.907</v>
      </c>
      <c r="K944">
        <v>18.518000000000001</v>
      </c>
      <c r="L944">
        <v>20.384</v>
      </c>
      <c r="M944">
        <v>22.25</v>
      </c>
    </row>
    <row r="945" spans="1:13" x14ac:dyDescent="0.3">
      <c r="A945">
        <v>943</v>
      </c>
      <c r="B945">
        <v>15.5038</v>
      </c>
      <c r="C945">
        <v>8.448E-2</v>
      </c>
      <c r="D945">
        <v>-0.56840000000000002</v>
      </c>
      <c r="E945">
        <v>11.276999999999999</v>
      </c>
      <c r="F945">
        <v>12.234999999999999</v>
      </c>
      <c r="G945">
        <v>13.194000000000001</v>
      </c>
      <c r="H945">
        <v>14.276</v>
      </c>
      <c r="I945">
        <v>15.504</v>
      </c>
      <c r="J945">
        <v>16.905999999999999</v>
      </c>
      <c r="K945">
        <v>18.518000000000001</v>
      </c>
      <c r="L945">
        <v>20.384</v>
      </c>
      <c r="M945">
        <v>22.25</v>
      </c>
    </row>
    <row r="946" spans="1:13" x14ac:dyDescent="0.3">
      <c r="A946">
        <v>944</v>
      </c>
      <c r="B946">
        <v>15.503</v>
      </c>
      <c r="C946">
        <v>8.448E-2</v>
      </c>
      <c r="D946">
        <v>-0.56840000000000002</v>
      </c>
      <c r="E946">
        <v>11.276</v>
      </c>
      <c r="F946">
        <v>12.234999999999999</v>
      </c>
      <c r="G946">
        <v>13.193</v>
      </c>
      <c r="H946">
        <v>14.275</v>
      </c>
      <c r="I946">
        <v>15.503</v>
      </c>
      <c r="J946">
        <v>16.905000000000001</v>
      </c>
      <c r="K946">
        <v>18.516999999999999</v>
      </c>
      <c r="L946">
        <v>20.382999999999999</v>
      </c>
      <c r="M946">
        <v>22.248999999999999</v>
      </c>
    </row>
    <row r="947" spans="1:13" x14ac:dyDescent="0.3">
      <c r="A947">
        <v>945</v>
      </c>
      <c r="B947">
        <v>15.5023</v>
      </c>
      <c r="C947">
        <v>8.448E-2</v>
      </c>
      <c r="D947">
        <v>-0.56840000000000002</v>
      </c>
      <c r="E947">
        <v>11.275</v>
      </c>
      <c r="F947">
        <v>12.234</v>
      </c>
      <c r="G947">
        <v>13.193</v>
      </c>
      <c r="H947">
        <v>14.273999999999999</v>
      </c>
      <c r="I947">
        <v>15.502000000000001</v>
      </c>
      <c r="J947">
        <v>16.904</v>
      </c>
      <c r="K947">
        <v>18.515999999999998</v>
      </c>
      <c r="L947">
        <v>20.382000000000001</v>
      </c>
      <c r="M947">
        <v>22.248000000000001</v>
      </c>
    </row>
    <row r="948" spans="1:13" x14ac:dyDescent="0.3">
      <c r="A948">
        <v>946</v>
      </c>
      <c r="B948">
        <v>15.5015</v>
      </c>
      <c r="C948">
        <v>8.448E-2</v>
      </c>
      <c r="D948">
        <v>-0.56840000000000002</v>
      </c>
      <c r="E948">
        <v>11.275</v>
      </c>
      <c r="F948">
        <v>12.233000000000001</v>
      </c>
      <c r="G948">
        <v>13.192</v>
      </c>
      <c r="H948">
        <v>14.273999999999999</v>
      </c>
      <c r="I948">
        <v>15.502000000000001</v>
      </c>
      <c r="J948">
        <v>16.902999999999999</v>
      </c>
      <c r="K948">
        <v>18.515000000000001</v>
      </c>
      <c r="L948">
        <v>20.381</v>
      </c>
      <c r="M948">
        <v>22.247</v>
      </c>
    </row>
    <row r="949" spans="1:13" x14ac:dyDescent="0.3">
      <c r="A949">
        <v>947</v>
      </c>
      <c r="B949">
        <v>15.5007</v>
      </c>
      <c r="C949">
        <v>8.448E-2</v>
      </c>
      <c r="D949">
        <v>-0.56840000000000002</v>
      </c>
      <c r="E949">
        <v>11.273999999999999</v>
      </c>
      <c r="F949">
        <v>12.233000000000001</v>
      </c>
      <c r="G949">
        <v>13.191000000000001</v>
      </c>
      <c r="H949">
        <v>14.273</v>
      </c>
      <c r="I949">
        <v>15.500999999999999</v>
      </c>
      <c r="J949">
        <v>16.902000000000001</v>
      </c>
      <c r="K949">
        <v>18.513999999999999</v>
      </c>
      <c r="L949">
        <v>20.38</v>
      </c>
      <c r="M949">
        <v>22.245999999999999</v>
      </c>
    </row>
    <row r="950" spans="1:13" x14ac:dyDescent="0.3">
      <c r="A950">
        <v>948</v>
      </c>
      <c r="B950">
        <v>15.4999</v>
      </c>
      <c r="C950">
        <v>8.448E-2</v>
      </c>
      <c r="D950">
        <v>-0.56840000000000002</v>
      </c>
      <c r="E950">
        <v>11.273999999999999</v>
      </c>
      <c r="F950">
        <v>12.231999999999999</v>
      </c>
      <c r="G950">
        <v>13.191000000000001</v>
      </c>
      <c r="H950">
        <v>14.272</v>
      </c>
      <c r="I950">
        <v>15.5</v>
      </c>
      <c r="J950">
        <v>16.902000000000001</v>
      </c>
      <c r="K950">
        <v>18.513000000000002</v>
      </c>
      <c r="L950">
        <v>20.379000000000001</v>
      </c>
      <c r="M950">
        <v>22.245000000000001</v>
      </c>
    </row>
    <row r="951" spans="1:13" x14ac:dyDescent="0.3">
      <c r="A951">
        <v>949</v>
      </c>
      <c r="B951">
        <v>15.4991</v>
      </c>
      <c r="C951">
        <v>8.4489999999999996E-2</v>
      </c>
      <c r="D951">
        <v>-0.56840000000000002</v>
      </c>
      <c r="E951">
        <v>11.273</v>
      </c>
      <c r="F951">
        <v>12.231</v>
      </c>
      <c r="G951">
        <v>13.19</v>
      </c>
      <c r="H951">
        <v>14.271000000000001</v>
      </c>
      <c r="I951">
        <v>15.499000000000001</v>
      </c>
      <c r="J951">
        <v>16.901</v>
      </c>
      <c r="K951">
        <v>18.512</v>
      </c>
      <c r="L951">
        <v>20.378</v>
      </c>
      <c r="M951">
        <v>22.245000000000001</v>
      </c>
    </row>
    <row r="952" spans="1:13" x14ac:dyDescent="0.3">
      <c r="A952">
        <v>950</v>
      </c>
      <c r="B952">
        <v>15.4983</v>
      </c>
      <c r="C952">
        <v>8.4489999999999996E-2</v>
      </c>
      <c r="D952">
        <v>-0.56840000000000002</v>
      </c>
      <c r="E952">
        <v>11.272</v>
      </c>
      <c r="F952">
        <v>12.231</v>
      </c>
      <c r="G952">
        <v>13.189</v>
      </c>
      <c r="H952">
        <v>14.271000000000001</v>
      </c>
      <c r="I952">
        <v>15.497999999999999</v>
      </c>
      <c r="J952">
        <v>16.899999999999999</v>
      </c>
      <c r="K952">
        <v>18.510999999999999</v>
      </c>
      <c r="L952">
        <v>20.376999999999999</v>
      </c>
      <c r="M952">
        <v>22.242999999999999</v>
      </c>
    </row>
    <row r="953" spans="1:13" x14ac:dyDescent="0.3">
      <c r="A953">
        <v>951</v>
      </c>
      <c r="B953">
        <v>15.4976</v>
      </c>
      <c r="C953">
        <v>8.4489999999999996E-2</v>
      </c>
      <c r="D953">
        <v>-0.56840000000000002</v>
      </c>
      <c r="E953">
        <v>11.272</v>
      </c>
      <c r="F953">
        <v>12.23</v>
      </c>
      <c r="G953">
        <v>13.188000000000001</v>
      </c>
      <c r="H953">
        <v>14.27</v>
      </c>
      <c r="I953">
        <v>15.497999999999999</v>
      </c>
      <c r="J953">
        <v>16.899000000000001</v>
      </c>
      <c r="K953">
        <v>18.510999999999999</v>
      </c>
      <c r="L953">
        <v>20.376000000000001</v>
      </c>
      <c r="M953">
        <v>22.242000000000001</v>
      </c>
    </row>
    <row r="954" spans="1:13" x14ac:dyDescent="0.3">
      <c r="A954">
        <v>952</v>
      </c>
      <c r="B954">
        <v>15.4968</v>
      </c>
      <c r="C954">
        <v>8.4489999999999996E-2</v>
      </c>
      <c r="D954">
        <v>-0.56840000000000002</v>
      </c>
      <c r="E954">
        <v>11.271000000000001</v>
      </c>
      <c r="F954">
        <v>12.228999999999999</v>
      </c>
      <c r="G954">
        <v>13.188000000000001</v>
      </c>
      <c r="H954">
        <v>14.269</v>
      </c>
      <c r="I954">
        <v>15.497</v>
      </c>
      <c r="J954">
        <v>16.898</v>
      </c>
      <c r="K954">
        <v>18.510000000000002</v>
      </c>
      <c r="L954">
        <v>20.375</v>
      </c>
      <c r="M954">
        <v>22.241</v>
      </c>
    </row>
    <row r="955" spans="1:13" x14ac:dyDescent="0.3">
      <c r="A955">
        <v>953</v>
      </c>
      <c r="B955">
        <v>15.496</v>
      </c>
      <c r="C955">
        <v>8.4500000000000006E-2</v>
      </c>
      <c r="D955">
        <v>-0.56840000000000002</v>
      </c>
      <c r="E955">
        <v>11.27</v>
      </c>
      <c r="F955">
        <v>12.228</v>
      </c>
      <c r="G955">
        <v>13.186999999999999</v>
      </c>
      <c r="H955">
        <v>14.268000000000001</v>
      </c>
      <c r="I955">
        <v>15.496</v>
      </c>
      <c r="J955">
        <v>16.898</v>
      </c>
      <c r="K955">
        <v>18.509</v>
      </c>
      <c r="L955">
        <v>20.375</v>
      </c>
      <c r="M955">
        <v>22.241</v>
      </c>
    </row>
    <row r="956" spans="1:13" x14ac:dyDescent="0.3">
      <c r="A956">
        <v>954</v>
      </c>
      <c r="B956">
        <v>15.495200000000001</v>
      </c>
      <c r="C956">
        <v>8.4500000000000006E-2</v>
      </c>
      <c r="D956">
        <v>-0.56840000000000002</v>
      </c>
      <c r="E956">
        <v>11.269</v>
      </c>
      <c r="F956">
        <v>12.228</v>
      </c>
      <c r="G956">
        <v>13.186</v>
      </c>
      <c r="H956">
        <v>14.268000000000001</v>
      </c>
      <c r="I956">
        <v>15.494999999999999</v>
      </c>
      <c r="J956">
        <v>16.896999999999998</v>
      </c>
      <c r="K956">
        <v>18.507999999999999</v>
      </c>
      <c r="L956">
        <v>20.373999999999999</v>
      </c>
      <c r="M956">
        <v>22.24</v>
      </c>
    </row>
    <row r="957" spans="1:13" x14ac:dyDescent="0.3">
      <c r="A957">
        <v>955</v>
      </c>
      <c r="B957">
        <v>15.494400000000001</v>
      </c>
      <c r="C957">
        <v>8.4500000000000006E-2</v>
      </c>
      <c r="D957">
        <v>-0.56840000000000002</v>
      </c>
      <c r="E957">
        <v>11.269</v>
      </c>
      <c r="F957">
        <v>12.227</v>
      </c>
      <c r="G957">
        <v>13.185</v>
      </c>
      <c r="H957">
        <v>14.266999999999999</v>
      </c>
      <c r="I957">
        <v>15.494</v>
      </c>
      <c r="J957">
        <v>16.896000000000001</v>
      </c>
      <c r="K957">
        <v>18.507000000000001</v>
      </c>
      <c r="L957">
        <v>20.373000000000001</v>
      </c>
      <c r="M957">
        <v>22.239000000000001</v>
      </c>
    </row>
    <row r="958" spans="1:13" x14ac:dyDescent="0.3">
      <c r="A958">
        <v>956</v>
      </c>
      <c r="B958">
        <v>15.4937</v>
      </c>
      <c r="C958">
        <v>8.4500000000000006E-2</v>
      </c>
      <c r="D958">
        <v>-0.56840000000000002</v>
      </c>
      <c r="E958">
        <v>11.268000000000001</v>
      </c>
      <c r="F958">
        <v>12.227</v>
      </c>
      <c r="G958">
        <v>13.185</v>
      </c>
      <c r="H958">
        <v>14.266</v>
      </c>
      <c r="I958">
        <v>15.494</v>
      </c>
      <c r="J958">
        <v>16.895</v>
      </c>
      <c r="K958">
        <v>18.506</v>
      </c>
      <c r="L958">
        <v>20.372</v>
      </c>
      <c r="M958">
        <v>22.238</v>
      </c>
    </row>
    <row r="959" spans="1:13" x14ac:dyDescent="0.3">
      <c r="A959">
        <v>957</v>
      </c>
      <c r="B959">
        <v>15.492900000000001</v>
      </c>
      <c r="C959">
        <v>8.4500000000000006E-2</v>
      </c>
      <c r="D959">
        <v>-0.56840000000000002</v>
      </c>
      <c r="E959">
        <v>11.268000000000001</v>
      </c>
      <c r="F959">
        <v>12.226000000000001</v>
      </c>
      <c r="G959">
        <v>13.183999999999999</v>
      </c>
      <c r="H959">
        <v>14.266</v>
      </c>
      <c r="I959">
        <v>15.493</v>
      </c>
      <c r="J959">
        <v>16.893999999999998</v>
      </c>
      <c r="K959">
        <v>18.504999999999999</v>
      </c>
      <c r="L959">
        <v>20.370999999999999</v>
      </c>
      <c r="M959">
        <v>22.236999999999998</v>
      </c>
    </row>
    <row r="960" spans="1:13" x14ac:dyDescent="0.3">
      <c r="A960">
        <v>958</v>
      </c>
      <c r="B960">
        <v>15.492100000000001</v>
      </c>
      <c r="C960">
        <v>8.4510000000000002E-2</v>
      </c>
      <c r="D960">
        <v>-0.56840000000000002</v>
      </c>
      <c r="E960">
        <v>11.266999999999999</v>
      </c>
      <c r="F960">
        <v>12.225</v>
      </c>
      <c r="G960">
        <v>13.183</v>
      </c>
      <c r="H960">
        <v>14.265000000000001</v>
      </c>
      <c r="I960">
        <v>15.492000000000001</v>
      </c>
      <c r="J960">
        <v>16.893999999999998</v>
      </c>
      <c r="K960">
        <v>18.504999999999999</v>
      </c>
      <c r="L960">
        <v>20.370999999999999</v>
      </c>
      <c r="M960">
        <v>22.236999999999998</v>
      </c>
    </row>
    <row r="961" spans="1:13" x14ac:dyDescent="0.3">
      <c r="A961">
        <v>959</v>
      </c>
      <c r="B961">
        <v>15.491300000000001</v>
      </c>
      <c r="C961">
        <v>8.4510000000000002E-2</v>
      </c>
      <c r="D961">
        <v>-0.56840000000000002</v>
      </c>
      <c r="E961">
        <v>11.266</v>
      </c>
      <c r="F961">
        <v>12.224</v>
      </c>
      <c r="G961">
        <v>13.183</v>
      </c>
      <c r="H961">
        <v>14.263999999999999</v>
      </c>
      <c r="I961">
        <v>15.491</v>
      </c>
      <c r="J961">
        <v>16.893000000000001</v>
      </c>
      <c r="K961">
        <v>18.504000000000001</v>
      </c>
      <c r="L961">
        <v>20.37</v>
      </c>
      <c r="M961">
        <v>22.234999999999999</v>
      </c>
    </row>
    <row r="962" spans="1:13" x14ac:dyDescent="0.3">
      <c r="A962">
        <v>960</v>
      </c>
      <c r="B962">
        <v>15.490600000000001</v>
      </c>
      <c r="C962">
        <v>8.4510000000000002E-2</v>
      </c>
      <c r="D962">
        <v>-0.56840000000000002</v>
      </c>
      <c r="E962">
        <v>11.266</v>
      </c>
      <c r="F962">
        <v>12.224</v>
      </c>
      <c r="G962">
        <v>13.182</v>
      </c>
      <c r="H962">
        <v>14.263</v>
      </c>
      <c r="I962">
        <v>15.491</v>
      </c>
      <c r="J962">
        <v>16.891999999999999</v>
      </c>
      <c r="K962">
        <v>18.503</v>
      </c>
      <c r="L962">
        <v>20.369</v>
      </c>
      <c r="M962">
        <v>22.234000000000002</v>
      </c>
    </row>
    <row r="963" spans="1:13" x14ac:dyDescent="0.3">
      <c r="A963">
        <v>961</v>
      </c>
      <c r="B963">
        <v>15.489800000000001</v>
      </c>
      <c r="C963">
        <v>8.4510000000000002E-2</v>
      </c>
      <c r="D963">
        <v>-0.56840000000000002</v>
      </c>
      <c r="E963">
        <v>11.265000000000001</v>
      </c>
      <c r="F963">
        <v>12.223000000000001</v>
      </c>
      <c r="G963">
        <v>13.180999999999999</v>
      </c>
      <c r="H963">
        <v>14.263</v>
      </c>
      <c r="I963">
        <v>15.49</v>
      </c>
      <c r="J963">
        <v>16.890999999999998</v>
      </c>
      <c r="K963">
        <v>18.501999999999999</v>
      </c>
      <c r="L963">
        <v>20.367999999999999</v>
      </c>
      <c r="M963">
        <v>22.233000000000001</v>
      </c>
    </row>
    <row r="964" spans="1:13" x14ac:dyDescent="0.3">
      <c r="A964">
        <v>962</v>
      </c>
      <c r="B964">
        <v>15.489000000000001</v>
      </c>
      <c r="C964">
        <v>8.4519999999999998E-2</v>
      </c>
      <c r="D964">
        <v>-0.56840000000000002</v>
      </c>
      <c r="E964">
        <v>11.263999999999999</v>
      </c>
      <c r="F964">
        <v>12.222</v>
      </c>
      <c r="G964">
        <v>13.18</v>
      </c>
      <c r="H964">
        <v>14.262</v>
      </c>
      <c r="I964">
        <v>15.489000000000001</v>
      </c>
      <c r="J964">
        <v>16.89</v>
      </c>
      <c r="K964">
        <v>18.501000000000001</v>
      </c>
      <c r="L964">
        <v>20.367000000000001</v>
      </c>
      <c r="M964">
        <v>22.233000000000001</v>
      </c>
    </row>
    <row r="965" spans="1:13" x14ac:dyDescent="0.3">
      <c r="A965">
        <v>963</v>
      </c>
      <c r="B965">
        <v>15.488300000000001</v>
      </c>
      <c r="C965">
        <v>8.4519999999999998E-2</v>
      </c>
      <c r="D965">
        <v>-0.56840000000000002</v>
      </c>
      <c r="E965">
        <v>11.263999999999999</v>
      </c>
      <c r="F965">
        <v>12.222</v>
      </c>
      <c r="G965">
        <v>13.18</v>
      </c>
      <c r="H965">
        <v>14.260999999999999</v>
      </c>
      <c r="I965">
        <v>15.488</v>
      </c>
      <c r="J965">
        <v>16.89</v>
      </c>
      <c r="K965">
        <v>18.501000000000001</v>
      </c>
      <c r="L965">
        <v>20.366</v>
      </c>
      <c r="M965">
        <v>22.231999999999999</v>
      </c>
    </row>
    <row r="966" spans="1:13" x14ac:dyDescent="0.3">
      <c r="A966">
        <v>964</v>
      </c>
      <c r="B966">
        <v>15.487500000000001</v>
      </c>
      <c r="C966">
        <v>8.4519999999999998E-2</v>
      </c>
      <c r="D966">
        <v>-0.56840000000000002</v>
      </c>
      <c r="E966">
        <v>11.263</v>
      </c>
      <c r="F966">
        <v>12.221</v>
      </c>
      <c r="G966">
        <v>13.179</v>
      </c>
      <c r="H966">
        <v>14.26</v>
      </c>
      <c r="I966">
        <v>15.488</v>
      </c>
      <c r="J966">
        <v>16.888999999999999</v>
      </c>
      <c r="K966">
        <v>18.5</v>
      </c>
      <c r="L966">
        <v>20.364999999999998</v>
      </c>
      <c r="M966">
        <v>22.231000000000002</v>
      </c>
    </row>
    <row r="967" spans="1:13" x14ac:dyDescent="0.3">
      <c r="A967">
        <v>965</v>
      </c>
      <c r="B967">
        <v>15.486700000000001</v>
      </c>
      <c r="C967">
        <v>8.4519999999999998E-2</v>
      </c>
      <c r="D967">
        <v>-0.56840000000000002</v>
      </c>
      <c r="E967">
        <v>11.262</v>
      </c>
      <c r="F967">
        <v>12.22</v>
      </c>
      <c r="G967">
        <v>13.178000000000001</v>
      </c>
      <c r="H967">
        <v>14.26</v>
      </c>
      <c r="I967">
        <v>15.487</v>
      </c>
      <c r="J967">
        <v>16.888000000000002</v>
      </c>
      <c r="K967">
        <v>18.498999999999999</v>
      </c>
      <c r="L967">
        <v>20.364000000000001</v>
      </c>
      <c r="M967">
        <v>22.23</v>
      </c>
    </row>
    <row r="968" spans="1:13" x14ac:dyDescent="0.3">
      <c r="A968">
        <v>966</v>
      </c>
      <c r="B968">
        <v>15.485900000000001</v>
      </c>
      <c r="C968">
        <v>8.4529999999999994E-2</v>
      </c>
      <c r="D968">
        <v>-0.56840000000000002</v>
      </c>
      <c r="E968">
        <v>11.260999999999999</v>
      </c>
      <c r="F968">
        <v>12.218999999999999</v>
      </c>
      <c r="G968">
        <v>13.177</v>
      </c>
      <c r="H968">
        <v>14.259</v>
      </c>
      <c r="I968">
        <v>15.486000000000001</v>
      </c>
      <c r="J968">
        <v>16.887</v>
      </c>
      <c r="K968">
        <v>18.498000000000001</v>
      </c>
      <c r="L968">
        <v>20.364000000000001</v>
      </c>
      <c r="M968">
        <v>22.23</v>
      </c>
    </row>
    <row r="969" spans="1:13" x14ac:dyDescent="0.3">
      <c r="A969">
        <v>967</v>
      </c>
      <c r="B969">
        <v>15.485200000000001</v>
      </c>
      <c r="C969">
        <v>8.4529999999999994E-2</v>
      </c>
      <c r="D969">
        <v>-0.56840000000000002</v>
      </c>
      <c r="E969">
        <v>11.260999999999999</v>
      </c>
      <c r="F969">
        <v>12.218999999999999</v>
      </c>
      <c r="G969">
        <v>13.177</v>
      </c>
      <c r="H969">
        <v>14.257999999999999</v>
      </c>
      <c r="I969">
        <v>15.484999999999999</v>
      </c>
      <c r="J969">
        <v>16.885999999999999</v>
      </c>
      <c r="K969">
        <v>18.497</v>
      </c>
      <c r="L969">
        <v>20.363</v>
      </c>
      <c r="M969">
        <v>22.228999999999999</v>
      </c>
    </row>
    <row r="970" spans="1:13" x14ac:dyDescent="0.3">
      <c r="A970">
        <v>968</v>
      </c>
      <c r="B970">
        <v>15.484400000000001</v>
      </c>
      <c r="C970">
        <v>8.4529999999999994E-2</v>
      </c>
      <c r="D970">
        <v>-0.56840000000000002</v>
      </c>
      <c r="E970">
        <v>11.26</v>
      </c>
      <c r="F970">
        <v>12.218</v>
      </c>
      <c r="G970">
        <v>13.176</v>
      </c>
      <c r="H970">
        <v>14.257</v>
      </c>
      <c r="I970">
        <v>15.484</v>
      </c>
      <c r="J970">
        <v>16.885999999999999</v>
      </c>
      <c r="K970">
        <v>18.495999999999999</v>
      </c>
      <c r="L970">
        <v>20.361999999999998</v>
      </c>
      <c r="M970">
        <v>22.228000000000002</v>
      </c>
    </row>
    <row r="971" spans="1:13" x14ac:dyDescent="0.3">
      <c r="A971">
        <v>969</v>
      </c>
      <c r="B971">
        <v>15.483599999999999</v>
      </c>
      <c r="C971">
        <v>8.4540000000000004E-2</v>
      </c>
      <c r="D971">
        <v>-0.56840000000000002</v>
      </c>
      <c r="E971">
        <v>11.259</v>
      </c>
      <c r="F971">
        <v>12.217000000000001</v>
      </c>
      <c r="G971">
        <v>13.175000000000001</v>
      </c>
      <c r="H971">
        <v>14.256</v>
      </c>
      <c r="I971">
        <v>15.484</v>
      </c>
      <c r="J971">
        <v>16.885000000000002</v>
      </c>
      <c r="K971">
        <v>18.495999999999999</v>
      </c>
      <c r="L971">
        <v>20.361999999999998</v>
      </c>
      <c r="M971">
        <v>22.227</v>
      </c>
    </row>
    <row r="972" spans="1:13" x14ac:dyDescent="0.3">
      <c r="A972">
        <v>970</v>
      </c>
      <c r="B972">
        <v>15.482900000000001</v>
      </c>
      <c r="C972">
        <v>8.4540000000000004E-2</v>
      </c>
      <c r="D972">
        <v>-0.56840000000000002</v>
      </c>
      <c r="E972">
        <v>11.259</v>
      </c>
      <c r="F972">
        <v>12.217000000000001</v>
      </c>
      <c r="G972">
        <v>13.175000000000001</v>
      </c>
      <c r="H972">
        <v>14.256</v>
      </c>
      <c r="I972">
        <v>15.483000000000001</v>
      </c>
      <c r="J972">
        <v>16.884</v>
      </c>
      <c r="K972">
        <v>18.495000000000001</v>
      </c>
      <c r="L972">
        <v>20.361000000000001</v>
      </c>
      <c r="M972">
        <v>22.225999999999999</v>
      </c>
    </row>
    <row r="973" spans="1:13" x14ac:dyDescent="0.3">
      <c r="A973">
        <v>971</v>
      </c>
      <c r="B973">
        <v>15.482100000000001</v>
      </c>
      <c r="C973">
        <v>8.4540000000000004E-2</v>
      </c>
      <c r="D973">
        <v>-0.56840000000000002</v>
      </c>
      <c r="E973">
        <v>11.257999999999999</v>
      </c>
      <c r="F973">
        <v>12.215999999999999</v>
      </c>
      <c r="G973">
        <v>13.173999999999999</v>
      </c>
      <c r="H973">
        <v>14.255000000000001</v>
      </c>
      <c r="I973">
        <v>15.481999999999999</v>
      </c>
      <c r="J973">
        <v>16.882999999999999</v>
      </c>
      <c r="K973">
        <v>18.494</v>
      </c>
      <c r="L973">
        <v>20.36</v>
      </c>
      <c r="M973">
        <v>22.225000000000001</v>
      </c>
    </row>
    <row r="974" spans="1:13" x14ac:dyDescent="0.3">
      <c r="A974">
        <v>972</v>
      </c>
      <c r="B974">
        <v>15.481400000000001</v>
      </c>
      <c r="C974">
        <v>8.455E-2</v>
      </c>
      <c r="D974">
        <v>-0.56840000000000002</v>
      </c>
      <c r="E974">
        <v>11.257</v>
      </c>
      <c r="F974">
        <v>12.215</v>
      </c>
      <c r="G974">
        <v>13.173</v>
      </c>
      <c r="H974">
        <v>14.254</v>
      </c>
      <c r="I974">
        <v>15.481</v>
      </c>
      <c r="J974">
        <v>16.882999999999999</v>
      </c>
      <c r="K974">
        <v>18.494</v>
      </c>
      <c r="L974">
        <v>20.359000000000002</v>
      </c>
      <c r="M974">
        <v>22.225000000000001</v>
      </c>
    </row>
    <row r="975" spans="1:13" x14ac:dyDescent="0.3">
      <c r="A975">
        <v>973</v>
      </c>
      <c r="B975">
        <v>15.480600000000001</v>
      </c>
      <c r="C975">
        <v>8.455E-2</v>
      </c>
      <c r="D975">
        <v>-0.56840000000000002</v>
      </c>
      <c r="E975">
        <v>11.257</v>
      </c>
      <c r="F975">
        <v>12.215</v>
      </c>
      <c r="G975">
        <v>13.172000000000001</v>
      </c>
      <c r="H975">
        <v>14.254</v>
      </c>
      <c r="I975">
        <v>15.481</v>
      </c>
      <c r="J975">
        <v>16.882000000000001</v>
      </c>
      <c r="K975">
        <v>18.492999999999999</v>
      </c>
      <c r="L975">
        <v>20.358000000000001</v>
      </c>
      <c r="M975">
        <v>22.224</v>
      </c>
    </row>
    <row r="976" spans="1:13" x14ac:dyDescent="0.3">
      <c r="A976">
        <v>974</v>
      </c>
      <c r="B976">
        <v>15.479799999999999</v>
      </c>
      <c r="C976">
        <v>8.455E-2</v>
      </c>
      <c r="D976">
        <v>-0.56840000000000002</v>
      </c>
      <c r="E976">
        <v>11.256</v>
      </c>
      <c r="F976">
        <v>12.214</v>
      </c>
      <c r="G976">
        <v>13.172000000000001</v>
      </c>
      <c r="H976">
        <v>14.253</v>
      </c>
      <c r="I976">
        <v>15.48</v>
      </c>
      <c r="J976">
        <v>16.881</v>
      </c>
      <c r="K976">
        <v>18.492000000000001</v>
      </c>
      <c r="L976">
        <v>20.356999999999999</v>
      </c>
      <c r="M976">
        <v>22.222999999999999</v>
      </c>
    </row>
    <row r="977" spans="1:13" x14ac:dyDescent="0.3">
      <c r="A977">
        <v>975</v>
      </c>
      <c r="B977">
        <v>15.479100000000001</v>
      </c>
      <c r="C977">
        <v>8.455E-2</v>
      </c>
      <c r="D977">
        <v>-0.56840000000000002</v>
      </c>
      <c r="E977">
        <v>11.256</v>
      </c>
      <c r="F977">
        <v>12.212999999999999</v>
      </c>
      <c r="G977">
        <v>13.170999999999999</v>
      </c>
      <c r="H977">
        <v>14.252000000000001</v>
      </c>
      <c r="I977">
        <v>15.478999999999999</v>
      </c>
      <c r="J977">
        <v>16.88</v>
      </c>
      <c r="K977">
        <v>18.491</v>
      </c>
      <c r="L977">
        <v>20.356000000000002</v>
      </c>
      <c r="M977">
        <v>22.222000000000001</v>
      </c>
    </row>
    <row r="978" spans="1:13" x14ac:dyDescent="0.3">
      <c r="A978">
        <v>976</v>
      </c>
      <c r="B978">
        <v>15.478300000000001</v>
      </c>
      <c r="C978">
        <v>8.4559999999999996E-2</v>
      </c>
      <c r="D978">
        <v>-0.56840000000000002</v>
      </c>
      <c r="E978">
        <v>11.255000000000001</v>
      </c>
      <c r="F978">
        <v>12.212999999999999</v>
      </c>
      <c r="G978">
        <v>13.17</v>
      </c>
      <c r="H978">
        <v>14.250999999999999</v>
      </c>
      <c r="I978">
        <v>15.478</v>
      </c>
      <c r="J978">
        <v>16.879000000000001</v>
      </c>
      <c r="K978">
        <v>18.489999999999998</v>
      </c>
      <c r="L978">
        <v>20.356000000000002</v>
      </c>
      <c r="M978">
        <v>22.222000000000001</v>
      </c>
    </row>
    <row r="979" spans="1:13" x14ac:dyDescent="0.3">
      <c r="A979">
        <v>977</v>
      </c>
      <c r="B979">
        <v>15.477600000000001</v>
      </c>
      <c r="C979">
        <v>8.4559999999999996E-2</v>
      </c>
      <c r="D979">
        <v>-0.56840000000000002</v>
      </c>
      <c r="E979">
        <v>11.254</v>
      </c>
      <c r="F979">
        <v>12.212</v>
      </c>
      <c r="G979">
        <v>13.17</v>
      </c>
      <c r="H979">
        <v>14.250999999999999</v>
      </c>
      <c r="I979">
        <v>15.478</v>
      </c>
      <c r="J979">
        <v>16.879000000000001</v>
      </c>
      <c r="K979">
        <v>18.489999999999998</v>
      </c>
      <c r="L979">
        <v>20.355</v>
      </c>
      <c r="M979">
        <v>22.221</v>
      </c>
    </row>
    <row r="980" spans="1:13" x14ac:dyDescent="0.3">
      <c r="A980">
        <v>978</v>
      </c>
      <c r="B980">
        <v>15.476800000000001</v>
      </c>
      <c r="C980">
        <v>8.4559999999999996E-2</v>
      </c>
      <c r="D980">
        <v>-0.56840000000000002</v>
      </c>
      <c r="E980">
        <v>11.254</v>
      </c>
      <c r="F980">
        <v>12.211</v>
      </c>
      <c r="G980">
        <v>13.169</v>
      </c>
      <c r="H980">
        <v>14.25</v>
      </c>
      <c r="I980">
        <v>15.477</v>
      </c>
      <c r="J980">
        <v>16.878</v>
      </c>
      <c r="K980">
        <v>18.489000000000001</v>
      </c>
      <c r="L980">
        <v>20.353999999999999</v>
      </c>
      <c r="M980">
        <v>22.22</v>
      </c>
    </row>
    <row r="981" spans="1:13" x14ac:dyDescent="0.3">
      <c r="A981">
        <v>979</v>
      </c>
      <c r="B981">
        <v>15.476000000000001</v>
      </c>
      <c r="C981">
        <v>8.4570000000000006E-2</v>
      </c>
      <c r="D981">
        <v>-0.56840000000000002</v>
      </c>
      <c r="E981">
        <v>11.253</v>
      </c>
      <c r="F981">
        <v>12.21</v>
      </c>
      <c r="G981">
        <v>13.167999999999999</v>
      </c>
      <c r="H981">
        <v>14.249000000000001</v>
      </c>
      <c r="I981">
        <v>15.476000000000001</v>
      </c>
      <c r="J981">
        <v>16.876999999999999</v>
      </c>
      <c r="K981">
        <v>18.488</v>
      </c>
      <c r="L981">
        <v>20.353999999999999</v>
      </c>
      <c r="M981">
        <v>22.22</v>
      </c>
    </row>
    <row r="982" spans="1:13" x14ac:dyDescent="0.3">
      <c r="A982">
        <v>980</v>
      </c>
      <c r="B982">
        <v>15.475300000000001</v>
      </c>
      <c r="C982">
        <v>8.4570000000000006E-2</v>
      </c>
      <c r="D982">
        <v>-0.56840000000000002</v>
      </c>
      <c r="E982">
        <v>11.252000000000001</v>
      </c>
      <c r="F982">
        <v>12.21</v>
      </c>
      <c r="G982">
        <v>13.167</v>
      </c>
      <c r="H982">
        <v>14.247999999999999</v>
      </c>
      <c r="I982">
        <v>15.475</v>
      </c>
      <c r="J982">
        <v>16.876000000000001</v>
      </c>
      <c r="K982">
        <v>18.486999999999998</v>
      </c>
      <c r="L982">
        <v>20.353000000000002</v>
      </c>
      <c r="M982">
        <v>22.219000000000001</v>
      </c>
    </row>
    <row r="983" spans="1:13" x14ac:dyDescent="0.3">
      <c r="A983">
        <v>981</v>
      </c>
      <c r="B983">
        <v>15.474500000000001</v>
      </c>
      <c r="C983">
        <v>8.4570000000000006E-2</v>
      </c>
      <c r="D983">
        <v>-0.56840000000000002</v>
      </c>
      <c r="E983">
        <v>11.252000000000001</v>
      </c>
      <c r="F983">
        <v>12.209</v>
      </c>
      <c r="G983">
        <v>13.167</v>
      </c>
      <c r="H983">
        <v>14.247999999999999</v>
      </c>
      <c r="I983">
        <v>15.474</v>
      </c>
      <c r="J983">
        <v>16.876000000000001</v>
      </c>
      <c r="K983">
        <v>18.486000000000001</v>
      </c>
      <c r="L983">
        <v>20.352</v>
      </c>
      <c r="M983">
        <v>22.216999999999999</v>
      </c>
    </row>
    <row r="984" spans="1:13" x14ac:dyDescent="0.3">
      <c r="A984">
        <v>982</v>
      </c>
      <c r="B984">
        <v>15.473800000000001</v>
      </c>
      <c r="C984">
        <v>8.4580000000000002E-2</v>
      </c>
      <c r="D984">
        <v>-0.56840000000000002</v>
      </c>
      <c r="E984">
        <v>11.250999999999999</v>
      </c>
      <c r="F984">
        <v>12.208</v>
      </c>
      <c r="G984">
        <v>13.166</v>
      </c>
      <c r="H984">
        <v>14.247</v>
      </c>
      <c r="I984">
        <v>15.474</v>
      </c>
      <c r="J984">
        <v>16.875</v>
      </c>
      <c r="K984">
        <v>18.486000000000001</v>
      </c>
      <c r="L984">
        <v>20.352</v>
      </c>
      <c r="M984">
        <v>22.216999999999999</v>
      </c>
    </row>
    <row r="985" spans="1:13" x14ac:dyDescent="0.3">
      <c r="A985">
        <v>983</v>
      </c>
      <c r="B985">
        <v>15.473000000000001</v>
      </c>
      <c r="C985">
        <v>8.4580000000000002E-2</v>
      </c>
      <c r="D985">
        <v>-0.56840000000000002</v>
      </c>
      <c r="E985">
        <v>11.25</v>
      </c>
      <c r="F985">
        <v>12.208</v>
      </c>
      <c r="G985">
        <v>13.164999999999999</v>
      </c>
      <c r="H985">
        <v>14.246</v>
      </c>
      <c r="I985">
        <v>15.473000000000001</v>
      </c>
      <c r="J985">
        <v>16.873999999999999</v>
      </c>
      <c r="K985">
        <v>18.484999999999999</v>
      </c>
      <c r="L985">
        <v>20.350999999999999</v>
      </c>
      <c r="M985">
        <v>22.216000000000001</v>
      </c>
    </row>
    <row r="986" spans="1:13" x14ac:dyDescent="0.3">
      <c r="A986">
        <v>984</v>
      </c>
      <c r="B986">
        <v>15.472300000000001</v>
      </c>
      <c r="C986">
        <v>8.4589999999999999E-2</v>
      </c>
      <c r="D986">
        <v>-0.56840000000000002</v>
      </c>
      <c r="E986">
        <v>11.249000000000001</v>
      </c>
      <c r="F986">
        <v>12.207000000000001</v>
      </c>
      <c r="G986">
        <v>13.164</v>
      </c>
      <c r="H986">
        <v>14.244999999999999</v>
      </c>
      <c r="I986">
        <v>15.472</v>
      </c>
      <c r="J986">
        <v>16.873000000000001</v>
      </c>
      <c r="K986">
        <v>18.484000000000002</v>
      </c>
      <c r="L986">
        <v>20.350000000000001</v>
      </c>
      <c r="M986">
        <v>22.216000000000001</v>
      </c>
    </row>
    <row r="987" spans="1:13" x14ac:dyDescent="0.3">
      <c r="A987">
        <v>985</v>
      </c>
      <c r="B987">
        <v>15.471500000000001</v>
      </c>
      <c r="C987">
        <v>8.4589999999999999E-2</v>
      </c>
      <c r="D987">
        <v>-0.56840000000000002</v>
      </c>
      <c r="E987">
        <v>11.249000000000001</v>
      </c>
      <c r="F987">
        <v>12.206</v>
      </c>
      <c r="G987">
        <v>13.164</v>
      </c>
      <c r="H987">
        <v>14.244999999999999</v>
      </c>
      <c r="I987">
        <v>15.472</v>
      </c>
      <c r="J987">
        <v>16.873000000000001</v>
      </c>
      <c r="K987">
        <v>18.483000000000001</v>
      </c>
      <c r="L987">
        <v>20.349</v>
      </c>
      <c r="M987">
        <v>22.215</v>
      </c>
    </row>
    <row r="988" spans="1:13" x14ac:dyDescent="0.3">
      <c r="A988">
        <v>986</v>
      </c>
      <c r="B988">
        <v>15.470800000000001</v>
      </c>
      <c r="C988">
        <v>8.4589999999999999E-2</v>
      </c>
      <c r="D988">
        <v>-0.56840000000000002</v>
      </c>
      <c r="E988">
        <v>11.247999999999999</v>
      </c>
      <c r="F988">
        <v>12.206</v>
      </c>
      <c r="G988">
        <v>13.163</v>
      </c>
      <c r="H988">
        <v>14.244</v>
      </c>
      <c r="I988">
        <v>15.471</v>
      </c>
      <c r="J988">
        <v>16.872</v>
      </c>
      <c r="K988">
        <v>18.483000000000001</v>
      </c>
      <c r="L988">
        <v>20.347999999999999</v>
      </c>
      <c r="M988">
        <v>22.213999999999999</v>
      </c>
    </row>
    <row r="989" spans="1:13" x14ac:dyDescent="0.3">
      <c r="A989">
        <v>987</v>
      </c>
      <c r="B989">
        <v>15.47</v>
      </c>
      <c r="C989">
        <v>8.4599999999999995E-2</v>
      </c>
      <c r="D989">
        <v>-0.56840000000000002</v>
      </c>
      <c r="E989">
        <v>11.247</v>
      </c>
      <c r="F989">
        <v>12.205</v>
      </c>
      <c r="G989">
        <v>13.162000000000001</v>
      </c>
      <c r="H989">
        <v>14.243</v>
      </c>
      <c r="I989">
        <v>15.47</v>
      </c>
      <c r="J989">
        <v>16.870999999999999</v>
      </c>
      <c r="K989">
        <v>18.481999999999999</v>
      </c>
      <c r="L989">
        <v>20.347999999999999</v>
      </c>
      <c r="M989">
        <v>22.213999999999999</v>
      </c>
    </row>
    <row r="990" spans="1:13" x14ac:dyDescent="0.3">
      <c r="A990">
        <v>988</v>
      </c>
      <c r="B990">
        <v>15.4693</v>
      </c>
      <c r="C990">
        <v>8.4599999999999995E-2</v>
      </c>
      <c r="D990">
        <v>-0.56840000000000002</v>
      </c>
      <c r="E990">
        <v>11.247</v>
      </c>
      <c r="F990">
        <v>12.204000000000001</v>
      </c>
      <c r="G990">
        <v>13.162000000000001</v>
      </c>
      <c r="H990">
        <v>14.242000000000001</v>
      </c>
      <c r="I990">
        <v>15.468999999999999</v>
      </c>
      <c r="J990">
        <v>16.87</v>
      </c>
      <c r="K990">
        <v>18.481000000000002</v>
      </c>
      <c r="L990">
        <v>20.347000000000001</v>
      </c>
      <c r="M990">
        <v>22.213000000000001</v>
      </c>
    </row>
    <row r="991" spans="1:13" x14ac:dyDescent="0.3">
      <c r="A991">
        <v>989</v>
      </c>
      <c r="B991">
        <v>15.468500000000001</v>
      </c>
      <c r="C991">
        <v>8.4599999999999995E-2</v>
      </c>
      <c r="D991">
        <v>-0.56840000000000002</v>
      </c>
      <c r="E991">
        <v>11.246</v>
      </c>
      <c r="F991">
        <v>12.202999999999999</v>
      </c>
      <c r="G991">
        <v>13.161</v>
      </c>
      <c r="H991">
        <v>14.242000000000001</v>
      </c>
      <c r="I991">
        <v>15.468</v>
      </c>
      <c r="J991">
        <v>16.87</v>
      </c>
      <c r="K991">
        <v>18.48</v>
      </c>
      <c r="L991">
        <v>20.346</v>
      </c>
      <c r="M991">
        <v>22.212</v>
      </c>
    </row>
    <row r="992" spans="1:13" x14ac:dyDescent="0.3">
      <c r="A992">
        <v>990</v>
      </c>
      <c r="B992">
        <v>15.4678</v>
      </c>
      <c r="C992">
        <v>8.4610000000000005E-2</v>
      </c>
      <c r="D992">
        <v>-0.56840000000000002</v>
      </c>
      <c r="E992">
        <v>11.244999999999999</v>
      </c>
      <c r="F992">
        <v>12.202999999999999</v>
      </c>
      <c r="G992">
        <v>13.16</v>
      </c>
      <c r="H992">
        <v>14.241</v>
      </c>
      <c r="I992">
        <v>15.468</v>
      </c>
      <c r="J992">
        <v>16.869</v>
      </c>
      <c r="K992">
        <v>18.48</v>
      </c>
      <c r="L992">
        <v>20.346</v>
      </c>
      <c r="M992">
        <v>22.212</v>
      </c>
    </row>
    <row r="993" spans="1:13" x14ac:dyDescent="0.3">
      <c r="A993">
        <v>991</v>
      </c>
      <c r="B993">
        <v>15.467000000000001</v>
      </c>
      <c r="C993">
        <v>8.4610000000000005E-2</v>
      </c>
      <c r="D993">
        <v>-0.56840000000000002</v>
      </c>
      <c r="E993">
        <v>11.244999999999999</v>
      </c>
      <c r="F993">
        <v>12.202</v>
      </c>
      <c r="G993">
        <v>13.159000000000001</v>
      </c>
      <c r="H993">
        <v>14.24</v>
      </c>
      <c r="I993">
        <v>15.467000000000001</v>
      </c>
      <c r="J993">
        <v>16.867999999999999</v>
      </c>
      <c r="K993">
        <v>18.478999999999999</v>
      </c>
      <c r="L993">
        <v>20.344999999999999</v>
      </c>
      <c r="M993">
        <v>22.210999999999999</v>
      </c>
    </row>
    <row r="994" spans="1:13" x14ac:dyDescent="0.3">
      <c r="A994">
        <v>992</v>
      </c>
      <c r="B994">
        <v>15.4663</v>
      </c>
      <c r="C994">
        <v>8.4620000000000001E-2</v>
      </c>
      <c r="D994">
        <v>-0.56840000000000002</v>
      </c>
      <c r="E994">
        <v>11.244</v>
      </c>
      <c r="F994">
        <v>12.201000000000001</v>
      </c>
      <c r="G994">
        <v>13.159000000000001</v>
      </c>
      <c r="H994">
        <v>14.239000000000001</v>
      </c>
      <c r="I994">
        <v>15.465999999999999</v>
      </c>
      <c r="J994">
        <v>16.867000000000001</v>
      </c>
      <c r="K994">
        <v>18.478000000000002</v>
      </c>
      <c r="L994">
        <v>20.344999999999999</v>
      </c>
      <c r="M994">
        <v>22.210999999999999</v>
      </c>
    </row>
    <row r="995" spans="1:13" x14ac:dyDescent="0.3">
      <c r="A995">
        <v>993</v>
      </c>
      <c r="B995">
        <v>15.4656</v>
      </c>
      <c r="C995">
        <v>8.4620000000000001E-2</v>
      </c>
      <c r="D995">
        <v>-0.56840000000000002</v>
      </c>
      <c r="E995">
        <v>11.243</v>
      </c>
      <c r="F995">
        <v>12.201000000000001</v>
      </c>
      <c r="G995">
        <v>13.157999999999999</v>
      </c>
      <c r="H995">
        <v>14.239000000000001</v>
      </c>
      <c r="I995">
        <v>15.465999999999999</v>
      </c>
      <c r="J995">
        <v>16.867000000000001</v>
      </c>
      <c r="K995">
        <v>18.478000000000002</v>
      </c>
      <c r="L995">
        <v>20.344000000000001</v>
      </c>
      <c r="M995">
        <v>22.21</v>
      </c>
    </row>
    <row r="996" spans="1:13" x14ac:dyDescent="0.3">
      <c r="A996">
        <v>994</v>
      </c>
      <c r="B996">
        <v>15.4648</v>
      </c>
      <c r="C996">
        <v>8.4620000000000001E-2</v>
      </c>
      <c r="D996">
        <v>-0.56840000000000002</v>
      </c>
      <c r="E996">
        <v>11.243</v>
      </c>
      <c r="F996">
        <v>12.2</v>
      </c>
      <c r="G996">
        <v>13.157</v>
      </c>
      <c r="H996">
        <v>14.238</v>
      </c>
      <c r="I996">
        <v>15.465</v>
      </c>
      <c r="J996">
        <v>16.866</v>
      </c>
      <c r="K996">
        <v>18.477</v>
      </c>
      <c r="L996">
        <v>20.343</v>
      </c>
      <c r="M996">
        <v>22.209</v>
      </c>
    </row>
    <row r="997" spans="1:13" x14ac:dyDescent="0.3">
      <c r="A997">
        <v>995</v>
      </c>
      <c r="B997">
        <v>15.4641</v>
      </c>
      <c r="C997">
        <v>8.4629999999999997E-2</v>
      </c>
      <c r="D997">
        <v>-0.56840000000000002</v>
      </c>
      <c r="E997">
        <v>11.242000000000001</v>
      </c>
      <c r="F997">
        <v>12.199</v>
      </c>
      <c r="G997">
        <v>13.157</v>
      </c>
      <c r="H997">
        <v>14.237</v>
      </c>
      <c r="I997">
        <v>15.464</v>
      </c>
      <c r="J997">
        <v>16.864999999999998</v>
      </c>
      <c r="K997">
        <v>18.475999999999999</v>
      </c>
      <c r="L997">
        <v>20.341999999999999</v>
      </c>
      <c r="M997">
        <v>22.209</v>
      </c>
    </row>
    <row r="998" spans="1:13" x14ac:dyDescent="0.3">
      <c r="A998">
        <v>996</v>
      </c>
      <c r="B998">
        <v>15.4633</v>
      </c>
      <c r="C998">
        <v>8.4629999999999997E-2</v>
      </c>
      <c r="D998">
        <v>-0.56840000000000002</v>
      </c>
      <c r="E998">
        <v>11.241</v>
      </c>
      <c r="F998">
        <v>12.198</v>
      </c>
      <c r="G998">
        <v>13.156000000000001</v>
      </c>
      <c r="H998">
        <v>14.237</v>
      </c>
      <c r="I998">
        <v>15.462999999999999</v>
      </c>
      <c r="J998">
        <v>16.864000000000001</v>
      </c>
      <c r="K998">
        <v>18.475000000000001</v>
      </c>
      <c r="L998">
        <v>20.341000000000001</v>
      </c>
      <c r="M998">
        <v>22.207000000000001</v>
      </c>
    </row>
    <row r="999" spans="1:13" x14ac:dyDescent="0.3">
      <c r="A999">
        <v>997</v>
      </c>
      <c r="B999">
        <v>15.4626</v>
      </c>
      <c r="C999">
        <v>8.4640000000000007E-2</v>
      </c>
      <c r="D999">
        <v>-0.56840000000000002</v>
      </c>
      <c r="E999">
        <v>11.24</v>
      </c>
      <c r="F999">
        <v>12.198</v>
      </c>
      <c r="G999">
        <v>13.154999999999999</v>
      </c>
      <c r="H999">
        <v>14.236000000000001</v>
      </c>
      <c r="I999">
        <v>15.462999999999999</v>
      </c>
      <c r="J999">
        <v>16.864000000000001</v>
      </c>
      <c r="K999">
        <v>18.475000000000001</v>
      </c>
      <c r="L999">
        <v>20.341000000000001</v>
      </c>
      <c r="M999">
        <v>22.207000000000001</v>
      </c>
    </row>
    <row r="1000" spans="1:13" x14ac:dyDescent="0.3">
      <c r="A1000">
        <v>998</v>
      </c>
      <c r="B1000">
        <v>15.4619</v>
      </c>
      <c r="C1000">
        <v>8.4640000000000007E-2</v>
      </c>
      <c r="D1000">
        <v>-0.56840000000000002</v>
      </c>
      <c r="E1000">
        <v>11.24</v>
      </c>
      <c r="F1000">
        <v>12.196999999999999</v>
      </c>
      <c r="G1000">
        <v>13.154</v>
      </c>
      <c r="H1000">
        <v>14.234999999999999</v>
      </c>
      <c r="I1000">
        <v>15.462</v>
      </c>
      <c r="J1000">
        <v>16.863</v>
      </c>
      <c r="K1000">
        <v>18.474</v>
      </c>
      <c r="L1000">
        <v>20.34</v>
      </c>
      <c r="M1000">
        <v>22.206</v>
      </c>
    </row>
    <row r="1001" spans="1:13" x14ac:dyDescent="0.3">
      <c r="A1001">
        <v>999</v>
      </c>
      <c r="B1001">
        <v>15.4611</v>
      </c>
      <c r="C1001">
        <v>8.4650000000000003E-2</v>
      </c>
      <c r="D1001">
        <v>-0.56840000000000002</v>
      </c>
      <c r="E1001">
        <v>11.239000000000001</v>
      </c>
      <c r="F1001">
        <v>12.196</v>
      </c>
      <c r="G1001">
        <v>13.153</v>
      </c>
      <c r="H1001">
        <v>14.234</v>
      </c>
      <c r="I1001">
        <v>15.461</v>
      </c>
      <c r="J1001">
        <v>16.861999999999998</v>
      </c>
      <c r="K1001">
        <v>18.472999999999999</v>
      </c>
      <c r="L1001">
        <v>20.34</v>
      </c>
      <c r="M1001">
        <v>22.206</v>
      </c>
    </row>
    <row r="1002" spans="1:13" x14ac:dyDescent="0.3">
      <c r="A1002">
        <v>1000</v>
      </c>
      <c r="B1002">
        <v>15.4604</v>
      </c>
      <c r="C1002">
        <v>8.4650000000000003E-2</v>
      </c>
      <c r="D1002">
        <v>-0.56840000000000002</v>
      </c>
      <c r="E1002">
        <v>11.238</v>
      </c>
      <c r="F1002">
        <v>12.196</v>
      </c>
      <c r="G1002">
        <v>13.153</v>
      </c>
      <c r="H1002">
        <v>14.234</v>
      </c>
      <c r="I1002">
        <v>15.46</v>
      </c>
      <c r="J1002">
        <v>16.861999999999998</v>
      </c>
      <c r="K1002">
        <v>18.472999999999999</v>
      </c>
      <c r="L1002">
        <v>20.338999999999999</v>
      </c>
      <c r="M1002">
        <v>22.204999999999998</v>
      </c>
    </row>
    <row r="1003" spans="1:13" x14ac:dyDescent="0.3">
      <c r="A1003">
        <v>1001</v>
      </c>
      <c r="B1003">
        <v>15.4597</v>
      </c>
      <c r="C1003">
        <v>8.4650000000000003E-2</v>
      </c>
      <c r="D1003">
        <v>-0.56840000000000002</v>
      </c>
      <c r="E1003">
        <v>11.238</v>
      </c>
      <c r="F1003">
        <v>12.195</v>
      </c>
      <c r="G1003">
        <v>13.151999999999999</v>
      </c>
      <c r="H1003">
        <v>14.233000000000001</v>
      </c>
      <c r="I1003">
        <v>15.46</v>
      </c>
      <c r="J1003">
        <v>16.861000000000001</v>
      </c>
      <c r="K1003">
        <v>18.472000000000001</v>
      </c>
      <c r="L1003">
        <v>20.338000000000001</v>
      </c>
      <c r="M1003">
        <v>22.204000000000001</v>
      </c>
    </row>
    <row r="1004" spans="1:13" x14ac:dyDescent="0.3">
      <c r="A1004">
        <v>1002</v>
      </c>
      <c r="B1004">
        <v>15.4589</v>
      </c>
      <c r="C1004">
        <v>8.4659999999999999E-2</v>
      </c>
      <c r="D1004">
        <v>-0.56840000000000002</v>
      </c>
      <c r="E1004">
        <v>11.237</v>
      </c>
      <c r="F1004">
        <v>12.194000000000001</v>
      </c>
      <c r="G1004">
        <v>13.151</v>
      </c>
      <c r="H1004">
        <v>14.231999999999999</v>
      </c>
      <c r="I1004">
        <v>15.459</v>
      </c>
      <c r="J1004">
        <v>16.86</v>
      </c>
      <c r="K1004">
        <v>18.471</v>
      </c>
      <c r="L1004">
        <v>20.338000000000001</v>
      </c>
      <c r="M1004">
        <v>22.204000000000001</v>
      </c>
    </row>
    <row r="1005" spans="1:13" x14ac:dyDescent="0.3">
      <c r="A1005">
        <v>1003</v>
      </c>
      <c r="B1005">
        <v>15.4582</v>
      </c>
      <c r="C1005">
        <v>8.4659999999999999E-2</v>
      </c>
      <c r="D1005">
        <v>-0.56840000000000002</v>
      </c>
      <c r="E1005">
        <v>11.236000000000001</v>
      </c>
      <c r="F1005">
        <v>12.193</v>
      </c>
      <c r="G1005">
        <v>13.151</v>
      </c>
      <c r="H1005">
        <v>14.231</v>
      </c>
      <c r="I1005">
        <v>15.458</v>
      </c>
      <c r="J1005">
        <v>16.859000000000002</v>
      </c>
      <c r="K1005">
        <v>18.47</v>
      </c>
      <c r="L1005">
        <v>20.337</v>
      </c>
      <c r="M1005">
        <v>22.202999999999999</v>
      </c>
    </row>
    <row r="1006" spans="1:13" x14ac:dyDescent="0.3">
      <c r="A1006">
        <v>1004</v>
      </c>
      <c r="B1006">
        <v>15.4575</v>
      </c>
      <c r="C1006">
        <v>8.4669999999999995E-2</v>
      </c>
      <c r="D1006">
        <v>-0.56840000000000002</v>
      </c>
      <c r="E1006">
        <v>11.234999999999999</v>
      </c>
      <c r="F1006">
        <v>12.193</v>
      </c>
      <c r="G1006">
        <v>13.15</v>
      </c>
      <c r="H1006">
        <v>14.231</v>
      </c>
      <c r="I1006">
        <v>15.458</v>
      </c>
      <c r="J1006">
        <v>16.859000000000002</v>
      </c>
      <c r="K1006">
        <v>18.47</v>
      </c>
      <c r="L1006">
        <v>20.337</v>
      </c>
      <c r="M1006">
        <v>22.202999999999999</v>
      </c>
    </row>
    <row r="1007" spans="1:13" x14ac:dyDescent="0.3">
      <c r="A1007">
        <v>1005</v>
      </c>
      <c r="B1007">
        <v>15.456799999999999</v>
      </c>
      <c r="C1007">
        <v>8.4669999999999995E-2</v>
      </c>
      <c r="D1007">
        <v>-0.56840000000000002</v>
      </c>
      <c r="E1007">
        <v>11.234999999999999</v>
      </c>
      <c r="F1007">
        <v>12.192</v>
      </c>
      <c r="G1007">
        <v>13.148999999999999</v>
      </c>
      <c r="H1007">
        <v>14.23</v>
      </c>
      <c r="I1007">
        <v>15.457000000000001</v>
      </c>
      <c r="J1007">
        <v>16.858000000000001</v>
      </c>
      <c r="K1007">
        <v>18.469000000000001</v>
      </c>
      <c r="L1007">
        <v>20.335999999999999</v>
      </c>
      <c r="M1007">
        <v>22.202000000000002</v>
      </c>
    </row>
    <row r="1008" spans="1:13" x14ac:dyDescent="0.3">
      <c r="A1008">
        <v>1006</v>
      </c>
      <c r="B1008">
        <v>15.456</v>
      </c>
      <c r="C1008">
        <v>8.4680000000000005E-2</v>
      </c>
      <c r="D1008">
        <v>-0.56840000000000002</v>
      </c>
      <c r="E1008">
        <v>11.234</v>
      </c>
      <c r="F1008">
        <v>12.191000000000001</v>
      </c>
      <c r="G1008">
        <v>13.148</v>
      </c>
      <c r="H1008">
        <v>14.228999999999999</v>
      </c>
      <c r="I1008">
        <v>15.456</v>
      </c>
      <c r="J1008">
        <v>16.856999999999999</v>
      </c>
      <c r="K1008">
        <v>18.469000000000001</v>
      </c>
      <c r="L1008">
        <v>20.335000000000001</v>
      </c>
      <c r="M1008">
        <v>22.202000000000002</v>
      </c>
    </row>
    <row r="1009" spans="1:13" x14ac:dyDescent="0.3">
      <c r="A1009">
        <v>1007</v>
      </c>
      <c r="B1009">
        <v>15.455299999999999</v>
      </c>
      <c r="C1009">
        <v>8.4680000000000005E-2</v>
      </c>
      <c r="D1009">
        <v>-0.56840000000000002</v>
      </c>
      <c r="E1009">
        <v>11.233000000000001</v>
      </c>
      <c r="F1009">
        <v>12.191000000000001</v>
      </c>
      <c r="G1009">
        <v>13.148</v>
      </c>
      <c r="H1009">
        <v>14.228</v>
      </c>
      <c r="I1009">
        <v>15.455</v>
      </c>
      <c r="J1009">
        <v>16.856999999999999</v>
      </c>
      <c r="K1009">
        <v>18.468</v>
      </c>
      <c r="L1009">
        <v>20.334</v>
      </c>
      <c r="M1009">
        <v>22.201000000000001</v>
      </c>
    </row>
    <row r="1010" spans="1:13" x14ac:dyDescent="0.3">
      <c r="A1010">
        <v>1008</v>
      </c>
      <c r="B1010">
        <v>15.454599999999999</v>
      </c>
      <c r="C1010">
        <v>8.4690000000000001E-2</v>
      </c>
      <c r="D1010">
        <v>-0.56840000000000002</v>
      </c>
      <c r="E1010">
        <v>11.231999999999999</v>
      </c>
      <c r="F1010">
        <v>12.19</v>
      </c>
      <c r="G1010">
        <v>13.147</v>
      </c>
      <c r="H1010">
        <v>14.228</v>
      </c>
      <c r="I1010">
        <v>15.455</v>
      </c>
      <c r="J1010">
        <v>16.856000000000002</v>
      </c>
      <c r="K1010">
        <v>18.466999999999999</v>
      </c>
      <c r="L1010">
        <v>20.334</v>
      </c>
      <c r="M1010">
        <v>22.201000000000001</v>
      </c>
    </row>
    <row r="1011" spans="1:13" x14ac:dyDescent="0.3">
      <c r="A1011">
        <v>1009</v>
      </c>
      <c r="B1011">
        <v>15.453900000000001</v>
      </c>
      <c r="C1011">
        <v>8.4690000000000001E-2</v>
      </c>
      <c r="D1011">
        <v>-0.56840000000000002</v>
      </c>
      <c r="E1011">
        <v>11.231999999999999</v>
      </c>
      <c r="F1011">
        <v>12.189</v>
      </c>
      <c r="G1011">
        <v>13.146000000000001</v>
      </c>
      <c r="H1011">
        <v>14.227</v>
      </c>
      <c r="I1011">
        <v>15.454000000000001</v>
      </c>
      <c r="J1011">
        <v>16.855</v>
      </c>
      <c r="K1011">
        <v>18.466999999999999</v>
      </c>
      <c r="L1011">
        <v>20.332999999999998</v>
      </c>
      <c r="M1011">
        <v>22.2</v>
      </c>
    </row>
    <row r="1012" spans="1:13" x14ac:dyDescent="0.3">
      <c r="A1012">
        <v>1010</v>
      </c>
      <c r="B1012">
        <v>15.453099999999999</v>
      </c>
      <c r="C1012">
        <v>8.4699999999999998E-2</v>
      </c>
      <c r="D1012">
        <v>-0.56840000000000002</v>
      </c>
      <c r="E1012">
        <v>11.231</v>
      </c>
      <c r="F1012">
        <v>12.188000000000001</v>
      </c>
      <c r="G1012">
        <v>13.145</v>
      </c>
      <c r="H1012">
        <v>14.226000000000001</v>
      </c>
      <c r="I1012">
        <v>15.452999999999999</v>
      </c>
      <c r="J1012">
        <v>16.853999999999999</v>
      </c>
      <c r="K1012">
        <v>18.466000000000001</v>
      </c>
      <c r="L1012">
        <v>20.332999999999998</v>
      </c>
      <c r="M1012">
        <v>22.2</v>
      </c>
    </row>
    <row r="1013" spans="1:13" x14ac:dyDescent="0.3">
      <c r="A1013">
        <v>1011</v>
      </c>
      <c r="B1013">
        <v>15.452400000000001</v>
      </c>
      <c r="C1013">
        <v>8.4699999999999998E-2</v>
      </c>
      <c r="D1013">
        <v>-0.56840000000000002</v>
      </c>
      <c r="E1013">
        <v>11.23</v>
      </c>
      <c r="F1013">
        <v>12.188000000000001</v>
      </c>
      <c r="G1013">
        <v>13.145</v>
      </c>
      <c r="H1013">
        <v>14.226000000000001</v>
      </c>
      <c r="I1013">
        <v>15.452</v>
      </c>
      <c r="J1013">
        <v>16.853999999999999</v>
      </c>
      <c r="K1013">
        <v>18.465</v>
      </c>
      <c r="L1013">
        <v>20.332000000000001</v>
      </c>
      <c r="M1013">
        <v>22.199000000000002</v>
      </c>
    </row>
    <row r="1014" spans="1:13" x14ac:dyDescent="0.3">
      <c r="A1014">
        <v>1012</v>
      </c>
      <c r="B1014">
        <v>15.451700000000001</v>
      </c>
      <c r="C1014">
        <v>8.4709999999999994E-2</v>
      </c>
      <c r="D1014">
        <v>-0.56840000000000002</v>
      </c>
      <c r="E1014">
        <v>11.228999999999999</v>
      </c>
      <c r="F1014">
        <v>12.186999999999999</v>
      </c>
      <c r="G1014">
        <v>13.144</v>
      </c>
      <c r="H1014">
        <v>14.225</v>
      </c>
      <c r="I1014">
        <v>15.452</v>
      </c>
      <c r="J1014">
        <v>16.853000000000002</v>
      </c>
      <c r="K1014">
        <v>18.465</v>
      </c>
      <c r="L1014">
        <v>20.332000000000001</v>
      </c>
      <c r="M1014">
        <v>22.199000000000002</v>
      </c>
    </row>
    <row r="1015" spans="1:13" x14ac:dyDescent="0.3">
      <c r="A1015">
        <v>1013</v>
      </c>
      <c r="B1015">
        <v>15.451000000000001</v>
      </c>
      <c r="C1015">
        <v>8.4709999999999994E-2</v>
      </c>
      <c r="D1015">
        <v>-0.56840000000000002</v>
      </c>
      <c r="E1015">
        <v>11.228999999999999</v>
      </c>
      <c r="F1015">
        <v>12.186</v>
      </c>
      <c r="G1015">
        <v>13.143000000000001</v>
      </c>
      <c r="H1015">
        <v>14.224</v>
      </c>
      <c r="I1015">
        <v>15.451000000000001</v>
      </c>
      <c r="J1015">
        <v>16.852</v>
      </c>
      <c r="K1015">
        <v>18.463999999999999</v>
      </c>
      <c r="L1015">
        <v>20.331</v>
      </c>
      <c r="M1015">
        <v>22.198</v>
      </c>
    </row>
    <row r="1016" spans="1:13" x14ac:dyDescent="0.3">
      <c r="A1016">
        <v>1014</v>
      </c>
      <c r="B1016">
        <v>15.4503</v>
      </c>
      <c r="C1016">
        <v>8.4720000000000004E-2</v>
      </c>
      <c r="D1016">
        <v>-0.56840000000000002</v>
      </c>
      <c r="E1016">
        <v>11.228</v>
      </c>
      <c r="F1016">
        <v>12.185</v>
      </c>
      <c r="G1016">
        <v>13.143000000000001</v>
      </c>
      <c r="H1016">
        <v>14.223000000000001</v>
      </c>
      <c r="I1016">
        <v>15.45</v>
      </c>
      <c r="J1016">
        <v>16.852</v>
      </c>
      <c r="K1016">
        <v>18.463000000000001</v>
      </c>
      <c r="L1016">
        <v>20.331</v>
      </c>
      <c r="M1016">
        <v>22.198</v>
      </c>
    </row>
    <row r="1017" spans="1:13" x14ac:dyDescent="0.3">
      <c r="A1017">
        <v>1015</v>
      </c>
      <c r="B1017">
        <v>15.4495</v>
      </c>
      <c r="C1017">
        <v>8.4720000000000004E-2</v>
      </c>
      <c r="D1017">
        <v>-0.56840000000000002</v>
      </c>
      <c r="E1017">
        <v>11.227</v>
      </c>
      <c r="F1017">
        <v>12.185</v>
      </c>
      <c r="G1017">
        <v>13.141999999999999</v>
      </c>
      <c r="H1017">
        <v>14.223000000000001</v>
      </c>
      <c r="I1017">
        <v>15.45</v>
      </c>
      <c r="J1017">
        <v>16.850999999999999</v>
      </c>
      <c r="K1017">
        <v>18.462</v>
      </c>
      <c r="L1017">
        <v>20.329999999999998</v>
      </c>
      <c r="M1017">
        <v>22.196999999999999</v>
      </c>
    </row>
    <row r="1018" spans="1:13" x14ac:dyDescent="0.3">
      <c r="A1018">
        <v>1016</v>
      </c>
      <c r="B1018">
        <v>15.4488</v>
      </c>
      <c r="C1018">
        <v>8.473E-2</v>
      </c>
      <c r="D1018">
        <v>-0.56840000000000002</v>
      </c>
      <c r="E1018">
        <v>11.227</v>
      </c>
      <c r="F1018">
        <v>12.183999999999999</v>
      </c>
      <c r="G1018">
        <v>13.141</v>
      </c>
      <c r="H1018">
        <v>14.222</v>
      </c>
      <c r="I1018">
        <v>15.449</v>
      </c>
      <c r="J1018">
        <v>16.850000000000001</v>
      </c>
      <c r="K1018">
        <v>18.462</v>
      </c>
      <c r="L1018">
        <v>20.329000000000001</v>
      </c>
      <c r="M1018">
        <v>22.196999999999999</v>
      </c>
    </row>
    <row r="1019" spans="1:13" x14ac:dyDescent="0.3">
      <c r="A1019">
        <v>1017</v>
      </c>
      <c r="B1019">
        <v>15.4481</v>
      </c>
      <c r="C1019">
        <v>8.473E-2</v>
      </c>
      <c r="D1019">
        <v>-0.56840000000000002</v>
      </c>
      <c r="E1019">
        <v>11.226000000000001</v>
      </c>
      <c r="F1019">
        <v>12.183</v>
      </c>
      <c r="G1019">
        <v>13.14</v>
      </c>
      <c r="H1019">
        <v>14.221</v>
      </c>
      <c r="I1019">
        <v>15.448</v>
      </c>
      <c r="J1019">
        <v>16.850000000000001</v>
      </c>
      <c r="K1019">
        <v>18.460999999999999</v>
      </c>
      <c r="L1019">
        <v>20.329000000000001</v>
      </c>
      <c r="M1019">
        <v>22.196000000000002</v>
      </c>
    </row>
    <row r="1020" spans="1:13" x14ac:dyDescent="0.3">
      <c r="A1020">
        <v>1018</v>
      </c>
      <c r="B1020">
        <v>15.4474</v>
      </c>
      <c r="C1020">
        <v>8.4739999999999996E-2</v>
      </c>
      <c r="D1020">
        <v>-0.56840000000000002</v>
      </c>
      <c r="E1020">
        <v>11.225</v>
      </c>
      <c r="F1020">
        <v>12.182</v>
      </c>
      <c r="G1020">
        <v>13.14</v>
      </c>
      <c r="H1020">
        <v>14.22</v>
      </c>
      <c r="I1020">
        <v>15.446999999999999</v>
      </c>
      <c r="J1020">
        <v>16.849</v>
      </c>
      <c r="K1020">
        <v>18.460999999999999</v>
      </c>
      <c r="L1020">
        <v>20.327999999999999</v>
      </c>
      <c r="M1020">
        <v>22.196000000000002</v>
      </c>
    </row>
    <row r="1021" spans="1:13" x14ac:dyDescent="0.3">
      <c r="A1021">
        <v>1019</v>
      </c>
      <c r="B1021">
        <v>15.4467</v>
      </c>
      <c r="C1021">
        <v>8.4739999999999996E-2</v>
      </c>
      <c r="D1021">
        <v>-0.56840000000000002</v>
      </c>
      <c r="E1021">
        <v>11.225</v>
      </c>
      <c r="F1021">
        <v>12.182</v>
      </c>
      <c r="G1021">
        <v>13.138999999999999</v>
      </c>
      <c r="H1021">
        <v>14.22</v>
      </c>
      <c r="I1021">
        <v>15.446999999999999</v>
      </c>
      <c r="J1021">
        <v>16.847999999999999</v>
      </c>
      <c r="K1021">
        <v>18.46</v>
      </c>
      <c r="L1021">
        <v>20.327000000000002</v>
      </c>
      <c r="M1021">
        <v>22.195</v>
      </c>
    </row>
    <row r="1022" spans="1:13" x14ac:dyDescent="0.3">
      <c r="A1022">
        <v>1020</v>
      </c>
      <c r="B1022">
        <v>15.446</v>
      </c>
      <c r="C1022">
        <v>8.4750000000000006E-2</v>
      </c>
      <c r="D1022">
        <v>-0.56840000000000002</v>
      </c>
      <c r="E1022">
        <v>11.224</v>
      </c>
      <c r="F1022">
        <v>12.180999999999999</v>
      </c>
      <c r="G1022">
        <v>13.138</v>
      </c>
      <c r="H1022">
        <v>14.218999999999999</v>
      </c>
      <c r="I1022">
        <v>15.446</v>
      </c>
      <c r="J1022">
        <v>16.847999999999999</v>
      </c>
      <c r="K1022">
        <v>18.46</v>
      </c>
      <c r="L1022">
        <v>20.327000000000002</v>
      </c>
      <c r="M1022">
        <v>22.195</v>
      </c>
    </row>
    <row r="1023" spans="1:13" x14ac:dyDescent="0.3">
      <c r="A1023">
        <v>1021</v>
      </c>
      <c r="B1023">
        <v>15.4453</v>
      </c>
      <c r="C1023">
        <v>8.4760000000000002E-2</v>
      </c>
      <c r="D1023">
        <v>-0.56840000000000002</v>
      </c>
      <c r="E1023">
        <v>11.223000000000001</v>
      </c>
      <c r="F1023">
        <v>12.18</v>
      </c>
      <c r="G1023">
        <v>13.137</v>
      </c>
      <c r="H1023">
        <v>14.218</v>
      </c>
      <c r="I1023">
        <v>15.445</v>
      </c>
      <c r="J1023">
        <v>16.847000000000001</v>
      </c>
      <c r="K1023">
        <v>18.459</v>
      </c>
      <c r="L1023">
        <v>20.327000000000002</v>
      </c>
      <c r="M1023">
        <v>22.195</v>
      </c>
    </row>
    <row r="1024" spans="1:13" x14ac:dyDescent="0.3">
      <c r="A1024">
        <v>1022</v>
      </c>
      <c r="B1024">
        <v>15.444599999999999</v>
      </c>
      <c r="C1024">
        <v>8.4760000000000002E-2</v>
      </c>
      <c r="D1024">
        <v>-0.56840000000000002</v>
      </c>
      <c r="E1024">
        <v>11.222</v>
      </c>
      <c r="F1024">
        <v>12.18</v>
      </c>
      <c r="G1024">
        <v>13.137</v>
      </c>
      <c r="H1024">
        <v>14.218</v>
      </c>
      <c r="I1024">
        <v>15.445</v>
      </c>
      <c r="J1024">
        <v>16.846</v>
      </c>
      <c r="K1024">
        <v>18.457999999999998</v>
      </c>
      <c r="L1024">
        <v>20.326000000000001</v>
      </c>
      <c r="M1024">
        <v>22.193999999999999</v>
      </c>
    </row>
    <row r="1025" spans="1:13" x14ac:dyDescent="0.3">
      <c r="A1025">
        <v>1023</v>
      </c>
      <c r="B1025">
        <v>15.443899999999999</v>
      </c>
      <c r="C1025">
        <v>8.4769999999999998E-2</v>
      </c>
      <c r="D1025">
        <v>-0.56840000000000002</v>
      </c>
      <c r="E1025">
        <v>11.221</v>
      </c>
      <c r="F1025">
        <v>12.179</v>
      </c>
      <c r="G1025">
        <v>13.135999999999999</v>
      </c>
      <c r="H1025">
        <v>14.217000000000001</v>
      </c>
      <c r="I1025">
        <v>15.444000000000001</v>
      </c>
      <c r="J1025">
        <v>16.846</v>
      </c>
      <c r="K1025">
        <v>18.457999999999998</v>
      </c>
      <c r="L1025">
        <v>20.326000000000001</v>
      </c>
      <c r="M1025">
        <v>22.193999999999999</v>
      </c>
    </row>
    <row r="1026" spans="1:13" x14ac:dyDescent="0.3">
      <c r="A1026">
        <v>1024</v>
      </c>
      <c r="B1026">
        <v>15.443199999999999</v>
      </c>
      <c r="C1026">
        <v>8.4769999999999998E-2</v>
      </c>
      <c r="D1026">
        <v>-0.56840000000000002</v>
      </c>
      <c r="E1026">
        <v>11.221</v>
      </c>
      <c r="F1026">
        <v>12.178000000000001</v>
      </c>
      <c r="G1026">
        <v>13.135</v>
      </c>
      <c r="H1026">
        <v>14.215999999999999</v>
      </c>
      <c r="I1026">
        <v>15.443</v>
      </c>
      <c r="J1026">
        <v>16.844999999999999</v>
      </c>
      <c r="K1026">
        <v>18.457000000000001</v>
      </c>
      <c r="L1026">
        <v>20.324999999999999</v>
      </c>
      <c r="M1026">
        <v>22.193000000000001</v>
      </c>
    </row>
    <row r="1027" spans="1:13" x14ac:dyDescent="0.3">
      <c r="A1027">
        <v>1025</v>
      </c>
      <c r="B1027">
        <v>15.442500000000001</v>
      </c>
      <c r="C1027">
        <v>8.4779999999999994E-2</v>
      </c>
      <c r="D1027">
        <v>-0.56840000000000002</v>
      </c>
      <c r="E1027">
        <v>11.22</v>
      </c>
      <c r="F1027">
        <v>12.177</v>
      </c>
      <c r="G1027">
        <v>13.135</v>
      </c>
      <c r="H1027">
        <v>14.215</v>
      </c>
      <c r="I1027">
        <v>15.442</v>
      </c>
      <c r="J1027">
        <v>16.844000000000001</v>
      </c>
      <c r="K1027">
        <v>18.457000000000001</v>
      </c>
      <c r="L1027">
        <v>20.324999999999999</v>
      </c>
      <c r="M1027">
        <v>22.193000000000001</v>
      </c>
    </row>
    <row r="1028" spans="1:13" x14ac:dyDescent="0.3">
      <c r="A1028">
        <v>1026</v>
      </c>
      <c r="B1028">
        <v>15.441800000000001</v>
      </c>
      <c r="C1028">
        <v>8.4779999999999994E-2</v>
      </c>
      <c r="D1028">
        <v>-0.56840000000000002</v>
      </c>
      <c r="E1028">
        <v>11.218999999999999</v>
      </c>
      <c r="F1028">
        <v>12.177</v>
      </c>
      <c r="G1028">
        <v>13.134</v>
      </c>
      <c r="H1028">
        <v>14.215</v>
      </c>
      <c r="I1028">
        <v>15.442</v>
      </c>
      <c r="J1028">
        <v>16.844000000000001</v>
      </c>
      <c r="K1028">
        <v>18.456</v>
      </c>
      <c r="L1028">
        <v>20.324000000000002</v>
      </c>
      <c r="M1028">
        <v>22.192</v>
      </c>
    </row>
    <row r="1029" spans="1:13" x14ac:dyDescent="0.3">
      <c r="A1029">
        <v>1027</v>
      </c>
      <c r="B1029">
        <v>15.4411</v>
      </c>
      <c r="C1029">
        <v>8.4790000000000004E-2</v>
      </c>
      <c r="D1029">
        <v>-0.56840000000000002</v>
      </c>
      <c r="E1029">
        <v>11.218999999999999</v>
      </c>
      <c r="F1029">
        <v>12.176</v>
      </c>
      <c r="G1029">
        <v>13.132999999999999</v>
      </c>
      <c r="H1029">
        <v>14.214</v>
      </c>
      <c r="I1029">
        <v>15.441000000000001</v>
      </c>
      <c r="J1029">
        <v>16.843</v>
      </c>
      <c r="K1029">
        <v>18.454999999999998</v>
      </c>
      <c r="L1029">
        <v>20.324000000000002</v>
      </c>
      <c r="M1029">
        <v>22.192</v>
      </c>
    </row>
    <row r="1030" spans="1:13" x14ac:dyDescent="0.3">
      <c r="A1030">
        <v>1028</v>
      </c>
      <c r="B1030">
        <v>15.4404</v>
      </c>
      <c r="C1030">
        <v>8.48E-2</v>
      </c>
      <c r="D1030">
        <v>-0.56840000000000002</v>
      </c>
      <c r="E1030">
        <v>11.218</v>
      </c>
      <c r="F1030">
        <v>12.175000000000001</v>
      </c>
      <c r="G1030">
        <v>13.132</v>
      </c>
      <c r="H1030">
        <v>14.212999999999999</v>
      </c>
      <c r="I1030">
        <v>15.44</v>
      </c>
      <c r="J1030">
        <v>16.841999999999999</v>
      </c>
      <c r="K1030">
        <v>18.454999999999998</v>
      </c>
      <c r="L1030">
        <v>20.323</v>
      </c>
      <c r="M1030">
        <v>22.192</v>
      </c>
    </row>
    <row r="1031" spans="1:13" x14ac:dyDescent="0.3">
      <c r="A1031">
        <v>1029</v>
      </c>
      <c r="B1031">
        <v>15.4397</v>
      </c>
      <c r="C1031">
        <v>8.48E-2</v>
      </c>
      <c r="D1031">
        <v>-0.56840000000000002</v>
      </c>
      <c r="E1031">
        <v>11.217000000000001</v>
      </c>
      <c r="F1031">
        <v>12.173999999999999</v>
      </c>
      <c r="G1031">
        <v>13.132</v>
      </c>
      <c r="H1031">
        <v>14.212999999999999</v>
      </c>
      <c r="I1031">
        <v>15.44</v>
      </c>
      <c r="J1031">
        <v>16.841999999999999</v>
      </c>
      <c r="K1031">
        <v>18.454000000000001</v>
      </c>
      <c r="L1031">
        <v>20.321999999999999</v>
      </c>
      <c r="M1031">
        <v>22.190999999999999</v>
      </c>
    </row>
    <row r="1032" spans="1:13" x14ac:dyDescent="0.3">
      <c r="A1032">
        <v>1030</v>
      </c>
      <c r="B1032">
        <v>15.439</v>
      </c>
      <c r="C1032">
        <v>8.4809999999999997E-2</v>
      </c>
      <c r="D1032">
        <v>-0.56840000000000002</v>
      </c>
      <c r="E1032">
        <v>11.215999999999999</v>
      </c>
      <c r="F1032">
        <v>12.173999999999999</v>
      </c>
      <c r="G1032">
        <v>13.131</v>
      </c>
      <c r="H1032">
        <v>14.212</v>
      </c>
      <c r="I1032">
        <v>15.439</v>
      </c>
      <c r="J1032">
        <v>16.841000000000001</v>
      </c>
      <c r="K1032">
        <v>18.454000000000001</v>
      </c>
      <c r="L1032">
        <v>20.321999999999999</v>
      </c>
      <c r="M1032">
        <v>22.190999999999999</v>
      </c>
    </row>
    <row r="1033" spans="1:13" x14ac:dyDescent="0.3">
      <c r="A1033">
        <v>1031</v>
      </c>
      <c r="B1033">
        <v>15.4383</v>
      </c>
      <c r="C1033">
        <v>8.4820000000000007E-2</v>
      </c>
      <c r="D1033">
        <v>-0.56840000000000002</v>
      </c>
      <c r="E1033">
        <v>11.215</v>
      </c>
      <c r="F1033">
        <v>12.173</v>
      </c>
      <c r="G1033">
        <v>13.13</v>
      </c>
      <c r="H1033">
        <v>14.211</v>
      </c>
      <c r="I1033">
        <v>15.438000000000001</v>
      </c>
      <c r="J1033">
        <v>16.84</v>
      </c>
      <c r="K1033">
        <v>18.452999999999999</v>
      </c>
      <c r="L1033">
        <v>20.321999999999999</v>
      </c>
      <c r="M1033">
        <v>22.190999999999999</v>
      </c>
    </row>
    <row r="1034" spans="1:13" x14ac:dyDescent="0.3">
      <c r="A1034">
        <v>1032</v>
      </c>
      <c r="B1034">
        <v>15.4376</v>
      </c>
      <c r="C1034">
        <v>8.4820000000000007E-2</v>
      </c>
      <c r="D1034">
        <v>-0.56840000000000002</v>
      </c>
      <c r="E1034">
        <v>11.215</v>
      </c>
      <c r="F1034">
        <v>12.172000000000001</v>
      </c>
      <c r="G1034">
        <v>13.129</v>
      </c>
      <c r="H1034">
        <v>14.21</v>
      </c>
      <c r="I1034">
        <v>15.438000000000001</v>
      </c>
      <c r="J1034">
        <v>16.84</v>
      </c>
      <c r="K1034">
        <v>18.452000000000002</v>
      </c>
      <c r="L1034">
        <v>20.321000000000002</v>
      </c>
      <c r="M1034">
        <v>22.19</v>
      </c>
    </row>
    <row r="1035" spans="1:13" x14ac:dyDescent="0.3">
      <c r="A1035">
        <v>1033</v>
      </c>
      <c r="B1035">
        <v>15.4369</v>
      </c>
      <c r="C1035">
        <v>8.4830000000000003E-2</v>
      </c>
      <c r="D1035">
        <v>-0.56840000000000002</v>
      </c>
      <c r="E1035">
        <v>11.214</v>
      </c>
      <c r="F1035">
        <v>12.170999999999999</v>
      </c>
      <c r="G1035">
        <v>13.129</v>
      </c>
      <c r="H1035">
        <v>14.21</v>
      </c>
      <c r="I1035">
        <v>15.436999999999999</v>
      </c>
      <c r="J1035">
        <v>16.838999999999999</v>
      </c>
      <c r="K1035">
        <v>18.452000000000002</v>
      </c>
      <c r="L1035">
        <v>20.321000000000002</v>
      </c>
      <c r="M1035">
        <v>22.19</v>
      </c>
    </row>
    <row r="1036" spans="1:13" x14ac:dyDescent="0.3">
      <c r="A1036">
        <v>1034</v>
      </c>
      <c r="B1036">
        <v>15.436199999999999</v>
      </c>
      <c r="C1036">
        <v>8.4830000000000003E-2</v>
      </c>
      <c r="D1036">
        <v>-0.56840000000000002</v>
      </c>
      <c r="E1036">
        <v>11.212999999999999</v>
      </c>
      <c r="F1036">
        <v>12.170999999999999</v>
      </c>
      <c r="G1036">
        <v>13.128</v>
      </c>
      <c r="H1036">
        <v>14.209</v>
      </c>
      <c r="I1036">
        <v>15.436</v>
      </c>
      <c r="J1036">
        <v>16.838000000000001</v>
      </c>
      <c r="K1036">
        <v>18.451000000000001</v>
      </c>
      <c r="L1036">
        <v>20.32</v>
      </c>
      <c r="M1036">
        <v>22.189</v>
      </c>
    </row>
    <row r="1037" spans="1:13" x14ac:dyDescent="0.3">
      <c r="A1037">
        <v>1035</v>
      </c>
      <c r="B1037">
        <v>15.435499999999999</v>
      </c>
      <c r="C1037">
        <v>8.4839999999999999E-2</v>
      </c>
      <c r="D1037">
        <v>-0.56840000000000002</v>
      </c>
      <c r="E1037">
        <v>11.212</v>
      </c>
      <c r="F1037">
        <v>12.17</v>
      </c>
      <c r="G1037">
        <v>13.127000000000001</v>
      </c>
      <c r="H1037">
        <v>14.208</v>
      </c>
      <c r="I1037">
        <v>15.436</v>
      </c>
      <c r="J1037">
        <v>16.838000000000001</v>
      </c>
      <c r="K1037">
        <v>18.451000000000001</v>
      </c>
      <c r="L1037">
        <v>20.32</v>
      </c>
      <c r="M1037">
        <v>22.189</v>
      </c>
    </row>
    <row r="1038" spans="1:13" x14ac:dyDescent="0.3">
      <c r="A1038">
        <v>1036</v>
      </c>
      <c r="B1038">
        <v>15.434900000000001</v>
      </c>
      <c r="C1038">
        <v>8.4849999999999995E-2</v>
      </c>
      <c r="D1038">
        <v>-0.56840000000000002</v>
      </c>
      <c r="E1038">
        <v>11.212</v>
      </c>
      <c r="F1038">
        <v>12.169</v>
      </c>
      <c r="G1038">
        <v>13.125999999999999</v>
      </c>
      <c r="H1038">
        <v>14.207000000000001</v>
      </c>
      <c r="I1038">
        <v>15.435</v>
      </c>
      <c r="J1038">
        <v>16.837</v>
      </c>
      <c r="K1038">
        <v>18.45</v>
      </c>
      <c r="L1038">
        <v>20.32</v>
      </c>
      <c r="M1038">
        <v>22.189</v>
      </c>
    </row>
    <row r="1039" spans="1:13" x14ac:dyDescent="0.3">
      <c r="A1039">
        <v>1037</v>
      </c>
      <c r="B1039">
        <v>15.434200000000001</v>
      </c>
      <c r="C1039">
        <v>8.4849999999999995E-2</v>
      </c>
      <c r="D1039">
        <v>-0.56840000000000002</v>
      </c>
      <c r="E1039">
        <v>11.211</v>
      </c>
      <c r="F1039">
        <v>12.167999999999999</v>
      </c>
      <c r="G1039">
        <v>13.125999999999999</v>
      </c>
      <c r="H1039">
        <v>14.207000000000001</v>
      </c>
      <c r="I1039">
        <v>15.433999999999999</v>
      </c>
      <c r="J1039">
        <v>16.837</v>
      </c>
      <c r="K1039">
        <v>18.45</v>
      </c>
      <c r="L1039">
        <v>20.318999999999999</v>
      </c>
      <c r="M1039">
        <v>22.187999999999999</v>
      </c>
    </row>
    <row r="1040" spans="1:13" x14ac:dyDescent="0.3">
      <c r="A1040">
        <v>1038</v>
      </c>
      <c r="B1040">
        <v>15.4335</v>
      </c>
      <c r="C1040">
        <v>8.4860000000000005E-2</v>
      </c>
      <c r="D1040">
        <v>-0.56840000000000002</v>
      </c>
      <c r="E1040">
        <v>11.21</v>
      </c>
      <c r="F1040">
        <v>12.167999999999999</v>
      </c>
      <c r="G1040">
        <v>13.125</v>
      </c>
      <c r="H1040">
        <v>14.206</v>
      </c>
      <c r="I1040">
        <v>15.433999999999999</v>
      </c>
      <c r="J1040">
        <v>16.835999999999999</v>
      </c>
      <c r="K1040">
        <v>18.449000000000002</v>
      </c>
      <c r="L1040">
        <v>20.318999999999999</v>
      </c>
      <c r="M1040">
        <v>22.187999999999999</v>
      </c>
    </row>
    <row r="1041" spans="1:13" x14ac:dyDescent="0.3">
      <c r="A1041">
        <v>1039</v>
      </c>
      <c r="B1041">
        <v>15.4328</v>
      </c>
      <c r="C1041">
        <v>8.4870000000000001E-2</v>
      </c>
      <c r="D1041">
        <v>-0.56840000000000002</v>
      </c>
      <c r="E1041">
        <v>11.209</v>
      </c>
      <c r="F1041">
        <v>12.167</v>
      </c>
      <c r="G1041">
        <v>13.124000000000001</v>
      </c>
      <c r="H1041">
        <v>14.205</v>
      </c>
      <c r="I1041">
        <v>15.433</v>
      </c>
      <c r="J1041">
        <v>16.835000000000001</v>
      </c>
      <c r="K1041">
        <v>18.449000000000002</v>
      </c>
      <c r="L1041">
        <v>20.318000000000001</v>
      </c>
      <c r="M1041">
        <v>22.187999999999999</v>
      </c>
    </row>
    <row r="1042" spans="1:13" x14ac:dyDescent="0.3">
      <c r="A1042">
        <v>1040</v>
      </c>
      <c r="B1042">
        <v>15.4321</v>
      </c>
      <c r="C1042">
        <v>8.4870000000000001E-2</v>
      </c>
      <c r="D1042">
        <v>-0.56840000000000002</v>
      </c>
      <c r="E1042">
        <v>11.209</v>
      </c>
      <c r="F1042">
        <v>12.166</v>
      </c>
      <c r="G1042">
        <v>13.124000000000001</v>
      </c>
      <c r="H1042">
        <v>14.205</v>
      </c>
      <c r="I1042">
        <v>15.432</v>
      </c>
      <c r="J1042">
        <v>16.835000000000001</v>
      </c>
      <c r="K1042">
        <v>18.448</v>
      </c>
      <c r="L1042">
        <v>20.317</v>
      </c>
      <c r="M1042">
        <v>22.187000000000001</v>
      </c>
    </row>
    <row r="1043" spans="1:13" x14ac:dyDescent="0.3">
      <c r="A1043">
        <v>1041</v>
      </c>
      <c r="B1043">
        <v>15.4315</v>
      </c>
      <c r="C1043">
        <v>8.4879999999999997E-2</v>
      </c>
      <c r="D1043">
        <v>-0.56840000000000002</v>
      </c>
      <c r="E1043">
        <v>11.208</v>
      </c>
      <c r="F1043">
        <v>12.164999999999999</v>
      </c>
      <c r="G1043">
        <v>13.122999999999999</v>
      </c>
      <c r="H1043">
        <v>14.204000000000001</v>
      </c>
      <c r="I1043">
        <v>15.432</v>
      </c>
      <c r="J1043">
        <v>16.834</v>
      </c>
      <c r="K1043">
        <v>18.448</v>
      </c>
      <c r="L1043">
        <v>20.317</v>
      </c>
      <c r="M1043">
        <v>22.187000000000001</v>
      </c>
    </row>
    <row r="1044" spans="1:13" x14ac:dyDescent="0.3">
      <c r="A1044">
        <v>1042</v>
      </c>
      <c r="B1044">
        <v>15.4308</v>
      </c>
      <c r="C1044">
        <v>8.4889999999999993E-2</v>
      </c>
      <c r="D1044">
        <v>-0.56840000000000002</v>
      </c>
      <c r="E1044">
        <v>11.207000000000001</v>
      </c>
      <c r="F1044">
        <v>12.164999999999999</v>
      </c>
      <c r="G1044">
        <v>13.122</v>
      </c>
      <c r="H1044">
        <v>14.202999999999999</v>
      </c>
      <c r="I1044">
        <v>15.430999999999999</v>
      </c>
      <c r="J1044">
        <v>16.834</v>
      </c>
      <c r="K1044">
        <v>18.446999999999999</v>
      </c>
      <c r="L1044">
        <v>20.317</v>
      </c>
      <c r="M1044">
        <v>22.187000000000001</v>
      </c>
    </row>
    <row r="1045" spans="1:13" x14ac:dyDescent="0.3">
      <c r="A1045">
        <v>1043</v>
      </c>
      <c r="B1045">
        <v>15.430099999999999</v>
      </c>
      <c r="C1045">
        <v>8.4889999999999993E-2</v>
      </c>
      <c r="D1045">
        <v>-0.56840000000000002</v>
      </c>
      <c r="E1045">
        <v>11.207000000000001</v>
      </c>
      <c r="F1045">
        <v>12.164</v>
      </c>
      <c r="G1045">
        <v>13.121</v>
      </c>
      <c r="H1045">
        <v>14.202</v>
      </c>
      <c r="I1045">
        <v>15.43</v>
      </c>
      <c r="J1045">
        <v>16.832999999999998</v>
      </c>
      <c r="K1045">
        <v>18.446000000000002</v>
      </c>
      <c r="L1045">
        <v>20.315999999999999</v>
      </c>
      <c r="M1045">
        <v>22.186</v>
      </c>
    </row>
    <row r="1046" spans="1:13" x14ac:dyDescent="0.3">
      <c r="A1046">
        <v>1044</v>
      </c>
      <c r="B1046">
        <v>15.429399999999999</v>
      </c>
      <c r="C1046">
        <v>8.4900000000000003E-2</v>
      </c>
      <c r="D1046">
        <v>-0.56840000000000002</v>
      </c>
      <c r="E1046">
        <v>11.206</v>
      </c>
      <c r="F1046">
        <v>12.163</v>
      </c>
      <c r="G1046">
        <v>13.121</v>
      </c>
      <c r="H1046">
        <v>14.202</v>
      </c>
      <c r="I1046">
        <v>15.429</v>
      </c>
      <c r="J1046">
        <v>16.832000000000001</v>
      </c>
      <c r="K1046">
        <v>18.446000000000002</v>
      </c>
      <c r="L1046">
        <v>20.315999999999999</v>
      </c>
      <c r="M1046">
        <v>22.186</v>
      </c>
    </row>
    <row r="1047" spans="1:13" x14ac:dyDescent="0.3">
      <c r="A1047">
        <v>1045</v>
      </c>
      <c r="B1047">
        <v>15.428800000000001</v>
      </c>
      <c r="C1047">
        <v>8.4909999999999999E-2</v>
      </c>
      <c r="D1047">
        <v>-0.56840000000000002</v>
      </c>
      <c r="E1047">
        <v>11.205</v>
      </c>
      <c r="F1047">
        <v>12.162000000000001</v>
      </c>
      <c r="G1047">
        <v>13.12</v>
      </c>
      <c r="H1047">
        <v>14.201000000000001</v>
      </c>
      <c r="I1047">
        <v>15.429</v>
      </c>
      <c r="J1047">
        <v>16.832000000000001</v>
      </c>
      <c r="K1047">
        <v>18.446000000000002</v>
      </c>
      <c r="L1047">
        <v>20.315999999999999</v>
      </c>
      <c r="M1047">
        <v>22.186</v>
      </c>
    </row>
    <row r="1048" spans="1:13" x14ac:dyDescent="0.3">
      <c r="A1048">
        <v>1046</v>
      </c>
      <c r="B1048">
        <v>15.428100000000001</v>
      </c>
      <c r="C1048">
        <v>8.4919999999999995E-2</v>
      </c>
      <c r="D1048">
        <v>-0.56840000000000002</v>
      </c>
      <c r="E1048">
        <v>11.204000000000001</v>
      </c>
      <c r="F1048">
        <v>12.161</v>
      </c>
      <c r="G1048">
        <v>13.119</v>
      </c>
      <c r="H1048">
        <v>14.2</v>
      </c>
      <c r="I1048">
        <v>15.428000000000001</v>
      </c>
      <c r="J1048">
        <v>16.831</v>
      </c>
      <c r="K1048">
        <v>18.445</v>
      </c>
      <c r="L1048">
        <v>20.315999999999999</v>
      </c>
      <c r="M1048">
        <v>22.186</v>
      </c>
    </row>
    <row r="1049" spans="1:13" x14ac:dyDescent="0.3">
      <c r="A1049">
        <v>1047</v>
      </c>
      <c r="B1049">
        <v>15.4274</v>
      </c>
      <c r="C1049">
        <v>8.4919999999999995E-2</v>
      </c>
      <c r="D1049">
        <v>-0.56840000000000002</v>
      </c>
      <c r="E1049">
        <v>11.202999999999999</v>
      </c>
      <c r="F1049">
        <v>12.161</v>
      </c>
      <c r="G1049">
        <v>13.118</v>
      </c>
      <c r="H1049">
        <v>14.2</v>
      </c>
      <c r="I1049">
        <v>15.427</v>
      </c>
      <c r="J1049">
        <v>16.829999999999998</v>
      </c>
      <c r="K1049">
        <v>18.443999999999999</v>
      </c>
      <c r="L1049">
        <v>20.315000000000001</v>
      </c>
      <c r="M1049">
        <v>22.184999999999999</v>
      </c>
    </row>
    <row r="1050" spans="1:13" x14ac:dyDescent="0.3">
      <c r="A1050">
        <v>1048</v>
      </c>
      <c r="B1050">
        <v>15.4268</v>
      </c>
      <c r="C1050">
        <v>8.4930000000000005E-2</v>
      </c>
      <c r="D1050">
        <v>-0.56840000000000002</v>
      </c>
      <c r="E1050">
        <v>11.202999999999999</v>
      </c>
      <c r="F1050">
        <v>12.16</v>
      </c>
      <c r="G1050">
        <v>13.118</v>
      </c>
      <c r="H1050">
        <v>14.199</v>
      </c>
      <c r="I1050">
        <v>15.427</v>
      </c>
      <c r="J1050">
        <v>16.829999999999998</v>
      </c>
      <c r="K1050">
        <v>18.443999999999999</v>
      </c>
      <c r="L1050">
        <v>20.315000000000001</v>
      </c>
      <c r="M1050">
        <v>22.186</v>
      </c>
    </row>
    <row r="1051" spans="1:13" x14ac:dyDescent="0.3">
      <c r="A1051">
        <v>1049</v>
      </c>
      <c r="B1051">
        <v>15.4261</v>
      </c>
      <c r="C1051">
        <v>8.4940000000000002E-2</v>
      </c>
      <c r="D1051">
        <v>-0.56840000000000002</v>
      </c>
      <c r="E1051">
        <v>11.202</v>
      </c>
      <c r="F1051">
        <v>12.159000000000001</v>
      </c>
      <c r="G1051">
        <v>13.117000000000001</v>
      </c>
      <c r="H1051">
        <v>14.198</v>
      </c>
      <c r="I1051">
        <v>15.426</v>
      </c>
      <c r="J1051">
        <v>16.829000000000001</v>
      </c>
      <c r="K1051">
        <v>18.443999999999999</v>
      </c>
      <c r="L1051">
        <v>20.315000000000001</v>
      </c>
      <c r="M1051">
        <v>22.186</v>
      </c>
    </row>
    <row r="1052" spans="1:13" x14ac:dyDescent="0.3">
      <c r="A1052">
        <v>1050</v>
      </c>
      <c r="B1052">
        <v>15.4254</v>
      </c>
      <c r="C1052">
        <v>8.4940000000000002E-2</v>
      </c>
      <c r="D1052">
        <v>-0.56840000000000002</v>
      </c>
      <c r="E1052">
        <v>11.201000000000001</v>
      </c>
      <c r="F1052">
        <v>12.159000000000001</v>
      </c>
      <c r="G1052">
        <v>13.116</v>
      </c>
      <c r="H1052">
        <v>14.196999999999999</v>
      </c>
      <c r="I1052">
        <v>15.425000000000001</v>
      </c>
      <c r="J1052">
        <v>16.829000000000001</v>
      </c>
      <c r="K1052">
        <v>18.443000000000001</v>
      </c>
      <c r="L1052">
        <v>20.314</v>
      </c>
      <c r="M1052">
        <v>22.184999999999999</v>
      </c>
    </row>
    <row r="1053" spans="1:13" x14ac:dyDescent="0.3">
      <c r="A1053">
        <v>1051</v>
      </c>
      <c r="B1053">
        <v>15.424799999999999</v>
      </c>
      <c r="C1053">
        <v>8.4949999999999998E-2</v>
      </c>
      <c r="D1053">
        <v>-0.56840000000000002</v>
      </c>
      <c r="E1053">
        <v>11.2</v>
      </c>
      <c r="F1053">
        <v>12.157999999999999</v>
      </c>
      <c r="G1053">
        <v>13.115</v>
      </c>
      <c r="H1053">
        <v>14.196999999999999</v>
      </c>
      <c r="I1053">
        <v>15.425000000000001</v>
      </c>
      <c r="J1053">
        <v>16.827999999999999</v>
      </c>
      <c r="K1053">
        <v>18.442</v>
      </c>
      <c r="L1053">
        <v>20.314</v>
      </c>
      <c r="M1053">
        <v>22.184999999999999</v>
      </c>
    </row>
    <row r="1054" spans="1:13" x14ac:dyDescent="0.3">
      <c r="A1054">
        <v>1052</v>
      </c>
      <c r="B1054">
        <v>15.424099999999999</v>
      </c>
      <c r="C1054">
        <v>8.4959999999999994E-2</v>
      </c>
      <c r="D1054">
        <v>-0.56840000000000002</v>
      </c>
      <c r="E1054">
        <v>11.199</v>
      </c>
      <c r="F1054">
        <v>12.157</v>
      </c>
      <c r="G1054">
        <v>13.115</v>
      </c>
      <c r="H1054">
        <v>14.196</v>
      </c>
      <c r="I1054">
        <v>15.423999999999999</v>
      </c>
      <c r="J1054">
        <v>16.827000000000002</v>
      </c>
      <c r="K1054">
        <v>18.442</v>
      </c>
      <c r="L1054">
        <v>20.312999999999999</v>
      </c>
      <c r="M1054">
        <v>22.184999999999999</v>
      </c>
    </row>
    <row r="1055" spans="1:13" x14ac:dyDescent="0.3">
      <c r="A1055">
        <v>1053</v>
      </c>
      <c r="B1055">
        <v>15.423400000000001</v>
      </c>
      <c r="C1055">
        <v>8.4970000000000004E-2</v>
      </c>
      <c r="D1055">
        <v>-0.56840000000000002</v>
      </c>
      <c r="E1055">
        <v>11.199</v>
      </c>
      <c r="F1055">
        <v>12.156000000000001</v>
      </c>
      <c r="G1055">
        <v>13.114000000000001</v>
      </c>
      <c r="H1055">
        <v>14.195</v>
      </c>
      <c r="I1055">
        <v>15.423</v>
      </c>
      <c r="J1055">
        <v>16.827000000000002</v>
      </c>
      <c r="K1055">
        <v>18.440999999999999</v>
      </c>
      <c r="L1055">
        <v>20.312999999999999</v>
      </c>
      <c r="M1055">
        <v>22.184999999999999</v>
      </c>
    </row>
    <row r="1056" spans="1:13" x14ac:dyDescent="0.3">
      <c r="A1056">
        <v>1054</v>
      </c>
      <c r="B1056">
        <v>15.422800000000001</v>
      </c>
      <c r="C1056">
        <v>8.4970000000000004E-2</v>
      </c>
      <c r="D1056">
        <v>-0.56840000000000002</v>
      </c>
      <c r="E1056">
        <v>11.198</v>
      </c>
      <c r="F1056">
        <v>12.156000000000001</v>
      </c>
      <c r="G1056">
        <v>13.113</v>
      </c>
      <c r="H1056">
        <v>14.195</v>
      </c>
      <c r="I1056">
        <v>15.423</v>
      </c>
      <c r="J1056">
        <v>16.826000000000001</v>
      </c>
      <c r="K1056">
        <v>18.440999999999999</v>
      </c>
      <c r="L1056">
        <v>20.312000000000001</v>
      </c>
      <c r="M1056">
        <v>22.184000000000001</v>
      </c>
    </row>
    <row r="1057" spans="1:13" x14ac:dyDescent="0.3">
      <c r="A1057">
        <v>1055</v>
      </c>
      <c r="B1057">
        <v>15.4221</v>
      </c>
      <c r="C1057">
        <v>8.498E-2</v>
      </c>
      <c r="D1057">
        <v>-0.56840000000000002</v>
      </c>
      <c r="E1057">
        <v>11.196999999999999</v>
      </c>
      <c r="F1057">
        <v>12.154999999999999</v>
      </c>
      <c r="G1057">
        <v>13.112</v>
      </c>
      <c r="H1057">
        <v>14.194000000000001</v>
      </c>
      <c r="I1057">
        <v>15.422000000000001</v>
      </c>
      <c r="J1057">
        <v>16.826000000000001</v>
      </c>
      <c r="K1057">
        <v>18.440000000000001</v>
      </c>
      <c r="L1057">
        <v>20.312000000000001</v>
      </c>
      <c r="M1057">
        <v>22.184000000000001</v>
      </c>
    </row>
    <row r="1058" spans="1:13" x14ac:dyDescent="0.3">
      <c r="A1058">
        <v>1056</v>
      </c>
      <c r="B1058">
        <v>15.4215</v>
      </c>
      <c r="C1058">
        <v>8.4989999999999996E-2</v>
      </c>
      <c r="D1058">
        <v>-0.56840000000000002</v>
      </c>
      <c r="E1058">
        <v>11.196</v>
      </c>
      <c r="F1058">
        <v>12.154</v>
      </c>
      <c r="G1058">
        <v>13.112</v>
      </c>
      <c r="H1058">
        <v>14.193</v>
      </c>
      <c r="I1058">
        <v>15.422000000000001</v>
      </c>
      <c r="J1058">
        <v>16.824999999999999</v>
      </c>
      <c r="K1058">
        <v>18.440000000000001</v>
      </c>
      <c r="L1058">
        <v>20.312000000000001</v>
      </c>
      <c r="M1058">
        <v>22.184000000000001</v>
      </c>
    </row>
    <row r="1059" spans="1:13" x14ac:dyDescent="0.3">
      <c r="A1059">
        <v>1057</v>
      </c>
      <c r="B1059">
        <v>15.4208</v>
      </c>
      <c r="C1059">
        <v>8.5000000000000006E-2</v>
      </c>
      <c r="D1059">
        <v>-0.56840000000000002</v>
      </c>
      <c r="E1059">
        <v>11.195</v>
      </c>
      <c r="F1059">
        <v>12.153</v>
      </c>
      <c r="G1059">
        <v>13.111000000000001</v>
      </c>
      <c r="H1059">
        <v>14.192</v>
      </c>
      <c r="I1059">
        <v>15.420999999999999</v>
      </c>
      <c r="J1059">
        <v>16.824999999999999</v>
      </c>
      <c r="K1059">
        <v>18.440000000000001</v>
      </c>
      <c r="L1059">
        <v>20.312000000000001</v>
      </c>
      <c r="M1059">
        <v>22.184000000000001</v>
      </c>
    </row>
    <row r="1060" spans="1:13" x14ac:dyDescent="0.3">
      <c r="A1060">
        <v>1058</v>
      </c>
      <c r="B1060">
        <v>15.420199999999999</v>
      </c>
      <c r="C1060">
        <v>8.5010000000000002E-2</v>
      </c>
      <c r="D1060">
        <v>-0.56840000000000002</v>
      </c>
      <c r="E1060">
        <v>11.195</v>
      </c>
      <c r="F1060">
        <v>12.151999999999999</v>
      </c>
      <c r="G1060">
        <v>13.11</v>
      </c>
      <c r="H1060">
        <v>14.192</v>
      </c>
      <c r="I1060">
        <v>15.42</v>
      </c>
      <c r="J1060">
        <v>16.824000000000002</v>
      </c>
      <c r="K1060">
        <v>18.439</v>
      </c>
      <c r="L1060">
        <v>20.312000000000001</v>
      </c>
      <c r="M1060">
        <v>22.184000000000001</v>
      </c>
    </row>
    <row r="1061" spans="1:13" x14ac:dyDescent="0.3">
      <c r="A1061">
        <v>1059</v>
      </c>
      <c r="B1061">
        <v>15.419499999999999</v>
      </c>
      <c r="C1061">
        <v>8.5010000000000002E-2</v>
      </c>
      <c r="D1061">
        <v>-0.56840000000000002</v>
      </c>
      <c r="E1061">
        <v>11.194000000000001</v>
      </c>
      <c r="F1061">
        <v>12.151999999999999</v>
      </c>
      <c r="G1061">
        <v>13.109</v>
      </c>
      <c r="H1061">
        <v>14.191000000000001</v>
      </c>
      <c r="I1061">
        <v>15.42</v>
      </c>
      <c r="J1061">
        <v>16.823</v>
      </c>
      <c r="K1061">
        <v>18.437999999999999</v>
      </c>
      <c r="L1061">
        <v>20.311</v>
      </c>
      <c r="M1061">
        <v>22.183</v>
      </c>
    </row>
    <row r="1062" spans="1:13" x14ac:dyDescent="0.3">
      <c r="A1062">
        <v>1060</v>
      </c>
      <c r="B1062">
        <v>15.418900000000001</v>
      </c>
      <c r="C1062">
        <v>8.5019999999999998E-2</v>
      </c>
      <c r="D1062">
        <v>-0.56840000000000002</v>
      </c>
      <c r="E1062">
        <v>11.193</v>
      </c>
      <c r="F1062">
        <v>12.151</v>
      </c>
      <c r="G1062">
        <v>13.109</v>
      </c>
      <c r="H1062">
        <v>14.19</v>
      </c>
      <c r="I1062">
        <v>15.419</v>
      </c>
      <c r="J1062">
        <v>16.823</v>
      </c>
      <c r="K1062">
        <v>18.437999999999999</v>
      </c>
      <c r="L1062">
        <v>20.311</v>
      </c>
      <c r="M1062">
        <v>22.183</v>
      </c>
    </row>
    <row r="1063" spans="1:13" x14ac:dyDescent="0.3">
      <c r="A1063">
        <v>1061</v>
      </c>
      <c r="B1063">
        <v>15.418200000000001</v>
      </c>
      <c r="C1063">
        <v>8.5029999999999994E-2</v>
      </c>
      <c r="D1063">
        <v>-0.56840000000000002</v>
      </c>
      <c r="E1063">
        <v>11.192</v>
      </c>
      <c r="F1063">
        <v>12.15</v>
      </c>
      <c r="G1063">
        <v>13.108000000000001</v>
      </c>
      <c r="H1063">
        <v>14.19</v>
      </c>
      <c r="I1063">
        <v>15.417999999999999</v>
      </c>
      <c r="J1063">
        <v>16.821999999999999</v>
      </c>
      <c r="K1063">
        <v>18.437999999999999</v>
      </c>
      <c r="L1063">
        <v>20.311</v>
      </c>
      <c r="M1063">
        <v>22.183</v>
      </c>
    </row>
    <row r="1064" spans="1:13" x14ac:dyDescent="0.3">
      <c r="A1064">
        <v>1062</v>
      </c>
      <c r="B1064">
        <v>15.4176</v>
      </c>
      <c r="C1064">
        <v>8.5040000000000004E-2</v>
      </c>
      <c r="D1064">
        <v>-0.56840000000000002</v>
      </c>
      <c r="E1064">
        <v>11.192</v>
      </c>
      <c r="F1064">
        <v>12.148999999999999</v>
      </c>
      <c r="G1064">
        <v>13.106999999999999</v>
      </c>
      <c r="H1064">
        <v>14.189</v>
      </c>
      <c r="I1064">
        <v>15.417999999999999</v>
      </c>
      <c r="J1064">
        <v>16.821999999999999</v>
      </c>
      <c r="K1064">
        <v>18.437000000000001</v>
      </c>
      <c r="L1064">
        <v>20.309999999999999</v>
      </c>
      <c r="M1064">
        <v>22.183</v>
      </c>
    </row>
    <row r="1065" spans="1:13" x14ac:dyDescent="0.3">
      <c r="A1065">
        <v>1063</v>
      </c>
      <c r="B1065">
        <v>15.4169</v>
      </c>
      <c r="C1065">
        <v>8.5050000000000001E-2</v>
      </c>
      <c r="D1065">
        <v>-0.56840000000000002</v>
      </c>
      <c r="E1065">
        <v>11.191000000000001</v>
      </c>
      <c r="F1065">
        <v>12.148</v>
      </c>
      <c r="G1065">
        <v>13.106</v>
      </c>
      <c r="H1065">
        <v>14.188000000000001</v>
      </c>
      <c r="I1065">
        <v>15.417</v>
      </c>
      <c r="J1065">
        <v>16.821000000000002</v>
      </c>
      <c r="K1065">
        <v>18.437000000000001</v>
      </c>
      <c r="L1065">
        <v>20.309999999999999</v>
      </c>
      <c r="M1065">
        <v>22.183</v>
      </c>
    </row>
    <row r="1066" spans="1:13" x14ac:dyDescent="0.3">
      <c r="A1066">
        <v>1064</v>
      </c>
      <c r="B1066">
        <v>15.4163</v>
      </c>
      <c r="C1066">
        <v>8.5050000000000001E-2</v>
      </c>
      <c r="D1066">
        <v>-0.56840000000000002</v>
      </c>
      <c r="E1066">
        <v>11.19</v>
      </c>
      <c r="F1066">
        <v>12.148</v>
      </c>
      <c r="G1066">
        <v>13.106</v>
      </c>
      <c r="H1066">
        <v>14.188000000000001</v>
      </c>
      <c r="I1066">
        <v>15.416</v>
      </c>
      <c r="J1066">
        <v>16.821000000000002</v>
      </c>
      <c r="K1066">
        <v>18.436</v>
      </c>
      <c r="L1066">
        <v>20.309000000000001</v>
      </c>
      <c r="M1066">
        <v>22.183</v>
      </c>
    </row>
    <row r="1067" spans="1:13" x14ac:dyDescent="0.3">
      <c r="A1067">
        <v>1065</v>
      </c>
      <c r="B1067">
        <v>15.415699999999999</v>
      </c>
      <c r="C1067">
        <v>8.5059999999999997E-2</v>
      </c>
      <c r="D1067">
        <v>-0.56840000000000002</v>
      </c>
      <c r="E1067">
        <v>11.189</v>
      </c>
      <c r="F1067">
        <v>12.147</v>
      </c>
      <c r="G1067">
        <v>13.105</v>
      </c>
      <c r="H1067">
        <v>14.186999999999999</v>
      </c>
      <c r="I1067">
        <v>15.416</v>
      </c>
      <c r="J1067">
        <v>16.82</v>
      </c>
      <c r="K1067">
        <v>18.436</v>
      </c>
      <c r="L1067">
        <v>20.309000000000001</v>
      </c>
      <c r="M1067">
        <v>22.183</v>
      </c>
    </row>
    <row r="1068" spans="1:13" x14ac:dyDescent="0.3">
      <c r="A1068">
        <v>1066</v>
      </c>
      <c r="B1068">
        <v>15.414999999999999</v>
      </c>
      <c r="C1068">
        <v>8.5070000000000007E-2</v>
      </c>
      <c r="D1068">
        <v>-0.56840000000000002</v>
      </c>
      <c r="E1068">
        <v>11.188000000000001</v>
      </c>
      <c r="F1068">
        <v>12.146000000000001</v>
      </c>
      <c r="G1068">
        <v>13.103999999999999</v>
      </c>
      <c r="H1068">
        <v>14.186</v>
      </c>
      <c r="I1068">
        <v>15.414999999999999</v>
      </c>
      <c r="J1068">
        <v>16.818999999999999</v>
      </c>
      <c r="K1068">
        <v>18.436</v>
      </c>
      <c r="L1068">
        <v>20.309000000000001</v>
      </c>
      <c r="M1068">
        <v>22.183</v>
      </c>
    </row>
    <row r="1069" spans="1:13" x14ac:dyDescent="0.3">
      <c r="A1069">
        <v>1067</v>
      </c>
      <c r="B1069">
        <v>15.414400000000001</v>
      </c>
      <c r="C1069">
        <v>8.5080000000000003E-2</v>
      </c>
      <c r="D1069">
        <v>-0.56840000000000002</v>
      </c>
      <c r="E1069">
        <v>11.188000000000001</v>
      </c>
      <c r="F1069">
        <v>12.146000000000001</v>
      </c>
      <c r="G1069">
        <v>13.103</v>
      </c>
      <c r="H1069">
        <v>14.185</v>
      </c>
      <c r="I1069">
        <v>15.414</v>
      </c>
      <c r="J1069">
        <v>16.818999999999999</v>
      </c>
      <c r="K1069">
        <v>18.434999999999999</v>
      </c>
      <c r="L1069">
        <v>20.309000000000001</v>
      </c>
      <c r="M1069">
        <v>22.183</v>
      </c>
    </row>
    <row r="1070" spans="1:13" x14ac:dyDescent="0.3">
      <c r="A1070">
        <v>1068</v>
      </c>
      <c r="B1070">
        <v>15.4137</v>
      </c>
      <c r="C1070">
        <v>8.5089999999999999E-2</v>
      </c>
      <c r="D1070">
        <v>-0.56840000000000002</v>
      </c>
      <c r="E1070">
        <v>11.186999999999999</v>
      </c>
      <c r="F1070">
        <v>12.145</v>
      </c>
      <c r="G1070">
        <v>13.103</v>
      </c>
      <c r="H1070">
        <v>14.185</v>
      </c>
      <c r="I1070">
        <v>15.414</v>
      </c>
      <c r="J1070">
        <v>16.818000000000001</v>
      </c>
      <c r="K1070">
        <v>18.434999999999999</v>
      </c>
      <c r="L1070">
        <v>20.309000000000001</v>
      </c>
      <c r="M1070">
        <v>22.183</v>
      </c>
    </row>
    <row r="1071" spans="1:13" x14ac:dyDescent="0.3">
      <c r="A1071">
        <v>1069</v>
      </c>
      <c r="B1071">
        <v>15.4131</v>
      </c>
      <c r="C1071">
        <v>8.5099999999999995E-2</v>
      </c>
      <c r="D1071">
        <v>-0.56840000000000002</v>
      </c>
      <c r="E1071">
        <v>11.186</v>
      </c>
      <c r="F1071">
        <v>12.144</v>
      </c>
      <c r="G1071">
        <v>13.102</v>
      </c>
      <c r="H1071">
        <v>14.183999999999999</v>
      </c>
      <c r="I1071">
        <v>15.413</v>
      </c>
      <c r="J1071">
        <v>16.818000000000001</v>
      </c>
      <c r="K1071">
        <v>18.434000000000001</v>
      </c>
      <c r="L1071">
        <v>20.309000000000001</v>
      </c>
      <c r="M1071">
        <v>22.183</v>
      </c>
    </row>
    <row r="1072" spans="1:13" x14ac:dyDescent="0.3">
      <c r="A1072">
        <v>1070</v>
      </c>
      <c r="B1072">
        <v>15.4125</v>
      </c>
      <c r="C1072">
        <v>8.5099999999999995E-2</v>
      </c>
      <c r="D1072">
        <v>-0.56840000000000002</v>
      </c>
      <c r="E1072">
        <v>11.185</v>
      </c>
      <c r="F1072">
        <v>12.143000000000001</v>
      </c>
      <c r="G1072">
        <v>13.101000000000001</v>
      </c>
      <c r="H1072">
        <v>14.183</v>
      </c>
      <c r="I1072">
        <v>15.412000000000001</v>
      </c>
      <c r="J1072">
        <v>16.817</v>
      </c>
      <c r="K1072">
        <v>18.434000000000001</v>
      </c>
      <c r="L1072">
        <v>20.308</v>
      </c>
      <c r="M1072">
        <v>22.181999999999999</v>
      </c>
    </row>
    <row r="1073" spans="1:13" x14ac:dyDescent="0.3">
      <c r="A1073">
        <v>1071</v>
      </c>
      <c r="B1073">
        <v>15.411899999999999</v>
      </c>
      <c r="C1073">
        <v>8.5110000000000005E-2</v>
      </c>
      <c r="D1073">
        <v>-0.56840000000000002</v>
      </c>
      <c r="E1073">
        <v>11.185</v>
      </c>
      <c r="F1073">
        <v>12.143000000000001</v>
      </c>
      <c r="G1073">
        <v>13.101000000000001</v>
      </c>
      <c r="H1073">
        <v>14.183</v>
      </c>
      <c r="I1073">
        <v>15.412000000000001</v>
      </c>
      <c r="J1073">
        <v>16.817</v>
      </c>
      <c r="K1073">
        <v>18.433</v>
      </c>
      <c r="L1073">
        <v>20.308</v>
      </c>
      <c r="M1073">
        <v>22.181999999999999</v>
      </c>
    </row>
    <row r="1074" spans="1:13" x14ac:dyDescent="0.3">
      <c r="A1074">
        <v>1072</v>
      </c>
      <c r="B1074">
        <v>15.411199999999999</v>
      </c>
      <c r="C1074">
        <v>8.5120000000000001E-2</v>
      </c>
      <c r="D1074">
        <v>-0.56840000000000002</v>
      </c>
      <c r="E1074">
        <v>11.183999999999999</v>
      </c>
      <c r="F1074">
        <v>12.141999999999999</v>
      </c>
      <c r="G1074">
        <v>13.1</v>
      </c>
      <c r="H1074">
        <v>14.182</v>
      </c>
      <c r="I1074">
        <v>15.411</v>
      </c>
      <c r="J1074">
        <v>16.815999999999999</v>
      </c>
      <c r="K1074">
        <v>18.433</v>
      </c>
      <c r="L1074">
        <v>20.308</v>
      </c>
      <c r="M1074">
        <v>22.181999999999999</v>
      </c>
    </row>
    <row r="1075" spans="1:13" x14ac:dyDescent="0.3">
      <c r="A1075">
        <v>1073</v>
      </c>
      <c r="B1075">
        <v>15.410600000000001</v>
      </c>
      <c r="C1075">
        <v>8.5129999999999997E-2</v>
      </c>
      <c r="D1075">
        <v>-0.56840000000000002</v>
      </c>
      <c r="E1075">
        <v>11.183</v>
      </c>
      <c r="F1075">
        <v>12.141</v>
      </c>
      <c r="G1075">
        <v>13.099</v>
      </c>
      <c r="H1075">
        <v>14.180999999999999</v>
      </c>
      <c r="I1075">
        <v>15.411</v>
      </c>
      <c r="J1075">
        <v>16.815999999999999</v>
      </c>
      <c r="K1075">
        <v>18.433</v>
      </c>
      <c r="L1075">
        <v>20.308</v>
      </c>
      <c r="M1075">
        <v>22.183</v>
      </c>
    </row>
    <row r="1076" spans="1:13" x14ac:dyDescent="0.3">
      <c r="A1076">
        <v>1074</v>
      </c>
      <c r="B1076">
        <v>15.41</v>
      </c>
      <c r="C1076">
        <v>8.5139999999999993E-2</v>
      </c>
      <c r="D1076">
        <v>-0.56840000000000002</v>
      </c>
      <c r="E1076">
        <v>11.182</v>
      </c>
      <c r="F1076">
        <v>12.14</v>
      </c>
      <c r="G1076">
        <v>13.098000000000001</v>
      </c>
      <c r="H1076">
        <v>14.180999999999999</v>
      </c>
      <c r="I1076">
        <v>15.41</v>
      </c>
      <c r="J1076">
        <v>16.815000000000001</v>
      </c>
      <c r="K1076">
        <v>18.431999999999999</v>
      </c>
      <c r="L1076">
        <v>20.308</v>
      </c>
      <c r="M1076">
        <v>22.183</v>
      </c>
    </row>
    <row r="1077" spans="1:13" x14ac:dyDescent="0.3">
      <c r="A1077">
        <v>1075</v>
      </c>
      <c r="B1077">
        <v>15.4093</v>
      </c>
      <c r="C1077">
        <v>8.5150000000000003E-2</v>
      </c>
      <c r="D1077">
        <v>-0.56840000000000002</v>
      </c>
      <c r="E1077">
        <v>11.180999999999999</v>
      </c>
      <c r="F1077">
        <v>12.138999999999999</v>
      </c>
      <c r="G1077">
        <v>13.097</v>
      </c>
      <c r="H1077">
        <v>14.18</v>
      </c>
      <c r="I1077">
        <v>15.409000000000001</v>
      </c>
      <c r="J1077">
        <v>16.815000000000001</v>
      </c>
      <c r="K1077">
        <v>18.431999999999999</v>
      </c>
      <c r="L1077">
        <v>20.306999999999999</v>
      </c>
      <c r="M1077">
        <v>22.183</v>
      </c>
    </row>
    <row r="1078" spans="1:13" x14ac:dyDescent="0.3">
      <c r="A1078">
        <v>1076</v>
      </c>
      <c r="B1078">
        <v>15.4087</v>
      </c>
      <c r="C1078">
        <v>8.516E-2</v>
      </c>
      <c r="D1078">
        <v>-0.56840000000000002</v>
      </c>
      <c r="E1078">
        <v>11.18</v>
      </c>
      <c r="F1078">
        <v>12.138</v>
      </c>
      <c r="G1078">
        <v>13.097</v>
      </c>
      <c r="H1078">
        <v>14.179</v>
      </c>
      <c r="I1078">
        <v>15.409000000000001</v>
      </c>
      <c r="J1078">
        <v>16.814</v>
      </c>
      <c r="K1078">
        <v>18.431999999999999</v>
      </c>
      <c r="L1078">
        <v>20.306999999999999</v>
      </c>
      <c r="M1078">
        <v>22.183</v>
      </c>
    </row>
    <row r="1079" spans="1:13" x14ac:dyDescent="0.3">
      <c r="A1079">
        <v>1077</v>
      </c>
      <c r="B1079">
        <v>15.408099999999999</v>
      </c>
      <c r="C1079">
        <v>8.5169999999999996E-2</v>
      </c>
      <c r="D1079">
        <v>-0.56840000000000002</v>
      </c>
      <c r="E1079">
        <v>11.179</v>
      </c>
      <c r="F1079">
        <v>12.138</v>
      </c>
      <c r="G1079">
        <v>13.096</v>
      </c>
      <c r="H1079">
        <v>14.178000000000001</v>
      </c>
      <c r="I1079">
        <v>15.407999999999999</v>
      </c>
      <c r="J1079">
        <v>16.814</v>
      </c>
      <c r="K1079">
        <v>18.431000000000001</v>
      </c>
      <c r="L1079">
        <v>20.306999999999999</v>
      </c>
      <c r="M1079">
        <v>22.183</v>
      </c>
    </row>
    <row r="1080" spans="1:13" x14ac:dyDescent="0.3">
      <c r="A1080">
        <v>1078</v>
      </c>
      <c r="B1080">
        <v>15.407500000000001</v>
      </c>
      <c r="C1080">
        <v>8.5169999999999996E-2</v>
      </c>
      <c r="D1080">
        <v>-0.56840000000000002</v>
      </c>
      <c r="E1080">
        <v>11.179</v>
      </c>
      <c r="F1080">
        <v>12.137</v>
      </c>
      <c r="G1080">
        <v>13.095000000000001</v>
      </c>
      <c r="H1080">
        <v>14.178000000000001</v>
      </c>
      <c r="I1080">
        <v>15.407999999999999</v>
      </c>
      <c r="J1080">
        <v>16.812999999999999</v>
      </c>
      <c r="K1080">
        <v>18.431000000000001</v>
      </c>
      <c r="L1080">
        <v>20.306000000000001</v>
      </c>
      <c r="M1080">
        <v>22.181999999999999</v>
      </c>
    </row>
    <row r="1081" spans="1:13" x14ac:dyDescent="0.3">
      <c r="A1081">
        <v>1079</v>
      </c>
      <c r="B1081">
        <v>15.4069</v>
      </c>
      <c r="C1081">
        <v>8.5180000000000006E-2</v>
      </c>
      <c r="D1081">
        <v>-0.56840000000000002</v>
      </c>
      <c r="E1081">
        <v>11.178000000000001</v>
      </c>
      <c r="F1081">
        <v>12.135999999999999</v>
      </c>
      <c r="G1081">
        <v>13.095000000000001</v>
      </c>
      <c r="H1081">
        <v>14.177</v>
      </c>
      <c r="I1081">
        <v>15.407</v>
      </c>
      <c r="J1081">
        <v>16.812999999999999</v>
      </c>
      <c r="K1081">
        <v>18.43</v>
      </c>
      <c r="L1081">
        <v>20.306000000000001</v>
      </c>
      <c r="M1081">
        <v>22.181999999999999</v>
      </c>
    </row>
    <row r="1082" spans="1:13" x14ac:dyDescent="0.3">
      <c r="A1082">
        <v>1080</v>
      </c>
      <c r="B1082">
        <v>15.4063</v>
      </c>
      <c r="C1082">
        <v>8.5190000000000002E-2</v>
      </c>
      <c r="D1082">
        <v>-0.56840000000000002</v>
      </c>
      <c r="E1082">
        <v>11.177</v>
      </c>
      <c r="F1082">
        <v>12.135999999999999</v>
      </c>
      <c r="G1082">
        <v>13.093999999999999</v>
      </c>
      <c r="H1082">
        <v>14.176</v>
      </c>
      <c r="I1082">
        <v>15.406000000000001</v>
      </c>
      <c r="J1082">
        <v>16.812000000000001</v>
      </c>
      <c r="K1082">
        <v>18.43</v>
      </c>
      <c r="L1082">
        <v>20.306000000000001</v>
      </c>
      <c r="M1082">
        <v>22.181999999999999</v>
      </c>
    </row>
    <row r="1083" spans="1:13" x14ac:dyDescent="0.3">
      <c r="A1083">
        <v>1081</v>
      </c>
      <c r="B1083">
        <v>15.4056</v>
      </c>
      <c r="C1083">
        <v>8.5199999999999998E-2</v>
      </c>
      <c r="D1083">
        <v>-0.56840000000000002</v>
      </c>
      <c r="E1083">
        <v>11.176</v>
      </c>
      <c r="F1083">
        <v>12.135</v>
      </c>
      <c r="G1083">
        <v>13.093</v>
      </c>
      <c r="H1083">
        <v>14.176</v>
      </c>
      <c r="I1083">
        <v>15.406000000000001</v>
      </c>
      <c r="J1083">
        <v>16.812000000000001</v>
      </c>
      <c r="K1083">
        <v>18.43</v>
      </c>
      <c r="L1083">
        <v>20.306000000000001</v>
      </c>
      <c r="M1083">
        <v>22.181999999999999</v>
      </c>
    </row>
    <row r="1084" spans="1:13" x14ac:dyDescent="0.3">
      <c r="A1084">
        <v>1082</v>
      </c>
      <c r="B1084">
        <v>15.404999999999999</v>
      </c>
      <c r="C1084">
        <v>8.5209999999999994E-2</v>
      </c>
      <c r="D1084">
        <v>-0.56840000000000002</v>
      </c>
      <c r="E1084">
        <v>11.176</v>
      </c>
      <c r="F1084">
        <v>12.134</v>
      </c>
      <c r="G1084">
        <v>13.092000000000001</v>
      </c>
      <c r="H1084">
        <v>14.175000000000001</v>
      </c>
      <c r="I1084">
        <v>15.404999999999999</v>
      </c>
      <c r="J1084">
        <v>16.811</v>
      </c>
      <c r="K1084">
        <v>18.428999999999998</v>
      </c>
      <c r="L1084">
        <v>20.306000000000001</v>
      </c>
      <c r="M1084">
        <v>22.183</v>
      </c>
    </row>
    <row r="1085" spans="1:13" x14ac:dyDescent="0.3">
      <c r="A1085">
        <v>1083</v>
      </c>
      <c r="B1085">
        <v>15.404400000000001</v>
      </c>
      <c r="C1085">
        <v>8.5220000000000004E-2</v>
      </c>
      <c r="D1085">
        <v>-0.56840000000000002</v>
      </c>
      <c r="E1085">
        <v>11.175000000000001</v>
      </c>
      <c r="F1085">
        <v>12.132999999999999</v>
      </c>
      <c r="G1085">
        <v>13.092000000000001</v>
      </c>
      <c r="H1085">
        <v>14.173999999999999</v>
      </c>
      <c r="I1085">
        <v>15.404</v>
      </c>
      <c r="J1085">
        <v>16.811</v>
      </c>
      <c r="K1085">
        <v>18.428999999999998</v>
      </c>
      <c r="L1085">
        <v>20.306000000000001</v>
      </c>
      <c r="M1085">
        <v>22.183</v>
      </c>
    </row>
    <row r="1086" spans="1:13" x14ac:dyDescent="0.3">
      <c r="A1086">
        <v>1084</v>
      </c>
      <c r="B1086">
        <v>15.4038</v>
      </c>
      <c r="C1086">
        <v>8.523E-2</v>
      </c>
      <c r="D1086">
        <v>-0.56840000000000002</v>
      </c>
      <c r="E1086">
        <v>11.173999999999999</v>
      </c>
      <c r="F1086">
        <v>12.132</v>
      </c>
      <c r="G1086">
        <v>13.090999999999999</v>
      </c>
      <c r="H1086">
        <v>14.173999999999999</v>
      </c>
      <c r="I1086">
        <v>15.404</v>
      </c>
      <c r="J1086">
        <v>16.809999999999999</v>
      </c>
      <c r="K1086">
        <v>18.428999999999998</v>
      </c>
      <c r="L1086">
        <v>20.306000000000001</v>
      </c>
      <c r="M1086">
        <v>22.183</v>
      </c>
    </row>
    <row r="1087" spans="1:13" x14ac:dyDescent="0.3">
      <c r="A1087">
        <v>1085</v>
      </c>
      <c r="B1087">
        <v>15.4032</v>
      </c>
      <c r="C1087">
        <v>8.5239999999999996E-2</v>
      </c>
      <c r="D1087">
        <v>-0.56840000000000002</v>
      </c>
      <c r="E1087">
        <v>11.173</v>
      </c>
      <c r="F1087">
        <v>12.132</v>
      </c>
      <c r="G1087">
        <v>13.09</v>
      </c>
      <c r="H1087">
        <v>14.173</v>
      </c>
      <c r="I1087">
        <v>15.403</v>
      </c>
      <c r="J1087">
        <v>16.809999999999999</v>
      </c>
      <c r="K1087">
        <v>18.428000000000001</v>
      </c>
      <c r="L1087">
        <v>20.306000000000001</v>
      </c>
      <c r="M1087">
        <v>22.183</v>
      </c>
    </row>
    <row r="1088" spans="1:13" x14ac:dyDescent="0.3">
      <c r="A1088">
        <v>1086</v>
      </c>
      <c r="B1088">
        <v>15.4026</v>
      </c>
      <c r="C1088">
        <v>8.5250000000000006E-2</v>
      </c>
      <c r="D1088">
        <v>-0.56840000000000002</v>
      </c>
      <c r="E1088">
        <v>11.172000000000001</v>
      </c>
      <c r="F1088">
        <v>12.131</v>
      </c>
      <c r="G1088">
        <v>13.089</v>
      </c>
      <c r="H1088">
        <v>14.172000000000001</v>
      </c>
      <c r="I1088">
        <v>15.403</v>
      </c>
      <c r="J1088">
        <v>16.809000000000001</v>
      </c>
      <c r="K1088">
        <v>18.428000000000001</v>
      </c>
      <c r="L1088">
        <v>20.306000000000001</v>
      </c>
      <c r="M1088">
        <v>22.183</v>
      </c>
    </row>
    <row r="1089" spans="1:13" x14ac:dyDescent="0.3">
      <c r="A1089">
        <v>1087</v>
      </c>
      <c r="B1089">
        <v>15.401999999999999</v>
      </c>
      <c r="C1089">
        <v>8.5260000000000002E-2</v>
      </c>
      <c r="D1089">
        <v>-0.56840000000000002</v>
      </c>
      <c r="E1089">
        <v>11.170999999999999</v>
      </c>
      <c r="F1089">
        <v>12.13</v>
      </c>
      <c r="G1089">
        <v>13.089</v>
      </c>
      <c r="H1089">
        <v>14.172000000000001</v>
      </c>
      <c r="I1089">
        <v>15.401999999999999</v>
      </c>
      <c r="J1089">
        <v>16.809000000000001</v>
      </c>
      <c r="K1089">
        <v>18.428000000000001</v>
      </c>
      <c r="L1089">
        <v>20.306000000000001</v>
      </c>
      <c r="M1089">
        <v>22.183</v>
      </c>
    </row>
    <row r="1090" spans="1:13" x14ac:dyDescent="0.3">
      <c r="A1090">
        <v>1088</v>
      </c>
      <c r="B1090">
        <v>15.401400000000001</v>
      </c>
      <c r="C1090">
        <v>8.5269999999999999E-2</v>
      </c>
      <c r="D1090">
        <v>-0.56840000000000002</v>
      </c>
      <c r="E1090">
        <v>11.170999999999999</v>
      </c>
      <c r="F1090">
        <v>12.129</v>
      </c>
      <c r="G1090">
        <v>13.087999999999999</v>
      </c>
      <c r="H1090">
        <v>14.170999999999999</v>
      </c>
      <c r="I1090">
        <v>15.401</v>
      </c>
      <c r="J1090">
        <v>16.808</v>
      </c>
      <c r="K1090">
        <v>18.427</v>
      </c>
      <c r="L1090">
        <v>20.305</v>
      </c>
      <c r="M1090">
        <v>22.184000000000001</v>
      </c>
    </row>
    <row r="1091" spans="1:13" x14ac:dyDescent="0.3">
      <c r="A1091">
        <v>1089</v>
      </c>
      <c r="B1091">
        <v>15.4008</v>
      </c>
      <c r="C1091">
        <v>8.5279999999999995E-2</v>
      </c>
      <c r="D1091">
        <v>-0.56840000000000002</v>
      </c>
      <c r="E1091">
        <v>11.17</v>
      </c>
      <c r="F1091">
        <v>12.128</v>
      </c>
      <c r="G1091">
        <v>13.087</v>
      </c>
      <c r="H1091">
        <v>14.17</v>
      </c>
      <c r="I1091">
        <v>15.401</v>
      </c>
      <c r="J1091">
        <v>16.808</v>
      </c>
      <c r="K1091">
        <v>18.427</v>
      </c>
      <c r="L1091">
        <v>20.305</v>
      </c>
      <c r="M1091">
        <v>22.184000000000001</v>
      </c>
    </row>
    <row r="1092" spans="1:13" x14ac:dyDescent="0.3">
      <c r="A1092">
        <v>1090</v>
      </c>
      <c r="B1092">
        <v>15.4002</v>
      </c>
      <c r="C1092">
        <v>8.5290000000000005E-2</v>
      </c>
      <c r="D1092">
        <v>-0.56840000000000002</v>
      </c>
      <c r="E1092">
        <v>11.169</v>
      </c>
      <c r="F1092">
        <v>12.128</v>
      </c>
      <c r="G1092">
        <v>13.086</v>
      </c>
      <c r="H1092">
        <v>14.17</v>
      </c>
      <c r="I1092">
        <v>15.4</v>
      </c>
      <c r="J1092">
        <v>16.806999999999999</v>
      </c>
      <c r="K1092">
        <v>18.427</v>
      </c>
      <c r="L1092">
        <v>20.305</v>
      </c>
      <c r="M1092">
        <v>22.184000000000001</v>
      </c>
    </row>
    <row r="1093" spans="1:13" x14ac:dyDescent="0.3">
      <c r="A1093">
        <v>1091</v>
      </c>
      <c r="B1093">
        <v>15.3996</v>
      </c>
      <c r="C1093">
        <v>8.5300000000000001E-2</v>
      </c>
      <c r="D1093">
        <v>-0.56840000000000002</v>
      </c>
      <c r="E1093">
        <v>11.167999999999999</v>
      </c>
      <c r="F1093">
        <v>12.127000000000001</v>
      </c>
      <c r="G1093">
        <v>13.086</v>
      </c>
      <c r="H1093">
        <v>14.169</v>
      </c>
      <c r="I1093">
        <v>15.4</v>
      </c>
      <c r="J1093">
        <v>16.806999999999999</v>
      </c>
      <c r="K1093">
        <v>18.427</v>
      </c>
      <c r="L1093">
        <v>20.305</v>
      </c>
      <c r="M1093">
        <v>22.184000000000001</v>
      </c>
    </row>
    <row r="1094" spans="1:13" x14ac:dyDescent="0.3">
      <c r="A1094">
        <v>1092</v>
      </c>
      <c r="B1094">
        <v>15.398999999999999</v>
      </c>
      <c r="C1094">
        <v>8.5309999999999997E-2</v>
      </c>
      <c r="D1094">
        <v>-0.56840000000000002</v>
      </c>
      <c r="E1094">
        <v>11.167</v>
      </c>
      <c r="F1094">
        <v>12.125999999999999</v>
      </c>
      <c r="G1094">
        <v>13.085000000000001</v>
      </c>
      <c r="H1094">
        <v>14.167999999999999</v>
      </c>
      <c r="I1094">
        <v>15.398999999999999</v>
      </c>
      <c r="J1094">
        <v>16.806000000000001</v>
      </c>
      <c r="K1094">
        <v>18.425999999999998</v>
      </c>
      <c r="L1094">
        <v>20.305</v>
      </c>
      <c r="M1094">
        <v>22.184000000000001</v>
      </c>
    </row>
    <row r="1095" spans="1:13" x14ac:dyDescent="0.3">
      <c r="A1095">
        <v>1093</v>
      </c>
      <c r="B1095">
        <v>15.398400000000001</v>
      </c>
      <c r="C1095">
        <v>8.5319999999999993E-2</v>
      </c>
      <c r="D1095">
        <v>-0.56840000000000002</v>
      </c>
      <c r="E1095">
        <v>11.166</v>
      </c>
      <c r="F1095">
        <v>12.125</v>
      </c>
      <c r="G1095">
        <v>13.084</v>
      </c>
      <c r="H1095">
        <v>14.167</v>
      </c>
      <c r="I1095">
        <v>15.398</v>
      </c>
      <c r="J1095">
        <v>16.806000000000001</v>
      </c>
      <c r="K1095">
        <v>18.425999999999998</v>
      </c>
      <c r="L1095">
        <v>20.305</v>
      </c>
      <c r="M1095">
        <v>22.184000000000001</v>
      </c>
    </row>
    <row r="1096" spans="1:13" x14ac:dyDescent="0.3">
      <c r="A1096">
        <v>1094</v>
      </c>
      <c r="B1096">
        <v>15.3978</v>
      </c>
      <c r="C1096">
        <v>8.5330000000000003E-2</v>
      </c>
      <c r="D1096">
        <v>-0.56840000000000002</v>
      </c>
      <c r="E1096">
        <v>11.166</v>
      </c>
      <c r="F1096">
        <v>12.125</v>
      </c>
      <c r="G1096">
        <v>13.083</v>
      </c>
      <c r="H1096">
        <v>14.167</v>
      </c>
      <c r="I1096">
        <v>15.398</v>
      </c>
      <c r="J1096">
        <v>16.805</v>
      </c>
      <c r="K1096">
        <v>18.425999999999998</v>
      </c>
      <c r="L1096">
        <v>20.305</v>
      </c>
      <c r="M1096">
        <v>22.184000000000001</v>
      </c>
    </row>
    <row r="1097" spans="1:13" x14ac:dyDescent="0.3">
      <c r="A1097">
        <v>1095</v>
      </c>
      <c r="B1097">
        <v>15.3972</v>
      </c>
      <c r="C1097">
        <v>8.5339999999999999E-2</v>
      </c>
      <c r="D1097">
        <v>-0.56840000000000002</v>
      </c>
      <c r="E1097">
        <v>11.164999999999999</v>
      </c>
      <c r="F1097">
        <v>12.124000000000001</v>
      </c>
      <c r="G1097">
        <v>13.083</v>
      </c>
      <c r="H1097">
        <v>14.166</v>
      </c>
      <c r="I1097">
        <v>15.397</v>
      </c>
      <c r="J1097">
        <v>16.805</v>
      </c>
      <c r="K1097">
        <v>18.425000000000001</v>
      </c>
      <c r="L1097">
        <v>20.305</v>
      </c>
      <c r="M1097">
        <v>22.184999999999999</v>
      </c>
    </row>
    <row r="1098" spans="1:13" x14ac:dyDescent="0.3">
      <c r="A1098">
        <v>1096</v>
      </c>
      <c r="B1098">
        <v>15.396599999999999</v>
      </c>
      <c r="C1098">
        <v>8.5349999999999995E-2</v>
      </c>
      <c r="D1098">
        <v>-0.56840000000000002</v>
      </c>
      <c r="E1098">
        <v>11.164</v>
      </c>
      <c r="F1098">
        <v>12.122999999999999</v>
      </c>
      <c r="G1098">
        <v>13.082000000000001</v>
      </c>
      <c r="H1098">
        <v>14.164999999999999</v>
      </c>
      <c r="I1098">
        <v>15.397</v>
      </c>
      <c r="J1098">
        <v>16.803999999999998</v>
      </c>
      <c r="K1098">
        <v>18.425000000000001</v>
      </c>
      <c r="L1098">
        <v>20.305</v>
      </c>
      <c r="M1098">
        <v>22.184999999999999</v>
      </c>
    </row>
    <row r="1099" spans="1:13" x14ac:dyDescent="0.3">
      <c r="A1099">
        <v>1097</v>
      </c>
      <c r="B1099">
        <v>15.396000000000001</v>
      </c>
      <c r="C1099">
        <v>8.5360000000000005E-2</v>
      </c>
      <c r="D1099">
        <v>-0.56840000000000002</v>
      </c>
      <c r="E1099">
        <v>11.163</v>
      </c>
      <c r="F1099">
        <v>12.122</v>
      </c>
      <c r="G1099">
        <v>13.081</v>
      </c>
      <c r="H1099">
        <v>14.164999999999999</v>
      </c>
      <c r="I1099">
        <v>15.396000000000001</v>
      </c>
      <c r="J1099">
        <v>16.803999999999998</v>
      </c>
      <c r="K1099">
        <v>18.425000000000001</v>
      </c>
      <c r="L1099">
        <v>20.305</v>
      </c>
      <c r="M1099">
        <v>22.184999999999999</v>
      </c>
    </row>
    <row r="1100" spans="1:13" x14ac:dyDescent="0.3">
      <c r="A1100">
        <v>1098</v>
      </c>
      <c r="B1100">
        <v>15.3954</v>
      </c>
      <c r="C1100">
        <v>8.5370000000000001E-2</v>
      </c>
      <c r="D1100">
        <v>-0.56840000000000002</v>
      </c>
      <c r="E1100">
        <v>11.162000000000001</v>
      </c>
      <c r="F1100">
        <v>12.121</v>
      </c>
      <c r="G1100">
        <v>13.08</v>
      </c>
      <c r="H1100">
        <v>14.164</v>
      </c>
      <c r="I1100">
        <v>15.395</v>
      </c>
      <c r="J1100">
        <v>16.803000000000001</v>
      </c>
      <c r="K1100">
        <v>18.423999999999999</v>
      </c>
      <c r="L1100">
        <v>20.305</v>
      </c>
      <c r="M1100">
        <v>22.184999999999999</v>
      </c>
    </row>
    <row r="1101" spans="1:13" x14ac:dyDescent="0.3">
      <c r="A1101">
        <v>1099</v>
      </c>
      <c r="B1101">
        <v>15.3949</v>
      </c>
      <c r="C1101">
        <v>8.5379999999999998E-2</v>
      </c>
      <c r="D1101">
        <v>-0.56840000000000002</v>
      </c>
      <c r="E1101">
        <v>11.162000000000001</v>
      </c>
      <c r="F1101">
        <v>12.121</v>
      </c>
      <c r="G1101">
        <v>13.08</v>
      </c>
      <c r="H1101">
        <v>14.163</v>
      </c>
      <c r="I1101">
        <v>15.395</v>
      </c>
      <c r="J1101">
        <v>16.803000000000001</v>
      </c>
      <c r="K1101">
        <v>18.423999999999999</v>
      </c>
      <c r="L1101">
        <v>20.305</v>
      </c>
      <c r="M1101">
        <v>22.184999999999999</v>
      </c>
    </row>
    <row r="1102" spans="1:13" x14ac:dyDescent="0.3">
      <c r="A1102">
        <v>1100</v>
      </c>
      <c r="B1102">
        <v>15.394299999999999</v>
      </c>
      <c r="C1102">
        <v>8.5389999999999994E-2</v>
      </c>
      <c r="D1102">
        <v>-0.56840000000000002</v>
      </c>
      <c r="E1102">
        <v>11.161</v>
      </c>
      <c r="F1102">
        <v>12.12</v>
      </c>
      <c r="G1102">
        <v>13.079000000000001</v>
      </c>
      <c r="H1102">
        <v>14.163</v>
      </c>
      <c r="I1102">
        <v>15.394</v>
      </c>
      <c r="J1102">
        <v>16.803000000000001</v>
      </c>
      <c r="K1102">
        <v>18.423999999999999</v>
      </c>
      <c r="L1102">
        <v>20.305</v>
      </c>
      <c r="M1102">
        <v>22.186</v>
      </c>
    </row>
    <row r="1103" spans="1:13" x14ac:dyDescent="0.3">
      <c r="A1103">
        <v>1101</v>
      </c>
      <c r="B1103">
        <v>15.393700000000001</v>
      </c>
      <c r="C1103">
        <v>8.5400000000000004E-2</v>
      </c>
      <c r="D1103">
        <v>-0.56840000000000002</v>
      </c>
      <c r="E1103">
        <v>11.16</v>
      </c>
      <c r="F1103">
        <v>12.119</v>
      </c>
      <c r="G1103">
        <v>13.077999999999999</v>
      </c>
      <c r="H1103">
        <v>14.162000000000001</v>
      </c>
      <c r="I1103">
        <v>15.394</v>
      </c>
      <c r="J1103">
        <v>16.802</v>
      </c>
      <c r="K1103">
        <v>18.423999999999999</v>
      </c>
      <c r="L1103">
        <v>20.305</v>
      </c>
      <c r="M1103">
        <v>22.186</v>
      </c>
    </row>
    <row r="1104" spans="1:13" x14ac:dyDescent="0.3">
      <c r="A1104">
        <v>1102</v>
      </c>
      <c r="B1104">
        <v>15.3931</v>
      </c>
      <c r="C1104">
        <v>8.541E-2</v>
      </c>
      <c r="D1104">
        <v>-0.56840000000000002</v>
      </c>
      <c r="E1104">
        <v>11.159000000000001</v>
      </c>
      <c r="F1104">
        <v>12.118</v>
      </c>
      <c r="G1104">
        <v>13.077</v>
      </c>
      <c r="H1104">
        <v>14.161</v>
      </c>
      <c r="I1104">
        <v>15.393000000000001</v>
      </c>
      <c r="J1104">
        <v>16.802</v>
      </c>
      <c r="K1104">
        <v>18.422999999999998</v>
      </c>
      <c r="L1104">
        <v>20.305</v>
      </c>
      <c r="M1104">
        <v>22.186</v>
      </c>
    </row>
    <row r="1105" spans="1:13" x14ac:dyDescent="0.3">
      <c r="A1105">
        <v>1103</v>
      </c>
      <c r="B1105">
        <v>15.3925</v>
      </c>
      <c r="C1105">
        <v>8.5419999999999996E-2</v>
      </c>
      <c r="D1105">
        <v>-0.56840000000000002</v>
      </c>
      <c r="E1105">
        <v>11.157999999999999</v>
      </c>
      <c r="F1105">
        <v>12.117000000000001</v>
      </c>
      <c r="G1105">
        <v>13.077</v>
      </c>
      <c r="H1105">
        <v>14.161</v>
      </c>
      <c r="I1105">
        <v>15.391999999999999</v>
      </c>
      <c r="J1105">
        <v>16.800999999999998</v>
      </c>
      <c r="K1105">
        <v>18.422999999999998</v>
      </c>
      <c r="L1105">
        <v>20.303999999999998</v>
      </c>
      <c r="M1105">
        <v>22.186</v>
      </c>
    </row>
    <row r="1106" spans="1:13" x14ac:dyDescent="0.3">
      <c r="A1106">
        <v>1104</v>
      </c>
      <c r="B1106">
        <v>15.391999999999999</v>
      </c>
      <c r="C1106">
        <v>8.5430000000000006E-2</v>
      </c>
      <c r="D1106">
        <v>-0.56840000000000002</v>
      </c>
      <c r="E1106">
        <v>11.157</v>
      </c>
      <c r="F1106">
        <v>12.117000000000001</v>
      </c>
      <c r="G1106">
        <v>13.076000000000001</v>
      </c>
      <c r="H1106">
        <v>14.16</v>
      </c>
      <c r="I1106">
        <v>15.391999999999999</v>
      </c>
      <c r="J1106">
        <v>16.800999999999998</v>
      </c>
      <c r="K1106">
        <v>18.422999999999998</v>
      </c>
      <c r="L1106">
        <v>20.305</v>
      </c>
      <c r="M1106">
        <v>22.186</v>
      </c>
    </row>
    <row r="1107" spans="1:13" x14ac:dyDescent="0.3">
      <c r="A1107">
        <v>1105</v>
      </c>
      <c r="B1107">
        <v>15.391400000000001</v>
      </c>
      <c r="C1107">
        <v>8.5440000000000002E-2</v>
      </c>
      <c r="D1107">
        <v>-0.56840000000000002</v>
      </c>
      <c r="E1107">
        <v>11.157</v>
      </c>
      <c r="F1107">
        <v>12.116</v>
      </c>
      <c r="G1107">
        <v>13.074999999999999</v>
      </c>
      <c r="H1107">
        <v>14.159000000000001</v>
      </c>
      <c r="I1107">
        <v>15.391</v>
      </c>
      <c r="J1107">
        <v>16.8</v>
      </c>
      <c r="K1107">
        <v>18.422000000000001</v>
      </c>
      <c r="L1107">
        <v>20.303999999999998</v>
      </c>
      <c r="M1107">
        <v>22.186</v>
      </c>
    </row>
    <row r="1108" spans="1:13" x14ac:dyDescent="0.3">
      <c r="A1108">
        <v>1106</v>
      </c>
      <c r="B1108">
        <v>15.3908</v>
      </c>
      <c r="C1108">
        <v>8.5449999999999998E-2</v>
      </c>
      <c r="D1108">
        <v>-0.56840000000000002</v>
      </c>
      <c r="E1108">
        <v>11.156000000000001</v>
      </c>
      <c r="F1108">
        <v>12.115</v>
      </c>
      <c r="G1108">
        <v>13.074999999999999</v>
      </c>
      <c r="H1108">
        <v>14.159000000000001</v>
      </c>
      <c r="I1108">
        <v>15.391</v>
      </c>
      <c r="J1108">
        <v>16.8</v>
      </c>
      <c r="K1108">
        <v>18.422000000000001</v>
      </c>
      <c r="L1108">
        <v>20.303999999999998</v>
      </c>
      <c r="M1108">
        <v>22.187000000000001</v>
      </c>
    </row>
    <row r="1109" spans="1:13" x14ac:dyDescent="0.3">
      <c r="A1109">
        <v>1107</v>
      </c>
      <c r="B1109">
        <v>15.3902</v>
      </c>
      <c r="C1109">
        <v>8.5470000000000004E-2</v>
      </c>
      <c r="D1109">
        <v>-0.56840000000000002</v>
      </c>
      <c r="E1109">
        <v>11.154999999999999</v>
      </c>
      <c r="F1109">
        <v>12.114000000000001</v>
      </c>
      <c r="G1109">
        <v>13.074</v>
      </c>
      <c r="H1109">
        <v>14.157999999999999</v>
      </c>
      <c r="I1109">
        <v>15.39</v>
      </c>
      <c r="J1109">
        <v>16.798999999999999</v>
      </c>
      <c r="K1109">
        <v>18.422000000000001</v>
      </c>
      <c r="L1109">
        <v>20.305</v>
      </c>
      <c r="M1109">
        <v>22.187999999999999</v>
      </c>
    </row>
    <row r="1110" spans="1:13" x14ac:dyDescent="0.3">
      <c r="A1110">
        <v>1108</v>
      </c>
      <c r="B1110">
        <v>15.389699999999999</v>
      </c>
      <c r="C1110">
        <v>8.548E-2</v>
      </c>
      <c r="D1110">
        <v>-0.56840000000000002</v>
      </c>
      <c r="E1110">
        <v>11.154</v>
      </c>
      <c r="F1110">
        <v>12.113</v>
      </c>
      <c r="G1110">
        <v>13.073</v>
      </c>
      <c r="H1110">
        <v>14.157</v>
      </c>
      <c r="I1110">
        <v>15.39</v>
      </c>
      <c r="J1110">
        <v>16.798999999999999</v>
      </c>
      <c r="K1110">
        <v>18.422000000000001</v>
      </c>
      <c r="L1110">
        <v>20.305</v>
      </c>
      <c r="M1110">
        <v>22.187999999999999</v>
      </c>
    </row>
    <row r="1111" spans="1:13" x14ac:dyDescent="0.3">
      <c r="A1111">
        <v>1109</v>
      </c>
      <c r="B1111">
        <v>15.389099999999999</v>
      </c>
      <c r="C1111">
        <v>8.5489999999999997E-2</v>
      </c>
      <c r="D1111">
        <v>-0.56840000000000002</v>
      </c>
      <c r="E1111">
        <v>11.153</v>
      </c>
      <c r="F1111">
        <v>12.113</v>
      </c>
      <c r="G1111">
        <v>13.071999999999999</v>
      </c>
      <c r="H1111">
        <v>14.157</v>
      </c>
      <c r="I1111">
        <v>15.388999999999999</v>
      </c>
      <c r="J1111">
        <v>16.798999999999999</v>
      </c>
      <c r="K1111">
        <v>18.422000000000001</v>
      </c>
      <c r="L1111">
        <v>20.305</v>
      </c>
      <c r="M1111">
        <v>22.187999999999999</v>
      </c>
    </row>
    <row r="1112" spans="1:13" x14ac:dyDescent="0.3">
      <c r="A1112">
        <v>1110</v>
      </c>
      <c r="B1112">
        <v>15.388500000000001</v>
      </c>
      <c r="C1112">
        <v>8.5500000000000007E-2</v>
      </c>
      <c r="D1112">
        <v>-0.56840000000000002</v>
      </c>
      <c r="E1112">
        <v>11.151999999999999</v>
      </c>
      <c r="F1112">
        <v>12.112</v>
      </c>
      <c r="G1112">
        <v>13.071</v>
      </c>
      <c r="H1112">
        <v>14.156000000000001</v>
      </c>
      <c r="I1112">
        <v>15.388</v>
      </c>
      <c r="J1112">
        <v>16.797999999999998</v>
      </c>
      <c r="K1112">
        <v>18.420999999999999</v>
      </c>
      <c r="L1112">
        <v>20.305</v>
      </c>
      <c r="M1112">
        <v>22.187999999999999</v>
      </c>
    </row>
    <row r="1113" spans="1:13" x14ac:dyDescent="0.3">
      <c r="A1113">
        <v>1111</v>
      </c>
      <c r="B1113">
        <v>15.388</v>
      </c>
      <c r="C1113">
        <v>8.5510000000000003E-2</v>
      </c>
      <c r="D1113">
        <v>-0.56840000000000002</v>
      </c>
      <c r="E1113">
        <v>11.151</v>
      </c>
      <c r="F1113">
        <v>12.111000000000001</v>
      </c>
      <c r="G1113">
        <v>13.071</v>
      </c>
      <c r="H1113">
        <v>14.154999999999999</v>
      </c>
      <c r="I1113">
        <v>15.388</v>
      </c>
      <c r="J1113">
        <v>16.797999999999998</v>
      </c>
      <c r="K1113">
        <v>18.420999999999999</v>
      </c>
      <c r="L1113">
        <v>20.305</v>
      </c>
      <c r="M1113">
        <v>22.189</v>
      </c>
    </row>
    <row r="1114" spans="1:13" x14ac:dyDescent="0.3">
      <c r="A1114">
        <v>1112</v>
      </c>
      <c r="B1114">
        <v>15.3874</v>
      </c>
      <c r="C1114">
        <v>8.5519999999999999E-2</v>
      </c>
      <c r="D1114">
        <v>-0.56840000000000002</v>
      </c>
      <c r="E1114">
        <v>11.151</v>
      </c>
      <c r="F1114">
        <v>12.11</v>
      </c>
      <c r="G1114">
        <v>13.07</v>
      </c>
      <c r="H1114">
        <v>14.154999999999999</v>
      </c>
      <c r="I1114">
        <v>15.387</v>
      </c>
      <c r="J1114">
        <v>16.797000000000001</v>
      </c>
      <c r="K1114">
        <v>18.420999999999999</v>
      </c>
      <c r="L1114">
        <v>20.305</v>
      </c>
      <c r="M1114">
        <v>22.189</v>
      </c>
    </row>
    <row r="1115" spans="1:13" x14ac:dyDescent="0.3">
      <c r="A1115">
        <v>1113</v>
      </c>
      <c r="B1115">
        <v>15.386799999999999</v>
      </c>
      <c r="C1115">
        <v>8.5529999999999995E-2</v>
      </c>
      <c r="D1115">
        <v>-0.56840000000000002</v>
      </c>
      <c r="E1115">
        <v>11.15</v>
      </c>
      <c r="F1115">
        <v>12.109</v>
      </c>
      <c r="G1115">
        <v>13.069000000000001</v>
      </c>
      <c r="H1115">
        <v>14.154</v>
      </c>
      <c r="I1115">
        <v>15.387</v>
      </c>
      <c r="J1115">
        <v>16.797000000000001</v>
      </c>
      <c r="K1115">
        <v>18.420999999999999</v>
      </c>
      <c r="L1115">
        <v>20.305</v>
      </c>
      <c r="M1115">
        <v>22.189</v>
      </c>
    </row>
    <row r="1116" spans="1:13" x14ac:dyDescent="0.3">
      <c r="A1116">
        <v>1114</v>
      </c>
      <c r="B1116">
        <v>15.3863</v>
      </c>
      <c r="C1116">
        <v>8.5540000000000005E-2</v>
      </c>
      <c r="D1116">
        <v>-0.56840000000000002</v>
      </c>
      <c r="E1116">
        <v>11.148999999999999</v>
      </c>
      <c r="F1116">
        <v>12.109</v>
      </c>
      <c r="G1116">
        <v>13.069000000000001</v>
      </c>
      <c r="H1116">
        <v>14.153</v>
      </c>
      <c r="I1116">
        <v>15.385999999999999</v>
      </c>
      <c r="J1116">
        <v>16.795999999999999</v>
      </c>
      <c r="K1116">
        <v>18.420000000000002</v>
      </c>
      <c r="L1116">
        <v>20.305</v>
      </c>
      <c r="M1116">
        <v>22.189</v>
      </c>
    </row>
    <row r="1117" spans="1:13" x14ac:dyDescent="0.3">
      <c r="A1117">
        <v>1115</v>
      </c>
      <c r="B1117">
        <v>15.3857</v>
      </c>
      <c r="C1117">
        <v>8.5559999999999997E-2</v>
      </c>
      <c r="D1117">
        <v>-0.56840000000000002</v>
      </c>
      <c r="E1117">
        <v>11.148</v>
      </c>
      <c r="F1117">
        <v>12.108000000000001</v>
      </c>
      <c r="G1117">
        <v>13.068</v>
      </c>
      <c r="H1117">
        <v>14.153</v>
      </c>
      <c r="I1117">
        <v>15.385999999999999</v>
      </c>
      <c r="J1117">
        <v>16.795999999999999</v>
      </c>
      <c r="K1117">
        <v>18.420000000000002</v>
      </c>
      <c r="L1117">
        <v>20.305</v>
      </c>
      <c r="M1117">
        <v>22.19</v>
      </c>
    </row>
    <row r="1118" spans="1:13" x14ac:dyDescent="0.3">
      <c r="A1118">
        <v>1116</v>
      </c>
      <c r="B1118">
        <v>15.385199999999999</v>
      </c>
      <c r="C1118">
        <v>8.5569999999999993E-2</v>
      </c>
      <c r="D1118">
        <v>-0.56840000000000002</v>
      </c>
      <c r="E1118">
        <v>11.147</v>
      </c>
      <c r="F1118">
        <v>12.106999999999999</v>
      </c>
      <c r="G1118">
        <v>13.067</v>
      </c>
      <c r="H1118">
        <v>14.151999999999999</v>
      </c>
      <c r="I1118">
        <v>15.385</v>
      </c>
      <c r="J1118">
        <v>16.795999999999999</v>
      </c>
      <c r="K1118">
        <v>18.420000000000002</v>
      </c>
      <c r="L1118">
        <v>20.306000000000001</v>
      </c>
      <c r="M1118">
        <v>22.190999999999999</v>
      </c>
    </row>
    <row r="1119" spans="1:13" x14ac:dyDescent="0.3">
      <c r="A1119">
        <v>1117</v>
      </c>
      <c r="B1119">
        <v>15.384600000000001</v>
      </c>
      <c r="C1119">
        <v>8.5580000000000003E-2</v>
      </c>
      <c r="D1119">
        <v>-0.56840000000000002</v>
      </c>
      <c r="E1119">
        <v>11.146000000000001</v>
      </c>
      <c r="F1119">
        <v>12.106</v>
      </c>
      <c r="G1119">
        <v>13.066000000000001</v>
      </c>
      <c r="H1119">
        <v>14.151</v>
      </c>
      <c r="I1119">
        <v>15.385</v>
      </c>
      <c r="J1119">
        <v>16.795000000000002</v>
      </c>
      <c r="K1119">
        <v>18.420000000000002</v>
      </c>
      <c r="L1119">
        <v>20.305</v>
      </c>
      <c r="M1119">
        <v>22.190999999999999</v>
      </c>
    </row>
    <row r="1120" spans="1:13" x14ac:dyDescent="0.3">
      <c r="A1120">
        <v>1118</v>
      </c>
      <c r="B1120">
        <v>15.384</v>
      </c>
      <c r="C1120">
        <v>8.5589999999999999E-2</v>
      </c>
      <c r="D1120">
        <v>-0.56840000000000002</v>
      </c>
      <c r="E1120">
        <v>11.145</v>
      </c>
      <c r="F1120">
        <v>12.105</v>
      </c>
      <c r="G1120">
        <v>13.065</v>
      </c>
      <c r="H1120">
        <v>14.151</v>
      </c>
      <c r="I1120">
        <v>15.384</v>
      </c>
      <c r="J1120">
        <v>16.795000000000002</v>
      </c>
      <c r="K1120">
        <v>18.420000000000002</v>
      </c>
      <c r="L1120">
        <v>20.305</v>
      </c>
      <c r="M1120">
        <v>22.190999999999999</v>
      </c>
    </row>
    <row r="1121" spans="1:13" x14ac:dyDescent="0.3">
      <c r="A1121">
        <v>1119</v>
      </c>
      <c r="B1121">
        <v>15.3835</v>
      </c>
      <c r="C1121">
        <v>8.5599999999999996E-2</v>
      </c>
      <c r="D1121">
        <v>-0.56840000000000002</v>
      </c>
      <c r="E1121">
        <v>11.145</v>
      </c>
      <c r="F1121">
        <v>12.105</v>
      </c>
      <c r="G1121">
        <v>13.065</v>
      </c>
      <c r="H1121">
        <v>14.15</v>
      </c>
      <c r="I1121">
        <v>15.384</v>
      </c>
      <c r="J1121">
        <v>16.794</v>
      </c>
      <c r="K1121">
        <v>18.419</v>
      </c>
      <c r="L1121">
        <v>20.305</v>
      </c>
      <c r="M1121">
        <v>22.190999999999999</v>
      </c>
    </row>
    <row r="1122" spans="1:13" x14ac:dyDescent="0.3">
      <c r="A1122">
        <v>1120</v>
      </c>
      <c r="B1122">
        <v>15.382899999999999</v>
      </c>
      <c r="C1122">
        <v>8.5610000000000006E-2</v>
      </c>
      <c r="D1122">
        <v>-0.56840000000000002</v>
      </c>
      <c r="E1122">
        <v>11.144</v>
      </c>
      <c r="F1122">
        <v>12.103999999999999</v>
      </c>
      <c r="G1122">
        <v>13.064</v>
      </c>
      <c r="H1122">
        <v>14.148999999999999</v>
      </c>
      <c r="I1122">
        <v>15.382999999999999</v>
      </c>
      <c r="J1122">
        <v>16.794</v>
      </c>
      <c r="K1122">
        <v>18.419</v>
      </c>
      <c r="L1122">
        <v>20.305</v>
      </c>
      <c r="M1122">
        <v>22.192</v>
      </c>
    </row>
    <row r="1123" spans="1:13" x14ac:dyDescent="0.3">
      <c r="A1123">
        <v>1121</v>
      </c>
      <c r="B1123">
        <v>15.382400000000001</v>
      </c>
      <c r="C1123">
        <v>8.5629999999999998E-2</v>
      </c>
      <c r="D1123">
        <v>-0.56840000000000002</v>
      </c>
      <c r="E1123">
        <v>11.143000000000001</v>
      </c>
      <c r="F1123">
        <v>12.103</v>
      </c>
      <c r="G1123">
        <v>13.063000000000001</v>
      </c>
      <c r="H1123">
        <v>14.148999999999999</v>
      </c>
      <c r="I1123">
        <v>15.382</v>
      </c>
      <c r="J1123">
        <v>16.794</v>
      </c>
      <c r="K1123">
        <v>18.419</v>
      </c>
      <c r="L1123">
        <v>20.306000000000001</v>
      </c>
      <c r="M1123">
        <v>22.193000000000001</v>
      </c>
    </row>
    <row r="1124" spans="1:13" x14ac:dyDescent="0.3">
      <c r="A1124">
        <v>1122</v>
      </c>
      <c r="B1124">
        <v>15.3818</v>
      </c>
      <c r="C1124">
        <v>8.5639999999999994E-2</v>
      </c>
      <c r="D1124">
        <v>-0.56840000000000002</v>
      </c>
      <c r="E1124">
        <v>11.141999999999999</v>
      </c>
      <c r="F1124">
        <v>12.102</v>
      </c>
      <c r="G1124">
        <v>13.061999999999999</v>
      </c>
      <c r="H1124">
        <v>14.148</v>
      </c>
      <c r="I1124">
        <v>15.382</v>
      </c>
      <c r="J1124">
        <v>16.792999999999999</v>
      </c>
      <c r="K1124">
        <v>18.419</v>
      </c>
      <c r="L1124">
        <v>20.306000000000001</v>
      </c>
      <c r="M1124">
        <v>22.193000000000001</v>
      </c>
    </row>
    <row r="1125" spans="1:13" x14ac:dyDescent="0.3">
      <c r="A1125">
        <v>1123</v>
      </c>
      <c r="B1125">
        <v>15.3813</v>
      </c>
      <c r="C1125">
        <v>8.5650000000000004E-2</v>
      </c>
      <c r="D1125">
        <v>-0.56840000000000002</v>
      </c>
      <c r="E1125">
        <v>11.141</v>
      </c>
      <c r="F1125">
        <v>12.101000000000001</v>
      </c>
      <c r="G1125">
        <v>13.061999999999999</v>
      </c>
      <c r="H1125">
        <v>14.147</v>
      </c>
      <c r="I1125">
        <v>15.381</v>
      </c>
      <c r="J1125">
        <v>16.792999999999999</v>
      </c>
      <c r="K1125">
        <v>18.419</v>
      </c>
      <c r="L1125">
        <v>20.306000000000001</v>
      </c>
      <c r="M1125">
        <v>22.193000000000001</v>
      </c>
    </row>
    <row r="1126" spans="1:13" x14ac:dyDescent="0.3">
      <c r="A1126">
        <v>1124</v>
      </c>
      <c r="B1126">
        <v>15.380800000000001</v>
      </c>
      <c r="C1126">
        <v>8.566E-2</v>
      </c>
      <c r="D1126">
        <v>-0.56840000000000002</v>
      </c>
      <c r="E1126">
        <v>11.14</v>
      </c>
      <c r="F1126">
        <v>12.101000000000001</v>
      </c>
      <c r="G1126">
        <v>13.061</v>
      </c>
      <c r="H1126">
        <v>14.147</v>
      </c>
      <c r="I1126">
        <v>15.381</v>
      </c>
      <c r="J1126">
        <v>16.792999999999999</v>
      </c>
      <c r="K1126">
        <v>18.419</v>
      </c>
      <c r="L1126">
        <v>20.306000000000001</v>
      </c>
      <c r="M1126">
        <v>22.193999999999999</v>
      </c>
    </row>
    <row r="1127" spans="1:13" x14ac:dyDescent="0.3">
      <c r="A1127">
        <v>1125</v>
      </c>
      <c r="B1127">
        <v>15.3802</v>
      </c>
      <c r="C1127">
        <v>8.5669999999999996E-2</v>
      </c>
      <c r="D1127">
        <v>-0.56840000000000002</v>
      </c>
      <c r="E1127">
        <v>11.138999999999999</v>
      </c>
      <c r="F1127">
        <v>12.1</v>
      </c>
      <c r="G1127">
        <v>13.06</v>
      </c>
      <c r="H1127">
        <v>14.146000000000001</v>
      </c>
      <c r="I1127">
        <v>15.38</v>
      </c>
      <c r="J1127">
        <v>16.792000000000002</v>
      </c>
      <c r="K1127">
        <v>18.417999999999999</v>
      </c>
      <c r="L1127">
        <v>20.306000000000001</v>
      </c>
      <c r="M1127">
        <v>22.193999999999999</v>
      </c>
    </row>
    <row r="1128" spans="1:13" x14ac:dyDescent="0.3">
      <c r="A1128">
        <v>1126</v>
      </c>
      <c r="B1128">
        <v>15.3797</v>
      </c>
      <c r="C1128">
        <v>8.5690000000000002E-2</v>
      </c>
      <c r="D1128">
        <v>-0.56840000000000002</v>
      </c>
      <c r="E1128">
        <v>11.138</v>
      </c>
      <c r="F1128">
        <v>12.099</v>
      </c>
      <c r="G1128">
        <v>13.058999999999999</v>
      </c>
      <c r="H1128">
        <v>14.145</v>
      </c>
      <c r="I1128">
        <v>15.38</v>
      </c>
      <c r="J1128">
        <v>16.792000000000002</v>
      </c>
      <c r="K1128">
        <v>18.419</v>
      </c>
      <c r="L1128">
        <v>20.306999999999999</v>
      </c>
      <c r="M1128">
        <v>22.195</v>
      </c>
    </row>
    <row r="1129" spans="1:13" x14ac:dyDescent="0.3">
      <c r="A1129">
        <v>1127</v>
      </c>
      <c r="B1129">
        <v>15.379099999999999</v>
      </c>
      <c r="C1129">
        <v>8.5699999999999998E-2</v>
      </c>
      <c r="D1129">
        <v>-0.56840000000000002</v>
      </c>
      <c r="E1129">
        <v>11.137</v>
      </c>
      <c r="F1129">
        <v>12.098000000000001</v>
      </c>
      <c r="G1129">
        <v>13.058999999999999</v>
      </c>
      <c r="H1129">
        <v>14.145</v>
      </c>
      <c r="I1129">
        <v>15.379</v>
      </c>
      <c r="J1129">
        <v>16.791</v>
      </c>
      <c r="K1129">
        <v>18.417999999999999</v>
      </c>
      <c r="L1129">
        <v>20.306999999999999</v>
      </c>
      <c r="M1129">
        <v>22.195</v>
      </c>
    </row>
    <row r="1130" spans="1:13" x14ac:dyDescent="0.3">
      <c r="A1130">
        <v>1128</v>
      </c>
      <c r="B1130">
        <v>15.3786</v>
      </c>
      <c r="C1130">
        <v>8.5709999999999995E-2</v>
      </c>
      <c r="D1130">
        <v>-0.56840000000000002</v>
      </c>
      <c r="E1130">
        <v>11.137</v>
      </c>
      <c r="F1130">
        <v>12.097</v>
      </c>
      <c r="G1130">
        <v>13.058</v>
      </c>
      <c r="H1130">
        <v>14.144</v>
      </c>
      <c r="I1130">
        <v>15.379</v>
      </c>
      <c r="J1130">
        <v>16.791</v>
      </c>
      <c r="K1130">
        <v>18.417999999999999</v>
      </c>
      <c r="L1130">
        <v>20.306999999999999</v>
      </c>
      <c r="M1130">
        <v>22.195</v>
      </c>
    </row>
    <row r="1131" spans="1:13" x14ac:dyDescent="0.3">
      <c r="A1131">
        <v>1129</v>
      </c>
      <c r="B1131">
        <v>15.378</v>
      </c>
      <c r="C1131">
        <v>8.5720000000000005E-2</v>
      </c>
      <c r="D1131">
        <v>-0.56840000000000002</v>
      </c>
      <c r="E1131">
        <v>11.135999999999999</v>
      </c>
      <c r="F1131">
        <v>12.097</v>
      </c>
      <c r="G1131">
        <v>13.057</v>
      </c>
      <c r="H1131">
        <v>14.143000000000001</v>
      </c>
      <c r="I1131">
        <v>15.378</v>
      </c>
      <c r="J1131">
        <v>16.791</v>
      </c>
      <c r="K1131">
        <v>18.417999999999999</v>
      </c>
      <c r="L1131">
        <v>20.306999999999999</v>
      </c>
      <c r="M1131">
        <v>22.196000000000002</v>
      </c>
    </row>
    <row r="1132" spans="1:13" x14ac:dyDescent="0.3">
      <c r="A1132">
        <v>1130</v>
      </c>
      <c r="B1132">
        <v>15.3775</v>
      </c>
      <c r="C1132">
        <v>8.5739999999999997E-2</v>
      </c>
      <c r="D1132">
        <v>-0.56840000000000002</v>
      </c>
      <c r="E1132">
        <v>11.135</v>
      </c>
      <c r="F1132">
        <v>12.096</v>
      </c>
      <c r="G1132">
        <v>13.055999999999999</v>
      </c>
      <c r="H1132">
        <v>14.143000000000001</v>
      </c>
      <c r="I1132">
        <v>15.378</v>
      </c>
      <c r="J1132">
        <v>16.79</v>
      </c>
      <c r="K1132">
        <v>18.417999999999999</v>
      </c>
      <c r="L1132">
        <v>20.306999999999999</v>
      </c>
      <c r="M1132">
        <v>22.196999999999999</v>
      </c>
    </row>
    <row r="1133" spans="1:13" x14ac:dyDescent="0.3">
      <c r="A1133">
        <v>1131</v>
      </c>
      <c r="B1133">
        <v>15.377000000000001</v>
      </c>
      <c r="C1133">
        <v>8.5750000000000007E-2</v>
      </c>
      <c r="D1133">
        <v>-0.56840000000000002</v>
      </c>
      <c r="E1133">
        <v>11.134</v>
      </c>
      <c r="F1133">
        <v>12.095000000000001</v>
      </c>
      <c r="G1133">
        <v>13.055999999999999</v>
      </c>
      <c r="H1133">
        <v>14.141999999999999</v>
      </c>
      <c r="I1133">
        <v>15.377000000000001</v>
      </c>
      <c r="J1133">
        <v>16.79</v>
      </c>
      <c r="K1133">
        <v>18.417999999999999</v>
      </c>
      <c r="L1133">
        <v>20.308</v>
      </c>
      <c r="M1133">
        <v>22.196999999999999</v>
      </c>
    </row>
    <row r="1134" spans="1:13" x14ac:dyDescent="0.3">
      <c r="A1134">
        <v>1132</v>
      </c>
      <c r="B1134">
        <v>15.3764</v>
      </c>
      <c r="C1134">
        <v>8.5760000000000003E-2</v>
      </c>
      <c r="D1134">
        <v>-0.56840000000000002</v>
      </c>
      <c r="E1134">
        <v>11.132999999999999</v>
      </c>
      <c r="F1134">
        <v>12.093999999999999</v>
      </c>
      <c r="G1134">
        <v>13.055</v>
      </c>
      <c r="H1134">
        <v>14.141</v>
      </c>
      <c r="I1134">
        <v>15.375999999999999</v>
      </c>
      <c r="J1134">
        <v>16.79</v>
      </c>
      <c r="K1134">
        <v>18.417999999999999</v>
      </c>
      <c r="L1134">
        <v>20.306999999999999</v>
      </c>
      <c r="M1134">
        <v>22.196999999999999</v>
      </c>
    </row>
    <row r="1135" spans="1:13" x14ac:dyDescent="0.3">
      <c r="A1135">
        <v>1133</v>
      </c>
      <c r="B1135">
        <v>15.3759</v>
      </c>
      <c r="C1135">
        <v>8.5769999999999999E-2</v>
      </c>
      <c r="D1135">
        <v>-0.56840000000000002</v>
      </c>
      <c r="E1135">
        <v>11.132</v>
      </c>
      <c r="F1135">
        <v>12.093</v>
      </c>
      <c r="G1135">
        <v>13.054</v>
      </c>
      <c r="H1135">
        <v>14.141</v>
      </c>
      <c r="I1135">
        <v>15.375999999999999</v>
      </c>
      <c r="J1135">
        <v>16.789000000000001</v>
      </c>
      <c r="K1135">
        <v>18.417000000000002</v>
      </c>
      <c r="L1135">
        <v>20.308</v>
      </c>
      <c r="M1135">
        <v>22.198</v>
      </c>
    </row>
    <row r="1136" spans="1:13" x14ac:dyDescent="0.3">
      <c r="A1136">
        <v>1134</v>
      </c>
      <c r="B1136">
        <v>15.375400000000001</v>
      </c>
      <c r="C1136">
        <v>8.5790000000000005E-2</v>
      </c>
      <c r="D1136">
        <v>-0.56840000000000002</v>
      </c>
      <c r="E1136">
        <v>11.131</v>
      </c>
      <c r="F1136">
        <v>12.092000000000001</v>
      </c>
      <c r="G1136">
        <v>13.053000000000001</v>
      </c>
      <c r="H1136">
        <v>14.14</v>
      </c>
      <c r="I1136">
        <v>15.375</v>
      </c>
      <c r="J1136">
        <v>16.789000000000001</v>
      </c>
      <c r="K1136">
        <v>18.417999999999999</v>
      </c>
      <c r="L1136">
        <v>20.308</v>
      </c>
      <c r="M1136">
        <v>22.199000000000002</v>
      </c>
    </row>
    <row r="1137" spans="1:13" x14ac:dyDescent="0.3">
      <c r="A1137">
        <v>1135</v>
      </c>
      <c r="B1137">
        <v>15.3748</v>
      </c>
      <c r="C1137">
        <v>8.5800000000000001E-2</v>
      </c>
      <c r="D1137">
        <v>-0.56840000000000002</v>
      </c>
      <c r="E1137">
        <v>11.13</v>
      </c>
      <c r="F1137">
        <v>12.092000000000001</v>
      </c>
      <c r="G1137">
        <v>13.053000000000001</v>
      </c>
      <c r="H1137">
        <v>14.138999999999999</v>
      </c>
      <c r="I1137">
        <v>15.375</v>
      </c>
      <c r="J1137">
        <v>16.788</v>
      </c>
      <c r="K1137">
        <v>18.417000000000002</v>
      </c>
      <c r="L1137">
        <v>20.308</v>
      </c>
      <c r="M1137">
        <v>22.199000000000002</v>
      </c>
    </row>
    <row r="1138" spans="1:13" x14ac:dyDescent="0.3">
      <c r="A1138">
        <v>1136</v>
      </c>
      <c r="B1138">
        <v>15.3743</v>
      </c>
      <c r="C1138">
        <v>8.5809999999999997E-2</v>
      </c>
      <c r="D1138">
        <v>-0.56840000000000002</v>
      </c>
      <c r="E1138">
        <v>11.13</v>
      </c>
      <c r="F1138">
        <v>12.090999999999999</v>
      </c>
      <c r="G1138">
        <v>13.052</v>
      </c>
      <c r="H1138">
        <v>14.138999999999999</v>
      </c>
      <c r="I1138">
        <v>15.374000000000001</v>
      </c>
      <c r="J1138">
        <v>16.788</v>
      </c>
      <c r="K1138">
        <v>18.417000000000002</v>
      </c>
      <c r="L1138">
        <v>20.308</v>
      </c>
      <c r="M1138">
        <v>22.199000000000002</v>
      </c>
    </row>
    <row r="1139" spans="1:13" x14ac:dyDescent="0.3">
      <c r="A1139">
        <v>1137</v>
      </c>
      <c r="B1139">
        <v>15.373799999999999</v>
      </c>
      <c r="C1139">
        <v>8.5819999999999994E-2</v>
      </c>
      <c r="D1139">
        <v>-0.56840000000000002</v>
      </c>
      <c r="E1139">
        <v>11.129</v>
      </c>
      <c r="F1139">
        <v>12.09</v>
      </c>
      <c r="G1139">
        <v>13.051</v>
      </c>
      <c r="H1139">
        <v>14.138</v>
      </c>
      <c r="I1139">
        <v>15.374000000000001</v>
      </c>
      <c r="J1139">
        <v>16.788</v>
      </c>
      <c r="K1139">
        <v>18.417000000000002</v>
      </c>
      <c r="L1139">
        <v>20.308</v>
      </c>
      <c r="M1139">
        <v>22.2</v>
      </c>
    </row>
    <row r="1140" spans="1:13" x14ac:dyDescent="0.3">
      <c r="A1140">
        <v>1138</v>
      </c>
      <c r="B1140">
        <v>15.3733</v>
      </c>
      <c r="C1140">
        <v>8.584E-2</v>
      </c>
      <c r="D1140">
        <v>-0.56840000000000002</v>
      </c>
      <c r="E1140">
        <v>11.128</v>
      </c>
      <c r="F1140">
        <v>12.089</v>
      </c>
      <c r="G1140">
        <v>13.05</v>
      </c>
      <c r="H1140">
        <v>14.137</v>
      </c>
      <c r="I1140">
        <v>15.372999999999999</v>
      </c>
      <c r="J1140">
        <v>16.788</v>
      </c>
      <c r="K1140">
        <v>18.417000000000002</v>
      </c>
      <c r="L1140">
        <v>20.309000000000001</v>
      </c>
      <c r="M1140">
        <v>22.201000000000001</v>
      </c>
    </row>
    <row r="1141" spans="1:13" x14ac:dyDescent="0.3">
      <c r="A1141">
        <v>1139</v>
      </c>
      <c r="B1141">
        <v>15.3727</v>
      </c>
      <c r="C1141">
        <v>8.5849999999999996E-2</v>
      </c>
      <c r="D1141">
        <v>-0.56840000000000002</v>
      </c>
      <c r="E1141">
        <v>11.127000000000001</v>
      </c>
      <c r="F1141">
        <v>12.087999999999999</v>
      </c>
      <c r="G1141">
        <v>13.05</v>
      </c>
      <c r="H1141">
        <v>14.137</v>
      </c>
      <c r="I1141">
        <v>15.372999999999999</v>
      </c>
      <c r="J1141">
        <v>16.786999999999999</v>
      </c>
      <c r="K1141">
        <v>18.417000000000002</v>
      </c>
      <c r="L1141">
        <v>20.309000000000001</v>
      </c>
      <c r="M1141">
        <v>22.201000000000001</v>
      </c>
    </row>
    <row r="1142" spans="1:13" x14ac:dyDescent="0.3">
      <c r="A1142">
        <v>1140</v>
      </c>
      <c r="B1142">
        <v>15.372199999999999</v>
      </c>
      <c r="C1142">
        <v>8.5860000000000006E-2</v>
      </c>
      <c r="D1142">
        <v>-0.56840000000000002</v>
      </c>
      <c r="E1142">
        <v>11.125999999999999</v>
      </c>
      <c r="F1142">
        <v>12.087999999999999</v>
      </c>
      <c r="G1142">
        <v>13.048999999999999</v>
      </c>
      <c r="H1142">
        <v>14.135999999999999</v>
      </c>
      <c r="I1142">
        <v>15.372</v>
      </c>
      <c r="J1142">
        <v>16.786999999999999</v>
      </c>
      <c r="K1142">
        <v>18.417000000000002</v>
      </c>
      <c r="L1142">
        <v>20.309000000000001</v>
      </c>
      <c r="M1142">
        <v>22.202000000000002</v>
      </c>
    </row>
    <row r="1143" spans="1:13" x14ac:dyDescent="0.3">
      <c r="A1143">
        <v>1141</v>
      </c>
      <c r="B1143">
        <v>15.371700000000001</v>
      </c>
      <c r="C1143">
        <v>8.5879999999999998E-2</v>
      </c>
      <c r="D1143">
        <v>-0.56840000000000002</v>
      </c>
      <c r="E1143">
        <v>11.125</v>
      </c>
      <c r="F1143">
        <v>12.087</v>
      </c>
      <c r="G1143">
        <v>13.048</v>
      </c>
      <c r="H1143">
        <v>14.135</v>
      </c>
      <c r="I1143">
        <v>15.372</v>
      </c>
      <c r="J1143">
        <v>16.786999999999999</v>
      </c>
      <c r="K1143">
        <v>18.417000000000002</v>
      </c>
      <c r="L1143">
        <v>20.309999999999999</v>
      </c>
      <c r="M1143">
        <v>22.202999999999999</v>
      </c>
    </row>
    <row r="1144" spans="1:13" x14ac:dyDescent="0.3">
      <c r="A1144">
        <v>1142</v>
      </c>
      <c r="B1144">
        <v>15.3712</v>
      </c>
      <c r="C1144">
        <v>8.5889999999999994E-2</v>
      </c>
      <c r="D1144">
        <v>-0.56840000000000002</v>
      </c>
      <c r="E1144">
        <v>11.124000000000001</v>
      </c>
      <c r="F1144">
        <v>12.086</v>
      </c>
      <c r="G1144">
        <v>13.047000000000001</v>
      </c>
      <c r="H1144">
        <v>14.135</v>
      </c>
      <c r="I1144">
        <v>15.371</v>
      </c>
      <c r="J1144">
        <v>16.786000000000001</v>
      </c>
      <c r="K1144">
        <v>18.417000000000002</v>
      </c>
      <c r="L1144">
        <v>20.309999999999999</v>
      </c>
      <c r="M1144">
        <v>22.202999999999999</v>
      </c>
    </row>
    <row r="1145" spans="1:13" x14ac:dyDescent="0.3">
      <c r="A1145">
        <v>1143</v>
      </c>
      <c r="B1145">
        <v>15.370699999999999</v>
      </c>
      <c r="C1145">
        <v>8.5900000000000004E-2</v>
      </c>
      <c r="D1145">
        <v>-0.56840000000000002</v>
      </c>
      <c r="E1145">
        <v>11.122999999999999</v>
      </c>
      <c r="F1145">
        <v>12.085000000000001</v>
      </c>
      <c r="G1145">
        <v>13.047000000000001</v>
      </c>
      <c r="H1145">
        <v>14.134</v>
      </c>
      <c r="I1145">
        <v>15.371</v>
      </c>
      <c r="J1145">
        <v>16.786000000000001</v>
      </c>
      <c r="K1145">
        <v>18.416</v>
      </c>
      <c r="L1145">
        <v>20.309999999999999</v>
      </c>
      <c r="M1145">
        <v>22.202999999999999</v>
      </c>
    </row>
    <row r="1146" spans="1:13" x14ac:dyDescent="0.3">
      <c r="A1146">
        <v>1144</v>
      </c>
      <c r="B1146">
        <v>15.370200000000001</v>
      </c>
      <c r="C1146">
        <v>8.5919999999999996E-2</v>
      </c>
      <c r="D1146">
        <v>-0.56840000000000002</v>
      </c>
      <c r="E1146">
        <v>11.122</v>
      </c>
      <c r="F1146">
        <v>12.084</v>
      </c>
      <c r="G1146">
        <v>13.045999999999999</v>
      </c>
      <c r="H1146">
        <v>14.132999999999999</v>
      </c>
      <c r="I1146">
        <v>15.37</v>
      </c>
      <c r="J1146">
        <v>16.786000000000001</v>
      </c>
      <c r="K1146">
        <v>18.417000000000002</v>
      </c>
      <c r="L1146">
        <v>20.311</v>
      </c>
      <c r="M1146">
        <v>22.204999999999998</v>
      </c>
    </row>
    <row r="1147" spans="1:13" x14ac:dyDescent="0.3">
      <c r="A1147">
        <v>1145</v>
      </c>
      <c r="B1147">
        <v>15.3696</v>
      </c>
      <c r="C1147">
        <v>8.5930000000000006E-2</v>
      </c>
      <c r="D1147">
        <v>-0.56840000000000002</v>
      </c>
      <c r="E1147">
        <v>11.121</v>
      </c>
      <c r="F1147">
        <v>12.083</v>
      </c>
      <c r="G1147">
        <v>13.045</v>
      </c>
      <c r="H1147">
        <v>14.132999999999999</v>
      </c>
      <c r="I1147">
        <v>15.37</v>
      </c>
      <c r="J1147">
        <v>16.785</v>
      </c>
      <c r="K1147">
        <v>18.416</v>
      </c>
      <c r="L1147">
        <v>20.311</v>
      </c>
      <c r="M1147">
        <v>22.204999999999998</v>
      </c>
    </row>
    <row r="1148" spans="1:13" x14ac:dyDescent="0.3">
      <c r="A1148">
        <v>1146</v>
      </c>
      <c r="B1148">
        <v>15.3691</v>
      </c>
      <c r="C1148">
        <v>8.5940000000000003E-2</v>
      </c>
      <c r="D1148">
        <v>-0.56840000000000002</v>
      </c>
      <c r="E1148">
        <v>11.121</v>
      </c>
      <c r="F1148">
        <v>12.083</v>
      </c>
      <c r="G1148">
        <v>13.044</v>
      </c>
      <c r="H1148">
        <v>14.132</v>
      </c>
      <c r="I1148">
        <v>15.369</v>
      </c>
      <c r="J1148">
        <v>16.785</v>
      </c>
      <c r="K1148">
        <v>18.416</v>
      </c>
      <c r="L1148">
        <v>20.311</v>
      </c>
      <c r="M1148">
        <v>22.204999999999998</v>
      </c>
    </row>
    <row r="1149" spans="1:13" x14ac:dyDescent="0.3">
      <c r="A1149">
        <v>1147</v>
      </c>
      <c r="B1149">
        <v>15.368600000000001</v>
      </c>
      <c r="C1149">
        <v>8.5959999999999995E-2</v>
      </c>
      <c r="D1149">
        <v>-0.56840000000000002</v>
      </c>
      <c r="E1149">
        <v>11.12</v>
      </c>
      <c r="F1149">
        <v>12.082000000000001</v>
      </c>
      <c r="G1149">
        <v>13.044</v>
      </c>
      <c r="H1149">
        <v>14.131</v>
      </c>
      <c r="I1149">
        <v>15.369</v>
      </c>
      <c r="J1149">
        <v>16.785</v>
      </c>
      <c r="K1149">
        <v>18.416</v>
      </c>
      <c r="L1149">
        <v>20.311</v>
      </c>
      <c r="M1149">
        <v>22.207000000000001</v>
      </c>
    </row>
    <row r="1150" spans="1:13" x14ac:dyDescent="0.3">
      <c r="A1150">
        <v>1148</v>
      </c>
      <c r="B1150">
        <v>15.3681</v>
      </c>
      <c r="C1150">
        <v>8.5970000000000005E-2</v>
      </c>
      <c r="D1150">
        <v>-0.56840000000000002</v>
      </c>
      <c r="E1150">
        <v>11.119</v>
      </c>
      <c r="F1150">
        <v>12.081</v>
      </c>
      <c r="G1150">
        <v>13.042999999999999</v>
      </c>
      <c r="H1150">
        <v>14.131</v>
      </c>
      <c r="I1150">
        <v>15.368</v>
      </c>
      <c r="J1150">
        <v>16.783999999999999</v>
      </c>
      <c r="K1150">
        <v>18.416</v>
      </c>
      <c r="L1150">
        <v>20.311</v>
      </c>
      <c r="M1150">
        <v>22.207000000000001</v>
      </c>
    </row>
    <row r="1151" spans="1:13" x14ac:dyDescent="0.3">
      <c r="A1151">
        <v>1149</v>
      </c>
      <c r="B1151">
        <v>15.367599999999999</v>
      </c>
      <c r="C1151">
        <v>8.5980000000000001E-2</v>
      </c>
      <c r="D1151">
        <v>-0.56840000000000002</v>
      </c>
      <c r="E1151">
        <v>11.118</v>
      </c>
      <c r="F1151">
        <v>12.08</v>
      </c>
      <c r="G1151">
        <v>13.042</v>
      </c>
      <c r="H1151">
        <v>14.13</v>
      </c>
      <c r="I1151">
        <v>15.368</v>
      </c>
      <c r="J1151">
        <v>16.783999999999999</v>
      </c>
      <c r="K1151">
        <v>18.416</v>
      </c>
      <c r="L1151">
        <v>20.312000000000001</v>
      </c>
      <c r="M1151">
        <v>22.207000000000001</v>
      </c>
    </row>
    <row r="1152" spans="1:13" x14ac:dyDescent="0.3">
      <c r="A1152">
        <v>1150</v>
      </c>
      <c r="B1152">
        <v>15.367100000000001</v>
      </c>
      <c r="C1152">
        <v>8.5999999999999993E-2</v>
      </c>
      <c r="D1152">
        <v>-0.56840000000000002</v>
      </c>
      <c r="E1152">
        <v>11.117000000000001</v>
      </c>
      <c r="F1152">
        <v>12.079000000000001</v>
      </c>
      <c r="G1152">
        <v>13.041</v>
      </c>
      <c r="H1152">
        <v>14.129</v>
      </c>
      <c r="I1152">
        <v>15.367000000000001</v>
      </c>
      <c r="J1152">
        <v>16.783999999999999</v>
      </c>
      <c r="K1152">
        <v>18.416</v>
      </c>
      <c r="L1152">
        <v>20.312000000000001</v>
      </c>
      <c r="M1152">
        <v>22.207999999999998</v>
      </c>
    </row>
    <row r="1153" spans="1:13" x14ac:dyDescent="0.3">
      <c r="A1153">
        <v>1151</v>
      </c>
      <c r="B1153">
        <v>15.3666</v>
      </c>
      <c r="C1153">
        <v>8.6010000000000003E-2</v>
      </c>
      <c r="D1153">
        <v>-0.56840000000000002</v>
      </c>
      <c r="E1153">
        <v>11.116</v>
      </c>
      <c r="F1153">
        <v>12.077999999999999</v>
      </c>
      <c r="G1153">
        <v>13.041</v>
      </c>
      <c r="H1153">
        <v>14.129</v>
      </c>
      <c r="I1153">
        <v>15.367000000000001</v>
      </c>
      <c r="J1153">
        <v>16.783000000000001</v>
      </c>
      <c r="K1153">
        <v>18.416</v>
      </c>
      <c r="L1153">
        <v>20.312000000000001</v>
      </c>
      <c r="M1153">
        <v>22.209</v>
      </c>
    </row>
    <row r="1154" spans="1:13" x14ac:dyDescent="0.3">
      <c r="A1154">
        <v>1152</v>
      </c>
      <c r="B1154">
        <v>15.366099999999999</v>
      </c>
      <c r="C1154">
        <v>8.6019999999999999E-2</v>
      </c>
      <c r="D1154">
        <v>-0.56840000000000002</v>
      </c>
      <c r="E1154">
        <v>11.115</v>
      </c>
      <c r="F1154">
        <v>12.077999999999999</v>
      </c>
      <c r="G1154">
        <v>13.04</v>
      </c>
      <c r="H1154">
        <v>14.128</v>
      </c>
      <c r="I1154">
        <v>15.366</v>
      </c>
      <c r="J1154">
        <v>16.783000000000001</v>
      </c>
      <c r="K1154">
        <v>18.416</v>
      </c>
      <c r="L1154">
        <v>20.312000000000001</v>
      </c>
      <c r="M1154">
        <v>22.209</v>
      </c>
    </row>
    <row r="1155" spans="1:13" x14ac:dyDescent="0.3">
      <c r="A1155">
        <v>1153</v>
      </c>
      <c r="B1155">
        <v>15.365600000000001</v>
      </c>
      <c r="C1155">
        <v>8.6040000000000005E-2</v>
      </c>
      <c r="D1155">
        <v>-0.56840000000000002</v>
      </c>
      <c r="E1155">
        <v>11.114000000000001</v>
      </c>
      <c r="F1155">
        <v>12.077</v>
      </c>
      <c r="G1155">
        <v>13.039</v>
      </c>
      <c r="H1155">
        <v>14.128</v>
      </c>
      <c r="I1155">
        <v>15.366</v>
      </c>
      <c r="J1155">
        <v>16.783000000000001</v>
      </c>
      <c r="K1155">
        <v>18.416</v>
      </c>
      <c r="L1155">
        <v>20.312999999999999</v>
      </c>
      <c r="M1155">
        <v>22.21</v>
      </c>
    </row>
    <row r="1156" spans="1:13" x14ac:dyDescent="0.3">
      <c r="A1156">
        <v>1154</v>
      </c>
      <c r="B1156">
        <v>15.3651</v>
      </c>
      <c r="C1156">
        <v>8.6050000000000001E-2</v>
      </c>
      <c r="D1156">
        <v>-0.56840000000000002</v>
      </c>
      <c r="E1156">
        <v>11.113</v>
      </c>
      <c r="F1156">
        <v>12.076000000000001</v>
      </c>
      <c r="G1156">
        <v>13.038</v>
      </c>
      <c r="H1156">
        <v>14.127000000000001</v>
      </c>
      <c r="I1156">
        <v>15.365</v>
      </c>
      <c r="J1156">
        <v>16.782</v>
      </c>
      <c r="K1156">
        <v>18.416</v>
      </c>
      <c r="L1156">
        <v>20.312999999999999</v>
      </c>
      <c r="M1156">
        <v>22.210999999999999</v>
      </c>
    </row>
    <row r="1157" spans="1:13" x14ac:dyDescent="0.3">
      <c r="A1157">
        <v>1155</v>
      </c>
      <c r="B1157">
        <v>15.364599999999999</v>
      </c>
      <c r="C1157">
        <v>8.6059999999999998E-2</v>
      </c>
      <c r="D1157">
        <v>-0.56840000000000002</v>
      </c>
      <c r="E1157">
        <v>11.113</v>
      </c>
      <c r="F1157">
        <v>12.074999999999999</v>
      </c>
      <c r="G1157">
        <v>13.038</v>
      </c>
      <c r="H1157">
        <v>14.125999999999999</v>
      </c>
      <c r="I1157">
        <v>15.365</v>
      </c>
      <c r="J1157">
        <v>16.782</v>
      </c>
      <c r="K1157">
        <v>18.416</v>
      </c>
      <c r="L1157">
        <v>20.312999999999999</v>
      </c>
      <c r="M1157">
        <v>22.210999999999999</v>
      </c>
    </row>
    <row r="1158" spans="1:13" x14ac:dyDescent="0.3">
      <c r="A1158">
        <v>1156</v>
      </c>
      <c r="B1158">
        <v>15.364100000000001</v>
      </c>
      <c r="C1158">
        <v>8.6080000000000004E-2</v>
      </c>
      <c r="D1158">
        <v>-0.56840000000000002</v>
      </c>
      <c r="E1158">
        <v>11.112</v>
      </c>
      <c r="F1158">
        <v>12.074</v>
      </c>
      <c r="G1158">
        <v>13.037000000000001</v>
      </c>
      <c r="H1158">
        <v>14.125999999999999</v>
      </c>
      <c r="I1158">
        <v>15.364000000000001</v>
      </c>
      <c r="J1158">
        <v>16.782</v>
      </c>
      <c r="K1158">
        <v>18.416</v>
      </c>
      <c r="L1158">
        <v>20.314</v>
      </c>
      <c r="M1158">
        <v>22.212</v>
      </c>
    </row>
    <row r="1159" spans="1:13" x14ac:dyDescent="0.3">
      <c r="A1159">
        <v>1157</v>
      </c>
      <c r="B1159">
        <v>15.3636</v>
      </c>
      <c r="C1159">
        <v>8.609E-2</v>
      </c>
      <c r="D1159">
        <v>-0.56840000000000002</v>
      </c>
      <c r="E1159">
        <v>11.111000000000001</v>
      </c>
      <c r="F1159">
        <v>12.074</v>
      </c>
      <c r="G1159">
        <v>13.036</v>
      </c>
      <c r="H1159">
        <v>14.125</v>
      </c>
      <c r="I1159">
        <v>15.364000000000001</v>
      </c>
      <c r="J1159">
        <v>16.780999999999999</v>
      </c>
      <c r="K1159">
        <v>18.416</v>
      </c>
      <c r="L1159">
        <v>20.314</v>
      </c>
      <c r="M1159">
        <v>22.213000000000001</v>
      </c>
    </row>
    <row r="1160" spans="1:13" x14ac:dyDescent="0.3">
      <c r="A1160">
        <v>1158</v>
      </c>
      <c r="B1160">
        <v>15.363099999999999</v>
      </c>
      <c r="C1160">
        <v>8.6110000000000006E-2</v>
      </c>
      <c r="D1160">
        <v>-0.56840000000000002</v>
      </c>
      <c r="E1160">
        <v>11.11</v>
      </c>
      <c r="F1160">
        <v>12.073</v>
      </c>
      <c r="G1160">
        <v>13.035</v>
      </c>
      <c r="H1160">
        <v>14.124000000000001</v>
      </c>
      <c r="I1160">
        <v>15.363</v>
      </c>
      <c r="J1160">
        <v>16.780999999999999</v>
      </c>
      <c r="K1160">
        <v>18.416</v>
      </c>
      <c r="L1160">
        <v>20.315000000000001</v>
      </c>
      <c r="M1160">
        <v>22.213999999999999</v>
      </c>
    </row>
    <row r="1161" spans="1:13" x14ac:dyDescent="0.3">
      <c r="A1161">
        <v>1159</v>
      </c>
      <c r="B1161">
        <v>15.3626</v>
      </c>
      <c r="C1161">
        <v>8.6120000000000002E-2</v>
      </c>
      <c r="D1161">
        <v>-0.56840000000000002</v>
      </c>
      <c r="E1161">
        <v>11.109</v>
      </c>
      <c r="F1161">
        <v>12.071999999999999</v>
      </c>
      <c r="G1161">
        <v>13.035</v>
      </c>
      <c r="H1161">
        <v>14.124000000000001</v>
      </c>
      <c r="I1161">
        <v>15.363</v>
      </c>
      <c r="J1161">
        <v>16.780999999999999</v>
      </c>
      <c r="K1161">
        <v>18.416</v>
      </c>
      <c r="L1161">
        <v>20.315000000000001</v>
      </c>
      <c r="M1161">
        <v>22.213999999999999</v>
      </c>
    </row>
    <row r="1162" spans="1:13" x14ac:dyDescent="0.3">
      <c r="A1162">
        <v>1160</v>
      </c>
      <c r="B1162">
        <v>15.3621</v>
      </c>
      <c r="C1162">
        <v>8.6139999999999994E-2</v>
      </c>
      <c r="D1162">
        <v>-0.56840000000000002</v>
      </c>
      <c r="E1162">
        <v>11.108000000000001</v>
      </c>
      <c r="F1162">
        <v>12.071</v>
      </c>
      <c r="G1162">
        <v>13.034000000000001</v>
      </c>
      <c r="H1162">
        <v>14.122999999999999</v>
      </c>
      <c r="I1162">
        <v>15.362</v>
      </c>
      <c r="J1162">
        <v>16.780999999999999</v>
      </c>
      <c r="K1162">
        <v>18.416</v>
      </c>
      <c r="L1162">
        <v>20.315999999999999</v>
      </c>
      <c r="M1162">
        <v>22.215</v>
      </c>
    </row>
    <row r="1163" spans="1:13" x14ac:dyDescent="0.3">
      <c r="A1163">
        <v>1161</v>
      </c>
      <c r="B1163">
        <v>15.361599999999999</v>
      </c>
      <c r="C1163">
        <v>8.6150000000000004E-2</v>
      </c>
      <c r="D1163">
        <v>-0.56840000000000002</v>
      </c>
      <c r="E1163">
        <v>11.106999999999999</v>
      </c>
      <c r="F1163">
        <v>12.07</v>
      </c>
      <c r="G1163">
        <v>13.032999999999999</v>
      </c>
      <c r="H1163">
        <v>14.122</v>
      </c>
      <c r="I1163">
        <v>15.362</v>
      </c>
      <c r="J1163">
        <v>16.78</v>
      </c>
      <c r="K1163">
        <v>18.416</v>
      </c>
      <c r="L1163">
        <v>20.315999999999999</v>
      </c>
      <c r="M1163">
        <v>22.216000000000001</v>
      </c>
    </row>
    <row r="1164" spans="1:13" x14ac:dyDescent="0.3">
      <c r="A1164">
        <v>1162</v>
      </c>
      <c r="B1164">
        <v>15.3611</v>
      </c>
      <c r="C1164">
        <v>8.616E-2</v>
      </c>
      <c r="D1164">
        <v>-0.56840000000000002</v>
      </c>
      <c r="E1164">
        <v>11.106</v>
      </c>
      <c r="F1164">
        <v>12.069000000000001</v>
      </c>
      <c r="G1164">
        <v>13.032</v>
      </c>
      <c r="H1164">
        <v>14.122</v>
      </c>
      <c r="I1164">
        <v>15.361000000000001</v>
      </c>
      <c r="J1164">
        <v>16.78</v>
      </c>
      <c r="K1164">
        <v>18.414999999999999</v>
      </c>
      <c r="L1164">
        <v>20.315999999999999</v>
      </c>
      <c r="M1164">
        <v>22.216000000000001</v>
      </c>
    </row>
    <row r="1165" spans="1:13" x14ac:dyDescent="0.3">
      <c r="A1165">
        <v>1163</v>
      </c>
      <c r="B1165">
        <v>15.3606</v>
      </c>
      <c r="C1165">
        <v>8.6180000000000007E-2</v>
      </c>
      <c r="D1165">
        <v>-0.56840000000000002</v>
      </c>
      <c r="E1165">
        <v>11.105</v>
      </c>
      <c r="F1165">
        <v>12.068</v>
      </c>
      <c r="G1165">
        <v>13.032</v>
      </c>
      <c r="H1165">
        <v>14.121</v>
      </c>
      <c r="I1165">
        <v>15.361000000000001</v>
      </c>
      <c r="J1165">
        <v>16.78</v>
      </c>
      <c r="K1165">
        <v>18.416</v>
      </c>
      <c r="L1165">
        <v>20.317</v>
      </c>
      <c r="M1165">
        <v>22.216999999999999</v>
      </c>
    </row>
    <row r="1166" spans="1:13" x14ac:dyDescent="0.3">
      <c r="A1166">
        <v>1164</v>
      </c>
      <c r="B1166">
        <v>15.360099999999999</v>
      </c>
      <c r="C1166">
        <v>8.6190000000000003E-2</v>
      </c>
      <c r="D1166">
        <v>-0.56840000000000002</v>
      </c>
      <c r="E1166">
        <v>11.103999999999999</v>
      </c>
      <c r="F1166">
        <v>12.068</v>
      </c>
      <c r="G1166">
        <v>13.031000000000001</v>
      </c>
      <c r="H1166">
        <v>14.121</v>
      </c>
      <c r="I1166">
        <v>15.36</v>
      </c>
      <c r="J1166">
        <v>16.779</v>
      </c>
      <c r="K1166">
        <v>18.416</v>
      </c>
      <c r="L1166">
        <v>20.317</v>
      </c>
      <c r="M1166">
        <v>22.218</v>
      </c>
    </row>
    <row r="1167" spans="1:13" x14ac:dyDescent="0.3">
      <c r="A1167">
        <v>1165</v>
      </c>
      <c r="B1167">
        <v>15.3597</v>
      </c>
      <c r="C1167">
        <v>8.6209999999999995E-2</v>
      </c>
      <c r="D1167">
        <v>-0.56840000000000002</v>
      </c>
      <c r="E1167">
        <v>11.103</v>
      </c>
      <c r="F1167">
        <v>12.067</v>
      </c>
      <c r="G1167">
        <v>13.03</v>
      </c>
      <c r="H1167">
        <v>14.12</v>
      </c>
      <c r="I1167">
        <v>15.36</v>
      </c>
      <c r="J1167">
        <v>16.779</v>
      </c>
      <c r="K1167">
        <v>18.416</v>
      </c>
      <c r="L1167">
        <v>20.318000000000001</v>
      </c>
      <c r="M1167">
        <v>22.219000000000001</v>
      </c>
    </row>
    <row r="1168" spans="1:13" x14ac:dyDescent="0.3">
      <c r="A1168">
        <v>1166</v>
      </c>
      <c r="B1168">
        <v>15.3592</v>
      </c>
      <c r="C1168">
        <v>8.6220000000000005E-2</v>
      </c>
      <c r="D1168">
        <v>-0.56840000000000002</v>
      </c>
      <c r="E1168">
        <v>11.103</v>
      </c>
      <c r="F1168">
        <v>12.066000000000001</v>
      </c>
      <c r="G1168">
        <v>13.029</v>
      </c>
      <c r="H1168">
        <v>14.119</v>
      </c>
      <c r="I1168">
        <v>15.359</v>
      </c>
      <c r="J1168">
        <v>16.779</v>
      </c>
      <c r="K1168">
        <v>18.416</v>
      </c>
      <c r="L1168">
        <v>20.318000000000001</v>
      </c>
      <c r="M1168">
        <v>22.219000000000001</v>
      </c>
    </row>
    <row r="1169" spans="1:13" x14ac:dyDescent="0.3">
      <c r="A1169">
        <v>1167</v>
      </c>
      <c r="B1169">
        <v>15.358700000000001</v>
      </c>
      <c r="C1169">
        <v>8.6239999999999997E-2</v>
      </c>
      <c r="D1169">
        <v>-0.56840000000000002</v>
      </c>
      <c r="E1169">
        <v>11.101000000000001</v>
      </c>
      <c r="F1169">
        <v>12.065</v>
      </c>
      <c r="G1169">
        <v>13.029</v>
      </c>
      <c r="H1169">
        <v>14.119</v>
      </c>
      <c r="I1169">
        <v>15.359</v>
      </c>
      <c r="J1169">
        <v>16.779</v>
      </c>
      <c r="K1169">
        <v>18.416</v>
      </c>
      <c r="L1169">
        <v>20.318000000000001</v>
      </c>
      <c r="M1169">
        <v>22.221</v>
      </c>
    </row>
    <row r="1170" spans="1:13" x14ac:dyDescent="0.3">
      <c r="A1170">
        <v>1168</v>
      </c>
      <c r="B1170">
        <v>15.3582</v>
      </c>
      <c r="C1170">
        <v>8.6249999999999993E-2</v>
      </c>
      <c r="D1170">
        <v>-0.56840000000000002</v>
      </c>
      <c r="E1170">
        <v>11.101000000000001</v>
      </c>
      <c r="F1170">
        <v>12.064</v>
      </c>
      <c r="G1170">
        <v>13.028</v>
      </c>
      <c r="H1170">
        <v>14.118</v>
      </c>
      <c r="I1170">
        <v>15.358000000000001</v>
      </c>
      <c r="J1170">
        <v>16.777999999999999</v>
      </c>
      <c r="K1170">
        <v>18.416</v>
      </c>
      <c r="L1170">
        <v>20.318000000000001</v>
      </c>
      <c r="M1170">
        <v>22.221</v>
      </c>
    </row>
    <row r="1171" spans="1:13" x14ac:dyDescent="0.3">
      <c r="A1171">
        <v>1169</v>
      </c>
      <c r="B1171">
        <v>15.357699999999999</v>
      </c>
      <c r="C1171">
        <v>8.6269999999999999E-2</v>
      </c>
      <c r="D1171">
        <v>-0.56840000000000002</v>
      </c>
      <c r="E1171">
        <v>11.099</v>
      </c>
      <c r="F1171">
        <v>12.063000000000001</v>
      </c>
      <c r="G1171">
        <v>13.026999999999999</v>
      </c>
      <c r="H1171">
        <v>14.117000000000001</v>
      </c>
      <c r="I1171">
        <v>15.358000000000001</v>
      </c>
      <c r="J1171">
        <v>16.777999999999999</v>
      </c>
      <c r="K1171">
        <v>18.416</v>
      </c>
      <c r="L1171">
        <v>20.318999999999999</v>
      </c>
      <c r="M1171">
        <v>22.222000000000001</v>
      </c>
    </row>
    <row r="1172" spans="1:13" x14ac:dyDescent="0.3">
      <c r="A1172">
        <v>1170</v>
      </c>
      <c r="B1172">
        <v>15.357200000000001</v>
      </c>
      <c r="C1172">
        <v>8.6279999999999996E-2</v>
      </c>
      <c r="D1172">
        <v>-0.56840000000000002</v>
      </c>
      <c r="E1172">
        <v>11.099</v>
      </c>
      <c r="F1172">
        <v>12.063000000000001</v>
      </c>
      <c r="G1172">
        <v>13.026</v>
      </c>
      <c r="H1172">
        <v>14.117000000000001</v>
      </c>
      <c r="I1172">
        <v>15.356999999999999</v>
      </c>
      <c r="J1172">
        <v>16.777999999999999</v>
      </c>
      <c r="K1172">
        <v>18.416</v>
      </c>
      <c r="L1172">
        <v>20.318999999999999</v>
      </c>
      <c r="M1172">
        <v>22.222999999999999</v>
      </c>
    </row>
    <row r="1173" spans="1:13" x14ac:dyDescent="0.3">
      <c r="A1173">
        <v>1171</v>
      </c>
      <c r="B1173">
        <v>15.3568</v>
      </c>
      <c r="C1173">
        <v>8.6290000000000006E-2</v>
      </c>
      <c r="D1173">
        <v>-0.56840000000000002</v>
      </c>
      <c r="E1173">
        <v>11.098000000000001</v>
      </c>
      <c r="F1173">
        <v>12.061999999999999</v>
      </c>
      <c r="G1173">
        <v>13.026</v>
      </c>
      <c r="H1173">
        <v>14.116</v>
      </c>
      <c r="I1173">
        <v>15.356999999999999</v>
      </c>
      <c r="J1173">
        <v>16.777000000000001</v>
      </c>
      <c r="K1173">
        <v>18.416</v>
      </c>
      <c r="L1173">
        <v>20.318999999999999</v>
      </c>
      <c r="M1173">
        <v>22.222999999999999</v>
      </c>
    </row>
    <row r="1174" spans="1:13" x14ac:dyDescent="0.3">
      <c r="A1174">
        <v>1172</v>
      </c>
      <c r="B1174">
        <v>15.356299999999999</v>
      </c>
      <c r="C1174">
        <v>8.6309999999999998E-2</v>
      </c>
      <c r="D1174">
        <v>-0.56840000000000002</v>
      </c>
      <c r="E1174">
        <v>11.097</v>
      </c>
      <c r="F1174">
        <v>12.061</v>
      </c>
      <c r="G1174">
        <v>13.025</v>
      </c>
      <c r="H1174">
        <v>14.115</v>
      </c>
      <c r="I1174">
        <v>15.356</v>
      </c>
      <c r="J1174">
        <v>16.777000000000001</v>
      </c>
      <c r="K1174">
        <v>18.416</v>
      </c>
      <c r="L1174">
        <v>20.32</v>
      </c>
      <c r="M1174">
        <v>22.224</v>
      </c>
    </row>
    <row r="1175" spans="1:13" x14ac:dyDescent="0.3">
      <c r="A1175">
        <v>1173</v>
      </c>
      <c r="B1175">
        <v>15.3558</v>
      </c>
      <c r="C1175">
        <v>8.6319999999999994E-2</v>
      </c>
      <c r="D1175">
        <v>-0.56840000000000002</v>
      </c>
      <c r="E1175">
        <v>11.096</v>
      </c>
      <c r="F1175">
        <v>12.06</v>
      </c>
      <c r="G1175">
        <v>13.023999999999999</v>
      </c>
      <c r="H1175">
        <v>14.115</v>
      </c>
      <c r="I1175">
        <v>15.356</v>
      </c>
      <c r="J1175">
        <v>16.777000000000001</v>
      </c>
      <c r="K1175">
        <v>18.416</v>
      </c>
      <c r="L1175">
        <v>20.32</v>
      </c>
      <c r="M1175">
        <v>22.225000000000001</v>
      </c>
    </row>
    <row r="1176" spans="1:13" x14ac:dyDescent="0.3">
      <c r="A1176">
        <v>1174</v>
      </c>
      <c r="B1176">
        <v>15.3553</v>
      </c>
      <c r="C1176">
        <v>8.634E-2</v>
      </c>
      <c r="D1176">
        <v>-0.56840000000000002</v>
      </c>
      <c r="E1176">
        <v>11.095000000000001</v>
      </c>
      <c r="F1176">
        <v>12.058999999999999</v>
      </c>
      <c r="G1176">
        <v>13.023</v>
      </c>
      <c r="H1176">
        <v>14.114000000000001</v>
      </c>
      <c r="I1176">
        <v>15.355</v>
      </c>
      <c r="J1176">
        <v>16.777000000000001</v>
      </c>
      <c r="K1176">
        <v>18.416</v>
      </c>
      <c r="L1176">
        <v>20.321000000000002</v>
      </c>
      <c r="M1176">
        <v>22.225999999999999</v>
      </c>
    </row>
    <row r="1177" spans="1:13" x14ac:dyDescent="0.3">
      <c r="A1177">
        <v>1175</v>
      </c>
      <c r="B1177">
        <v>15.354900000000001</v>
      </c>
      <c r="C1177">
        <v>8.6349999999999996E-2</v>
      </c>
      <c r="D1177">
        <v>-0.56840000000000002</v>
      </c>
      <c r="E1177">
        <v>11.093999999999999</v>
      </c>
      <c r="F1177">
        <v>12.058</v>
      </c>
      <c r="G1177">
        <v>13.023</v>
      </c>
      <c r="H1177">
        <v>14.114000000000001</v>
      </c>
      <c r="I1177">
        <v>15.355</v>
      </c>
      <c r="J1177">
        <v>16.776</v>
      </c>
      <c r="K1177">
        <v>18.416</v>
      </c>
      <c r="L1177">
        <v>20.321000000000002</v>
      </c>
      <c r="M1177">
        <v>22.227</v>
      </c>
    </row>
    <row r="1178" spans="1:13" x14ac:dyDescent="0.3">
      <c r="A1178">
        <v>1176</v>
      </c>
      <c r="B1178">
        <v>15.3544</v>
      </c>
      <c r="C1178">
        <v>8.6370000000000002E-2</v>
      </c>
      <c r="D1178">
        <v>-0.56840000000000002</v>
      </c>
      <c r="E1178">
        <v>11.093</v>
      </c>
      <c r="F1178">
        <v>12.057</v>
      </c>
      <c r="G1178">
        <v>13.022</v>
      </c>
      <c r="H1178">
        <v>14.113</v>
      </c>
      <c r="I1178">
        <v>15.353999999999999</v>
      </c>
      <c r="J1178">
        <v>16.776</v>
      </c>
      <c r="K1178">
        <v>18.416</v>
      </c>
      <c r="L1178">
        <v>20.321999999999999</v>
      </c>
      <c r="M1178">
        <v>22.228000000000002</v>
      </c>
    </row>
    <row r="1179" spans="1:13" x14ac:dyDescent="0.3">
      <c r="A1179">
        <v>1177</v>
      </c>
      <c r="B1179">
        <v>15.353899999999999</v>
      </c>
      <c r="C1179">
        <v>8.6379999999999998E-2</v>
      </c>
      <c r="D1179">
        <v>-0.56840000000000002</v>
      </c>
      <c r="E1179">
        <v>11.092000000000001</v>
      </c>
      <c r="F1179">
        <v>12.057</v>
      </c>
      <c r="G1179">
        <v>13.021000000000001</v>
      </c>
      <c r="H1179">
        <v>14.112</v>
      </c>
      <c r="I1179">
        <v>15.353999999999999</v>
      </c>
      <c r="J1179">
        <v>16.776</v>
      </c>
      <c r="K1179">
        <v>18.416</v>
      </c>
      <c r="L1179">
        <v>20.321999999999999</v>
      </c>
      <c r="M1179">
        <v>22.228000000000002</v>
      </c>
    </row>
    <row r="1180" spans="1:13" x14ac:dyDescent="0.3">
      <c r="A1180">
        <v>1178</v>
      </c>
      <c r="B1180">
        <v>15.3535</v>
      </c>
      <c r="C1180">
        <v>8.6400000000000005E-2</v>
      </c>
      <c r="D1180">
        <v>-0.56840000000000002</v>
      </c>
      <c r="E1180">
        <v>11.090999999999999</v>
      </c>
      <c r="F1180">
        <v>12.055999999999999</v>
      </c>
      <c r="G1180">
        <v>13.02</v>
      </c>
      <c r="H1180">
        <v>14.112</v>
      </c>
      <c r="I1180">
        <v>15.353999999999999</v>
      </c>
      <c r="J1180">
        <v>16.776</v>
      </c>
      <c r="K1180">
        <v>18.416</v>
      </c>
      <c r="L1180">
        <v>20.323</v>
      </c>
      <c r="M1180">
        <v>22.23</v>
      </c>
    </row>
    <row r="1181" spans="1:13" x14ac:dyDescent="0.3">
      <c r="A1181">
        <v>1179</v>
      </c>
      <c r="B1181">
        <v>15.353</v>
      </c>
      <c r="C1181">
        <v>8.6410000000000001E-2</v>
      </c>
      <c r="D1181">
        <v>-0.56840000000000002</v>
      </c>
      <c r="E1181">
        <v>11.090999999999999</v>
      </c>
      <c r="F1181">
        <v>12.055</v>
      </c>
      <c r="G1181">
        <v>13.02</v>
      </c>
      <c r="H1181">
        <v>14.111000000000001</v>
      </c>
      <c r="I1181">
        <v>15.353</v>
      </c>
      <c r="J1181">
        <v>16.774999999999999</v>
      </c>
      <c r="K1181">
        <v>18.416</v>
      </c>
      <c r="L1181">
        <v>20.323</v>
      </c>
      <c r="M1181">
        <v>22.23</v>
      </c>
    </row>
    <row r="1182" spans="1:13" x14ac:dyDescent="0.3">
      <c r="A1182">
        <v>1180</v>
      </c>
      <c r="B1182">
        <v>15.352499999999999</v>
      </c>
      <c r="C1182">
        <v>8.6430000000000007E-2</v>
      </c>
      <c r="D1182">
        <v>-0.56840000000000002</v>
      </c>
      <c r="E1182">
        <v>11.089</v>
      </c>
      <c r="F1182">
        <v>12.054</v>
      </c>
      <c r="G1182">
        <v>13.019</v>
      </c>
      <c r="H1182">
        <v>14.11</v>
      </c>
      <c r="I1182">
        <v>15.352</v>
      </c>
      <c r="J1182">
        <v>16.774999999999999</v>
      </c>
      <c r="K1182">
        <v>18.416</v>
      </c>
      <c r="L1182">
        <v>20.324000000000002</v>
      </c>
      <c r="M1182">
        <v>22.231000000000002</v>
      </c>
    </row>
    <row r="1183" spans="1:13" x14ac:dyDescent="0.3">
      <c r="A1183">
        <v>1181</v>
      </c>
      <c r="B1183">
        <v>15.3521</v>
      </c>
      <c r="C1183">
        <v>8.6449999999999999E-2</v>
      </c>
      <c r="D1183">
        <v>-0.56840000000000002</v>
      </c>
      <c r="E1183">
        <v>11.087999999999999</v>
      </c>
      <c r="F1183">
        <v>12.053000000000001</v>
      </c>
      <c r="G1183">
        <v>13.018000000000001</v>
      </c>
      <c r="H1183">
        <v>14.11</v>
      </c>
      <c r="I1183">
        <v>15.352</v>
      </c>
      <c r="J1183">
        <v>16.774999999999999</v>
      </c>
      <c r="K1183">
        <v>18.417000000000002</v>
      </c>
      <c r="L1183">
        <v>20.324999999999999</v>
      </c>
      <c r="M1183">
        <v>22.233000000000001</v>
      </c>
    </row>
    <row r="1184" spans="1:13" x14ac:dyDescent="0.3">
      <c r="A1184">
        <v>1182</v>
      </c>
      <c r="B1184">
        <v>15.351599999999999</v>
      </c>
      <c r="C1184">
        <v>8.6459999999999995E-2</v>
      </c>
      <c r="D1184">
        <v>-0.56840000000000002</v>
      </c>
      <c r="E1184">
        <v>11.087999999999999</v>
      </c>
      <c r="F1184">
        <v>12.052</v>
      </c>
      <c r="G1184">
        <v>13.016999999999999</v>
      </c>
      <c r="H1184">
        <v>14.109</v>
      </c>
      <c r="I1184">
        <v>15.352</v>
      </c>
      <c r="J1184">
        <v>16.774999999999999</v>
      </c>
      <c r="K1184">
        <v>18.416</v>
      </c>
      <c r="L1184">
        <v>20.324999999999999</v>
      </c>
      <c r="M1184">
        <v>22.233000000000001</v>
      </c>
    </row>
    <row r="1185" spans="1:13" x14ac:dyDescent="0.3">
      <c r="A1185">
        <v>1183</v>
      </c>
      <c r="B1185">
        <v>15.351100000000001</v>
      </c>
      <c r="C1185">
        <v>8.6480000000000001E-2</v>
      </c>
      <c r="D1185">
        <v>-0.56840000000000002</v>
      </c>
      <c r="E1185">
        <v>11.086</v>
      </c>
      <c r="F1185">
        <v>12.051</v>
      </c>
      <c r="G1185">
        <v>13.016</v>
      </c>
      <c r="H1185">
        <v>14.108000000000001</v>
      </c>
      <c r="I1185">
        <v>15.351000000000001</v>
      </c>
      <c r="J1185">
        <v>16.774999999999999</v>
      </c>
      <c r="K1185">
        <v>18.417000000000002</v>
      </c>
      <c r="L1185">
        <v>20.324999999999999</v>
      </c>
      <c r="M1185">
        <v>22.234000000000002</v>
      </c>
    </row>
    <row r="1186" spans="1:13" x14ac:dyDescent="0.3">
      <c r="A1186">
        <v>1184</v>
      </c>
      <c r="B1186">
        <v>15.3507</v>
      </c>
      <c r="C1186">
        <v>8.6489999999999997E-2</v>
      </c>
      <c r="D1186">
        <v>-0.56840000000000002</v>
      </c>
      <c r="E1186">
        <v>11.086</v>
      </c>
      <c r="F1186">
        <v>12.051</v>
      </c>
      <c r="G1186">
        <v>13.016</v>
      </c>
      <c r="H1186">
        <v>14.108000000000001</v>
      </c>
      <c r="I1186">
        <v>15.351000000000001</v>
      </c>
      <c r="J1186">
        <v>16.774000000000001</v>
      </c>
      <c r="K1186">
        <v>18.416</v>
      </c>
      <c r="L1186">
        <v>20.326000000000001</v>
      </c>
      <c r="M1186">
        <v>22.234999999999999</v>
      </c>
    </row>
    <row r="1187" spans="1:13" x14ac:dyDescent="0.3">
      <c r="A1187">
        <v>1185</v>
      </c>
      <c r="B1187">
        <v>15.350199999999999</v>
      </c>
      <c r="C1187">
        <v>8.6510000000000004E-2</v>
      </c>
      <c r="D1187">
        <v>-0.56840000000000002</v>
      </c>
      <c r="E1187">
        <v>11.085000000000001</v>
      </c>
      <c r="F1187">
        <v>12.05</v>
      </c>
      <c r="G1187">
        <v>13.015000000000001</v>
      </c>
      <c r="H1187">
        <v>14.106999999999999</v>
      </c>
      <c r="I1187">
        <v>15.35</v>
      </c>
      <c r="J1187">
        <v>16.774000000000001</v>
      </c>
      <c r="K1187">
        <v>18.417000000000002</v>
      </c>
      <c r="L1187">
        <v>20.326000000000001</v>
      </c>
      <c r="M1187">
        <v>22.236000000000001</v>
      </c>
    </row>
    <row r="1188" spans="1:13" x14ac:dyDescent="0.3">
      <c r="A1188">
        <v>1186</v>
      </c>
      <c r="B1188">
        <v>15.3497</v>
      </c>
      <c r="C1188">
        <v>8.652E-2</v>
      </c>
      <c r="D1188">
        <v>-0.56840000000000002</v>
      </c>
      <c r="E1188">
        <v>11.084</v>
      </c>
      <c r="F1188">
        <v>12.048999999999999</v>
      </c>
      <c r="G1188">
        <v>13.013999999999999</v>
      </c>
      <c r="H1188">
        <v>14.106999999999999</v>
      </c>
      <c r="I1188">
        <v>15.35</v>
      </c>
      <c r="J1188">
        <v>16.774000000000001</v>
      </c>
      <c r="K1188">
        <v>18.417000000000002</v>
      </c>
      <c r="L1188">
        <v>20.326000000000001</v>
      </c>
      <c r="M1188">
        <v>22.236000000000001</v>
      </c>
    </row>
    <row r="1189" spans="1:13" x14ac:dyDescent="0.3">
      <c r="A1189">
        <v>1187</v>
      </c>
      <c r="B1189">
        <v>15.349299999999999</v>
      </c>
      <c r="C1189">
        <v>8.6540000000000006E-2</v>
      </c>
      <c r="D1189">
        <v>-0.56840000000000002</v>
      </c>
      <c r="E1189">
        <v>11.083</v>
      </c>
      <c r="F1189">
        <v>12.048</v>
      </c>
      <c r="G1189">
        <v>13.013</v>
      </c>
      <c r="H1189">
        <v>14.106</v>
      </c>
      <c r="I1189">
        <v>15.349</v>
      </c>
      <c r="J1189">
        <v>16.774000000000001</v>
      </c>
      <c r="K1189">
        <v>18.417000000000002</v>
      </c>
      <c r="L1189">
        <v>20.327000000000002</v>
      </c>
      <c r="M1189">
        <v>22.238</v>
      </c>
    </row>
    <row r="1190" spans="1:13" x14ac:dyDescent="0.3">
      <c r="A1190">
        <v>1188</v>
      </c>
      <c r="B1190">
        <v>15.348800000000001</v>
      </c>
      <c r="C1190">
        <v>8.6550000000000002E-2</v>
      </c>
      <c r="D1190">
        <v>-0.56840000000000002</v>
      </c>
      <c r="E1190">
        <v>11.082000000000001</v>
      </c>
      <c r="F1190">
        <v>12.047000000000001</v>
      </c>
      <c r="G1190">
        <v>13.013</v>
      </c>
      <c r="H1190">
        <v>14.105</v>
      </c>
      <c r="I1190">
        <v>15.349</v>
      </c>
      <c r="J1190">
        <v>16.773</v>
      </c>
      <c r="K1190">
        <v>18.417000000000002</v>
      </c>
      <c r="L1190">
        <v>20.327000000000002</v>
      </c>
      <c r="M1190">
        <v>22.238</v>
      </c>
    </row>
    <row r="1191" spans="1:13" x14ac:dyDescent="0.3">
      <c r="A1191">
        <v>1189</v>
      </c>
      <c r="B1191">
        <v>15.3484</v>
      </c>
      <c r="C1191">
        <v>8.6569999999999994E-2</v>
      </c>
      <c r="D1191">
        <v>-0.56840000000000002</v>
      </c>
      <c r="E1191">
        <v>11.081</v>
      </c>
      <c r="F1191">
        <v>12.045999999999999</v>
      </c>
      <c r="G1191">
        <v>13.012</v>
      </c>
      <c r="H1191">
        <v>14.105</v>
      </c>
      <c r="I1191">
        <v>15.348000000000001</v>
      </c>
      <c r="J1191">
        <v>16.773</v>
      </c>
      <c r="K1191">
        <v>18.417000000000002</v>
      </c>
      <c r="L1191">
        <v>20.327999999999999</v>
      </c>
      <c r="M1191">
        <v>22.24</v>
      </c>
    </row>
    <row r="1192" spans="1:13" x14ac:dyDescent="0.3">
      <c r="A1192">
        <v>1190</v>
      </c>
      <c r="B1192">
        <v>15.347899999999999</v>
      </c>
      <c r="C1192">
        <v>8.659E-2</v>
      </c>
      <c r="D1192">
        <v>-0.56840000000000002</v>
      </c>
      <c r="E1192">
        <v>11.08</v>
      </c>
      <c r="F1192">
        <v>12.045</v>
      </c>
      <c r="G1192">
        <v>13.010999999999999</v>
      </c>
      <c r="H1192">
        <v>14.103999999999999</v>
      </c>
      <c r="I1192">
        <v>15.348000000000001</v>
      </c>
      <c r="J1192">
        <v>16.773</v>
      </c>
      <c r="K1192">
        <v>18.417000000000002</v>
      </c>
      <c r="L1192">
        <v>20.329000000000001</v>
      </c>
      <c r="M1192">
        <v>22.241</v>
      </c>
    </row>
    <row r="1193" spans="1:13" x14ac:dyDescent="0.3">
      <c r="A1193">
        <v>1191</v>
      </c>
      <c r="B1193">
        <v>15.3475</v>
      </c>
      <c r="C1193">
        <v>8.6599999999999996E-2</v>
      </c>
      <c r="D1193">
        <v>-0.56840000000000002</v>
      </c>
      <c r="E1193">
        <v>11.079000000000001</v>
      </c>
      <c r="F1193">
        <v>12.045</v>
      </c>
      <c r="G1193">
        <v>13.010999999999999</v>
      </c>
      <c r="H1193">
        <v>14.103</v>
      </c>
      <c r="I1193">
        <v>15.348000000000001</v>
      </c>
      <c r="J1193">
        <v>16.773</v>
      </c>
      <c r="K1193">
        <v>18.417000000000002</v>
      </c>
      <c r="L1193">
        <v>20.329000000000001</v>
      </c>
      <c r="M1193">
        <v>22.241</v>
      </c>
    </row>
    <row r="1194" spans="1:13" x14ac:dyDescent="0.3">
      <c r="A1194">
        <v>1192</v>
      </c>
      <c r="B1194">
        <v>15.347</v>
      </c>
      <c r="C1194">
        <v>8.6620000000000003E-2</v>
      </c>
      <c r="D1194">
        <v>-0.56840000000000002</v>
      </c>
      <c r="E1194">
        <v>11.077999999999999</v>
      </c>
      <c r="F1194">
        <v>12.044</v>
      </c>
      <c r="G1194">
        <v>13.01</v>
      </c>
      <c r="H1194">
        <v>14.103</v>
      </c>
      <c r="I1194">
        <v>15.347</v>
      </c>
      <c r="J1194">
        <v>16.773</v>
      </c>
      <c r="K1194">
        <v>18.417000000000002</v>
      </c>
      <c r="L1194">
        <v>20.329999999999998</v>
      </c>
      <c r="M1194">
        <v>22.242999999999999</v>
      </c>
    </row>
    <row r="1195" spans="1:13" x14ac:dyDescent="0.3">
      <c r="A1195">
        <v>1193</v>
      </c>
      <c r="B1195">
        <v>15.346500000000001</v>
      </c>
      <c r="C1195">
        <v>8.6629999999999999E-2</v>
      </c>
      <c r="D1195">
        <v>-0.56840000000000002</v>
      </c>
      <c r="E1195">
        <v>11.077</v>
      </c>
      <c r="F1195">
        <v>12.042999999999999</v>
      </c>
      <c r="G1195">
        <v>13.009</v>
      </c>
      <c r="H1195">
        <v>14.102</v>
      </c>
      <c r="I1195">
        <v>15.346</v>
      </c>
      <c r="J1195">
        <v>16.771999999999998</v>
      </c>
      <c r="K1195">
        <v>18.417000000000002</v>
      </c>
      <c r="L1195">
        <v>20.329999999999998</v>
      </c>
      <c r="M1195">
        <v>22.242999999999999</v>
      </c>
    </row>
    <row r="1196" spans="1:13" x14ac:dyDescent="0.3">
      <c r="A1196">
        <v>1194</v>
      </c>
      <c r="B1196">
        <v>15.3461</v>
      </c>
      <c r="C1196">
        <v>8.6650000000000005E-2</v>
      </c>
      <c r="D1196">
        <v>-0.56840000000000002</v>
      </c>
      <c r="E1196">
        <v>11.076000000000001</v>
      </c>
      <c r="F1196">
        <v>12.042</v>
      </c>
      <c r="G1196">
        <v>13.007999999999999</v>
      </c>
      <c r="H1196">
        <v>14.101000000000001</v>
      </c>
      <c r="I1196">
        <v>15.346</v>
      </c>
      <c r="J1196">
        <v>16.771999999999998</v>
      </c>
      <c r="K1196">
        <v>18.417999999999999</v>
      </c>
      <c r="L1196">
        <v>20.331</v>
      </c>
      <c r="M1196">
        <v>22.244</v>
      </c>
    </row>
    <row r="1197" spans="1:13" x14ac:dyDescent="0.3">
      <c r="A1197">
        <v>1195</v>
      </c>
      <c r="B1197">
        <v>15.345599999999999</v>
      </c>
      <c r="C1197">
        <v>8.6660000000000001E-2</v>
      </c>
      <c r="D1197">
        <v>-0.56840000000000002</v>
      </c>
      <c r="E1197">
        <v>11.074999999999999</v>
      </c>
      <c r="F1197">
        <v>12.041</v>
      </c>
      <c r="G1197">
        <v>13.007</v>
      </c>
      <c r="H1197">
        <v>14.101000000000001</v>
      </c>
      <c r="I1197">
        <v>15.346</v>
      </c>
      <c r="J1197">
        <v>16.771999999999998</v>
      </c>
      <c r="K1197">
        <v>18.417000000000002</v>
      </c>
      <c r="L1197">
        <v>20.331</v>
      </c>
      <c r="M1197">
        <v>22.245000000000001</v>
      </c>
    </row>
    <row r="1198" spans="1:13" x14ac:dyDescent="0.3">
      <c r="A1198">
        <v>1196</v>
      </c>
      <c r="B1198">
        <v>15.3452</v>
      </c>
      <c r="C1198">
        <v>8.6679999999999993E-2</v>
      </c>
      <c r="D1198">
        <v>-0.56840000000000002</v>
      </c>
      <c r="E1198">
        <v>11.074</v>
      </c>
      <c r="F1198">
        <v>12.04</v>
      </c>
      <c r="G1198">
        <v>13.007</v>
      </c>
      <c r="H1198">
        <v>14.1</v>
      </c>
      <c r="I1198">
        <v>15.345000000000001</v>
      </c>
      <c r="J1198">
        <v>16.771999999999998</v>
      </c>
      <c r="K1198">
        <v>18.417999999999999</v>
      </c>
      <c r="L1198">
        <v>20.332000000000001</v>
      </c>
      <c r="M1198">
        <v>22.245999999999999</v>
      </c>
    </row>
    <row r="1199" spans="1:13" x14ac:dyDescent="0.3">
      <c r="A1199">
        <v>1197</v>
      </c>
      <c r="B1199">
        <v>15.344799999999999</v>
      </c>
      <c r="C1199">
        <v>8.6699999999999999E-2</v>
      </c>
      <c r="D1199">
        <v>-0.56840000000000002</v>
      </c>
      <c r="E1199">
        <v>11.073</v>
      </c>
      <c r="F1199">
        <v>12.04</v>
      </c>
      <c r="G1199">
        <v>13.006</v>
      </c>
      <c r="H1199">
        <v>14.1</v>
      </c>
      <c r="I1199">
        <v>15.345000000000001</v>
      </c>
      <c r="J1199">
        <v>16.771999999999998</v>
      </c>
      <c r="K1199">
        <v>18.417999999999999</v>
      </c>
      <c r="L1199">
        <v>20.332999999999998</v>
      </c>
      <c r="M1199">
        <v>22.248000000000001</v>
      </c>
    </row>
    <row r="1200" spans="1:13" x14ac:dyDescent="0.3">
      <c r="A1200">
        <v>1198</v>
      </c>
      <c r="B1200">
        <v>15.3443</v>
      </c>
      <c r="C1200">
        <v>8.6709999999999995E-2</v>
      </c>
      <c r="D1200">
        <v>-0.56840000000000002</v>
      </c>
      <c r="E1200">
        <v>11.071999999999999</v>
      </c>
      <c r="F1200">
        <v>12.039</v>
      </c>
      <c r="G1200">
        <v>13.005000000000001</v>
      </c>
      <c r="H1200">
        <v>14.099</v>
      </c>
      <c r="I1200">
        <v>15.343999999999999</v>
      </c>
      <c r="J1200">
        <v>16.771000000000001</v>
      </c>
      <c r="K1200">
        <v>18.417999999999999</v>
      </c>
      <c r="L1200">
        <v>20.332999999999998</v>
      </c>
      <c r="M1200">
        <v>22.248000000000001</v>
      </c>
    </row>
    <row r="1201" spans="1:13" x14ac:dyDescent="0.3">
      <c r="A1201">
        <v>1199</v>
      </c>
      <c r="B1201">
        <v>15.3439</v>
      </c>
      <c r="C1201">
        <v>8.6730000000000002E-2</v>
      </c>
      <c r="D1201">
        <v>-0.56840000000000002</v>
      </c>
      <c r="E1201">
        <v>11.071</v>
      </c>
      <c r="F1201">
        <v>12.038</v>
      </c>
      <c r="G1201">
        <v>13.004</v>
      </c>
      <c r="H1201">
        <v>14.098000000000001</v>
      </c>
      <c r="I1201">
        <v>15.343999999999999</v>
      </c>
      <c r="J1201">
        <v>16.771000000000001</v>
      </c>
      <c r="K1201">
        <v>18.417999999999999</v>
      </c>
      <c r="L1201">
        <v>20.334</v>
      </c>
      <c r="M1201">
        <v>22.248999999999999</v>
      </c>
    </row>
    <row r="1202" spans="1:13" x14ac:dyDescent="0.3">
      <c r="A1202">
        <v>1200</v>
      </c>
      <c r="B1202">
        <v>15.343400000000001</v>
      </c>
      <c r="C1202">
        <v>8.6749999999999994E-2</v>
      </c>
      <c r="D1202">
        <v>-0.56840000000000002</v>
      </c>
      <c r="E1202">
        <v>11.07</v>
      </c>
      <c r="F1202">
        <v>12.037000000000001</v>
      </c>
      <c r="G1202">
        <v>13.003</v>
      </c>
      <c r="H1202">
        <v>14.098000000000001</v>
      </c>
      <c r="I1202">
        <v>15.343</v>
      </c>
      <c r="J1202">
        <v>16.771000000000001</v>
      </c>
      <c r="K1202">
        <v>18.417999999999999</v>
      </c>
      <c r="L1202">
        <v>20.335000000000001</v>
      </c>
      <c r="M1202">
        <v>22.251000000000001</v>
      </c>
    </row>
    <row r="1203" spans="1:13" x14ac:dyDescent="0.3">
      <c r="A1203">
        <v>1201</v>
      </c>
      <c r="B1203">
        <v>15.343</v>
      </c>
      <c r="C1203">
        <v>8.6760000000000004E-2</v>
      </c>
      <c r="D1203">
        <v>-0.56840000000000002</v>
      </c>
      <c r="E1203">
        <v>11.07</v>
      </c>
      <c r="F1203">
        <v>12.036</v>
      </c>
      <c r="G1203">
        <v>13.003</v>
      </c>
      <c r="H1203">
        <v>14.097</v>
      </c>
      <c r="I1203">
        <v>15.343</v>
      </c>
      <c r="J1203">
        <v>16.771000000000001</v>
      </c>
      <c r="K1203">
        <v>18.417999999999999</v>
      </c>
      <c r="L1203">
        <v>20.335000000000001</v>
      </c>
      <c r="M1203">
        <v>22.251000000000001</v>
      </c>
    </row>
    <row r="1204" spans="1:13" x14ac:dyDescent="0.3">
      <c r="A1204">
        <v>1202</v>
      </c>
      <c r="B1204">
        <v>15.342499999999999</v>
      </c>
      <c r="C1204">
        <v>8.6779999999999996E-2</v>
      </c>
      <c r="D1204">
        <v>-0.56840000000000002</v>
      </c>
      <c r="E1204">
        <v>11.068</v>
      </c>
      <c r="F1204">
        <v>12.035</v>
      </c>
      <c r="G1204">
        <v>13.002000000000001</v>
      </c>
      <c r="H1204">
        <v>14.096</v>
      </c>
      <c r="I1204">
        <v>15.342000000000001</v>
      </c>
      <c r="J1204">
        <v>16.77</v>
      </c>
      <c r="K1204">
        <v>18.419</v>
      </c>
      <c r="L1204">
        <v>20.335999999999999</v>
      </c>
      <c r="M1204">
        <v>22.253</v>
      </c>
    </row>
    <row r="1205" spans="1:13" x14ac:dyDescent="0.3">
      <c r="A1205">
        <v>1203</v>
      </c>
      <c r="B1205">
        <v>15.3421</v>
      </c>
      <c r="C1205">
        <v>8.6790000000000006E-2</v>
      </c>
      <c r="D1205">
        <v>-0.56840000000000002</v>
      </c>
      <c r="E1205">
        <v>11.068</v>
      </c>
      <c r="F1205">
        <v>12.035</v>
      </c>
      <c r="G1205">
        <v>13.000999999999999</v>
      </c>
      <c r="H1205">
        <v>14.096</v>
      </c>
      <c r="I1205">
        <v>15.342000000000001</v>
      </c>
      <c r="J1205">
        <v>16.77</v>
      </c>
      <c r="K1205">
        <v>18.417999999999999</v>
      </c>
      <c r="L1205">
        <v>20.335999999999999</v>
      </c>
      <c r="M1205">
        <v>22.253</v>
      </c>
    </row>
    <row r="1206" spans="1:13" x14ac:dyDescent="0.3">
      <c r="A1206">
        <v>1204</v>
      </c>
      <c r="B1206">
        <v>15.3416</v>
      </c>
      <c r="C1206">
        <v>8.6809999999999998E-2</v>
      </c>
      <c r="D1206">
        <v>-0.56840000000000002</v>
      </c>
      <c r="E1206">
        <v>11.067</v>
      </c>
      <c r="F1206">
        <v>12.034000000000001</v>
      </c>
      <c r="G1206">
        <v>13.000999999999999</v>
      </c>
      <c r="H1206">
        <v>14.095000000000001</v>
      </c>
      <c r="I1206">
        <v>15.342000000000001</v>
      </c>
      <c r="J1206">
        <v>16.77</v>
      </c>
      <c r="K1206">
        <v>18.419</v>
      </c>
      <c r="L1206">
        <v>20.335999999999999</v>
      </c>
      <c r="M1206">
        <v>22.254000000000001</v>
      </c>
    </row>
    <row r="1207" spans="1:13" x14ac:dyDescent="0.3">
      <c r="A1207">
        <v>1205</v>
      </c>
      <c r="B1207">
        <v>15.341200000000001</v>
      </c>
      <c r="C1207">
        <v>8.6830000000000004E-2</v>
      </c>
      <c r="D1207">
        <v>-0.56840000000000002</v>
      </c>
      <c r="E1207">
        <v>11.066000000000001</v>
      </c>
      <c r="F1207">
        <v>12.032999999999999</v>
      </c>
      <c r="G1207">
        <v>13</v>
      </c>
      <c r="H1207">
        <v>14.095000000000001</v>
      </c>
      <c r="I1207">
        <v>15.340999999999999</v>
      </c>
      <c r="J1207">
        <v>16.77</v>
      </c>
      <c r="K1207">
        <v>18.419</v>
      </c>
      <c r="L1207">
        <v>20.337</v>
      </c>
      <c r="M1207">
        <v>22.256</v>
      </c>
    </row>
    <row r="1208" spans="1:13" x14ac:dyDescent="0.3">
      <c r="A1208">
        <v>1206</v>
      </c>
      <c r="B1208">
        <v>15.3408</v>
      </c>
      <c r="C1208">
        <v>8.6840000000000001E-2</v>
      </c>
      <c r="D1208">
        <v>-0.56840000000000002</v>
      </c>
      <c r="E1208">
        <v>11.065</v>
      </c>
      <c r="F1208">
        <v>12.032</v>
      </c>
      <c r="G1208">
        <v>12.999000000000001</v>
      </c>
      <c r="H1208">
        <v>14.093999999999999</v>
      </c>
      <c r="I1208">
        <v>15.340999999999999</v>
      </c>
      <c r="J1208">
        <v>16.77</v>
      </c>
      <c r="K1208">
        <v>18.419</v>
      </c>
      <c r="L1208">
        <v>20.338000000000001</v>
      </c>
      <c r="M1208">
        <v>22.256</v>
      </c>
    </row>
    <row r="1209" spans="1:13" x14ac:dyDescent="0.3">
      <c r="A1209">
        <v>1207</v>
      </c>
      <c r="B1209">
        <v>15.340299999999999</v>
      </c>
      <c r="C1209">
        <v>8.6860000000000007E-2</v>
      </c>
      <c r="D1209">
        <v>-0.56840000000000002</v>
      </c>
      <c r="E1209">
        <v>11.064</v>
      </c>
      <c r="F1209">
        <v>12.031000000000001</v>
      </c>
      <c r="G1209">
        <v>12.997999999999999</v>
      </c>
      <c r="H1209">
        <v>14.093</v>
      </c>
      <c r="I1209">
        <v>15.34</v>
      </c>
      <c r="J1209">
        <v>16.768999999999998</v>
      </c>
      <c r="K1209">
        <v>18.419</v>
      </c>
      <c r="L1209">
        <v>20.338000000000001</v>
      </c>
      <c r="M1209">
        <v>22.257999999999999</v>
      </c>
    </row>
    <row r="1210" spans="1:13" x14ac:dyDescent="0.3">
      <c r="A1210">
        <v>1208</v>
      </c>
      <c r="B1210">
        <v>15.3399</v>
      </c>
      <c r="C1210">
        <v>8.6879999999999999E-2</v>
      </c>
      <c r="D1210">
        <v>-0.56840000000000002</v>
      </c>
      <c r="E1210">
        <v>11.063000000000001</v>
      </c>
      <c r="F1210">
        <v>12.03</v>
      </c>
      <c r="G1210">
        <v>12.997</v>
      </c>
      <c r="H1210">
        <v>14.093</v>
      </c>
      <c r="I1210">
        <v>15.34</v>
      </c>
      <c r="J1210">
        <v>16.768999999999998</v>
      </c>
      <c r="K1210">
        <v>18.419</v>
      </c>
      <c r="L1210">
        <v>20.338999999999999</v>
      </c>
      <c r="M1210">
        <v>22.259</v>
      </c>
    </row>
    <row r="1211" spans="1:13" x14ac:dyDescent="0.3">
      <c r="A1211">
        <v>1209</v>
      </c>
      <c r="B1211">
        <v>15.339499999999999</v>
      </c>
      <c r="C1211">
        <v>8.6889999999999995E-2</v>
      </c>
      <c r="D1211">
        <v>-0.56840000000000002</v>
      </c>
      <c r="E1211">
        <v>11.061999999999999</v>
      </c>
      <c r="F1211">
        <v>12.029</v>
      </c>
      <c r="G1211">
        <v>12.997</v>
      </c>
      <c r="H1211">
        <v>14.092000000000001</v>
      </c>
      <c r="I1211">
        <v>15.34</v>
      </c>
      <c r="J1211">
        <v>16.768999999999998</v>
      </c>
      <c r="K1211">
        <v>18.419</v>
      </c>
      <c r="L1211">
        <v>20.338999999999999</v>
      </c>
      <c r="M1211">
        <v>22.259</v>
      </c>
    </row>
    <row r="1212" spans="1:13" x14ac:dyDescent="0.3">
      <c r="A1212">
        <v>1210</v>
      </c>
      <c r="B1212">
        <v>15.339</v>
      </c>
      <c r="C1212">
        <v>8.6910000000000001E-2</v>
      </c>
      <c r="D1212">
        <v>-0.56840000000000002</v>
      </c>
      <c r="E1212">
        <v>11.061</v>
      </c>
      <c r="F1212">
        <v>12.028</v>
      </c>
      <c r="G1212">
        <v>12.996</v>
      </c>
      <c r="H1212">
        <v>14.090999999999999</v>
      </c>
      <c r="I1212">
        <v>15.339</v>
      </c>
      <c r="J1212">
        <v>16.768999999999998</v>
      </c>
      <c r="K1212">
        <v>18.420000000000002</v>
      </c>
      <c r="L1212">
        <v>20.34</v>
      </c>
      <c r="M1212">
        <v>22.260999999999999</v>
      </c>
    </row>
    <row r="1213" spans="1:13" x14ac:dyDescent="0.3">
      <c r="A1213">
        <v>1211</v>
      </c>
      <c r="B1213">
        <v>15.3386</v>
      </c>
      <c r="C1213">
        <v>8.6929999999999993E-2</v>
      </c>
      <c r="D1213">
        <v>-0.56840000000000002</v>
      </c>
      <c r="E1213">
        <v>11.06</v>
      </c>
      <c r="F1213">
        <v>12.026999999999999</v>
      </c>
      <c r="G1213">
        <v>12.994999999999999</v>
      </c>
      <c r="H1213">
        <v>14.090999999999999</v>
      </c>
      <c r="I1213">
        <v>15.339</v>
      </c>
      <c r="J1213">
        <v>16.768999999999998</v>
      </c>
      <c r="K1213">
        <v>18.420000000000002</v>
      </c>
      <c r="L1213">
        <v>20.341000000000001</v>
      </c>
      <c r="M1213">
        <v>22.262</v>
      </c>
    </row>
    <row r="1214" spans="1:13" x14ac:dyDescent="0.3">
      <c r="A1214">
        <v>1212</v>
      </c>
      <c r="B1214">
        <v>15.338200000000001</v>
      </c>
      <c r="C1214">
        <v>8.6940000000000003E-2</v>
      </c>
      <c r="D1214">
        <v>-0.56840000000000002</v>
      </c>
      <c r="E1214">
        <v>11.058999999999999</v>
      </c>
      <c r="F1214">
        <v>12.026999999999999</v>
      </c>
      <c r="G1214">
        <v>12.994999999999999</v>
      </c>
      <c r="H1214">
        <v>14.09</v>
      </c>
      <c r="I1214">
        <v>15.337999999999999</v>
      </c>
      <c r="J1214">
        <v>16.768999999999998</v>
      </c>
      <c r="K1214">
        <v>18.420000000000002</v>
      </c>
      <c r="L1214">
        <v>20.341000000000001</v>
      </c>
      <c r="M1214">
        <v>22.263000000000002</v>
      </c>
    </row>
    <row r="1215" spans="1:13" x14ac:dyDescent="0.3">
      <c r="A1215">
        <v>1213</v>
      </c>
      <c r="B1215">
        <v>15.3377</v>
      </c>
      <c r="C1215">
        <v>8.6959999999999996E-2</v>
      </c>
      <c r="D1215">
        <v>-0.56840000000000002</v>
      </c>
      <c r="E1215">
        <v>11.058</v>
      </c>
      <c r="F1215">
        <v>12.026</v>
      </c>
      <c r="G1215">
        <v>12.994</v>
      </c>
      <c r="H1215">
        <v>14.09</v>
      </c>
      <c r="I1215">
        <v>15.337999999999999</v>
      </c>
      <c r="J1215">
        <v>16.768000000000001</v>
      </c>
      <c r="K1215">
        <v>18.420000000000002</v>
      </c>
      <c r="L1215">
        <v>20.341999999999999</v>
      </c>
      <c r="M1215">
        <v>22.263999999999999</v>
      </c>
    </row>
    <row r="1216" spans="1:13" x14ac:dyDescent="0.3">
      <c r="A1216">
        <v>1214</v>
      </c>
      <c r="B1216">
        <v>15.337300000000001</v>
      </c>
      <c r="C1216">
        <v>8.6980000000000002E-2</v>
      </c>
      <c r="D1216">
        <v>-0.56840000000000002</v>
      </c>
      <c r="E1216">
        <v>11.057</v>
      </c>
      <c r="F1216">
        <v>12.025</v>
      </c>
      <c r="G1216">
        <v>12.993</v>
      </c>
      <c r="H1216">
        <v>14.089</v>
      </c>
      <c r="I1216">
        <v>15.337</v>
      </c>
      <c r="J1216">
        <v>16.768000000000001</v>
      </c>
      <c r="K1216">
        <v>18.420000000000002</v>
      </c>
      <c r="L1216">
        <v>20.343</v>
      </c>
      <c r="M1216">
        <v>22.265000000000001</v>
      </c>
    </row>
    <row r="1217" spans="1:13" x14ac:dyDescent="0.3">
      <c r="A1217">
        <v>1215</v>
      </c>
      <c r="B1217">
        <v>15.3369</v>
      </c>
      <c r="C1217">
        <v>8.6989999999999998E-2</v>
      </c>
      <c r="D1217">
        <v>-0.56840000000000002</v>
      </c>
      <c r="E1217">
        <v>11.055999999999999</v>
      </c>
      <c r="F1217">
        <v>12.023999999999999</v>
      </c>
      <c r="G1217">
        <v>12.992000000000001</v>
      </c>
      <c r="H1217">
        <v>14.087999999999999</v>
      </c>
      <c r="I1217">
        <v>15.337</v>
      </c>
      <c r="J1217">
        <v>16.768000000000001</v>
      </c>
      <c r="K1217">
        <v>18.420000000000002</v>
      </c>
      <c r="L1217">
        <v>20.343</v>
      </c>
      <c r="M1217">
        <v>22.265999999999998</v>
      </c>
    </row>
    <row r="1218" spans="1:13" x14ac:dyDescent="0.3">
      <c r="A1218">
        <v>1216</v>
      </c>
      <c r="B1218">
        <v>15.336399999999999</v>
      </c>
      <c r="C1218">
        <v>8.7010000000000004E-2</v>
      </c>
      <c r="D1218">
        <v>-0.56840000000000002</v>
      </c>
      <c r="E1218">
        <v>11.055</v>
      </c>
      <c r="F1218">
        <v>12.023</v>
      </c>
      <c r="G1218">
        <v>12.991</v>
      </c>
      <c r="H1218">
        <v>14.087999999999999</v>
      </c>
      <c r="I1218">
        <v>15.336</v>
      </c>
      <c r="J1218">
        <v>16.768000000000001</v>
      </c>
      <c r="K1218">
        <v>18.420999999999999</v>
      </c>
      <c r="L1218">
        <v>20.344000000000001</v>
      </c>
      <c r="M1218">
        <v>22.266999999999999</v>
      </c>
    </row>
    <row r="1219" spans="1:13" x14ac:dyDescent="0.3">
      <c r="A1219">
        <v>1217</v>
      </c>
      <c r="B1219">
        <v>15.336</v>
      </c>
      <c r="C1219">
        <v>8.7029999999999996E-2</v>
      </c>
      <c r="D1219">
        <v>-0.56840000000000002</v>
      </c>
      <c r="E1219">
        <v>11.054</v>
      </c>
      <c r="F1219">
        <v>12.022</v>
      </c>
      <c r="G1219">
        <v>12.991</v>
      </c>
      <c r="H1219">
        <v>14.087</v>
      </c>
      <c r="I1219">
        <v>15.336</v>
      </c>
      <c r="J1219">
        <v>16.768000000000001</v>
      </c>
      <c r="K1219">
        <v>18.420999999999999</v>
      </c>
      <c r="L1219">
        <v>20.344999999999999</v>
      </c>
      <c r="M1219">
        <v>22.268999999999998</v>
      </c>
    </row>
    <row r="1220" spans="1:13" x14ac:dyDescent="0.3">
      <c r="A1220">
        <v>1218</v>
      </c>
      <c r="B1220">
        <v>15.335599999999999</v>
      </c>
      <c r="C1220">
        <v>8.7040000000000006E-2</v>
      </c>
      <c r="D1220">
        <v>-0.56840000000000002</v>
      </c>
      <c r="E1220">
        <v>11.053000000000001</v>
      </c>
      <c r="F1220">
        <v>12.022</v>
      </c>
      <c r="G1220">
        <v>12.99</v>
      </c>
      <c r="H1220">
        <v>14.087</v>
      </c>
      <c r="I1220">
        <v>15.336</v>
      </c>
      <c r="J1220">
        <v>16.768000000000001</v>
      </c>
      <c r="K1220">
        <v>18.420999999999999</v>
      </c>
      <c r="L1220">
        <v>20.344999999999999</v>
      </c>
      <c r="M1220">
        <v>22.268999999999998</v>
      </c>
    </row>
    <row r="1221" spans="1:13" x14ac:dyDescent="0.3">
      <c r="A1221">
        <v>1219</v>
      </c>
      <c r="B1221">
        <v>15.3352</v>
      </c>
      <c r="C1221">
        <v>8.7059999999999998E-2</v>
      </c>
      <c r="D1221">
        <v>-0.56840000000000002</v>
      </c>
      <c r="E1221">
        <v>11.052</v>
      </c>
      <c r="F1221">
        <v>12.021000000000001</v>
      </c>
      <c r="G1221">
        <v>12.989000000000001</v>
      </c>
      <c r="H1221">
        <v>14.086</v>
      </c>
      <c r="I1221">
        <v>15.335000000000001</v>
      </c>
      <c r="J1221">
        <v>16.766999999999999</v>
      </c>
      <c r="K1221">
        <v>18.420999999999999</v>
      </c>
      <c r="L1221">
        <v>20.346</v>
      </c>
      <c r="M1221">
        <v>22.271000000000001</v>
      </c>
    </row>
    <row r="1222" spans="1:13" x14ac:dyDescent="0.3">
      <c r="A1222">
        <v>1220</v>
      </c>
      <c r="B1222">
        <v>15.3347</v>
      </c>
      <c r="C1222">
        <v>8.7080000000000005E-2</v>
      </c>
      <c r="D1222">
        <v>-0.56840000000000002</v>
      </c>
      <c r="E1222">
        <v>11.051</v>
      </c>
      <c r="F1222">
        <v>12.02</v>
      </c>
      <c r="G1222">
        <v>12.988</v>
      </c>
      <c r="H1222">
        <v>14.085000000000001</v>
      </c>
      <c r="I1222">
        <v>15.335000000000001</v>
      </c>
      <c r="J1222">
        <v>16.766999999999999</v>
      </c>
      <c r="K1222">
        <v>18.420999999999999</v>
      </c>
      <c r="L1222">
        <v>20.347000000000001</v>
      </c>
      <c r="M1222">
        <v>22.271999999999998</v>
      </c>
    </row>
    <row r="1223" spans="1:13" x14ac:dyDescent="0.3">
      <c r="A1223">
        <v>1221</v>
      </c>
      <c r="B1223">
        <v>15.334300000000001</v>
      </c>
      <c r="C1223">
        <v>8.7099999999999997E-2</v>
      </c>
      <c r="D1223">
        <v>-0.56840000000000002</v>
      </c>
      <c r="E1223">
        <v>11.05</v>
      </c>
      <c r="F1223">
        <v>12.019</v>
      </c>
      <c r="G1223">
        <v>12.987</v>
      </c>
      <c r="H1223">
        <v>14.085000000000001</v>
      </c>
      <c r="I1223">
        <v>15.334</v>
      </c>
      <c r="J1223">
        <v>16.766999999999999</v>
      </c>
      <c r="K1223">
        <v>18.422000000000001</v>
      </c>
      <c r="L1223">
        <v>20.347999999999999</v>
      </c>
      <c r="M1223">
        <v>22.273</v>
      </c>
    </row>
    <row r="1224" spans="1:13" x14ac:dyDescent="0.3">
      <c r="A1224">
        <v>1222</v>
      </c>
      <c r="B1224">
        <v>15.3339</v>
      </c>
      <c r="C1224">
        <v>8.7110000000000007E-2</v>
      </c>
      <c r="D1224">
        <v>-0.56840000000000002</v>
      </c>
      <c r="E1224">
        <v>11.048999999999999</v>
      </c>
      <c r="F1224">
        <v>12.018000000000001</v>
      </c>
      <c r="G1224">
        <v>12.987</v>
      </c>
      <c r="H1224">
        <v>14.084</v>
      </c>
      <c r="I1224">
        <v>15.334</v>
      </c>
      <c r="J1224">
        <v>16.766999999999999</v>
      </c>
      <c r="K1224">
        <v>18.422000000000001</v>
      </c>
      <c r="L1224">
        <v>20.347999999999999</v>
      </c>
      <c r="M1224">
        <v>22.274000000000001</v>
      </c>
    </row>
    <row r="1225" spans="1:13" x14ac:dyDescent="0.3">
      <c r="A1225">
        <v>1223</v>
      </c>
      <c r="B1225">
        <v>15.333500000000001</v>
      </c>
      <c r="C1225">
        <v>8.7129999999999999E-2</v>
      </c>
      <c r="D1225">
        <v>-0.56840000000000002</v>
      </c>
      <c r="E1225">
        <v>11.048</v>
      </c>
      <c r="F1225">
        <v>12.016999999999999</v>
      </c>
      <c r="G1225">
        <v>12.986000000000001</v>
      </c>
      <c r="H1225">
        <v>14.083</v>
      </c>
      <c r="I1225">
        <v>15.334</v>
      </c>
      <c r="J1225">
        <v>16.766999999999999</v>
      </c>
      <c r="K1225">
        <v>18.422000000000001</v>
      </c>
      <c r="L1225">
        <v>20.349</v>
      </c>
      <c r="M1225">
        <v>22.274999999999999</v>
      </c>
    </row>
    <row r="1226" spans="1:13" x14ac:dyDescent="0.3">
      <c r="A1226">
        <v>1224</v>
      </c>
      <c r="B1226">
        <v>15.3331</v>
      </c>
      <c r="C1226">
        <v>8.7150000000000005E-2</v>
      </c>
      <c r="D1226">
        <v>-0.56840000000000002</v>
      </c>
      <c r="E1226">
        <v>11.047000000000001</v>
      </c>
      <c r="F1226">
        <v>12.016</v>
      </c>
      <c r="G1226">
        <v>12.984999999999999</v>
      </c>
      <c r="H1226">
        <v>14.083</v>
      </c>
      <c r="I1226">
        <v>15.333</v>
      </c>
      <c r="J1226">
        <v>16.766999999999999</v>
      </c>
      <c r="K1226">
        <v>18.422000000000001</v>
      </c>
      <c r="L1226">
        <v>20.350000000000001</v>
      </c>
      <c r="M1226">
        <v>22.277000000000001</v>
      </c>
    </row>
    <row r="1227" spans="1:13" x14ac:dyDescent="0.3">
      <c r="A1227">
        <v>1225</v>
      </c>
      <c r="B1227">
        <v>15.332599999999999</v>
      </c>
      <c r="C1227">
        <v>8.7160000000000001E-2</v>
      </c>
      <c r="D1227">
        <v>-0.56840000000000002</v>
      </c>
      <c r="E1227">
        <v>11.045999999999999</v>
      </c>
      <c r="F1227">
        <v>12.016</v>
      </c>
      <c r="G1227">
        <v>12.984999999999999</v>
      </c>
      <c r="H1227">
        <v>14.082000000000001</v>
      </c>
      <c r="I1227">
        <v>15.333</v>
      </c>
      <c r="J1227">
        <v>16.765999999999998</v>
      </c>
      <c r="K1227">
        <v>18.422000000000001</v>
      </c>
      <c r="L1227">
        <v>20.350000000000001</v>
      </c>
      <c r="M1227">
        <v>22.277000000000001</v>
      </c>
    </row>
    <row r="1228" spans="1:13" x14ac:dyDescent="0.3">
      <c r="A1228">
        <v>1226</v>
      </c>
      <c r="B1228">
        <v>15.3322</v>
      </c>
      <c r="C1228">
        <v>8.7179999999999994E-2</v>
      </c>
      <c r="D1228">
        <v>-0.56840000000000002</v>
      </c>
      <c r="E1228">
        <v>11.045</v>
      </c>
      <c r="F1228">
        <v>12.015000000000001</v>
      </c>
      <c r="G1228">
        <v>12.984</v>
      </c>
      <c r="H1228">
        <v>14.082000000000001</v>
      </c>
      <c r="I1228">
        <v>15.332000000000001</v>
      </c>
      <c r="J1228">
        <v>16.765999999999998</v>
      </c>
      <c r="K1228">
        <v>18.422000000000001</v>
      </c>
      <c r="L1228">
        <v>20.350999999999999</v>
      </c>
      <c r="M1228">
        <v>22.279</v>
      </c>
    </row>
    <row r="1229" spans="1:13" x14ac:dyDescent="0.3">
      <c r="A1229">
        <v>1227</v>
      </c>
      <c r="B1229">
        <v>15.331799999999999</v>
      </c>
      <c r="C1229">
        <v>8.72E-2</v>
      </c>
      <c r="D1229">
        <v>-0.56840000000000002</v>
      </c>
      <c r="E1229">
        <v>11.044</v>
      </c>
      <c r="F1229">
        <v>12.013999999999999</v>
      </c>
      <c r="G1229">
        <v>12.983000000000001</v>
      </c>
      <c r="H1229">
        <v>14.081</v>
      </c>
      <c r="I1229">
        <v>15.332000000000001</v>
      </c>
      <c r="J1229">
        <v>16.765999999999998</v>
      </c>
      <c r="K1229">
        <v>18.422999999999998</v>
      </c>
      <c r="L1229">
        <v>20.350999999999999</v>
      </c>
      <c r="M1229">
        <v>22.28</v>
      </c>
    </row>
    <row r="1230" spans="1:13" x14ac:dyDescent="0.3">
      <c r="A1230">
        <v>1228</v>
      </c>
      <c r="B1230">
        <v>15.3314</v>
      </c>
      <c r="C1230">
        <v>8.7220000000000006E-2</v>
      </c>
      <c r="D1230">
        <v>-0.56840000000000002</v>
      </c>
      <c r="E1230">
        <v>11.042999999999999</v>
      </c>
      <c r="F1230">
        <v>12.013</v>
      </c>
      <c r="G1230">
        <v>12.981999999999999</v>
      </c>
      <c r="H1230">
        <v>14.08</v>
      </c>
      <c r="I1230">
        <v>15.331</v>
      </c>
      <c r="J1230">
        <v>16.765999999999998</v>
      </c>
      <c r="K1230">
        <v>18.422999999999998</v>
      </c>
      <c r="L1230">
        <v>20.352</v>
      </c>
      <c r="M1230">
        <v>22.280999999999999</v>
      </c>
    </row>
    <row r="1231" spans="1:13" x14ac:dyDescent="0.3">
      <c r="A1231">
        <v>1229</v>
      </c>
      <c r="B1231">
        <v>15.331</v>
      </c>
      <c r="C1231">
        <v>8.7230000000000002E-2</v>
      </c>
      <c r="D1231">
        <v>-0.56840000000000002</v>
      </c>
      <c r="E1231">
        <v>11.042999999999999</v>
      </c>
      <c r="F1231">
        <v>12.012</v>
      </c>
      <c r="G1231">
        <v>12.981999999999999</v>
      </c>
      <c r="H1231">
        <v>14.08</v>
      </c>
      <c r="I1231">
        <v>15.331</v>
      </c>
      <c r="J1231">
        <v>16.765999999999998</v>
      </c>
      <c r="K1231">
        <v>18.422999999999998</v>
      </c>
      <c r="L1231">
        <v>20.353000000000002</v>
      </c>
      <c r="M1231">
        <v>22.282</v>
      </c>
    </row>
    <row r="1232" spans="1:13" x14ac:dyDescent="0.3">
      <c r="A1232">
        <v>1230</v>
      </c>
      <c r="B1232">
        <v>15.3306</v>
      </c>
      <c r="C1232">
        <v>8.7249999999999994E-2</v>
      </c>
      <c r="D1232">
        <v>-0.56840000000000002</v>
      </c>
      <c r="E1232">
        <v>11.041</v>
      </c>
      <c r="F1232">
        <v>12.010999999999999</v>
      </c>
      <c r="G1232">
        <v>12.981</v>
      </c>
      <c r="H1232">
        <v>14.079000000000001</v>
      </c>
      <c r="I1232">
        <v>15.331</v>
      </c>
      <c r="J1232">
        <v>16.765999999999998</v>
      </c>
      <c r="K1232">
        <v>18.422999999999998</v>
      </c>
      <c r="L1232">
        <v>20.353000000000002</v>
      </c>
      <c r="M1232">
        <v>22.283000000000001</v>
      </c>
    </row>
    <row r="1233" spans="1:13" x14ac:dyDescent="0.3">
      <c r="A1233">
        <v>1231</v>
      </c>
      <c r="B1233">
        <v>15.3301</v>
      </c>
      <c r="C1233">
        <v>8.727E-2</v>
      </c>
      <c r="D1233">
        <v>-0.56840000000000002</v>
      </c>
      <c r="E1233">
        <v>11.04</v>
      </c>
      <c r="F1233">
        <v>12.01</v>
      </c>
      <c r="G1233">
        <v>12.98</v>
      </c>
      <c r="H1233">
        <v>14.077999999999999</v>
      </c>
      <c r="I1233">
        <v>15.33</v>
      </c>
      <c r="J1233">
        <v>16.765999999999998</v>
      </c>
      <c r="K1233">
        <v>18.423999999999999</v>
      </c>
      <c r="L1233">
        <v>20.353999999999999</v>
      </c>
      <c r="M1233">
        <v>22.285</v>
      </c>
    </row>
    <row r="1234" spans="1:13" x14ac:dyDescent="0.3">
      <c r="A1234">
        <v>1232</v>
      </c>
      <c r="B1234">
        <v>15.329700000000001</v>
      </c>
      <c r="C1234">
        <v>8.7290000000000006E-2</v>
      </c>
      <c r="D1234">
        <v>-0.56840000000000002</v>
      </c>
      <c r="E1234">
        <v>11.039</v>
      </c>
      <c r="F1234">
        <v>12.009</v>
      </c>
      <c r="G1234">
        <v>12.978999999999999</v>
      </c>
      <c r="H1234">
        <v>14.077999999999999</v>
      </c>
      <c r="I1234">
        <v>15.33</v>
      </c>
      <c r="J1234">
        <v>16.765000000000001</v>
      </c>
      <c r="K1234">
        <v>18.423999999999999</v>
      </c>
      <c r="L1234">
        <v>20.355</v>
      </c>
      <c r="M1234">
        <v>22.286000000000001</v>
      </c>
    </row>
    <row r="1235" spans="1:13" x14ac:dyDescent="0.3">
      <c r="A1235">
        <v>1233</v>
      </c>
      <c r="B1235">
        <v>15.3293</v>
      </c>
      <c r="C1235">
        <v>8.7300000000000003E-2</v>
      </c>
      <c r="D1235">
        <v>-0.56840000000000002</v>
      </c>
      <c r="E1235">
        <v>11.039</v>
      </c>
      <c r="F1235">
        <v>12.009</v>
      </c>
      <c r="G1235">
        <v>12.978999999999999</v>
      </c>
      <c r="H1235">
        <v>14.077</v>
      </c>
      <c r="I1235">
        <v>15.329000000000001</v>
      </c>
      <c r="J1235">
        <v>16.765000000000001</v>
      </c>
      <c r="K1235">
        <v>18.423999999999999</v>
      </c>
      <c r="L1235">
        <v>20.355</v>
      </c>
      <c r="M1235">
        <v>22.286999999999999</v>
      </c>
    </row>
    <row r="1236" spans="1:13" x14ac:dyDescent="0.3">
      <c r="A1236">
        <v>1234</v>
      </c>
      <c r="B1236">
        <v>15.328900000000001</v>
      </c>
      <c r="C1236">
        <v>8.7319999999999995E-2</v>
      </c>
      <c r="D1236">
        <v>-0.56840000000000002</v>
      </c>
      <c r="E1236">
        <v>11.037000000000001</v>
      </c>
      <c r="F1236">
        <v>12.007999999999999</v>
      </c>
      <c r="G1236">
        <v>12.978</v>
      </c>
      <c r="H1236">
        <v>14.077</v>
      </c>
      <c r="I1236">
        <v>15.329000000000001</v>
      </c>
      <c r="J1236">
        <v>16.765000000000001</v>
      </c>
      <c r="K1236">
        <v>18.423999999999999</v>
      </c>
      <c r="L1236">
        <v>20.356000000000002</v>
      </c>
      <c r="M1236">
        <v>22.288</v>
      </c>
    </row>
    <row r="1237" spans="1:13" x14ac:dyDescent="0.3">
      <c r="A1237">
        <v>1235</v>
      </c>
      <c r="B1237">
        <v>15.3285</v>
      </c>
      <c r="C1237">
        <v>8.7340000000000001E-2</v>
      </c>
      <c r="D1237">
        <v>-0.56840000000000002</v>
      </c>
      <c r="E1237">
        <v>11.036</v>
      </c>
      <c r="F1237">
        <v>12.007</v>
      </c>
      <c r="G1237">
        <v>12.977</v>
      </c>
      <c r="H1237">
        <v>14.076000000000001</v>
      </c>
      <c r="I1237">
        <v>15.327999999999999</v>
      </c>
      <c r="J1237">
        <v>16.765000000000001</v>
      </c>
      <c r="K1237">
        <v>18.425000000000001</v>
      </c>
      <c r="L1237">
        <v>20.356999999999999</v>
      </c>
      <c r="M1237">
        <v>22.29</v>
      </c>
    </row>
    <row r="1238" spans="1:13" x14ac:dyDescent="0.3">
      <c r="A1238">
        <v>1236</v>
      </c>
      <c r="B1238">
        <v>15.328099999999999</v>
      </c>
      <c r="C1238">
        <v>8.7359999999999993E-2</v>
      </c>
      <c r="D1238">
        <v>-0.56840000000000002</v>
      </c>
      <c r="E1238">
        <v>11.035</v>
      </c>
      <c r="F1238">
        <v>12.006</v>
      </c>
      <c r="G1238">
        <v>12.976000000000001</v>
      </c>
      <c r="H1238">
        <v>14.074999999999999</v>
      </c>
      <c r="I1238">
        <v>15.327999999999999</v>
      </c>
      <c r="J1238">
        <v>16.765000000000001</v>
      </c>
      <c r="K1238">
        <v>18.425000000000001</v>
      </c>
      <c r="L1238">
        <v>20.358000000000001</v>
      </c>
      <c r="M1238">
        <v>22.291</v>
      </c>
    </row>
    <row r="1239" spans="1:13" x14ac:dyDescent="0.3">
      <c r="A1239">
        <v>1237</v>
      </c>
      <c r="B1239">
        <v>15.3277</v>
      </c>
      <c r="C1239">
        <v>8.7370000000000003E-2</v>
      </c>
      <c r="D1239">
        <v>-0.56840000000000002</v>
      </c>
      <c r="E1239">
        <v>11.035</v>
      </c>
      <c r="F1239">
        <v>12.005000000000001</v>
      </c>
      <c r="G1239">
        <v>12.976000000000001</v>
      </c>
      <c r="H1239">
        <v>14.074999999999999</v>
      </c>
      <c r="I1239">
        <v>15.327999999999999</v>
      </c>
      <c r="J1239">
        <v>16.765000000000001</v>
      </c>
      <c r="K1239">
        <v>18.425000000000001</v>
      </c>
      <c r="L1239">
        <v>20.358000000000001</v>
      </c>
      <c r="M1239">
        <v>22.291</v>
      </c>
    </row>
    <row r="1240" spans="1:13" x14ac:dyDescent="0.3">
      <c r="A1240">
        <v>1238</v>
      </c>
      <c r="B1240">
        <v>15.327299999999999</v>
      </c>
      <c r="C1240">
        <v>8.7389999999999995E-2</v>
      </c>
      <c r="D1240">
        <v>-0.56840000000000002</v>
      </c>
      <c r="E1240">
        <v>11.034000000000001</v>
      </c>
      <c r="F1240">
        <v>12.004</v>
      </c>
      <c r="G1240">
        <v>12.975</v>
      </c>
      <c r="H1240">
        <v>14.074</v>
      </c>
      <c r="I1240">
        <v>15.327</v>
      </c>
      <c r="J1240">
        <v>16.765000000000001</v>
      </c>
      <c r="K1240">
        <v>18.425000000000001</v>
      </c>
      <c r="L1240">
        <v>20.359000000000002</v>
      </c>
      <c r="M1240">
        <v>22.292999999999999</v>
      </c>
    </row>
    <row r="1241" spans="1:13" x14ac:dyDescent="0.3">
      <c r="A1241">
        <v>1239</v>
      </c>
      <c r="B1241">
        <v>15.3269</v>
      </c>
      <c r="C1241">
        <v>8.7410000000000002E-2</v>
      </c>
      <c r="D1241">
        <v>-0.56840000000000002</v>
      </c>
      <c r="E1241">
        <v>11.032999999999999</v>
      </c>
      <c r="F1241">
        <v>12.003</v>
      </c>
      <c r="G1241">
        <v>12.974</v>
      </c>
      <c r="H1241">
        <v>14.074</v>
      </c>
      <c r="I1241">
        <v>15.327</v>
      </c>
      <c r="J1241">
        <v>16.765000000000001</v>
      </c>
      <c r="K1241">
        <v>18.425999999999998</v>
      </c>
      <c r="L1241">
        <v>20.36</v>
      </c>
      <c r="M1241">
        <v>22.294</v>
      </c>
    </row>
    <row r="1242" spans="1:13" x14ac:dyDescent="0.3">
      <c r="A1242">
        <v>1240</v>
      </c>
      <c r="B1242">
        <v>15.326499999999999</v>
      </c>
      <c r="C1242">
        <v>8.7429999999999994E-2</v>
      </c>
      <c r="D1242">
        <v>-0.56840000000000002</v>
      </c>
      <c r="E1242">
        <v>11.031000000000001</v>
      </c>
      <c r="F1242">
        <v>12.002000000000001</v>
      </c>
      <c r="G1242">
        <v>12.973000000000001</v>
      </c>
      <c r="H1242">
        <v>14.073</v>
      </c>
      <c r="I1242">
        <v>15.326000000000001</v>
      </c>
      <c r="J1242">
        <v>16.763999999999999</v>
      </c>
      <c r="K1242">
        <v>18.425999999999998</v>
      </c>
      <c r="L1242">
        <v>20.361000000000001</v>
      </c>
      <c r="M1242">
        <v>22.295999999999999</v>
      </c>
    </row>
    <row r="1243" spans="1:13" x14ac:dyDescent="0.3">
      <c r="A1243">
        <v>1241</v>
      </c>
      <c r="B1243">
        <v>15.3261</v>
      </c>
      <c r="C1243">
        <v>8.745E-2</v>
      </c>
      <c r="D1243">
        <v>-0.56840000000000002</v>
      </c>
      <c r="E1243">
        <v>11.03</v>
      </c>
      <c r="F1243">
        <v>12.000999999999999</v>
      </c>
      <c r="G1243">
        <v>12.972</v>
      </c>
      <c r="H1243">
        <v>14.071999999999999</v>
      </c>
      <c r="I1243">
        <v>15.326000000000001</v>
      </c>
      <c r="J1243">
        <v>16.763999999999999</v>
      </c>
      <c r="K1243">
        <v>18.425999999999998</v>
      </c>
      <c r="L1243">
        <v>20.361999999999998</v>
      </c>
      <c r="M1243">
        <v>22.297000000000001</v>
      </c>
    </row>
    <row r="1244" spans="1:13" x14ac:dyDescent="0.3">
      <c r="A1244">
        <v>1242</v>
      </c>
      <c r="B1244">
        <v>15.325699999999999</v>
      </c>
      <c r="C1244">
        <v>8.7459999999999996E-2</v>
      </c>
      <c r="D1244">
        <v>-0.56840000000000002</v>
      </c>
      <c r="E1244">
        <v>11.03</v>
      </c>
      <c r="F1244">
        <v>12.000999999999999</v>
      </c>
      <c r="G1244">
        <v>12.972</v>
      </c>
      <c r="H1244">
        <v>14.071999999999999</v>
      </c>
      <c r="I1244">
        <v>15.326000000000001</v>
      </c>
      <c r="J1244">
        <v>16.763999999999999</v>
      </c>
      <c r="K1244">
        <v>18.425999999999998</v>
      </c>
      <c r="L1244">
        <v>20.361999999999998</v>
      </c>
      <c r="M1244">
        <v>22.297999999999998</v>
      </c>
    </row>
    <row r="1245" spans="1:13" x14ac:dyDescent="0.3">
      <c r="A1245">
        <v>1243</v>
      </c>
      <c r="B1245">
        <v>15.325200000000001</v>
      </c>
      <c r="C1245">
        <v>8.7480000000000002E-2</v>
      </c>
      <c r="D1245">
        <v>-0.56840000000000002</v>
      </c>
      <c r="E1245">
        <v>11.029</v>
      </c>
      <c r="F1245">
        <v>12</v>
      </c>
      <c r="G1245">
        <v>12.971</v>
      </c>
      <c r="H1245">
        <v>14.071</v>
      </c>
      <c r="I1245">
        <v>15.324999999999999</v>
      </c>
      <c r="J1245">
        <v>16.763999999999999</v>
      </c>
      <c r="K1245">
        <v>18.425999999999998</v>
      </c>
      <c r="L1245">
        <v>20.363</v>
      </c>
      <c r="M1245">
        <v>22.298999999999999</v>
      </c>
    </row>
    <row r="1246" spans="1:13" x14ac:dyDescent="0.3">
      <c r="A1246">
        <v>1244</v>
      </c>
      <c r="B1246">
        <v>15.3248</v>
      </c>
      <c r="C1246">
        <v>8.7499999999999994E-2</v>
      </c>
      <c r="D1246">
        <v>-0.56840000000000002</v>
      </c>
      <c r="E1246">
        <v>11.028</v>
      </c>
      <c r="F1246">
        <v>11.999000000000001</v>
      </c>
      <c r="G1246">
        <v>12.97</v>
      </c>
      <c r="H1246">
        <v>14.07</v>
      </c>
      <c r="I1246">
        <v>15.324999999999999</v>
      </c>
      <c r="J1246">
        <v>16.763999999999999</v>
      </c>
      <c r="K1246">
        <v>18.427</v>
      </c>
      <c r="L1246">
        <v>20.364000000000001</v>
      </c>
      <c r="M1246">
        <v>22.300999999999998</v>
      </c>
    </row>
    <row r="1247" spans="1:13" x14ac:dyDescent="0.3">
      <c r="A1247">
        <v>1245</v>
      </c>
      <c r="B1247">
        <v>15.324400000000001</v>
      </c>
      <c r="C1247">
        <v>8.7520000000000001E-2</v>
      </c>
      <c r="D1247">
        <v>-0.56840000000000002</v>
      </c>
      <c r="E1247">
        <v>11.026</v>
      </c>
      <c r="F1247">
        <v>11.997999999999999</v>
      </c>
      <c r="G1247">
        <v>12.968999999999999</v>
      </c>
      <c r="H1247">
        <v>14.07</v>
      </c>
      <c r="I1247">
        <v>15.324</v>
      </c>
      <c r="J1247">
        <v>16.763999999999999</v>
      </c>
      <c r="K1247">
        <v>18.427</v>
      </c>
      <c r="L1247">
        <v>20.364999999999998</v>
      </c>
      <c r="M1247">
        <v>22.302</v>
      </c>
    </row>
    <row r="1248" spans="1:13" x14ac:dyDescent="0.3">
      <c r="A1248">
        <v>1246</v>
      </c>
      <c r="B1248">
        <v>15.324</v>
      </c>
      <c r="C1248">
        <v>8.7529999999999997E-2</v>
      </c>
      <c r="D1248">
        <v>-0.56840000000000002</v>
      </c>
      <c r="E1248">
        <v>11.026</v>
      </c>
      <c r="F1248">
        <v>11.997</v>
      </c>
      <c r="G1248">
        <v>12.968999999999999</v>
      </c>
      <c r="H1248">
        <v>14.069000000000001</v>
      </c>
      <c r="I1248">
        <v>15.324</v>
      </c>
      <c r="J1248">
        <v>16.763000000000002</v>
      </c>
      <c r="K1248">
        <v>18.427</v>
      </c>
      <c r="L1248">
        <v>20.364999999999998</v>
      </c>
      <c r="M1248">
        <v>22.303000000000001</v>
      </c>
    </row>
    <row r="1249" spans="1:13" x14ac:dyDescent="0.3">
      <c r="A1249">
        <v>1247</v>
      </c>
      <c r="B1249">
        <v>15.323600000000001</v>
      </c>
      <c r="C1249">
        <v>8.7550000000000003E-2</v>
      </c>
      <c r="D1249">
        <v>-0.56840000000000002</v>
      </c>
      <c r="E1249">
        <v>11.025</v>
      </c>
      <c r="F1249">
        <v>11.996</v>
      </c>
      <c r="G1249">
        <v>12.968</v>
      </c>
      <c r="H1249">
        <v>14.069000000000001</v>
      </c>
      <c r="I1249">
        <v>15.324</v>
      </c>
      <c r="J1249">
        <v>16.763000000000002</v>
      </c>
      <c r="K1249">
        <v>18.427</v>
      </c>
      <c r="L1249">
        <v>20.366</v>
      </c>
      <c r="M1249">
        <v>22.303999999999998</v>
      </c>
    </row>
    <row r="1250" spans="1:13" x14ac:dyDescent="0.3">
      <c r="A1250">
        <v>1248</v>
      </c>
      <c r="B1250">
        <v>15.3233</v>
      </c>
      <c r="C1250">
        <v>8.7569999999999995E-2</v>
      </c>
      <c r="D1250">
        <v>-0.56840000000000002</v>
      </c>
      <c r="E1250">
        <v>11.023999999999999</v>
      </c>
      <c r="F1250">
        <v>11.994999999999999</v>
      </c>
      <c r="G1250">
        <v>12.967000000000001</v>
      </c>
      <c r="H1250">
        <v>14.068</v>
      </c>
      <c r="I1250">
        <v>15.323</v>
      </c>
      <c r="J1250">
        <v>16.763000000000002</v>
      </c>
      <c r="K1250">
        <v>18.428000000000001</v>
      </c>
      <c r="L1250">
        <v>20.367000000000001</v>
      </c>
      <c r="M1250">
        <v>22.306000000000001</v>
      </c>
    </row>
    <row r="1251" spans="1:13" x14ac:dyDescent="0.3">
      <c r="A1251">
        <v>1249</v>
      </c>
      <c r="B1251">
        <v>15.322900000000001</v>
      </c>
      <c r="C1251">
        <v>8.7590000000000001E-2</v>
      </c>
      <c r="D1251">
        <v>-0.56840000000000002</v>
      </c>
      <c r="E1251">
        <v>11.023</v>
      </c>
      <c r="F1251">
        <v>11.994</v>
      </c>
      <c r="G1251">
        <v>12.965999999999999</v>
      </c>
      <c r="H1251">
        <v>14.068</v>
      </c>
      <c r="I1251">
        <v>15.323</v>
      </c>
      <c r="J1251">
        <v>16.763000000000002</v>
      </c>
      <c r="K1251">
        <v>18.428000000000001</v>
      </c>
      <c r="L1251">
        <v>20.367999999999999</v>
      </c>
      <c r="M1251">
        <v>22.306999999999999</v>
      </c>
    </row>
    <row r="1252" spans="1:13" x14ac:dyDescent="0.3">
      <c r="A1252">
        <v>1250</v>
      </c>
      <c r="B1252">
        <v>15.3225</v>
      </c>
      <c r="C1252">
        <v>8.7609999999999993E-2</v>
      </c>
      <c r="D1252">
        <v>-0.56840000000000002</v>
      </c>
      <c r="E1252">
        <v>11.022</v>
      </c>
      <c r="F1252">
        <v>11.994</v>
      </c>
      <c r="G1252">
        <v>12.965</v>
      </c>
      <c r="H1252">
        <v>14.067</v>
      </c>
      <c r="I1252">
        <v>15.321999999999999</v>
      </c>
      <c r="J1252">
        <v>16.763000000000002</v>
      </c>
      <c r="K1252">
        <v>18.428000000000001</v>
      </c>
      <c r="L1252">
        <v>20.367999999999999</v>
      </c>
      <c r="M1252">
        <v>22.309000000000001</v>
      </c>
    </row>
    <row r="1253" spans="1:13" x14ac:dyDescent="0.3">
      <c r="A1253">
        <v>1251</v>
      </c>
      <c r="B1253">
        <v>15.322100000000001</v>
      </c>
      <c r="C1253">
        <v>8.763E-2</v>
      </c>
      <c r="D1253">
        <v>-0.56840000000000002</v>
      </c>
      <c r="E1253">
        <v>11.02</v>
      </c>
      <c r="F1253">
        <v>11.993</v>
      </c>
      <c r="G1253">
        <v>12.965</v>
      </c>
      <c r="H1253">
        <v>14.066000000000001</v>
      </c>
      <c r="I1253">
        <v>15.321999999999999</v>
      </c>
      <c r="J1253">
        <v>16.763000000000002</v>
      </c>
      <c r="K1253">
        <v>18.428999999999998</v>
      </c>
      <c r="L1253">
        <v>20.369</v>
      </c>
      <c r="M1253">
        <v>22.31</v>
      </c>
    </row>
    <row r="1254" spans="1:13" x14ac:dyDescent="0.3">
      <c r="A1254">
        <v>1252</v>
      </c>
      <c r="B1254">
        <v>15.3217</v>
      </c>
      <c r="C1254">
        <v>8.7639999999999996E-2</v>
      </c>
      <c r="D1254">
        <v>-0.56840000000000002</v>
      </c>
      <c r="E1254">
        <v>11.02</v>
      </c>
      <c r="F1254">
        <v>11.992000000000001</v>
      </c>
      <c r="G1254">
        <v>12.964</v>
      </c>
      <c r="H1254">
        <v>14.066000000000001</v>
      </c>
      <c r="I1254">
        <v>15.321999999999999</v>
      </c>
      <c r="J1254">
        <v>16.763000000000002</v>
      </c>
      <c r="K1254">
        <v>18.428999999999998</v>
      </c>
      <c r="L1254">
        <v>20.37</v>
      </c>
      <c r="M1254">
        <v>22.31</v>
      </c>
    </row>
    <row r="1255" spans="1:13" x14ac:dyDescent="0.3">
      <c r="A1255">
        <v>1253</v>
      </c>
      <c r="B1255">
        <v>15.321300000000001</v>
      </c>
      <c r="C1255">
        <v>8.7660000000000002E-2</v>
      </c>
      <c r="D1255">
        <v>-0.56840000000000002</v>
      </c>
      <c r="E1255">
        <v>11.019</v>
      </c>
      <c r="F1255">
        <v>11.991</v>
      </c>
      <c r="G1255">
        <v>12.962999999999999</v>
      </c>
      <c r="H1255">
        <v>14.065</v>
      </c>
      <c r="I1255">
        <v>15.321</v>
      </c>
      <c r="J1255">
        <v>16.763000000000002</v>
      </c>
      <c r="K1255">
        <v>18.428999999999998</v>
      </c>
      <c r="L1255">
        <v>20.37</v>
      </c>
      <c r="M1255">
        <v>22.312000000000001</v>
      </c>
    </row>
    <row r="1256" spans="1:13" x14ac:dyDescent="0.3">
      <c r="A1256">
        <v>1254</v>
      </c>
      <c r="B1256">
        <v>15.3209</v>
      </c>
      <c r="C1256">
        <v>8.7679999999999994E-2</v>
      </c>
      <c r="D1256">
        <v>-0.56840000000000002</v>
      </c>
      <c r="E1256">
        <v>11.018000000000001</v>
      </c>
      <c r="F1256">
        <v>11.99</v>
      </c>
      <c r="G1256">
        <v>12.962</v>
      </c>
      <c r="H1256">
        <v>14.064</v>
      </c>
      <c r="I1256">
        <v>15.321</v>
      </c>
      <c r="J1256">
        <v>16.763000000000002</v>
      </c>
      <c r="K1256">
        <v>18.428999999999998</v>
      </c>
      <c r="L1256">
        <v>20.370999999999999</v>
      </c>
      <c r="M1256">
        <v>22.312999999999999</v>
      </c>
    </row>
    <row r="1257" spans="1:13" x14ac:dyDescent="0.3">
      <c r="A1257">
        <v>1255</v>
      </c>
      <c r="B1257">
        <v>15.320499999999999</v>
      </c>
      <c r="C1257">
        <v>8.77E-2</v>
      </c>
      <c r="D1257">
        <v>-0.56840000000000002</v>
      </c>
      <c r="E1257">
        <v>11.016999999999999</v>
      </c>
      <c r="F1257">
        <v>11.989000000000001</v>
      </c>
      <c r="G1257">
        <v>12.962</v>
      </c>
      <c r="H1257">
        <v>14.064</v>
      </c>
      <c r="I1257">
        <v>15.32</v>
      </c>
      <c r="J1257">
        <v>16.763000000000002</v>
      </c>
      <c r="K1257">
        <v>18.43</v>
      </c>
      <c r="L1257">
        <v>20.372</v>
      </c>
      <c r="M1257">
        <v>22.315000000000001</v>
      </c>
    </row>
    <row r="1258" spans="1:13" x14ac:dyDescent="0.3">
      <c r="A1258">
        <v>1256</v>
      </c>
      <c r="B1258">
        <v>15.3201</v>
      </c>
      <c r="C1258">
        <v>8.7720000000000006E-2</v>
      </c>
      <c r="D1258">
        <v>-0.56840000000000002</v>
      </c>
      <c r="E1258">
        <v>11.016</v>
      </c>
      <c r="F1258">
        <v>11.988</v>
      </c>
      <c r="G1258">
        <v>12.961</v>
      </c>
      <c r="H1258">
        <v>14.063000000000001</v>
      </c>
      <c r="I1258">
        <v>15.32</v>
      </c>
      <c r="J1258">
        <v>16.763000000000002</v>
      </c>
      <c r="K1258">
        <v>18.43</v>
      </c>
      <c r="L1258">
        <v>20.373000000000001</v>
      </c>
      <c r="M1258">
        <v>22.315999999999999</v>
      </c>
    </row>
    <row r="1259" spans="1:13" x14ac:dyDescent="0.3">
      <c r="A1259">
        <v>1257</v>
      </c>
      <c r="B1259">
        <v>15.319699999999999</v>
      </c>
      <c r="C1259">
        <v>8.7730000000000002E-2</v>
      </c>
      <c r="D1259">
        <v>-0.56840000000000002</v>
      </c>
      <c r="E1259">
        <v>11.015000000000001</v>
      </c>
      <c r="F1259">
        <v>11.988</v>
      </c>
      <c r="G1259">
        <v>12.96</v>
      </c>
      <c r="H1259">
        <v>14.063000000000001</v>
      </c>
      <c r="I1259">
        <v>15.32</v>
      </c>
      <c r="J1259">
        <v>16.762</v>
      </c>
      <c r="K1259">
        <v>18.43</v>
      </c>
      <c r="L1259">
        <v>20.373000000000001</v>
      </c>
      <c r="M1259">
        <v>22.317</v>
      </c>
    </row>
    <row r="1260" spans="1:13" x14ac:dyDescent="0.3">
      <c r="A1260">
        <v>1258</v>
      </c>
      <c r="B1260">
        <v>15.3193</v>
      </c>
      <c r="C1260">
        <v>8.7749999999999995E-2</v>
      </c>
      <c r="D1260">
        <v>-0.56840000000000002</v>
      </c>
      <c r="E1260">
        <v>11.013999999999999</v>
      </c>
      <c r="F1260">
        <v>11.987</v>
      </c>
      <c r="G1260">
        <v>12.959</v>
      </c>
      <c r="H1260">
        <v>14.061999999999999</v>
      </c>
      <c r="I1260">
        <v>15.319000000000001</v>
      </c>
      <c r="J1260">
        <v>16.762</v>
      </c>
      <c r="K1260">
        <v>18.43</v>
      </c>
      <c r="L1260">
        <v>20.373999999999999</v>
      </c>
      <c r="M1260">
        <v>22.318000000000001</v>
      </c>
    </row>
    <row r="1261" spans="1:13" x14ac:dyDescent="0.3">
      <c r="A1261">
        <v>1259</v>
      </c>
      <c r="B1261">
        <v>15.318899999999999</v>
      </c>
      <c r="C1261">
        <v>8.7770000000000001E-2</v>
      </c>
      <c r="D1261">
        <v>-0.56840000000000002</v>
      </c>
      <c r="E1261">
        <v>11.013</v>
      </c>
      <c r="F1261">
        <v>11.986000000000001</v>
      </c>
      <c r="G1261">
        <v>12.959</v>
      </c>
      <c r="H1261">
        <v>14.061</v>
      </c>
      <c r="I1261">
        <v>15.319000000000001</v>
      </c>
      <c r="J1261">
        <v>16.762</v>
      </c>
      <c r="K1261">
        <v>18.431000000000001</v>
      </c>
      <c r="L1261">
        <v>20.375</v>
      </c>
      <c r="M1261">
        <v>22.32</v>
      </c>
    </row>
    <row r="1262" spans="1:13" x14ac:dyDescent="0.3">
      <c r="A1262">
        <v>1260</v>
      </c>
      <c r="B1262">
        <v>15.3185</v>
      </c>
      <c r="C1262">
        <v>8.7790000000000007E-2</v>
      </c>
      <c r="D1262">
        <v>-0.56840000000000002</v>
      </c>
      <c r="E1262">
        <v>11.012</v>
      </c>
      <c r="F1262">
        <v>11.984999999999999</v>
      </c>
      <c r="G1262">
        <v>12.958</v>
      </c>
      <c r="H1262">
        <v>14.061</v>
      </c>
      <c r="I1262">
        <v>15.318</v>
      </c>
      <c r="J1262">
        <v>16.762</v>
      </c>
      <c r="K1262">
        <v>18.431000000000001</v>
      </c>
      <c r="L1262">
        <v>20.376000000000001</v>
      </c>
      <c r="M1262">
        <v>22.321000000000002</v>
      </c>
    </row>
    <row r="1263" spans="1:13" x14ac:dyDescent="0.3">
      <c r="A1263">
        <v>1261</v>
      </c>
      <c r="B1263">
        <v>15.318199999999999</v>
      </c>
      <c r="C1263">
        <v>8.7809999999999999E-2</v>
      </c>
      <c r="D1263">
        <v>-0.56840000000000002</v>
      </c>
      <c r="E1263">
        <v>11.010999999999999</v>
      </c>
      <c r="F1263">
        <v>11.984</v>
      </c>
      <c r="G1263">
        <v>12.957000000000001</v>
      </c>
      <c r="H1263">
        <v>14.06</v>
      </c>
      <c r="I1263">
        <v>15.318</v>
      </c>
      <c r="J1263">
        <v>16.762</v>
      </c>
      <c r="K1263">
        <v>18.431000000000001</v>
      </c>
      <c r="L1263">
        <v>20.376999999999999</v>
      </c>
      <c r="M1263">
        <v>22.323</v>
      </c>
    </row>
    <row r="1264" spans="1:13" x14ac:dyDescent="0.3">
      <c r="A1264">
        <v>1262</v>
      </c>
      <c r="B1264">
        <v>15.3178</v>
      </c>
      <c r="C1264">
        <v>8.7830000000000005E-2</v>
      </c>
      <c r="D1264">
        <v>-0.56840000000000002</v>
      </c>
      <c r="E1264">
        <v>11.01</v>
      </c>
      <c r="F1264">
        <v>11.983000000000001</v>
      </c>
      <c r="G1264">
        <v>12.956</v>
      </c>
      <c r="H1264">
        <v>14.06</v>
      </c>
      <c r="I1264">
        <v>15.318</v>
      </c>
      <c r="J1264">
        <v>16.762</v>
      </c>
      <c r="K1264">
        <v>18.431999999999999</v>
      </c>
      <c r="L1264">
        <v>20.378</v>
      </c>
      <c r="M1264">
        <v>22.324000000000002</v>
      </c>
    </row>
    <row r="1265" spans="1:13" x14ac:dyDescent="0.3">
      <c r="A1265">
        <v>1263</v>
      </c>
      <c r="B1265">
        <v>15.317399999999999</v>
      </c>
      <c r="C1265">
        <v>8.7849999999999998E-2</v>
      </c>
      <c r="D1265">
        <v>-0.56840000000000002</v>
      </c>
      <c r="E1265">
        <v>11.009</v>
      </c>
      <c r="F1265">
        <v>11.981999999999999</v>
      </c>
      <c r="G1265">
        <v>12.955</v>
      </c>
      <c r="H1265">
        <v>14.058999999999999</v>
      </c>
      <c r="I1265">
        <v>15.317</v>
      </c>
      <c r="J1265">
        <v>16.762</v>
      </c>
      <c r="K1265">
        <v>18.431999999999999</v>
      </c>
      <c r="L1265">
        <v>20.379000000000001</v>
      </c>
      <c r="M1265">
        <v>22.326000000000001</v>
      </c>
    </row>
    <row r="1266" spans="1:13" x14ac:dyDescent="0.3">
      <c r="A1266">
        <v>1264</v>
      </c>
      <c r="B1266">
        <v>15.317</v>
      </c>
      <c r="C1266">
        <v>8.7859999999999994E-2</v>
      </c>
      <c r="D1266">
        <v>-0.56840000000000002</v>
      </c>
      <c r="E1266">
        <v>11.007999999999999</v>
      </c>
      <c r="F1266">
        <v>11.981</v>
      </c>
      <c r="G1266">
        <v>12.955</v>
      </c>
      <c r="H1266">
        <v>14.058</v>
      </c>
      <c r="I1266">
        <v>15.317</v>
      </c>
      <c r="J1266">
        <v>16.762</v>
      </c>
      <c r="K1266">
        <v>18.431999999999999</v>
      </c>
      <c r="L1266">
        <v>20.379000000000001</v>
      </c>
      <c r="M1266">
        <v>22.326000000000001</v>
      </c>
    </row>
    <row r="1267" spans="1:13" x14ac:dyDescent="0.3">
      <c r="A1267">
        <v>1265</v>
      </c>
      <c r="B1267">
        <v>15.316599999999999</v>
      </c>
      <c r="C1267">
        <v>8.788E-2</v>
      </c>
      <c r="D1267">
        <v>-0.56840000000000002</v>
      </c>
      <c r="E1267">
        <v>11.007</v>
      </c>
      <c r="F1267">
        <v>11.98</v>
      </c>
      <c r="G1267">
        <v>12.954000000000001</v>
      </c>
      <c r="H1267">
        <v>14.058</v>
      </c>
      <c r="I1267">
        <v>15.317</v>
      </c>
      <c r="J1267">
        <v>16.762</v>
      </c>
      <c r="K1267">
        <v>18.431999999999999</v>
      </c>
      <c r="L1267">
        <v>20.38</v>
      </c>
      <c r="M1267">
        <v>22.327999999999999</v>
      </c>
    </row>
    <row r="1268" spans="1:13" x14ac:dyDescent="0.3">
      <c r="A1268">
        <v>1266</v>
      </c>
      <c r="B1268">
        <v>15.3162</v>
      </c>
      <c r="C1268">
        <v>8.7900000000000006E-2</v>
      </c>
      <c r="D1268">
        <v>-0.56840000000000002</v>
      </c>
      <c r="E1268">
        <v>11.006</v>
      </c>
      <c r="F1268">
        <v>11.98</v>
      </c>
      <c r="G1268">
        <v>12.952999999999999</v>
      </c>
      <c r="H1268">
        <v>14.057</v>
      </c>
      <c r="I1268">
        <v>15.316000000000001</v>
      </c>
      <c r="J1268">
        <v>16.760999999999999</v>
      </c>
      <c r="K1268">
        <v>18.433</v>
      </c>
      <c r="L1268">
        <v>20.381</v>
      </c>
      <c r="M1268">
        <v>22.329000000000001</v>
      </c>
    </row>
    <row r="1269" spans="1:13" x14ac:dyDescent="0.3">
      <c r="A1269">
        <v>1267</v>
      </c>
      <c r="B1269">
        <v>15.315899999999999</v>
      </c>
      <c r="C1269">
        <v>8.7919999999999998E-2</v>
      </c>
      <c r="D1269">
        <v>-0.56840000000000002</v>
      </c>
      <c r="E1269">
        <v>11.005000000000001</v>
      </c>
      <c r="F1269">
        <v>11.978999999999999</v>
      </c>
      <c r="G1269">
        <v>12.952999999999999</v>
      </c>
      <c r="H1269">
        <v>14.057</v>
      </c>
      <c r="I1269">
        <v>15.316000000000001</v>
      </c>
      <c r="J1269">
        <v>16.760999999999999</v>
      </c>
      <c r="K1269">
        <v>18.433</v>
      </c>
      <c r="L1269">
        <v>20.382000000000001</v>
      </c>
      <c r="M1269">
        <v>22.331</v>
      </c>
    </row>
    <row r="1270" spans="1:13" x14ac:dyDescent="0.3">
      <c r="A1270">
        <v>1268</v>
      </c>
      <c r="B1270">
        <v>15.3155</v>
      </c>
      <c r="C1270">
        <v>8.7940000000000004E-2</v>
      </c>
      <c r="D1270">
        <v>-0.56840000000000002</v>
      </c>
      <c r="E1270">
        <v>11.004</v>
      </c>
      <c r="F1270">
        <v>11.978</v>
      </c>
      <c r="G1270">
        <v>12.952</v>
      </c>
      <c r="H1270">
        <v>14.055999999999999</v>
      </c>
      <c r="I1270">
        <v>15.316000000000001</v>
      </c>
      <c r="J1270">
        <v>16.760999999999999</v>
      </c>
      <c r="K1270">
        <v>18.434000000000001</v>
      </c>
      <c r="L1270">
        <v>20.382999999999999</v>
      </c>
      <c r="M1270">
        <v>22.332000000000001</v>
      </c>
    </row>
    <row r="1271" spans="1:13" x14ac:dyDescent="0.3">
      <c r="A1271">
        <v>1269</v>
      </c>
      <c r="B1271">
        <v>15.315099999999999</v>
      </c>
      <c r="C1271">
        <v>8.7959999999999997E-2</v>
      </c>
      <c r="D1271">
        <v>-0.56840000000000002</v>
      </c>
      <c r="E1271">
        <v>11.003</v>
      </c>
      <c r="F1271">
        <v>11.977</v>
      </c>
      <c r="G1271">
        <v>12.951000000000001</v>
      </c>
      <c r="H1271">
        <v>14.055</v>
      </c>
      <c r="I1271">
        <v>15.315</v>
      </c>
      <c r="J1271">
        <v>16.760999999999999</v>
      </c>
      <c r="K1271">
        <v>18.434000000000001</v>
      </c>
      <c r="L1271">
        <v>20.384</v>
      </c>
      <c r="M1271">
        <v>22.334</v>
      </c>
    </row>
    <row r="1272" spans="1:13" x14ac:dyDescent="0.3">
      <c r="A1272">
        <v>1270</v>
      </c>
      <c r="B1272">
        <v>15.3147</v>
      </c>
      <c r="C1272">
        <v>8.7980000000000003E-2</v>
      </c>
      <c r="D1272">
        <v>-0.56840000000000002</v>
      </c>
      <c r="E1272">
        <v>11.002000000000001</v>
      </c>
      <c r="F1272">
        <v>11.976000000000001</v>
      </c>
      <c r="G1272">
        <v>12.95</v>
      </c>
      <c r="H1272">
        <v>14.055</v>
      </c>
      <c r="I1272">
        <v>15.315</v>
      </c>
      <c r="J1272">
        <v>16.760999999999999</v>
      </c>
      <c r="K1272">
        <v>18.434000000000001</v>
      </c>
      <c r="L1272">
        <v>20.385000000000002</v>
      </c>
      <c r="M1272">
        <v>22.335000000000001</v>
      </c>
    </row>
    <row r="1273" spans="1:13" x14ac:dyDescent="0.3">
      <c r="A1273">
        <v>1271</v>
      </c>
      <c r="B1273">
        <v>15.314299999999999</v>
      </c>
      <c r="C1273">
        <v>8.7989999999999999E-2</v>
      </c>
      <c r="D1273">
        <v>-0.56840000000000002</v>
      </c>
      <c r="E1273">
        <v>11.000999999999999</v>
      </c>
      <c r="F1273">
        <v>11.975</v>
      </c>
      <c r="G1273">
        <v>12.95</v>
      </c>
      <c r="H1273">
        <v>14.054</v>
      </c>
      <c r="I1273">
        <v>15.314</v>
      </c>
      <c r="J1273">
        <v>16.760999999999999</v>
      </c>
      <c r="K1273">
        <v>18.434000000000001</v>
      </c>
      <c r="L1273">
        <v>20.385000000000002</v>
      </c>
      <c r="M1273">
        <v>22.335999999999999</v>
      </c>
    </row>
    <row r="1274" spans="1:13" x14ac:dyDescent="0.3">
      <c r="A1274">
        <v>1272</v>
      </c>
      <c r="B1274">
        <v>15.314</v>
      </c>
      <c r="C1274">
        <v>8.8010000000000005E-2</v>
      </c>
      <c r="D1274">
        <v>-0.56840000000000002</v>
      </c>
      <c r="E1274">
        <v>11</v>
      </c>
      <c r="F1274">
        <v>11.974</v>
      </c>
      <c r="G1274">
        <v>12.949</v>
      </c>
      <c r="H1274">
        <v>14.054</v>
      </c>
      <c r="I1274">
        <v>15.314</v>
      </c>
      <c r="J1274">
        <v>16.760999999999999</v>
      </c>
      <c r="K1274">
        <v>18.434999999999999</v>
      </c>
      <c r="L1274">
        <v>20.385999999999999</v>
      </c>
      <c r="M1274">
        <v>22.337</v>
      </c>
    </row>
    <row r="1275" spans="1:13" x14ac:dyDescent="0.3">
      <c r="A1275">
        <v>1273</v>
      </c>
      <c r="B1275">
        <v>15.313599999999999</v>
      </c>
      <c r="C1275">
        <v>8.8029999999999997E-2</v>
      </c>
      <c r="D1275">
        <v>-0.56840000000000002</v>
      </c>
      <c r="E1275">
        <v>10.999000000000001</v>
      </c>
      <c r="F1275">
        <v>11.973000000000001</v>
      </c>
      <c r="G1275">
        <v>12.948</v>
      </c>
      <c r="H1275">
        <v>14.053000000000001</v>
      </c>
      <c r="I1275">
        <v>15.314</v>
      </c>
      <c r="J1275">
        <v>16.760999999999999</v>
      </c>
      <c r="K1275">
        <v>18.434999999999999</v>
      </c>
      <c r="L1275">
        <v>20.387</v>
      </c>
      <c r="M1275">
        <v>22.338999999999999</v>
      </c>
    </row>
    <row r="1276" spans="1:13" x14ac:dyDescent="0.3">
      <c r="A1276">
        <v>1274</v>
      </c>
      <c r="B1276">
        <v>15.3132</v>
      </c>
      <c r="C1276">
        <v>8.8050000000000003E-2</v>
      </c>
      <c r="D1276">
        <v>-0.56840000000000002</v>
      </c>
      <c r="E1276">
        <v>10.997999999999999</v>
      </c>
      <c r="F1276">
        <v>11.972</v>
      </c>
      <c r="G1276">
        <v>12.946999999999999</v>
      </c>
      <c r="H1276">
        <v>14.052</v>
      </c>
      <c r="I1276">
        <v>15.313000000000001</v>
      </c>
      <c r="J1276">
        <v>16.760999999999999</v>
      </c>
      <c r="K1276">
        <v>18.434999999999999</v>
      </c>
      <c r="L1276">
        <v>20.388000000000002</v>
      </c>
      <c r="M1276">
        <v>22.34</v>
      </c>
    </row>
    <row r="1277" spans="1:13" x14ac:dyDescent="0.3">
      <c r="A1277">
        <v>1275</v>
      </c>
      <c r="B1277">
        <v>15.312799999999999</v>
      </c>
      <c r="C1277">
        <v>8.8069999999999996E-2</v>
      </c>
      <c r="D1277">
        <v>-0.56840000000000002</v>
      </c>
      <c r="E1277">
        <v>10.997</v>
      </c>
      <c r="F1277">
        <v>11.972</v>
      </c>
      <c r="G1277">
        <v>12.946</v>
      </c>
      <c r="H1277">
        <v>14.052</v>
      </c>
      <c r="I1277">
        <v>15.313000000000001</v>
      </c>
      <c r="J1277">
        <v>16.760999999999999</v>
      </c>
      <c r="K1277">
        <v>18.436</v>
      </c>
      <c r="L1277">
        <v>20.388999999999999</v>
      </c>
      <c r="M1277">
        <v>22.341999999999999</v>
      </c>
    </row>
    <row r="1278" spans="1:13" x14ac:dyDescent="0.3">
      <c r="A1278">
        <v>1276</v>
      </c>
      <c r="B1278">
        <v>15.3125</v>
      </c>
      <c r="C1278">
        <v>8.8090000000000002E-2</v>
      </c>
      <c r="D1278">
        <v>-0.56840000000000002</v>
      </c>
      <c r="E1278">
        <v>10.996</v>
      </c>
      <c r="F1278">
        <v>11.971</v>
      </c>
      <c r="G1278">
        <v>12.946</v>
      </c>
      <c r="H1278">
        <v>14.051</v>
      </c>
      <c r="I1278">
        <v>15.311999999999999</v>
      </c>
      <c r="J1278">
        <v>16.760999999999999</v>
      </c>
      <c r="K1278">
        <v>18.436</v>
      </c>
      <c r="L1278">
        <v>20.39</v>
      </c>
      <c r="M1278">
        <v>22.343</v>
      </c>
    </row>
    <row r="1279" spans="1:13" x14ac:dyDescent="0.3">
      <c r="A1279">
        <v>1277</v>
      </c>
      <c r="B1279">
        <v>15.312099999999999</v>
      </c>
      <c r="C1279">
        <v>8.8109999999999994E-2</v>
      </c>
      <c r="D1279">
        <v>-0.56840000000000002</v>
      </c>
      <c r="E1279">
        <v>10.994999999999999</v>
      </c>
      <c r="F1279">
        <v>11.97</v>
      </c>
      <c r="G1279">
        <v>12.945</v>
      </c>
      <c r="H1279">
        <v>14.051</v>
      </c>
      <c r="I1279">
        <v>15.311999999999999</v>
      </c>
      <c r="J1279">
        <v>16.760999999999999</v>
      </c>
      <c r="K1279">
        <v>18.436</v>
      </c>
      <c r="L1279">
        <v>20.390999999999998</v>
      </c>
      <c r="M1279">
        <v>22.344999999999999</v>
      </c>
    </row>
    <row r="1280" spans="1:13" x14ac:dyDescent="0.3">
      <c r="A1280">
        <v>1278</v>
      </c>
      <c r="B1280">
        <v>15.3117</v>
      </c>
      <c r="C1280">
        <v>8.813E-2</v>
      </c>
      <c r="D1280">
        <v>-0.56840000000000002</v>
      </c>
      <c r="E1280">
        <v>10.994</v>
      </c>
      <c r="F1280">
        <v>11.968999999999999</v>
      </c>
      <c r="G1280">
        <v>12.944000000000001</v>
      </c>
      <c r="H1280">
        <v>14.05</v>
      </c>
      <c r="I1280">
        <v>15.311999999999999</v>
      </c>
      <c r="J1280">
        <v>16.760999999999999</v>
      </c>
      <c r="K1280">
        <v>18.437000000000001</v>
      </c>
      <c r="L1280">
        <v>20.391999999999999</v>
      </c>
      <c r="M1280">
        <v>22.346</v>
      </c>
    </row>
    <row r="1281" spans="1:13" x14ac:dyDescent="0.3">
      <c r="A1281">
        <v>1279</v>
      </c>
      <c r="B1281">
        <v>15.311400000000001</v>
      </c>
      <c r="C1281">
        <v>8.8139999999999996E-2</v>
      </c>
      <c r="D1281">
        <v>-0.56840000000000002</v>
      </c>
      <c r="E1281">
        <v>10.993</v>
      </c>
      <c r="F1281">
        <v>11.968</v>
      </c>
      <c r="G1281">
        <v>12.944000000000001</v>
      </c>
      <c r="H1281">
        <v>14.05</v>
      </c>
      <c r="I1281">
        <v>15.311</v>
      </c>
      <c r="J1281">
        <v>16.760000000000002</v>
      </c>
      <c r="K1281">
        <v>18.437000000000001</v>
      </c>
      <c r="L1281">
        <v>20.391999999999999</v>
      </c>
      <c r="M1281">
        <v>22.347000000000001</v>
      </c>
    </row>
    <row r="1282" spans="1:13" x14ac:dyDescent="0.3">
      <c r="A1282">
        <v>1280</v>
      </c>
      <c r="B1282">
        <v>15.311</v>
      </c>
      <c r="C1282">
        <v>8.8160000000000002E-2</v>
      </c>
      <c r="D1282">
        <v>-0.56840000000000002</v>
      </c>
      <c r="E1282">
        <v>10.992000000000001</v>
      </c>
      <c r="F1282">
        <v>11.967000000000001</v>
      </c>
      <c r="G1282">
        <v>12.943</v>
      </c>
      <c r="H1282">
        <v>14.048999999999999</v>
      </c>
      <c r="I1282">
        <v>15.311</v>
      </c>
      <c r="J1282">
        <v>16.760000000000002</v>
      </c>
      <c r="K1282">
        <v>18.437000000000001</v>
      </c>
      <c r="L1282">
        <v>20.393000000000001</v>
      </c>
      <c r="M1282">
        <v>22.347999999999999</v>
      </c>
    </row>
    <row r="1283" spans="1:13" x14ac:dyDescent="0.3">
      <c r="A1283">
        <v>1281</v>
      </c>
      <c r="B1283">
        <v>15.310600000000001</v>
      </c>
      <c r="C1283">
        <v>8.8179999999999994E-2</v>
      </c>
      <c r="D1283">
        <v>-0.56840000000000002</v>
      </c>
      <c r="E1283">
        <v>10.991</v>
      </c>
      <c r="F1283">
        <v>11.965999999999999</v>
      </c>
      <c r="G1283">
        <v>12.942</v>
      </c>
      <c r="H1283">
        <v>14.048</v>
      </c>
      <c r="I1283">
        <v>15.311</v>
      </c>
      <c r="J1283">
        <v>16.760000000000002</v>
      </c>
      <c r="K1283">
        <v>18.437000000000001</v>
      </c>
      <c r="L1283">
        <v>20.393999999999998</v>
      </c>
      <c r="M1283">
        <v>22.35</v>
      </c>
    </row>
    <row r="1284" spans="1:13" x14ac:dyDescent="0.3">
      <c r="A1284">
        <v>1282</v>
      </c>
      <c r="B1284">
        <v>15.3102</v>
      </c>
      <c r="C1284">
        <v>8.8200000000000001E-2</v>
      </c>
      <c r="D1284">
        <v>-0.56840000000000002</v>
      </c>
      <c r="E1284">
        <v>10.99</v>
      </c>
      <c r="F1284">
        <v>11.965</v>
      </c>
      <c r="G1284">
        <v>12.941000000000001</v>
      </c>
      <c r="H1284">
        <v>14.048</v>
      </c>
      <c r="I1284">
        <v>15.31</v>
      </c>
      <c r="J1284">
        <v>16.760000000000002</v>
      </c>
      <c r="K1284">
        <v>18.437999999999999</v>
      </c>
      <c r="L1284">
        <v>20.395</v>
      </c>
      <c r="M1284">
        <v>22.350999999999999</v>
      </c>
    </row>
    <row r="1285" spans="1:13" x14ac:dyDescent="0.3">
      <c r="A1285">
        <v>1283</v>
      </c>
      <c r="B1285">
        <v>15.309900000000001</v>
      </c>
      <c r="C1285">
        <v>8.8220000000000007E-2</v>
      </c>
      <c r="D1285">
        <v>-0.56840000000000002</v>
      </c>
      <c r="E1285">
        <v>10.989000000000001</v>
      </c>
      <c r="F1285">
        <v>11.965</v>
      </c>
      <c r="G1285">
        <v>12.94</v>
      </c>
      <c r="H1285">
        <v>14.047000000000001</v>
      </c>
      <c r="I1285">
        <v>15.31</v>
      </c>
      <c r="J1285">
        <v>16.760000000000002</v>
      </c>
      <c r="K1285">
        <v>18.437999999999999</v>
      </c>
      <c r="L1285">
        <v>20.396000000000001</v>
      </c>
      <c r="M1285">
        <v>22.353000000000002</v>
      </c>
    </row>
    <row r="1286" spans="1:13" x14ac:dyDescent="0.3">
      <c r="A1286">
        <v>1284</v>
      </c>
      <c r="B1286">
        <v>15.3095</v>
      </c>
      <c r="C1286">
        <v>8.8239999999999999E-2</v>
      </c>
      <c r="D1286">
        <v>-0.56840000000000002</v>
      </c>
      <c r="E1286">
        <v>10.988</v>
      </c>
      <c r="F1286">
        <v>11.964</v>
      </c>
      <c r="G1286">
        <v>12.94</v>
      </c>
      <c r="H1286">
        <v>14.047000000000001</v>
      </c>
      <c r="I1286">
        <v>15.31</v>
      </c>
      <c r="J1286">
        <v>16.760000000000002</v>
      </c>
      <c r="K1286">
        <v>18.439</v>
      </c>
      <c r="L1286">
        <v>20.396999999999998</v>
      </c>
      <c r="M1286">
        <v>22.353999999999999</v>
      </c>
    </row>
    <row r="1287" spans="1:13" x14ac:dyDescent="0.3">
      <c r="A1287">
        <v>1285</v>
      </c>
      <c r="B1287">
        <v>15.309100000000001</v>
      </c>
      <c r="C1287">
        <v>8.8260000000000005E-2</v>
      </c>
      <c r="D1287">
        <v>-0.56840000000000002</v>
      </c>
      <c r="E1287">
        <v>10.987</v>
      </c>
      <c r="F1287">
        <v>11.962999999999999</v>
      </c>
      <c r="G1287">
        <v>12.939</v>
      </c>
      <c r="H1287">
        <v>14.045999999999999</v>
      </c>
      <c r="I1287">
        <v>15.308999999999999</v>
      </c>
      <c r="J1287">
        <v>16.760000000000002</v>
      </c>
      <c r="K1287">
        <v>18.439</v>
      </c>
      <c r="L1287">
        <v>20.396999999999998</v>
      </c>
      <c r="M1287">
        <v>22.356000000000002</v>
      </c>
    </row>
    <row r="1288" spans="1:13" x14ac:dyDescent="0.3">
      <c r="A1288">
        <v>1286</v>
      </c>
      <c r="B1288">
        <v>15.3088</v>
      </c>
      <c r="C1288">
        <v>8.8279999999999997E-2</v>
      </c>
      <c r="D1288">
        <v>-0.56840000000000002</v>
      </c>
      <c r="E1288">
        <v>10.986000000000001</v>
      </c>
      <c r="F1288">
        <v>11.962</v>
      </c>
      <c r="G1288">
        <v>12.938000000000001</v>
      </c>
      <c r="H1288">
        <v>14.045</v>
      </c>
      <c r="I1288">
        <v>15.308999999999999</v>
      </c>
      <c r="J1288">
        <v>16.760000000000002</v>
      </c>
      <c r="K1288">
        <v>18.439</v>
      </c>
      <c r="L1288">
        <v>20.398</v>
      </c>
      <c r="M1288">
        <v>22.358000000000001</v>
      </c>
    </row>
    <row r="1289" spans="1:13" x14ac:dyDescent="0.3">
      <c r="A1289">
        <v>1287</v>
      </c>
      <c r="B1289">
        <v>15.308400000000001</v>
      </c>
      <c r="C1289">
        <v>8.8300000000000003E-2</v>
      </c>
      <c r="D1289">
        <v>-0.56840000000000002</v>
      </c>
      <c r="E1289">
        <v>10.984999999999999</v>
      </c>
      <c r="F1289">
        <v>11.961</v>
      </c>
      <c r="G1289">
        <v>12.936999999999999</v>
      </c>
      <c r="H1289">
        <v>14.045</v>
      </c>
      <c r="I1289">
        <v>15.308</v>
      </c>
      <c r="J1289">
        <v>16.760000000000002</v>
      </c>
      <c r="K1289">
        <v>18.440000000000001</v>
      </c>
      <c r="L1289">
        <v>20.399000000000001</v>
      </c>
      <c r="M1289">
        <v>22.359000000000002</v>
      </c>
    </row>
    <row r="1290" spans="1:13" x14ac:dyDescent="0.3">
      <c r="A1290">
        <v>1288</v>
      </c>
      <c r="B1290">
        <v>15.308</v>
      </c>
      <c r="C1290">
        <v>8.8319999999999996E-2</v>
      </c>
      <c r="D1290">
        <v>-0.56840000000000002</v>
      </c>
      <c r="E1290">
        <v>10.983000000000001</v>
      </c>
      <c r="F1290">
        <v>11.96</v>
      </c>
      <c r="G1290">
        <v>12.936</v>
      </c>
      <c r="H1290">
        <v>14.044</v>
      </c>
      <c r="I1290">
        <v>15.308</v>
      </c>
      <c r="J1290">
        <v>16.760000000000002</v>
      </c>
      <c r="K1290">
        <v>18.440000000000001</v>
      </c>
      <c r="L1290">
        <v>20.399999999999999</v>
      </c>
      <c r="M1290">
        <v>22.36</v>
      </c>
    </row>
    <row r="1291" spans="1:13" x14ac:dyDescent="0.3">
      <c r="A1291">
        <v>1289</v>
      </c>
      <c r="B1291">
        <v>15.307700000000001</v>
      </c>
      <c r="C1291">
        <v>8.8330000000000006E-2</v>
      </c>
      <c r="D1291">
        <v>-0.56840000000000002</v>
      </c>
      <c r="E1291">
        <v>10.983000000000001</v>
      </c>
      <c r="F1291">
        <v>11.959</v>
      </c>
      <c r="G1291">
        <v>12.936</v>
      </c>
      <c r="H1291">
        <v>14.044</v>
      </c>
      <c r="I1291">
        <v>15.308</v>
      </c>
      <c r="J1291">
        <v>16.760000000000002</v>
      </c>
      <c r="K1291">
        <v>18.440000000000001</v>
      </c>
      <c r="L1291">
        <v>20.401</v>
      </c>
      <c r="M1291">
        <v>22.361000000000001</v>
      </c>
    </row>
    <row r="1292" spans="1:13" x14ac:dyDescent="0.3">
      <c r="A1292">
        <v>1290</v>
      </c>
      <c r="B1292">
        <v>15.3073</v>
      </c>
      <c r="C1292">
        <v>8.8349999999999998E-2</v>
      </c>
      <c r="D1292">
        <v>-0.56840000000000002</v>
      </c>
      <c r="E1292">
        <v>10.981999999999999</v>
      </c>
      <c r="F1292">
        <v>11.959</v>
      </c>
      <c r="G1292">
        <v>12.935</v>
      </c>
      <c r="H1292">
        <v>14.042999999999999</v>
      </c>
      <c r="I1292">
        <v>15.307</v>
      </c>
      <c r="J1292">
        <v>16.760000000000002</v>
      </c>
      <c r="K1292">
        <v>18.440000000000001</v>
      </c>
      <c r="L1292">
        <v>20.401</v>
      </c>
      <c r="M1292">
        <v>22.363</v>
      </c>
    </row>
    <row r="1293" spans="1:13" x14ac:dyDescent="0.3">
      <c r="A1293">
        <v>1291</v>
      </c>
      <c r="B1293">
        <v>15.307</v>
      </c>
      <c r="C1293">
        <v>8.8370000000000004E-2</v>
      </c>
      <c r="D1293">
        <v>-0.56840000000000002</v>
      </c>
      <c r="E1293">
        <v>10.981</v>
      </c>
      <c r="F1293">
        <v>11.958</v>
      </c>
      <c r="G1293">
        <v>12.933999999999999</v>
      </c>
      <c r="H1293">
        <v>14.042</v>
      </c>
      <c r="I1293">
        <v>15.307</v>
      </c>
      <c r="J1293">
        <v>16.760000000000002</v>
      </c>
      <c r="K1293">
        <v>18.440999999999999</v>
      </c>
      <c r="L1293">
        <v>20.402999999999999</v>
      </c>
      <c r="M1293">
        <v>22.364000000000001</v>
      </c>
    </row>
    <row r="1294" spans="1:13" x14ac:dyDescent="0.3">
      <c r="A1294">
        <v>1292</v>
      </c>
      <c r="B1294">
        <v>15.3066</v>
      </c>
      <c r="C1294">
        <v>8.8389999999999996E-2</v>
      </c>
      <c r="D1294">
        <v>-0.56840000000000002</v>
      </c>
      <c r="E1294">
        <v>10.98</v>
      </c>
      <c r="F1294">
        <v>11.957000000000001</v>
      </c>
      <c r="G1294">
        <v>12.933999999999999</v>
      </c>
      <c r="H1294">
        <v>14.042</v>
      </c>
      <c r="I1294">
        <v>15.307</v>
      </c>
      <c r="J1294">
        <v>16.760000000000002</v>
      </c>
      <c r="K1294">
        <v>18.440999999999999</v>
      </c>
      <c r="L1294">
        <v>20.402999999999999</v>
      </c>
      <c r="M1294">
        <v>22.366</v>
      </c>
    </row>
    <row r="1295" spans="1:13" x14ac:dyDescent="0.3">
      <c r="A1295">
        <v>1293</v>
      </c>
      <c r="B1295">
        <v>15.3062</v>
      </c>
      <c r="C1295">
        <v>8.8410000000000002E-2</v>
      </c>
      <c r="D1295">
        <v>-0.56840000000000002</v>
      </c>
      <c r="E1295">
        <v>10.978999999999999</v>
      </c>
      <c r="F1295">
        <v>11.956</v>
      </c>
      <c r="G1295">
        <v>12.933</v>
      </c>
      <c r="H1295">
        <v>14.041</v>
      </c>
      <c r="I1295">
        <v>15.305999999999999</v>
      </c>
      <c r="J1295">
        <v>16.760000000000002</v>
      </c>
      <c r="K1295">
        <v>18.442</v>
      </c>
      <c r="L1295">
        <v>20.404</v>
      </c>
      <c r="M1295">
        <v>22.367000000000001</v>
      </c>
    </row>
    <row r="1296" spans="1:13" x14ac:dyDescent="0.3">
      <c r="A1296">
        <v>1294</v>
      </c>
      <c r="B1296">
        <v>15.305899999999999</v>
      </c>
      <c r="C1296">
        <v>8.8429999999999995E-2</v>
      </c>
      <c r="D1296">
        <v>-0.56840000000000002</v>
      </c>
      <c r="E1296">
        <v>10.978</v>
      </c>
      <c r="F1296">
        <v>11.955</v>
      </c>
      <c r="G1296">
        <v>12.932</v>
      </c>
      <c r="H1296">
        <v>14.041</v>
      </c>
      <c r="I1296">
        <v>15.305999999999999</v>
      </c>
      <c r="J1296">
        <v>16.760000000000002</v>
      </c>
      <c r="K1296">
        <v>18.442</v>
      </c>
      <c r="L1296">
        <v>20.405000000000001</v>
      </c>
      <c r="M1296">
        <v>22.369</v>
      </c>
    </row>
    <row r="1297" spans="1:13" x14ac:dyDescent="0.3">
      <c r="A1297">
        <v>1295</v>
      </c>
      <c r="B1297">
        <v>15.3055</v>
      </c>
      <c r="C1297">
        <v>8.8450000000000001E-2</v>
      </c>
      <c r="D1297">
        <v>-0.56840000000000002</v>
      </c>
      <c r="E1297">
        <v>10.977</v>
      </c>
      <c r="F1297">
        <v>11.954000000000001</v>
      </c>
      <c r="G1297">
        <v>12.930999999999999</v>
      </c>
      <c r="H1297">
        <v>14.04</v>
      </c>
      <c r="I1297">
        <v>15.305999999999999</v>
      </c>
      <c r="J1297">
        <v>16.759</v>
      </c>
      <c r="K1297">
        <v>18.442</v>
      </c>
      <c r="L1297">
        <v>20.405999999999999</v>
      </c>
      <c r="M1297">
        <v>22.37</v>
      </c>
    </row>
    <row r="1298" spans="1:13" x14ac:dyDescent="0.3">
      <c r="A1298">
        <v>1296</v>
      </c>
      <c r="B1298">
        <v>15.305199999999999</v>
      </c>
      <c r="C1298">
        <v>8.8469999999999993E-2</v>
      </c>
      <c r="D1298">
        <v>-0.56840000000000002</v>
      </c>
      <c r="E1298">
        <v>10.976000000000001</v>
      </c>
      <c r="F1298">
        <v>11.952999999999999</v>
      </c>
      <c r="G1298">
        <v>12.930999999999999</v>
      </c>
      <c r="H1298">
        <v>14.04</v>
      </c>
      <c r="I1298">
        <v>15.305</v>
      </c>
      <c r="J1298">
        <v>16.759</v>
      </c>
      <c r="K1298">
        <v>18.443000000000001</v>
      </c>
      <c r="L1298">
        <v>20.407</v>
      </c>
      <c r="M1298">
        <v>22.372</v>
      </c>
    </row>
    <row r="1299" spans="1:13" x14ac:dyDescent="0.3">
      <c r="A1299">
        <v>1297</v>
      </c>
      <c r="B1299">
        <v>15.3048</v>
      </c>
      <c r="C1299">
        <v>8.8489999999999999E-2</v>
      </c>
      <c r="D1299">
        <v>-0.56840000000000002</v>
      </c>
      <c r="E1299">
        <v>10.975</v>
      </c>
      <c r="F1299">
        <v>11.952</v>
      </c>
      <c r="G1299">
        <v>12.93</v>
      </c>
      <c r="H1299">
        <v>14.039</v>
      </c>
      <c r="I1299">
        <v>15.305</v>
      </c>
      <c r="J1299">
        <v>16.759</v>
      </c>
      <c r="K1299">
        <v>18.443000000000001</v>
      </c>
      <c r="L1299">
        <v>20.408000000000001</v>
      </c>
      <c r="M1299">
        <v>22.373000000000001</v>
      </c>
    </row>
    <row r="1300" spans="1:13" x14ac:dyDescent="0.3">
      <c r="A1300">
        <v>1298</v>
      </c>
      <c r="B1300">
        <v>15.304399999999999</v>
      </c>
      <c r="C1300">
        <v>8.8510000000000005E-2</v>
      </c>
      <c r="D1300">
        <v>-0.56840000000000002</v>
      </c>
      <c r="E1300">
        <v>10.974</v>
      </c>
      <c r="F1300">
        <v>11.951000000000001</v>
      </c>
      <c r="G1300">
        <v>12.929</v>
      </c>
      <c r="H1300">
        <v>14.038</v>
      </c>
      <c r="I1300">
        <v>15.304</v>
      </c>
      <c r="J1300">
        <v>16.759</v>
      </c>
      <c r="K1300">
        <v>18.443999999999999</v>
      </c>
      <c r="L1300">
        <v>20.408999999999999</v>
      </c>
      <c r="M1300">
        <v>22.375</v>
      </c>
    </row>
    <row r="1301" spans="1:13" x14ac:dyDescent="0.3">
      <c r="A1301">
        <v>1299</v>
      </c>
      <c r="B1301">
        <v>15.3041</v>
      </c>
      <c r="C1301">
        <v>8.8529999999999998E-2</v>
      </c>
      <c r="D1301">
        <v>-0.56840000000000002</v>
      </c>
      <c r="E1301">
        <v>10.973000000000001</v>
      </c>
      <c r="F1301">
        <v>11.95</v>
      </c>
      <c r="G1301">
        <v>12.928000000000001</v>
      </c>
      <c r="H1301">
        <v>14.038</v>
      </c>
      <c r="I1301">
        <v>15.304</v>
      </c>
      <c r="J1301">
        <v>16.759</v>
      </c>
      <c r="K1301">
        <v>18.443999999999999</v>
      </c>
      <c r="L1301">
        <v>20.41</v>
      </c>
      <c r="M1301">
        <v>22.376000000000001</v>
      </c>
    </row>
    <row r="1302" spans="1:13" x14ac:dyDescent="0.3">
      <c r="A1302">
        <v>1300</v>
      </c>
      <c r="B1302">
        <v>15.303699999999999</v>
      </c>
      <c r="C1302">
        <v>8.8550000000000004E-2</v>
      </c>
      <c r="D1302">
        <v>-0.56840000000000002</v>
      </c>
      <c r="E1302">
        <v>10.971</v>
      </c>
      <c r="F1302">
        <v>11.949</v>
      </c>
      <c r="G1302">
        <v>12.927</v>
      </c>
      <c r="H1302">
        <v>14.037000000000001</v>
      </c>
      <c r="I1302">
        <v>15.304</v>
      </c>
      <c r="J1302">
        <v>16.759</v>
      </c>
      <c r="K1302">
        <v>18.443999999999999</v>
      </c>
      <c r="L1302">
        <v>20.411000000000001</v>
      </c>
      <c r="M1302">
        <v>22.378</v>
      </c>
    </row>
    <row r="1303" spans="1:13" x14ac:dyDescent="0.3">
      <c r="A1303">
        <v>1301</v>
      </c>
      <c r="B1303">
        <v>15.3034</v>
      </c>
      <c r="C1303">
        <v>8.8569999999999996E-2</v>
      </c>
      <c r="D1303">
        <v>-0.56840000000000002</v>
      </c>
      <c r="E1303">
        <v>10.97</v>
      </c>
      <c r="F1303">
        <v>11.949</v>
      </c>
      <c r="G1303">
        <v>12.927</v>
      </c>
      <c r="H1303">
        <v>14.037000000000001</v>
      </c>
      <c r="I1303">
        <v>15.303000000000001</v>
      </c>
      <c r="J1303">
        <v>16.759</v>
      </c>
      <c r="K1303">
        <v>18.445</v>
      </c>
      <c r="L1303">
        <v>20.411999999999999</v>
      </c>
      <c r="M1303">
        <v>22.38</v>
      </c>
    </row>
    <row r="1304" spans="1:13" x14ac:dyDescent="0.3">
      <c r="A1304">
        <v>1302</v>
      </c>
      <c r="B1304">
        <v>15.303000000000001</v>
      </c>
      <c r="C1304">
        <v>8.8590000000000002E-2</v>
      </c>
      <c r="D1304">
        <v>-0.56840000000000002</v>
      </c>
      <c r="E1304">
        <v>10.968999999999999</v>
      </c>
      <c r="F1304">
        <v>11.948</v>
      </c>
      <c r="G1304">
        <v>12.926</v>
      </c>
      <c r="H1304">
        <v>14.036</v>
      </c>
      <c r="I1304">
        <v>15.303000000000001</v>
      </c>
      <c r="J1304">
        <v>16.759</v>
      </c>
      <c r="K1304">
        <v>18.445</v>
      </c>
      <c r="L1304">
        <v>20.413</v>
      </c>
      <c r="M1304">
        <v>22.381</v>
      </c>
    </row>
    <row r="1305" spans="1:13" x14ac:dyDescent="0.3">
      <c r="A1305">
        <v>1303</v>
      </c>
      <c r="B1305">
        <v>15.3027</v>
      </c>
      <c r="C1305">
        <v>8.8599999999999998E-2</v>
      </c>
      <c r="D1305">
        <v>-0.56840000000000002</v>
      </c>
      <c r="E1305">
        <v>10.968999999999999</v>
      </c>
      <c r="F1305">
        <v>11.946999999999999</v>
      </c>
      <c r="G1305">
        <v>12.925000000000001</v>
      </c>
      <c r="H1305">
        <v>14.035</v>
      </c>
      <c r="I1305">
        <v>15.303000000000001</v>
      </c>
      <c r="J1305">
        <v>16.759</v>
      </c>
      <c r="K1305">
        <v>18.445</v>
      </c>
      <c r="L1305">
        <v>20.413</v>
      </c>
      <c r="M1305">
        <v>22.382000000000001</v>
      </c>
    </row>
    <row r="1306" spans="1:13" x14ac:dyDescent="0.3">
      <c r="A1306">
        <v>1304</v>
      </c>
      <c r="B1306">
        <v>15.302300000000001</v>
      </c>
      <c r="C1306">
        <v>8.8620000000000004E-2</v>
      </c>
      <c r="D1306">
        <v>-0.56840000000000002</v>
      </c>
      <c r="E1306">
        <v>10.968</v>
      </c>
      <c r="F1306">
        <v>11.946</v>
      </c>
      <c r="G1306">
        <v>12.925000000000001</v>
      </c>
      <c r="H1306">
        <v>14.035</v>
      </c>
      <c r="I1306">
        <v>15.302</v>
      </c>
      <c r="J1306">
        <v>16.759</v>
      </c>
      <c r="K1306">
        <v>18.445</v>
      </c>
      <c r="L1306">
        <v>20.414000000000001</v>
      </c>
      <c r="M1306">
        <v>22.382999999999999</v>
      </c>
    </row>
    <row r="1307" spans="1:13" x14ac:dyDescent="0.3">
      <c r="A1307">
        <v>1305</v>
      </c>
      <c r="B1307">
        <v>15.302</v>
      </c>
      <c r="C1307">
        <v>8.8639999999999997E-2</v>
      </c>
      <c r="D1307">
        <v>-0.56840000000000002</v>
      </c>
      <c r="E1307">
        <v>10.967000000000001</v>
      </c>
      <c r="F1307">
        <v>11.945</v>
      </c>
      <c r="G1307">
        <v>12.923999999999999</v>
      </c>
      <c r="H1307">
        <v>14.034000000000001</v>
      </c>
      <c r="I1307">
        <v>15.302</v>
      </c>
      <c r="J1307">
        <v>16.759</v>
      </c>
      <c r="K1307">
        <v>18.446000000000002</v>
      </c>
      <c r="L1307">
        <v>20.414999999999999</v>
      </c>
      <c r="M1307">
        <v>22.385000000000002</v>
      </c>
    </row>
    <row r="1308" spans="1:13" x14ac:dyDescent="0.3">
      <c r="A1308">
        <v>1306</v>
      </c>
      <c r="B1308">
        <v>15.301600000000001</v>
      </c>
      <c r="C1308">
        <v>8.8660000000000003E-2</v>
      </c>
      <c r="D1308">
        <v>-0.56840000000000002</v>
      </c>
      <c r="E1308">
        <v>10.965999999999999</v>
      </c>
      <c r="F1308">
        <v>11.944000000000001</v>
      </c>
      <c r="G1308">
        <v>12.923</v>
      </c>
      <c r="H1308">
        <v>14.034000000000001</v>
      </c>
      <c r="I1308">
        <v>15.302</v>
      </c>
      <c r="J1308">
        <v>16.759</v>
      </c>
      <c r="K1308">
        <v>18.446000000000002</v>
      </c>
      <c r="L1308">
        <v>20.416</v>
      </c>
      <c r="M1308">
        <v>22.385999999999999</v>
      </c>
    </row>
    <row r="1309" spans="1:13" x14ac:dyDescent="0.3">
      <c r="A1309">
        <v>1307</v>
      </c>
      <c r="B1309">
        <v>15.301299999999999</v>
      </c>
      <c r="C1309">
        <v>8.8679999999999995E-2</v>
      </c>
      <c r="D1309">
        <v>-0.56840000000000002</v>
      </c>
      <c r="E1309">
        <v>10.965</v>
      </c>
      <c r="F1309">
        <v>11.944000000000001</v>
      </c>
      <c r="G1309">
        <v>12.922000000000001</v>
      </c>
      <c r="H1309">
        <v>14.032999999999999</v>
      </c>
      <c r="I1309">
        <v>15.301</v>
      </c>
      <c r="J1309">
        <v>16.759</v>
      </c>
      <c r="K1309">
        <v>18.446999999999999</v>
      </c>
      <c r="L1309">
        <v>20.417000000000002</v>
      </c>
      <c r="M1309">
        <v>22.388000000000002</v>
      </c>
    </row>
    <row r="1310" spans="1:13" x14ac:dyDescent="0.3">
      <c r="A1310">
        <v>1308</v>
      </c>
      <c r="B1310">
        <v>15.3009</v>
      </c>
      <c r="C1310">
        <v>8.8700000000000001E-2</v>
      </c>
      <c r="D1310">
        <v>-0.56840000000000002</v>
      </c>
      <c r="E1310">
        <v>10.964</v>
      </c>
      <c r="F1310">
        <v>11.943</v>
      </c>
      <c r="G1310">
        <v>12.922000000000001</v>
      </c>
      <c r="H1310">
        <v>14.032</v>
      </c>
      <c r="I1310">
        <v>15.301</v>
      </c>
      <c r="J1310">
        <v>16.759</v>
      </c>
      <c r="K1310">
        <v>18.446999999999999</v>
      </c>
      <c r="L1310">
        <v>20.417999999999999</v>
      </c>
      <c r="M1310">
        <v>22.388999999999999</v>
      </c>
    </row>
    <row r="1311" spans="1:13" x14ac:dyDescent="0.3">
      <c r="A1311">
        <v>1309</v>
      </c>
      <c r="B1311">
        <v>15.300599999999999</v>
      </c>
      <c r="C1311">
        <v>8.8719999999999993E-2</v>
      </c>
      <c r="D1311">
        <v>-0.56840000000000002</v>
      </c>
      <c r="E1311">
        <v>10.962999999999999</v>
      </c>
      <c r="F1311">
        <v>11.942</v>
      </c>
      <c r="G1311">
        <v>12.920999999999999</v>
      </c>
      <c r="H1311">
        <v>14.032</v>
      </c>
      <c r="I1311">
        <v>15.301</v>
      </c>
      <c r="J1311">
        <v>16.759</v>
      </c>
      <c r="K1311">
        <v>18.448</v>
      </c>
      <c r="L1311">
        <v>20.419</v>
      </c>
      <c r="M1311">
        <v>22.390999999999998</v>
      </c>
    </row>
    <row r="1312" spans="1:13" x14ac:dyDescent="0.3">
      <c r="A1312">
        <v>1310</v>
      </c>
      <c r="B1312">
        <v>15.3002</v>
      </c>
      <c r="C1312">
        <v>8.8739999999999999E-2</v>
      </c>
      <c r="D1312">
        <v>-0.56840000000000002</v>
      </c>
      <c r="E1312">
        <v>10.962</v>
      </c>
      <c r="F1312">
        <v>11.941000000000001</v>
      </c>
      <c r="G1312">
        <v>12.92</v>
      </c>
      <c r="H1312">
        <v>14.031000000000001</v>
      </c>
      <c r="I1312">
        <v>15.3</v>
      </c>
      <c r="J1312">
        <v>16.759</v>
      </c>
      <c r="K1312">
        <v>18.448</v>
      </c>
      <c r="L1312">
        <v>20.420000000000002</v>
      </c>
      <c r="M1312">
        <v>22.391999999999999</v>
      </c>
    </row>
    <row r="1313" spans="1:13" x14ac:dyDescent="0.3">
      <c r="A1313">
        <v>1311</v>
      </c>
      <c r="B1313">
        <v>15.299899999999999</v>
      </c>
      <c r="C1313">
        <v>8.8760000000000006E-2</v>
      </c>
      <c r="D1313">
        <v>-0.56840000000000002</v>
      </c>
      <c r="E1313">
        <v>10.961</v>
      </c>
      <c r="F1313">
        <v>11.94</v>
      </c>
      <c r="G1313">
        <v>12.919</v>
      </c>
      <c r="H1313">
        <v>14.031000000000001</v>
      </c>
      <c r="I1313">
        <v>15.3</v>
      </c>
      <c r="J1313">
        <v>16.759</v>
      </c>
      <c r="K1313">
        <v>18.448</v>
      </c>
      <c r="L1313">
        <v>20.420999999999999</v>
      </c>
      <c r="M1313">
        <v>22.393999999999998</v>
      </c>
    </row>
    <row r="1314" spans="1:13" x14ac:dyDescent="0.3">
      <c r="A1314">
        <v>1312</v>
      </c>
      <c r="B1314">
        <v>15.2996</v>
      </c>
      <c r="C1314">
        <v>8.8779999999999998E-2</v>
      </c>
      <c r="D1314">
        <v>-0.56840000000000002</v>
      </c>
      <c r="E1314">
        <v>10.96</v>
      </c>
      <c r="F1314">
        <v>11.939</v>
      </c>
      <c r="G1314">
        <v>12.919</v>
      </c>
      <c r="H1314">
        <v>14.03</v>
      </c>
      <c r="I1314">
        <v>15.3</v>
      </c>
      <c r="J1314">
        <v>16.759</v>
      </c>
      <c r="K1314">
        <v>18.449000000000002</v>
      </c>
      <c r="L1314">
        <v>20.422000000000001</v>
      </c>
      <c r="M1314">
        <v>22.396000000000001</v>
      </c>
    </row>
    <row r="1315" spans="1:13" x14ac:dyDescent="0.3">
      <c r="A1315">
        <v>1313</v>
      </c>
      <c r="B1315">
        <v>15.299200000000001</v>
      </c>
      <c r="C1315">
        <v>8.8800000000000004E-2</v>
      </c>
      <c r="D1315">
        <v>-0.56840000000000002</v>
      </c>
      <c r="E1315">
        <v>10.959</v>
      </c>
      <c r="F1315">
        <v>11.938000000000001</v>
      </c>
      <c r="G1315">
        <v>12.917999999999999</v>
      </c>
      <c r="H1315">
        <v>14.03</v>
      </c>
      <c r="I1315">
        <v>15.298999999999999</v>
      </c>
      <c r="J1315">
        <v>16.759</v>
      </c>
      <c r="K1315">
        <v>18.449000000000002</v>
      </c>
      <c r="L1315">
        <v>20.422999999999998</v>
      </c>
      <c r="M1315">
        <v>22.396999999999998</v>
      </c>
    </row>
    <row r="1316" spans="1:13" x14ac:dyDescent="0.3">
      <c r="A1316">
        <v>1314</v>
      </c>
      <c r="B1316">
        <v>15.2989</v>
      </c>
      <c r="C1316">
        <v>8.8819999999999996E-2</v>
      </c>
      <c r="D1316">
        <v>-0.56840000000000002</v>
      </c>
      <c r="E1316">
        <v>10.958</v>
      </c>
      <c r="F1316">
        <v>11.936999999999999</v>
      </c>
      <c r="G1316">
        <v>12.917</v>
      </c>
      <c r="H1316">
        <v>14.029</v>
      </c>
      <c r="I1316">
        <v>15.298999999999999</v>
      </c>
      <c r="J1316">
        <v>16.759</v>
      </c>
      <c r="K1316">
        <v>18.45</v>
      </c>
      <c r="L1316">
        <v>20.423999999999999</v>
      </c>
      <c r="M1316">
        <v>22.399000000000001</v>
      </c>
    </row>
    <row r="1317" spans="1:13" x14ac:dyDescent="0.3">
      <c r="A1317">
        <v>1315</v>
      </c>
      <c r="B1317">
        <v>15.298500000000001</v>
      </c>
      <c r="C1317">
        <v>8.8840000000000002E-2</v>
      </c>
      <c r="D1317">
        <v>-0.56840000000000002</v>
      </c>
      <c r="E1317">
        <v>10.957000000000001</v>
      </c>
      <c r="F1317">
        <v>11.936</v>
      </c>
      <c r="G1317">
        <v>12.916</v>
      </c>
      <c r="H1317">
        <v>14.028</v>
      </c>
      <c r="I1317">
        <v>15.298</v>
      </c>
      <c r="J1317">
        <v>16.759</v>
      </c>
      <c r="K1317">
        <v>18.45</v>
      </c>
      <c r="L1317">
        <v>20.425000000000001</v>
      </c>
      <c r="M1317">
        <v>22.4</v>
      </c>
    </row>
    <row r="1318" spans="1:13" x14ac:dyDescent="0.3">
      <c r="A1318">
        <v>1316</v>
      </c>
      <c r="B1318">
        <v>15.2982</v>
      </c>
      <c r="C1318">
        <v>8.8859999999999995E-2</v>
      </c>
      <c r="D1318">
        <v>-0.56840000000000002</v>
      </c>
      <c r="E1318">
        <v>10.956</v>
      </c>
      <c r="F1318">
        <v>11.936</v>
      </c>
      <c r="G1318">
        <v>12.916</v>
      </c>
      <c r="H1318">
        <v>14.028</v>
      </c>
      <c r="I1318">
        <v>15.298</v>
      </c>
      <c r="J1318">
        <v>16.759</v>
      </c>
      <c r="K1318">
        <v>18.45</v>
      </c>
      <c r="L1318">
        <v>20.425999999999998</v>
      </c>
      <c r="M1318">
        <v>22.402000000000001</v>
      </c>
    </row>
    <row r="1319" spans="1:13" x14ac:dyDescent="0.3">
      <c r="A1319">
        <v>1317</v>
      </c>
      <c r="B1319">
        <v>15.297800000000001</v>
      </c>
      <c r="C1319">
        <v>8.8880000000000001E-2</v>
      </c>
      <c r="D1319">
        <v>-0.56840000000000002</v>
      </c>
      <c r="E1319">
        <v>10.954000000000001</v>
      </c>
      <c r="F1319">
        <v>11.935</v>
      </c>
      <c r="G1319">
        <v>12.914999999999999</v>
      </c>
      <c r="H1319">
        <v>14.026999999999999</v>
      </c>
      <c r="I1319">
        <v>15.298</v>
      </c>
      <c r="J1319">
        <v>16.759</v>
      </c>
      <c r="K1319">
        <v>18.451000000000001</v>
      </c>
      <c r="L1319">
        <v>20.427</v>
      </c>
      <c r="M1319">
        <v>22.402999999999999</v>
      </c>
    </row>
    <row r="1320" spans="1:13" x14ac:dyDescent="0.3">
      <c r="A1320">
        <v>1318</v>
      </c>
      <c r="B1320">
        <v>15.297499999999999</v>
      </c>
      <c r="C1320">
        <v>8.8900000000000007E-2</v>
      </c>
      <c r="D1320">
        <v>-0.56840000000000002</v>
      </c>
      <c r="E1320">
        <v>10.952999999999999</v>
      </c>
      <c r="F1320">
        <v>11.933999999999999</v>
      </c>
      <c r="G1320">
        <v>12.914</v>
      </c>
      <c r="H1320">
        <v>14.026999999999999</v>
      </c>
      <c r="I1320">
        <v>15.298</v>
      </c>
      <c r="J1320">
        <v>16.759</v>
      </c>
      <c r="K1320">
        <v>18.451000000000001</v>
      </c>
      <c r="L1320">
        <v>20.428000000000001</v>
      </c>
      <c r="M1320">
        <v>22.405000000000001</v>
      </c>
    </row>
    <row r="1321" spans="1:13" x14ac:dyDescent="0.3">
      <c r="A1321">
        <v>1319</v>
      </c>
      <c r="B1321">
        <v>15.2972</v>
      </c>
      <c r="C1321">
        <v>8.8919999999999999E-2</v>
      </c>
      <c r="D1321">
        <v>-0.56840000000000002</v>
      </c>
      <c r="E1321">
        <v>10.952</v>
      </c>
      <c r="F1321">
        <v>11.933</v>
      </c>
      <c r="G1321">
        <v>12.913</v>
      </c>
      <c r="H1321">
        <v>14.026</v>
      </c>
      <c r="I1321">
        <v>15.297000000000001</v>
      </c>
      <c r="J1321">
        <v>16.759</v>
      </c>
      <c r="K1321">
        <v>18.452000000000002</v>
      </c>
      <c r="L1321">
        <v>20.428999999999998</v>
      </c>
      <c r="M1321">
        <v>22.407</v>
      </c>
    </row>
    <row r="1322" spans="1:13" x14ac:dyDescent="0.3">
      <c r="A1322">
        <v>1320</v>
      </c>
      <c r="B1322">
        <v>15.296799999999999</v>
      </c>
      <c r="C1322">
        <v>8.8940000000000005E-2</v>
      </c>
      <c r="D1322">
        <v>-0.56840000000000002</v>
      </c>
      <c r="E1322">
        <v>10.951000000000001</v>
      </c>
      <c r="F1322">
        <v>11.932</v>
      </c>
      <c r="G1322">
        <v>12.912000000000001</v>
      </c>
      <c r="H1322">
        <v>14.026</v>
      </c>
      <c r="I1322">
        <v>15.297000000000001</v>
      </c>
      <c r="J1322">
        <v>16.759</v>
      </c>
      <c r="K1322">
        <v>18.452000000000002</v>
      </c>
      <c r="L1322">
        <v>20.43</v>
      </c>
      <c r="M1322">
        <v>22.408000000000001</v>
      </c>
    </row>
    <row r="1323" spans="1:13" x14ac:dyDescent="0.3">
      <c r="A1323">
        <v>1321</v>
      </c>
      <c r="B1323">
        <v>15.2965</v>
      </c>
      <c r="C1323">
        <v>8.8959999999999997E-2</v>
      </c>
      <c r="D1323">
        <v>-0.56840000000000002</v>
      </c>
      <c r="E1323">
        <v>10.95</v>
      </c>
      <c r="F1323">
        <v>11.930999999999999</v>
      </c>
      <c r="G1323">
        <v>12.912000000000001</v>
      </c>
      <c r="H1323">
        <v>14.025</v>
      </c>
      <c r="I1323">
        <v>15.295999999999999</v>
      </c>
      <c r="J1323">
        <v>16.759</v>
      </c>
      <c r="K1323">
        <v>18.452000000000002</v>
      </c>
      <c r="L1323">
        <v>20.431000000000001</v>
      </c>
      <c r="M1323">
        <v>22.41</v>
      </c>
    </row>
    <row r="1324" spans="1:13" x14ac:dyDescent="0.3">
      <c r="A1324">
        <v>1322</v>
      </c>
      <c r="B1324">
        <v>15.296200000000001</v>
      </c>
      <c r="C1324">
        <v>8.8980000000000004E-2</v>
      </c>
      <c r="D1324">
        <v>-0.56840000000000002</v>
      </c>
      <c r="E1324">
        <v>10.949</v>
      </c>
      <c r="F1324">
        <v>11.93</v>
      </c>
      <c r="G1324">
        <v>12.911</v>
      </c>
      <c r="H1324">
        <v>14.023999999999999</v>
      </c>
      <c r="I1324">
        <v>15.295999999999999</v>
      </c>
      <c r="J1324">
        <v>16.759</v>
      </c>
      <c r="K1324">
        <v>18.452999999999999</v>
      </c>
      <c r="L1324">
        <v>20.431999999999999</v>
      </c>
      <c r="M1324">
        <v>22.411000000000001</v>
      </c>
    </row>
    <row r="1325" spans="1:13" x14ac:dyDescent="0.3">
      <c r="A1325">
        <v>1323</v>
      </c>
      <c r="B1325">
        <v>15.2958</v>
      </c>
      <c r="C1325">
        <v>8.8999999999999996E-2</v>
      </c>
      <c r="D1325">
        <v>-0.56840000000000002</v>
      </c>
      <c r="E1325">
        <v>10.948</v>
      </c>
      <c r="F1325">
        <v>11.929</v>
      </c>
      <c r="G1325">
        <v>12.91</v>
      </c>
      <c r="H1325">
        <v>14.023999999999999</v>
      </c>
      <c r="I1325">
        <v>15.295999999999999</v>
      </c>
      <c r="J1325">
        <v>16.759</v>
      </c>
      <c r="K1325">
        <v>18.452999999999999</v>
      </c>
      <c r="L1325">
        <v>20.433</v>
      </c>
      <c r="M1325">
        <v>22.413</v>
      </c>
    </row>
    <row r="1326" spans="1:13" x14ac:dyDescent="0.3">
      <c r="A1326">
        <v>1324</v>
      </c>
      <c r="B1326">
        <v>15.295500000000001</v>
      </c>
      <c r="C1326">
        <v>8.9010000000000006E-2</v>
      </c>
      <c r="D1326">
        <v>-0.56840000000000002</v>
      </c>
      <c r="E1326">
        <v>10.948</v>
      </c>
      <c r="F1326">
        <v>11.929</v>
      </c>
      <c r="G1326">
        <v>12.91</v>
      </c>
      <c r="H1326">
        <v>14.023</v>
      </c>
      <c r="I1326">
        <v>15.295999999999999</v>
      </c>
      <c r="J1326">
        <v>16.757999999999999</v>
      </c>
      <c r="K1326">
        <v>18.452999999999999</v>
      </c>
      <c r="L1326">
        <v>20.433</v>
      </c>
      <c r="M1326">
        <v>22.413</v>
      </c>
    </row>
    <row r="1327" spans="1:13" x14ac:dyDescent="0.3">
      <c r="A1327">
        <v>1325</v>
      </c>
      <c r="B1327">
        <v>15.295199999999999</v>
      </c>
      <c r="C1327">
        <v>8.9029999999999998E-2</v>
      </c>
      <c r="D1327">
        <v>-0.56840000000000002</v>
      </c>
      <c r="E1327">
        <v>10.946999999999999</v>
      </c>
      <c r="F1327">
        <v>11.928000000000001</v>
      </c>
      <c r="G1327">
        <v>12.909000000000001</v>
      </c>
      <c r="H1327">
        <v>14.023</v>
      </c>
      <c r="I1327">
        <v>15.295</v>
      </c>
      <c r="J1327">
        <v>16.757999999999999</v>
      </c>
      <c r="K1327">
        <v>18.454000000000001</v>
      </c>
      <c r="L1327">
        <v>20.434000000000001</v>
      </c>
      <c r="M1327">
        <v>22.414999999999999</v>
      </c>
    </row>
    <row r="1328" spans="1:13" x14ac:dyDescent="0.3">
      <c r="A1328">
        <v>1326</v>
      </c>
      <c r="B1328">
        <v>15.2948</v>
      </c>
      <c r="C1328">
        <v>8.9050000000000004E-2</v>
      </c>
      <c r="D1328">
        <v>-0.56840000000000002</v>
      </c>
      <c r="E1328">
        <v>10.946</v>
      </c>
      <c r="F1328">
        <v>11.927</v>
      </c>
      <c r="G1328">
        <v>12.907999999999999</v>
      </c>
      <c r="H1328">
        <v>14.022</v>
      </c>
      <c r="I1328">
        <v>15.295</v>
      </c>
      <c r="J1328">
        <v>16.757999999999999</v>
      </c>
      <c r="K1328">
        <v>18.454000000000001</v>
      </c>
      <c r="L1328">
        <v>20.434999999999999</v>
      </c>
      <c r="M1328">
        <v>22.417000000000002</v>
      </c>
    </row>
    <row r="1329" spans="1:13" x14ac:dyDescent="0.3">
      <c r="A1329">
        <v>1327</v>
      </c>
      <c r="B1329">
        <v>15.294499999999999</v>
      </c>
      <c r="C1329">
        <v>8.9069999999999996E-2</v>
      </c>
      <c r="D1329">
        <v>-0.56840000000000002</v>
      </c>
      <c r="E1329">
        <v>10.945</v>
      </c>
      <c r="F1329">
        <v>11.926</v>
      </c>
      <c r="G1329">
        <v>12.907</v>
      </c>
      <c r="H1329">
        <v>14.022</v>
      </c>
      <c r="I1329">
        <v>15.294</v>
      </c>
      <c r="J1329">
        <v>16.757999999999999</v>
      </c>
      <c r="K1329">
        <v>18.454999999999998</v>
      </c>
      <c r="L1329">
        <v>20.436</v>
      </c>
      <c r="M1329">
        <v>22.417999999999999</v>
      </c>
    </row>
    <row r="1330" spans="1:13" x14ac:dyDescent="0.3">
      <c r="A1330">
        <v>1328</v>
      </c>
      <c r="B1330">
        <v>15.2942</v>
      </c>
      <c r="C1330">
        <v>8.9090000000000003E-2</v>
      </c>
      <c r="D1330">
        <v>-0.56840000000000002</v>
      </c>
      <c r="E1330">
        <v>10.944000000000001</v>
      </c>
      <c r="F1330">
        <v>11.925000000000001</v>
      </c>
      <c r="G1330">
        <v>12.907</v>
      </c>
      <c r="H1330">
        <v>14.021000000000001</v>
      </c>
      <c r="I1330">
        <v>15.294</v>
      </c>
      <c r="J1330">
        <v>16.757999999999999</v>
      </c>
      <c r="K1330">
        <v>18.454999999999998</v>
      </c>
      <c r="L1330">
        <v>20.437000000000001</v>
      </c>
      <c r="M1330">
        <v>22.42</v>
      </c>
    </row>
    <row r="1331" spans="1:13" x14ac:dyDescent="0.3">
      <c r="A1331">
        <v>1329</v>
      </c>
      <c r="B1331">
        <v>15.293799999999999</v>
      </c>
      <c r="C1331">
        <v>8.9109999999999995E-2</v>
      </c>
      <c r="D1331">
        <v>-0.56840000000000002</v>
      </c>
      <c r="E1331">
        <v>10.943</v>
      </c>
      <c r="F1331">
        <v>11.923999999999999</v>
      </c>
      <c r="G1331">
        <v>12.906000000000001</v>
      </c>
      <c r="H1331">
        <v>14.021000000000001</v>
      </c>
      <c r="I1331">
        <v>15.294</v>
      </c>
      <c r="J1331">
        <v>16.757999999999999</v>
      </c>
      <c r="K1331">
        <v>18.454999999999998</v>
      </c>
      <c r="L1331">
        <v>20.437999999999999</v>
      </c>
      <c r="M1331">
        <v>22.420999999999999</v>
      </c>
    </row>
    <row r="1332" spans="1:13" x14ac:dyDescent="0.3">
      <c r="A1332">
        <v>1330</v>
      </c>
      <c r="B1332">
        <v>15.2935</v>
      </c>
      <c r="C1332">
        <v>8.9130000000000001E-2</v>
      </c>
      <c r="D1332">
        <v>-0.56840000000000002</v>
      </c>
      <c r="E1332">
        <v>10.942</v>
      </c>
      <c r="F1332">
        <v>11.923</v>
      </c>
      <c r="G1332">
        <v>12.904999999999999</v>
      </c>
      <c r="H1332">
        <v>14.02</v>
      </c>
      <c r="I1332">
        <v>15.294</v>
      </c>
      <c r="J1332">
        <v>16.757999999999999</v>
      </c>
      <c r="K1332">
        <v>18.456</v>
      </c>
      <c r="L1332">
        <v>20.439</v>
      </c>
      <c r="M1332">
        <v>22.422999999999998</v>
      </c>
    </row>
    <row r="1333" spans="1:13" x14ac:dyDescent="0.3">
      <c r="A1333">
        <v>1331</v>
      </c>
      <c r="B1333">
        <v>15.293200000000001</v>
      </c>
      <c r="C1333">
        <v>8.9149999999999993E-2</v>
      </c>
      <c r="D1333">
        <v>-0.56840000000000002</v>
      </c>
      <c r="E1333">
        <v>10.941000000000001</v>
      </c>
      <c r="F1333">
        <v>11.923</v>
      </c>
      <c r="G1333">
        <v>12.904</v>
      </c>
      <c r="H1333">
        <v>14.019</v>
      </c>
      <c r="I1333">
        <v>15.292999999999999</v>
      </c>
      <c r="J1333">
        <v>16.757999999999999</v>
      </c>
      <c r="K1333">
        <v>18.456</v>
      </c>
      <c r="L1333">
        <v>20.440000000000001</v>
      </c>
      <c r="M1333">
        <v>22.425000000000001</v>
      </c>
    </row>
    <row r="1334" spans="1:13" x14ac:dyDescent="0.3">
      <c r="A1334">
        <v>1332</v>
      </c>
      <c r="B1334">
        <v>15.292899999999999</v>
      </c>
      <c r="C1334">
        <v>8.9169999999999999E-2</v>
      </c>
      <c r="D1334">
        <v>-0.56840000000000002</v>
      </c>
      <c r="E1334">
        <v>10.94</v>
      </c>
      <c r="F1334">
        <v>11.922000000000001</v>
      </c>
      <c r="G1334">
        <v>12.904</v>
      </c>
      <c r="H1334">
        <v>14.019</v>
      </c>
      <c r="I1334">
        <v>15.292999999999999</v>
      </c>
      <c r="J1334">
        <v>16.757999999999999</v>
      </c>
      <c r="K1334">
        <v>18.457000000000001</v>
      </c>
      <c r="L1334">
        <v>20.440999999999999</v>
      </c>
      <c r="M1334">
        <v>22.425999999999998</v>
      </c>
    </row>
    <row r="1335" spans="1:13" x14ac:dyDescent="0.3">
      <c r="A1335">
        <v>1333</v>
      </c>
      <c r="B1335">
        <v>15.2925</v>
      </c>
      <c r="C1335">
        <v>8.9190000000000005E-2</v>
      </c>
      <c r="D1335">
        <v>-0.56840000000000002</v>
      </c>
      <c r="E1335">
        <v>10.939</v>
      </c>
      <c r="F1335">
        <v>11.920999999999999</v>
      </c>
      <c r="G1335">
        <v>12.903</v>
      </c>
      <c r="H1335">
        <v>14.018000000000001</v>
      </c>
      <c r="I1335">
        <v>15.292</v>
      </c>
      <c r="J1335">
        <v>16.757999999999999</v>
      </c>
      <c r="K1335">
        <v>18.457000000000001</v>
      </c>
      <c r="L1335">
        <v>20.442</v>
      </c>
      <c r="M1335">
        <v>22.428000000000001</v>
      </c>
    </row>
    <row r="1336" spans="1:13" x14ac:dyDescent="0.3">
      <c r="A1336">
        <v>1334</v>
      </c>
      <c r="B1336">
        <v>15.292199999999999</v>
      </c>
      <c r="C1336">
        <v>8.9209999999999998E-2</v>
      </c>
      <c r="D1336">
        <v>-0.56840000000000002</v>
      </c>
      <c r="E1336">
        <v>10.938000000000001</v>
      </c>
      <c r="F1336">
        <v>11.92</v>
      </c>
      <c r="G1336">
        <v>12.901999999999999</v>
      </c>
      <c r="H1336">
        <v>14.018000000000001</v>
      </c>
      <c r="I1336">
        <v>15.292</v>
      </c>
      <c r="J1336">
        <v>16.757999999999999</v>
      </c>
      <c r="K1336">
        <v>18.457999999999998</v>
      </c>
      <c r="L1336">
        <v>20.443000000000001</v>
      </c>
      <c r="M1336">
        <v>22.428999999999998</v>
      </c>
    </row>
    <row r="1337" spans="1:13" x14ac:dyDescent="0.3">
      <c r="A1337">
        <v>1335</v>
      </c>
      <c r="B1337">
        <v>15.2919</v>
      </c>
      <c r="C1337">
        <v>8.9230000000000004E-2</v>
      </c>
      <c r="D1337">
        <v>-0.56840000000000002</v>
      </c>
      <c r="E1337">
        <v>10.936999999999999</v>
      </c>
      <c r="F1337">
        <v>11.919</v>
      </c>
      <c r="G1337">
        <v>12.901999999999999</v>
      </c>
      <c r="H1337">
        <v>14.016999999999999</v>
      </c>
      <c r="I1337">
        <v>15.292</v>
      </c>
      <c r="J1337">
        <v>16.757999999999999</v>
      </c>
      <c r="K1337">
        <v>18.457999999999998</v>
      </c>
      <c r="L1337">
        <v>20.443999999999999</v>
      </c>
      <c r="M1337">
        <v>22.431000000000001</v>
      </c>
    </row>
    <row r="1338" spans="1:13" x14ac:dyDescent="0.3">
      <c r="A1338">
        <v>1336</v>
      </c>
      <c r="B1338">
        <v>15.291600000000001</v>
      </c>
      <c r="C1338">
        <v>8.9249999999999996E-2</v>
      </c>
      <c r="D1338">
        <v>-0.56840000000000002</v>
      </c>
      <c r="E1338">
        <v>10.936</v>
      </c>
      <c r="F1338">
        <v>11.917999999999999</v>
      </c>
      <c r="G1338">
        <v>12.901</v>
      </c>
      <c r="H1338">
        <v>14.016999999999999</v>
      </c>
      <c r="I1338">
        <v>15.292</v>
      </c>
      <c r="J1338">
        <v>16.757999999999999</v>
      </c>
      <c r="K1338">
        <v>18.457999999999998</v>
      </c>
      <c r="L1338">
        <v>20.446000000000002</v>
      </c>
      <c r="M1338">
        <v>22.433</v>
      </c>
    </row>
    <row r="1339" spans="1:13" x14ac:dyDescent="0.3">
      <c r="A1339">
        <v>1337</v>
      </c>
      <c r="B1339">
        <v>15.2913</v>
      </c>
      <c r="C1339">
        <v>8.9270000000000002E-2</v>
      </c>
      <c r="D1339">
        <v>-0.56840000000000002</v>
      </c>
      <c r="E1339">
        <v>10.935</v>
      </c>
      <c r="F1339">
        <v>11.917</v>
      </c>
      <c r="G1339">
        <v>12.9</v>
      </c>
      <c r="H1339">
        <v>14.016</v>
      </c>
      <c r="I1339">
        <v>15.291</v>
      </c>
      <c r="J1339">
        <v>16.757999999999999</v>
      </c>
      <c r="K1339">
        <v>18.459</v>
      </c>
      <c r="L1339">
        <v>20.446999999999999</v>
      </c>
      <c r="M1339">
        <v>22.434000000000001</v>
      </c>
    </row>
    <row r="1340" spans="1:13" x14ac:dyDescent="0.3">
      <c r="A1340">
        <v>1338</v>
      </c>
      <c r="B1340">
        <v>15.290900000000001</v>
      </c>
      <c r="C1340">
        <v>8.9289999999999994E-2</v>
      </c>
      <c r="D1340">
        <v>-0.56840000000000002</v>
      </c>
      <c r="E1340">
        <v>10.933999999999999</v>
      </c>
      <c r="F1340">
        <v>11.916</v>
      </c>
      <c r="G1340">
        <v>12.898999999999999</v>
      </c>
      <c r="H1340">
        <v>14.015000000000001</v>
      </c>
      <c r="I1340">
        <v>15.291</v>
      </c>
      <c r="J1340">
        <v>16.757999999999999</v>
      </c>
      <c r="K1340">
        <v>18.459</v>
      </c>
      <c r="L1340">
        <v>20.446999999999999</v>
      </c>
      <c r="M1340">
        <v>22.436</v>
      </c>
    </row>
    <row r="1341" spans="1:13" x14ac:dyDescent="0.3">
      <c r="A1341">
        <v>1339</v>
      </c>
      <c r="B1341">
        <v>15.2906</v>
      </c>
      <c r="C1341">
        <v>8.931E-2</v>
      </c>
      <c r="D1341">
        <v>-0.56840000000000002</v>
      </c>
      <c r="E1341">
        <v>10.933</v>
      </c>
      <c r="F1341">
        <v>11.916</v>
      </c>
      <c r="G1341">
        <v>12.898999999999999</v>
      </c>
      <c r="H1341">
        <v>14.015000000000001</v>
      </c>
      <c r="I1341">
        <v>15.291</v>
      </c>
      <c r="J1341">
        <v>16.757999999999999</v>
      </c>
      <c r="K1341">
        <v>18.46</v>
      </c>
      <c r="L1341">
        <v>20.449000000000002</v>
      </c>
      <c r="M1341">
        <v>22.437000000000001</v>
      </c>
    </row>
    <row r="1342" spans="1:13" x14ac:dyDescent="0.3">
      <c r="A1342">
        <v>1340</v>
      </c>
      <c r="B1342">
        <v>15.2903</v>
      </c>
      <c r="C1342">
        <v>8.9330000000000007E-2</v>
      </c>
      <c r="D1342">
        <v>-0.56840000000000002</v>
      </c>
      <c r="E1342">
        <v>10.932</v>
      </c>
      <c r="F1342">
        <v>11.914999999999999</v>
      </c>
      <c r="G1342">
        <v>12.898</v>
      </c>
      <c r="H1342">
        <v>14.013999999999999</v>
      </c>
      <c r="I1342">
        <v>15.29</v>
      </c>
      <c r="J1342">
        <v>16.757999999999999</v>
      </c>
      <c r="K1342">
        <v>18.46</v>
      </c>
      <c r="L1342">
        <v>20.45</v>
      </c>
      <c r="M1342">
        <v>22.439</v>
      </c>
    </row>
    <row r="1343" spans="1:13" x14ac:dyDescent="0.3">
      <c r="A1343">
        <v>1341</v>
      </c>
      <c r="B1343">
        <v>15.29</v>
      </c>
      <c r="C1343">
        <v>8.9349999999999999E-2</v>
      </c>
      <c r="D1343">
        <v>-0.56840000000000002</v>
      </c>
      <c r="E1343">
        <v>10.930999999999999</v>
      </c>
      <c r="F1343">
        <v>11.914</v>
      </c>
      <c r="G1343">
        <v>12.897</v>
      </c>
      <c r="H1343">
        <v>14.013999999999999</v>
      </c>
      <c r="I1343">
        <v>15.29</v>
      </c>
      <c r="J1343">
        <v>16.757999999999999</v>
      </c>
      <c r="K1343">
        <v>18.460999999999999</v>
      </c>
      <c r="L1343">
        <v>20.451000000000001</v>
      </c>
      <c r="M1343">
        <v>22.440999999999999</v>
      </c>
    </row>
    <row r="1344" spans="1:13" x14ac:dyDescent="0.3">
      <c r="A1344">
        <v>1342</v>
      </c>
      <c r="B1344">
        <v>15.2897</v>
      </c>
      <c r="C1344">
        <v>8.9370000000000005E-2</v>
      </c>
      <c r="D1344">
        <v>-0.56840000000000002</v>
      </c>
      <c r="E1344">
        <v>10.93</v>
      </c>
      <c r="F1344">
        <v>11.913</v>
      </c>
      <c r="G1344">
        <v>12.896000000000001</v>
      </c>
      <c r="H1344">
        <v>14.013</v>
      </c>
      <c r="I1344">
        <v>15.29</v>
      </c>
      <c r="J1344">
        <v>16.757999999999999</v>
      </c>
      <c r="K1344">
        <v>18.460999999999999</v>
      </c>
      <c r="L1344">
        <v>20.452000000000002</v>
      </c>
      <c r="M1344">
        <v>22.442</v>
      </c>
    </row>
    <row r="1345" spans="1:13" x14ac:dyDescent="0.3">
      <c r="A1345">
        <v>1343</v>
      </c>
      <c r="B1345">
        <v>15.289400000000001</v>
      </c>
      <c r="C1345">
        <v>8.9389999999999997E-2</v>
      </c>
      <c r="D1345">
        <v>-0.56840000000000002</v>
      </c>
      <c r="E1345">
        <v>10.929</v>
      </c>
      <c r="F1345">
        <v>11.912000000000001</v>
      </c>
      <c r="G1345">
        <v>12.896000000000001</v>
      </c>
      <c r="H1345">
        <v>14.013</v>
      </c>
      <c r="I1345">
        <v>15.289</v>
      </c>
      <c r="J1345">
        <v>16.757999999999999</v>
      </c>
      <c r="K1345">
        <v>18.462</v>
      </c>
      <c r="L1345">
        <v>20.452999999999999</v>
      </c>
      <c r="M1345">
        <v>22.443999999999999</v>
      </c>
    </row>
    <row r="1346" spans="1:13" x14ac:dyDescent="0.3">
      <c r="A1346">
        <v>1344</v>
      </c>
      <c r="B1346">
        <v>15.289</v>
      </c>
      <c r="C1346">
        <v>8.9410000000000003E-2</v>
      </c>
      <c r="D1346">
        <v>-0.56840000000000002</v>
      </c>
      <c r="E1346">
        <v>10.928000000000001</v>
      </c>
      <c r="F1346">
        <v>11.911</v>
      </c>
      <c r="G1346">
        <v>12.895</v>
      </c>
      <c r="H1346">
        <v>14.012</v>
      </c>
      <c r="I1346">
        <v>15.289</v>
      </c>
      <c r="J1346">
        <v>16.757999999999999</v>
      </c>
      <c r="K1346">
        <v>18.462</v>
      </c>
      <c r="L1346">
        <v>20.454000000000001</v>
      </c>
      <c r="M1346">
        <v>22.445</v>
      </c>
    </row>
    <row r="1347" spans="1:13" x14ac:dyDescent="0.3">
      <c r="A1347">
        <v>1345</v>
      </c>
      <c r="B1347">
        <v>15.2887</v>
      </c>
      <c r="C1347">
        <v>8.9429999999999996E-2</v>
      </c>
      <c r="D1347">
        <v>-0.56840000000000002</v>
      </c>
      <c r="E1347">
        <v>10.927</v>
      </c>
      <c r="F1347">
        <v>11.91</v>
      </c>
      <c r="G1347">
        <v>12.894</v>
      </c>
      <c r="H1347">
        <v>14.012</v>
      </c>
      <c r="I1347">
        <v>15.289</v>
      </c>
      <c r="J1347">
        <v>16.757999999999999</v>
      </c>
      <c r="K1347">
        <v>18.462</v>
      </c>
      <c r="L1347">
        <v>20.454999999999998</v>
      </c>
      <c r="M1347">
        <v>22.446999999999999</v>
      </c>
    </row>
    <row r="1348" spans="1:13" x14ac:dyDescent="0.3">
      <c r="A1348">
        <v>1346</v>
      </c>
      <c r="B1348">
        <v>15.288399999999999</v>
      </c>
      <c r="C1348">
        <v>8.9450000000000002E-2</v>
      </c>
      <c r="D1348">
        <v>-0.56840000000000002</v>
      </c>
      <c r="E1348">
        <v>10.926</v>
      </c>
      <c r="F1348">
        <v>11.91</v>
      </c>
      <c r="G1348">
        <v>12.893000000000001</v>
      </c>
      <c r="H1348">
        <v>14.010999999999999</v>
      </c>
      <c r="I1348">
        <v>15.288</v>
      </c>
      <c r="J1348">
        <v>16.757999999999999</v>
      </c>
      <c r="K1348">
        <v>18.463000000000001</v>
      </c>
      <c r="L1348">
        <v>20.456</v>
      </c>
      <c r="M1348">
        <v>22.449000000000002</v>
      </c>
    </row>
    <row r="1349" spans="1:13" x14ac:dyDescent="0.3">
      <c r="A1349">
        <v>1347</v>
      </c>
      <c r="B1349">
        <v>15.2881</v>
      </c>
      <c r="C1349">
        <v>8.9469999999999994E-2</v>
      </c>
      <c r="D1349">
        <v>-0.56840000000000002</v>
      </c>
      <c r="E1349">
        <v>10.925000000000001</v>
      </c>
      <c r="F1349">
        <v>11.909000000000001</v>
      </c>
      <c r="G1349">
        <v>12.893000000000001</v>
      </c>
      <c r="H1349">
        <v>14.01</v>
      </c>
      <c r="I1349">
        <v>15.288</v>
      </c>
      <c r="J1349">
        <v>16.757999999999999</v>
      </c>
      <c r="K1349">
        <v>18.463000000000001</v>
      </c>
      <c r="L1349">
        <v>20.457000000000001</v>
      </c>
      <c r="M1349">
        <v>22.45</v>
      </c>
    </row>
    <row r="1350" spans="1:13" x14ac:dyDescent="0.3">
      <c r="A1350">
        <v>1348</v>
      </c>
      <c r="B1350">
        <v>15.287800000000001</v>
      </c>
      <c r="C1350">
        <v>8.949E-2</v>
      </c>
      <c r="D1350">
        <v>-0.56840000000000002</v>
      </c>
      <c r="E1350">
        <v>10.923999999999999</v>
      </c>
      <c r="F1350">
        <v>11.907999999999999</v>
      </c>
      <c r="G1350">
        <v>12.891999999999999</v>
      </c>
      <c r="H1350">
        <v>14.01</v>
      </c>
      <c r="I1350">
        <v>15.288</v>
      </c>
      <c r="J1350">
        <v>16.757999999999999</v>
      </c>
      <c r="K1350">
        <v>18.463999999999999</v>
      </c>
      <c r="L1350">
        <v>20.457999999999998</v>
      </c>
      <c r="M1350">
        <v>22.452000000000002</v>
      </c>
    </row>
    <row r="1351" spans="1:13" x14ac:dyDescent="0.3">
      <c r="A1351">
        <v>1349</v>
      </c>
      <c r="B1351">
        <v>15.2875</v>
      </c>
      <c r="C1351">
        <v>8.9510000000000006E-2</v>
      </c>
      <c r="D1351">
        <v>-0.56840000000000002</v>
      </c>
      <c r="E1351">
        <v>10.923</v>
      </c>
      <c r="F1351">
        <v>11.907</v>
      </c>
      <c r="G1351">
        <v>12.891</v>
      </c>
      <c r="H1351">
        <v>14.009</v>
      </c>
      <c r="I1351">
        <v>15.288</v>
      </c>
      <c r="J1351">
        <v>16.757999999999999</v>
      </c>
      <c r="K1351">
        <v>18.463999999999999</v>
      </c>
      <c r="L1351">
        <v>20.459</v>
      </c>
      <c r="M1351">
        <v>22.454000000000001</v>
      </c>
    </row>
    <row r="1352" spans="1:13" x14ac:dyDescent="0.3">
      <c r="A1352">
        <v>1350</v>
      </c>
      <c r="B1352">
        <v>15.2872</v>
      </c>
      <c r="C1352">
        <v>8.9529999999999998E-2</v>
      </c>
      <c r="D1352">
        <v>-0.56840000000000002</v>
      </c>
      <c r="E1352">
        <v>10.922000000000001</v>
      </c>
      <c r="F1352">
        <v>11.906000000000001</v>
      </c>
      <c r="G1352">
        <v>12.891</v>
      </c>
      <c r="H1352">
        <v>14.009</v>
      </c>
      <c r="I1352">
        <v>15.287000000000001</v>
      </c>
      <c r="J1352">
        <v>16.757999999999999</v>
      </c>
      <c r="K1352">
        <v>18.465</v>
      </c>
      <c r="L1352">
        <v>20.46</v>
      </c>
      <c r="M1352">
        <v>22.454999999999998</v>
      </c>
    </row>
    <row r="1353" spans="1:13" x14ac:dyDescent="0.3">
      <c r="A1353">
        <v>1351</v>
      </c>
      <c r="B1353">
        <v>15.286899999999999</v>
      </c>
      <c r="C1353">
        <v>8.9550000000000005E-2</v>
      </c>
      <c r="D1353">
        <v>-0.56840000000000002</v>
      </c>
      <c r="E1353">
        <v>10.920999999999999</v>
      </c>
      <c r="F1353">
        <v>11.904999999999999</v>
      </c>
      <c r="G1353">
        <v>12.89</v>
      </c>
      <c r="H1353">
        <v>14.007999999999999</v>
      </c>
      <c r="I1353">
        <v>15.287000000000001</v>
      </c>
      <c r="J1353">
        <v>16.759</v>
      </c>
      <c r="K1353">
        <v>18.465</v>
      </c>
      <c r="L1353">
        <v>20.460999999999999</v>
      </c>
      <c r="M1353">
        <v>22.457000000000001</v>
      </c>
    </row>
    <row r="1354" spans="1:13" x14ac:dyDescent="0.3">
      <c r="A1354">
        <v>1352</v>
      </c>
      <c r="B1354">
        <v>15.2866</v>
      </c>
      <c r="C1354">
        <v>8.9569999999999997E-2</v>
      </c>
      <c r="D1354">
        <v>-0.56840000000000002</v>
      </c>
      <c r="E1354">
        <v>10.92</v>
      </c>
      <c r="F1354">
        <v>11.904</v>
      </c>
      <c r="G1354">
        <v>12.888999999999999</v>
      </c>
      <c r="H1354">
        <v>14.007999999999999</v>
      </c>
      <c r="I1354">
        <v>15.287000000000001</v>
      </c>
      <c r="J1354">
        <v>16.759</v>
      </c>
      <c r="K1354">
        <v>18.466000000000001</v>
      </c>
      <c r="L1354">
        <v>20.462</v>
      </c>
      <c r="M1354">
        <v>22.457999999999998</v>
      </c>
    </row>
    <row r="1355" spans="1:13" x14ac:dyDescent="0.3">
      <c r="A1355">
        <v>1353</v>
      </c>
      <c r="B1355">
        <v>15.286300000000001</v>
      </c>
      <c r="C1355">
        <v>8.9590000000000003E-2</v>
      </c>
      <c r="D1355">
        <v>-0.56840000000000002</v>
      </c>
      <c r="E1355">
        <v>10.919</v>
      </c>
      <c r="F1355">
        <v>11.904</v>
      </c>
      <c r="G1355">
        <v>12.888</v>
      </c>
      <c r="H1355">
        <v>14.007</v>
      </c>
      <c r="I1355">
        <v>15.286</v>
      </c>
      <c r="J1355">
        <v>16.759</v>
      </c>
      <c r="K1355">
        <v>18.466000000000001</v>
      </c>
      <c r="L1355">
        <v>20.463000000000001</v>
      </c>
      <c r="M1355">
        <v>22.46</v>
      </c>
    </row>
    <row r="1356" spans="1:13" x14ac:dyDescent="0.3">
      <c r="A1356">
        <v>1354</v>
      </c>
      <c r="B1356">
        <v>15.286</v>
      </c>
      <c r="C1356">
        <v>8.9609999999999995E-2</v>
      </c>
      <c r="D1356">
        <v>-0.56840000000000002</v>
      </c>
      <c r="E1356">
        <v>10.917999999999999</v>
      </c>
      <c r="F1356">
        <v>11.903</v>
      </c>
      <c r="G1356">
        <v>12.888</v>
      </c>
      <c r="H1356">
        <v>14.007</v>
      </c>
      <c r="I1356">
        <v>15.286</v>
      </c>
      <c r="J1356">
        <v>16.759</v>
      </c>
      <c r="K1356">
        <v>18.466000000000001</v>
      </c>
      <c r="L1356">
        <v>20.463999999999999</v>
      </c>
      <c r="M1356">
        <v>22.462</v>
      </c>
    </row>
    <row r="1357" spans="1:13" x14ac:dyDescent="0.3">
      <c r="A1357">
        <v>1355</v>
      </c>
      <c r="B1357">
        <v>15.2857</v>
      </c>
      <c r="C1357">
        <v>8.9630000000000001E-2</v>
      </c>
      <c r="D1357">
        <v>-0.56840000000000002</v>
      </c>
      <c r="E1357">
        <v>10.917</v>
      </c>
      <c r="F1357">
        <v>11.901999999999999</v>
      </c>
      <c r="G1357">
        <v>12.887</v>
      </c>
      <c r="H1357">
        <v>14.006</v>
      </c>
      <c r="I1357">
        <v>15.286</v>
      </c>
      <c r="J1357">
        <v>16.759</v>
      </c>
      <c r="K1357">
        <v>18.466999999999999</v>
      </c>
      <c r="L1357">
        <v>20.465</v>
      </c>
      <c r="M1357">
        <v>22.463000000000001</v>
      </c>
    </row>
    <row r="1358" spans="1:13" x14ac:dyDescent="0.3">
      <c r="A1358">
        <v>1356</v>
      </c>
      <c r="B1358">
        <v>15.285399999999999</v>
      </c>
      <c r="C1358">
        <v>8.9639999999999997E-2</v>
      </c>
      <c r="D1358">
        <v>-0.56840000000000002</v>
      </c>
      <c r="E1358">
        <v>10.916</v>
      </c>
      <c r="F1358">
        <v>11.901</v>
      </c>
      <c r="G1358">
        <v>12.885999999999999</v>
      </c>
      <c r="H1358">
        <v>14.006</v>
      </c>
      <c r="I1358">
        <v>15.285</v>
      </c>
      <c r="J1358">
        <v>16.757999999999999</v>
      </c>
      <c r="K1358">
        <v>18.466999999999999</v>
      </c>
      <c r="L1358">
        <v>20.465</v>
      </c>
      <c r="M1358">
        <v>22.463999999999999</v>
      </c>
    </row>
    <row r="1359" spans="1:13" x14ac:dyDescent="0.3">
      <c r="A1359">
        <v>1357</v>
      </c>
      <c r="B1359">
        <v>15.2851</v>
      </c>
      <c r="C1359">
        <v>8.9660000000000004E-2</v>
      </c>
      <c r="D1359">
        <v>-0.56840000000000002</v>
      </c>
      <c r="E1359">
        <v>10.914999999999999</v>
      </c>
      <c r="F1359">
        <v>11.9</v>
      </c>
      <c r="G1359">
        <v>12.885999999999999</v>
      </c>
      <c r="H1359">
        <v>14.005000000000001</v>
      </c>
      <c r="I1359">
        <v>15.285</v>
      </c>
      <c r="J1359">
        <v>16.757999999999999</v>
      </c>
      <c r="K1359">
        <v>18.466999999999999</v>
      </c>
      <c r="L1359">
        <v>20.466999999999999</v>
      </c>
      <c r="M1359">
        <v>22.466000000000001</v>
      </c>
    </row>
    <row r="1360" spans="1:13" x14ac:dyDescent="0.3">
      <c r="A1360">
        <v>1358</v>
      </c>
      <c r="B1360">
        <v>15.284800000000001</v>
      </c>
      <c r="C1360">
        <v>8.9679999999999996E-2</v>
      </c>
      <c r="D1360">
        <v>-0.56840000000000002</v>
      </c>
      <c r="E1360">
        <v>10.914</v>
      </c>
      <c r="F1360">
        <v>11.9</v>
      </c>
      <c r="G1360">
        <v>12.885</v>
      </c>
      <c r="H1360">
        <v>14.005000000000001</v>
      </c>
      <c r="I1360">
        <v>15.285</v>
      </c>
      <c r="J1360">
        <v>16.757999999999999</v>
      </c>
      <c r="K1360">
        <v>18.468</v>
      </c>
      <c r="L1360">
        <v>20.468</v>
      </c>
      <c r="M1360">
        <v>22.466999999999999</v>
      </c>
    </row>
    <row r="1361" spans="1:13" x14ac:dyDescent="0.3">
      <c r="A1361">
        <v>1359</v>
      </c>
      <c r="B1361">
        <v>15.2845</v>
      </c>
      <c r="C1361">
        <v>8.9700000000000002E-2</v>
      </c>
      <c r="D1361">
        <v>-0.56840000000000002</v>
      </c>
      <c r="E1361">
        <v>10.913</v>
      </c>
      <c r="F1361">
        <v>11.898999999999999</v>
      </c>
      <c r="G1361">
        <v>12.884</v>
      </c>
      <c r="H1361">
        <v>14.004</v>
      </c>
      <c r="I1361">
        <v>15.284000000000001</v>
      </c>
      <c r="J1361">
        <v>16.759</v>
      </c>
      <c r="K1361">
        <v>18.468</v>
      </c>
      <c r="L1361">
        <v>20.469000000000001</v>
      </c>
      <c r="M1361">
        <v>22.469000000000001</v>
      </c>
    </row>
    <row r="1362" spans="1:13" x14ac:dyDescent="0.3">
      <c r="A1362">
        <v>1360</v>
      </c>
      <c r="B1362">
        <v>15.2842</v>
      </c>
      <c r="C1362">
        <v>8.9719999999999994E-2</v>
      </c>
      <c r="D1362">
        <v>-0.56840000000000002</v>
      </c>
      <c r="E1362">
        <v>10.912000000000001</v>
      </c>
      <c r="F1362">
        <v>11.898</v>
      </c>
      <c r="G1362">
        <v>12.884</v>
      </c>
      <c r="H1362">
        <v>14.004</v>
      </c>
      <c r="I1362">
        <v>15.284000000000001</v>
      </c>
      <c r="J1362">
        <v>16.759</v>
      </c>
      <c r="K1362">
        <v>18.469000000000001</v>
      </c>
      <c r="L1362">
        <v>20.47</v>
      </c>
      <c r="M1362">
        <v>22.47</v>
      </c>
    </row>
    <row r="1363" spans="1:13" x14ac:dyDescent="0.3">
      <c r="A1363">
        <v>1361</v>
      </c>
      <c r="B1363">
        <v>15.283899999999999</v>
      </c>
      <c r="C1363">
        <v>8.974E-2</v>
      </c>
      <c r="D1363">
        <v>-0.56840000000000002</v>
      </c>
      <c r="E1363">
        <v>10.911</v>
      </c>
      <c r="F1363">
        <v>11.897</v>
      </c>
      <c r="G1363">
        <v>12.882999999999999</v>
      </c>
      <c r="H1363">
        <v>14.003</v>
      </c>
      <c r="I1363">
        <v>15.284000000000001</v>
      </c>
      <c r="J1363">
        <v>16.759</v>
      </c>
      <c r="K1363">
        <v>18.469000000000001</v>
      </c>
      <c r="L1363">
        <v>20.471</v>
      </c>
      <c r="M1363">
        <v>22.472000000000001</v>
      </c>
    </row>
    <row r="1364" spans="1:13" x14ac:dyDescent="0.3">
      <c r="A1364">
        <v>1362</v>
      </c>
      <c r="B1364">
        <v>15.2836</v>
      </c>
      <c r="C1364">
        <v>8.9760000000000006E-2</v>
      </c>
      <c r="D1364">
        <v>-0.56840000000000002</v>
      </c>
      <c r="E1364">
        <v>10.91</v>
      </c>
      <c r="F1364">
        <v>11.896000000000001</v>
      </c>
      <c r="G1364">
        <v>12.882</v>
      </c>
      <c r="H1364">
        <v>14.002000000000001</v>
      </c>
      <c r="I1364">
        <v>15.284000000000001</v>
      </c>
      <c r="J1364">
        <v>16.759</v>
      </c>
      <c r="K1364">
        <v>18.47</v>
      </c>
      <c r="L1364">
        <v>20.472000000000001</v>
      </c>
      <c r="M1364">
        <v>22.474</v>
      </c>
    </row>
    <row r="1365" spans="1:13" x14ac:dyDescent="0.3">
      <c r="A1365">
        <v>1363</v>
      </c>
      <c r="B1365">
        <v>15.283300000000001</v>
      </c>
      <c r="C1365">
        <v>8.9779999999999999E-2</v>
      </c>
      <c r="D1365">
        <v>-0.56840000000000002</v>
      </c>
      <c r="E1365">
        <v>10.909000000000001</v>
      </c>
      <c r="F1365">
        <v>11.895</v>
      </c>
      <c r="G1365">
        <v>12.881</v>
      </c>
      <c r="H1365">
        <v>14.002000000000001</v>
      </c>
      <c r="I1365">
        <v>15.282999999999999</v>
      </c>
      <c r="J1365">
        <v>16.759</v>
      </c>
      <c r="K1365">
        <v>18.47</v>
      </c>
      <c r="L1365">
        <v>20.472999999999999</v>
      </c>
      <c r="M1365">
        <v>22.475000000000001</v>
      </c>
    </row>
    <row r="1366" spans="1:13" x14ac:dyDescent="0.3">
      <c r="A1366">
        <v>1364</v>
      </c>
      <c r="B1366">
        <v>15.282999999999999</v>
      </c>
      <c r="C1366">
        <v>8.9800000000000005E-2</v>
      </c>
      <c r="D1366">
        <v>-0.56840000000000002</v>
      </c>
      <c r="E1366">
        <v>10.907999999999999</v>
      </c>
      <c r="F1366">
        <v>11.895</v>
      </c>
      <c r="G1366">
        <v>12.881</v>
      </c>
      <c r="H1366">
        <v>14.000999999999999</v>
      </c>
      <c r="I1366">
        <v>15.282999999999999</v>
      </c>
      <c r="J1366">
        <v>16.759</v>
      </c>
      <c r="K1366">
        <v>18.471</v>
      </c>
      <c r="L1366">
        <v>20.474</v>
      </c>
      <c r="M1366">
        <v>22.477</v>
      </c>
    </row>
    <row r="1367" spans="1:13" x14ac:dyDescent="0.3">
      <c r="A1367">
        <v>1365</v>
      </c>
      <c r="B1367">
        <v>15.2827</v>
      </c>
      <c r="C1367">
        <v>8.9819999999999997E-2</v>
      </c>
      <c r="D1367">
        <v>-0.56840000000000002</v>
      </c>
      <c r="E1367">
        <v>10.907</v>
      </c>
      <c r="F1367">
        <v>11.894</v>
      </c>
      <c r="G1367">
        <v>12.88</v>
      </c>
      <c r="H1367">
        <v>14.000999999999999</v>
      </c>
      <c r="I1367">
        <v>15.282999999999999</v>
      </c>
      <c r="J1367">
        <v>16.759</v>
      </c>
      <c r="K1367">
        <v>18.471</v>
      </c>
      <c r="L1367">
        <v>20.475000000000001</v>
      </c>
      <c r="M1367">
        <v>22.478999999999999</v>
      </c>
    </row>
    <row r="1368" spans="1:13" x14ac:dyDescent="0.3">
      <c r="A1368">
        <v>1366</v>
      </c>
      <c r="B1368">
        <v>15.282400000000001</v>
      </c>
      <c r="C1368">
        <v>8.9840000000000003E-2</v>
      </c>
      <c r="D1368">
        <v>-0.56840000000000002</v>
      </c>
      <c r="E1368">
        <v>10.906000000000001</v>
      </c>
      <c r="F1368">
        <v>11.893000000000001</v>
      </c>
      <c r="G1368">
        <v>12.879</v>
      </c>
      <c r="H1368">
        <v>14</v>
      </c>
      <c r="I1368">
        <v>15.282</v>
      </c>
      <c r="J1368">
        <v>16.759</v>
      </c>
      <c r="K1368">
        <v>18.472000000000001</v>
      </c>
      <c r="L1368">
        <v>20.475999999999999</v>
      </c>
      <c r="M1368">
        <v>22.48</v>
      </c>
    </row>
    <row r="1369" spans="1:13" x14ac:dyDescent="0.3">
      <c r="A1369">
        <v>1367</v>
      </c>
      <c r="B1369">
        <v>15.2821</v>
      </c>
      <c r="C1369">
        <v>8.9859999999999995E-2</v>
      </c>
      <c r="D1369">
        <v>-0.56840000000000002</v>
      </c>
      <c r="E1369">
        <v>10.904999999999999</v>
      </c>
      <c r="F1369">
        <v>11.891999999999999</v>
      </c>
      <c r="G1369">
        <v>12.879</v>
      </c>
      <c r="H1369">
        <v>14</v>
      </c>
      <c r="I1369">
        <v>15.282</v>
      </c>
      <c r="J1369">
        <v>16.759</v>
      </c>
      <c r="K1369">
        <v>18.472000000000001</v>
      </c>
      <c r="L1369">
        <v>20.477</v>
      </c>
      <c r="M1369">
        <v>22.481999999999999</v>
      </c>
    </row>
    <row r="1370" spans="1:13" x14ac:dyDescent="0.3">
      <c r="A1370">
        <v>1368</v>
      </c>
      <c r="B1370">
        <v>15.2818</v>
      </c>
      <c r="C1370">
        <v>8.9880000000000002E-2</v>
      </c>
      <c r="D1370">
        <v>-0.56840000000000002</v>
      </c>
      <c r="E1370">
        <v>10.904</v>
      </c>
      <c r="F1370">
        <v>11.891</v>
      </c>
      <c r="G1370">
        <v>12.878</v>
      </c>
      <c r="H1370">
        <v>13.999000000000001</v>
      </c>
      <c r="I1370">
        <v>15.282</v>
      </c>
      <c r="J1370">
        <v>16.759</v>
      </c>
      <c r="K1370">
        <v>18.472999999999999</v>
      </c>
      <c r="L1370">
        <v>20.478000000000002</v>
      </c>
      <c r="M1370">
        <v>22.484000000000002</v>
      </c>
    </row>
    <row r="1371" spans="1:13" x14ac:dyDescent="0.3">
      <c r="A1371">
        <v>1369</v>
      </c>
      <c r="B1371">
        <v>15.281599999999999</v>
      </c>
      <c r="C1371">
        <v>8.9899999999999994E-2</v>
      </c>
      <c r="D1371">
        <v>-0.56840000000000002</v>
      </c>
      <c r="E1371">
        <v>10.903</v>
      </c>
      <c r="F1371">
        <v>11.89</v>
      </c>
      <c r="G1371">
        <v>12.877000000000001</v>
      </c>
      <c r="H1371">
        <v>13.999000000000001</v>
      </c>
      <c r="I1371">
        <v>15.282</v>
      </c>
      <c r="J1371">
        <v>16.759</v>
      </c>
      <c r="K1371">
        <v>18.472999999999999</v>
      </c>
      <c r="L1371">
        <v>20.478999999999999</v>
      </c>
      <c r="M1371">
        <v>22.484999999999999</v>
      </c>
    </row>
    <row r="1372" spans="1:13" x14ac:dyDescent="0.3">
      <c r="A1372">
        <v>1370</v>
      </c>
      <c r="B1372">
        <v>15.2813</v>
      </c>
      <c r="C1372">
        <v>8.992E-2</v>
      </c>
      <c r="D1372">
        <v>-0.56840000000000002</v>
      </c>
      <c r="E1372">
        <v>10.903</v>
      </c>
      <c r="F1372">
        <v>11.888999999999999</v>
      </c>
      <c r="G1372">
        <v>12.875999999999999</v>
      </c>
      <c r="H1372">
        <v>13.997999999999999</v>
      </c>
      <c r="I1372">
        <v>15.281000000000001</v>
      </c>
      <c r="J1372">
        <v>16.759</v>
      </c>
      <c r="K1372">
        <v>18.474</v>
      </c>
      <c r="L1372">
        <v>20.48</v>
      </c>
      <c r="M1372">
        <v>22.486999999999998</v>
      </c>
    </row>
    <row r="1373" spans="1:13" x14ac:dyDescent="0.3">
      <c r="A1373">
        <v>1371</v>
      </c>
      <c r="B1373">
        <v>15.281000000000001</v>
      </c>
      <c r="C1373">
        <v>8.9940000000000006E-2</v>
      </c>
      <c r="D1373">
        <v>-0.56840000000000002</v>
      </c>
      <c r="E1373">
        <v>10.901999999999999</v>
      </c>
      <c r="F1373">
        <v>11.888999999999999</v>
      </c>
      <c r="G1373">
        <v>12.875999999999999</v>
      </c>
      <c r="H1373">
        <v>13.997999999999999</v>
      </c>
      <c r="I1373">
        <v>15.281000000000001</v>
      </c>
      <c r="J1373">
        <v>16.759</v>
      </c>
      <c r="K1373">
        <v>18.474</v>
      </c>
      <c r="L1373">
        <v>20.481000000000002</v>
      </c>
      <c r="M1373">
        <v>22.489000000000001</v>
      </c>
    </row>
    <row r="1374" spans="1:13" x14ac:dyDescent="0.3">
      <c r="A1374">
        <v>1372</v>
      </c>
      <c r="B1374">
        <v>15.2807</v>
      </c>
      <c r="C1374">
        <v>8.9959999999999998E-2</v>
      </c>
      <c r="D1374">
        <v>-0.56840000000000002</v>
      </c>
      <c r="E1374">
        <v>10.901</v>
      </c>
      <c r="F1374">
        <v>11.888</v>
      </c>
      <c r="G1374">
        <v>12.875</v>
      </c>
      <c r="H1374">
        <v>13.997</v>
      </c>
      <c r="I1374">
        <v>15.281000000000001</v>
      </c>
      <c r="J1374">
        <v>16.759</v>
      </c>
      <c r="K1374">
        <v>18.474</v>
      </c>
      <c r="L1374">
        <v>20.481999999999999</v>
      </c>
      <c r="M1374">
        <v>22.49</v>
      </c>
    </row>
    <row r="1375" spans="1:13" x14ac:dyDescent="0.3">
      <c r="A1375">
        <v>1373</v>
      </c>
      <c r="B1375">
        <v>15.2804</v>
      </c>
      <c r="C1375">
        <v>8.9980000000000004E-2</v>
      </c>
      <c r="D1375">
        <v>-0.56840000000000002</v>
      </c>
      <c r="E1375">
        <v>10.9</v>
      </c>
      <c r="F1375">
        <v>11.887</v>
      </c>
      <c r="G1375">
        <v>12.874000000000001</v>
      </c>
      <c r="H1375">
        <v>13.997</v>
      </c>
      <c r="I1375">
        <v>15.28</v>
      </c>
      <c r="J1375">
        <v>16.759</v>
      </c>
      <c r="K1375">
        <v>18.475000000000001</v>
      </c>
      <c r="L1375">
        <v>20.483000000000001</v>
      </c>
      <c r="M1375">
        <v>22.492000000000001</v>
      </c>
    </row>
    <row r="1376" spans="1:13" x14ac:dyDescent="0.3">
      <c r="A1376">
        <v>1374</v>
      </c>
      <c r="B1376">
        <v>15.280099999999999</v>
      </c>
      <c r="C1376">
        <v>0.09</v>
      </c>
      <c r="D1376">
        <v>-0.56840000000000002</v>
      </c>
      <c r="E1376">
        <v>10.898999999999999</v>
      </c>
      <c r="F1376">
        <v>11.885999999999999</v>
      </c>
      <c r="G1376">
        <v>12.874000000000001</v>
      </c>
      <c r="H1376">
        <v>13.996</v>
      </c>
      <c r="I1376">
        <v>15.28</v>
      </c>
      <c r="J1376">
        <v>16.759</v>
      </c>
      <c r="K1376">
        <v>18.475000000000001</v>
      </c>
      <c r="L1376">
        <v>20.484000000000002</v>
      </c>
      <c r="M1376">
        <v>22.494</v>
      </c>
    </row>
    <row r="1377" spans="1:13" x14ac:dyDescent="0.3">
      <c r="A1377">
        <v>1375</v>
      </c>
      <c r="B1377">
        <v>15.2799</v>
      </c>
      <c r="C1377">
        <v>9.0020000000000003E-2</v>
      </c>
      <c r="D1377">
        <v>-0.56840000000000002</v>
      </c>
      <c r="E1377">
        <v>10.898</v>
      </c>
      <c r="F1377">
        <v>11.885</v>
      </c>
      <c r="G1377">
        <v>12.872999999999999</v>
      </c>
      <c r="H1377">
        <v>13.996</v>
      </c>
      <c r="I1377">
        <v>15.28</v>
      </c>
      <c r="J1377">
        <v>16.759</v>
      </c>
      <c r="K1377">
        <v>18.475999999999999</v>
      </c>
      <c r="L1377">
        <v>20.486000000000001</v>
      </c>
      <c r="M1377">
        <v>22.495000000000001</v>
      </c>
    </row>
    <row r="1378" spans="1:13" x14ac:dyDescent="0.3">
      <c r="A1378">
        <v>1376</v>
      </c>
      <c r="B1378">
        <v>15.2796</v>
      </c>
      <c r="C1378">
        <v>9.0039999999999995E-2</v>
      </c>
      <c r="D1378">
        <v>-0.56840000000000002</v>
      </c>
      <c r="E1378">
        <v>10.897</v>
      </c>
      <c r="F1378">
        <v>11.884</v>
      </c>
      <c r="G1378">
        <v>12.872</v>
      </c>
      <c r="H1378">
        <v>13.994999999999999</v>
      </c>
      <c r="I1378">
        <v>15.28</v>
      </c>
      <c r="J1378">
        <v>16.759</v>
      </c>
      <c r="K1378">
        <v>18.475999999999999</v>
      </c>
      <c r="L1378">
        <v>20.486999999999998</v>
      </c>
      <c r="M1378">
        <v>22.497</v>
      </c>
    </row>
    <row r="1379" spans="1:13" x14ac:dyDescent="0.3">
      <c r="A1379">
        <v>1377</v>
      </c>
      <c r="B1379">
        <v>15.279299999999999</v>
      </c>
      <c r="C1379">
        <v>9.0060000000000001E-2</v>
      </c>
      <c r="D1379">
        <v>-0.56840000000000002</v>
      </c>
      <c r="E1379">
        <v>10.896000000000001</v>
      </c>
      <c r="F1379">
        <v>11.884</v>
      </c>
      <c r="G1379">
        <v>12.871</v>
      </c>
      <c r="H1379">
        <v>13.994999999999999</v>
      </c>
      <c r="I1379">
        <v>15.279</v>
      </c>
      <c r="J1379">
        <v>16.759</v>
      </c>
      <c r="K1379">
        <v>18.477</v>
      </c>
      <c r="L1379">
        <v>20.488</v>
      </c>
      <c r="M1379">
        <v>22.498999999999999</v>
      </c>
    </row>
    <row r="1380" spans="1:13" x14ac:dyDescent="0.3">
      <c r="A1380">
        <v>1378</v>
      </c>
      <c r="B1380">
        <v>15.279</v>
      </c>
      <c r="C1380">
        <v>9.0079999999999993E-2</v>
      </c>
      <c r="D1380">
        <v>-0.56840000000000002</v>
      </c>
      <c r="E1380">
        <v>10.895</v>
      </c>
      <c r="F1380">
        <v>11.882999999999999</v>
      </c>
      <c r="G1380">
        <v>12.871</v>
      </c>
      <c r="H1380">
        <v>13.994</v>
      </c>
      <c r="I1380">
        <v>15.279</v>
      </c>
      <c r="J1380">
        <v>16.759</v>
      </c>
      <c r="K1380">
        <v>18.477</v>
      </c>
      <c r="L1380">
        <v>20.489000000000001</v>
      </c>
      <c r="M1380">
        <v>22.5</v>
      </c>
    </row>
    <row r="1381" spans="1:13" x14ac:dyDescent="0.3">
      <c r="A1381">
        <v>1379</v>
      </c>
      <c r="B1381">
        <v>15.2788</v>
      </c>
      <c r="C1381">
        <v>9.01E-2</v>
      </c>
      <c r="D1381">
        <v>-0.56840000000000002</v>
      </c>
      <c r="E1381">
        <v>10.894</v>
      </c>
      <c r="F1381">
        <v>11.882</v>
      </c>
      <c r="G1381">
        <v>12.87</v>
      </c>
      <c r="H1381">
        <v>13.994</v>
      </c>
      <c r="I1381">
        <v>15.279</v>
      </c>
      <c r="J1381">
        <v>16.759</v>
      </c>
      <c r="K1381">
        <v>18.478000000000002</v>
      </c>
      <c r="L1381">
        <v>20.49</v>
      </c>
      <c r="M1381">
        <v>22.501999999999999</v>
      </c>
    </row>
    <row r="1382" spans="1:13" x14ac:dyDescent="0.3">
      <c r="A1382">
        <v>1380</v>
      </c>
      <c r="B1382">
        <v>15.278499999999999</v>
      </c>
      <c r="C1382">
        <v>9.0120000000000006E-2</v>
      </c>
      <c r="D1382">
        <v>-0.56840000000000002</v>
      </c>
      <c r="E1382">
        <v>10.893000000000001</v>
      </c>
      <c r="F1382">
        <v>11.881</v>
      </c>
      <c r="G1382">
        <v>12.869</v>
      </c>
      <c r="H1382">
        <v>13.993</v>
      </c>
      <c r="I1382">
        <v>15.278</v>
      </c>
      <c r="J1382">
        <v>16.759</v>
      </c>
      <c r="K1382">
        <v>18.478000000000002</v>
      </c>
      <c r="L1382">
        <v>20.491</v>
      </c>
      <c r="M1382">
        <v>22.504000000000001</v>
      </c>
    </row>
    <row r="1383" spans="1:13" x14ac:dyDescent="0.3">
      <c r="A1383">
        <v>1381</v>
      </c>
      <c r="B1383">
        <v>15.2782</v>
      </c>
      <c r="C1383">
        <v>9.0130000000000002E-2</v>
      </c>
      <c r="D1383">
        <v>-0.56840000000000002</v>
      </c>
      <c r="E1383">
        <v>10.891999999999999</v>
      </c>
      <c r="F1383">
        <v>11.881</v>
      </c>
      <c r="G1383">
        <v>12.869</v>
      </c>
      <c r="H1383">
        <v>13.993</v>
      </c>
      <c r="I1383">
        <v>15.278</v>
      </c>
      <c r="J1383">
        <v>16.759</v>
      </c>
      <c r="K1383">
        <v>18.478000000000002</v>
      </c>
      <c r="L1383">
        <v>20.491</v>
      </c>
      <c r="M1383">
        <v>22.504000000000001</v>
      </c>
    </row>
    <row r="1384" spans="1:13" x14ac:dyDescent="0.3">
      <c r="A1384">
        <v>1382</v>
      </c>
      <c r="B1384">
        <v>15.277900000000001</v>
      </c>
      <c r="C1384">
        <v>9.0149999999999994E-2</v>
      </c>
      <c r="D1384">
        <v>-0.56840000000000002</v>
      </c>
      <c r="E1384">
        <v>10.891</v>
      </c>
      <c r="F1384">
        <v>11.88</v>
      </c>
      <c r="G1384">
        <v>12.868</v>
      </c>
      <c r="H1384">
        <v>13.992000000000001</v>
      </c>
      <c r="I1384">
        <v>15.278</v>
      </c>
      <c r="J1384">
        <v>16.759</v>
      </c>
      <c r="K1384">
        <v>18.478999999999999</v>
      </c>
      <c r="L1384">
        <v>20.492000000000001</v>
      </c>
      <c r="M1384">
        <v>22.506</v>
      </c>
    </row>
    <row r="1385" spans="1:13" x14ac:dyDescent="0.3">
      <c r="A1385">
        <v>1383</v>
      </c>
      <c r="B1385">
        <v>15.277699999999999</v>
      </c>
      <c r="C1385">
        <v>9.017E-2</v>
      </c>
      <c r="D1385">
        <v>-0.56840000000000002</v>
      </c>
      <c r="E1385">
        <v>10.89</v>
      </c>
      <c r="F1385">
        <v>11.879</v>
      </c>
      <c r="G1385">
        <v>12.868</v>
      </c>
      <c r="H1385">
        <v>13.992000000000001</v>
      </c>
      <c r="I1385">
        <v>15.278</v>
      </c>
      <c r="J1385">
        <v>16.759</v>
      </c>
      <c r="K1385">
        <v>18.478999999999999</v>
      </c>
      <c r="L1385">
        <v>20.494</v>
      </c>
      <c r="M1385">
        <v>22.507999999999999</v>
      </c>
    </row>
    <row r="1386" spans="1:13" x14ac:dyDescent="0.3">
      <c r="A1386">
        <v>1384</v>
      </c>
      <c r="B1386">
        <v>15.2774</v>
      </c>
      <c r="C1386">
        <v>9.0190000000000006E-2</v>
      </c>
      <c r="D1386">
        <v>-0.56840000000000002</v>
      </c>
      <c r="E1386">
        <v>10.888999999999999</v>
      </c>
      <c r="F1386">
        <v>11.878</v>
      </c>
      <c r="G1386">
        <v>12.867000000000001</v>
      </c>
      <c r="H1386">
        <v>13.991</v>
      </c>
      <c r="I1386">
        <v>15.276999999999999</v>
      </c>
      <c r="J1386">
        <v>16.759</v>
      </c>
      <c r="K1386">
        <v>18.48</v>
      </c>
      <c r="L1386">
        <v>20.495000000000001</v>
      </c>
      <c r="M1386">
        <v>22.509</v>
      </c>
    </row>
    <row r="1387" spans="1:13" x14ac:dyDescent="0.3">
      <c r="A1387">
        <v>1385</v>
      </c>
      <c r="B1387">
        <v>15.277100000000001</v>
      </c>
      <c r="C1387">
        <v>9.0209999999999999E-2</v>
      </c>
      <c r="D1387">
        <v>-0.56840000000000002</v>
      </c>
      <c r="E1387">
        <v>10.888</v>
      </c>
      <c r="F1387">
        <v>11.877000000000001</v>
      </c>
      <c r="G1387">
        <v>12.866</v>
      </c>
      <c r="H1387">
        <v>13.991</v>
      </c>
      <c r="I1387">
        <v>15.276999999999999</v>
      </c>
      <c r="J1387">
        <v>16.759</v>
      </c>
      <c r="K1387">
        <v>18.48</v>
      </c>
      <c r="L1387">
        <v>20.495999999999999</v>
      </c>
      <c r="M1387">
        <v>22.510999999999999</v>
      </c>
    </row>
    <row r="1388" spans="1:13" x14ac:dyDescent="0.3">
      <c r="A1388">
        <v>1386</v>
      </c>
      <c r="B1388">
        <v>15.276899999999999</v>
      </c>
      <c r="C1388">
        <v>9.0230000000000005E-2</v>
      </c>
      <c r="D1388">
        <v>-0.56840000000000002</v>
      </c>
      <c r="E1388">
        <v>10.887</v>
      </c>
      <c r="F1388">
        <v>11.875999999999999</v>
      </c>
      <c r="G1388">
        <v>12.865</v>
      </c>
      <c r="H1388">
        <v>13.99</v>
      </c>
      <c r="I1388">
        <v>15.276999999999999</v>
      </c>
      <c r="J1388">
        <v>16.760000000000002</v>
      </c>
      <c r="K1388">
        <v>18.481000000000002</v>
      </c>
      <c r="L1388">
        <v>20.497</v>
      </c>
      <c r="M1388">
        <v>22.513000000000002</v>
      </c>
    </row>
    <row r="1389" spans="1:13" x14ac:dyDescent="0.3">
      <c r="A1389">
        <v>1387</v>
      </c>
      <c r="B1389">
        <v>15.2766</v>
      </c>
      <c r="C1389">
        <v>9.0249999999999997E-2</v>
      </c>
      <c r="D1389">
        <v>-0.56840000000000002</v>
      </c>
      <c r="E1389">
        <v>10.885999999999999</v>
      </c>
      <c r="F1389">
        <v>11.875999999999999</v>
      </c>
      <c r="G1389">
        <v>12.865</v>
      </c>
      <c r="H1389">
        <v>13.99</v>
      </c>
      <c r="I1389">
        <v>15.276999999999999</v>
      </c>
      <c r="J1389">
        <v>16.760000000000002</v>
      </c>
      <c r="K1389">
        <v>18.481000000000002</v>
      </c>
      <c r="L1389">
        <v>20.498000000000001</v>
      </c>
      <c r="M1389">
        <v>22.513999999999999</v>
      </c>
    </row>
    <row r="1390" spans="1:13" x14ac:dyDescent="0.3">
      <c r="A1390">
        <v>1388</v>
      </c>
      <c r="B1390">
        <v>15.276300000000001</v>
      </c>
      <c r="C1390">
        <v>9.0270000000000003E-2</v>
      </c>
      <c r="D1390">
        <v>-0.56840000000000002</v>
      </c>
      <c r="E1390">
        <v>10.885</v>
      </c>
      <c r="F1390">
        <v>11.875</v>
      </c>
      <c r="G1390">
        <v>12.864000000000001</v>
      </c>
      <c r="H1390">
        <v>13.989000000000001</v>
      </c>
      <c r="I1390">
        <v>15.276</v>
      </c>
      <c r="J1390">
        <v>16.760000000000002</v>
      </c>
      <c r="K1390">
        <v>18.481999999999999</v>
      </c>
      <c r="L1390">
        <v>20.498999999999999</v>
      </c>
      <c r="M1390">
        <v>22.515999999999998</v>
      </c>
    </row>
    <row r="1391" spans="1:13" x14ac:dyDescent="0.3">
      <c r="A1391">
        <v>1389</v>
      </c>
      <c r="B1391">
        <v>15.2761</v>
      </c>
      <c r="C1391">
        <v>9.0289999999999995E-2</v>
      </c>
      <c r="D1391">
        <v>-0.56840000000000002</v>
      </c>
      <c r="E1391">
        <v>10.885</v>
      </c>
      <c r="F1391">
        <v>11.874000000000001</v>
      </c>
      <c r="G1391">
        <v>12.863</v>
      </c>
      <c r="H1391">
        <v>13.989000000000001</v>
      </c>
      <c r="I1391">
        <v>15.276</v>
      </c>
      <c r="J1391">
        <v>16.760000000000002</v>
      </c>
      <c r="K1391">
        <v>18.483000000000001</v>
      </c>
      <c r="L1391">
        <v>20.5</v>
      </c>
      <c r="M1391">
        <v>22.518000000000001</v>
      </c>
    </row>
    <row r="1392" spans="1:13" x14ac:dyDescent="0.3">
      <c r="A1392">
        <v>1390</v>
      </c>
      <c r="B1392">
        <v>15.2758</v>
      </c>
      <c r="C1392">
        <v>9.0310000000000001E-2</v>
      </c>
      <c r="D1392">
        <v>-0.56840000000000002</v>
      </c>
      <c r="E1392">
        <v>10.884</v>
      </c>
      <c r="F1392">
        <v>11.872999999999999</v>
      </c>
      <c r="G1392">
        <v>12.863</v>
      </c>
      <c r="H1392">
        <v>13.988</v>
      </c>
      <c r="I1392">
        <v>15.276</v>
      </c>
      <c r="J1392">
        <v>16.760000000000002</v>
      </c>
      <c r="K1392">
        <v>18.483000000000001</v>
      </c>
      <c r="L1392">
        <v>20.501000000000001</v>
      </c>
      <c r="M1392">
        <v>22.52</v>
      </c>
    </row>
    <row r="1393" spans="1:13" x14ac:dyDescent="0.3">
      <c r="A1393">
        <v>1391</v>
      </c>
      <c r="B1393">
        <v>15.275499999999999</v>
      </c>
      <c r="C1393">
        <v>9.0329999999999994E-2</v>
      </c>
      <c r="D1393">
        <v>-0.56840000000000002</v>
      </c>
      <c r="E1393">
        <v>10.882999999999999</v>
      </c>
      <c r="F1393">
        <v>11.872</v>
      </c>
      <c r="G1393">
        <v>12.862</v>
      </c>
      <c r="H1393">
        <v>13.987</v>
      </c>
      <c r="I1393">
        <v>15.276</v>
      </c>
      <c r="J1393">
        <v>16.760000000000002</v>
      </c>
      <c r="K1393">
        <v>18.483000000000001</v>
      </c>
      <c r="L1393">
        <v>20.501999999999999</v>
      </c>
      <c r="M1393">
        <v>22.521000000000001</v>
      </c>
    </row>
    <row r="1394" spans="1:13" x14ac:dyDescent="0.3">
      <c r="A1394">
        <v>1392</v>
      </c>
      <c r="B1394">
        <v>15.2753</v>
      </c>
      <c r="C1394">
        <v>9.035E-2</v>
      </c>
      <c r="D1394">
        <v>-0.56840000000000002</v>
      </c>
      <c r="E1394">
        <v>10.882</v>
      </c>
      <c r="F1394">
        <v>11.872</v>
      </c>
      <c r="G1394">
        <v>12.861000000000001</v>
      </c>
      <c r="H1394">
        <v>13.987</v>
      </c>
      <c r="I1394">
        <v>15.275</v>
      </c>
      <c r="J1394">
        <v>16.760000000000002</v>
      </c>
      <c r="K1394">
        <v>18.484000000000002</v>
      </c>
      <c r="L1394">
        <v>20.503</v>
      </c>
      <c r="M1394">
        <v>22.523</v>
      </c>
    </row>
    <row r="1395" spans="1:13" x14ac:dyDescent="0.3">
      <c r="A1395">
        <v>1393</v>
      </c>
      <c r="B1395">
        <v>15.275</v>
      </c>
      <c r="C1395">
        <v>9.0370000000000006E-2</v>
      </c>
      <c r="D1395">
        <v>-0.56840000000000002</v>
      </c>
      <c r="E1395">
        <v>10.881</v>
      </c>
      <c r="F1395">
        <v>11.871</v>
      </c>
      <c r="G1395">
        <v>12.861000000000001</v>
      </c>
      <c r="H1395">
        <v>13.986000000000001</v>
      </c>
      <c r="I1395">
        <v>15.275</v>
      </c>
      <c r="J1395">
        <v>16.760000000000002</v>
      </c>
      <c r="K1395">
        <v>18.484000000000002</v>
      </c>
      <c r="L1395">
        <v>20.504999999999999</v>
      </c>
      <c r="M1395">
        <v>22.524999999999999</v>
      </c>
    </row>
    <row r="1396" spans="1:13" x14ac:dyDescent="0.3">
      <c r="A1396">
        <v>1394</v>
      </c>
      <c r="B1396">
        <v>15.274800000000001</v>
      </c>
      <c r="C1396">
        <v>9.0389999999999998E-2</v>
      </c>
      <c r="D1396">
        <v>-0.56840000000000002</v>
      </c>
      <c r="E1396">
        <v>10.88</v>
      </c>
      <c r="F1396">
        <v>11.87</v>
      </c>
      <c r="G1396">
        <v>12.86</v>
      </c>
      <c r="H1396">
        <v>13.986000000000001</v>
      </c>
      <c r="I1396">
        <v>15.275</v>
      </c>
      <c r="J1396">
        <v>16.760000000000002</v>
      </c>
      <c r="K1396">
        <v>18.484999999999999</v>
      </c>
      <c r="L1396">
        <v>20.506</v>
      </c>
      <c r="M1396">
        <v>22.526</v>
      </c>
    </row>
    <row r="1397" spans="1:13" x14ac:dyDescent="0.3">
      <c r="A1397">
        <v>1395</v>
      </c>
      <c r="B1397">
        <v>15.2745</v>
      </c>
      <c r="C1397">
        <v>9.0410000000000004E-2</v>
      </c>
      <c r="D1397">
        <v>-0.56840000000000002</v>
      </c>
      <c r="E1397">
        <v>10.879</v>
      </c>
      <c r="F1397">
        <v>11.869</v>
      </c>
      <c r="G1397">
        <v>12.859</v>
      </c>
      <c r="H1397">
        <v>13.986000000000001</v>
      </c>
      <c r="I1397">
        <v>15.273999999999999</v>
      </c>
      <c r="J1397">
        <v>16.760000000000002</v>
      </c>
      <c r="K1397">
        <v>18.486000000000001</v>
      </c>
      <c r="L1397">
        <v>20.507000000000001</v>
      </c>
      <c r="M1397">
        <v>22.527999999999999</v>
      </c>
    </row>
    <row r="1398" spans="1:13" x14ac:dyDescent="0.3">
      <c r="A1398">
        <v>1396</v>
      </c>
      <c r="B1398">
        <v>15.2742</v>
      </c>
      <c r="C1398">
        <v>9.0429999999999996E-2</v>
      </c>
      <c r="D1398">
        <v>-0.56840000000000002</v>
      </c>
      <c r="E1398">
        <v>10.878</v>
      </c>
      <c r="F1398">
        <v>11.868</v>
      </c>
      <c r="G1398">
        <v>12.859</v>
      </c>
      <c r="H1398">
        <v>13.984999999999999</v>
      </c>
      <c r="I1398">
        <v>15.273999999999999</v>
      </c>
      <c r="J1398">
        <v>16.760000000000002</v>
      </c>
      <c r="K1398">
        <v>18.486000000000001</v>
      </c>
      <c r="L1398">
        <v>20.507999999999999</v>
      </c>
      <c r="M1398">
        <v>22.53</v>
      </c>
    </row>
    <row r="1399" spans="1:13" x14ac:dyDescent="0.3">
      <c r="A1399">
        <v>1397</v>
      </c>
      <c r="B1399">
        <v>15.273999999999999</v>
      </c>
      <c r="C1399">
        <v>9.0450000000000003E-2</v>
      </c>
      <c r="D1399">
        <v>-0.56840000000000002</v>
      </c>
      <c r="E1399">
        <v>10.877000000000001</v>
      </c>
      <c r="F1399">
        <v>11.867000000000001</v>
      </c>
      <c r="G1399">
        <v>12.858000000000001</v>
      </c>
      <c r="H1399">
        <v>13.984999999999999</v>
      </c>
      <c r="I1399">
        <v>15.273999999999999</v>
      </c>
      <c r="J1399">
        <v>16.760000000000002</v>
      </c>
      <c r="K1399">
        <v>18.486999999999998</v>
      </c>
      <c r="L1399">
        <v>20.509</v>
      </c>
      <c r="M1399">
        <v>22.530999999999999</v>
      </c>
    </row>
    <row r="1400" spans="1:13" x14ac:dyDescent="0.3">
      <c r="A1400">
        <v>1398</v>
      </c>
      <c r="B1400">
        <v>15.2737</v>
      </c>
      <c r="C1400">
        <v>9.0469999999999995E-2</v>
      </c>
      <c r="D1400">
        <v>-0.56840000000000002</v>
      </c>
      <c r="E1400">
        <v>10.875999999999999</v>
      </c>
      <c r="F1400">
        <v>11.867000000000001</v>
      </c>
      <c r="G1400">
        <v>12.856999999999999</v>
      </c>
      <c r="H1400">
        <v>13.984</v>
      </c>
      <c r="I1400">
        <v>15.273999999999999</v>
      </c>
      <c r="J1400">
        <v>16.760000000000002</v>
      </c>
      <c r="K1400">
        <v>18.486999999999998</v>
      </c>
      <c r="L1400">
        <v>20.51</v>
      </c>
      <c r="M1400">
        <v>22.533000000000001</v>
      </c>
    </row>
    <row r="1401" spans="1:13" x14ac:dyDescent="0.3">
      <c r="A1401">
        <v>1399</v>
      </c>
      <c r="B1401">
        <v>15.2735</v>
      </c>
      <c r="C1401">
        <v>9.0490000000000001E-2</v>
      </c>
      <c r="D1401">
        <v>-0.56840000000000002</v>
      </c>
      <c r="E1401">
        <v>10.875</v>
      </c>
      <c r="F1401">
        <v>11.866</v>
      </c>
      <c r="G1401">
        <v>12.856999999999999</v>
      </c>
      <c r="H1401">
        <v>13.984</v>
      </c>
      <c r="I1401">
        <v>15.273999999999999</v>
      </c>
      <c r="J1401">
        <v>16.760000000000002</v>
      </c>
      <c r="K1401">
        <v>18.488</v>
      </c>
      <c r="L1401">
        <v>20.510999999999999</v>
      </c>
      <c r="M1401">
        <v>22.535</v>
      </c>
    </row>
    <row r="1402" spans="1:13" x14ac:dyDescent="0.3">
      <c r="A1402">
        <v>1400</v>
      </c>
      <c r="B1402">
        <v>15.273199999999999</v>
      </c>
      <c r="C1402">
        <v>9.0499999999999997E-2</v>
      </c>
      <c r="D1402">
        <v>-0.56840000000000002</v>
      </c>
      <c r="E1402">
        <v>10.874000000000001</v>
      </c>
      <c r="F1402">
        <v>11.865</v>
      </c>
      <c r="G1402">
        <v>12.856</v>
      </c>
      <c r="H1402">
        <v>13.983000000000001</v>
      </c>
      <c r="I1402">
        <v>15.273</v>
      </c>
      <c r="J1402">
        <v>16.760000000000002</v>
      </c>
      <c r="K1402">
        <v>18.488</v>
      </c>
      <c r="L1402">
        <v>20.512</v>
      </c>
      <c r="M1402">
        <v>22.535</v>
      </c>
    </row>
    <row r="1403" spans="1:13" x14ac:dyDescent="0.3">
      <c r="A1403">
        <v>1401</v>
      </c>
      <c r="B1403">
        <v>15.273</v>
      </c>
      <c r="C1403">
        <v>9.0520000000000003E-2</v>
      </c>
      <c r="D1403">
        <v>-0.56840000000000002</v>
      </c>
      <c r="E1403">
        <v>10.874000000000001</v>
      </c>
      <c r="F1403">
        <v>11.864000000000001</v>
      </c>
      <c r="G1403">
        <v>12.855</v>
      </c>
      <c r="H1403">
        <v>13.983000000000001</v>
      </c>
      <c r="I1403">
        <v>15.273</v>
      </c>
      <c r="J1403">
        <v>16.760000000000002</v>
      </c>
      <c r="K1403">
        <v>18.488</v>
      </c>
      <c r="L1403">
        <v>20.513000000000002</v>
      </c>
      <c r="M1403">
        <v>22.536999999999999</v>
      </c>
    </row>
    <row r="1404" spans="1:13" x14ac:dyDescent="0.3">
      <c r="A1404">
        <v>1402</v>
      </c>
      <c r="B1404">
        <v>15.2727</v>
      </c>
      <c r="C1404">
        <v>9.0539999999999995E-2</v>
      </c>
      <c r="D1404">
        <v>-0.56840000000000002</v>
      </c>
      <c r="E1404">
        <v>10.872999999999999</v>
      </c>
      <c r="F1404">
        <v>11.864000000000001</v>
      </c>
      <c r="G1404">
        <v>12.855</v>
      </c>
      <c r="H1404">
        <v>13.981999999999999</v>
      </c>
      <c r="I1404">
        <v>15.273</v>
      </c>
      <c r="J1404">
        <v>16.760000000000002</v>
      </c>
      <c r="K1404">
        <v>18.489000000000001</v>
      </c>
      <c r="L1404">
        <v>20.513999999999999</v>
      </c>
      <c r="M1404">
        <v>22.539000000000001</v>
      </c>
    </row>
    <row r="1405" spans="1:13" x14ac:dyDescent="0.3">
      <c r="A1405">
        <v>1403</v>
      </c>
      <c r="B1405">
        <v>15.272500000000001</v>
      </c>
      <c r="C1405">
        <v>9.0560000000000002E-2</v>
      </c>
      <c r="D1405">
        <v>-0.56840000000000002</v>
      </c>
      <c r="E1405">
        <v>10.872</v>
      </c>
      <c r="F1405">
        <v>11.863</v>
      </c>
      <c r="G1405">
        <v>12.853999999999999</v>
      </c>
      <c r="H1405">
        <v>13.981999999999999</v>
      </c>
      <c r="I1405">
        <v>15.272</v>
      </c>
      <c r="J1405">
        <v>16.760999999999999</v>
      </c>
      <c r="K1405">
        <v>18.489000000000001</v>
      </c>
      <c r="L1405">
        <v>20.515000000000001</v>
      </c>
      <c r="M1405">
        <v>22.541</v>
      </c>
    </row>
    <row r="1406" spans="1:13" x14ac:dyDescent="0.3">
      <c r="A1406">
        <v>1404</v>
      </c>
      <c r="B1406">
        <v>15.2722</v>
      </c>
      <c r="C1406">
        <v>9.0579999999999994E-2</v>
      </c>
      <c r="D1406">
        <v>-0.56840000000000002</v>
      </c>
      <c r="E1406">
        <v>10.871</v>
      </c>
      <c r="F1406">
        <v>11.862</v>
      </c>
      <c r="G1406">
        <v>12.853</v>
      </c>
      <c r="H1406">
        <v>13.981</v>
      </c>
      <c r="I1406">
        <v>15.272</v>
      </c>
      <c r="J1406">
        <v>16.760999999999999</v>
      </c>
      <c r="K1406">
        <v>18.489999999999998</v>
      </c>
      <c r="L1406">
        <v>20.515999999999998</v>
      </c>
      <c r="M1406">
        <v>22.542000000000002</v>
      </c>
    </row>
    <row r="1407" spans="1:13" x14ac:dyDescent="0.3">
      <c r="A1407">
        <v>1405</v>
      </c>
      <c r="B1407">
        <v>15.272</v>
      </c>
      <c r="C1407">
        <v>9.06E-2</v>
      </c>
      <c r="D1407">
        <v>-0.56840000000000002</v>
      </c>
      <c r="E1407">
        <v>10.87</v>
      </c>
      <c r="F1407">
        <v>11.861000000000001</v>
      </c>
      <c r="G1407">
        <v>12.853</v>
      </c>
      <c r="H1407">
        <v>13.981</v>
      </c>
      <c r="I1407">
        <v>15.272</v>
      </c>
      <c r="J1407">
        <v>16.760999999999999</v>
      </c>
      <c r="K1407">
        <v>18.489999999999998</v>
      </c>
      <c r="L1407">
        <v>20.516999999999999</v>
      </c>
      <c r="M1407">
        <v>22.544</v>
      </c>
    </row>
    <row r="1408" spans="1:13" x14ac:dyDescent="0.3">
      <c r="A1408">
        <v>1406</v>
      </c>
      <c r="B1408">
        <v>15.271699999999999</v>
      </c>
      <c r="C1408">
        <v>9.0620000000000006E-2</v>
      </c>
      <c r="D1408">
        <v>-0.56840000000000002</v>
      </c>
      <c r="E1408">
        <v>10.869</v>
      </c>
      <c r="F1408">
        <v>11.86</v>
      </c>
      <c r="G1408">
        <v>12.852</v>
      </c>
      <c r="H1408">
        <v>13.98</v>
      </c>
      <c r="I1408">
        <v>15.272</v>
      </c>
      <c r="J1408">
        <v>16.760999999999999</v>
      </c>
      <c r="K1408">
        <v>18.491</v>
      </c>
      <c r="L1408">
        <v>20.518000000000001</v>
      </c>
      <c r="M1408">
        <v>22.545999999999999</v>
      </c>
    </row>
    <row r="1409" spans="1:13" x14ac:dyDescent="0.3">
      <c r="A1409">
        <v>1407</v>
      </c>
      <c r="B1409">
        <v>15.2715</v>
      </c>
      <c r="C1409">
        <v>9.0639999999999998E-2</v>
      </c>
      <c r="D1409">
        <v>-0.56840000000000002</v>
      </c>
      <c r="E1409">
        <v>10.868</v>
      </c>
      <c r="F1409">
        <v>11.86</v>
      </c>
      <c r="G1409">
        <v>12.851000000000001</v>
      </c>
      <c r="H1409">
        <v>13.98</v>
      </c>
      <c r="I1409">
        <v>15.272</v>
      </c>
      <c r="J1409">
        <v>16.760999999999999</v>
      </c>
      <c r="K1409">
        <v>18.491</v>
      </c>
      <c r="L1409">
        <v>20.518999999999998</v>
      </c>
      <c r="M1409">
        <v>22.547999999999998</v>
      </c>
    </row>
    <row r="1410" spans="1:13" x14ac:dyDescent="0.3">
      <c r="A1410">
        <v>1408</v>
      </c>
      <c r="B1410">
        <v>15.2713</v>
      </c>
      <c r="C1410">
        <v>9.0660000000000004E-2</v>
      </c>
      <c r="D1410">
        <v>-0.56840000000000002</v>
      </c>
      <c r="E1410">
        <v>10.867000000000001</v>
      </c>
      <c r="F1410">
        <v>11.859</v>
      </c>
      <c r="G1410">
        <v>12.851000000000001</v>
      </c>
      <c r="H1410">
        <v>13.978999999999999</v>
      </c>
      <c r="I1410">
        <v>15.271000000000001</v>
      </c>
      <c r="J1410">
        <v>16.760999999999999</v>
      </c>
      <c r="K1410">
        <v>18.492000000000001</v>
      </c>
      <c r="L1410">
        <v>20.521000000000001</v>
      </c>
      <c r="M1410">
        <v>22.548999999999999</v>
      </c>
    </row>
    <row r="1411" spans="1:13" x14ac:dyDescent="0.3">
      <c r="A1411">
        <v>1409</v>
      </c>
      <c r="B1411">
        <v>15.271000000000001</v>
      </c>
      <c r="C1411">
        <v>9.0679999999999997E-2</v>
      </c>
      <c r="D1411">
        <v>-0.56840000000000002</v>
      </c>
      <c r="E1411">
        <v>10.866</v>
      </c>
      <c r="F1411">
        <v>11.858000000000001</v>
      </c>
      <c r="G1411">
        <v>12.85</v>
      </c>
      <c r="H1411">
        <v>13.978999999999999</v>
      </c>
      <c r="I1411">
        <v>15.271000000000001</v>
      </c>
      <c r="J1411">
        <v>16.760999999999999</v>
      </c>
      <c r="K1411">
        <v>18.492000000000001</v>
      </c>
      <c r="L1411">
        <v>20.521999999999998</v>
      </c>
      <c r="M1411">
        <v>22.550999999999998</v>
      </c>
    </row>
    <row r="1412" spans="1:13" x14ac:dyDescent="0.3">
      <c r="A1412">
        <v>1410</v>
      </c>
      <c r="B1412">
        <v>15.270799999999999</v>
      </c>
      <c r="C1412">
        <v>9.0700000000000003E-2</v>
      </c>
      <c r="D1412">
        <v>-0.56840000000000002</v>
      </c>
      <c r="E1412">
        <v>10.865</v>
      </c>
      <c r="F1412">
        <v>11.856999999999999</v>
      </c>
      <c r="G1412">
        <v>12.849</v>
      </c>
      <c r="H1412">
        <v>13.978</v>
      </c>
      <c r="I1412">
        <v>15.271000000000001</v>
      </c>
      <c r="J1412">
        <v>16.760999999999999</v>
      </c>
      <c r="K1412">
        <v>18.492999999999999</v>
      </c>
      <c r="L1412">
        <v>20.523</v>
      </c>
      <c r="M1412">
        <v>22.553000000000001</v>
      </c>
    </row>
    <row r="1413" spans="1:13" x14ac:dyDescent="0.3">
      <c r="A1413">
        <v>1411</v>
      </c>
      <c r="B1413">
        <v>15.2705</v>
      </c>
      <c r="C1413">
        <v>9.0719999999999995E-2</v>
      </c>
      <c r="D1413">
        <v>-0.56840000000000002</v>
      </c>
      <c r="E1413">
        <v>10.864000000000001</v>
      </c>
      <c r="F1413">
        <v>11.856</v>
      </c>
      <c r="G1413">
        <v>12.849</v>
      </c>
      <c r="H1413">
        <v>13.978</v>
      </c>
      <c r="I1413">
        <v>15.27</v>
      </c>
      <c r="J1413">
        <v>16.760999999999999</v>
      </c>
      <c r="K1413">
        <v>18.492999999999999</v>
      </c>
      <c r="L1413">
        <v>20.524000000000001</v>
      </c>
      <c r="M1413">
        <v>22.553999999999998</v>
      </c>
    </row>
    <row r="1414" spans="1:13" x14ac:dyDescent="0.3">
      <c r="A1414">
        <v>1412</v>
      </c>
      <c r="B1414">
        <v>15.270300000000001</v>
      </c>
      <c r="C1414">
        <v>9.0740000000000001E-2</v>
      </c>
      <c r="D1414">
        <v>-0.56840000000000002</v>
      </c>
      <c r="E1414">
        <v>10.863</v>
      </c>
      <c r="F1414">
        <v>11.856</v>
      </c>
      <c r="G1414">
        <v>12.848000000000001</v>
      </c>
      <c r="H1414">
        <v>13.977</v>
      </c>
      <c r="I1414">
        <v>15.27</v>
      </c>
      <c r="J1414">
        <v>16.760999999999999</v>
      </c>
      <c r="K1414">
        <v>18.494</v>
      </c>
      <c r="L1414">
        <v>20.524999999999999</v>
      </c>
      <c r="M1414">
        <v>22.556000000000001</v>
      </c>
    </row>
    <row r="1415" spans="1:13" x14ac:dyDescent="0.3">
      <c r="A1415">
        <v>1413</v>
      </c>
      <c r="B1415">
        <v>15.270099999999999</v>
      </c>
      <c r="C1415">
        <v>9.0759999999999993E-2</v>
      </c>
      <c r="D1415">
        <v>-0.56840000000000002</v>
      </c>
      <c r="E1415">
        <v>10.862</v>
      </c>
      <c r="F1415">
        <v>11.855</v>
      </c>
      <c r="G1415">
        <v>12.847</v>
      </c>
      <c r="H1415">
        <v>13.977</v>
      </c>
      <c r="I1415">
        <v>15.27</v>
      </c>
      <c r="J1415">
        <v>16.760999999999999</v>
      </c>
      <c r="K1415">
        <v>18.495000000000001</v>
      </c>
      <c r="L1415">
        <v>20.526</v>
      </c>
      <c r="M1415">
        <v>22.558</v>
      </c>
    </row>
    <row r="1416" spans="1:13" x14ac:dyDescent="0.3">
      <c r="A1416">
        <v>1414</v>
      </c>
      <c r="B1416">
        <v>15.2698</v>
      </c>
      <c r="C1416">
        <v>9.078E-2</v>
      </c>
      <c r="D1416">
        <v>-0.56840000000000002</v>
      </c>
      <c r="E1416">
        <v>10.861000000000001</v>
      </c>
      <c r="F1416">
        <v>11.853999999999999</v>
      </c>
      <c r="G1416">
        <v>12.847</v>
      </c>
      <c r="H1416">
        <v>13.976000000000001</v>
      </c>
      <c r="I1416">
        <v>15.27</v>
      </c>
      <c r="J1416">
        <v>16.760999999999999</v>
      </c>
      <c r="K1416">
        <v>18.495000000000001</v>
      </c>
      <c r="L1416">
        <v>20.527000000000001</v>
      </c>
      <c r="M1416">
        <v>22.56</v>
      </c>
    </row>
    <row r="1417" spans="1:13" x14ac:dyDescent="0.3">
      <c r="A1417">
        <v>1415</v>
      </c>
      <c r="B1417">
        <v>15.269600000000001</v>
      </c>
      <c r="C1417">
        <v>9.0800000000000006E-2</v>
      </c>
      <c r="D1417">
        <v>-0.56840000000000002</v>
      </c>
      <c r="E1417">
        <v>10.86</v>
      </c>
      <c r="F1417">
        <v>11.853</v>
      </c>
      <c r="G1417">
        <v>12.846</v>
      </c>
      <c r="H1417">
        <v>13.976000000000001</v>
      </c>
      <c r="I1417">
        <v>15.27</v>
      </c>
      <c r="J1417">
        <v>16.762</v>
      </c>
      <c r="K1417">
        <v>18.495999999999999</v>
      </c>
      <c r="L1417">
        <v>20.529</v>
      </c>
      <c r="M1417">
        <v>22.561</v>
      </c>
    </row>
    <row r="1418" spans="1:13" x14ac:dyDescent="0.3">
      <c r="A1418">
        <v>1416</v>
      </c>
      <c r="B1418">
        <v>15.269399999999999</v>
      </c>
      <c r="C1418">
        <v>9.0810000000000002E-2</v>
      </c>
      <c r="D1418">
        <v>-0.56840000000000002</v>
      </c>
      <c r="E1418">
        <v>10.86</v>
      </c>
      <c r="F1418">
        <v>11.853</v>
      </c>
      <c r="G1418">
        <v>12.846</v>
      </c>
      <c r="H1418">
        <v>13.976000000000001</v>
      </c>
      <c r="I1418">
        <v>15.269</v>
      </c>
      <c r="J1418">
        <v>16.762</v>
      </c>
      <c r="K1418">
        <v>18.495999999999999</v>
      </c>
      <c r="L1418">
        <v>20.529</v>
      </c>
      <c r="M1418">
        <v>22.562000000000001</v>
      </c>
    </row>
    <row r="1419" spans="1:13" x14ac:dyDescent="0.3">
      <c r="A1419">
        <v>1417</v>
      </c>
      <c r="B1419">
        <v>15.2691</v>
      </c>
      <c r="C1419">
        <v>9.0829999999999994E-2</v>
      </c>
      <c r="D1419">
        <v>-0.56840000000000002</v>
      </c>
      <c r="E1419">
        <v>10.859</v>
      </c>
      <c r="F1419">
        <v>11.852</v>
      </c>
      <c r="G1419">
        <v>12.845000000000001</v>
      </c>
      <c r="H1419">
        <v>13.975</v>
      </c>
      <c r="I1419">
        <v>15.269</v>
      </c>
      <c r="J1419">
        <v>16.762</v>
      </c>
      <c r="K1419">
        <v>18.495999999999999</v>
      </c>
      <c r="L1419">
        <v>20.53</v>
      </c>
      <c r="M1419">
        <v>22.564</v>
      </c>
    </row>
    <row r="1420" spans="1:13" x14ac:dyDescent="0.3">
      <c r="A1420">
        <v>1418</v>
      </c>
      <c r="B1420">
        <v>15.2689</v>
      </c>
      <c r="C1420">
        <v>9.085E-2</v>
      </c>
      <c r="D1420">
        <v>-0.56840000000000002</v>
      </c>
      <c r="E1420">
        <v>10.858000000000001</v>
      </c>
      <c r="F1420">
        <v>11.851000000000001</v>
      </c>
      <c r="G1420">
        <v>12.843999999999999</v>
      </c>
      <c r="H1420">
        <v>13.975</v>
      </c>
      <c r="I1420">
        <v>15.269</v>
      </c>
      <c r="J1420">
        <v>16.762</v>
      </c>
      <c r="K1420">
        <v>18.497</v>
      </c>
      <c r="L1420">
        <v>20.530999999999999</v>
      </c>
      <c r="M1420">
        <v>22.565999999999999</v>
      </c>
    </row>
    <row r="1421" spans="1:13" x14ac:dyDescent="0.3">
      <c r="A1421">
        <v>1419</v>
      </c>
      <c r="B1421">
        <v>15.268700000000001</v>
      </c>
      <c r="C1421">
        <v>9.0870000000000006E-2</v>
      </c>
      <c r="D1421">
        <v>-0.56840000000000002</v>
      </c>
      <c r="E1421">
        <v>10.856999999999999</v>
      </c>
      <c r="F1421">
        <v>11.85</v>
      </c>
      <c r="G1421">
        <v>12.843999999999999</v>
      </c>
      <c r="H1421">
        <v>13.974</v>
      </c>
      <c r="I1421">
        <v>15.269</v>
      </c>
      <c r="J1421">
        <v>16.762</v>
      </c>
      <c r="K1421">
        <v>18.497</v>
      </c>
      <c r="L1421">
        <v>20.532</v>
      </c>
      <c r="M1421">
        <v>22.567</v>
      </c>
    </row>
    <row r="1422" spans="1:13" x14ac:dyDescent="0.3">
      <c r="A1422">
        <v>1420</v>
      </c>
      <c r="B1422">
        <v>15.2685</v>
      </c>
      <c r="C1422">
        <v>9.0889999999999999E-2</v>
      </c>
      <c r="D1422">
        <v>-0.56840000000000002</v>
      </c>
      <c r="E1422">
        <v>10.856</v>
      </c>
      <c r="F1422">
        <v>11.85</v>
      </c>
      <c r="G1422">
        <v>12.843</v>
      </c>
      <c r="H1422">
        <v>13.974</v>
      </c>
      <c r="I1422">
        <v>15.268000000000001</v>
      </c>
      <c r="J1422">
        <v>16.762</v>
      </c>
      <c r="K1422">
        <v>18.498000000000001</v>
      </c>
      <c r="L1422">
        <v>20.533999999999999</v>
      </c>
      <c r="M1422">
        <v>22.568999999999999</v>
      </c>
    </row>
    <row r="1423" spans="1:13" x14ac:dyDescent="0.3">
      <c r="A1423">
        <v>1421</v>
      </c>
      <c r="B1423">
        <v>15.2682</v>
      </c>
      <c r="C1423">
        <v>9.0910000000000005E-2</v>
      </c>
      <c r="D1423">
        <v>-0.56840000000000002</v>
      </c>
      <c r="E1423">
        <v>10.855</v>
      </c>
      <c r="F1423">
        <v>11.849</v>
      </c>
      <c r="G1423">
        <v>12.842000000000001</v>
      </c>
      <c r="H1423">
        <v>13.973000000000001</v>
      </c>
      <c r="I1423">
        <v>15.268000000000001</v>
      </c>
      <c r="J1423">
        <v>16.762</v>
      </c>
      <c r="K1423">
        <v>18.498000000000001</v>
      </c>
      <c r="L1423">
        <v>20.535</v>
      </c>
      <c r="M1423">
        <v>22.571000000000002</v>
      </c>
    </row>
    <row r="1424" spans="1:13" x14ac:dyDescent="0.3">
      <c r="A1424">
        <v>1422</v>
      </c>
      <c r="B1424">
        <v>15.268000000000001</v>
      </c>
      <c r="C1424">
        <v>9.0929999999999997E-2</v>
      </c>
      <c r="D1424">
        <v>-0.56840000000000002</v>
      </c>
      <c r="E1424">
        <v>10.853999999999999</v>
      </c>
      <c r="F1424">
        <v>11.848000000000001</v>
      </c>
      <c r="G1424">
        <v>12.842000000000001</v>
      </c>
      <c r="H1424">
        <v>13.973000000000001</v>
      </c>
      <c r="I1424">
        <v>15.268000000000001</v>
      </c>
      <c r="J1424">
        <v>16.762</v>
      </c>
      <c r="K1424">
        <v>18.498999999999999</v>
      </c>
      <c r="L1424">
        <v>20.536000000000001</v>
      </c>
      <c r="M1424">
        <v>22.573</v>
      </c>
    </row>
    <row r="1425" spans="1:13" x14ac:dyDescent="0.3">
      <c r="A1425">
        <v>1423</v>
      </c>
      <c r="B1425">
        <v>15.267799999999999</v>
      </c>
      <c r="C1425">
        <v>9.0950000000000003E-2</v>
      </c>
      <c r="D1425">
        <v>-0.56840000000000002</v>
      </c>
      <c r="E1425">
        <v>10.853</v>
      </c>
      <c r="F1425">
        <v>11.847</v>
      </c>
      <c r="G1425">
        <v>12.840999999999999</v>
      </c>
      <c r="H1425">
        <v>13.972</v>
      </c>
      <c r="I1425">
        <v>15.268000000000001</v>
      </c>
      <c r="J1425">
        <v>16.762</v>
      </c>
      <c r="K1425">
        <v>18.5</v>
      </c>
      <c r="L1425">
        <v>20.536999999999999</v>
      </c>
      <c r="M1425">
        <v>22.574999999999999</v>
      </c>
    </row>
    <row r="1426" spans="1:13" x14ac:dyDescent="0.3">
      <c r="A1426">
        <v>1424</v>
      </c>
      <c r="B1426">
        <v>15.2676</v>
      </c>
      <c r="C1426">
        <v>9.0969999999999995E-2</v>
      </c>
      <c r="D1426">
        <v>-0.56840000000000002</v>
      </c>
      <c r="E1426">
        <v>10.852</v>
      </c>
      <c r="F1426">
        <v>11.846</v>
      </c>
      <c r="G1426">
        <v>12.84</v>
      </c>
      <c r="H1426">
        <v>13.972</v>
      </c>
      <c r="I1426">
        <v>15.268000000000001</v>
      </c>
      <c r="J1426">
        <v>16.762</v>
      </c>
      <c r="K1426">
        <v>18.5</v>
      </c>
      <c r="L1426">
        <v>20.538</v>
      </c>
      <c r="M1426">
        <v>22.576000000000001</v>
      </c>
    </row>
    <row r="1427" spans="1:13" x14ac:dyDescent="0.3">
      <c r="A1427">
        <v>1425</v>
      </c>
      <c r="B1427">
        <v>15.267300000000001</v>
      </c>
      <c r="C1427">
        <v>9.0990000000000001E-2</v>
      </c>
      <c r="D1427">
        <v>-0.56840000000000002</v>
      </c>
      <c r="E1427">
        <v>10.851000000000001</v>
      </c>
      <c r="F1427">
        <v>11.846</v>
      </c>
      <c r="G1427">
        <v>12.84</v>
      </c>
      <c r="H1427">
        <v>13.971</v>
      </c>
      <c r="I1427">
        <v>15.266999999999999</v>
      </c>
      <c r="J1427">
        <v>16.762</v>
      </c>
      <c r="K1427">
        <v>18.501000000000001</v>
      </c>
      <c r="L1427">
        <v>20.539000000000001</v>
      </c>
      <c r="M1427">
        <v>22.577999999999999</v>
      </c>
    </row>
    <row r="1428" spans="1:13" x14ac:dyDescent="0.3">
      <c r="A1428">
        <v>1426</v>
      </c>
      <c r="B1428">
        <v>15.267099999999999</v>
      </c>
      <c r="C1428">
        <v>9.1009999999999994E-2</v>
      </c>
      <c r="D1428">
        <v>-0.56840000000000002</v>
      </c>
      <c r="E1428">
        <v>10.851000000000001</v>
      </c>
      <c r="F1428">
        <v>11.845000000000001</v>
      </c>
      <c r="G1428">
        <v>12.839</v>
      </c>
      <c r="H1428">
        <v>13.971</v>
      </c>
      <c r="I1428">
        <v>15.266999999999999</v>
      </c>
      <c r="J1428">
        <v>16.763000000000002</v>
      </c>
      <c r="K1428">
        <v>18.501000000000001</v>
      </c>
      <c r="L1428">
        <v>20.541</v>
      </c>
      <c r="M1428">
        <v>22.58</v>
      </c>
    </row>
    <row r="1429" spans="1:13" x14ac:dyDescent="0.3">
      <c r="A1429">
        <v>1427</v>
      </c>
      <c r="B1429">
        <v>15.2669</v>
      </c>
      <c r="C1429">
        <v>9.103E-2</v>
      </c>
      <c r="D1429">
        <v>-0.56840000000000002</v>
      </c>
      <c r="E1429">
        <v>10.85</v>
      </c>
      <c r="F1429">
        <v>11.843999999999999</v>
      </c>
      <c r="G1429">
        <v>12.837999999999999</v>
      </c>
      <c r="H1429">
        <v>13.97</v>
      </c>
      <c r="I1429">
        <v>15.266999999999999</v>
      </c>
      <c r="J1429">
        <v>16.763000000000002</v>
      </c>
      <c r="K1429">
        <v>18.501999999999999</v>
      </c>
      <c r="L1429">
        <v>20.542000000000002</v>
      </c>
      <c r="M1429">
        <v>22.582000000000001</v>
      </c>
    </row>
    <row r="1430" spans="1:13" x14ac:dyDescent="0.3">
      <c r="A1430">
        <v>1428</v>
      </c>
      <c r="B1430">
        <v>15.2667</v>
      </c>
      <c r="C1430">
        <v>9.1050000000000006E-2</v>
      </c>
      <c r="D1430">
        <v>-0.56840000000000002</v>
      </c>
      <c r="E1430">
        <v>10.849</v>
      </c>
      <c r="F1430">
        <v>11.843</v>
      </c>
      <c r="G1430">
        <v>12.837999999999999</v>
      </c>
      <c r="H1430">
        <v>13.97</v>
      </c>
      <c r="I1430">
        <v>15.266999999999999</v>
      </c>
      <c r="J1430">
        <v>16.763000000000002</v>
      </c>
      <c r="K1430">
        <v>18.501999999999999</v>
      </c>
      <c r="L1430">
        <v>20.542999999999999</v>
      </c>
      <c r="M1430">
        <v>22.582999999999998</v>
      </c>
    </row>
    <row r="1431" spans="1:13" x14ac:dyDescent="0.3">
      <c r="A1431">
        <v>1429</v>
      </c>
      <c r="B1431">
        <v>15.266500000000001</v>
      </c>
      <c r="C1431">
        <v>9.1069999999999998E-2</v>
      </c>
      <c r="D1431">
        <v>-0.56840000000000002</v>
      </c>
      <c r="E1431">
        <v>10.848000000000001</v>
      </c>
      <c r="F1431">
        <v>11.843</v>
      </c>
      <c r="G1431">
        <v>12.837</v>
      </c>
      <c r="H1431">
        <v>13.968999999999999</v>
      </c>
      <c r="I1431">
        <v>15.266</v>
      </c>
      <c r="J1431">
        <v>16.763000000000002</v>
      </c>
      <c r="K1431">
        <v>18.503</v>
      </c>
      <c r="L1431">
        <v>20.544</v>
      </c>
      <c r="M1431">
        <v>22.585000000000001</v>
      </c>
    </row>
    <row r="1432" spans="1:13" x14ac:dyDescent="0.3">
      <c r="A1432">
        <v>1430</v>
      </c>
      <c r="B1432">
        <v>15.2662</v>
      </c>
      <c r="C1432">
        <v>9.1090000000000004E-2</v>
      </c>
      <c r="D1432">
        <v>-0.56840000000000002</v>
      </c>
      <c r="E1432">
        <v>10.847</v>
      </c>
      <c r="F1432">
        <v>11.842000000000001</v>
      </c>
      <c r="G1432">
        <v>12.836</v>
      </c>
      <c r="H1432">
        <v>13.968999999999999</v>
      </c>
      <c r="I1432">
        <v>15.266</v>
      </c>
      <c r="J1432">
        <v>16.763000000000002</v>
      </c>
      <c r="K1432">
        <v>18.504000000000001</v>
      </c>
      <c r="L1432">
        <v>20.545000000000002</v>
      </c>
      <c r="M1432">
        <v>22.587</v>
      </c>
    </row>
    <row r="1433" spans="1:13" x14ac:dyDescent="0.3">
      <c r="A1433">
        <v>1431</v>
      </c>
      <c r="B1433">
        <v>15.266</v>
      </c>
      <c r="C1433">
        <v>9.11E-2</v>
      </c>
      <c r="D1433">
        <v>-0.56840000000000002</v>
      </c>
      <c r="E1433">
        <v>10.846</v>
      </c>
      <c r="F1433">
        <v>11.840999999999999</v>
      </c>
      <c r="G1433">
        <v>12.836</v>
      </c>
      <c r="H1433">
        <v>13.968999999999999</v>
      </c>
      <c r="I1433">
        <v>15.266</v>
      </c>
      <c r="J1433">
        <v>16.763000000000002</v>
      </c>
      <c r="K1433">
        <v>18.504000000000001</v>
      </c>
      <c r="L1433">
        <v>20.545999999999999</v>
      </c>
      <c r="M1433">
        <v>22.588000000000001</v>
      </c>
    </row>
    <row r="1434" spans="1:13" x14ac:dyDescent="0.3">
      <c r="A1434">
        <v>1432</v>
      </c>
      <c r="B1434">
        <v>15.2658</v>
      </c>
      <c r="C1434">
        <v>9.1120000000000007E-2</v>
      </c>
      <c r="D1434">
        <v>-0.56840000000000002</v>
      </c>
      <c r="E1434">
        <v>10.845000000000001</v>
      </c>
      <c r="F1434">
        <v>11.84</v>
      </c>
      <c r="G1434">
        <v>12.835000000000001</v>
      </c>
      <c r="H1434">
        <v>13.968</v>
      </c>
      <c r="I1434">
        <v>15.266</v>
      </c>
      <c r="J1434">
        <v>16.763000000000002</v>
      </c>
      <c r="K1434">
        <v>18.504000000000001</v>
      </c>
      <c r="L1434">
        <v>20.547000000000001</v>
      </c>
      <c r="M1434">
        <v>22.588999999999999</v>
      </c>
    </row>
    <row r="1435" spans="1:13" x14ac:dyDescent="0.3">
      <c r="A1435">
        <v>1433</v>
      </c>
      <c r="B1435">
        <v>15.265599999999999</v>
      </c>
      <c r="C1435">
        <v>9.1139999999999999E-2</v>
      </c>
      <c r="D1435">
        <v>-0.56840000000000002</v>
      </c>
      <c r="E1435">
        <v>10.845000000000001</v>
      </c>
      <c r="F1435">
        <v>11.84</v>
      </c>
      <c r="G1435">
        <v>12.835000000000001</v>
      </c>
      <c r="H1435">
        <v>13.968</v>
      </c>
      <c r="I1435">
        <v>15.266</v>
      </c>
      <c r="J1435">
        <v>16.763000000000002</v>
      </c>
      <c r="K1435">
        <v>18.504999999999999</v>
      </c>
      <c r="L1435">
        <v>20.547999999999998</v>
      </c>
      <c r="M1435">
        <v>22.591000000000001</v>
      </c>
    </row>
    <row r="1436" spans="1:13" x14ac:dyDescent="0.3">
      <c r="A1436">
        <v>1434</v>
      </c>
      <c r="B1436">
        <v>15.2654</v>
      </c>
      <c r="C1436">
        <v>9.1160000000000005E-2</v>
      </c>
      <c r="D1436">
        <v>-0.56840000000000002</v>
      </c>
      <c r="E1436">
        <v>10.843999999999999</v>
      </c>
      <c r="F1436">
        <v>11.839</v>
      </c>
      <c r="G1436">
        <v>12.834</v>
      </c>
      <c r="H1436">
        <v>13.967000000000001</v>
      </c>
      <c r="I1436">
        <v>15.265000000000001</v>
      </c>
      <c r="J1436">
        <v>16.763000000000002</v>
      </c>
      <c r="K1436">
        <v>18.504999999999999</v>
      </c>
      <c r="L1436">
        <v>20.548999999999999</v>
      </c>
      <c r="M1436">
        <v>22.593</v>
      </c>
    </row>
    <row r="1437" spans="1:13" x14ac:dyDescent="0.3">
      <c r="A1437">
        <v>1435</v>
      </c>
      <c r="B1437">
        <v>15.2652</v>
      </c>
      <c r="C1437">
        <v>9.1179999999999997E-2</v>
      </c>
      <c r="D1437">
        <v>-0.56840000000000002</v>
      </c>
      <c r="E1437">
        <v>10.843</v>
      </c>
      <c r="F1437">
        <v>11.837999999999999</v>
      </c>
      <c r="G1437">
        <v>12.834</v>
      </c>
      <c r="H1437">
        <v>13.967000000000001</v>
      </c>
      <c r="I1437">
        <v>15.265000000000001</v>
      </c>
      <c r="J1437">
        <v>16.763000000000002</v>
      </c>
      <c r="K1437">
        <v>18.506</v>
      </c>
      <c r="L1437">
        <v>20.55</v>
      </c>
      <c r="M1437">
        <v>22.594999999999999</v>
      </c>
    </row>
    <row r="1438" spans="1:13" x14ac:dyDescent="0.3">
      <c r="A1438">
        <v>1436</v>
      </c>
      <c r="B1438">
        <v>15.265000000000001</v>
      </c>
      <c r="C1438">
        <v>9.1200000000000003E-2</v>
      </c>
      <c r="D1438">
        <v>-0.56840000000000002</v>
      </c>
      <c r="E1438">
        <v>10.842000000000001</v>
      </c>
      <c r="F1438">
        <v>11.837</v>
      </c>
      <c r="G1438">
        <v>12.833</v>
      </c>
      <c r="H1438">
        <v>13.965999999999999</v>
      </c>
      <c r="I1438">
        <v>15.265000000000001</v>
      </c>
      <c r="J1438">
        <v>16.763999999999999</v>
      </c>
      <c r="K1438">
        <v>18.507000000000001</v>
      </c>
      <c r="L1438">
        <v>20.552</v>
      </c>
      <c r="M1438">
        <v>22.597000000000001</v>
      </c>
    </row>
    <row r="1439" spans="1:13" x14ac:dyDescent="0.3">
      <c r="A1439">
        <v>1437</v>
      </c>
      <c r="B1439">
        <v>15.264799999999999</v>
      </c>
      <c r="C1439">
        <v>9.1219999999999996E-2</v>
      </c>
      <c r="D1439">
        <v>-0.56840000000000002</v>
      </c>
      <c r="E1439">
        <v>10.840999999999999</v>
      </c>
      <c r="F1439">
        <v>11.837</v>
      </c>
      <c r="G1439">
        <v>12.832000000000001</v>
      </c>
      <c r="H1439">
        <v>13.965999999999999</v>
      </c>
      <c r="I1439">
        <v>15.265000000000001</v>
      </c>
      <c r="J1439">
        <v>16.763999999999999</v>
      </c>
      <c r="K1439">
        <v>18.507000000000001</v>
      </c>
      <c r="L1439">
        <v>20.553000000000001</v>
      </c>
      <c r="M1439">
        <v>22.597999999999999</v>
      </c>
    </row>
    <row r="1440" spans="1:13" x14ac:dyDescent="0.3">
      <c r="A1440">
        <v>1438</v>
      </c>
      <c r="B1440">
        <v>15.2646</v>
      </c>
      <c r="C1440">
        <v>9.1240000000000002E-2</v>
      </c>
      <c r="D1440">
        <v>-0.56840000000000002</v>
      </c>
      <c r="E1440">
        <v>10.84</v>
      </c>
      <c r="F1440">
        <v>11.836</v>
      </c>
      <c r="G1440">
        <v>12.832000000000001</v>
      </c>
      <c r="H1440">
        <v>13.965</v>
      </c>
      <c r="I1440">
        <v>15.265000000000001</v>
      </c>
      <c r="J1440">
        <v>16.763999999999999</v>
      </c>
      <c r="K1440">
        <v>18.507999999999999</v>
      </c>
      <c r="L1440">
        <v>20.553999999999998</v>
      </c>
      <c r="M1440">
        <v>22.6</v>
      </c>
    </row>
    <row r="1441" spans="1:13" x14ac:dyDescent="0.3">
      <c r="A1441">
        <v>1439</v>
      </c>
      <c r="B1441">
        <v>15.2644</v>
      </c>
      <c r="C1441">
        <v>9.1259999999999994E-2</v>
      </c>
      <c r="D1441">
        <v>-0.56840000000000002</v>
      </c>
      <c r="E1441">
        <v>10.839</v>
      </c>
      <c r="F1441">
        <v>11.835000000000001</v>
      </c>
      <c r="G1441">
        <v>12.831</v>
      </c>
      <c r="H1441">
        <v>13.965</v>
      </c>
      <c r="I1441">
        <v>15.263999999999999</v>
      </c>
      <c r="J1441">
        <v>16.763999999999999</v>
      </c>
      <c r="K1441">
        <v>18.507999999999999</v>
      </c>
      <c r="L1441">
        <v>20.555</v>
      </c>
      <c r="M1441">
        <v>22.602</v>
      </c>
    </row>
    <row r="1442" spans="1:13" x14ac:dyDescent="0.3">
      <c r="A1442">
        <v>1440</v>
      </c>
      <c r="B1442">
        <v>15.264200000000001</v>
      </c>
      <c r="C1442">
        <v>9.128E-2</v>
      </c>
      <c r="D1442">
        <v>-0.56840000000000002</v>
      </c>
      <c r="E1442">
        <v>10.837999999999999</v>
      </c>
      <c r="F1442">
        <v>11.834</v>
      </c>
      <c r="G1442">
        <v>12.83</v>
      </c>
      <c r="H1442">
        <v>13.965</v>
      </c>
      <c r="I1442">
        <v>15.263999999999999</v>
      </c>
      <c r="J1442">
        <v>16.763999999999999</v>
      </c>
      <c r="K1442">
        <v>18.509</v>
      </c>
      <c r="L1442">
        <v>20.556000000000001</v>
      </c>
      <c r="M1442">
        <v>22.603999999999999</v>
      </c>
    </row>
    <row r="1443" spans="1:13" x14ac:dyDescent="0.3">
      <c r="A1443">
        <v>1441</v>
      </c>
      <c r="B1443">
        <v>15.263999999999999</v>
      </c>
      <c r="C1443">
        <v>9.1300000000000006E-2</v>
      </c>
      <c r="D1443">
        <v>-0.56840000000000002</v>
      </c>
      <c r="E1443">
        <v>10.837</v>
      </c>
      <c r="F1443">
        <v>11.834</v>
      </c>
      <c r="G1443">
        <v>12.83</v>
      </c>
      <c r="H1443">
        <v>13.964</v>
      </c>
      <c r="I1443">
        <v>15.263999999999999</v>
      </c>
      <c r="J1443">
        <v>16.763999999999999</v>
      </c>
      <c r="K1443">
        <v>18.510000000000002</v>
      </c>
      <c r="L1443">
        <v>20.558</v>
      </c>
      <c r="M1443">
        <v>22.606000000000002</v>
      </c>
    </row>
    <row r="1444" spans="1:13" x14ac:dyDescent="0.3">
      <c r="A1444">
        <v>1442</v>
      </c>
      <c r="B1444">
        <v>15.2638</v>
      </c>
      <c r="C1444">
        <v>9.1319999999999998E-2</v>
      </c>
      <c r="D1444">
        <v>-0.56840000000000002</v>
      </c>
      <c r="E1444">
        <v>10.836</v>
      </c>
      <c r="F1444">
        <v>11.833</v>
      </c>
      <c r="G1444">
        <v>12.829000000000001</v>
      </c>
      <c r="H1444">
        <v>13.964</v>
      </c>
      <c r="I1444">
        <v>15.263999999999999</v>
      </c>
      <c r="J1444">
        <v>16.763999999999999</v>
      </c>
      <c r="K1444">
        <v>18.510000000000002</v>
      </c>
      <c r="L1444">
        <v>20.559000000000001</v>
      </c>
      <c r="M1444">
        <v>22.606999999999999</v>
      </c>
    </row>
    <row r="1445" spans="1:13" x14ac:dyDescent="0.3">
      <c r="A1445">
        <v>1443</v>
      </c>
      <c r="B1445">
        <v>15.2636</v>
      </c>
      <c r="C1445">
        <v>9.1340000000000005E-2</v>
      </c>
      <c r="D1445">
        <v>-0.56840000000000002</v>
      </c>
      <c r="E1445">
        <v>10.835000000000001</v>
      </c>
      <c r="F1445">
        <v>11.832000000000001</v>
      </c>
      <c r="G1445">
        <v>12.827999999999999</v>
      </c>
      <c r="H1445">
        <v>13.962999999999999</v>
      </c>
      <c r="I1445">
        <v>15.263999999999999</v>
      </c>
      <c r="J1445">
        <v>16.765000000000001</v>
      </c>
      <c r="K1445">
        <v>18.510999999999999</v>
      </c>
      <c r="L1445">
        <v>20.56</v>
      </c>
      <c r="M1445">
        <v>22.609000000000002</v>
      </c>
    </row>
    <row r="1446" spans="1:13" x14ac:dyDescent="0.3">
      <c r="A1446">
        <v>1444</v>
      </c>
      <c r="B1446">
        <v>15.263400000000001</v>
      </c>
      <c r="C1446">
        <v>9.1359999999999997E-2</v>
      </c>
      <c r="D1446">
        <v>-0.56840000000000002</v>
      </c>
      <c r="E1446">
        <v>10.835000000000001</v>
      </c>
      <c r="F1446">
        <v>11.831</v>
      </c>
      <c r="G1446">
        <v>12.827999999999999</v>
      </c>
      <c r="H1446">
        <v>13.962999999999999</v>
      </c>
      <c r="I1446">
        <v>15.263</v>
      </c>
      <c r="J1446">
        <v>16.765000000000001</v>
      </c>
      <c r="K1446">
        <v>18.510999999999999</v>
      </c>
      <c r="L1446">
        <v>20.561</v>
      </c>
      <c r="M1446">
        <v>22.611000000000001</v>
      </c>
    </row>
    <row r="1447" spans="1:13" x14ac:dyDescent="0.3">
      <c r="A1447">
        <v>1445</v>
      </c>
      <c r="B1447">
        <v>15.263199999999999</v>
      </c>
      <c r="C1447">
        <v>9.1380000000000003E-2</v>
      </c>
      <c r="D1447">
        <v>-0.56840000000000002</v>
      </c>
      <c r="E1447">
        <v>10.834</v>
      </c>
      <c r="F1447">
        <v>11.83</v>
      </c>
      <c r="G1447">
        <v>12.827</v>
      </c>
      <c r="H1447">
        <v>13.962</v>
      </c>
      <c r="I1447">
        <v>15.263</v>
      </c>
      <c r="J1447">
        <v>16.765000000000001</v>
      </c>
      <c r="K1447">
        <v>18.512</v>
      </c>
      <c r="L1447">
        <v>20.562000000000001</v>
      </c>
      <c r="M1447">
        <v>22.613</v>
      </c>
    </row>
    <row r="1448" spans="1:13" x14ac:dyDescent="0.3">
      <c r="A1448">
        <v>1446</v>
      </c>
      <c r="B1448">
        <v>15.263</v>
      </c>
      <c r="C1448">
        <v>9.1389999999999999E-2</v>
      </c>
      <c r="D1448">
        <v>-0.56840000000000002</v>
      </c>
      <c r="E1448">
        <v>10.833</v>
      </c>
      <c r="F1448">
        <v>11.83</v>
      </c>
      <c r="G1448">
        <v>12.827</v>
      </c>
      <c r="H1448">
        <v>13.962</v>
      </c>
      <c r="I1448">
        <v>15.263</v>
      </c>
      <c r="J1448">
        <v>16.765000000000001</v>
      </c>
      <c r="K1448">
        <v>18.512</v>
      </c>
      <c r="L1448">
        <v>20.562999999999999</v>
      </c>
      <c r="M1448">
        <v>22.613</v>
      </c>
    </row>
    <row r="1449" spans="1:13" x14ac:dyDescent="0.3">
      <c r="A1449">
        <v>1447</v>
      </c>
      <c r="B1449">
        <v>15.2628</v>
      </c>
      <c r="C1449">
        <v>9.1410000000000005E-2</v>
      </c>
      <c r="D1449">
        <v>-0.56840000000000002</v>
      </c>
      <c r="E1449">
        <v>10.832000000000001</v>
      </c>
      <c r="F1449">
        <v>11.829000000000001</v>
      </c>
      <c r="G1449">
        <v>12.826000000000001</v>
      </c>
      <c r="H1449">
        <v>13.962</v>
      </c>
      <c r="I1449">
        <v>15.263</v>
      </c>
      <c r="J1449">
        <v>16.765000000000001</v>
      </c>
      <c r="K1449">
        <v>18.513000000000002</v>
      </c>
      <c r="L1449">
        <v>20.564</v>
      </c>
      <c r="M1449">
        <v>22.614999999999998</v>
      </c>
    </row>
    <row r="1450" spans="1:13" x14ac:dyDescent="0.3">
      <c r="A1450">
        <v>1448</v>
      </c>
      <c r="B1450">
        <v>15.262600000000001</v>
      </c>
      <c r="C1450">
        <v>9.1429999999999997E-2</v>
      </c>
      <c r="D1450">
        <v>-0.56840000000000002</v>
      </c>
      <c r="E1450">
        <v>10.831</v>
      </c>
      <c r="F1450">
        <v>11.827999999999999</v>
      </c>
      <c r="G1450">
        <v>12.826000000000001</v>
      </c>
      <c r="H1450">
        <v>13.961</v>
      </c>
      <c r="I1450">
        <v>15.263</v>
      </c>
      <c r="J1450">
        <v>16.765000000000001</v>
      </c>
      <c r="K1450">
        <v>18.513000000000002</v>
      </c>
      <c r="L1450">
        <v>20.565000000000001</v>
      </c>
      <c r="M1450">
        <v>22.617000000000001</v>
      </c>
    </row>
    <row r="1451" spans="1:13" x14ac:dyDescent="0.3">
      <c r="A1451">
        <v>1449</v>
      </c>
      <c r="B1451">
        <v>15.2624</v>
      </c>
      <c r="C1451">
        <v>9.1450000000000004E-2</v>
      </c>
      <c r="D1451">
        <v>-0.56840000000000002</v>
      </c>
      <c r="E1451">
        <v>10.83</v>
      </c>
      <c r="F1451">
        <v>11.827999999999999</v>
      </c>
      <c r="G1451">
        <v>12.824999999999999</v>
      </c>
      <c r="H1451">
        <v>13.961</v>
      </c>
      <c r="I1451">
        <v>15.262</v>
      </c>
      <c r="J1451">
        <v>16.765000000000001</v>
      </c>
      <c r="K1451">
        <v>18.513999999999999</v>
      </c>
      <c r="L1451">
        <v>20.565999999999999</v>
      </c>
      <c r="M1451">
        <v>22.619</v>
      </c>
    </row>
    <row r="1452" spans="1:13" x14ac:dyDescent="0.3">
      <c r="A1452">
        <v>1450</v>
      </c>
      <c r="B1452">
        <v>15.2622</v>
      </c>
      <c r="C1452">
        <v>9.1469999999999996E-2</v>
      </c>
      <c r="D1452">
        <v>-0.56840000000000002</v>
      </c>
      <c r="E1452">
        <v>10.83</v>
      </c>
      <c r="F1452">
        <v>11.827</v>
      </c>
      <c r="G1452">
        <v>12.824</v>
      </c>
      <c r="H1452">
        <v>13.96</v>
      </c>
      <c r="I1452">
        <v>15.262</v>
      </c>
      <c r="J1452">
        <v>16.765000000000001</v>
      </c>
      <c r="K1452">
        <v>18.513999999999999</v>
      </c>
      <c r="L1452">
        <v>20.568000000000001</v>
      </c>
      <c r="M1452">
        <v>22.620999999999999</v>
      </c>
    </row>
    <row r="1453" spans="1:13" x14ac:dyDescent="0.3">
      <c r="A1453">
        <v>1451</v>
      </c>
      <c r="B1453">
        <v>15.262</v>
      </c>
      <c r="C1453">
        <v>9.1490000000000002E-2</v>
      </c>
      <c r="D1453">
        <v>-0.56840000000000002</v>
      </c>
      <c r="E1453">
        <v>10.829000000000001</v>
      </c>
      <c r="F1453">
        <v>11.826000000000001</v>
      </c>
      <c r="G1453">
        <v>12.824</v>
      </c>
      <c r="H1453">
        <v>13.96</v>
      </c>
      <c r="I1453">
        <v>15.262</v>
      </c>
      <c r="J1453">
        <v>16.765000000000001</v>
      </c>
      <c r="K1453">
        <v>18.515000000000001</v>
      </c>
      <c r="L1453">
        <v>20.568999999999999</v>
      </c>
      <c r="M1453">
        <v>22.622</v>
      </c>
    </row>
    <row r="1454" spans="1:13" x14ac:dyDescent="0.3">
      <c r="A1454">
        <v>1452</v>
      </c>
      <c r="B1454">
        <v>15.261900000000001</v>
      </c>
      <c r="C1454">
        <v>9.1509999999999994E-2</v>
      </c>
      <c r="D1454">
        <v>-0.56840000000000002</v>
      </c>
      <c r="E1454">
        <v>10.827999999999999</v>
      </c>
      <c r="F1454">
        <v>11.824999999999999</v>
      </c>
      <c r="G1454">
        <v>12.823</v>
      </c>
      <c r="H1454">
        <v>13.959</v>
      </c>
      <c r="I1454">
        <v>15.262</v>
      </c>
      <c r="J1454">
        <v>16.765999999999998</v>
      </c>
      <c r="K1454">
        <v>18.515999999999998</v>
      </c>
      <c r="L1454">
        <v>20.57</v>
      </c>
      <c r="M1454">
        <v>22.623999999999999</v>
      </c>
    </row>
    <row r="1455" spans="1:13" x14ac:dyDescent="0.3">
      <c r="A1455">
        <v>1453</v>
      </c>
      <c r="B1455">
        <v>15.261699999999999</v>
      </c>
      <c r="C1455">
        <v>9.153E-2</v>
      </c>
      <c r="D1455">
        <v>-0.56840000000000002</v>
      </c>
      <c r="E1455">
        <v>10.827</v>
      </c>
      <c r="F1455">
        <v>11.824999999999999</v>
      </c>
      <c r="G1455">
        <v>12.821999999999999</v>
      </c>
      <c r="H1455">
        <v>13.959</v>
      </c>
      <c r="I1455">
        <v>15.262</v>
      </c>
      <c r="J1455">
        <v>16.765999999999998</v>
      </c>
      <c r="K1455">
        <v>18.515999999999998</v>
      </c>
      <c r="L1455">
        <v>20.571000000000002</v>
      </c>
      <c r="M1455">
        <v>22.626000000000001</v>
      </c>
    </row>
    <row r="1456" spans="1:13" x14ac:dyDescent="0.3">
      <c r="A1456">
        <v>1454</v>
      </c>
      <c r="B1456">
        <v>15.2615</v>
      </c>
      <c r="C1456">
        <v>9.1550000000000006E-2</v>
      </c>
      <c r="D1456">
        <v>-0.56840000000000002</v>
      </c>
      <c r="E1456">
        <v>10.826000000000001</v>
      </c>
      <c r="F1456">
        <v>11.824</v>
      </c>
      <c r="G1456">
        <v>12.821999999999999</v>
      </c>
      <c r="H1456">
        <v>13.958</v>
      </c>
      <c r="I1456">
        <v>15.262</v>
      </c>
      <c r="J1456">
        <v>16.765999999999998</v>
      </c>
      <c r="K1456">
        <v>18.516999999999999</v>
      </c>
      <c r="L1456">
        <v>20.571999999999999</v>
      </c>
      <c r="M1456">
        <v>22.628</v>
      </c>
    </row>
    <row r="1457" spans="1:13" x14ac:dyDescent="0.3">
      <c r="A1457">
        <v>1455</v>
      </c>
      <c r="B1457">
        <v>15.2613</v>
      </c>
      <c r="C1457">
        <v>9.1569999999999999E-2</v>
      </c>
      <c r="D1457">
        <v>-0.56840000000000002</v>
      </c>
      <c r="E1457">
        <v>10.824999999999999</v>
      </c>
      <c r="F1457">
        <v>11.823</v>
      </c>
      <c r="G1457">
        <v>12.821</v>
      </c>
      <c r="H1457">
        <v>13.958</v>
      </c>
      <c r="I1457">
        <v>15.260999999999999</v>
      </c>
      <c r="J1457">
        <v>16.765999999999998</v>
      </c>
      <c r="K1457">
        <v>18.516999999999999</v>
      </c>
      <c r="L1457">
        <v>20.574000000000002</v>
      </c>
      <c r="M1457">
        <v>22.63</v>
      </c>
    </row>
    <row r="1458" spans="1:13" x14ac:dyDescent="0.3">
      <c r="A1458">
        <v>1456</v>
      </c>
      <c r="B1458">
        <v>15.261100000000001</v>
      </c>
      <c r="C1458">
        <v>9.1590000000000005E-2</v>
      </c>
      <c r="D1458">
        <v>-0.56840000000000002</v>
      </c>
      <c r="E1458">
        <v>10.824</v>
      </c>
      <c r="F1458">
        <v>11.821999999999999</v>
      </c>
      <c r="G1458">
        <v>12.821</v>
      </c>
      <c r="H1458">
        <v>13.958</v>
      </c>
      <c r="I1458">
        <v>15.260999999999999</v>
      </c>
      <c r="J1458">
        <v>16.765999999999998</v>
      </c>
      <c r="K1458">
        <v>18.518000000000001</v>
      </c>
      <c r="L1458">
        <v>20.574999999999999</v>
      </c>
      <c r="M1458">
        <v>22.632000000000001</v>
      </c>
    </row>
    <row r="1459" spans="1:13" x14ac:dyDescent="0.3">
      <c r="A1459">
        <v>1457</v>
      </c>
      <c r="B1459">
        <v>15.260899999999999</v>
      </c>
      <c r="C1459">
        <v>9.1609999999999997E-2</v>
      </c>
      <c r="D1459">
        <v>-0.56840000000000002</v>
      </c>
      <c r="E1459">
        <v>10.823</v>
      </c>
      <c r="F1459">
        <v>11.821999999999999</v>
      </c>
      <c r="G1459">
        <v>12.82</v>
      </c>
      <c r="H1459">
        <v>13.957000000000001</v>
      </c>
      <c r="I1459">
        <v>15.260999999999999</v>
      </c>
      <c r="J1459">
        <v>16.765999999999998</v>
      </c>
      <c r="K1459">
        <v>18.518999999999998</v>
      </c>
      <c r="L1459">
        <v>20.576000000000001</v>
      </c>
      <c r="M1459">
        <v>22.632999999999999</v>
      </c>
    </row>
    <row r="1460" spans="1:13" x14ac:dyDescent="0.3">
      <c r="A1460">
        <v>1458</v>
      </c>
      <c r="B1460">
        <v>15.2608</v>
      </c>
      <c r="C1460">
        <v>9.1630000000000003E-2</v>
      </c>
      <c r="D1460">
        <v>-0.56840000000000002</v>
      </c>
      <c r="E1460">
        <v>10.821999999999999</v>
      </c>
      <c r="F1460">
        <v>11.821</v>
      </c>
      <c r="G1460">
        <v>12.819000000000001</v>
      </c>
      <c r="H1460">
        <v>13.957000000000001</v>
      </c>
      <c r="I1460">
        <v>15.260999999999999</v>
      </c>
      <c r="J1460">
        <v>16.766999999999999</v>
      </c>
      <c r="K1460">
        <v>18.518999999999998</v>
      </c>
      <c r="L1460">
        <v>20.577000000000002</v>
      </c>
      <c r="M1460">
        <v>22.635000000000002</v>
      </c>
    </row>
    <row r="1461" spans="1:13" x14ac:dyDescent="0.3">
      <c r="A1461">
        <v>1459</v>
      </c>
      <c r="B1461">
        <v>15.2606</v>
      </c>
      <c r="C1461">
        <v>9.1649999999999995E-2</v>
      </c>
      <c r="D1461">
        <v>-0.56840000000000002</v>
      </c>
      <c r="E1461">
        <v>10.821999999999999</v>
      </c>
      <c r="F1461">
        <v>11.82</v>
      </c>
      <c r="G1461">
        <v>12.819000000000001</v>
      </c>
      <c r="H1461">
        <v>13.956</v>
      </c>
      <c r="I1461">
        <v>15.260999999999999</v>
      </c>
      <c r="J1461">
        <v>16.766999999999999</v>
      </c>
      <c r="K1461">
        <v>18.52</v>
      </c>
      <c r="L1461">
        <v>20.579000000000001</v>
      </c>
      <c r="M1461">
        <v>22.637</v>
      </c>
    </row>
    <row r="1462" spans="1:13" x14ac:dyDescent="0.3">
      <c r="A1462">
        <v>1460</v>
      </c>
      <c r="B1462">
        <v>15.260400000000001</v>
      </c>
      <c r="C1462">
        <v>9.1670000000000001E-2</v>
      </c>
      <c r="D1462">
        <v>-0.56840000000000002</v>
      </c>
      <c r="E1462">
        <v>10.821</v>
      </c>
      <c r="F1462">
        <v>11.819000000000001</v>
      </c>
      <c r="G1462">
        <v>12.818</v>
      </c>
      <c r="H1462">
        <v>13.956</v>
      </c>
      <c r="I1462">
        <v>15.26</v>
      </c>
      <c r="J1462">
        <v>16.766999999999999</v>
      </c>
      <c r="K1462">
        <v>18.52</v>
      </c>
      <c r="L1462">
        <v>20.58</v>
      </c>
      <c r="M1462">
        <v>22.638999999999999</v>
      </c>
    </row>
    <row r="1463" spans="1:13" x14ac:dyDescent="0.3">
      <c r="A1463">
        <v>1461</v>
      </c>
      <c r="B1463">
        <v>15.260199999999999</v>
      </c>
      <c r="C1463">
        <v>9.1679999999999998E-2</v>
      </c>
      <c r="D1463">
        <v>-0.56840000000000002</v>
      </c>
      <c r="E1463">
        <v>10.82</v>
      </c>
      <c r="F1463">
        <v>11.819000000000001</v>
      </c>
      <c r="G1463">
        <v>12.818</v>
      </c>
      <c r="H1463">
        <v>13.956</v>
      </c>
      <c r="I1463">
        <v>15.26</v>
      </c>
      <c r="J1463">
        <v>16.766999999999999</v>
      </c>
      <c r="K1463">
        <v>18.521000000000001</v>
      </c>
      <c r="L1463">
        <v>20.58</v>
      </c>
      <c r="M1463">
        <v>22.64</v>
      </c>
    </row>
    <row r="1464" spans="1:13" x14ac:dyDescent="0.3">
      <c r="A1464">
        <v>1462</v>
      </c>
      <c r="B1464">
        <v>15.2601</v>
      </c>
      <c r="C1464">
        <v>9.1700000000000004E-2</v>
      </c>
      <c r="D1464">
        <v>-0.56840000000000002</v>
      </c>
      <c r="E1464">
        <v>10.819000000000001</v>
      </c>
      <c r="F1464">
        <v>11.818</v>
      </c>
      <c r="G1464">
        <v>12.817</v>
      </c>
      <c r="H1464">
        <v>13.955</v>
      </c>
      <c r="I1464">
        <v>15.26</v>
      </c>
      <c r="J1464">
        <v>16.766999999999999</v>
      </c>
      <c r="K1464">
        <v>18.521000000000001</v>
      </c>
      <c r="L1464">
        <v>20.582000000000001</v>
      </c>
      <c r="M1464">
        <v>22.641999999999999</v>
      </c>
    </row>
    <row r="1465" spans="1:13" x14ac:dyDescent="0.3">
      <c r="A1465">
        <v>1463</v>
      </c>
      <c r="B1465">
        <v>15.2599</v>
      </c>
      <c r="C1465">
        <v>9.1719999999999996E-2</v>
      </c>
      <c r="D1465">
        <v>-0.56840000000000002</v>
      </c>
      <c r="E1465">
        <v>10.818</v>
      </c>
      <c r="F1465">
        <v>11.817</v>
      </c>
      <c r="G1465">
        <v>12.817</v>
      </c>
      <c r="H1465">
        <v>13.955</v>
      </c>
      <c r="I1465">
        <v>15.26</v>
      </c>
      <c r="J1465">
        <v>16.766999999999999</v>
      </c>
      <c r="K1465">
        <v>18.521999999999998</v>
      </c>
      <c r="L1465">
        <v>20.582999999999998</v>
      </c>
      <c r="M1465">
        <v>22.643999999999998</v>
      </c>
    </row>
    <row r="1466" spans="1:13" x14ac:dyDescent="0.3">
      <c r="A1466">
        <v>1464</v>
      </c>
      <c r="B1466">
        <v>15.2597</v>
      </c>
      <c r="C1466">
        <v>9.1740000000000002E-2</v>
      </c>
      <c r="D1466">
        <v>-0.56840000000000002</v>
      </c>
      <c r="E1466">
        <v>10.817</v>
      </c>
      <c r="F1466">
        <v>11.817</v>
      </c>
      <c r="G1466">
        <v>12.816000000000001</v>
      </c>
      <c r="H1466">
        <v>13.954000000000001</v>
      </c>
      <c r="I1466">
        <v>15.26</v>
      </c>
      <c r="J1466">
        <v>16.766999999999999</v>
      </c>
      <c r="K1466">
        <v>18.521999999999998</v>
      </c>
      <c r="L1466">
        <v>20.584</v>
      </c>
      <c r="M1466">
        <v>22.645</v>
      </c>
    </row>
    <row r="1467" spans="1:13" x14ac:dyDescent="0.3">
      <c r="A1467">
        <v>1465</v>
      </c>
      <c r="B1467">
        <v>15.259600000000001</v>
      </c>
      <c r="C1467">
        <v>9.1759999999999994E-2</v>
      </c>
      <c r="D1467">
        <v>-0.56840000000000002</v>
      </c>
      <c r="E1467">
        <v>10.817</v>
      </c>
      <c r="F1467">
        <v>11.816000000000001</v>
      </c>
      <c r="G1467">
        <v>12.815</v>
      </c>
      <c r="H1467">
        <v>13.954000000000001</v>
      </c>
      <c r="I1467">
        <v>15.26</v>
      </c>
      <c r="J1467">
        <v>16.768000000000001</v>
      </c>
      <c r="K1467">
        <v>18.523</v>
      </c>
      <c r="L1467">
        <v>20.585000000000001</v>
      </c>
      <c r="M1467">
        <v>22.646999999999998</v>
      </c>
    </row>
    <row r="1468" spans="1:13" x14ac:dyDescent="0.3">
      <c r="A1468">
        <v>1466</v>
      </c>
      <c r="B1468">
        <v>15.259399999999999</v>
      </c>
      <c r="C1468">
        <v>9.178E-2</v>
      </c>
      <c r="D1468">
        <v>-0.56840000000000002</v>
      </c>
      <c r="E1468">
        <v>10.816000000000001</v>
      </c>
      <c r="F1468">
        <v>11.815</v>
      </c>
      <c r="G1468">
        <v>12.815</v>
      </c>
      <c r="H1468">
        <v>13.952999999999999</v>
      </c>
      <c r="I1468">
        <v>15.259</v>
      </c>
      <c r="J1468">
        <v>16.768000000000001</v>
      </c>
      <c r="K1468">
        <v>18.524000000000001</v>
      </c>
      <c r="L1468">
        <v>20.585999999999999</v>
      </c>
      <c r="M1468">
        <v>22.649000000000001</v>
      </c>
    </row>
    <row r="1469" spans="1:13" x14ac:dyDescent="0.3">
      <c r="A1469">
        <v>1467</v>
      </c>
      <c r="B1469">
        <v>15.2592</v>
      </c>
      <c r="C1469">
        <v>9.1800000000000007E-2</v>
      </c>
      <c r="D1469">
        <v>-0.56840000000000002</v>
      </c>
      <c r="E1469">
        <v>10.815</v>
      </c>
      <c r="F1469">
        <v>11.814</v>
      </c>
      <c r="G1469">
        <v>12.814</v>
      </c>
      <c r="H1469">
        <v>13.952999999999999</v>
      </c>
      <c r="I1469">
        <v>15.259</v>
      </c>
      <c r="J1469">
        <v>16.768000000000001</v>
      </c>
      <c r="K1469">
        <v>18.524000000000001</v>
      </c>
      <c r="L1469">
        <v>20.588000000000001</v>
      </c>
      <c r="M1469">
        <v>22.651</v>
      </c>
    </row>
    <row r="1470" spans="1:13" x14ac:dyDescent="0.3">
      <c r="A1470">
        <v>1468</v>
      </c>
      <c r="B1470">
        <v>15.2591</v>
      </c>
      <c r="C1470">
        <v>9.1819999999999999E-2</v>
      </c>
      <c r="D1470">
        <v>-0.56840000000000002</v>
      </c>
      <c r="E1470">
        <v>10.814</v>
      </c>
      <c r="F1470">
        <v>11.814</v>
      </c>
      <c r="G1470">
        <v>12.814</v>
      </c>
      <c r="H1470">
        <v>13.952999999999999</v>
      </c>
      <c r="I1470">
        <v>15.259</v>
      </c>
      <c r="J1470">
        <v>16.768000000000001</v>
      </c>
      <c r="K1470">
        <v>18.524999999999999</v>
      </c>
      <c r="L1470">
        <v>20.588999999999999</v>
      </c>
      <c r="M1470">
        <v>22.652999999999999</v>
      </c>
    </row>
    <row r="1471" spans="1:13" x14ac:dyDescent="0.3">
      <c r="A1471">
        <v>1469</v>
      </c>
      <c r="B1471">
        <v>15.258900000000001</v>
      </c>
      <c r="C1471">
        <v>9.1840000000000005E-2</v>
      </c>
      <c r="D1471">
        <v>-0.56840000000000002</v>
      </c>
      <c r="E1471">
        <v>10.813000000000001</v>
      </c>
      <c r="F1471">
        <v>11.813000000000001</v>
      </c>
      <c r="G1471">
        <v>12.813000000000001</v>
      </c>
      <c r="H1471">
        <v>13.952</v>
      </c>
      <c r="I1471">
        <v>15.259</v>
      </c>
      <c r="J1471">
        <v>16.768000000000001</v>
      </c>
      <c r="K1471">
        <v>18.526</v>
      </c>
      <c r="L1471">
        <v>20.59</v>
      </c>
      <c r="M1471">
        <v>22.655000000000001</v>
      </c>
    </row>
    <row r="1472" spans="1:13" x14ac:dyDescent="0.3">
      <c r="A1472">
        <v>1470</v>
      </c>
      <c r="B1472">
        <v>15.258699999999999</v>
      </c>
      <c r="C1472">
        <v>9.1859999999999997E-2</v>
      </c>
      <c r="D1472">
        <v>-0.56840000000000002</v>
      </c>
      <c r="E1472">
        <v>10.811999999999999</v>
      </c>
      <c r="F1472">
        <v>11.811999999999999</v>
      </c>
      <c r="G1472">
        <v>12.811999999999999</v>
      </c>
      <c r="H1472">
        <v>13.952</v>
      </c>
      <c r="I1472">
        <v>15.259</v>
      </c>
      <c r="J1472">
        <v>16.768000000000001</v>
      </c>
      <c r="K1472">
        <v>18.526</v>
      </c>
      <c r="L1472">
        <v>20.591000000000001</v>
      </c>
      <c r="M1472">
        <v>22.655999999999999</v>
      </c>
    </row>
    <row r="1473" spans="1:13" x14ac:dyDescent="0.3">
      <c r="A1473">
        <v>1471</v>
      </c>
      <c r="B1473">
        <v>15.258599999999999</v>
      </c>
      <c r="C1473">
        <v>9.1880000000000003E-2</v>
      </c>
      <c r="D1473">
        <v>-0.56840000000000002</v>
      </c>
      <c r="E1473">
        <v>10.811</v>
      </c>
      <c r="F1473">
        <v>11.811999999999999</v>
      </c>
      <c r="G1473">
        <v>12.811999999999999</v>
      </c>
      <c r="H1473">
        <v>13.951000000000001</v>
      </c>
      <c r="I1473">
        <v>15.259</v>
      </c>
      <c r="J1473">
        <v>16.768999999999998</v>
      </c>
      <c r="K1473">
        <v>18.527000000000001</v>
      </c>
      <c r="L1473">
        <v>20.593</v>
      </c>
      <c r="M1473">
        <v>22.658000000000001</v>
      </c>
    </row>
    <row r="1474" spans="1:13" x14ac:dyDescent="0.3">
      <c r="A1474">
        <v>1472</v>
      </c>
      <c r="B1474">
        <v>15.2584</v>
      </c>
      <c r="C1474">
        <v>9.1899999999999996E-2</v>
      </c>
      <c r="D1474">
        <v>-0.56840000000000002</v>
      </c>
      <c r="E1474">
        <v>10.81</v>
      </c>
      <c r="F1474">
        <v>11.811</v>
      </c>
      <c r="G1474">
        <v>12.811</v>
      </c>
      <c r="H1474">
        <v>13.951000000000001</v>
      </c>
      <c r="I1474">
        <v>15.257999999999999</v>
      </c>
      <c r="J1474">
        <v>16.768999999999998</v>
      </c>
      <c r="K1474">
        <v>18.527999999999999</v>
      </c>
      <c r="L1474">
        <v>20.594000000000001</v>
      </c>
      <c r="M1474">
        <v>22.66</v>
      </c>
    </row>
    <row r="1475" spans="1:13" x14ac:dyDescent="0.3">
      <c r="A1475">
        <v>1473</v>
      </c>
      <c r="B1475">
        <v>15.2583</v>
      </c>
      <c r="C1475">
        <v>9.1920000000000002E-2</v>
      </c>
      <c r="D1475">
        <v>-0.56840000000000002</v>
      </c>
      <c r="E1475">
        <v>10.81</v>
      </c>
      <c r="F1475">
        <v>11.81</v>
      </c>
      <c r="G1475">
        <v>12.811</v>
      </c>
      <c r="H1475">
        <v>13.951000000000001</v>
      </c>
      <c r="I1475">
        <v>15.257999999999999</v>
      </c>
      <c r="J1475">
        <v>16.768999999999998</v>
      </c>
      <c r="K1475">
        <v>18.527999999999999</v>
      </c>
      <c r="L1475">
        <v>20.594999999999999</v>
      </c>
      <c r="M1475">
        <v>22.661999999999999</v>
      </c>
    </row>
    <row r="1476" spans="1:13" x14ac:dyDescent="0.3">
      <c r="A1476">
        <v>1474</v>
      </c>
      <c r="B1476">
        <v>15.258100000000001</v>
      </c>
      <c r="C1476">
        <v>9.1939999999999994E-2</v>
      </c>
      <c r="D1476">
        <v>-0.56840000000000002</v>
      </c>
      <c r="E1476">
        <v>10.808999999999999</v>
      </c>
      <c r="F1476">
        <v>11.808999999999999</v>
      </c>
      <c r="G1476">
        <v>12.81</v>
      </c>
      <c r="H1476">
        <v>13.95</v>
      </c>
      <c r="I1476">
        <v>15.257999999999999</v>
      </c>
      <c r="J1476">
        <v>16.768999999999998</v>
      </c>
      <c r="K1476">
        <v>18.529</v>
      </c>
      <c r="L1476">
        <v>20.596</v>
      </c>
      <c r="M1476">
        <v>22.664000000000001</v>
      </c>
    </row>
    <row r="1477" spans="1:13" x14ac:dyDescent="0.3">
      <c r="A1477">
        <v>1475</v>
      </c>
      <c r="B1477">
        <v>15.257899999999999</v>
      </c>
      <c r="C1477">
        <v>9.196E-2</v>
      </c>
      <c r="D1477">
        <v>-0.56840000000000002</v>
      </c>
      <c r="E1477">
        <v>10.808</v>
      </c>
      <c r="F1477">
        <v>11.808999999999999</v>
      </c>
      <c r="G1477">
        <v>12.808999999999999</v>
      </c>
      <c r="H1477">
        <v>13.95</v>
      </c>
      <c r="I1477">
        <v>15.257999999999999</v>
      </c>
      <c r="J1477">
        <v>16.768999999999998</v>
      </c>
      <c r="K1477">
        <v>18.529</v>
      </c>
      <c r="L1477">
        <v>20.597999999999999</v>
      </c>
      <c r="M1477">
        <v>22.666</v>
      </c>
    </row>
    <row r="1478" spans="1:13" x14ac:dyDescent="0.3">
      <c r="A1478">
        <v>1476</v>
      </c>
      <c r="B1478">
        <v>15.2578</v>
      </c>
      <c r="C1478">
        <v>9.1980000000000006E-2</v>
      </c>
      <c r="D1478">
        <v>-0.56840000000000002</v>
      </c>
      <c r="E1478">
        <v>10.807</v>
      </c>
      <c r="F1478">
        <v>11.808</v>
      </c>
      <c r="G1478">
        <v>12.808999999999999</v>
      </c>
      <c r="H1478">
        <v>13.949</v>
      </c>
      <c r="I1478">
        <v>15.257999999999999</v>
      </c>
      <c r="J1478">
        <v>16.77</v>
      </c>
      <c r="K1478">
        <v>18.53</v>
      </c>
      <c r="L1478">
        <v>20.599</v>
      </c>
      <c r="M1478">
        <v>22.667999999999999</v>
      </c>
    </row>
    <row r="1479" spans="1:13" x14ac:dyDescent="0.3">
      <c r="A1479">
        <v>1477</v>
      </c>
      <c r="B1479">
        <v>15.2576</v>
      </c>
      <c r="C1479">
        <v>9.1999999999999998E-2</v>
      </c>
      <c r="D1479">
        <v>-0.56840000000000002</v>
      </c>
      <c r="E1479">
        <v>10.805999999999999</v>
      </c>
      <c r="F1479">
        <v>11.807</v>
      </c>
      <c r="G1479">
        <v>12.808</v>
      </c>
      <c r="H1479">
        <v>13.949</v>
      </c>
      <c r="I1479">
        <v>15.257999999999999</v>
      </c>
      <c r="J1479">
        <v>16.77</v>
      </c>
      <c r="K1479">
        <v>18.530999999999999</v>
      </c>
      <c r="L1479">
        <v>20.6</v>
      </c>
      <c r="M1479">
        <v>22.67</v>
      </c>
    </row>
    <row r="1480" spans="1:13" x14ac:dyDescent="0.3">
      <c r="A1480">
        <v>1478</v>
      </c>
      <c r="B1480">
        <v>15.2575</v>
      </c>
      <c r="C1480">
        <v>9.2009999999999995E-2</v>
      </c>
      <c r="D1480">
        <v>-0.56840000000000002</v>
      </c>
      <c r="E1480">
        <v>10.805999999999999</v>
      </c>
      <c r="F1480">
        <v>11.807</v>
      </c>
      <c r="G1480">
        <v>12.808</v>
      </c>
      <c r="H1480">
        <v>13.949</v>
      </c>
      <c r="I1480">
        <v>15.257999999999999</v>
      </c>
      <c r="J1480">
        <v>16.77</v>
      </c>
      <c r="K1480">
        <v>18.530999999999999</v>
      </c>
      <c r="L1480">
        <v>20.600999999999999</v>
      </c>
      <c r="M1480">
        <v>22.67</v>
      </c>
    </row>
    <row r="1481" spans="1:13" x14ac:dyDescent="0.3">
      <c r="A1481">
        <v>1479</v>
      </c>
      <c r="B1481">
        <v>15.257300000000001</v>
      </c>
      <c r="C1481">
        <v>9.2030000000000001E-2</v>
      </c>
      <c r="D1481">
        <v>-0.56840000000000002</v>
      </c>
      <c r="E1481">
        <v>10.805</v>
      </c>
      <c r="F1481">
        <v>11.805999999999999</v>
      </c>
      <c r="G1481">
        <v>12.807</v>
      </c>
      <c r="H1481">
        <v>13.948</v>
      </c>
      <c r="I1481">
        <v>15.257</v>
      </c>
      <c r="J1481">
        <v>16.77</v>
      </c>
      <c r="K1481">
        <v>18.532</v>
      </c>
      <c r="L1481">
        <v>20.602</v>
      </c>
      <c r="M1481">
        <v>22.672000000000001</v>
      </c>
    </row>
    <row r="1482" spans="1:13" x14ac:dyDescent="0.3">
      <c r="A1482">
        <v>1480</v>
      </c>
      <c r="B1482">
        <v>15.257199999999999</v>
      </c>
      <c r="C1482">
        <v>9.2050000000000007E-2</v>
      </c>
      <c r="D1482">
        <v>-0.56840000000000002</v>
      </c>
      <c r="E1482">
        <v>10.804</v>
      </c>
      <c r="F1482">
        <v>11.805</v>
      </c>
      <c r="G1482">
        <v>12.807</v>
      </c>
      <c r="H1482">
        <v>13.948</v>
      </c>
      <c r="I1482">
        <v>15.257</v>
      </c>
      <c r="J1482">
        <v>16.77</v>
      </c>
      <c r="K1482">
        <v>18.532</v>
      </c>
      <c r="L1482">
        <v>20.603000000000002</v>
      </c>
      <c r="M1482">
        <v>22.673999999999999</v>
      </c>
    </row>
    <row r="1483" spans="1:13" x14ac:dyDescent="0.3">
      <c r="A1483">
        <v>1481</v>
      </c>
      <c r="B1483">
        <v>15.257</v>
      </c>
      <c r="C1483">
        <v>9.2069999999999999E-2</v>
      </c>
      <c r="D1483">
        <v>-0.56840000000000002</v>
      </c>
      <c r="E1483">
        <v>10.803000000000001</v>
      </c>
      <c r="F1483">
        <v>11.804</v>
      </c>
      <c r="G1483">
        <v>12.805999999999999</v>
      </c>
      <c r="H1483">
        <v>13.946999999999999</v>
      </c>
      <c r="I1483">
        <v>15.257</v>
      </c>
      <c r="J1483">
        <v>16.77</v>
      </c>
      <c r="K1483">
        <v>18.533000000000001</v>
      </c>
      <c r="L1483">
        <v>20.603999999999999</v>
      </c>
      <c r="M1483">
        <v>22.675999999999998</v>
      </c>
    </row>
    <row r="1484" spans="1:13" x14ac:dyDescent="0.3">
      <c r="A1484">
        <v>1482</v>
      </c>
      <c r="B1484">
        <v>15.2569</v>
      </c>
      <c r="C1484">
        <v>9.2090000000000005E-2</v>
      </c>
      <c r="D1484">
        <v>-0.56840000000000002</v>
      </c>
      <c r="E1484">
        <v>10.802</v>
      </c>
      <c r="F1484">
        <v>11.804</v>
      </c>
      <c r="G1484">
        <v>12.805</v>
      </c>
      <c r="H1484">
        <v>13.946999999999999</v>
      </c>
      <c r="I1484">
        <v>15.257</v>
      </c>
      <c r="J1484">
        <v>16.77</v>
      </c>
      <c r="K1484">
        <v>18.533999999999999</v>
      </c>
      <c r="L1484">
        <v>20.606000000000002</v>
      </c>
      <c r="M1484">
        <v>22.678000000000001</v>
      </c>
    </row>
    <row r="1485" spans="1:13" x14ac:dyDescent="0.3">
      <c r="A1485">
        <v>1483</v>
      </c>
      <c r="B1485">
        <v>15.2568</v>
      </c>
      <c r="C1485">
        <v>9.2109999999999997E-2</v>
      </c>
      <c r="D1485">
        <v>-0.56840000000000002</v>
      </c>
      <c r="E1485">
        <v>10.801</v>
      </c>
      <c r="F1485">
        <v>11.803000000000001</v>
      </c>
      <c r="G1485">
        <v>12.805</v>
      </c>
      <c r="H1485">
        <v>13.946999999999999</v>
      </c>
      <c r="I1485">
        <v>15.257</v>
      </c>
      <c r="J1485">
        <v>16.771000000000001</v>
      </c>
      <c r="K1485">
        <v>18.533999999999999</v>
      </c>
      <c r="L1485">
        <v>20.606999999999999</v>
      </c>
      <c r="M1485">
        <v>22.68</v>
      </c>
    </row>
    <row r="1486" spans="1:13" x14ac:dyDescent="0.3">
      <c r="A1486">
        <v>1484</v>
      </c>
      <c r="B1486">
        <v>15.256600000000001</v>
      </c>
      <c r="C1486">
        <v>9.2130000000000004E-2</v>
      </c>
      <c r="D1486">
        <v>-0.56840000000000002</v>
      </c>
      <c r="E1486">
        <v>10.8</v>
      </c>
      <c r="F1486">
        <v>11.802</v>
      </c>
      <c r="G1486">
        <v>12.804</v>
      </c>
      <c r="H1486">
        <v>13.946</v>
      </c>
      <c r="I1486">
        <v>15.257</v>
      </c>
      <c r="J1486">
        <v>16.771000000000001</v>
      </c>
      <c r="K1486">
        <v>18.535</v>
      </c>
      <c r="L1486">
        <v>20.608000000000001</v>
      </c>
      <c r="M1486">
        <v>22.681999999999999</v>
      </c>
    </row>
    <row r="1487" spans="1:13" x14ac:dyDescent="0.3">
      <c r="A1487">
        <v>1485</v>
      </c>
      <c r="B1487">
        <v>15.256500000000001</v>
      </c>
      <c r="C1487">
        <v>9.2149999999999996E-2</v>
      </c>
      <c r="D1487">
        <v>-0.56840000000000002</v>
      </c>
      <c r="E1487">
        <v>10.8</v>
      </c>
      <c r="F1487">
        <v>11.802</v>
      </c>
      <c r="G1487">
        <v>12.804</v>
      </c>
      <c r="H1487">
        <v>13.946</v>
      </c>
      <c r="I1487">
        <v>15.256</v>
      </c>
      <c r="J1487">
        <v>16.771000000000001</v>
      </c>
      <c r="K1487">
        <v>18.536000000000001</v>
      </c>
      <c r="L1487">
        <v>20.61</v>
      </c>
      <c r="M1487">
        <v>22.684000000000001</v>
      </c>
    </row>
    <row r="1488" spans="1:13" x14ac:dyDescent="0.3">
      <c r="A1488">
        <v>1486</v>
      </c>
      <c r="B1488">
        <v>15.2563</v>
      </c>
      <c r="C1488">
        <v>9.2170000000000002E-2</v>
      </c>
      <c r="D1488">
        <v>-0.56840000000000002</v>
      </c>
      <c r="E1488">
        <v>10.798999999999999</v>
      </c>
      <c r="F1488">
        <v>11.801</v>
      </c>
      <c r="G1488">
        <v>12.803000000000001</v>
      </c>
      <c r="H1488">
        <v>13.945</v>
      </c>
      <c r="I1488">
        <v>15.256</v>
      </c>
      <c r="J1488">
        <v>16.771000000000001</v>
      </c>
      <c r="K1488">
        <v>18.536000000000001</v>
      </c>
      <c r="L1488">
        <v>20.611000000000001</v>
      </c>
      <c r="M1488">
        <v>22.684999999999999</v>
      </c>
    </row>
    <row r="1489" spans="1:13" x14ac:dyDescent="0.3">
      <c r="A1489">
        <v>1487</v>
      </c>
      <c r="B1489">
        <v>15.2562</v>
      </c>
      <c r="C1489">
        <v>9.2189999999999994E-2</v>
      </c>
      <c r="D1489">
        <v>-0.56840000000000002</v>
      </c>
      <c r="E1489">
        <v>10.798</v>
      </c>
      <c r="F1489">
        <v>11.8</v>
      </c>
      <c r="G1489">
        <v>12.803000000000001</v>
      </c>
      <c r="H1489">
        <v>13.945</v>
      </c>
      <c r="I1489">
        <v>15.256</v>
      </c>
      <c r="J1489">
        <v>16.771000000000001</v>
      </c>
      <c r="K1489">
        <v>18.536999999999999</v>
      </c>
      <c r="L1489">
        <v>20.611999999999998</v>
      </c>
      <c r="M1489">
        <v>22.687000000000001</v>
      </c>
    </row>
    <row r="1490" spans="1:13" x14ac:dyDescent="0.3">
      <c r="A1490">
        <v>1488</v>
      </c>
      <c r="B1490">
        <v>15.2561</v>
      </c>
      <c r="C1490">
        <v>9.221E-2</v>
      </c>
      <c r="D1490">
        <v>-0.56840000000000002</v>
      </c>
      <c r="E1490">
        <v>10.797000000000001</v>
      </c>
      <c r="F1490">
        <v>11.798999999999999</v>
      </c>
      <c r="G1490">
        <v>12.802</v>
      </c>
      <c r="H1490">
        <v>13.945</v>
      </c>
      <c r="I1490">
        <v>15.256</v>
      </c>
      <c r="J1490">
        <v>16.771999999999998</v>
      </c>
      <c r="K1490">
        <v>18.538</v>
      </c>
      <c r="L1490">
        <v>20.613</v>
      </c>
      <c r="M1490">
        <v>22.689</v>
      </c>
    </row>
    <row r="1491" spans="1:13" x14ac:dyDescent="0.3">
      <c r="A1491">
        <v>1489</v>
      </c>
      <c r="B1491">
        <v>15.2559</v>
      </c>
      <c r="C1491">
        <v>9.2230000000000006E-2</v>
      </c>
      <c r="D1491">
        <v>-0.56840000000000002</v>
      </c>
      <c r="E1491">
        <v>10.795999999999999</v>
      </c>
      <c r="F1491">
        <v>11.798999999999999</v>
      </c>
      <c r="G1491">
        <v>12.801</v>
      </c>
      <c r="H1491">
        <v>13.944000000000001</v>
      </c>
      <c r="I1491">
        <v>15.256</v>
      </c>
      <c r="J1491">
        <v>16.771999999999998</v>
      </c>
      <c r="K1491">
        <v>18.538</v>
      </c>
      <c r="L1491">
        <v>20.614999999999998</v>
      </c>
      <c r="M1491">
        <v>22.690999999999999</v>
      </c>
    </row>
    <row r="1492" spans="1:13" x14ac:dyDescent="0.3">
      <c r="A1492">
        <v>1490</v>
      </c>
      <c r="B1492">
        <v>15.255800000000001</v>
      </c>
      <c r="C1492">
        <v>9.2249999999999999E-2</v>
      </c>
      <c r="D1492">
        <v>-0.56840000000000002</v>
      </c>
      <c r="E1492">
        <v>10.795</v>
      </c>
      <c r="F1492">
        <v>11.798</v>
      </c>
      <c r="G1492">
        <v>12.801</v>
      </c>
      <c r="H1492">
        <v>13.944000000000001</v>
      </c>
      <c r="I1492">
        <v>15.256</v>
      </c>
      <c r="J1492">
        <v>16.771999999999998</v>
      </c>
      <c r="K1492">
        <v>18.539000000000001</v>
      </c>
      <c r="L1492">
        <v>20.616</v>
      </c>
      <c r="M1492">
        <v>22.693000000000001</v>
      </c>
    </row>
    <row r="1493" spans="1:13" x14ac:dyDescent="0.3">
      <c r="A1493">
        <v>1491</v>
      </c>
      <c r="B1493">
        <v>15.255699999999999</v>
      </c>
      <c r="C1493">
        <v>9.2270000000000005E-2</v>
      </c>
      <c r="D1493">
        <v>-0.56840000000000002</v>
      </c>
      <c r="E1493">
        <v>10.794</v>
      </c>
      <c r="F1493">
        <v>11.797000000000001</v>
      </c>
      <c r="G1493">
        <v>12.8</v>
      </c>
      <c r="H1493">
        <v>13.944000000000001</v>
      </c>
      <c r="I1493">
        <v>15.256</v>
      </c>
      <c r="J1493">
        <v>16.771999999999998</v>
      </c>
      <c r="K1493">
        <v>18.54</v>
      </c>
      <c r="L1493">
        <v>20.617000000000001</v>
      </c>
      <c r="M1493">
        <v>22.695</v>
      </c>
    </row>
    <row r="1494" spans="1:13" x14ac:dyDescent="0.3">
      <c r="A1494">
        <v>1492</v>
      </c>
      <c r="B1494">
        <v>15.2555</v>
      </c>
      <c r="C1494">
        <v>9.2289999999999997E-2</v>
      </c>
      <c r="D1494">
        <v>-0.56840000000000002</v>
      </c>
      <c r="E1494">
        <v>10.794</v>
      </c>
      <c r="F1494">
        <v>11.797000000000001</v>
      </c>
      <c r="G1494">
        <v>12.8</v>
      </c>
      <c r="H1494">
        <v>13.943</v>
      </c>
      <c r="I1494">
        <v>15.256</v>
      </c>
      <c r="J1494">
        <v>16.771999999999998</v>
      </c>
      <c r="K1494">
        <v>18.54</v>
      </c>
      <c r="L1494">
        <v>20.619</v>
      </c>
      <c r="M1494">
        <v>22.696999999999999</v>
      </c>
    </row>
    <row r="1495" spans="1:13" x14ac:dyDescent="0.3">
      <c r="A1495">
        <v>1493</v>
      </c>
      <c r="B1495">
        <v>15.2554</v>
      </c>
      <c r="C1495">
        <v>9.2310000000000003E-2</v>
      </c>
      <c r="D1495">
        <v>-0.56840000000000002</v>
      </c>
      <c r="E1495">
        <v>10.792999999999999</v>
      </c>
      <c r="F1495">
        <v>11.795999999999999</v>
      </c>
      <c r="G1495">
        <v>12.798999999999999</v>
      </c>
      <c r="H1495">
        <v>13.943</v>
      </c>
      <c r="I1495">
        <v>15.255000000000001</v>
      </c>
      <c r="J1495">
        <v>16.773</v>
      </c>
      <c r="K1495">
        <v>18.541</v>
      </c>
      <c r="L1495">
        <v>20.62</v>
      </c>
      <c r="M1495">
        <v>22.699000000000002</v>
      </c>
    </row>
    <row r="1496" spans="1:13" x14ac:dyDescent="0.3">
      <c r="A1496">
        <v>1494</v>
      </c>
      <c r="B1496">
        <v>15.2553</v>
      </c>
      <c r="C1496">
        <v>9.2319999999999999E-2</v>
      </c>
      <c r="D1496">
        <v>-0.56840000000000002</v>
      </c>
      <c r="E1496">
        <v>10.792</v>
      </c>
      <c r="F1496">
        <v>11.795999999999999</v>
      </c>
      <c r="G1496">
        <v>12.798999999999999</v>
      </c>
      <c r="H1496">
        <v>13.943</v>
      </c>
      <c r="I1496">
        <v>15.255000000000001</v>
      </c>
      <c r="J1496">
        <v>16.773</v>
      </c>
      <c r="K1496">
        <v>18.541</v>
      </c>
      <c r="L1496">
        <v>20.62</v>
      </c>
      <c r="M1496">
        <v>22.7</v>
      </c>
    </row>
    <row r="1497" spans="1:13" x14ac:dyDescent="0.3">
      <c r="A1497">
        <v>1495</v>
      </c>
      <c r="B1497">
        <v>15.255100000000001</v>
      </c>
      <c r="C1497">
        <v>9.2340000000000005E-2</v>
      </c>
      <c r="D1497">
        <v>-0.56840000000000002</v>
      </c>
      <c r="E1497">
        <v>10.791</v>
      </c>
      <c r="F1497">
        <v>11.795</v>
      </c>
      <c r="G1497">
        <v>12.798</v>
      </c>
      <c r="H1497">
        <v>13.942</v>
      </c>
      <c r="I1497">
        <v>15.255000000000001</v>
      </c>
      <c r="J1497">
        <v>16.773</v>
      </c>
      <c r="K1497">
        <v>18.542000000000002</v>
      </c>
      <c r="L1497">
        <v>20.622</v>
      </c>
      <c r="M1497">
        <v>22.702000000000002</v>
      </c>
    </row>
    <row r="1498" spans="1:13" x14ac:dyDescent="0.3">
      <c r="A1498">
        <v>1496</v>
      </c>
      <c r="B1498">
        <v>15.255000000000001</v>
      </c>
      <c r="C1498">
        <v>9.2359999999999998E-2</v>
      </c>
      <c r="D1498">
        <v>-0.56840000000000002</v>
      </c>
      <c r="E1498">
        <v>10.791</v>
      </c>
      <c r="F1498">
        <v>11.794</v>
      </c>
      <c r="G1498">
        <v>12.798</v>
      </c>
      <c r="H1498">
        <v>13.942</v>
      </c>
      <c r="I1498">
        <v>15.255000000000001</v>
      </c>
      <c r="J1498">
        <v>16.773</v>
      </c>
      <c r="K1498">
        <v>18.542000000000002</v>
      </c>
      <c r="L1498">
        <v>20.623000000000001</v>
      </c>
      <c r="M1498">
        <v>22.704000000000001</v>
      </c>
    </row>
    <row r="1499" spans="1:13" x14ac:dyDescent="0.3">
      <c r="A1499">
        <v>1497</v>
      </c>
      <c r="B1499">
        <v>15.254899999999999</v>
      </c>
      <c r="C1499">
        <v>9.2380000000000004E-2</v>
      </c>
      <c r="D1499">
        <v>-0.56840000000000002</v>
      </c>
      <c r="E1499">
        <v>10.79</v>
      </c>
      <c r="F1499">
        <v>11.792999999999999</v>
      </c>
      <c r="G1499">
        <v>12.797000000000001</v>
      </c>
      <c r="H1499">
        <v>13.941000000000001</v>
      </c>
      <c r="I1499">
        <v>15.255000000000001</v>
      </c>
      <c r="J1499">
        <v>16.773</v>
      </c>
      <c r="K1499">
        <v>18.542999999999999</v>
      </c>
      <c r="L1499">
        <v>20.623999999999999</v>
      </c>
      <c r="M1499">
        <v>22.706</v>
      </c>
    </row>
    <row r="1500" spans="1:13" x14ac:dyDescent="0.3">
      <c r="A1500">
        <v>1498</v>
      </c>
      <c r="B1500">
        <v>15.254799999999999</v>
      </c>
      <c r="C1500">
        <v>9.2399999999999996E-2</v>
      </c>
      <c r="D1500">
        <v>-0.56840000000000002</v>
      </c>
      <c r="E1500">
        <v>10.789</v>
      </c>
      <c r="F1500">
        <v>11.792999999999999</v>
      </c>
      <c r="G1500">
        <v>12.795999999999999</v>
      </c>
      <c r="H1500">
        <v>13.941000000000001</v>
      </c>
      <c r="I1500">
        <v>15.255000000000001</v>
      </c>
      <c r="J1500">
        <v>16.774000000000001</v>
      </c>
      <c r="K1500">
        <v>18.544</v>
      </c>
      <c r="L1500">
        <v>20.626000000000001</v>
      </c>
      <c r="M1500">
        <v>22.707000000000001</v>
      </c>
    </row>
    <row r="1501" spans="1:13" x14ac:dyDescent="0.3">
      <c r="A1501">
        <v>1499</v>
      </c>
      <c r="B1501">
        <v>15.2547</v>
      </c>
      <c r="C1501">
        <v>9.2420000000000002E-2</v>
      </c>
      <c r="D1501">
        <v>-0.56840000000000002</v>
      </c>
      <c r="E1501">
        <v>10.788</v>
      </c>
      <c r="F1501">
        <v>11.792</v>
      </c>
      <c r="G1501">
        <v>12.795999999999999</v>
      </c>
      <c r="H1501">
        <v>13.941000000000001</v>
      </c>
      <c r="I1501">
        <v>15.255000000000001</v>
      </c>
      <c r="J1501">
        <v>16.774000000000001</v>
      </c>
      <c r="K1501">
        <v>18.545000000000002</v>
      </c>
      <c r="L1501">
        <v>20.626999999999999</v>
      </c>
      <c r="M1501">
        <v>22.709</v>
      </c>
    </row>
    <row r="1502" spans="1:13" x14ac:dyDescent="0.3">
      <c r="A1502">
        <v>1500</v>
      </c>
      <c r="B1502">
        <v>15.2545</v>
      </c>
      <c r="C1502">
        <v>9.2439999999999994E-2</v>
      </c>
      <c r="D1502">
        <v>-0.56840000000000002</v>
      </c>
      <c r="E1502">
        <v>10.787000000000001</v>
      </c>
      <c r="F1502">
        <v>11.791</v>
      </c>
      <c r="G1502">
        <v>12.795</v>
      </c>
      <c r="H1502">
        <v>13.94</v>
      </c>
      <c r="I1502">
        <v>15.254</v>
      </c>
      <c r="J1502">
        <v>16.774000000000001</v>
      </c>
      <c r="K1502">
        <v>18.545000000000002</v>
      </c>
      <c r="L1502">
        <v>20.628</v>
      </c>
      <c r="M1502">
        <v>22.710999999999999</v>
      </c>
    </row>
    <row r="1503" spans="1:13" x14ac:dyDescent="0.3">
      <c r="A1503">
        <v>1501</v>
      </c>
      <c r="B1503">
        <v>15.2544</v>
      </c>
      <c r="C1503">
        <v>9.2460000000000001E-2</v>
      </c>
      <c r="D1503">
        <v>-0.56840000000000002</v>
      </c>
      <c r="E1503">
        <v>10.786</v>
      </c>
      <c r="F1503">
        <v>11.791</v>
      </c>
      <c r="G1503">
        <v>12.795</v>
      </c>
      <c r="H1503">
        <v>13.94</v>
      </c>
      <c r="I1503">
        <v>15.254</v>
      </c>
      <c r="J1503">
        <v>16.774000000000001</v>
      </c>
      <c r="K1503">
        <v>18.545999999999999</v>
      </c>
      <c r="L1503">
        <v>20.63</v>
      </c>
      <c r="M1503">
        <v>22.713000000000001</v>
      </c>
    </row>
    <row r="1504" spans="1:13" x14ac:dyDescent="0.3">
      <c r="A1504">
        <v>1502</v>
      </c>
      <c r="B1504">
        <v>15.254300000000001</v>
      </c>
      <c r="C1504">
        <v>9.2480000000000007E-2</v>
      </c>
      <c r="D1504">
        <v>-0.56840000000000002</v>
      </c>
      <c r="E1504">
        <v>10.785</v>
      </c>
      <c r="F1504">
        <v>11.79</v>
      </c>
      <c r="G1504">
        <v>12.794</v>
      </c>
      <c r="H1504">
        <v>13.94</v>
      </c>
      <c r="I1504">
        <v>15.254</v>
      </c>
      <c r="J1504">
        <v>16.774999999999999</v>
      </c>
      <c r="K1504">
        <v>18.547000000000001</v>
      </c>
      <c r="L1504">
        <v>20.631</v>
      </c>
      <c r="M1504">
        <v>22.715</v>
      </c>
    </row>
    <row r="1505" spans="1:13" x14ac:dyDescent="0.3">
      <c r="A1505">
        <v>1503</v>
      </c>
      <c r="B1505">
        <v>15.254200000000001</v>
      </c>
      <c r="C1505">
        <v>9.2499999999999999E-2</v>
      </c>
      <c r="D1505">
        <v>-0.56840000000000002</v>
      </c>
      <c r="E1505">
        <v>10.785</v>
      </c>
      <c r="F1505">
        <v>11.789</v>
      </c>
      <c r="G1505">
        <v>12.794</v>
      </c>
      <c r="H1505">
        <v>13.939</v>
      </c>
      <c r="I1505">
        <v>15.254</v>
      </c>
      <c r="J1505">
        <v>16.774999999999999</v>
      </c>
      <c r="K1505">
        <v>18.547000000000001</v>
      </c>
      <c r="L1505">
        <v>20.632000000000001</v>
      </c>
      <c r="M1505">
        <v>22.716999999999999</v>
      </c>
    </row>
    <row r="1506" spans="1:13" x14ac:dyDescent="0.3">
      <c r="A1506">
        <v>1504</v>
      </c>
      <c r="B1506">
        <v>15.254099999999999</v>
      </c>
      <c r="C1506">
        <v>9.2520000000000005E-2</v>
      </c>
      <c r="D1506">
        <v>-0.56840000000000002</v>
      </c>
      <c r="E1506">
        <v>10.784000000000001</v>
      </c>
      <c r="F1506">
        <v>11.788</v>
      </c>
      <c r="G1506">
        <v>12.792999999999999</v>
      </c>
      <c r="H1506">
        <v>13.939</v>
      </c>
      <c r="I1506">
        <v>15.254</v>
      </c>
      <c r="J1506">
        <v>16.774999999999999</v>
      </c>
      <c r="K1506">
        <v>18.547999999999998</v>
      </c>
      <c r="L1506">
        <v>20.634</v>
      </c>
      <c r="M1506">
        <v>22.719000000000001</v>
      </c>
    </row>
    <row r="1507" spans="1:13" x14ac:dyDescent="0.3">
      <c r="A1507">
        <v>1505</v>
      </c>
      <c r="B1507">
        <v>15.254</v>
      </c>
      <c r="C1507">
        <v>9.2539999999999997E-2</v>
      </c>
      <c r="D1507">
        <v>-0.56840000000000002</v>
      </c>
      <c r="E1507">
        <v>10.782999999999999</v>
      </c>
      <c r="F1507">
        <v>11.788</v>
      </c>
      <c r="G1507">
        <v>12.792999999999999</v>
      </c>
      <c r="H1507">
        <v>13.938000000000001</v>
      </c>
      <c r="I1507">
        <v>15.254</v>
      </c>
      <c r="J1507">
        <v>16.774999999999999</v>
      </c>
      <c r="K1507">
        <v>18.548999999999999</v>
      </c>
      <c r="L1507">
        <v>20.635000000000002</v>
      </c>
      <c r="M1507">
        <v>22.721</v>
      </c>
    </row>
    <row r="1508" spans="1:13" x14ac:dyDescent="0.3">
      <c r="A1508">
        <v>1506</v>
      </c>
      <c r="B1508">
        <v>15.2538</v>
      </c>
      <c r="C1508">
        <v>9.2560000000000003E-2</v>
      </c>
      <c r="D1508">
        <v>-0.56840000000000002</v>
      </c>
      <c r="E1508">
        <v>10.782</v>
      </c>
      <c r="F1508">
        <v>11.787000000000001</v>
      </c>
      <c r="G1508">
        <v>12.792</v>
      </c>
      <c r="H1508">
        <v>13.938000000000001</v>
      </c>
      <c r="I1508">
        <v>15.254</v>
      </c>
      <c r="J1508">
        <v>16.774999999999999</v>
      </c>
      <c r="K1508">
        <v>18.548999999999999</v>
      </c>
      <c r="L1508">
        <v>20.635999999999999</v>
      </c>
      <c r="M1508">
        <v>22.722999999999999</v>
      </c>
    </row>
    <row r="1509" spans="1:13" x14ac:dyDescent="0.3">
      <c r="A1509">
        <v>1507</v>
      </c>
      <c r="B1509">
        <v>15.2537</v>
      </c>
      <c r="C1509">
        <v>9.2579999999999996E-2</v>
      </c>
      <c r="D1509">
        <v>-0.56840000000000002</v>
      </c>
      <c r="E1509">
        <v>10.781000000000001</v>
      </c>
      <c r="F1509">
        <v>11.786</v>
      </c>
      <c r="G1509">
        <v>12.791</v>
      </c>
      <c r="H1509">
        <v>13.938000000000001</v>
      </c>
      <c r="I1509">
        <v>15.254</v>
      </c>
      <c r="J1509">
        <v>16.776</v>
      </c>
      <c r="K1509">
        <v>18.55</v>
      </c>
      <c r="L1509">
        <v>20.637</v>
      </c>
      <c r="M1509">
        <v>22.725000000000001</v>
      </c>
    </row>
    <row r="1510" spans="1:13" x14ac:dyDescent="0.3">
      <c r="A1510">
        <v>1508</v>
      </c>
      <c r="B1510">
        <v>15.2536</v>
      </c>
      <c r="C1510">
        <v>9.2600000000000002E-2</v>
      </c>
      <c r="D1510">
        <v>-0.56840000000000002</v>
      </c>
      <c r="E1510">
        <v>10.78</v>
      </c>
      <c r="F1510">
        <v>11.786</v>
      </c>
      <c r="G1510">
        <v>12.791</v>
      </c>
      <c r="H1510">
        <v>13.936999999999999</v>
      </c>
      <c r="I1510">
        <v>15.254</v>
      </c>
      <c r="J1510">
        <v>16.776</v>
      </c>
      <c r="K1510">
        <v>18.550999999999998</v>
      </c>
      <c r="L1510">
        <v>20.638999999999999</v>
      </c>
      <c r="M1510">
        <v>22.727</v>
      </c>
    </row>
    <row r="1511" spans="1:13" x14ac:dyDescent="0.3">
      <c r="A1511">
        <v>1509</v>
      </c>
      <c r="B1511">
        <v>15.253500000000001</v>
      </c>
      <c r="C1511">
        <v>9.2619999999999994E-2</v>
      </c>
      <c r="D1511">
        <v>-0.56840000000000002</v>
      </c>
      <c r="E1511">
        <v>10.78</v>
      </c>
      <c r="F1511">
        <v>11.785</v>
      </c>
      <c r="G1511">
        <v>12.79</v>
      </c>
      <c r="H1511">
        <v>13.936999999999999</v>
      </c>
      <c r="I1511">
        <v>15.254</v>
      </c>
      <c r="J1511">
        <v>16.776</v>
      </c>
      <c r="K1511">
        <v>18.550999999999998</v>
      </c>
      <c r="L1511">
        <v>20.64</v>
      </c>
      <c r="M1511">
        <v>22.728999999999999</v>
      </c>
    </row>
    <row r="1512" spans="1:13" x14ac:dyDescent="0.3">
      <c r="A1512">
        <v>1510</v>
      </c>
      <c r="B1512">
        <v>15.253399999999999</v>
      </c>
      <c r="C1512">
        <v>9.2630000000000004E-2</v>
      </c>
      <c r="D1512">
        <v>-0.56840000000000002</v>
      </c>
      <c r="E1512">
        <v>10.779</v>
      </c>
      <c r="F1512">
        <v>11.785</v>
      </c>
      <c r="G1512">
        <v>12.79</v>
      </c>
      <c r="H1512">
        <v>13.936999999999999</v>
      </c>
      <c r="I1512">
        <v>15.253</v>
      </c>
      <c r="J1512">
        <v>16.776</v>
      </c>
      <c r="K1512">
        <v>18.552</v>
      </c>
      <c r="L1512">
        <v>20.640999999999998</v>
      </c>
      <c r="M1512">
        <v>22.73</v>
      </c>
    </row>
    <row r="1513" spans="1:13" x14ac:dyDescent="0.3">
      <c r="A1513">
        <v>1511</v>
      </c>
      <c r="B1513">
        <v>15.253299999999999</v>
      </c>
      <c r="C1513">
        <v>9.2649999999999996E-2</v>
      </c>
      <c r="D1513">
        <v>-0.56840000000000002</v>
      </c>
      <c r="E1513">
        <v>10.778</v>
      </c>
      <c r="F1513">
        <v>11.784000000000001</v>
      </c>
      <c r="G1513">
        <v>12.789</v>
      </c>
      <c r="H1513">
        <v>13.936</v>
      </c>
      <c r="I1513">
        <v>15.253</v>
      </c>
      <c r="J1513">
        <v>16.776</v>
      </c>
      <c r="K1513">
        <v>18.552</v>
      </c>
      <c r="L1513">
        <v>20.641999999999999</v>
      </c>
      <c r="M1513">
        <v>22.731999999999999</v>
      </c>
    </row>
    <row r="1514" spans="1:13" x14ac:dyDescent="0.3">
      <c r="A1514">
        <v>1512</v>
      </c>
      <c r="B1514">
        <v>15.2532</v>
      </c>
      <c r="C1514">
        <v>9.2670000000000002E-2</v>
      </c>
      <c r="D1514">
        <v>-0.56840000000000002</v>
      </c>
      <c r="E1514">
        <v>10.778</v>
      </c>
      <c r="F1514">
        <v>11.782999999999999</v>
      </c>
      <c r="G1514">
        <v>12.789</v>
      </c>
      <c r="H1514">
        <v>13.936</v>
      </c>
      <c r="I1514">
        <v>15.253</v>
      </c>
      <c r="J1514">
        <v>16.777000000000001</v>
      </c>
      <c r="K1514">
        <v>18.553000000000001</v>
      </c>
      <c r="L1514">
        <v>20.643000000000001</v>
      </c>
      <c r="M1514">
        <v>22.734000000000002</v>
      </c>
    </row>
    <row r="1515" spans="1:13" x14ac:dyDescent="0.3">
      <c r="A1515">
        <v>1513</v>
      </c>
      <c r="B1515">
        <v>15.2531</v>
      </c>
      <c r="C1515">
        <v>9.2689999999999995E-2</v>
      </c>
      <c r="D1515">
        <v>-0.56840000000000002</v>
      </c>
      <c r="E1515">
        <v>10.776999999999999</v>
      </c>
      <c r="F1515">
        <v>11.782999999999999</v>
      </c>
      <c r="G1515">
        <v>12.788</v>
      </c>
      <c r="H1515">
        <v>13.936</v>
      </c>
      <c r="I1515">
        <v>15.253</v>
      </c>
      <c r="J1515">
        <v>16.777000000000001</v>
      </c>
      <c r="K1515">
        <v>18.553999999999998</v>
      </c>
      <c r="L1515">
        <v>20.645</v>
      </c>
      <c r="M1515">
        <v>22.736000000000001</v>
      </c>
    </row>
    <row r="1516" spans="1:13" x14ac:dyDescent="0.3">
      <c r="A1516">
        <v>1514</v>
      </c>
      <c r="B1516">
        <v>15.253</v>
      </c>
      <c r="C1516">
        <v>9.2710000000000001E-2</v>
      </c>
      <c r="D1516">
        <v>-0.56840000000000002</v>
      </c>
      <c r="E1516">
        <v>10.776</v>
      </c>
      <c r="F1516">
        <v>11.782</v>
      </c>
      <c r="G1516">
        <v>12.788</v>
      </c>
      <c r="H1516">
        <v>13.935</v>
      </c>
      <c r="I1516">
        <v>15.253</v>
      </c>
      <c r="J1516">
        <v>16.777000000000001</v>
      </c>
      <c r="K1516">
        <v>18.555</v>
      </c>
      <c r="L1516">
        <v>20.646000000000001</v>
      </c>
      <c r="M1516">
        <v>22.738</v>
      </c>
    </row>
    <row r="1517" spans="1:13" x14ac:dyDescent="0.3">
      <c r="A1517">
        <v>1515</v>
      </c>
      <c r="B1517">
        <v>15.2529</v>
      </c>
      <c r="C1517">
        <v>9.2730000000000007E-2</v>
      </c>
      <c r="D1517">
        <v>-0.56840000000000002</v>
      </c>
      <c r="E1517">
        <v>10.775</v>
      </c>
      <c r="F1517">
        <v>11.781000000000001</v>
      </c>
      <c r="G1517">
        <v>12.787000000000001</v>
      </c>
      <c r="H1517">
        <v>13.935</v>
      </c>
      <c r="I1517">
        <v>15.253</v>
      </c>
      <c r="J1517">
        <v>16.777000000000001</v>
      </c>
      <c r="K1517">
        <v>18.555</v>
      </c>
      <c r="L1517">
        <v>20.646999999999998</v>
      </c>
      <c r="M1517">
        <v>22.739000000000001</v>
      </c>
    </row>
    <row r="1518" spans="1:13" x14ac:dyDescent="0.3">
      <c r="A1518">
        <v>1516</v>
      </c>
      <c r="B1518">
        <v>15.252800000000001</v>
      </c>
      <c r="C1518">
        <v>9.2749999999999999E-2</v>
      </c>
      <c r="D1518">
        <v>-0.56840000000000002</v>
      </c>
      <c r="E1518">
        <v>10.773999999999999</v>
      </c>
      <c r="F1518">
        <v>11.78</v>
      </c>
      <c r="G1518">
        <v>12.787000000000001</v>
      </c>
      <c r="H1518">
        <v>13.935</v>
      </c>
      <c r="I1518">
        <v>15.253</v>
      </c>
      <c r="J1518">
        <v>16.777999999999999</v>
      </c>
      <c r="K1518">
        <v>18.556000000000001</v>
      </c>
      <c r="L1518">
        <v>20.649000000000001</v>
      </c>
      <c r="M1518">
        <v>22.741</v>
      </c>
    </row>
    <row r="1519" spans="1:13" x14ac:dyDescent="0.3">
      <c r="A1519">
        <v>1517</v>
      </c>
      <c r="B1519">
        <v>15.252700000000001</v>
      </c>
      <c r="C1519">
        <v>9.2770000000000005E-2</v>
      </c>
      <c r="D1519">
        <v>-0.56840000000000002</v>
      </c>
      <c r="E1519">
        <v>10.773</v>
      </c>
      <c r="F1519">
        <v>11.78</v>
      </c>
      <c r="G1519">
        <v>12.786</v>
      </c>
      <c r="H1519">
        <v>13.933999999999999</v>
      </c>
      <c r="I1519">
        <v>15.253</v>
      </c>
      <c r="J1519">
        <v>16.777999999999999</v>
      </c>
      <c r="K1519">
        <v>18.556999999999999</v>
      </c>
      <c r="L1519">
        <v>20.65</v>
      </c>
      <c r="M1519">
        <v>22.742999999999999</v>
      </c>
    </row>
    <row r="1520" spans="1:13" x14ac:dyDescent="0.3">
      <c r="A1520">
        <v>1518</v>
      </c>
      <c r="B1520">
        <v>15.252599999999999</v>
      </c>
      <c r="C1520">
        <v>9.2789999999999997E-2</v>
      </c>
      <c r="D1520">
        <v>-0.56840000000000002</v>
      </c>
      <c r="E1520">
        <v>10.773</v>
      </c>
      <c r="F1520">
        <v>11.779</v>
      </c>
      <c r="G1520">
        <v>12.786</v>
      </c>
      <c r="H1520">
        <v>13.933999999999999</v>
      </c>
      <c r="I1520">
        <v>15.253</v>
      </c>
      <c r="J1520">
        <v>16.777999999999999</v>
      </c>
      <c r="K1520">
        <v>18.556999999999999</v>
      </c>
      <c r="L1520">
        <v>20.651</v>
      </c>
      <c r="M1520">
        <v>22.745000000000001</v>
      </c>
    </row>
    <row r="1521" spans="1:13" x14ac:dyDescent="0.3">
      <c r="A1521">
        <v>1519</v>
      </c>
      <c r="B1521">
        <v>15.2525</v>
      </c>
      <c r="C1521">
        <v>9.2810000000000004E-2</v>
      </c>
      <c r="D1521">
        <v>-0.56840000000000002</v>
      </c>
      <c r="E1521">
        <v>10.772</v>
      </c>
      <c r="F1521">
        <v>11.778</v>
      </c>
      <c r="G1521">
        <v>12.785</v>
      </c>
      <c r="H1521">
        <v>13.933999999999999</v>
      </c>
      <c r="I1521">
        <v>15.252000000000001</v>
      </c>
      <c r="J1521">
        <v>16.777999999999999</v>
      </c>
      <c r="K1521">
        <v>18.558</v>
      </c>
      <c r="L1521">
        <v>20.652999999999999</v>
      </c>
      <c r="M1521">
        <v>22.747</v>
      </c>
    </row>
    <row r="1522" spans="1:13" x14ac:dyDescent="0.3">
      <c r="A1522">
        <v>1520</v>
      </c>
      <c r="B1522">
        <v>15.2525</v>
      </c>
      <c r="C1522">
        <v>9.2829999999999996E-2</v>
      </c>
      <c r="D1522">
        <v>-0.56840000000000002</v>
      </c>
      <c r="E1522">
        <v>10.771000000000001</v>
      </c>
      <c r="F1522">
        <v>11.778</v>
      </c>
      <c r="G1522">
        <v>12.785</v>
      </c>
      <c r="H1522">
        <v>13.933</v>
      </c>
      <c r="I1522">
        <v>15.252000000000001</v>
      </c>
      <c r="J1522">
        <v>16.779</v>
      </c>
      <c r="K1522">
        <v>18.559000000000001</v>
      </c>
      <c r="L1522">
        <v>20.654</v>
      </c>
      <c r="M1522">
        <v>22.748999999999999</v>
      </c>
    </row>
    <row r="1523" spans="1:13" x14ac:dyDescent="0.3">
      <c r="A1523">
        <v>1521</v>
      </c>
      <c r="B1523">
        <v>15.2524</v>
      </c>
      <c r="C1523">
        <v>9.2850000000000002E-2</v>
      </c>
      <c r="D1523">
        <v>-0.56840000000000002</v>
      </c>
      <c r="E1523">
        <v>10.77</v>
      </c>
      <c r="F1523">
        <v>11.776999999999999</v>
      </c>
      <c r="G1523">
        <v>12.784000000000001</v>
      </c>
      <c r="H1523">
        <v>13.933</v>
      </c>
      <c r="I1523">
        <v>15.252000000000001</v>
      </c>
      <c r="J1523">
        <v>16.779</v>
      </c>
      <c r="K1523">
        <v>18.559999999999999</v>
      </c>
      <c r="L1523">
        <v>20.655999999999999</v>
      </c>
      <c r="M1523">
        <v>22.751000000000001</v>
      </c>
    </row>
    <row r="1524" spans="1:13" x14ac:dyDescent="0.3">
      <c r="A1524">
        <v>1522</v>
      </c>
      <c r="B1524">
        <v>15.2523</v>
      </c>
      <c r="C1524">
        <v>9.2869999999999994E-2</v>
      </c>
      <c r="D1524">
        <v>-0.56840000000000002</v>
      </c>
      <c r="E1524">
        <v>10.769</v>
      </c>
      <c r="F1524">
        <v>11.776</v>
      </c>
      <c r="G1524">
        <v>12.784000000000001</v>
      </c>
      <c r="H1524">
        <v>13.933</v>
      </c>
      <c r="I1524">
        <v>15.252000000000001</v>
      </c>
      <c r="J1524">
        <v>16.779</v>
      </c>
      <c r="K1524">
        <v>18.559999999999999</v>
      </c>
      <c r="L1524">
        <v>20.657</v>
      </c>
      <c r="M1524">
        <v>22.753</v>
      </c>
    </row>
    <row r="1525" spans="1:13" x14ac:dyDescent="0.3">
      <c r="A1525">
        <v>1523</v>
      </c>
      <c r="B1525">
        <v>15.2522</v>
      </c>
      <c r="C1525">
        <v>9.289E-2</v>
      </c>
      <c r="D1525">
        <v>-0.56840000000000002</v>
      </c>
      <c r="E1525">
        <v>10.768000000000001</v>
      </c>
      <c r="F1525">
        <v>11.776</v>
      </c>
      <c r="G1525">
        <v>12.782999999999999</v>
      </c>
      <c r="H1525">
        <v>13.932</v>
      </c>
      <c r="I1525">
        <v>15.252000000000001</v>
      </c>
      <c r="J1525">
        <v>16.779</v>
      </c>
      <c r="K1525">
        <v>18.561</v>
      </c>
      <c r="L1525">
        <v>20.658000000000001</v>
      </c>
      <c r="M1525">
        <v>22.754999999999999</v>
      </c>
    </row>
    <row r="1526" spans="1:13" x14ac:dyDescent="0.3">
      <c r="A1526">
        <v>1524</v>
      </c>
      <c r="B1526">
        <v>15.2521</v>
      </c>
      <c r="C1526">
        <v>9.2910000000000006E-2</v>
      </c>
      <c r="D1526">
        <v>-0.56840000000000002</v>
      </c>
      <c r="E1526">
        <v>10.768000000000001</v>
      </c>
      <c r="F1526">
        <v>11.775</v>
      </c>
      <c r="G1526">
        <v>12.782</v>
      </c>
      <c r="H1526">
        <v>13.932</v>
      </c>
      <c r="I1526">
        <v>15.252000000000001</v>
      </c>
      <c r="J1526">
        <v>16.78</v>
      </c>
      <c r="K1526">
        <v>18.562000000000001</v>
      </c>
      <c r="L1526">
        <v>20.66</v>
      </c>
      <c r="M1526">
        <v>22.757000000000001</v>
      </c>
    </row>
    <row r="1527" spans="1:13" x14ac:dyDescent="0.3">
      <c r="A1527">
        <v>1525</v>
      </c>
      <c r="B1527">
        <v>15.252000000000001</v>
      </c>
      <c r="C1527">
        <v>9.2920000000000003E-2</v>
      </c>
      <c r="D1527">
        <v>-0.56840000000000002</v>
      </c>
      <c r="E1527">
        <v>10.766999999999999</v>
      </c>
      <c r="F1527">
        <v>11.775</v>
      </c>
      <c r="G1527">
        <v>12.782</v>
      </c>
      <c r="H1527">
        <v>13.932</v>
      </c>
      <c r="I1527">
        <v>15.252000000000001</v>
      </c>
      <c r="J1527">
        <v>16.78</v>
      </c>
      <c r="K1527">
        <v>18.562000000000001</v>
      </c>
      <c r="L1527">
        <v>20.66</v>
      </c>
      <c r="M1527">
        <v>22.757999999999999</v>
      </c>
    </row>
    <row r="1528" spans="1:13" x14ac:dyDescent="0.3">
      <c r="A1528">
        <v>1526</v>
      </c>
      <c r="B1528">
        <v>15.251899999999999</v>
      </c>
      <c r="C1528">
        <v>9.2939999999999995E-2</v>
      </c>
      <c r="D1528">
        <v>-0.56840000000000002</v>
      </c>
      <c r="E1528">
        <v>10.766</v>
      </c>
      <c r="F1528">
        <v>11.773999999999999</v>
      </c>
      <c r="G1528">
        <v>12.782</v>
      </c>
      <c r="H1528">
        <v>13.930999999999999</v>
      </c>
      <c r="I1528">
        <v>15.252000000000001</v>
      </c>
      <c r="J1528">
        <v>16.78</v>
      </c>
      <c r="K1528">
        <v>18.562999999999999</v>
      </c>
      <c r="L1528">
        <v>20.661000000000001</v>
      </c>
      <c r="M1528">
        <v>22.76</v>
      </c>
    </row>
    <row r="1529" spans="1:13" x14ac:dyDescent="0.3">
      <c r="A1529">
        <v>1527</v>
      </c>
      <c r="B1529">
        <v>15.251899999999999</v>
      </c>
      <c r="C1529">
        <v>9.2960000000000001E-2</v>
      </c>
      <c r="D1529">
        <v>-0.56840000000000002</v>
      </c>
      <c r="E1529">
        <v>10.766</v>
      </c>
      <c r="F1529">
        <v>11.773</v>
      </c>
      <c r="G1529">
        <v>12.781000000000001</v>
      </c>
      <c r="H1529">
        <v>13.930999999999999</v>
      </c>
      <c r="I1529">
        <v>15.252000000000001</v>
      </c>
      <c r="J1529">
        <v>16.78</v>
      </c>
      <c r="K1529">
        <v>18.564</v>
      </c>
      <c r="L1529">
        <v>20.663</v>
      </c>
      <c r="M1529">
        <v>22.762</v>
      </c>
    </row>
    <row r="1530" spans="1:13" x14ac:dyDescent="0.3">
      <c r="A1530">
        <v>1528</v>
      </c>
      <c r="B1530">
        <v>15.251799999999999</v>
      </c>
      <c r="C1530">
        <v>9.2979999999999993E-2</v>
      </c>
      <c r="D1530">
        <v>-0.56840000000000002</v>
      </c>
      <c r="E1530">
        <v>10.765000000000001</v>
      </c>
      <c r="F1530">
        <v>11.773</v>
      </c>
      <c r="G1530">
        <v>12.781000000000001</v>
      </c>
      <c r="H1530">
        <v>13.930999999999999</v>
      </c>
      <c r="I1530">
        <v>15.252000000000001</v>
      </c>
      <c r="J1530">
        <v>16.780999999999999</v>
      </c>
      <c r="K1530">
        <v>18.564</v>
      </c>
      <c r="L1530">
        <v>20.664000000000001</v>
      </c>
      <c r="M1530">
        <v>22.763999999999999</v>
      </c>
    </row>
    <row r="1531" spans="1:13" x14ac:dyDescent="0.3">
      <c r="A1531">
        <v>1529</v>
      </c>
      <c r="B1531">
        <v>15.2517</v>
      </c>
      <c r="C1531">
        <v>9.2999999999999999E-2</v>
      </c>
      <c r="D1531">
        <v>-0.56840000000000002</v>
      </c>
      <c r="E1531">
        <v>10.763999999999999</v>
      </c>
      <c r="F1531">
        <v>11.772</v>
      </c>
      <c r="G1531">
        <v>12.78</v>
      </c>
      <c r="H1531">
        <v>13.93</v>
      </c>
      <c r="I1531">
        <v>15.252000000000001</v>
      </c>
      <c r="J1531">
        <v>16.780999999999999</v>
      </c>
      <c r="K1531">
        <v>18.565000000000001</v>
      </c>
      <c r="L1531">
        <v>20.666</v>
      </c>
      <c r="M1531">
        <v>22.765999999999998</v>
      </c>
    </row>
    <row r="1532" spans="1:13" x14ac:dyDescent="0.3">
      <c r="A1532">
        <v>1530</v>
      </c>
      <c r="B1532">
        <v>15.2516</v>
      </c>
      <c r="C1532">
        <v>9.3020000000000005E-2</v>
      </c>
      <c r="D1532">
        <v>-0.56840000000000002</v>
      </c>
      <c r="E1532">
        <v>10.763</v>
      </c>
      <c r="F1532">
        <v>11.771000000000001</v>
      </c>
      <c r="G1532">
        <v>12.779</v>
      </c>
      <c r="H1532">
        <v>13.93</v>
      </c>
      <c r="I1532">
        <v>15.252000000000001</v>
      </c>
      <c r="J1532">
        <v>16.780999999999999</v>
      </c>
      <c r="K1532">
        <v>18.565999999999999</v>
      </c>
      <c r="L1532">
        <v>20.667000000000002</v>
      </c>
      <c r="M1532">
        <v>22.768000000000001</v>
      </c>
    </row>
    <row r="1533" spans="1:13" x14ac:dyDescent="0.3">
      <c r="A1533">
        <v>1531</v>
      </c>
      <c r="B1533">
        <v>15.2515</v>
      </c>
      <c r="C1533">
        <v>9.3039999999999998E-2</v>
      </c>
      <c r="D1533">
        <v>-0.56840000000000002</v>
      </c>
      <c r="E1533">
        <v>10.762</v>
      </c>
      <c r="F1533">
        <v>11.771000000000001</v>
      </c>
      <c r="G1533">
        <v>12.779</v>
      </c>
      <c r="H1533">
        <v>13.93</v>
      </c>
      <c r="I1533">
        <v>15.252000000000001</v>
      </c>
      <c r="J1533">
        <v>16.780999999999999</v>
      </c>
      <c r="K1533">
        <v>18.565999999999999</v>
      </c>
      <c r="L1533">
        <v>20.667999999999999</v>
      </c>
      <c r="M1533">
        <v>22.77</v>
      </c>
    </row>
    <row r="1534" spans="1:13" x14ac:dyDescent="0.3">
      <c r="A1534">
        <v>1532</v>
      </c>
      <c r="B1534">
        <v>15.2515</v>
      </c>
      <c r="C1534">
        <v>9.3060000000000004E-2</v>
      </c>
      <c r="D1534">
        <v>-0.56840000000000002</v>
      </c>
      <c r="E1534">
        <v>10.762</v>
      </c>
      <c r="F1534">
        <v>11.77</v>
      </c>
      <c r="G1534">
        <v>12.778</v>
      </c>
      <c r="H1534">
        <v>13.929</v>
      </c>
      <c r="I1534">
        <v>15.252000000000001</v>
      </c>
      <c r="J1534">
        <v>16.782</v>
      </c>
      <c r="K1534">
        <v>18.567</v>
      </c>
      <c r="L1534">
        <v>20.67</v>
      </c>
      <c r="M1534">
        <v>22.771999999999998</v>
      </c>
    </row>
    <row r="1535" spans="1:13" x14ac:dyDescent="0.3">
      <c r="A1535">
        <v>1533</v>
      </c>
      <c r="B1535">
        <v>15.2514</v>
      </c>
      <c r="C1535">
        <v>9.3079999999999996E-2</v>
      </c>
      <c r="D1535">
        <v>-0.56840000000000002</v>
      </c>
      <c r="E1535">
        <v>10.760999999999999</v>
      </c>
      <c r="F1535">
        <v>11.769</v>
      </c>
      <c r="G1535">
        <v>12.778</v>
      </c>
      <c r="H1535">
        <v>13.929</v>
      </c>
      <c r="I1535">
        <v>15.250999999999999</v>
      </c>
      <c r="J1535">
        <v>16.782</v>
      </c>
      <c r="K1535">
        <v>18.568000000000001</v>
      </c>
      <c r="L1535">
        <v>20.670999999999999</v>
      </c>
      <c r="M1535">
        <v>22.774000000000001</v>
      </c>
    </row>
    <row r="1536" spans="1:13" x14ac:dyDescent="0.3">
      <c r="A1536">
        <v>1534</v>
      </c>
      <c r="B1536">
        <v>15.251300000000001</v>
      </c>
      <c r="C1536">
        <v>9.3100000000000002E-2</v>
      </c>
      <c r="D1536">
        <v>-0.56840000000000002</v>
      </c>
      <c r="E1536">
        <v>10.76</v>
      </c>
      <c r="F1536">
        <v>11.769</v>
      </c>
      <c r="G1536">
        <v>12.776999999999999</v>
      </c>
      <c r="H1536">
        <v>13.929</v>
      </c>
      <c r="I1536">
        <v>15.250999999999999</v>
      </c>
      <c r="J1536">
        <v>16.782</v>
      </c>
      <c r="K1536">
        <v>18.568999999999999</v>
      </c>
      <c r="L1536">
        <v>20.672000000000001</v>
      </c>
      <c r="M1536">
        <v>22.776</v>
      </c>
    </row>
    <row r="1537" spans="1:13" x14ac:dyDescent="0.3">
      <c r="A1537">
        <v>1535</v>
      </c>
      <c r="B1537">
        <v>15.251300000000001</v>
      </c>
      <c r="C1537">
        <v>9.3119999999999994E-2</v>
      </c>
      <c r="D1537">
        <v>-0.56840000000000002</v>
      </c>
      <c r="E1537">
        <v>10.759</v>
      </c>
      <c r="F1537">
        <v>11.768000000000001</v>
      </c>
      <c r="G1537">
        <v>12.776999999999999</v>
      </c>
      <c r="H1537">
        <v>13.928000000000001</v>
      </c>
      <c r="I1537">
        <v>15.250999999999999</v>
      </c>
      <c r="J1537">
        <v>16.783000000000001</v>
      </c>
      <c r="K1537">
        <v>18.568999999999999</v>
      </c>
      <c r="L1537">
        <v>20.673999999999999</v>
      </c>
      <c r="M1537">
        <v>22.777999999999999</v>
      </c>
    </row>
    <row r="1538" spans="1:13" x14ac:dyDescent="0.3">
      <c r="A1538">
        <v>1536</v>
      </c>
      <c r="B1538">
        <v>15.251200000000001</v>
      </c>
      <c r="C1538">
        <v>9.3140000000000001E-2</v>
      </c>
      <c r="D1538">
        <v>-0.56840000000000002</v>
      </c>
      <c r="E1538">
        <v>10.757999999999999</v>
      </c>
      <c r="F1538">
        <v>11.766999999999999</v>
      </c>
      <c r="G1538">
        <v>12.776</v>
      </c>
      <c r="H1538">
        <v>13.928000000000001</v>
      </c>
      <c r="I1538">
        <v>15.250999999999999</v>
      </c>
      <c r="J1538">
        <v>16.783000000000001</v>
      </c>
      <c r="K1538">
        <v>18.57</v>
      </c>
      <c r="L1538">
        <v>20.675000000000001</v>
      </c>
      <c r="M1538">
        <v>22.78</v>
      </c>
    </row>
    <row r="1539" spans="1:13" x14ac:dyDescent="0.3">
      <c r="A1539">
        <v>1537</v>
      </c>
      <c r="B1539">
        <v>15.251099999999999</v>
      </c>
      <c r="C1539">
        <v>9.3160000000000007E-2</v>
      </c>
      <c r="D1539">
        <v>-0.56840000000000002</v>
      </c>
      <c r="E1539">
        <v>10.757</v>
      </c>
      <c r="F1539">
        <v>11.766999999999999</v>
      </c>
      <c r="G1539">
        <v>12.776</v>
      </c>
      <c r="H1539">
        <v>13.928000000000001</v>
      </c>
      <c r="I1539">
        <v>15.250999999999999</v>
      </c>
      <c r="J1539">
        <v>16.783000000000001</v>
      </c>
      <c r="K1539">
        <v>18.571000000000002</v>
      </c>
      <c r="L1539">
        <v>20.677</v>
      </c>
      <c r="M1539">
        <v>22.782</v>
      </c>
    </row>
    <row r="1540" spans="1:13" x14ac:dyDescent="0.3">
      <c r="A1540">
        <v>1538</v>
      </c>
      <c r="B1540">
        <v>15.251099999999999</v>
      </c>
      <c r="C1540">
        <v>9.3179999999999999E-2</v>
      </c>
      <c r="D1540">
        <v>-0.56840000000000002</v>
      </c>
      <c r="E1540">
        <v>10.757</v>
      </c>
      <c r="F1540">
        <v>11.766</v>
      </c>
      <c r="G1540">
        <v>12.775</v>
      </c>
      <c r="H1540">
        <v>13.927</v>
      </c>
      <c r="I1540">
        <v>15.250999999999999</v>
      </c>
      <c r="J1540">
        <v>16.783000000000001</v>
      </c>
      <c r="K1540">
        <v>18.571999999999999</v>
      </c>
      <c r="L1540">
        <v>20.678000000000001</v>
      </c>
      <c r="M1540">
        <v>22.783999999999999</v>
      </c>
    </row>
    <row r="1541" spans="1:13" x14ac:dyDescent="0.3">
      <c r="A1541">
        <v>1539</v>
      </c>
      <c r="B1541">
        <v>15.250999999999999</v>
      </c>
      <c r="C1541">
        <v>9.3200000000000005E-2</v>
      </c>
      <c r="D1541">
        <v>-0.56840000000000002</v>
      </c>
      <c r="E1541">
        <v>10.756</v>
      </c>
      <c r="F1541">
        <v>11.765000000000001</v>
      </c>
      <c r="G1541">
        <v>12.775</v>
      </c>
      <c r="H1541">
        <v>13.927</v>
      </c>
      <c r="I1541">
        <v>15.250999999999999</v>
      </c>
      <c r="J1541">
        <v>16.783999999999999</v>
      </c>
      <c r="K1541">
        <v>18.571999999999999</v>
      </c>
      <c r="L1541">
        <v>20.678999999999998</v>
      </c>
      <c r="M1541">
        <v>22.786000000000001</v>
      </c>
    </row>
    <row r="1542" spans="1:13" x14ac:dyDescent="0.3">
      <c r="A1542">
        <v>1540</v>
      </c>
      <c r="B1542">
        <v>15.2509</v>
      </c>
      <c r="C1542">
        <v>9.3210000000000001E-2</v>
      </c>
      <c r="D1542">
        <v>-0.56840000000000002</v>
      </c>
      <c r="E1542">
        <v>10.755000000000001</v>
      </c>
      <c r="F1542">
        <v>11.765000000000001</v>
      </c>
      <c r="G1542">
        <v>12.773999999999999</v>
      </c>
      <c r="H1542">
        <v>13.927</v>
      </c>
      <c r="I1542">
        <v>15.250999999999999</v>
      </c>
      <c r="J1542">
        <v>16.783999999999999</v>
      </c>
      <c r="K1542">
        <v>18.573</v>
      </c>
      <c r="L1542">
        <v>20.68</v>
      </c>
      <c r="M1542">
        <v>22.786999999999999</v>
      </c>
    </row>
    <row r="1543" spans="1:13" x14ac:dyDescent="0.3">
      <c r="A1543">
        <v>1541</v>
      </c>
      <c r="B1543">
        <v>15.2509</v>
      </c>
      <c r="C1543">
        <v>9.3229999999999993E-2</v>
      </c>
      <c r="D1543">
        <v>-0.56840000000000002</v>
      </c>
      <c r="E1543">
        <v>10.755000000000001</v>
      </c>
      <c r="F1543">
        <v>11.763999999999999</v>
      </c>
      <c r="G1543">
        <v>12.773999999999999</v>
      </c>
      <c r="H1543">
        <v>13.927</v>
      </c>
      <c r="I1543">
        <v>15.250999999999999</v>
      </c>
      <c r="J1543">
        <v>16.783999999999999</v>
      </c>
      <c r="K1543">
        <v>18.574000000000002</v>
      </c>
      <c r="L1543">
        <v>20.681000000000001</v>
      </c>
      <c r="M1543">
        <v>22.789000000000001</v>
      </c>
    </row>
    <row r="1544" spans="1:13" x14ac:dyDescent="0.3">
      <c r="A1544">
        <v>1542</v>
      </c>
      <c r="B1544">
        <v>15.2508</v>
      </c>
      <c r="C1544">
        <v>9.325E-2</v>
      </c>
      <c r="D1544">
        <v>-0.56840000000000002</v>
      </c>
      <c r="E1544">
        <v>10.754</v>
      </c>
      <c r="F1544">
        <v>11.763999999999999</v>
      </c>
      <c r="G1544">
        <v>12.773</v>
      </c>
      <c r="H1544">
        <v>13.926</v>
      </c>
      <c r="I1544">
        <v>15.250999999999999</v>
      </c>
      <c r="J1544">
        <v>16.783999999999999</v>
      </c>
      <c r="K1544">
        <v>18.574000000000002</v>
      </c>
      <c r="L1544">
        <v>20.683</v>
      </c>
      <c r="M1544">
        <v>22.791</v>
      </c>
    </row>
    <row r="1545" spans="1:13" x14ac:dyDescent="0.3">
      <c r="A1545">
        <v>1543</v>
      </c>
      <c r="B1545">
        <v>15.2508</v>
      </c>
      <c r="C1545">
        <v>9.3270000000000006E-2</v>
      </c>
      <c r="D1545">
        <v>-0.56840000000000002</v>
      </c>
      <c r="E1545">
        <v>10.753</v>
      </c>
      <c r="F1545">
        <v>11.763</v>
      </c>
      <c r="G1545">
        <v>12.773</v>
      </c>
      <c r="H1545">
        <v>13.926</v>
      </c>
      <c r="I1545">
        <v>15.250999999999999</v>
      </c>
      <c r="J1545">
        <v>16.785</v>
      </c>
      <c r="K1545">
        <v>18.574999999999999</v>
      </c>
      <c r="L1545">
        <v>20.684000000000001</v>
      </c>
      <c r="M1545">
        <v>22.794</v>
      </c>
    </row>
    <row r="1546" spans="1:13" x14ac:dyDescent="0.3">
      <c r="A1546">
        <v>1544</v>
      </c>
      <c r="B1546">
        <v>15.2507</v>
      </c>
      <c r="C1546">
        <v>9.3289999999999998E-2</v>
      </c>
      <c r="D1546">
        <v>-0.56840000000000002</v>
      </c>
      <c r="E1546">
        <v>10.752000000000001</v>
      </c>
      <c r="F1546">
        <v>11.762</v>
      </c>
      <c r="G1546">
        <v>12.772</v>
      </c>
      <c r="H1546">
        <v>13.926</v>
      </c>
      <c r="I1546">
        <v>15.250999999999999</v>
      </c>
      <c r="J1546">
        <v>16.785</v>
      </c>
      <c r="K1546">
        <v>18.576000000000001</v>
      </c>
      <c r="L1546">
        <v>20.686</v>
      </c>
      <c r="M1546">
        <v>22.795000000000002</v>
      </c>
    </row>
    <row r="1547" spans="1:13" x14ac:dyDescent="0.3">
      <c r="A1547">
        <v>1545</v>
      </c>
      <c r="B1547">
        <v>15.2507</v>
      </c>
      <c r="C1547">
        <v>9.3310000000000004E-2</v>
      </c>
      <c r="D1547">
        <v>-0.56840000000000002</v>
      </c>
      <c r="E1547">
        <v>10.752000000000001</v>
      </c>
      <c r="F1547">
        <v>11.762</v>
      </c>
      <c r="G1547">
        <v>12.772</v>
      </c>
      <c r="H1547">
        <v>13.925000000000001</v>
      </c>
      <c r="I1547">
        <v>15.250999999999999</v>
      </c>
      <c r="J1547">
        <v>16.785</v>
      </c>
      <c r="K1547">
        <v>18.577000000000002</v>
      </c>
      <c r="L1547">
        <v>20.687000000000001</v>
      </c>
      <c r="M1547">
        <v>22.797999999999998</v>
      </c>
    </row>
    <row r="1548" spans="1:13" x14ac:dyDescent="0.3">
      <c r="A1548">
        <v>1546</v>
      </c>
      <c r="B1548">
        <v>15.2506</v>
      </c>
      <c r="C1548">
        <v>9.3329999999999996E-2</v>
      </c>
      <c r="D1548">
        <v>-0.56840000000000002</v>
      </c>
      <c r="E1548">
        <v>10.750999999999999</v>
      </c>
      <c r="F1548">
        <v>11.760999999999999</v>
      </c>
      <c r="G1548">
        <v>12.771000000000001</v>
      </c>
      <c r="H1548">
        <v>13.925000000000001</v>
      </c>
      <c r="I1548">
        <v>15.250999999999999</v>
      </c>
      <c r="J1548">
        <v>16.786000000000001</v>
      </c>
      <c r="K1548">
        <v>18.577000000000002</v>
      </c>
      <c r="L1548">
        <v>20.687999999999999</v>
      </c>
      <c r="M1548">
        <v>22.8</v>
      </c>
    </row>
    <row r="1549" spans="1:13" x14ac:dyDescent="0.3">
      <c r="A1549">
        <v>1547</v>
      </c>
      <c r="B1549">
        <v>15.2506</v>
      </c>
      <c r="C1549">
        <v>9.3350000000000002E-2</v>
      </c>
      <c r="D1549">
        <v>-0.56840000000000002</v>
      </c>
      <c r="E1549">
        <v>10.75</v>
      </c>
      <c r="F1549">
        <v>11.76</v>
      </c>
      <c r="G1549">
        <v>12.771000000000001</v>
      </c>
      <c r="H1549">
        <v>13.925000000000001</v>
      </c>
      <c r="I1549">
        <v>15.250999999999999</v>
      </c>
      <c r="J1549">
        <v>16.786000000000001</v>
      </c>
      <c r="K1549">
        <v>18.577999999999999</v>
      </c>
      <c r="L1549">
        <v>20.69</v>
      </c>
      <c r="M1549">
        <v>22.802</v>
      </c>
    </row>
    <row r="1550" spans="1:13" x14ac:dyDescent="0.3">
      <c r="A1550">
        <v>1548</v>
      </c>
      <c r="B1550">
        <v>15.250500000000001</v>
      </c>
      <c r="C1550">
        <v>9.3369999999999995E-2</v>
      </c>
      <c r="D1550">
        <v>-0.56840000000000002</v>
      </c>
      <c r="E1550">
        <v>10.749000000000001</v>
      </c>
      <c r="F1550">
        <v>11.76</v>
      </c>
      <c r="G1550">
        <v>12.77</v>
      </c>
      <c r="H1550">
        <v>13.923999999999999</v>
      </c>
      <c r="I1550">
        <v>15.25</v>
      </c>
      <c r="J1550">
        <v>16.786000000000001</v>
      </c>
      <c r="K1550">
        <v>18.579000000000001</v>
      </c>
      <c r="L1550">
        <v>20.690999999999999</v>
      </c>
      <c r="M1550">
        <v>22.803999999999998</v>
      </c>
    </row>
    <row r="1551" spans="1:13" x14ac:dyDescent="0.3">
      <c r="A1551">
        <v>1549</v>
      </c>
      <c r="B1551">
        <v>15.250500000000001</v>
      </c>
      <c r="C1551">
        <v>9.3390000000000001E-2</v>
      </c>
      <c r="D1551">
        <v>-0.56840000000000002</v>
      </c>
      <c r="E1551">
        <v>10.747999999999999</v>
      </c>
      <c r="F1551">
        <v>11.759</v>
      </c>
      <c r="G1551">
        <v>12.77</v>
      </c>
      <c r="H1551">
        <v>13.923999999999999</v>
      </c>
      <c r="I1551">
        <v>15.25</v>
      </c>
      <c r="J1551">
        <v>16.786000000000001</v>
      </c>
      <c r="K1551">
        <v>18.579999999999998</v>
      </c>
      <c r="L1551">
        <v>20.693000000000001</v>
      </c>
      <c r="M1551">
        <v>22.806000000000001</v>
      </c>
    </row>
    <row r="1552" spans="1:13" x14ac:dyDescent="0.3">
      <c r="A1552">
        <v>1550</v>
      </c>
      <c r="B1552">
        <v>15.250400000000001</v>
      </c>
      <c r="C1552">
        <v>9.3410000000000007E-2</v>
      </c>
      <c r="D1552">
        <v>-0.56840000000000002</v>
      </c>
      <c r="E1552">
        <v>10.747999999999999</v>
      </c>
      <c r="F1552">
        <v>11.757999999999999</v>
      </c>
      <c r="G1552">
        <v>12.769</v>
      </c>
      <c r="H1552">
        <v>13.923999999999999</v>
      </c>
      <c r="I1552">
        <v>15.25</v>
      </c>
      <c r="J1552">
        <v>16.786999999999999</v>
      </c>
      <c r="K1552">
        <v>18.579999999999998</v>
      </c>
      <c r="L1552">
        <v>20.693999999999999</v>
      </c>
      <c r="M1552">
        <v>22.808</v>
      </c>
    </row>
    <row r="1553" spans="1:13" x14ac:dyDescent="0.3">
      <c r="A1553">
        <v>1551</v>
      </c>
      <c r="B1553">
        <v>15.250400000000001</v>
      </c>
      <c r="C1553">
        <v>9.3429999999999999E-2</v>
      </c>
      <c r="D1553">
        <v>-0.56840000000000002</v>
      </c>
      <c r="E1553">
        <v>10.747</v>
      </c>
      <c r="F1553">
        <v>11.757999999999999</v>
      </c>
      <c r="G1553">
        <v>12.769</v>
      </c>
      <c r="H1553">
        <v>13.923</v>
      </c>
      <c r="I1553">
        <v>15.25</v>
      </c>
      <c r="J1553">
        <v>16.786999999999999</v>
      </c>
      <c r="K1553">
        <v>18.581</v>
      </c>
      <c r="L1553">
        <v>20.696000000000002</v>
      </c>
      <c r="M1553">
        <v>22.81</v>
      </c>
    </row>
    <row r="1554" spans="1:13" x14ac:dyDescent="0.3">
      <c r="A1554">
        <v>1552</v>
      </c>
      <c r="B1554">
        <v>15.250299999999999</v>
      </c>
      <c r="C1554">
        <v>9.3450000000000005E-2</v>
      </c>
      <c r="D1554">
        <v>-0.56840000000000002</v>
      </c>
      <c r="E1554">
        <v>10.746</v>
      </c>
      <c r="F1554">
        <v>11.757</v>
      </c>
      <c r="G1554">
        <v>12.768000000000001</v>
      </c>
      <c r="H1554">
        <v>13.923</v>
      </c>
      <c r="I1554">
        <v>15.25</v>
      </c>
      <c r="J1554">
        <v>16.786999999999999</v>
      </c>
      <c r="K1554">
        <v>18.582000000000001</v>
      </c>
      <c r="L1554">
        <v>20.696999999999999</v>
      </c>
      <c r="M1554">
        <v>22.812000000000001</v>
      </c>
    </row>
    <row r="1555" spans="1:13" x14ac:dyDescent="0.3">
      <c r="A1555">
        <v>1553</v>
      </c>
      <c r="B1555">
        <v>15.250299999999999</v>
      </c>
      <c r="C1555">
        <v>9.3460000000000001E-2</v>
      </c>
      <c r="D1555">
        <v>-0.56840000000000002</v>
      </c>
      <c r="E1555">
        <v>10.746</v>
      </c>
      <c r="F1555">
        <v>11.757</v>
      </c>
      <c r="G1555">
        <v>12.768000000000001</v>
      </c>
      <c r="H1555">
        <v>13.923</v>
      </c>
      <c r="I1555">
        <v>15.25</v>
      </c>
      <c r="J1555">
        <v>16.786999999999999</v>
      </c>
      <c r="K1555">
        <v>18.582000000000001</v>
      </c>
      <c r="L1555">
        <v>20.698</v>
      </c>
      <c r="M1555">
        <v>22.812999999999999</v>
      </c>
    </row>
    <row r="1556" spans="1:13" x14ac:dyDescent="0.3">
      <c r="A1556">
        <v>1554</v>
      </c>
      <c r="B1556">
        <v>15.2502</v>
      </c>
      <c r="C1556">
        <v>9.3479999999999994E-2</v>
      </c>
      <c r="D1556">
        <v>-0.56840000000000002</v>
      </c>
      <c r="E1556">
        <v>10.744999999999999</v>
      </c>
      <c r="F1556">
        <v>11.756</v>
      </c>
      <c r="G1556">
        <v>12.768000000000001</v>
      </c>
      <c r="H1556">
        <v>13.923</v>
      </c>
      <c r="I1556">
        <v>15.25</v>
      </c>
      <c r="J1556">
        <v>16.788</v>
      </c>
      <c r="K1556">
        <v>18.582999999999998</v>
      </c>
      <c r="L1556">
        <v>20.699000000000002</v>
      </c>
      <c r="M1556">
        <v>22.815000000000001</v>
      </c>
    </row>
    <row r="1557" spans="1:13" x14ac:dyDescent="0.3">
      <c r="A1557">
        <v>1555</v>
      </c>
      <c r="B1557">
        <v>15.2502</v>
      </c>
      <c r="C1557">
        <v>9.35E-2</v>
      </c>
      <c r="D1557">
        <v>-0.56840000000000002</v>
      </c>
      <c r="E1557">
        <v>10.744</v>
      </c>
      <c r="F1557">
        <v>11.756</v>
      </c>
      <c r="G1557">
        <v>12.766999999999999</v>
      </c>
      <c r="H1557">
        <v>13.922000000000001</v>
      </c>
      <c r="I1557">
        <v>15.25</v>
      </c>
      <c r="J1557">
        <v>16.788</v>
      </c>
      <c r="K1557">
        <v>18.584</v>
      </c>
      <c r="L1557">
        <v>20.7</v>
      </c>
      <c r="M1557">
        <v>22.817</v>
      </c>
    </row>
    <row r="1558" spans="1:13" x14ac:dyDescent="0.3">
      <c r="A1558">
        <v>1556</v>
      </c>
      <c r="B1558">
        <v>15.2502</v>
      </c>
      <c r="C1558">
        <v>9.3520000000000006E-2</v>
      </c>
      <c r="D1558">
        <v>-0.56840000000000002</v>
      </c>
      <c r="E1558">
        <v>10.743</v>
      </c>
      <c r="F1558">
        <v>11.755000000000001</v>
      </c>
      <c r="G1558">
        <v>12.766999999999999</v>
      </c>
      <c r="H1558">
        <v>13.922000000000001</v>
      </c>
      <c r="I1558">
        <v>15.25</v>
      </c>
      <c r="J1558">
        <v>16.788</v>
      </c>
      <c r="K1558">
        <v>18.585000000000001</v>
      </c>
      <c r="L1558">
        <v>20.702000000000002</v>
      </c>
      <c r="M1558">
        <v>22.818999999999999</v>
      </c>
    </row>
    <row r="1559" spans="1:13" x14ac:dyDescent="0.3">
      <c r="A1559">
        <v>1557</v>
      </c>
      <c r="B1559">
        <v>15.2501</v>
      </c>
      <c r="C1559">
        <v>9.3539999999999998E-2</v>
      </c>
      <c r="D1559">
        <v>-0.56840000000000002</v>
      </c>
      <c r="E1559">
        <v>10.742000000000001</v>
      </c>
      <c r="F1559">
        <v>11.754</v>
      </c>
      <c r="G1559">
        <v>12.766</v>
      </c>
      <c r="H1559">
        <v>13.922000000000001</v>
      </c>
      <c r="I1559">
        <v>15.25</v>
      </c>
      <c r="J1559">
        <v>16.789000000000001</v>
      </c>
      <c r="K1559">
        <v>18.585000000000001</v>
      </c>
      <c r="L1559">
        <v>20.702999999999999</v>
      </c>
      <c r="M1559">
        <v>22.821000000000002</v>
      </c>
    </row>
    <row r="1560" spans="1:13" x14ac:dyDescent="0.3">
      <c r="A1560">
        <v>1558</v>
      </c>
      <c r="B1560">
        <v>15.2501</v>
      </c>
      <c r="C1560">
        <v>9.3560000000000004E-2</v>
      </c>
      <c r="D1560">
        <v>-0.56840000000000002</v>
      </c>
      <c r="E1560">
        <v>10.742000000000001</v>
      </c>
      <c r="F1560">
        <v>11.754</v>
      </c>
      <c r="G1560">
        <v>12.766</v>
      </c>
      <c r="H1560">
        <v>13.920999999999999</v>
      </c>
      <c r="I1560">
        <v>15.25</v>
      </c>
      <c r="J1560">
        <v>16.789000000000001</v>
      </c>
      <c r="K1560">
        <v>18.585999999999999</v>
      </c>
      <c r="L1560">
        <v>20.704999999999998</v>
      </c>
      <c r="M1560">
        <v>22.823</v>
      </c>
    </row>
    <row r="1561" spans="1:13" x14ac:dyDescent="0.3">
      <c r="A1561">
        <v>1559</v>
      </c>
      <c r="B1561">
        <v>15.25</v>
      </c>
      <c r="C1561">
        <v>9.3579999999999997E-2</v>
      </c>
      <c r="D1561">
        <v>-0.56840000000000002</v>
      </c>
      <c r="E1561">
        <v>10.741</v>
      </c>
      <c r="F1561">
        <v>11.753</v>
      </c>
      <c r="G1561">
        <v>12.765000000000001</v>
      </c>
      <c r="H1561">
        <v>13.920999999999999</v>
      </c>
      <c r="I1561">
        <v>15.25</v>
      </c>
      <c r="J1561">
        <v>16.789000000000001</v>
      </c>
      <c r="K1561">
        <v>18.587</v>
      </c>
      <c r="L1561">
        <v>20.706</v>
      </c>
      <c r="M1561">
        <v>22.824999999999999</v>
      </c>
    </row>
    <row r="1562" spans="1:13" x14ac:dyDescent="0.3">
      <c r="A1562">
        <v>1560</v>
      </c>
      <c r="B1562">
        <v>15.25</v>
      </c>
      <c r="C1562">
        <v>9.3600000000000003E-2</v>
      </c>
      <c r="D1562">
        <v>-0.56840000000000002</v>
      </c>
      <c r="E1562">
        <v>10.74</v>
      </c>
      <c r="F1562">
        <v>11.752000000000001</v>
      </c>
      <c r="G1562">
        <v>12.765000000000001</v>
      </c>
      <c r="H1562">
        <v>13.920999999999999</v>
      </c>
      <c r="I1562">
        <v>15.25</v>
      </c>
      <c r="J1562">
        <v>16.79</v>
      </c>
      <c r="K1562">
        <v>18.588000000000001</v>
      </c>
      <c r="L1562">
        <v>20.707999999999998</v>
      </c>
      <c r="M1562">
        <v>22.827000000000002</v>
      </c>
    </row>
    <row r="1563" spans="1:13" x14ac:dyDescent="0.3">
      <c r="A1563">
        <v>1561</v>
      </c>
      <c r="B1563">
        <v>15.25</v>
      </c>
      <c r="C1563">
        <v>9.3619999999999995E-2</v>
      </c>
      <c r="D1563">
        <v>-0.56840000000000002</v>
      </c>
      <c r="E1563">
        <v>10.739000000000001</v>
      </c>
      <c r="F1563">
        <v>11.752000000000001</v>
      </c>
      <c r="G1563">
        <v>12.763999999999999</v>
      </c>
      <c r="H1563">
        <v>13.920999999999999</v>
      </c>
      <c r="I1563">
        <v>15.25</v>
      </c>
      <c r="J1563">
        <v>16.79</v>
      </c>
      <c r="K1563">
        <v>18.588999999999999</v>
      </c>
      <c r="L1563">
        <v>20.709</v>
      </c>
      <c r="M1563">
        <v>22.829000000000001</v>
      </c>
    </row>
    <row r="1564" spans="1:13" x14ac:dyDescent="0.3">
      <c r="A1564">
        <v>1562</v>
      </c>
      <c r="B1564">
        <v>15.25</v>
      </c>
      <c r="C1564">
        <v>9.3640000000000001E-2</v>
      </c>
      <c r="D1564">
        <v>-0.56840000000000002</v>
      </c>
      <c r="E1564">
        <v>10.739000000000001</v>
      </c>
      <c r="F1564">
        <v>11.750999999999999</v>
      </c>
      <c r="G1564">
        <v>12.763999999999999</v>
      </c>
      <c r="H1564">
        <v>13.92</v>
      </c>
      <c r="I1564">
        <v>15.25</v>
      </c>
      <c r="J1564">
        <v>16.79</v>
      </c>
      <c r="K1564">
        <v>18.588999999999999</v>
      </c>
      <c r="L1564">
        <v>20.710999999999999</v>
      </c>
      <c r="M1564">
        <v>22.832000000000001</v>
      </c>
    </row>
    <row r="1565" spans="1:13" x14ac:dyDescent="0.3">
      <c r="A1565">
        <v>1563</v>
      </c>
      <c r="B1565">
        <v>15.2499</v>
      </c>
      <c r="C1565">
        <v>9.3659999999999993E-2</v>
      </c>
      <c r="D1565">
        <v>-0.56840000000000002</v>
      </c>
      <c r="E1565">
        <v>10.738</v>
      </c>
      <c r="F1565">
        <v>11.75</v>
      </c>
      <c r="G1565">
        <v>12.763</v>
      </c>
      <c r="H1565">
        <v>13.92</v>
      </c>
      <c r="I1565">
        <v>15.25</v>
      </c>
      <c r="J1565">
        <v>16.791</v>
      </c>
      <c r="K1565">
        <v>18.59</v>
      </c>
      <c r="L1565">
        <v>20.712</v>
      </c>
      <c r="M1565">
        <v>22.834</v>
      </c>
    </row>
    <row r="1566" spans="1:13" x14ac:dyDescent="0.3">
      <c r="A1566">
        <v>1564</v>
      </c>
      <c r="B1566">
        <v>15.2499</v>
      </c>
      <c r="C1566">
        <v>9.3679999999999999E-2</v>
      </c>
      <c r="D1566">
        <v>-0.56840000000000002</v>
      </c>
      <c r="E1566">
        <v>10.737</v>
      </c>
      <c r="F1566">
        <v>11.75</v>
      </c>
      <c r="G1566">
        <v>12.763</v>
      </c>
      <c r="H1566">
        <v>13.92</v>
      </c>
      <c r="I1566">
        <v>15.25</v>
      </c>
      <c r="J1566">
        <v>16.791</v>
      </c>
      <c r="K1566">
        <v>18.591000000000001</v>
      </c>
      <c r="L1566">
        <v>20.713000000000001</v>
      </c>
      <c r="M1566">
        <v>22.835999999999999</v>
      </c>
    </row>
    <row r="1567" spans="1:13" x14ac:dyDescent="0.3">
      <c r="A1567">
        <v>1565</v>
      </c>
      <c r="B1567">
        <v>15.2499</v>
      </c>
      <c r="C1567">
        <v>9.3689999999999996E-2</v>
      </c>
      <c r="D1567">
        <v>-0.56840000000000002</v>
      </c>
      <c r="E1567">
        <v>10.737</v>
      </c>
      <c r="F1567">
        <v>11.75</v>
      </c>
      <c r="G1567">
        <v>12.763</v>
      </c>
      <c r="H1567">
        <v>13.92</v>
      </c>
      <c r="I1567">
        <v>15.25</v>
      </c>
      <c r="J1567">
        <v>16.791</v>
      </c>
      <c r="K1567">
        <v>18.591000000000001</v>
      </c>
      <c r="L1567">
        <v>20.713999999999999</v>
      </c>
      <c r="M1567">
        <v>22.837</v>
      </c>
    </row>
    <row r="1568" spans="1:13" x14ac:dyDescent="0.3">
      <c r="A1568">
        <v>1566</v>
      </c>
      <c r="B1568">
        <v>15.2498</v>
      </c>
      <c r="C1568">
        <v>9.3710000000000002E-2</v>
      </c>
      <c r="D1568">
        <v>-0.56840000000000002</v>
      </c>
      <c r="E1568">
        <v>10.736000000000001</v>
      </c>
      <c r="F1568">
        <v>11.749000000000001</v>
      </c>
      <c r="G1568">
        <v>12.762</v>
      </c>
      <c r="H1568">
        <v>13.919</v>
      </c>
      <c r="I1568">
        <v>15.25</v>
      </c>
      <c r="J1568">
        <v>16.791</v>
      </c>
      <c r="K1568">
        <v>18.591999999999999</v>
      </c>
      <c r="L1568">
        <v>20.715</v>
      </c>
      <c r="M1568">
        <v>22.838999999999999</v>
      </c>
    </row>
    <row r="1569" spans="1:13" x14ac:dyDescent="0.3">
      <c r="A1569">
        <v>1567</v>
      </c>
      <c r="B1569">
        <v>15.2498</v>
      </c>
      <c r="C1569">
        <v>9.3729999999999994E-2</v>
      </c>
      <c r="D1569">
        <v>-0.56840000000000002</v>
      </c>
      <c r="E1569">
        <v>10.734999999999999</v>
      </c>
      <c r="F1569">
        <v>11.747999999999999</v>
      </c>
      <c r="G1569">
        <v>12.762</v>
      </c>
      <c r="H1569">
        <v>13.919</v>
      </c>
      <c r="I1569">
        <v>15.25</v>
      </c>
      <c r="J1569">
        <v>16.792000000000002</v>
      </c>
      <c r="K1569">
        <v>18.593</v>
      </c>
      <c r="L1569">
        <v>20.716999999999999</v>
      </c>
      <c r="M1569">
        <v>22.841000000000001</v>
      </c>
    </row>
    <row r="1570" spans="1:13" x14ac:dyDescent="0.3">
      <c r="A1570">
        <v>1568</v>
      </c>
      <c r="B1570">
        <v>15.2498</v>
      </c>
      <c r="C1570">
        <v>9.375E-2</v>
      </c>
      <c r="D1570">
        <v>-0.56840000000000002</v>
      </c>
      <c r="E1570">
        <v>10.734</v>
      </c>
      <c r="F1570">
        <v>11.747999999999999</v>
      </c>
      <c r="G1570">
        <v>12.760999999999999</v>
      </c>
      <c r="H1570">
        <v>13.919</v>
      </c>
      <c r="I1570">
        <v>15.25</v>
      </c>
      <c r="J1570">
        <v>16.792000000000002</v>
      </c>
      <c r="K1570">
        <v>18.594000000000001</v>
      </c>
      <c r="L1570">
        <v>20.718</v>
      </c>
      <c r="M1570">
        <v>22.843</v>
      </c>
    </row>
    <row r="1571" spans="1:13" x14ac:dyDescent="0.3">
      <c r="A1571">
        <v>1569</v>
      </c>
      <c r="B1571">
        <v>15.2498</v>
      </c>
      <c r="C1571">
        <v>9.3770000000000006E-2</v>
      </c>
      <c r="D1571">
        <v>-0.56840000000000002</v>
      </c>
      <c r="E1571">
        <v>10.734</v>
      </c>
      <c r="F1571">
        <v>11.747</v>
      </c>
      <c r="G1571">
        <v>12.760999999999999</v>
      </c>
      <c r="H1571">
        <v>13.917999999999999</v>
      </c>
      <c r="I1571">
        <v>15.25</v>
      </c>
      <c r="J1571">
        <v>16.792000000000002</v>
      </c>
      <c r="K1571">
        <v>18.594999999999999</v>
      </c>
      <c r="L1571">
        <v>20.72</v>
      </c>
      <c r="M1571">
        <v>22.844999999999999</v>
      </c>
    </row>
    <row r="1572" spans="1:13" x14ac:dyDescent="0.3">
      <c r="A1572">
        <v>1570</v>
      </c>
      <c r="B1572">
        <v>15.2498</v>
      </c>
      <c r="C1572">
        <v>9.3789999999999998E-2</v>
      </c>
      <c r="D1572">
        <v>-0.56840000000000002</v>
      </c>
      <c r="E1572">
        <v>10.733000000000001</v>
      </c>
      <c r="F1572">
        <v>11.746</v>
      </c>
      <c r="G1572">
        <v>12.76</v>
      </c>
      <c r="H1572">
        <v>13.917999999999999</v>
      </c>
      <c r="I1572">
        <v>15.25</v>
      </c>
      <c r="J1572">
        <v>16.792999999999999</v>
      </c>
      <c r="K1572">
        <v>18.594999999999999</v>
      </c>
      <c r="L1572">
        <v>20.721</v>
      </c>
      <c r="M1572">
        <v>22.847000000000001</v>
      </c>
    </row>
    <row r="1573" spans="1:13" x14ac:dyDescent="0.3">
      <c r="A1573">
        <v>1571</v>
      </c>
      <c r="B1573">
        <v>15.249700000000001</v>
      </c>
      <c r="C1573">
        <v>9.3810000000000004E-2</v>
      </c>
      <c r="D1573">
        <v>-0.56840000000000002</v>
      </c>
      <c r="E1573">
        <v>10.731999999999999</v>
      </c>
      <c r="F1573">
        <v>11.746</v>
      </c>
      <c r="G1573">
        <v>12.76</v>
      </c>
      <c r="H1573">
        <v>13.917999999999999</v>
      </c>
      <c r="I1573">
        <v>15.25</v>
      </c>
      <c r="J1573">
        <v>16.792999999999999</v>
      </c>
      <c r="K1573">
        <v>18.596</v>
      </c>
      <c r="L1573">
        <v>20.722999999999999</v>
      </c>
      <c r="M1573">
        <v>22.849</v>
      </c>
    </row>
    <row r="1574" spans="1:13" x14ac:dyDescent="0.3">
      <c r="A1574">
        <v>1572</v>
      </c>
      <c r="B1574">
        <v>15.249700000000001</v>
      </c>
      <c r="C1574">
        <v>9.3829999999999997E-2</v>
      </c>
      <c r="D1574">
        <v>-0.56840000000000002</v>
      </c>
      <c r="E1574">
        <v>10.731</v>
      </c>
      <c r="F1574">
        <v>11.744999999999999</v>
      </c>
      <c r="G1574">
        <v>12.759</v>
      </c>
      <c r="H1574">
        <v>13.917</v>
      </c>
      <c r="I1574">
        <v>15.25</v>
      </c>
      <c r="J1574">
        <v>16.792999999999999</v>
      </c>
      <c r="K1574">
        <v>18.597000000000001</v>
      </c>
      <c r="L1574">
        <v>20.724</v>
      </c>
      <c r="M1574">
        <v>22.850999999999999</v>
      </c>
    </row>
    <row r="1575" spans="1:13" x14ac:dyDescent="0.3">
      <c r="A1575">
        <v>1573</v>
      </c>
      <c r="B1575">
        <v>15.249700000000001</v>
      </c>
      <c r="C1575">
        <v>9.3850000000000003E-2</v>
      </c>
      <c r="D1575">
        <v>-0.56840000000000002</v>
      </c>
      <c r="E1575">
        <v>10.73</v>
      </c>
      <c r="F1575">
        <v>11.744999999999999</v>
      </c>
      <c r="G1575">
        <v>12.759</v>
      </c>
      <c r="H1575">
        <v>13.917</v>
      </c>
      <c r="I1575">
        <v>15.25</v>
      </c>
      <c r="J1575">
        <v>16.794</v>
      </c>
      <c r="K1575">
        <v>18.597999999999999</v>
      </c>
      <c r="L1575">
        <v>20.725999999999999</v>
      </c>
      <c r="M1575">
        <v>22.853000000000002</v>
      </c>
    </row>
    <row r="1576" spans="1:13" x14ac:dyDescent="0.3">
      <c r="A1576">
        <v>1574</v>
      </c>
      <c r="B1576">
        <v>15.249700000000001</v>
      </c>
      <c r="C1576">
        <v>9.3869999999999995E-2</v>
      </c>
      <c r="D1576">
        <v>-0.56840000000000002</v>
      </c>
      <c r="E1576">
        <v>10.73</v>
      </c>
      <c r="F1576">
        <v>11.744</v>
      </c>
      <c r="G1576">
        <v>12.757999999999999</v>
      </c>
      <c r="H1576">
        <v>13.917</v>
      </c>
      <c r="I1576">
        <v>15.25</v>
      </c>
      <c r="J1576">
        <v>16.794</v>
      </c>
      <c r="K1576">
        <v>18.599</v>
      </c>
      <c r="L1576">
        <v>20.727</v>
      </c>
      <c r="M1576">
        <v>22.856000000000002</v>
      </c>
    </row>
    <row r="1577" spans="1:13" x14ac:dyDescent="0.3">
      <c r="A1577">
        <v>1575</v>
      </c>
      <c r="B1577">
        <v>15.249700000000001</v>
      </c>
      <c r="C1577">
        <v>9.3880000000000005E-2</v>
      </c>
      <c r="D1577">
        <v>-0.56840000000000002</v>
      </c>
      <c r="E1577">
        <v>10.728999999999999</v>
      </c>
      <c r="F1577">
        <v>11.744</v>
      </c>
      <c r="G1577">
        <v>12.757999999999999</v>
      </c>
      <c r="H1577">
        <v>13.917</v>
      </c>
      <c r="I1577">
        <v>15.25</v>
      </c>
      <c r="J1577">
        <v>16.794</v>
      </c>
      <c r="K1577">
        <v>18.599</v>
      </c>
      <c r="L1577">
        <v>20.728000000000002</v>
      </c>
      <c r="M1577">
        <v>22.856999999999999</v>
      </c>
    </row>
    <row r="1578" spans="1:13" x14ac:dyDescent="0.3">
      <c r="A1578">
        <v>1576</v>
      </c>
      <c r="B1578">
        <v>15.249700000000001</v>
      </c>
      <c r="C1578">
        <v>9.3899999999999997E-2</v>
      </c>
      <c r="D1578">
        <v>-0.56840000000000002</v>
      </c>
      <c r="E1578">
        <v>10.728999999999999</v>
      </c>
      <c r="F1578">
        <v>11.743</v>
      </c>
      <c r="G1578">
        <v>12.757999999999999</v>
      </c>
      <c r="H1578">
        <v>13.917</v>
      </c>
      <c r="I1578">
        <v>15.25</v>
      </c>
      <c r="J1578">
        <v>16.795000000000002</v>
      </c>
      <c r="K1578">
        <v>18.600000000000001</v>
      </c>
      <c r="L1578">
        <v>20.728999999999999</v>
      </c>
      <c r="M1578">
        <v>22.859000000000002</v>
      </c>
    </row>
    <row r="1579" spans="1:13" x14ac:dyDescent="0.3">
      <c r="A1579">
        <v>1577</v>
      </c>
      <c r="B1579">
        <v>15.249700000000001</v>
      </c>
      <c r="C1579">
        <v>9.3920000000000003E-2</v>
      </c>
      <c r="D1579">
        <v>-0.56840000000000002</v>
      </c>
      <c r="E1579">
        <v>10.728</v>
      </c>
      <c r="F1579">
        <v>11.742000000000001</v>
      </c>
      <c r="G1579">
        <v>12.757</v>
      </c>
      <c r="H1579">
        <v>13.916</v>
      </c>
      <c r="I1579">
        <v>15.25</v>
      </c>
      <c r="J1579">
        <v>16.795000000000002</v>
      </c>
      <c r="K1579">
        <v>18.600999999999999</v>
      </c>
      <c r="L1579">
        <v>20.731000000000002</v>
      </c>
      <c r="M1579">
        <v>22.861000000000001</v>
      </c>
    </row>
    <row r="1580" spans="1:13" x14ac:dyDescent="0.3">
      <c r="A1580">
        <v>1578</v>
      </c>
      <c r="B1580">
        <v>15.249700000000001</v>
      </c>
      <c r="C1580">
        <v>9.3939999999999996E-2</v>
      </c>
      <c r="D1580">
        <v>-0.56840000000000002</v>
      </c>
      <c r="E1580">
        <v>10.727</v>
      </c>
      <c r="F1580">
        <v>11.742000000000001</v>
      </c>
      <c r="G1580">
        <v>12.757</v>
      </c>
      <c r="H1580">
        <v>13.916</v>
      </c>
      <c r="I1580">
        <v>15.25</v>
      </c>
      <c r="J1580">
        <v>16.795000000000002</v>
      </c>
      <c r="K1580">
        <v>18.602</v>
      </c>
      <c r="L1580">
        <v>20.731999999999999</v>
      </c>
      <c r="M1580">
        <v>22.863</v>
      </c>
    </row>
    <row r="1581" spans="1:13" x14ac:dyDescent="0.3">
      <c r="A1581">
        <v>1579</v>
      </c>
      <c r="B1581">
        <v>15.249700000000001</v>
      </c>
      <c r="C1581">
        <v>9.3960000000000002E-2</v>
      </c>
      <c r="D1581">
        <v>-0.56840000000000002</v>
      </c>
      <c r="E1581">
        <v>10.726000000000001</v>
      </c>
      <c r="F1581">
        <v>11.741</v>
      </c>
      <c r="G1581">
        <v>12.756</v>
      </c>
      <c r="H1581">
        <v>13.916</v>
      </c>
      <c r="I1581">
        <v>15.25</v>
      </c>
      <c r="J1581">
        <v>16.795999999999999</v>
      </c>
      <c r="K1581">
        <v>18.602</v>
      </c>
      <c r="L1581">
        <v>20.734000000000002</v>
      </c>
      <c r="M1581">
        <v>22.864999999999998</v>
      </c>
    </row>
    <row r="1582" spans="1:13" x14ac:dyDescent="0.3">
      <c r="A1582">
        <v>1580</v>
      </c>
      <c r="B1582">
        <v>15.249700000000001</v>
      </c>
      <c r="C1582">
        <v>9.3979999999999994E-2</v>
      </c>
      <c r="D1582">
        <v>-0.56840000000000002</v>
      </c>
      <c r="E1582">
        <v>10.726000000000001</v>
      </c>
      <c r="F1582">
        <v>11.741</v>
      </c>
      <c r="G1582">
        <v>12.756</v>
      </c>
      <c r="H1582">
        <v>13.916</v>
      </c>
      <c r="I1582">
        <v>15.25</v>
      </c>
      <c r="J1582">
        <v>16.795999999999999</v>
      </c>
      <c r="K1582">
        <v>18.603000000000002</v>
      </c>
      <c r="L1582">
        <v>20.734999999999999</v>
      </c>
      <c r="M1582">
        <v>22.867000000000001</v>
      </c>
    </row>
    <row r="1583" spans="1:13" x14ac:dyDescent="0.3">
      <c r="A1583">
        <v>1581</v>
      </c>
      <c r="B1583">
        <v>15.249599999999999</v>
      </c>
      <c r="C1583">
        <v>9.4E-2</v>
      </c>
      <c r="D1583">
        <v>-0.56840000000000002</v>
      </c>
      <c r="E1583">
        <v>10.725</v>
      </c>
      <c r="F1583">
        <v>11.74</v>
      </c>
      <c r="G1583">
        <v>12.755000000000001</v>
      </c>
      <c r="H1583">
        <v>13.914999999999999</v>
      </c>
      <c r="I1583">
        <v>15.25</v>
      </c>
      <c r="J1583">
        <v>16.795999999999999</v>
      </c>
      <c r="K1583">
        <v>18.603999999999999</v>
      </c>
      <c r="L1583">
        <v>20.736999999999998</v>
      </c>
      <c r="M1583">
        <v>22.869</v>
      </c>
    </row>
    <row r="1584" spans="1:13" x14ac:dyDescent="0.3">
      <c r="A1584">
        <v>1582</v>
      </c>
      <c r="B1584">
        <v>15.249599999999999</v>
      </c>
      <c r="C1584">
        <v>9.4020000000000006E-2</v>
      </c>
      <c r="D1584">
        <v>-0.56840000000000002</v>
      </c>
      <c r="E1584">
        <v>10.724</v>
      </c>
      <c r="F1584">
        <v>11.739000000000001</v>
      </c>
      <c r="G1584">
        <v>12.755000000000001</v>
      </c>
      <c r="H1584">
        <v>13.914999999999999</v>
      </c>
      <c r="I1584">
        <v>15.25</v>
      </c>
      <c r="J1584">
        <v>16.797000000000001</v>
      </c>
      <c r="K1584">
        <v>18.605</v>
      </c>
      <c r="L1584">
        <v>20.738</v>
      </c>
      <c r="M1584">
        <v>22.870999999999999</v>
      </c>
    </row>
    <row r="1585" spans="1:13" x14ac:dyDescent="0.3">
      <c r="A1585">
        <v>1583</v>
      </c>
      <c r="B1585">
        <v>15.249599999999999</v>
      </c>
      <c r="C1585">
        <v>9.4039999999999999E-2</v>
      </c>
      <c r="D1585">
        <v>-0.56840000000000002</v>
      </c>
      <c r="E1585">
        <v>10.723000000000001</v>
      </c>
      <c r="F1585">
        <v>11.739000000000001</v>
      </c>
      <c r="G1585">
        <v>12.754</v>
      </c>
      <c r="H1585">
        <v>13.914999999999999</v>
      </c>
      <c r="I1585">
        <v>15.25</v>
      </c>
      <c r="J1585">
        <v>16.797000000000001</v>
      </c>
      <c r="K1585">
        <v>18.606000000000002</v>
      </c>
      <c r="L1585">
        <v>20.74</v>
      </c>
      <c r="M1585">
        <v>22.873999999999999</v>
      </c>
    </row>
    <row r="1586" spans="1:13" x14ac:dyDescent="0.3">
      <c r="A1586">
        <v>1584</v>
      </c>
      <c r="B1586">
        <v>15.249599999999999</v>
      </c>
      <c r="C1586">
        <v>9.4060000000000005E-2</v>
      </c>
      <c r="D1586">
        <v>-0.56840000000000002</v>
      </c>
      <c r="E1586">
        <v>10.722</v>
      </c>
      <c r="F1586">
        <v>11.738</v>
      </c>
      <c r="G1586">
        <v>12.754</v>
      </c>
      <c r="H1586">
        <v>13.914</v>
      </c>
      <c r="I1586">
        <v>15.25</v>
      </c>
      <c r="J1586">
        <v>16.797000000000001</v>
      </c>
      <c r="K1586">
        <v>18.606000000000002</v>
      </c>
      <c r="L1586">
        <v>20.741</v>
      </c>
      <c r="M1586">
        <v>22.876000000000001</v>
      </c>
    </row>
    <row r="1587" spans="1:13" x14ac:dyDescent="0.3">
      <c r="A1587">
        <v>1585</v>
      </c>
      <c r="B1587">
        <v>15.249599999999999</v>
      </c>
      <c r="C1587">
        <v>9.4070000000000001E-2</v>
      </c>
      <c r="D1587">
        <v>-0.56840000000000002</v>
      </c>
      <c r="E1587">
        <v>10.722</v>
      </c>
      <c r="F1587">
        <v>11.738</v>
      </c>
      <c r="G1587">
        <v>12.754</v>
      </c>
      <c r="H1587">
        <v>13.914</v>
      </c>
      <c r="I1587">
        <v>15.25</v>
      </c>
      <c r="J1587">
        <v>16.797999999999998</v>
      </c>
      <c r="K1587">
        <v>18.606999999999999</v>
      </c>
      <c r="L1587">
        <v>20.742000000000001</v>
      </c>
      <c r="M1587">
        <v>22.876999999999999</v>
      </c>
    </row>
    <row r="1588" spans="1:13" x14ac:dyDescent="0.3">
      <c r="A1588">
        <v>1586</v>
      </c>
      <c r="B1588">
        <v>15.249700000000001</v>
      </c>
      <c r="C1588">
        <v>9.4089999999999993E-2</v>
      </c>
      <c r="D1588">
        <v>-0.56840000000000002</v>
      </c>
      <c r="E1588">
        <v>10.721</v>
      </c>
      <c r="F1588">
        <v>11.737</v>
      </c>
      <c r="G1588">
        <v>12.753</v>
      </c>
      <c r="H1588">
        <v>13.914</v>
      </c>
      <c r="I1588">
        <v>15.25</v>
      </c>
      <c r="J1588">
        <v>16.797999999999998</v>
      </c>
      <c r="K1588">
        <v>18.608000000000001</v>
      </c>
      <c r="L1588">
        <v>20.742999999999999</v>
      </c>
      <c r="M1588">
        <v>22.879000000000001</v>
      </c>
    </row>
    <row r="1589" spans="1:13" x14ac:dyDescent="0.3">
      <c r="A1589">
        <v>1587</v>
      </c>
      <c r="B1589">
        <v>15.249700000000001</v>
      </c>
      <c r="C1589">
        <v>9.4109999999999999E-2</v>
      </c>
      <c r="D1589">
        <v>-0.56840000000000002</v>
      </c>
      <c r="E1589">
        <v>10.721</v>
      </c>
      <c r="F1589">
        <v>11.737</v>
      </c>
      <c r="G1589">
        <v>12.753</v>
      </c>
      <c r="H1589">
        <v>13.914</v>
      </c>
      <c r="I1589">
        <v>15.25</v>
      </c>
      <c r="J1589">
        <v>16.797999999999998</v>
      </c>
      <c r="K1589">
        <v>18.609000000000002</v>
      </c>
      <c r="L1589">
        <v>20.745000000000001</v>
      </c>
      <c r="M1589">
        <v>22.881</v>
      </c>
    </row>
    <row r="1590" spans="1:13" x14ac:dyDescent="0.3">
      <c r="A1590">
        <v>1588</v>
      </c>
      <c r="B1590">
        <v>15.249700000000001</v>
      </c>
      <c r="C1590">
        <v>9.4130000000000005E-2</v>
      </c>
      <c r="D1590">
        <v>-0.56840000000000002</v>
      </c>
      <c r="E1590">
        <v>10.72</v>
      </c>
      <c r="F1590">
        <v>11.736000000000001</v>
      </c>
      <c r="G1590">
        <v>12.752000000000001</v>
      </c>
      <c r="H1590">
        <v>13.914</v>
      </c>
      <c r="I1590">
        <v>15.25</v>
      </c>
      <c r="J1590">
        <v>16.798999999999999</v>
      </c>
      <c r="K1590">
        <v>18.61</v>
      </c>
      <c r="L1590">
        <v>20.745999999999999</v>
      </c>
      <c r="M1590">
        <v>22.882999999999999</v>
      </c>
    </row>
    <row r="1591" spans="1:13" x14ac:dyDescent="0.3">
      <c r="A1591">
        <v>1589</v>
      </c>
      <c r="B1591">
        <v>15.249700000000001</v>
      </c>
      <c r="C1591">
        <v>9.4149999999999998E-2</v>
      </c>
      <c r="D1591">
        <v>-0.56840000000000002</v>
      </c>
      <c r="E1591">
        <v>10.718999999999999</v>
      </c>
      <c r="F1591">
        <v>11.734999999999999</v>
      </c>
      <c r="G1591">
        <v>12.752000000000001</v>
      </c>
      <c r="H1591">
        <v>13.913</v>
      </c>
      <c r="I1591">
        <v>15.25</v>
      </c>
      <c r="J1591">
        <v>16.798999999999999</v>
      </c>
      <c r="K1591">
        <v>18.61</v>
      </c>
      <c r="L1591">
        <v>20.748000000000001</v>
      </c>
      <c r="M1591">
        <v>22.885000000000002</v>
      </c>
    </row>
    <row r="1592" spans="1:13" x14ac:dyDescent="0.3">
      <c r="A1592">
        <v>1590</v>
      </c>
      <c r="B1592">
        <v>15.249700000000001</v>
      </c>
      <c r="C1592">
        <v>9.4170000000000004E-2</v>
      </c>
      <c r="D1592">
        <v>-0.56840000000000002</v>
      </c>
      <c r="E1592">
        <v>10.718</v>
      </c>
      <c r="F1592">
        <v>11.734999999999999</v>
      </c>
      <c r="G1592">
        <v>12.750999999999999</v>
      </c>
      <c r="H1592">
        <v>13.913</v>
      </c>
      <c r="I1592">
        <v>15.25</v>
      </c>
      <c r="J1592">
        <v>16.798999999999999</v>
      </c>
      <c r="K1592">
        <v>18.611000000000001</v>
      </c>
      <c r="L1592">
        <v>20.748999999999999</v>
      </c>
      <c r="M1592">
        <v>22.888000000000002</v>
      </c>
    </row>
    <row r="1593" spans="1:13" x14ac:dyDescent="0.3">
      <c r="A1593">
        <v>1591</v>
      </c>
      <c r="B1593">
        <v>15.249700000000001</v>
      </c>
      <c r="C1593">
        <v>9.4189999999999996E-2</v>
      </c>
      <c r="D1593">
        <v>-0.56840000000000002</v>
      </c>
      <c r="E1593">
        <v>10.718</v>
      </c>
      <c r="F1593">
        <v>11.734</v>
      </c>
      <c r="G1593">
        <v>12.750999999999999</v>
      </c>
      <c r="H1593">
        <v>13.913</v>
      </c>
      <c r="I1593">
        <v>15.25</v>
      </c>
      <c r="J1593">
        <v>16.8</v>
      </c>
      <c r="K1593">
        <v>18.611999999999998</v>
      </c>
      <c r="L1593">
        <v>20.751000000000001</v>
      </c>
      <c r="M1593">
        <v>22.89</v>
      </c>
    </row>
    <row r="1594" spans="1:13" x14ac:dyDescent="0.3">
      <c r="A1594">
        <v>1592</v>
      </c>
      <c r="B1594">
        <v>15.249700000000001</v>
      </c>
      <c r="C1594">
        <v>9.4210000000000002E-2</v>
      </c>
      <c r="D1594">
        <v>-0.56840000000000002</v>
      </c>
      <c r="E1594">
        <v>10.717000000000001</v>
      </c>
      <c r="F1594">
        <v>11.734</v>
      </c>
      <c r="G1594">
        <v>12.75</v>
      </c>
      <c r="H1594">
        <v>13.912000000000001</v>
      </c>
      <c r="I1594">
        <v>15.25</v>
      </c>
      <c r="J1594">
        <v>16.8</v>
      </c>
      <c r="K1594">
        <v>18.613</v>
      </c>
      <c r="L1594">
        <v>20.751999999999999</v>
      </c>
      <c r="M1594">
        <v>22.891999999999999</v>
      </c>
    </row>
    <row r="1595" spans="1:13" x14ac:dyDescent="0.3">
      <c r="A1595">
        <v>1593</v>
      </c>
      <c r="B1595">
        <v>15.249700000000001</v>
      </c>
      <c r="C1595">
        <v>9.4219999999999998E-2</v>
      </c>
      <c r="D1595">
        <v>-0.56840000000000002</v>
      </c>
      <c r="E1595">
        <v>10.717000000000001</v>
      </c>
      <c r="F1595">
        <v>11.733000000000001</v>
      </c>
      <c r="G1595">
        <v>12.75</v>
      </c>
      <c r="H1595">
        <v>13.912000000000001</v>
      </c>
      <c r="I1595">
        <v>15.25</v>
      </c>
      <c r="J1595">
        <v>16.8</v>
      </c>
      <c r="K1595">
        <v>18.613</v>
      </c>
      <c r="L1595">
        <v>20.753</v>
      </c>
      <c r="M1595">
        <v>22.893000000000001</v>
      </c>
    </row>
    <row r="1596" spans="1:13" x14ac:dyDescent="0.3">
      <c r="A1596">
        <v>1594</v>
      </c>
      <c r="B1596">
        <v>15.249700000000001</v>
      </c>
      <c r="C1596">
        <v>9.4240000000000004E-2</v>
      </c>
      <c r="D1596">
        <v>-0.56840000000000002</v>
      </c>
      <c r="E1596">
        <v>10.715999999999999</v>
      </c>
      <c r="F1596">
        <v>11.733000000000001</v>
      </c>
      <c r="G1596">
        <v>12.75</v>
      </c>
      <c r="H1596">
        <v>13.912000000000001</v>
      </c>
      <c r="I1596">
        <v>15.25</v>
      </c>
      <c r="J1596">
        <v>16.800999999999998</v>
      </c>
      <c r="K1596">
        <v>18.614000000000001</v>
      </c>
      <c r="L1596">
        <v>20.754999999999999</v>
      </c>
      <c r="M1596">
        <v>22.895</v>
      </c>
    </row>
    <row r="1597" spans="1:13" x14ac:dyDescent="0.3">
      <c r="A1597">
        <v>1595</v>
      </c>
      <c r="B1597">
        <v>15.249700000000001</v>
      </c>
      <c r="C1597">
        <v>9.4259999999999997E-2</v>
      </c>
      <c r="D1597">
        <v>-0.56840000000000002</v>
      </c>
      <c r="E1597">
        <v>10.715</v>
      </c>
      <c r="F1597">
        <v>11.731999999999999</v>
      </c>
      <c r="G1597">
        <v>12.749000000000001</v>
      </c>
      <c r="H1597">
        <v>13.912000000000001</v>
      </c>
      <c r="I1597">
        <v>15.25</v>
      </c>
      <c r="J1597">
        <v>16.800999999999998</v>
      </c>
      <c r="K1597">
        <v>18.614999999999998</v>
      </c>
      <c r="L1597">
        <v>20.756</v>
      </c>
      <c r="M1597">
        <v>22.896999999999998</v>
      </c>
    </row>
    <row r="1598" spans="1:13" x14ac:dyDescent="0.3">
      <c r="A1598">
        <v>1596</v>
      </c>
      <c r="B1598">
        <v>15.2498</v>
      </c>
      <c r="C1598">
        <v>9.4280000000000003E-2</v>
      </c>
      <c r="D1598">
        <v>-0.56840000000000002</v>
      </c>
      <c r="E1598">
        <v>10.714</v>
      </c>
      <c r="F1598">
        <v>11.731999999999999</v>
      </c>
      <c r="G1598">
        <v>12.749000000000001</v>
      </c>
      <c r="H1598">
        <v>13.912000000000001</v>
      </c>
      <c r="I1598">
        <v>15.25</v>
      </c>
      <c r="J1598">
        <v>16.800999999999998</v>
      </c>
      <c r="K1598">
        <v>18.616</v>
      </c>
      <c r="L1598">
        <v>20.757999999999999</v>
      </c>
      <c r="M1598">
        <v>22.899000000000001</v>
      </c>
    </row>
    <row r="1599" spans="1:13" x14ac:dyDescent="0.3">
      <c r="A1599">
        <v>1597</v>
      </c>
      <c r="B1599">
        <v>15.2498</v>
      </c>
      <c r="C1599">
        <v>9.4299999999999995E-2</v>
      </c>
      <c r="D1599">
        <v>-0.56840000000000002</v>
      </c>
      <c r="E1599">
        <v>10.714</v>
      </c>
      <c r="F1599">
        <v>11.731</v>
      </c>
      <c r="G1599">
        <v>12.747999999999999</v>
      </c>
      <c r="H1599">
        <v>13.911</v>
      </c>
      <c r="I1599">
        <v>15.25</v>
      </c>
      <c r="J1599">
        <v>16.802</v>
      </c>
      <c r="K1599">
        <v>18.617000000000001</v>
      </c>
      <c r="L1599">
        <v>20.759</v>
      </c>
      <c r="M1599">
        <v>22.902000000000001</v>
      </c>
    </row>
    <row r="1600" spans="1:13" x14ac:dyDescent="0.3">
      <c r="A1600">
        <v>1598</v>
      </c>
      <c r="B1600">
        <v>15.2498</v>
      </c>
      <c r="C1600">
        <v>9.4320000000000001E-2</v>
      </c>
      <c r="D1600">
        <v>-0.56840000000000002</v>
      </c>
      <c r="E1600">
        <v>10.712999999999999</v>
      </c>
      <c r="F1600">
        <v>11.73</v>
      </c>
      <c r="G1600">
        <v>12.747999999999999</v>
      </c>
      <c r="H1600">
        <v>13.911</v>
      </c>
      <c r="I1600">
        <v>15.25</v>
      </c>
      <c r="J1600">
        <v>16.802</v>
      </c>
      <c r="K1600">
        <v>18.617999999999999</v>
      </c>
      <c r="L1600">
        <v>20.760999999999999</v>
      </c>
      <c r="M1600">
        <v>22.904</v>
      </c>
    </row>
    <row r="1601" spans="1:13" x14ac:dyDescent="0.3">
      <c r="A1601">
        <v>1599</v>
      </c>
      <c r="B1601">
        <v>15.2498</v>
      </c>
      <c r="C1601">
        <v>9.4339999999999993E-2</v>
      </c>
      <c r="D1601">
        <v>-0.56840000000000002</v>
      </c>
      <c r="E1601">
        <v>10.712</v>
      </c>
      <c r="F1601">
        <v>11.73</v>
      </c>
      <c r="G1601">
        <v>12.747</v>
      </c>
      <c r="H1601">
        <v>13.911</v>
      </c>
      <c r="I1601">
        <v>15.25</v>
      </c>
      <c r="J1601">
        <v>16.803000000000001</v>
      </c>
      <c r="K1601">
        <v>18.617999999999999</v>
      </c>
      <c r="L1601">
        <v>20.762</v>
      </c>
      <c r="M1601">
        <v>22.905999999999999</v>
      </c>
    </row>
    <row r="1602" spans="1:13" x14ac:dyDescent="0.3">
      <c r="A1602">
        <v>1600</v>
      </c>
      <c r="B1602">
        <v>15.2498</v>
      </c>
      <c r="C1602">
        <v>9.4359999999999999E-2</v>
      </c>
      <c r="D1602">
        <v>-0.56840000000000002</v>
      </c>
      <c r="E1602">
        <v>10.711</v>
      </c>
      <c r="F1602">
        <v>11.728999999999999</v>
      </c>
      <c r="G1602">
        <v>12.747</v>
      </c>
      <c r="H1602">
        <v>13.911</v>
      </c>
      <c r="I1602">
        <v>15.25</v>
      </c>
      <c r="J1602">
        <v>16.803000000000001</v>
      </c>
      <c r="K1602">
        <v>18.619</v>
      </c>
      <c r="L1602">
        <v>20.763999999999999</v>
      </c>
      <c r="M1602">
        <v>22.908000000000001</v>
      </c>
    </row>
    <row r="1603" spans="1:13" x14ac:dyDescent="0.3">
      <c r="A1603">
        <v>1601</v>
      </c>
      <c r="B1603">
        <v>15.2499</v>
      </c>
      <c r="C1603">
        <v>9.4369999999999996E-2</v>
      </c>
      <c r="D1603">
        <v>-0.56840000000000002</v>
      </c>
      <c r="E1603">
        <v>10.711</v>
      </c>
      <c r="F1603">
        <v>11.728999999999999</v>
      </c>
      <c r="G1603">
        <v>12.747</v>
      </c>
      <c r="H1603">
        <v>13.911</v>
      </c>
      <c r="I1603">
        <v>15.25</v>
      </c>
      <c r="J1603">
        <v>16.803000000000001</v>
      </c>
      <c r="K1603">
        <v>18.62</v>
      </c>
      <c r="L1603">
        <v>20.763999999999999</v>
      </c>
      <c r="M1603">
        <v>22.908999999999999</v>
      </c>
    </row>
    <row r="1604" spans="1:13" x14ac:dyDescent="0.3">
      <c r="A1604">
        <v>1602</v>
      </c>
      <c r="B1604">
        <v>15.2499</v>
      </c>
      <c r="C1604">
        <v>9.4390000000000002E-2</v>
      </c>
      <c r="D1604">
        <v>-0.56840000000000002</v>
      </c>
      <c r="E1604">
        <v>10.71</v>
      </c>
      <c r="F1604">
        <v>11.728</v>
      </c>
      <c r="G1604">
        <v>12.746</v>
      </c>
      <c r="H1604">
        <v>13.91</v>
      </c>
      <c r="I1604">
        <v>15.25</v>
      </c>
      <c r="J1604">
        <v>16.803999999999998</v>
      </c>
      <c r="K1604">
        <v>18.620999999999999</v>
      </c>
      <c r="L1604">
        <v>20.765999999999998</v>
      </c>
      <c r="M1604">
        <v>22.911000000000001</v>
      </c>
    </row>
    <row r="1605" spans="1:13" x14ac:dyDescent="0.3">
      <c r="A1605">
        <v>1603</v>
      </c>
      <c r="B1605">
        <v>15.2499</v>
      </c>
      <c r="C1605">
        <v>9.4409999999999994E-2</v>
      </c>
      <c r="D1605">
        <v>-0.56840000000000002</v>
      </c>
      <c r="E1605">
        <v>10.71</v>
      </c>
      <c r="F1605">
        <v>11.728</v>
      </c>
      <c r="G1605">
        <v>12.746</v>
      </c>
      <c r="H1605">
        <v>13.91</v>
      </c>
      <c r="I1605">
        <v>15.25</v>
      </c>
      <c r="J1605">
        <v>16.803999999999998</v>
      </c>
      <c r="K1605">
        <v>18.620999999999999</v>
      </c>
      <c r="L1605">
        <v>20.766999999999999</v>
      </c>
      <c r="M1605">
        <v>22.913</v>
      </c>
    </row>
    <row r="1606" spans="1:13" x14ac:dyDescent="0.3">
      <c r="A1606">
        <v>1604</v>
      </c>
      <c r="B1606">
        <v>15.2499</v>
      </c>
      <c r="C1606">
        <v>9.443E-2</v>
      </c>
      <c r="D1606">
        <v>-0.56840000000000002</v>
      </c>
      <c r="E1606">
        <v>10.709</v>
      </c>
      <c r="F1606">
        <v>11.727</v>
      </c>
      <c r="G1606">
        <v>12.744999999999999</v>
      </c>
      <c r="H1606">
        <v>13.91</v>
      </c>
      <c r="I1606">
        <v>15.25</v>
      </c>
      <c r="J1606">
        <v>16.803999999999998</v>
      </c>
      <c r="K1606">
        <v>18.622</v>
      </c>
      <c r="L1606">
        <v>20.768999999999998</v>
      </c>
      <c r="M1606">
        <v>22.916</v>
      </c>
    </row>
    <row r="1607" spans="1:13" x14ac:dyDescent="0.3">
      <c r="A1607">
        <v>1605</v>
      </c>
      <c r="B1607">
        <v>15.25</v>
      </c>
      <c r="C1607">
        <v>9.4450000000000006E-2</v>
      </c>
      <c r="D1607">
        <v>-0.56840000000000002</v>
      </c>
      <c r="E1607">
        <v>10.708</v>
      </c>
      <c r="F1607">
        <v>11.727</v>
      </c>
      <c r="G1607">
        <v>12.744999999999999</v>
      </c>
      <c r="H1607">
        <v>13.91</v>
      </c>
      <c r="I1607">
        <v>15.25</v>
      </c>
      <c r="J1607">
        <v>16.805</v>
      </c>
      <c r="K1607">
        <v>18.623000000000001</v>
      </c>
      <c r="L1607">
        <v>20.771000000000001</v>
      </c>
      <c r="M1607">
        <v>22.917999999999999</v>
      </c>
    </row>
    <row r="1608" spans="1:13" x14ac:dyDescent="0.3">
      <c r="A1608">
        <v>1606</v>
      </c>
      <c r="B1608">
        <v>15.25</v>
      </c>
      <c r="C1608">
        <v>9.4469999999999998E-2</v>
      </c>
      <c r="D1608">
        <v>-0.56840000000000002</v>
      </c>
      <c r="E1608">
        <v>10.707000000000001</v>
      </c>
      <c r="F1608">
        <v>11.726000000000001</v>
      </c>
      <c r="G1608">
        <v>12.744999999999999</v>
      </c>
      <c r="H1608">
        <v>13.909000000000001</v>
      </c>
      <c r="I1608">
        <v>15.25</v>
      </c>
      <c r="J1608">
        <v>16.805</v>
      </c>
      <c r="K1608">
        <v>18.623999999999999</v>
      </c>
      <c r="L1608">
        <v>20.771999999999998</v>
      </c>
      <c r="M1608">
        <v>22.92</v>
      </c>
    </row>
    <row r="1609" spans="1:13" x14ac:dyDescent="0.3">
      <c r="A1609">
        <v>1607</v>
      </c>
      <c r="B1609">
        <v>15.25</v>
      </c>
      <c r="C1609">
        <v>9.4490000000000005E-2</v>
      </c>
      <c r="D1609">
        <v>-0.56840000000000002</v>
      </c>
      <c r="E1609">
        <v>10.707000000000001</v>
      </c>
      <c r="F1609">
        <v>11.725</v>
      </c>
      <c r="G1609">
        <v>12.744</v>
      </c>
      <c r="H1609">
        <v>13.909000000000001</v>
      </c>
      <c r="I1609">
        <v>15.25</v>
      </c>
      <c r="J1609">
        <v>16.805</v>
      </c>
      <c r="K1609">
        <v>18.625</v>
      </c>
      <c r="L1609">
        <v>20.774000000000001</v>
      </c>
      <c r="M1609">
        <v>22.922000000000001</v>
      </c>
    </row>
    <row r="1610" spans="1:13" x14ac:dyDescent="0.3">
      <c r="A1610">
        <v>1608</v>
      </c>
      <c r="B1610">
        <v>15.25</v>
      </c>
      <c r="C1610">
        <v>9.4500000000000001E-2</v>
      </c>
      <c r="D1610">
        <v>-0.56840000000000002</v>
      </c>
      <c r="E1610">
        <v>10.706</v>
      </c>
      <c r="F1610">
        <v>11.725</v>
      </c>
      <c r="G1610">
        <v>12.744</v>
      </c>
      <c r="H1610">
        <v>13.909000000000001</v>
      </c>
      <c r="I1610">
        <v>15.25</v>
      </c>
      <c r="J1610">
        <v>16.806000000000001</v>
      </c>
      <c r="K1610">
        <v>18.625</v>
      </c>
      <c r="L1610">
        <v>20.774000000000001</v>
      </c>
      <c r="M1610">
        <v>22.922999999999998</v>
      </c>
    </row>
    <row r="1611" spans="1:13" x14ac:dyDescent="0.3">
      <c r="A1611">
        <v>1609</v>
      </c>
      <c r="B1611">
        <v>15.2501</v>
      </c>
      <c r="C1611">
        <v>9.4520000000000007E-2</v>
      </c>
      <c r="D1611">
        <v>-0.56840000000000002</v>
      </c>
      <c r="E1611">
        <v>10.706</v>
      </c>
      <c r="F1611">
        <v>11.725</v>
      </c>
      <c r="G1611">
        <v>12.744</v>
      </c>
      <c r="H1611">
        <v>13.909000000000001</v>
      </c>
      <c r="I1611">
        <v>15.25</v>
      </c>
      <c r="J1611">
        <v>16.806000000000001</v>
      </c>
      <c r="K1611">
        <v>18.626000000000001</v>
      </c>
      <c r="L1611">
        <v>20.776</v>
      </c>
      <c r="M1611">
        <v>22.925999999999998</v>
      </c>
    </row>
    <row r="1612" spans="1:13" x14ac:dyDescent="0.3">
      <c r="A1612">
        <v>1610</v>
      </c>
      <c r="B1612">
        <v>15.2501</v>
      </c>
      <c r="C1612">
        <v>9.4539999999999999E-2</v>
      </c>
      <c r="D1612">
        <v>-0.56840000000000002</v>
      </c>
      <c r="E1612">
        <v>10.705</v>
      </c>
      <c r="F1612">
        <v>11.724</v>
      </c>
      <c r="G1612">
        <v>12.743</v>
      </c>
      <c r="H1612">
        <v>13.907999999999999</v>
      </c>
      <c r="I1612">
        <v>15.25</v>
      </c>
      <c r="J1612">
        <v>16.806000000000001</v>
      </c>
      <c r="K1612">
        <v>18.626999999999999</v>
      </c>
      <c r="L1612">
        <v>20.777000000000001</v>
      </c>
      <c r="M1612">
        <v>22.928000000000001</v>
      </c>
    </row>
    <row r="1613" spans="1:13" x14ac:dyDescent="0.3">
      <c r="A1613">
        <v>1611</v>
      </c>
      <c r="B1613">
        <v>15.2501</v>
      </c>
      <c r="C1613">
        <v>9.4560000000000005E-2</v>
      </c>
      <c r="D1613">
        <v>-0.56840000000000002</v>
      </c>
      <c r="E1613">
        <v>10.704000000000001</v>
      </c>
      <c r="F1613">
        <v>11.723000000000001</v>
      </c>
      <c r="G1613">
        <v>12.743</v>
      </c>
      <c r="H1613">
        <v>13.907999999999999</v>
      </c>
      <c r="I1613">
        <v>15.25</v>
      </c>
      <c r="J1613">
        <v>16.806999999999999</v>
      </c>
      <c r="K1613">
        <v>18.628</v>
      </c>
      <c r="L1613">
        <v>20.779</v>
      </c>
      <c r="M1613">
        <v>22.93</v>
      </c>
    </row>
    <row r="1614" spans="1:13" x14ac:dyDescent="0.3">
      <c r="A1614">
        <v>1612</v>
      </c>
      <c r="B1614">
        <v>15.2502</v>
      </c>
      <c r="C1614">
        <v>9.4579999999999997E-2</v>
      </c>
      <c r="D1614">
        <v>-0.56840000000000002</v>
      </c>
      <c r="E1614">
        <v>10.702999999999999</v>
      </c>
      <c r="F1614">
        <v>11.723000000000001</v>
      </c>
      <c r="G1614">
        <v>12.742000000000001</v>
      </c>
      <c r="H1614">
        <v>13.907999999999999</v>
      </c>
      <c r="I1614">
        <v>15.25</v>
      </c>
      <c r="J1614">
        <v>16.806999999999999</v>
      </c>
      <c r="K1614">
        <v>18.629000000000001</v>
      </c>
      <c r="L1614">
        <v>20.780999999999999</v>
      </c>
      <c r="M1614">
        <v>22.931999999999999</v>
      </c>
    </row>
    <row r="1615" spans="1:13" x14ac:dyDescent="0.3">
      <c r="A1615">
        <v>1613</v>
      </c>
      <c r="B1615">
        <v>15.2502</v>
      </c>
      <c r="C1615">
        <v>9.4600000000000004E-2</v>
      </c>
      <c r="D1615">
        <v>-0.56840000000000002</v>
      </c>
      <c r="E1615">
        <v>10.702999999999999</v>
      </c>
      <c r="F1615">
        <v>11.722</v>
      </c>
      <c r="G1615">
        <v>12.742000000000001</v>
      </c>
      <c r="H1615">
        <v>13.907999999999999</v>
      </c>
      <c r="I1615">
        <v>15.25</v>
      </c>
      <c r="J1615">
        <v>16.808</v>
      </c>
      <c r="K1615">
        <v>18.63</v>
      </c>
      <c r="L1615">
        <v>20.782</v>
      </c>
      <c r="M1615">
        <v>22.934000000000001</v>
      </c>
    </row>
    <row r="1616" spans="1:13" x14ac:dyDescent="0.3">
      <c r="A1616">
        <v>1614</v>
      </c>
      <c r="B1616">
        <v>15.2502</v>
      </c>
      <c r="C1616">
        <v>9.461E-2</v>
      </c>
      <c r="D1616">
        <v>-0.56840000000000002</v>
      </c>
      <c r="E1616">
        <v>10.702</v>
      </c>
      <c r="F1616">
        <v>11.722</v>
      </c>
      <c r="G1616">
        <v>12.742000000000001</v>
      </c>
      <c r="H1616">
        <v>13.907999999999999</v>
      </c>
      <c r="I1616">
        <v>15.25</v>
      </c>
      <c r="J1616">
        <v>16.808</v>
      </c>
      <c r="K1616">
        <v>18.63</v>
      </c>
      <c r="L1616">
        <v>20.783000000000001</v>
      </c>
      <c r="M1616">
        <v>22.934999999999999</v>
      </c>
    </row>
    <row r="1617" spans="1:13" x14ac:dyDescent="0.3">
      <c r="A1617">
        <v>1615</v>
      </c>
      <c r="B1617">
        <v>15.250299999999999</v>
      </c>
      <c r="C1617">
        <v>9.4630000000000006E-2</v>
      </c>
      <c r="D1617">
        <v>-0.56840000000000002</v>
      </c>
      <c r="E1617">
        <v>10.702</v>
      </c>
      <c r="F1617">
        <v>11.721</v>
      </c>
      <c r="G1617">
        <v>12.741</v>
      </c>
      <c r="H1617">
        <v>13.907</v>
      </c>
      <c r="I1617">
        <v>15.25</v>
      </c>
      <c r="J1617">
        <v>16.808</v>
      </c>
      <c r="K1617">
        <v>18.631</v>
      </c>
      <c r="L1617">
        <v>20.783999999999999</v>
      </c>
      <c r="M1617">
        <v>22.937999999999999</v>
      </c>
    </row>
    <row r="1618" spans="1:13" x14ac:dyDescent="0.3">
      <c r="A1618">
        <v>1616</v>
      </c>
      <c r="B1618">
        <v>15.250299999999999</v>
      </c>
      <c r="C1618">
        <v>9.4649999999999998E-2</v>
      </c>
      <c r="D1618">
        <v>-0.56840000000000002</v>
      </c>
      <c r="E1618">
        <v>10.701000000000001</v>
      </c>
      <c r="F1618">
        <v>11.721</v>
      </c>
      <c r="G1618">
        <v>12.741</v>
      </c>
      <c r="H1618">
        <v>13.907</v>
      </c>
      <c r="I1618">
        <v>15.25</v>
      </c>
      <c r="J1618">
        <v>16.809000000000001</v>
      </c>
      <c r="K1618">
        <v>18.632000000000001</v>
      </c>
      <c r="L1618">
        <v>20.786000000000001</v>
      </c>
      <c r="M1618">
        <v>22.94</v>
      </c>
    </row>
    <row r="1619" spans="1:13" x14ac:dyDescent="0.3">
      <c r="A1619">
        <v>1617</v>
      </c>
      <c r="B1619">
        <v>15.250400000000001</v>
      </c>
      <c r="C1619">
        <v>9.4670000000000004E-2</v>
      </c>
      <c r="D1619">
        <v>-0.56840000000000002</v>
      </c>
      <c r="E1619">
        <v>10.7</v>
      </c>
      <c r="F1619">
        <v>11.72</v>
      </c>
      <c r="G1619">
        <v>12.74</v>
      </c>
      <c r="H1619">
        <v>13.907</v>
      </c>
      <c r="I1619">
        <v>15.25</v>
      </c>
      <c r="J1619">
        <v>16.809000000000001</v>
      </c>
      <c r="K1619">
        <v>18.632999999999999</v>
      </c>
      <c r="L1619">
        <v>20.786999999999999</v>
      </c>
      <c r="M1619">
        <v>22.942</v>
      </c>
    </row>
    <row r="1620" spans="1:13" x14ac:dyDescent="0.3">
      <c r="A1620">
        <v>1618</v>
      </c>
      <c r="B1620">
        <v>15.250400000000001</v>
      </c>
      <c r="C1620">
        <v>9.4689999999999996E-2</v>
      </c>
      <c r="D1620">
        <v>-0.56840000000000002</v>
      </c>
      <c r="E1620">
        <v>10.699</v>
      </c>
      <c r="F1620">
        <v>11.72</v>
      </c>
      <c r="G1620">
        <v>12.74</v>
      </c>
      <c r="H1620">
        <v>13.907</v>
      </c>
      <c r="I1620">
        <v>15.25</v>
      </c>
      <c r="J1620">
        <v>16.809000000000001</v>
      </c>
      <c r="K1620">
        <v>18.634</v>
      </c>
      <c r="L1620">
        <v>20.789000000000001</v>
      </c>
      <c r="M1620">
        <v>22.943999999999999</v>
      </c>
    </row>
    <row r="1621" spans="1:13" x14ac:dyDescent="0.3">
      <c r="A1621">
        <v>1619</v>
      </c>
      <c r="B1621">
        <v>15.250500000000001</v>
      </c>
      <c r="C1621">
        <v>9.4710000000000003E-2</v>
      </c>
      <c r="D1621">
        <v>-0.56840000000000002</v>
      </c>
      <c r="E1621">
        <v>10.699</v>
      </c>
      <c r="F1621">
        <v>11.718999999999999</v>
      </c>
      <c r="G1621">
        <v>12.74</v>
      </c>
      <c r="H1621">
        <v>13.907</v>
      </c>
      <c r="I1621">
        <v>15.25</v>
      </c>
      <c r="J1621">
        <v>16.809999999999999</v>
      </c>
      <c r="K1621">
        <v>18.635000000000002</v>
      </c>
      <c r="L1621">
        <v>20.791</v>
      </c>
      <c r="M1621">
        <v>22.946000000000002</v>
      </c>
    </row>
    <row r="1622" spans="1:13" x14ac:dyDescent="0.3">
      <c r="A1622">
        <v>1620</v>
      </c>
      <c r="B1622">
        <v>15.250500000000001</v>
      </c>
      <c r="C1622">
        <v>9.4719999999999999E-2</v>
      </c>
      <c r="D1622">
        <v>-0.56840000000000002</v>
      </c>
      <c r="E1622">
        <v>10.698</v>
      </c>
      <c r="F1622">
        <v>11.718999999999999</v>
      </c>
      <c r="G1622">
        <v>12.739000000000001</v>
      </c>
      <c r="H1622">
        <v>13.906000000000001</v>
      </c>
      <c r="I1622">
        <v>15.25</v>
      </c>
      <c r="J1622">
        <v>16.809999999999999</v>
      </c>
      <c r="K1622">
        <v>18.635000000000002</v>
      </c>
      <c r="L1622">
        <v>20.791</v>
      </c>
      <c r="M1622">
        <v>22.948</v>
      </c>
    </row>
    <row r="1623" spans="1:13" x14ac:dyDescent="0.3">
      <c r="A1623">
        <v>1621</v>
      </c>
      <c r="B1623">
        <v>15.250500000000001</v>
      </c>
      <c r="C1623">
        <v>9.4740000000000005E-2</v>
      </c>
      <c r="D1623">
        <v>-0.56840000000000002</v>
      </c>
      <c r="E1623">
        <v>10.698</v>
      </c>
      <c r="F1623">
        <v>11.718</v>
      </c>
      <c r="G1623">
        <v>12.739000000000001</v>
      </c>
      <c r="H1623">
        <v>13.906000000000001</v>
      </c>
      <c r="I1623">
        <v>15.25</v>
      </c>
      <c r="J1623">
        <v>16.809999999999999</v>
      </c>
      <c r="K1623">
        <v>18.635999999999999</v>
      </c>
      <c r="L1623">
        <v>20.792999999999999</v>
      </c>
      <c r="M1623">
        <v>22.95</v>
      </c>
    </row>
    <row r="1624" spans="1:13" x14ac:dyDescent="0.3">
      <c r="A1624">
        <v>1622</v>
      </c>
      <c r="B1624">
        <v>15.2506</v>
      </c>
      <c r="C1624">
        <v>9.4759999999999997E-2</v>
      </c>
      <c r="D1624">
        <v>-0.56840000000000002</v>
      </c>
      <c r="E1624">
        <v>10.696999999999999</v>
      </c>
      <c r="F1624">
        <v>11.718</v>
      </c>
      <c r="G1624">
        <v>12.738</v>
      </c>
      <c r="H1624">
        <v>13.906000000000001</v>
      </c>
      <c r="I1624">
        <v>15.250999999999999</v>
      </c>
      <c r="J1624">
        <v>16.811</v>
      </c>
      <c r="K1624">
        <v>18.637</v>
      </c>
      <c r="L1624">
        <v>20.794</v>
      </c>
      <c r="M1624">
        <v>22.952000000000002</v>
      </c>
    </row>
    <row r="1625" spans="1:13" x14ac:dyDescent="0.3">
      <c r="A1625">
        <v>1623</v>
      </c>
      <c r="B1625">
        <v>15.2506</v>
      </c>
      <c r="C1625">
        <v>9.4780000000000003E-2</v>
      </c>
      <c r="D1625">
        <v>-0.56840000000000002</v>
      </c>
      <c r="E1625">
        <v>10.696</v>
      </c>
      <c r="F1625">
        <v>11.717000000000001</v>
      </c>
      <c r="G1625">
        <v>12.738</v>
      </c>
      <c r="H1625">
        <v>13.906000000000001</v>
      </c>
      <c r="I1625">
        <v>15.250999999999999</v>
      </c>
      <c r="J1625">
        <v>16.811</v>
      </c>
      <c r="K1625">
        <v>18.638000000000002</v>
      </c>
      <c r="L1625">
        <v>20.795999999999999</v>
      </c>
      <c r="M1625">
        <v>22.954000000000001</v>
      </c>
    </row>
    <row r="1626" spans="1:13" x14ac:dyDescent="0.3">
      <c r="A1626">
        <v>1624</v>
      </c>
      <c r="B1626">
        <v>15.2507</v>
      </c>
      <c r="C1626">
        <v>9.4799999999999995E-2</v>
      </c>
      <c r="D1626">
        <v>-0.56840000000000002</v>
      </c>
      <c r="E1626">
        <v>10.695</v>
      </c>
      <c r="F1626">
        <v>11.717000000000001</v>
      </c>
      <c r="G1626">
        <v>12.738</v>
      </c>
      <c r="H1626">
        <v>13.906000000000001</v>
      </c>
      <c r="I1626">
        <v>15.250999999999999</v>
      </c>
      <c r="J1626">
        <v>16.812000000000001</v>
      </c>
      <c r="K1626">
        <v>18.638999999999999</v>
      </c>
      <c r="L1626">
        <v>20.797999999999998</v>
      </c>
      <c r="M1626">
        <v>22.956</v>
      </c>
    </row>
    <row r="1627" spans="1:13" x14ac:dyDescent="0.3">
      <c r="A1627">
        <v>1625</v>
      </c>
      <c r="B1627">
        <v>15.2507</v>
      </c>
      <c r="C1627">
        <v>9.4810000000000005E-2</v>
      </c>
      <c r="D1627">
        <v>-0.56840000000000002</v>
      </c>
      <c r="E1627">
        <v>10.695</v>
      </c>
      <c r="F1627">
        <v>11.715999999999999</v>
      </c>
      <c r="G1627">
        <v>12.737</v>
      </c>
      <c r="H1627">
        <v>13.904999999999999</v>
      </c>
      <c r="I1627">
        <v>15.250999999999999</v>
      </c>
      <c r="J1627">
        <v>16.812000000000001</v>
      </c>
      <c r="K1627">
        <v>18.638999999999999</v>
      </c>
      <c r="L1627">
        <v>20.797999999999998</v>
      </c>
      <c r="M1627">
        <v>22.957000000000001</v>
      </c>
    </row>
    <row r="1628" spans="1:13" x14ac:dyDescent="0.3">
      <c r="A1628">
        <v>1626</v>
      </c>
      <c r="B1628">
        <v>15.2508</v>
      </c>
      <c r="C1628">
        <v>9.4829999999999998E-2</v>
      </c>
      <c r="D1628">
        <v>-0.56840000000000002</v>
      </c>
      <c r="E1628">
        <v>10.694000000000001</v>
      </c>
      <c r="F1628">
        <v>11.715999999999999</v>
      </c>
      <c r="G1628">
        <v>12.737</v>
      </c>
      <c r="H1628">
        <v>13.904999999999999</v>
      </c>
      <c r="I1628">
        <v>15.250999999999999</v>
      </c>
      <c r="J1628">
        <v>16.812000000000001</v>
      </c>
      <c r="K1628">
        <v>18.64</v>
      </c>
      <c r="L1628">
        <v>20.8</v>
      </c>
      <c r="M1628">
        <v>22.96</v>
      </c>
    </row>
    <row r="1629" spans="1:13" x14ac:dyDescent="0.3">
      <c r="A1629">
        <v>1627</v>
      </c>
      <c r="B1629">
        <v>15.2508</v>
      </c>
      <c r="C1629">
        <v>9.4850000000000004E-2</v>
      </c>
      <c r="D1629">
        <v>-0.56840000000000002</v>
      </c>
      <c r="E1629">
        <v>10.694000000000001</v>
      </c>
      <c r="F1629">
        <v>11.715</v>
      </c>
      <c r="G1629">
        <v>12.737</v>
      </c>
      <c r="H1629">
        <v>13.904999999999999</v>
      </c>
      <c r="I1629">
        <v>15.250999999999999</v>
      </c>
      <c r="J1629">
        <v>16.812999999999999</v>
      </c>
      <c r="K1629">
        <v>18.640999999999998</v>
      </c>
      <c r="L1629">
        <v>20.800999999999998</v>
      </c>
      <c r="M1629">
        <v>22.962</v>
      </c>
    </row>
    <row r="1630" spans="1:13" x14ac:dyDescent="0.3">
      <c r="A1630">
        <v>1628</v>
      </c>
      <c r="B1630">
        <v>15.2509</v>
      </c>
      <c r="C1630">
        <v>9.4869999999999996E-2</v>
      </c>
      <c r="D1630">
        <v>-0.56840000000000002</v>
      </c>
      <c r="E1630">
        <v>10.693</v>
      </c>
      <c r="F1630">
        <v>11.715</v>
      </c>
      <c r="G1630">
        <v>12.736000000000001</v>
      </c>
      <c r="H1630">
        <v>13.904999999999999</v>
      </c>
      <c r="I1630">
        <v>15.250999999999999</v>
      </c>
      <c r="J1630">
        <v>16.812999999999999</v>
      </c>
      <c r="K1630">
        <v>18.641999999999999</v>
      </c>
      <c r="L1630">
        <v>20.803000000000001</v>
      </c>
      <c r="M1630">
        <v>22.963999999999999</v>
      </c>
    </row>
    <row r="1631" spans="1:13" x14ac:dyDescent="0.3">
      <c r="A1631">
        <v>1629</v>
      </c>
      <c r="B1631">
        <v>15.2509</v>
      </c>
      <c r="C1631">
        <v>9.4890000000000002E-2</v>
      </c>
      <c r="D1631">
        <v>-0.56840000000000002</v>
      </c>
      <c r="E1631">
        <v>10.692</v>
      </c>
      <c r="F1631">
        <v>11.714</v>
      </c>
      <c r="G1631">
        <v>12.736000000000001</v>
      </c>
      <c r="H1631">
        <v>13.904999999999999</v>
      </c>
      <c r="I1631">
        <v>15.250999999999999</v>
      </c>
      <c r="J1631">
        <v>16.814</v>
      </c>
      <c r="K1631">
        <v>18.643000000000001</v>
      </c>
      <c r="L1631">
        <v>20.805</v>
      </c>
      <c r="M1631">
        <v>22.966000000000001</v>
      </c>
    </row>
    <row r="1632" spans="1:13" x14ac:dyDescent="0.3">
      <c r="A1632">
        <v>1630</v>
      </c>
      <c r="B1632">
        <v>15.250999999999999</v>
      </c>
      <c r="C1632">
        <v>9.4909999999999994E-2</v>
      </c>
      <c r="D1632">
        <v>-0.56840000000000002</v>
      </c>
      <c r="E1632">
        <v>10.692</v>
      </c>
      <c r="F1632">
        <v>11.712999999999999</v>
      </c>
      <c r="G1632">
        <v>12.734999999999999</v>
      </c>
      <c r="H1632">
        <v>13.904</v>
      </c>
      <c r="I1632">
        <v>15.250999999999999</v>
      </c>
      <c r="J1632">
        <v>16.814</v>
      </c>
      <c r="K1632">
        <v>18.643999999999998</v>
      </c>
      <c r="L1632">
        <v>20.806000000000001</v>
      </c>
      <c r="M1632">
        <v>22.969000000000001</v>
      </c>
    </row>
    <row r="1633" spans="1:13" x14ac:dyDescent="0.3">
      <c r="A1633">
        <v>1631</v>
      </c>
      <c r="B1633">
        <v>15.251099999999999</v>
      </c>
      <c r="C1633">
        <v>9.4920000000000004E-2</v>
      </c>
      <c r="D1633">
        <v>-0.56840000000000002</v>
      </c>
      <c r="E1633">
        <v>10.691000000000001</v>
      </c>
      <c r="F1633">
        <v>11.712999999999999</v>
      </c>
      <c r="G1633">
        <v>12.734999999999999</v>
      </c>
      <c r="H1633">
        <v>13.904</v>
      </c>
      <c r="I1633">
        <v>15.250999999999999</v>
      </c>
      <c r="J1633">
        <v>16.814</v>
      </c>
      <c r="K1633">
        <v>18.643999999999998</v>
      </c>
      <c r="L1633">
        <v>20.806999999999999</v>
      </c>
      <c r="M1633">
        <v>22.97</v>
      </c>
    </row>
    <row r="1634" spans="1:13" x14ac:dyDescent="0.3">
      <c r="A1634">
        <v>1632</v>
      </c>
      <c r="B1634">
        <v>15.251099999999999</v>
      </c>
      <c r="C1634">
        <v>9.4939999999999997E-2</v>
      </c>
      <c r="D1634">
        <v>-0.56840000000000002</v>
      </c>
      <c r="E1634">
        <v>10.69</v>
      </c>
      <c r="F1634">
        <v>11.712999999999999</v>
      </c>
      <c r="G1634">
        <v>12.734999999999999</v>
      </c>
      <c r="H1634">
        <v>13.904</v>
      </c>
      <c r="I1634">
        <v>15.250999999999999</v>
      </c>
      <c r="J1634">
        <v>16.815000000000001</v>
      </c>
      <c r="K1634">
        <v>18.645</v>
      </c>
      <c r="L1634">
        <v>20.809000000000001</v>
      </c>
      <c r="M1634">
        <v>22.972000000000001</v>
      </c>
    </row>
    <row r="1635" spans="1:13" x14ac:dyDescent="0.3">
      <c r="A1635">
        <v>1633</v>
      </c>
      <c r="B1635">
        <v>15.251200000000001</v>
      </c>
      <c r="C1635">
        <v>9.4960000000000003E-2</v>
      </c>
      <c r="D1635">
        <v>-0.56840000000000002</v>
      </c>
      <c r="E1635">
        <v>10.69</v>
      </c>
      <c r="F1635">
        <v>11.712</v>
      </c>
      <c r="G1635">
        <v>12.734</v>
      </c>
      <c r="H1635">
        <v>13.904</v>
      </c>
      <c r="I1635">
        <v>15.250999999999999</v>
      </c>
      <c r="J1635">
        <v>16.815000000000001</v>
      </c>
      <c r="K1635">
        <v>18.646000000000001</v>
      </c>
      <c r="L1635">
        <v>20.81</v>
      </c>
      <c r="M1635">
        <v>22.974</v>
      </c>
    </row>
    <row r="1636" spans="1:13" x14ac:dyDescent="0.3">
      <c r="A1636">
        <v>1634</v>
      </c>
      <c r="B1636">
        <v>15.251200000000001</v>
      </c>
      <c r="C1636">
        <v>9.4979999999999995E-2</v>
      </c>
      <c r="D1636">
        <v>-0.56840000000000002</v>
      </c>
      <c r="E1636">
        <v>10.689</v>
      </c>
      <c r="F1636">
        <v>11.711</v>
      </c>
      <c r="G1636">
        <v>12.734</v>
      </c>
      <c r="H1636">
        <v>13.904</v>
      </c>
      <c r="I1636">
        <v>15.250999999999999</v>
      </c>
      <c r="J1636">
        <v>16.815000000000001</v>
      </c>
      <c r="K1636">
        <v>18.646999999999998</v>
      </c>
      <c r="L1636">
        <v>20.812000000000001</v>
      </c>
      <c r="M1636">
        <v>22.975999999999999</v>
      </c>
    </row>
    <row r="1637" spans="1:13" x14ac:dyDescent="0.3">
      <c r="A1637">
        <v>1635</v>
      </c>
      <c r="B1637">
        <v>15.251300000000001</v>
      </c>
      <c r="C1637">
        <v>9.5000000000000001E-2</v>
      </c>
      <c r="D1637">
        <v>-0.56840000000000002</v>
      </c>
      <c r="E1637">
        <v>10.688000000000001</v>
      </c>
      <c r="F1637">
        <v>11.711</v>
      </c>
      <c r="G1637">
        <v>12.734</v>
      </c>
      <c r="H1637">
        <v>13.904</v>
      </c>
      <c r="I1637">
        <v>15.250999999999999</v>
      </c>
      <c r="J1637">
        <v>16.815999999999999</v>
      </c>
      <c r="K1637">
        <v>18.648</v>
      </c>
      <c r="L1637">
        <v>20.812999999999999</v>
      </c>
      <c r="M1637">
        <v>22.978999999999999</v>
      </c>
    </row>
    <row r="1638" spans="1:13" x14ac:dyDescent="0.3">
      <c r="A1638">
        <v>1636</v>
      </c>
      <c r="B1638">
        <v>15.2514</v>
      </c>
      <c r="C1638">
        <v>9.5009999999999997E-2</v>
      </c>
      <c r="D1638">
        <v>-0.56840000000000002</v>
      </c>
      <c r="E1638">
        <v>10.688000000000001</v>
      </c>
      <c r="F1638">
        <v>11.711</v>
      </c>
      <c r="G1638">
        <v>12.733000000000001</v>
      </c>
      <c r="H1638">
        <v>13.903</v>
      </c>
      <c r="I1638">
        <v>15.250999999999999</v>
      </c>
      <c r="J1638">
        <v>16.815999999999999</v>
      </c>
      <c r="K1638">
        <v>18.648</v>
      </c>
      <c r="L1638">
        <v>20.814</v>
      </c>
      <c r="M1638">
        <v>22.98</v>
      </c>
    </row>
    <row r="1639" spans="1:13" x14ac:dyDescent="0.3">
      <c r="A1639">
        <v>1637</v>
      </c>
      <c r="B1639">
        <v>15.2514</v>
      </c>
      <c r="C1639">
        <v>9.5030000000000003E-2</v>
      </c>
      <c r="D1639">
        <v>-0.56840000000000002</v>
      </c>
      <c r="E1639">
        <v>10.686999999999999</v>
      </c>
      <c r="F1639">
        <v>11.71</v>
      </c>
      <c r="G1639">
        <v>12.733000000000001</v>
      </c>
      <c r="H1639">
        <v>13.903</v>
      </c>
      <c r="I1639">
        <v>15.250999999999999</v>
      </c>
      <c r="J1639">
        <v>16.817</v>
      </c>
      <c r="K1639">
        <v>18.649000000000001</v>
      </c>
      <c r="L1639">
        <v>20.815999999999999</v>
      </c>
      <c r="M1639">
        <v>22.981999999999999</v>
      </c>
    </row>
    <row r="1640" spans="1:13" x14ac:dyDescent="0.3">
      <c r="A1640">
        <v>1638</v>
      </c>
      <c r="B1640">
        <v>15.2515</v>
      </c>
      <c r="C1640">
        <v>9.5049999999999996E-2</v>
      </c>
      <c r="D1640">
        <v>-0.56840000000000002</v>
      </c>
      <c r="E1640">
        <v>10.686999999999999</v>
      </c>
      <c r="F1640">
        <v>11.71</v>
      </c>
      <c r="G1640">
        <v>12.733000000000001</v>
      </c>
      <c r="H1640">
        <v>13.903</v>
      </c>
      <c r="I1640">
        <v>15.252000000000001</v>
      </c>
      <c r="J1640">
        <v>16.817</v>
      </c>
      <c r="K1640">
        <v>18.649999999999999</v>
      </c>
      <c r="L1640">
        <v>20.817</v>
      </c>
      <c r="M1640">
        <v>22.984000000000002</v>
      </c>
    </row>
    <row r="1641" spans="1:13" x14ac:dyDescent="0.3">
      <c r="A1641">
        <v>1639</v>
      </c>
      <c r="B1641">
        <v>15.2515</v>
      </c>
      <c r="C1641">
        <v>9.5070000000000002E-2</v>
      </c>
      <c r="D1641">
        <v>-0.56840000000000002</v>
      </c>
      <c r="E1641">
        <v>10.686</v>
      </c>
      <c r="F1641">
        <v>11.709</v>
      </c>
      <c r="G1641">
        <v>12.731999999999999</v>
      </c>
      <c r="H1641">
        <v>13.903</v>
      </c>
      <c r="I1641">
        <v>15.252000000000001</v>
      </c>
      <c r="J1641">
        <v>16.817</v>
      </c>
      <c r="K1641">
        <v>18.651</v>
      </c>
      <c r="L1641">
        <v>20.818999999999999</v>
      </c>
      <c r="M1641">
        <v>22.986999999999998</v>
      </c>
    </row>
    <row r="1642" spans="1:13" x14ac:dyDescent="0.3">
      <c r="A1642">
        <v>1640</v>
      </c>
      <c r="B1642">
        <v>15.2516</v>
      </c>
      <c r="C1642">
        <v>9.5079999999999998E-2</v>
      </c>
      <c r="D1642">
        <v>-0.56840000000000002</v>
      </c>
      <c r="E1642">
        <v>10.686</v>
      </c>
      <c r="F1642">
        <v>11.709</v>
      </c>
      <c r="G1642">
        <v>12.731999999999999</v>
      </c>
      <c r="H1642">
        <v>13.903</v>
      </c>
      <c r="I1642">
        <v>15.252000000000001</v>
      </c>
      <c r="J1642">
        <v>16.818000000000001</v>
      </c>
      <c r="K1642">
        <v>18.652000000000001</v>
      </c>
      <c r="L1642">
        <v>20.82</v>
      </c>
      <c r="M1642">
        <v>22.988</v>
      </c>
    </row>
    <row r="1643" spans="1:13" x14ac:dyDescent="0.3">
      <c r="A1643">
        <v>1641</v>
      </c>
      <c r="B1643">
        <v>15.2517</v>
      </c>
      <c r="C1643">
        <v>9.5100000000000004E-2</v>
      </c>
      <c r="D1643">
        <v>-0.56840000000000002</v>
      </c>
      <c r="E1643">
        <v>10.685</v>
      </c>
      <c r="F1643">
        <v>11.708</v>
      </c>
      <c r="G1643">
        <v>12.731999999999999</v>
      </c>
      <c r="H1643">
        <v>13.903</v>
      </c>
      <c r="I1643">
        <v>15.252000000000001</v>
      </c>
      <c r="J1643">
        <v>16.818000000000001</v>
      </c>
      <c r="K1643">
        <v>18.652000000000001</v>
      </c>
      <c r="L1643">
        <v>20.821000000000002</v>
      </c>
      <c r="M1643">
        <v>22.99</v>
      </c>
    </row>
    <row r="1644" spans="1:13" x14ac:dyDescent="0.3">
      <c r="A1644">
        <v>1642</v>
      </c>
      <c r="B1644">
        <v>15.2517</v>
      </c>
      <c r="C1644">
        <v>9.5119999999999996E-2</v>
      </c>
      <c r="D1644">
        <v>-0.56840000000000002</v>
      </c>
      <c r="E1644">
        <v>10.683999999999999</v>
      </c>
      <c r="F1644">
        <v>11.708</v>
      </c>
      <c r="G1644">
        <v>12.731</v>
      </c>
      <c r="H1644">
        <v>13.901999999999999</v>
      </c>
      <c r="I1644">
        <v>15.252000000000001</v>
      </c>
      <c r="J1644">
        <v>16.818000000000001</v>
      </c>
      <c r="K1644">
        <v>18.652999999999999</v>
      </c>
      <c r="L1644">
        <v>20.823</v>
      </c>
      <c r="M1644">
        <v>22.992000000000001</v>
      </c>
    </row>
    <row r="1645" spans="1:13" x14ac:dyDescent="0.3">
      <c r="A1645">
        <v>1643</v>
      </c>
      <c r="B1645">
        <v>15.251799999999999</v>
      </c>
      <c r="C1645">
        <v>9.5140000000000002E-2</v>
      </c>
      <c r="D1645">
        <v>-0.56840000000000002</v>
      </c>
      <c r="E1645">
        <v>10.683</v>
      </c>
      <c r="F1645">
        <v>11.707000000000001</v>
      </c>
      <c r="G1645">
        <v>12.731</v>
      </c>
      <c r="H1645">
        <v>13.901999999999999</v>
      </c>
      <c r="I1645">
        <v>15.252000000000001</v>
      </c>
      <c r="J1645">
        <v>16.818999999999999</v>
      </c>
      <c r="K1645">
        <v>18.654</v>
      </c>
      <c r="L1645">
        <v>20.824000000000002</v>
      </c>
      <c r="M1645">
        <v>22.994</v>
      </c>
    </row>
    <row r="1646" spans="1:13" x14ac:dyDescent="0.3">
      <c r="A1646">
        <v>1644</v>
      </c>
      <c r="B1646">
        <v>15.251899999999999</v>
      </c>
      <c r="C1646">
        <v>9.5159999999999995E-2</v>
      </c>
      <c r="D1646">
        <v>-0.56840000000000002</v>
      </c>
      <c r="E1646">
        <v>10.683</v>
      </c>
      <c r="F1646">
        <v>11.707000000000001</v>
      </c>
      <c r="G1646">
        <v>12.73</v>
      </c>
      <c r="H1646">
        <v>13.901999999999999</v>
      </c>
      <c r="I1646">
        <v>15.252000000000001</v>
      </c>
      <c r="J1646">
        <v>16.818999999999999</v>
      </c>
      <c r="K1646">
        <v>18.655000000000001</v>
      </c>
      <c r="L1646">
        <v>20.826000000000001</v>
      </c>
      <c r="M1646">
        <v>22.997</v>
      </c>
    </row>
    <row r="1647" spans="1:13" x14ac:dyDescent="0.3">
      <c r="A1647">
        <v>1645</v>
      </c>
      <c r="B1647">
        <v>15.251899999999999</v>
      </c>
      <c r="C1647">
        <v>9.5170000000000005E-2</v>
      </c>
      <c r="D1647">
        <v>-0.56840000000000002</v>
      </c>
      <c r="E1647">
        <v>10.682</v>
      </c>
      <c r="F1647">
        <v>11.706</v>
      </c>
      <c r="G1647">
        <v>12.73</v>
      </c>
      <c r="H1647">
        <v>13.901999999999999</v>
      </c>
      <c r="I1647">
        <v>15.252000000000001</v>
      </c>
      <c r="J1647">
        <v>16.82</v>
      </c>
      <c r="K1647">
        <v>18.655999999999999</v>
      </c>
      <c r="L1647">
        <v>20.827000000000002</v>
      </c>
      <c r="M1647">
        <v>22.998000000000001</v>
      </c>
    </row>
    <row r="1648" spans="1:13" x14ac:dyDescent="0.3">
      <c r="A1648">
        <v>1646</v>
      </c>
      <c r="B1648">
        <v>15.252000000000001</v>
      </c>
      <c r="C1648">
        <v>9.5189999999999997E-2</v>
      </c>
      <c r="D1648">
        <v>-0.56840000000000002</v>
      </c>
      <c r="E1648">
        <v>10.682</v>
      </c>
      <c r="F1648">
        <v>11.706</v>
      </c>
      <c r="G1648">
        <v>12.73</v>
      </c>
      <c r="H1648">
        <v>13.901999999999999</v>
      </c>
      <c r="I1648">
        <v>15.252000000000001</v>
      </c>
      <c r="J1648">
        <v>16.82</v>
      </c>
      <c r="K1648">
        <v>18.657</v>
      </c>
      <c r="L1648">
        <v>20.827999999999999</v>
      </c>
      <c r="M1648">
        <v>23</v>
      </c>
    </row>
    <row r="1649" spans="1:13" x14ac:dyDescent="0.3">
      <c r="A1649">
        <v>1647</v>
      </c>
      <c r="B1649">
        <v>15.2521</v>
      </c>
      <c r="C1649">
        <v>9.5210000000000003E-2</v>
      </c>
      <c r="D1649">
        <v>-0.56840000000000002</v>
      </c>
      <c r="E1649">
        <v>10.680999999999999</v>
      </c>
      <c r="F1649">
        <v>11.705</v>
      </c>
      <c r="G1649">
        <v>12.728999999999999</v>
      </c>
      <c r="H1649">
        <v>13.901</v>
      </c>
      <c r="I1649">
        <v>15.252000000000001</v>
      </c>
      <c r="J1649">
        <v>16.821000000000002</v>
      </c>
      <c r="K1649">
        <v>18.658000000000001</v>
      </c>
      <c r="L1649">
        <v>20.83</v>
      </c>
      <c r="M1649">
        <v>23.001999999999999</v>
      </c>
    </row>
    <row r="1650" spans="1:13" x14ac:dyDescent="0.3">
      <c r="A1650">
        <v>1648</v>
      </c>
      <c r="B1650">
        <v>15.2522</v>
      </c>
      <c r="C1650">
        <v>9.5229999999999995E-2</v>
      </c>
      <c r="D1650">
        <v>-0.56840000000000002</v>
      </c>
      <c r="E1650">
        <v>10.68</v>
      </c>
      <c r="F1650">
        <v>11.705</v>
      </c>
      <c r="G1650">
        <v>12.728999999999999</v>
      </c>
      <c r="H1650">
        <v>13.901</v>
      </c>
      <c r="I1650">
        <v>15.252000000000001</v>
      </c>
      <c r="J1650">
        <v>16.821000000000002</v>
      </c>
      <c r="K1650">
        <v>18.658999999999999</v>
      </c>
      <c r="L1650">
        <v>20.832000000000001</v>
      </c>
      <c r="M1650">
        <v>23.004999999999999</v>
      </c>
    </row>
    <row r="1651" spans="1:13" x14ac:dyDescent="0.3">
      <c r="A1651">
        <v>1649</v>
      </c>
      <c r="B1651">
        <v>15.2522</v>
      </c>
      <c r="C1651">
        <v>9.5240000000000005E-2</v>
      </c>
      <c r="D1651">
        <v>-0.56840000000000002</v>
      </c>
      <c r="E1651">
        <v>10.68</v>
      </c>
      <c r="F1651">
        <v>11.704000000000001</v>
      </c>
      <c r="G1651">
        <v>12.728999999999999</v>
      </c>
      <c r="H1651">
        <v>13.901</v>
      </c>
      <c r="I1651">
        <v>15.252000000000001</v>
      </c>
      <c r="J1651">
        <v>16.821000000000002</v>
      </c>
      <c r="K1651">
        <v>18.658999999999999</v>
      </c>
      <c r="L1651">
        <v>20.832000000000001</v>
      </c>
      <c r="M1651">
        <v>23.006</v>
      </c>
    </row>
    <row r="1652" spans="1:13" x14ac:dyDescent="0.3">
      <c r="A1652">
        <v>1650</v>
      </c>
      <c r="B1652">
        <v>15.2523</v>
      </c>
      <c r="C1652">
        <v>9.5259999999999997E-2</v>
      </c>
      <c r="D1652">
        <v>-0.56840000000000002</v>
      </c>
      <c r="E1652">
        <v>10.679</v>
      </c>
      <c r="F1652">
        <v>11.704000000000001</v>
      </c>
      <c r="G1652">
        <v>12.728</v>
      </c>
      <c r="H1652">
        <v>13.901</v>
      </c>
      <c r="I1652">
        <v>15.252000000000001</v>
      </c>
      <c r="J1652">
        <v>16.821999999999999</v>
      </c>
      <c r="K1652">
        <v>18.66</v>
      </c>
      <c r="L1652">
        <v>20.834</v>
      </c>
      <c r="M1652">
        <v>23.007999999999999</v>
      </c>
    </row>
    <row r="1653" spans="1:13" x14ac:dyDescent="0.3">
      <c r="A1653">
        <v>1651</v>
      </c>
      <c r="B1653">
        <v>15.2524</v>
      </c>
      <c r="C1653">
        <v>9.5280000000000004E-2</v>
      </c>
      <c r="D1653">
        <v>-0.56840000000000002</v>
      </c>
      <c r="E1653">
        <v>10.679</v>
      </c>
      <c r="F1653">
        <v>11.702999999999999</v>
      </c>
      <c r="G1653">
        <v>12.728</v>
      </c>
      <c r="H1653">
        <v>13.901</v>
      </c>
      <c r="I1653">
        <v>15.252000000000001</v>
      </c>
      <c r="J1653">
        <v>16.821999999999999</v>
      </c>
      <c r="K1653">
        <v>18.661000000000001</v>
      </c>
      <c r="L1653">
        <v>20.835999999999999</v>
      </c>
      <c r="M1653">
        <v>23.01</v>
      </c>
    </row>
    <row r="1654" spans="1:13" x14ac:dyDescent="0.3">
      <c r="A1654">
        <v>1652</v>
      </c>
      <c r="B1654">
        <v>15.2525</v>
      </c>
      <c r="C1654">
        <v>9.5299999999999996E-2</v>
      </c>
      <c r="D1654">
        <v>-0.56840000000000002</v>
      </c>
      <c r="E1654">
        <v>10.678000000000001</v>
      </c>
      <c r="F1654">
        <v>11.702999999999999</v>
      </c>
      <c r="G1654">
        <v>12.728</v>
      </c>
      <c r="H1654">
        <v>13.901</v>
      </c>
      <c r="I1654">
        <v>15.252000000000001</v>
      </c>
      <c r="J1654">
        <v>16.823</v>
      </c>
      <c r="K1654">
        <v>18.661999999999999</v>
      </c>
      <c r="L1654">
        <v>20.837</v>
      </c>
      <c r="M1654">
        <v>23.013000000000002</v>
      </c>
    </row>
    <row r="1655" spans="1:13" x14ac:dyDescent="0.3">
      <c r="A1655">
        <v>1653</v>
      </c>
      <c r="B1655">
        <v>15.2525</v>
      </c>
      <c r="C1655">
        <v>9.5310000000000006E-2</v>
      </c>
      <c r="D1655">
        <v>-0.56840000000000002</v>
      </c>
      <c r="E1655">
        <v>10.678000000000001</v>
      </c>
      <c r="F1655">
        <v>11.702999999999999</v>
      </c>
      <c r="G1655">
        <v>12.727</v>
      </c>
      <c r="H1655">
        <v>13.901</v>
      </c>
      <c r="I1655">
        <v>15.252000000000001</v>
      </c>
      <c r="J1655">
        <v>16.823</v>
      </c>
      <c r="K1655">
        <v>18.661999999999999</v>
      </c>
      <c r="L1655">
        <v>20.838000000000001</v>
      </c>
      <c r="M1655">
        <v>23.013999999999999</v>
      </c>
    </row>
    <row r="1656" spans="1:13" x14ac:dyDescent="0.3">
      <c r="A1656">
        <v>1654</v>
      </c>
      <c r="B1656">
        <v>15.252599999999999</v>
      </c>
      <c r="C1656">
        <v>9.5329999999999998E-2</v>
      </c>
      <c r="D1656">
        <v>-0.56840000000000002</v>
      </c>
      <c r="E1656">
        <v>10.677</v>
      </c>
      <c r="F1656">
        <v>11.702</v>
      </c>
      <c r="G1656">
        <v>12.727</v>
      </c>
      <c r="H1656">
        <v>13.9</v>
      </c>
      <c r="I1656">
        <v>15.253</v>
      </c>
      <c r="J1656">
        <v>16.823</v>
      </c>
      <c r="K1656">
        <v>18.663</v>
      </c>
      <c r="L1656">
        <v>20.84</v>
      </c>
      <c r="M1656">
        <v>23.015999999999998</v>
      </c>
    </row>
    <row r="1657" spans="1:13" x14ac:dyDescent="0.3">
      <c r="A1657">
        <v>1655</v>
      </c>
      <c r="B1657">
        <v>15.252700000000001</v>
      </c>
      <c r="C1657">
        <v>9.5350000000000004E-2</v>
      </c>
      <c r="D1657">
        <v>-0.56840000000000002</v>
      </c>
      <c r="E1657">
        <v>10.676</v>
      </c>
      <c r="F1657">
        <v>11.701000000000001</v>
      </c>
      <c r="G1657">
        <v>12.727</v>
      </c>
      <c r="H1657">
        <v>13.9</v>
      </c>
      <c r="I1657">
        <v>15.253</v>
      </c>
      <c r="J1657">
        <v>16.824000000000002</v>
      </c>
      <c r="K1657">
        <v>18.664000000000001</v>
      </c>
      <c r="L1657">
        <v>20.841000000000001</v>
      </c>
      <c r="M1657">
        <v>23.018000000000001</v>
      </c>
    </row>
    <row r="1658" spans="1:13" x14ac:dyDescent="0.3">
      <c r="A1658">
        <v>1656</v>
      </c>
      <c r="B1658">
        <v>15.252800000000001</v>
      </c>
      <c r="C1658">
        <v>9.5369999999999996E-2</v>
      </c>
      <c r="D1658">
        <v>-0.56840000000000002</v>
      </c>
      <c r="E1658">
        <v>10.676</v>
      </c>
      <c r="F1658">
        <v>11.701000000000001</v>
      </c>
      <c r="G1658">
        <v>12.726000000000001</v>
      </c>
      <c r="H1658">
        <v>13.9</v>
      </c>
      <c r="I1658">
        <v>15.253</v>
      </c>
      <c r="J1658">
        <v>16.824000000000002</v>
      </c>
      <c r="K1658">
        <v>18.664999999999999</v>
      </c>
      <c r="L1658">
        <v>20.843</v>
      </c>
      <c r="M1658">
        <v>23.021000000000001</v>
      </c>
    </row>
    <row r="1659" spans="1:13" x14ac:dyDescent="0.3">
      <c r="A1659">
        <v>1657</v>
      </c>
      <c r="B1659">
        <v>15.2529</v>
      </c>
      <c r="C1659">
        <v>9.5380000000000006E-2</v>
      </c>
      <c r="D1659">
        <v>-0.56840000000000002</v>
      </c>
      <c r="E1659">
        <v>10.675000000000001</v>
      </c>
      <c r="F1659">
        <v>11.701000000000001</v>
      </c>
      <c r="G1659">
        <v>12.726000000000001</v>
      </c>
      <c r="H1659">
        <v>13.9</v>
      </c>
      <c r="I1659">
        <v>15.253</v>
      </c>
      <c r="J1659">
        <v>16.824000000000002</v>
      </c>
      <c r="K1659">
        <v>18.666</v>
      </c>
      <c r="L1659">
        <v>20.844000000000001</v>
      </c>
      <c r="M1659">
        <v>23.021999999999998</v>
      </c>
    </row>
    <row r="1660" spans="1:13" x14ac:dyDescent="0.3">
      <c r="A1660">
        <v>1658</v>
      </c>
      <c r="B1660">
        <v>15.2529</v>
      </c>
      <c r="C1660">
        <v>9.5399999999999999E-2</v>
      </c>
      <c r="D1660">
        <v>-0.56840000000000002</v>
      </c>
      <c r="E1660">
        <v>10.673999999999999</v>
      </c>
      <c r="F1660">
        <v>11.7</v>
      </c>
      <c r="G1660">
        <v>12.726000000000001</v>
      </c>
      <c r="H1660">
        <v>13.9</v>
      </c>
      <c r="I1660">
        <v>15.253</v>
      </c>
      <c r="J1660">
        <v>16.824999999999999</v>
      </c>
      <c r="K1660">
        <v>18.667000000000002</v>
      </c>
      <c r="L1660">
        <v>20.844999999999999</v>
      </c>
      <c r="M1660">
        <v>23.024000000000001</v>
      </c>
    </row>
    <row r="1661" spans="1:13" x14ac:dyDescent="0.3">
      <c r="A1661">
        <v>1659</v>
      </c>
      <c r="B1661">
        <v>15.253</v>
      </c>
      <c r="C1661">
        <v>9.5420000000000005E-2</v>
      </c>
      <c r="D1661">
        <v>-0.56840000000000002</v>
      </c>
      <c r="E1661">
        <v>10.673999999999999</v>
      </c>
      <c r="F1661">
        <v>11.7</v>
      </c>
      <c r="G1661">
        <v>12.725</v>
      </c>
      <c r="H1661">
        <v>13.9</v>
      </c>
      <c r="I1661">
        <v>15.253</v>
      </c>
      <c r="J1661">
        <v>16.824999999999999</v>
      </c>
      <c r="K1661">
        <v>18.667000000000002</v>
      </c>
      <c r="L1661">
        <v>20.847000000000001</v>
      </c>
      <c r="M1661">
        <v>23.026</v>
      </c>
    </row>
    <row r="1662" spans="1:13" x14ac:dyDescent="0.3">
      <c r="A1662">
        <v>1660</v>
      </c>
      <c r="B1662">
        <v>15.2531</v>
      </c>
      <c r="C1662">
        <v>9.5439999999999997E-2</v>
      </c>
      <c r="D1662">
        <v>-0.56840000000000002</v>
      </c>
      <c r="E1662">
        <v>10.673</v>
      </c>
      <c r="F1662">
        <v>11.699</v>
      </c>
      <c r="G1662">
        <v>12.725</v>
      </c>
      <c r="H1662">
        <v>13.898999999999999</v>
      </c>
      <c r="I1662">
        <v>15.253</v>
      </c>
      <c r="J1662">
        <v>16.826000000000001</v>
      </c>
      <c r="K1662">
        <v>18.667999999999999</v>
      </c>
      <c r="L1662">
        <v>20.849</v>
      </c>
      <c r="M1662">
        <v>23.029</v>
      </c>
    </row>
    <row r="1663" spans="1:13" x14ac:dyDescent="0.3">
      <c r="A1663">
        <v>1661</v>
      </c>
      <c r="B1663">
        <v>15.2532</v>
      </c>
      <c r="C1663">
        <v>9.5449999999999993E-2</v>
      </c>
      <c r="D1663">
        <v>-0.56840000000000002</v>
      </c>
      <c r="E1663">
        <v>10.673</v>
      </c>
      <c r="F1663">
        <v>11.699</v>
      </c>
      <c r="G1663">
        <v>12.725</v>
      </c>
      <c r="H1663">
        <v>13.898999999999999</v>
      </c>
      <c r="I1663">
        <v>15.253</v>
      </c>
      <c r="J1663">
        <v>16.826000000000001</v>
      </c>
      <c r="K1663">
        <v>18.669</v>
      </c>
      <c r="L1663">
        <v>20.849</v>
      </c>
      <c r="M1663">
        <v>23.03</v>
      </c>
    </row>
    <row r="1664" spans="1:13" x14ac:dyDescent="0.3">
      <c r="A1664">
        <v>1662</v>
      </c>
      <c r="B1664">
        <v>15.253299999999999</v>
      </c>
      <c r="C1664">
        <v>9.5469999999999999E-2</v>
      </c>
      <c r="D1664">
        <v>-0.56840000000000002</v>
      </c>
      <c r="E1664">
        <v>10.672000000000001</v>
      </c>
      <c r="F1664">
        <v>11.698</v>
      </c>
      <c r="G1664">
        <v>12.724</v>
      </c>
      <c r="H1664">
        <v>13.898999999999999</v>
      </c>
      <c r="I1664">
        <v>15.253</v>
      </c>
      <c r="J1664">
        <v>16.826000000000001</v>
      </c>
      <c r="K1664">
        <v>18.670000000000002</v>
      </c>
      <c r="L1664">
        <v>20.850999999999999</v>
      </c>
      <c r="M1664">
        <v>23.032</v>
      </c>
    </row>
    <row r="1665" spans="1:13" x14ac:dyDescent="0.3">
      <c r="A1665">
        <v>1663</v>
      </c>
      <c r="B1665">
        <v>15.253399999999999</v>
      </c>
      <c r="C1665">
        <v>9.5490000000000005E-2</v>
      </c>
      <c r="D1665">
        <v>-0.56840000000000002</v>
      </c>
      <c r="E1665">
        <v>10.670999999999999</v>
      </c>
      <c r="F1665">
        <v>11.698</v>
      </c>
      <c r="G1665">
        <v>12.724</v>
      </c>
      <c r="H1665">
        <v>13.898999999999999</v>
      </c>
      <c r="I1665">
        <v>15.253</v>
      </c>
      <c r="J1665">
        <v>16.827000000000002</v>
      </c>
      <c r="K1665">
        <v>18.670999999999999</v>
      </c>
      <c r="L1665">
        <v>20.853000000000002</v>
      </c>
      <c r="M1665">
        <v>23.033999999999999</v>
      </c>
    </row>
    <row r="1666" spans="1:13" x14ac:dyDescent="0.3">
      <c r="A1666">
        <v>1664</v>
      </c>
      <c r="B1666">
        <v>15.253399999999999</v>
      </c>
      <c r="C1666">
        <v>9.5500000000000002E-2</v>
      </c>
      <c r="D1666">
        <v>-0.56840000000000002</v>
      </c>
      <c r="E1666">
        <v>10.670999999999999</v>
      </c>
      <c r="F1666">
        <v>11.696999999999999</v>
      </c>
      <c r="G1666">
        <v>12.724</v>
      </c>
      <c r="H1666">
        <v>13.898999999999999</v>
      </c>
      <c r="I1666">
        <v>15.253</v>
      </c>
      <c r="J1666">
        <v>16.827000000000002</v>
      </c>
      <c r="K1666">
        <v>18.670999999999999</v>
      </c>
      <c r="L1666">
        <v>20.853000000000002</v>
      </c>
      <c r="M1666">
        <v>23.036000000000001</v>
      </c>
    </row>
    <row r="1667" spans="1:13" x14ac:dyDescent="0.3">
      <c r="A1667">
        <v>1665</v>
      </c>
      <c r="B1667">
        <v>15.253500000000001</v>
      </c>
      <c r="C1667">
        <v>9.5519999999999994E-2</v>
      </c>
      <c r="D1667">
        <v>-0.56840000000000002</v>
      </c>
      <c r="E1667">
        <v>10.67</v>
      </c>
      <c r="F1667">
        <v>11.696999999999999</v>
      </c>
      <c r="G1667">
        <v>12.723000000000001</v>
      </c>
      <c r="H1667">
        <v>13.898999999999999</v>
      </c>
      <c r="I1667">
        <v>15.254</v>
      </c>
      <c r="J1667">
        <v>16.827999999999999</v>
      </c>
      <c r="K1667">
        <v>18.672000000000001</v>
      </c>
      <c r="L1667">
        <v>20.855</v>
      </c>
      <c r="M1667">
        <v>23.038</v>
      </c>
    </row>
    <row r="1668" spans="1:13" x14ac:dyDescent="0.3">
      <c r="A1668">
        <v>1666</v>
      </c>
      <c r="B1668">
        <v>15.2536</v>
      </c>
      <c r="C1668">
        <v>9.554E-2</v>
      </c>
      <c r="D1668">
        <v>-0.56840000000000002</v>
      </c>
      <c r="E1668">
        <v>10.67</v>
      </c>
      <c r="F1668">
        <v>11.696</v>
      </c>
      <c r="G1668">
        <v>12.723000000000001</v>
      </c>
      <c r="H1668">
        <v>13.898</v>
      </c>
      <c r="I1668">
        <v>15.254</v>
      </c>
      <c r="J1668">
        <v>16.827999999999999</v>
      </c>
      <c r="K1668">
        <v>18.672999999999998</v>
      </c>
      <c r="L1668">
        <v>20.856999999999999</v>
      </c>
      <c r="M1668">
        <v>23.04</v>
      </c>
    </row>
    <row r="1669" spans="1:13" x14ac:dyDescent="0.3">
      <c r="A1669">
        <v>1667</v>
      </c>
      <c r="B1669">
        <v>15.2537</v>
      </c>
      <c r="C1669">
        <v>9.5560000000000006E-2</v>
      </c>
      <c r="D1669">
        <v>-0.56840000000000002</v>
      </c>
      <c r="E1669">
        <v>10.669</v>
      </c>
      <c r="F1669">
        <v>11.696</v>
      </c>
      <c r="G1669">
        <v>12.723000000000001</v>
      </c>
      <c r="H1669">
        <v>13.898</v>
      </c>
      <c r="I1669">
        <v>15.254</v>
      </c>
      <c r="J1669">
        <v>16.829000000000001</v>
      </c>
      <c r="K1669">
        <v>18.673999999999999</v>
      </c>
      <c r="L1669">
        <v>20.858000000000001</v>
      </c>
      <c r="M1669">
        <v>23.042000000000002</v>
      </c>
    </row>
    <row r="1670" spans="1:13" x14ac:dyDescent="0.3">
      <c r="A1670">
        <v>1668</v>
      </c>
      <c r="B1670">
        <v>15.2538</v>
      </c>
      <c r="C1670">
        <v>9.5570000000000002E-2</v>
      </c>
      <c r="D1670">
        <v>-0.56840000000000002</v>
      </c>
      <c r="E1670">
        <v>10.669</v>
      </c>
      <c r="F1670">
        <v>11.696</v>
      </c>
      <c r="G1670">
        <v>12.723000000000001</v>
      </c>
      <c r="H1670">
        <v>13.898</v>
      </c>
      <c r="I1670">
        <v>15.254</v>
      </c>
      <c r="J1670">
        <v>16.829000000000001</v>
      </c>
      <c r="K1670">
        <v>18.675000000000001</v>
      </c>
      <c r="L1670">
        <v>20.859000000000002</v>
      </c>
      <c r="M1670">
        <v>23.044</v>
      </c>
    </row>
    <row r="1671" spans="1:13" x14ac:dyDescent="0.3">
      <c r="A1671">
        <v>1669</v>
      </c>
      <c r="B1671">
        <v>15.2539</v>
      </c>
      <c r="C1671">
        <v>9.5589999999999994E-2</v>
      </c>
      <c r="D1671">
        <v>-0.56840000000000002</v>
      </c>
      <c r="E1671">
        <v>10.667999999999999</v>
      </c>
      <c r="F1671">
        <v>11.695</v>
      </c>
      <c r="G1671">
        <v>12.722</v>
      </c>
      <c r="H1671">
        <v>13.898</v>
      </c>
      <c r="I1671">
        <v>15.254</v>
      </c>
      <c r="J1671">
        <v>16.829000000000001</v>
      </c>
      <c r="K1671">
        <v>18.675999999999998</v>
      </c>
      <c r="L1671">
        <v>20.861000000000001</v>
      </c>
      <c r="M1671">
        <v>23.045999999999999</v>
      </c>
    </row>
    <row r="1672" spans="1:13" x14ac:dyDescent="0.3">
      <c r="A1672">
        <v>1670</v>
      </c>
      <c r="B1672">
        <v>15.254</v>
      </c>
      <c r="C1672">
        <v>9.5610000000000001E-2</v>
      </c>
      <c r="D1672">
        <v>-0.56840000000000002</v>
      </c>
      <c r="E1672">
        <v>10.667</v>
      </c>
      <c r="F1672">
        <v>11.695</v>
      </c>
      <c r="G1672">
        <v>12.722</v>
      </c>
      <c r="H1672">
        <v>13.898</v>
      </c>
      <c r="I1672">
        <v>15.254</v>
      </c>
      <c r="J1672">
        <v>16.829999999999998</v>
      </c>
      <c r="K1672">
        <v>18.677</v>
      </c>
      <c r="L1672">
        <v>20.861999999999998</v>
      </c>
      <c r="M1672">
        <v>23.047999999999998</v>
      </c>
    </row>
    <row r="1673" spans="1:13" x14ac:dyDescent="0.3">
      <c r="A1673">
        <v>1671</v>
      </c>
      <c r="B1673">
        <v>15.254099999999999</v>
      </c>
      <c r="C1673">
        <v>9.5619999999999997E-2</v>
      </c>
      <c r="D1673">
        <v>-0.56840000000000002</v>
      </c>
      <c r="E1673">
        <v>10.667</v>
      </c>
      <c r="F1673">
        <v>11.694000000000001</v>
      </c>
      <c r="G1673">
        <v>12.722</v>
      </c>
      <c r="H1673">
        <v>13.898</v>
      </c>
      <c r="I1673">
        <v>15.254</v>
      </c>
      <c r="J1673">
        <v>16.829999999999998</v>
      </c>
      <c r="K1673">
        <v>18.677</v>
      </c>
      <c r="L1673">
        <v>20.863</v>
      </c>
      <c r="M1673">
        <v>23.05</v>
      </c>
    </row>
    <row r="1674" spans="1:13" x14ac:dyDescent="0.3">
      <c r="A1674">
        <v>1672</v>
      </c>
      <c r="B1674">
        <v>15.254200000000001</v>
      </c>
      <c r="C1674">
        <v>9.5640000000000003E-2</v>
      </c>
      <c r="D1674">
        <v>-0.56840000000000002</v>
      </c>
      <c r="E1674">
        <v>10.666</v>
      </c>
      <c r="F1674">
        <v>11.694000000000001</v>
      </c>
      <c r="G1674">
        <v>12.721</v>
      </c>
      <c r="H1674">
        <v>13.898</v>
      </c>
      <c r="I1674">
        <v>15.254</v>
      </c>
      <c r="J1674">
        <v>16.829999999999998</v>
      </c>
      <c r="K1674">
        <v>18.678000000000001</v>
      </c>
      <c r="L1674">
        <v>20.864999999999998</v>
      </c>
      <c r="M1674">
        <v>23.052</v>
      </c>
    </row>
    <row r="1675" spans="1:13" x14ac:dyDescent="0.3">
      <c r="A1675">
        <v>1673</v>
      </c>
      <c r="B1675">
        <v>15.254300000000001</v>
      </c>
      <c r="C1675">
        <v>9.5659999999999995E-2</v>
      </c>
      <c r="D1675">
        <v>-0.56840000000000002</v>
      </c>
      <c r="E1675">
        <v>10.666</v>
      </c>
      <c r="F1675">
        <v>11.693</v>
      </c>
      <c r="G1675">
        <v>12.721</v>
      </c>
      <c r="H1675">
        <v>13.898</v>
      </c>
      <c r="I1675">
        <v>15.254</v>
      </c>
      <c r="J1675">
        <v>16.831</v>
      </c>
      <c r="K1675">
        <v>18.678999999999998</v>
      </c>
      <c r="L1675">
        <v>20.867000000000001</v>
      </c>
      <c r="M1675">
        <v>23.053999999999998</v>
      </c>
    </row>
    <row r="1676" spans="1:13" x14ac:dyDescent="0.3">
      <c r="A1676">
        <v>1674</v>
      </c>
      <c r="B1676">
        <v>15.254300000000001</v>
      </c>
      <c r="C1676">
        <v>9.5670000000000005E-2</v>
      </c>
      <c r="D1676">
        <v>-0.56840000000000002</v>
      </c>
      <c r="E1676">
        <v>10.664999999999999</v>
      </c>
      <c r="F1676">
        <v>11.693</v>
      </c>
      <c r="G1676">
        <v>12.721</v>
      </c>
      <c r="H1676">
        <v>13.897</v>
      </c>
      <c r="I1676">
        <v>15.254</v>
      </c>
      <c r="J1676">
        <v>16.831</v>
      </c>
      <c r="K1676">
        <v>18.68</v>
      </c>
      <c r="L1676">
        <v>20.867000000000001</v>
      </c>
      <c r="M1676">
        <v>23.055</v>
      </c>
    </row>
    <row r="1677" spans="1:13" x14ac:dyDescent="0.3">
      <c r="A1677">
        <v>1675</v>
      </c>
      <c r="B1677">
        <v>15.2544</v>
      </c>
      <c r="C1677">
        <v>9.5689999999999997E-2</v>
      </c>
      <c r="D1677">
        <v>-0.56840000000000002</v>
      </c>
      <c r="E1677">
        <v>10.664999999999999</v>
      </c>
      <c r="F1677">
        <v>11.692</v>
      </c>
      <c r="G1677">
        <v>12.72</v>
      </c>
      <c r="H1677">
        <v>13.897</v>
      </c>
      <c r="I1677">
        <v>15.254</v>
      </c>
      <c r="J1677">
        <v>16.832000000000001</v>
      </c>
      <c r="K1677">
        <v>18.68</v>
      </c>
      <c r="L1677">
        <v>20.869</v>
      </c>
      <c r="M1677">
        <v>23.058</v>
      </c>
    </row>
    <row r="1678" spans="1:13" x14ac:dyDescent="0.3">
      <c r="A1678">
        <v>1676</v>
      </c>
      <c r="B1678">
        <v>15.2545</v>
      </c>
      <c r="C1678">
        <v>9.5710000000000003E-2</v>
      </c>
      <c r="D1678">
        <v>-0.56840000000000002</v>
      </c>
      <c r="E1678">
        <v>10.664</v>
      </c>
      <c r="F1678">
        <v>11.692</v>
      </c>
      <c r="G1678">
        <v>12.72</v>
      </c>
      <c r="H1678">
        <v>13.897</v>
      </c>
      <c r="I1678">
        <v>15.254</v>
      </c>
      <c r="J1678">
        <v>16.832000000000001</v>
      </c>
      <c r="K1678">
        <v>18.681000000000001</v>
      </c>
      <c r="L1678">
        <v>20.870999999999999</v>
      </c>
      <c r="M1678">
        <v>23.06</v>
      </c>
    </row>
    <row r="1679" spans="1:13" x14ac:dyDescent="0.3">
      <c r="A1679">
        <v>1677</v>
      </c>
      <c r="B1679">
        <v>15.2546</v>
      </c>
      <c r="C1679">
        <v>9.5729999999999996E-2</v>
      </c>
      <c r="D1679">
        <v>-0.56840000000000002</v>
      </c>
      <c r="E1679">
        <v>10.663</v>
      </c>
      <c r="F1679">
        <v>11.691000000000001</v>
      </c>
      <c r="G1679">
        <v>12.72</v>
      </c>
      <c r="H1679">
        <v>13.897</v>
      </c>
      <c r="I1679">
        <v>15.255000000000001</v>
      </c>
      <c r="J1679">
        <v>16.832999999999998</v>
      </c>
      <c r="K1679">
        <v>18.681999999999999</v>
      </c>
      <c r="L1679">
        <v>20.872</v>
      </c>
      <c r="M1679">
        <v>23.062000000000001</v>
      </c>
    </row>
    <row r="1680" spans="1:13" x14ac:dyDescent="0.3">
      <c r="A1680">
        <v>1678</v>
      </c>
      <c r="B1680">
        <v>15.2547</v>
      </c>
      <c r="C1680">
        <v>9.5740000000000006E-2</v>
      </c>
      <c r="D1680">
        <v>-0.56840000000000002</v>
      </c>
      <c r="E1680">
        <v>10.663</v>
      </c>
      <c r="F1680">
        <v>11.691000000000001</v>
      </c>
      <c r="G1680">
        <v>12.718999999999999</v>
      </c>
      <c r="H1680">
        <v>13.897</v>
      </c>
      <c r="I1680">
        <v>15.255000000000001</v>
      </c>
      <c r="J1680">
        <v>16.832999999999998</v>
      </c>
      <c r="K1680">
        <v>18.683</v>
      </c>
      <c r="L1680">
        <v>20.873000000000001</v>
      </c>
      <c r="M1680">
        <v>23.062999999999999</v>
      </c>
    </row>
    <row r="1681" spans="1:13" x14ac:dyDescent="0.3">
      <c r="A1681">
        <v>1679</v>
      </c>
      <c r="B1681">
        <v>15.254799999999999</v>
      </c>
      <c r="C1681">
        <v>9.5759999999999998E-2</v>
      </c>
      <c r="D1681">
        <v>-0.56840000000000002</v>
      </c>
      <c r="E1681">
        <v>10.662000000000001</v>
      </c>
      <c r="F1681">
        <v>11.691000000000001</v>
      </c>
      <c r="G1681">
        <v>12.718999999999999</v>
      </c>
      <c r="H1681">
        <v>13.897</v>
      </c>
      <c r="I1681">
        <v>15.255000000000001</v>
      </c>
      <c r="J1681">
        <v>16.832999999999998</v>
      </c>
      <c r="K1681">
        <v>18.684000000000001</v>
      </c>
      <c r="L1681">
        <v>20.875</v>
      </c>
      <c r="M1681">
        <v>23.065999999999999</v>
      </c>
    </row>
    <row r="1682" spans="1:13" x14ac:dyDescent="0.3">
      <c r="A1682">
        <v>1680</v>
      </c>
      <c r="B1682">
        <v>15.254899999999999</v>
      </c>
      <c r="C1682">
        <v>9.5780000000000004E-2</v>
      </c>
      <c r="D1682">
        <v>-0.56840000000000002</v>
      </c>
      <c r="E1682">
        <v>10.662000000000001</v>
      </c>
      <c r="F1682">
        <v>11.69</v>
      </c>
      <c r="G1682">
        <v>12.718999999999999</v>
      </c>
      <c r="H1682">
        <v>13.897</v>
      </c>
      <c r="I1682">
        <v>15.255000000000001</v>
      </c>
      <c r="J1682">
        <v>16.834</v>
      </c>
      <c r="K1682">
        <v>18.684999999999999</v>
      </c>
      <c r="L1682">
        <v>20.876000000000001</v>
      </c>
      <c r="M1682">
        <v>23.068000000000001</v>
      </c>
    </row>
    <row r="1683" spans="1:13" x14ac:dyDescent="0.3">
      <c r="A1683">
        <v>1681</v>
      </c>
      <c r="B1683">
        <v>15.255000000000001</v>
      </c>
      <c r="C1683">
        <v>9.579E-2</v>
      </c>
      <c r="D1683">
        <v>-0.56840000000000002</v>
      </c>
      <c r="E1683">
        <v>10.661</v>
      </c>
      <c r="F1683">
        <v>11.69</v>
      </c>
      <c r="G1683">
        <v>12.718999999999999</v>
      </c>
      <c r="H1683">
        <v>13.896000000000001</v>
      </c>
      <c r="I1683">
        <v>15.255000000000001</v>
      </c>
      <c r="J1683">
        <v>16.834</v>
      </c>
      <c r="K1683">
        <v>18.684999999999999</v>
      </c>
      <c r="L1683">
        <v>20.876999999999999</v>
      </c>
      <c r="M1683">
        <v>23.068999999999999</v>
      </c>
    </row>
    <row r="1684" spans="1:13" x14ac:dyDescent="0.3">
      <c r="A1684">
        <v>1682</v>
      </c>
      <c r="B1684">
        <v>15.255100000000001</v>
      </c>
      <c r="C1684">
        <v>9.5810000000000006E-2</v>
      </c>
      <c r="D1684">
        <v>-0.56840000000000002</v>
      </c>
      <c r="E1684">
        <v>10.661</v>
      </c>
      <c r="F1684">
        <v>11.689</v>
      </c>
      <c r="G1684">
        <v>12.718</v>
      </c>
      <c r="H1684">
        <v>13.896000000000001</v>
      </c>
      <c r="I1684">
        <v>15.255000000000001</v>
      </c>
      <c r="J1684">
        <v>16.835000000000001</v>
      </c>
      <c r="K1684">
        <v>18.686</v>
      </c>
      <c r="L1684">
        <v>20.879000000000001</v>
      </c>
      <c r="M1684">
        <v>23.071999999999999</v>
      </c>
    </row>
    <row r="1685" spans="1:13" x14ac:dyDescent="0.3">
      <c r="A1685">
        <v>1683</v>
      </c>
      <c r="B1685">
        <v>15.2552</v>
      </c>
      <c r="C1685">
        <v>9.5829999999999999E-2</v>
      </c>
      <c r="D1685">
        <v>-0.56840000000000002</v>
      </c>
      <c r="E1685">
        <v>10.66</v>
      </c>
      <c r="F1685">
        <v>11.689</v>
      </c>
      <c r="G1685">
        <v>12.718</v>
      </c>
      <c r="H1685">
        <v>13.896000000000001</v>
      </c>
      <c r="I1685">
        <v>15.255000000000001</v>
      </c>
      <c r="J1685">
        <v>16.835000000000001</v>
      </c>
      <c r="K1685">
        <v>18.687000000000001</v>
      </c>
      <c r="L1685">
        <v>20.881</v>
      </c>
      <c r="M1685">
        <v>23.074000000000002</v>
      </c>
    </row>
    <row r="1686" spans="1:13" x14ac:dyDescent="0.3">
      <c r="A1686">
        <v>1684</v>
      </c>
      <c r="B1686">
        <v>15.2553</v>
      </c>
      <c r="C1686">
        <v>9.5839999999999995E-2</v>
      </c>
      <c r="D1686">
        <v>-0.56840000000000002</v>
      </c>
      <c r="E1686">
        <v>10.66</v>
      </c>
      <c r="F1686">
        <v>11.689</v>
      </c>
      <c r="G1686">
        <v>12.718</v>
      </c>
      <c r="H1686">
        <v>13.896000000000001</v>
      </c>
      <c r="I1686">
        <v>15.255000000000001</v>
      </c>
      <c r="J1686">
        <v>16.835000000000001</v>
      </c>
      <c r="K1686">
        <v>18.687999999999999</v>
      </c>
      <c r="L1686">
        <v>20.881</v>
      </c>
      <c r="M1686">
        <v>23.074999999999999</v>
      </c>
    </row>
    <row r="1687" spans="1:13" x14ac:dyDescent="0.3">
      <c r="A1687">
        <v>1685</v>
      </c>
      <c r="B1687">
        <v>15.2554</v>
      </c>
      <c r="C1687">
        <v>9.5860000000000001E-2</v>
      </c>
      <c r="D1687">
        <v>-0.56840000000000002</v>
      </c>
      <c r="E1687">
        <v>10.659000000000001</v>
      </c>
      <c r="F1687">
        <v>11.688000000000001</v>
      </c>
      <c r="G1687">
        <v>12.717000000000001</v>
      </c>
      <c r="H1687">
        <v>13.896000000000001</v>
      </c>
      <c r="I1687">
        <v>15.255000000000001</v>
      </c>
      <c r="J1687">
        <v>16.835999999999999</v>
      </c>
      <c r="K1687">
        <v>18.689</v>
      </c>
      <c r="L1687">
        <v>20.882999999999999</v>
      </c>
      <c r="M1687">
        <v>23.077000000000002</v>
      </c>
    </row>
    <row r="1688" spans="1:13" x14ac:dyDescent="0.3">
      <c r="A1688">
        <v>1686</v>
      </c>
      <c r="B1688">
        <v>15.2555</v>
      </c>
      <c r="C1688">
        <v>9.5880000000000007E-2</v>
      </c>
      <c r="D1688">
        <v>-0.56840000000000002</v>
      </c>
      <c r="E1688">
        <v>10.657999999999999</v>
      </c>
      <c r="F1688">
        <v>11.688000000000001</v>
      </c>
      <c r="G1688">
        <v>12.717000000000001</v>
      </c>
      <c r="H1688">
        <v>13.896000000000001</v>
      </c>
      <c r="I1688">
        <v>15.256</v>
      </c>
      <c r="J1688">
        <v>16.835999999999999</v>
      </c>
      <c r="K1688">
        <v>18.690000000000001</v>
      </c>
      <c r="L1688">
        <v>20.885000000000002</v>
      </c>
      <c r="M1688">
        <v>23.08</v>
      </c>
    </row>
    <row r="1689" spans="1:13" x14ac:dyDescent="0.3">
      <c r="A1689">
        <v>1687</v>
      </c>
      <c r="B1689">
        <v>15.255599999999999</v>
      </c>
      <c r="C1689">
        <v>9.5890000000000003E-2</v>
      </c>
      <c r="D1689">
        <v>-0.56840000000000002</v>
      </c>
      <c r="E1689">
        <v>10.657999999999999</v>
      </c>
      <c r="F1689">
        <v>11.686999999999999</v>
      </c>
      <c r="G1689">
        <v>12.717000000000001</v>
      </c>
      <c r="H1689">
        <v>13.896000000000001</v>
      </c>
      <c r="I1689">
        <v>15.256</v>
      </c>
      <c r="J1689">
        <v>16.835999999999999</v>
      </c>
      <c r="K1689">
        <v>18.690000000000001</v>
      </c>
      <c r="L1689">
        <v>20.885999999999999</v>
      </c>
      <c r="M1689">
        <v>23.081</v>
      </c>
    </row>
    <row r="1690" spans="1:13" x14ac:dyDescent="0.3">
      <c r="A1690">
        <v>1688</v>
      </c>
      <c r="B1690">
        <v>15.255699999999999</v>
      </c>
      <c r="C1690">
        <v>9.5909999999999995E-2</v>
      </c>
      <c r="D1690">
        <v>-0.56840000000000002</v>
      </c>
      <c r="E1690">
        <v>10.657</v>
      </c>
      <c r="F1690">
        <v>11.686999999999999</v>
      </c>
      <c r="G1690">
        <v>12.715999999999999</v>
      </c>
      <c r="H1690">
        <v>13.896000000000001</v>
      </c>
      <c r="I1690">
        <v>15.256</v>
      </c>
      <c r="J1690">
        <v>16.837</v>
      </c>
      <c r="K1690">
        <v>18.690999999999999</v>
      </c>
      <c r="L1690">
        <v>20.887</v>
      </c>
      <c r="M1690">
        <v>23.082999999999998</v>
      </c>
    </row>
    <row r="1691" spans="1:13" x14ac:dyDescent="0.3">
      <c r="A1691">
        <v>1689</v>
      </c>
      <c r="B1691">
        <v>15.255800000000001</v>
      </c>
      <c r="C1691">
        <v>9.5930000000000001E-2</v>
      </c>
      <c r="D1691">
        <v>-0.56840000000000002</v>
      </c>
      <c r="E1691">
        <v>10.657</v>
      </c>
      <c r="F1691">
        <v>11.686</v>
      </c>
      <c r="G1691">
        <v>12.715999999999999</v>
      </c>
      <c r="H1691">
        <v>13.895</v>
      </c>
      <c r="I1691">
        <v>15.256</v>
      </c>
      <c r="J1691">
        <v>16.837</v>
      </c>
      <c r="K1691">
        <v>18.692</v>
      </c>
      <c r="L1691">
        <v>20.888999999999999</v>
      </c>
      <c r="M1691">
        <v>23.085999999999999</v>
      </c>
    </row>
    <row r="1692" spans="1:13" x14ac:dyDescent="0.3">
      <c r="A1692">
        <v>1690</v>
      </c>
      <c r="B1692">
        <v>15.2559</v>
      </c>
      <c r="C1692">
        <v>9.5939999999999998E-2</v>
      </c>
      <c r="D1692">
        <v>-0.56840000000000002</v>
      </c>
      <c r="E1692">
        <v>10.656000000000001</v>
      </c>
      <c r="F1692">
        <v>11.686</v>
      </c>
      <c r="G1692">
        <v>12.715999999999999</v>
      </c>
      <c r="H1692">
        <v>13.895</v>
      </c>
      <c r="I1692">
        <v>15.256</v>
      </c>
      <c r="J1692">
        <v>16.838000000000001</v>
      </c>
      <c r="K1692">
        <v>18.693000000000001</v>
      </c>
      <c r="L1692">
        <v>20.89</v>
      </c>
      <c r="M1692">
        <v>23.087</v>
      </c>
    </row>
    <row r="1693" spans="1:13" x14ac:dyDescent="0.3">
      <c r="A1693">
        <v>1691</v>
      </c>
      <c r="B1693">
        <v>15.256</v>
      </c>
      <c r="C1693">
        <v>9.5960000000000004E-2</v>
      </c>
      <c r="D1693">
        <v>-0.56840000000000002</v>
      </c>
      <c r="E1693">
        <v>10.656000000000001</v>
      </c>
      <c r="F1693">
        <v>11.686</v>
      </c>
      <c r="G1693">
        <v>12.715</v>
      </c>
      <c r="H1693">
        <v>13.895</v>
      </c>
      <c r="I1693">
        <v>15.256</v>
      </c>
      <c r="J1693">
        <v>16.838000000000001</v>
      </c>
      <c r="K1693">
        <v>18.693999999999999</v>
      </c>
      <c r="L1693">
        <v>20.890999999999998</v>
      </c>
      <c r="M1693">
        <v>23.088999999999999</v>
      </c>
    </row>
    <row r="1694" spans="1:13" x14ac:dyDescent="0.3">
      <c r="A1694">
        <v>1692</v>
      </c>
      <c r="B1694">
        <v>15.2561</v>
      </c>
      <c r="C1694">
        <v>9.597E-2</v>
      </c>
      <c r="D1694">
        <v>-0.56840000000000002</v>
      </c>
      <c r="E1694">
        <v>10.654999999999999</v>
      </c>
      <c r="F1694">
        <v>11.685</v>
      </c>
      <c r="G1694">
        <v>12.715</v>
      </c>
      <c r="H1694">
        <v>13.895</v>
      </c>
      <c r="I1694">
        <v>15.256</v>
      </c>
      <c r="J1694">
        <v>16.838000000000001</v>
      </c>
      <c r="K1694">
        <v>18.693999999999999</v>
      </c>
      <c r="L1694">
        <v>20.891999999999999</v>
      </c>
      <c r="M1694">
        <v>23.09</v>
      </c>
    </row>
    <row r="1695" spans="1:13" x14ac:dyDescent="0.3">
      <c r="A1695">
        <v>1693</v>
      </c>
      <c r="B1695">
        <v>15.2563</v>
      </c>
      <c r="C1695">
        <v>9.5990000000000006E-2</v>
      </c>
      <c r="D1695">
        <v>-0.56840000000000002</v>
      </c>
      <c r="E1695">
        <v>10.654999999999999</v>
      </c>
      <c r="F1695">
        <v>11.685</v>
      </c>
      <c r="G1695">
        <v>12.715</v>
      </c>
      <c r="H1695">
        <v>13.895</v>
      </c>
      <c r="I1695">
        <v>15.256</v>
      </c>
      <c r="J1695">
        <v>16.838999999999999</v>
      </c>
      <c r="K1695">
        <v>18.695</v>
      </c>
      <c r="L1695">
        <v>20.893999999999998</v>
      </c>
      <c r="M1695">
        <v>23.093</v>
      </c>
    </row>
    <row r="1696" spans="1:13" x14ac:dyDescent="0.3">
      <c r="A1696">
        <v>1694</v>
      </c>
      <c r="B1696">
        <v>15.256399999999999</v>
      </c>
      <c r="C1696">
        <v>9.6009999999999998E-2</v>
      </c>
      <c r="D1696">
        <v>-0.56840000000000002</v>
      </c>
      <c r="E1696">
        <v>10.654</v>
      </c>
      <c r="F1696">
        <v>11.683999999999999</v>
      </c>
      <c r="G1696">
        <v>12.715</v>
      </c>
      <c r="H1696">
        <v>13.895</v>
      </c>
      <c r="I1696">
        <v>15.256</v>
      </c>
      <c r="J1696">
        <v>16.84</v>
      </c>
      <c r="K1696">
        <v>18.696000000000002</v>
      </c>
      <c r="L1696">
        <v>20.896000000000001</v>
      </c>
      <c r="M1696">
        <v>23.094999999999999</v>
      </c>
    </row>
    <row r="1697" spans="1:13" x14ac:dyDescent="0.3">
      <c r="A1697">
        <v>1695</v>
      </c>
      <c r="B1697">
        <v>15.256500000000001</v>
      </c>
      <c r="C1697">
        <v>9.6019999999999994E-2</v>
      </c>
      <c r="D1697">
        <v>-0.56840000000000002</v>
      </c>
      <c r="E1697">
        <v>10.654</v>
      </c>
      <c r="F1697">
        <v>11.683999999999999</v>
      </c>
      <c r="G1697">
        <v>12.714</v>
      </c>
      <c r="H1697">
        <v>13.895</v>
      </c>
      <c r="I1697">
        <v>15.256</v>
      </c>
      <c r="J1697">
        <v>16.84</v>
      </c>
      <c r="K1697">
        <v>18.696999999999999</v>
      </c>
      <c r="L1697">
        <v>20.896999999999998</v>
      </c>
      <c r="M1697">
        <v>23.096</v>
      </c>
    </row>
    <row r="1698" spans="1:13" x14ac:dyDescent="0.3">
      <c r="A1698">
        <v>1696</v>
      </c>
      <c r="B1698">
        <v>15.256600000000001</v>
      </c>
      <c r="C1698">
        <v>9.604E-2</v>
      </c>
      <c r="D1698">
        <v>-0.56840000000000002</v>
      </c>
      <c r="E1698">
        <v>10.653</v>
      </c>
      <c r="F1698">
        <v>11.683999999999999</v>
      </c>
      <c r="G1698">
        <v>12.714</v>
      </c>
      <c r="H1698">
        <v>13.895</v>
      </c>
      <c r="I1698">
        <v>15.257</v>
      </c>
      <c r="J1698">
        <v>16.84</v>
      </c>
      <c r="K1698">
        <v>18.698</v>
      </c>
      <c r="L1698">
        <v>20.898</v>
      </c>
      <c r="M1698">
        <v>23.099</v>
      </c>
    </row>
    <row r="1699" spans="1:13" x14ac:dyDescent="0.3">
      <c r="A1699">
        <v>1697</v>
      </c>
      <c r="B1699">
        <v>15.2567</v>
      </c>
      <c r="C1699">
        <v>9.6060000000000006E-2</v>
      </c>
      <c r="D1699">
        <v>-0.56840000000000002</v>
      </c>
      <c r="E1699">
        <v>10.651999999999999</v>
      </c>
      <c r="F1699">
        <v>11.683</v>
      </c>
      <c r="G1699">
        <v>12.714</v>
      </c>
      <c r="H1699">
        <v>13.894</v>
      </c>
      <c r="I1699">
        <v>15.257</v>
      </c>
      <c r="J1699">
        <v>16.841000000000001</v>
      </c>
      <c r="K1699">
        <v>18.699000000000002</v>
      </c>
      <c r="L1699">
        <v>20.9</v>
      </c>
      <c r="M1699">
        <v>23.100999999999999</v>
      </c>
    </row>
    <row r="1700" spans="1:13" x14ac:dyDescent="0.3">
      <c r="A1700">
        <v>1698</v>
      </c>
      <c r="B1700">
        <v>15.2568</v>
      </c>
      <c r="C1700">
        <v>9.6070000000000003E-2</v>
      </c>
      <c r="D1700">
        <v>-0.56840000000000002</v>
      </c>
      <c r="E1700">
        <v>10.651999999999999</v>
      </c>
      <c r="F1700">
        <v>11.683</v>
      </c>
      <c r="G1700">
        <v>12.714</v>
      </c>
      <c r="H1700">
        <v>13.894</v>
      </c>
      <c r="I1700">
        <v>15.257</v>
      </c>
      <c r="J1700">
        <v>16.841000000000001</v>
      </c>
      <c r="K1700">
        <v>18.699000000000002</v>
      </c>
      <c r="L1700">
        <v>20.901</v>
      </c>
      <c r="M1700">
        <v>23.102</v>
      </c>
    </row>
    <row r="1701" spans="1:13" x14ac:dyDescent="0.3">
      <c r="A1701">
        <v>1699</v>
      </c>
      <c r="B1701">
        <v>15.2569</v>
      </c>
      <c r="C1701">
        <v>9.6089999999999995E-2</v>
      </c>
      <c r="D1701">
        <v>-0.56840000000000002</v>
      </c>
      <c r="E1701">
        <v>10.651</v>
      </c>
      <c r="F1701">
        <v>11.682</v>
      </c>
      <c r="G1701">
        <v>12.712999999999999</v>
      </c>
      <c r="H1701">
        <v>13.894</v>
      </c>
      <c r="I1701">
        <v>15.257</v>
      </c>
      <c r="J1701">
        <v>16.841000000000001</v>
      </c>
      <c r="K1701">
        <v>18.7</v>
      </c>
      <c r="L1701">
        <v>20.902000000000001</v>
      </c>
      <c r="M1701">
        <v>23.103999999999999</v>
      </c>
    </row>
    <row r="1702" spans="1:13" x14ac:dyDescent="0.3">
      <c r="A1702">
        <v>1700</v>
      </c>
      <c r="B1702">
        <v>15.257</v>
      </c>
      <c r="C1702">
        <v>9.6100000000000005E-2</v>
      </c>
      <c r="D1702">
        <v>-0.56840000000000002</v>
      </c>
      <c r="E1702">
        <v>10.651</v>
      </c>
      <c r="F1702">
        <v>11.682</v>
      </c>
      <c r="G1702">
        <v>12.712999999999999</v>
      </c>
      <c r="H1702">
        <v>13.894</v>
      </c>
      <c r="I1702">
        <v>15.257</v>
      </c>
      <c r="J1702">
        <v>16.841999999999999</v>
      </c>
      <c r="K1702">
        <v>18.701000000000001</v>
      </c>
      <c r="L1702">
        <v>20.902999999999999</v>
      </c>
      <c r="M1702">
        <v>23.106000000000002</v>
      </c>
    </row>
    <row r="1703" spans="1:13" x14ac:dyDescent="0.3">
      <c r="A1703">
        <v>1701</v>
      </c>
      <c r="B1703">
        <v>15.257099999999999</v>
      </c>
      <c r="C1703">
        <v>9.6119999999999997E-2</v>
      </c>
      <c r="D1703">
        <v>-0.56840000000000002</v>
      </c>
      <c r="E1703">
        <v>10.651</v>
      </c>
      <c r="F1703">
        <v>11.682</v>
      </c>
      <c r="G1703">
        <v>12.712999999999999</v>
      </c>
      <c r="H1703">
        <v>13.894</v>
      </c>
      <c r="I1703">
        <v>15.257</v>
      </c>
      <c r="J1703">
        <v>16.841999999999999</v>
      </c>
      <c r="K1703">
        <v>18.702000000000002</v>
      </c>
      <c r="L1703">
        <v>20.905000000000001</v>
      </c>
      <c r="M1703">
        <v>23.108000000000001</v>
      </c>
    </row>
    <row r="1704" spans="1:13" x14ac:dyDescent="0.3">
      <c r="A1704">
        <v>1702</v>
      </c>
      <c r="B1704">
        <v>15.257199999999999</v>
      </c>
      <c r="C1704">
        <v>9.6140000000000003E-2</v>
      </c>
      <c r="D1704">
        <v>-0.56840000000000002</v>
      </c>
      <c r="E1704">
        <v>10.65</v>
      </c>
      <c r="F1704">
        <v>11.680999999999999</v>
      </c>
      <c r="G1704">
        <v>12.712</v>
      </c>
      <c r="H1704">
        <v>13.894</v>
      </c>
      <c r="I1704">
        <v>15.257</v>
      </c>
      <c r="J1704">
        <v>16.843</v>
      </c>
      <c r="K1704">
        <v>18.702999999999999</v>
      </c>
      <c r="L1704">
        <v>20.907</v>
      </c>
      <c r="M1704">
        <v>23.11</v>
      </c>
    </row>
    <row r="1705" spans="1:13" x14ac:dyDescent="0.3">
      <c r="A1705">
        <v>1703</v>
      </c>
      <c r="B1705">
        <v>15.257400000000001</v>
      </c>
      <c r="C1705">
        <v>9.6149999999999999E-2</v>
      </c>
      <c r="D1705">
        <v>-0.56840000000000002</v>
      </c>
      <c r="E1705">
        <v>10.65</v>
      </c>
      <c r="F1705">
        <v>11.680999999999999</v>
      </c>
      <c r="G1705">
        <v>12.712</v>
      </c>
      <c r="H1705">
        <v>13.894</v>
      </c>
      <c r="I1705">
        <v>15.257</v>
      </c>
      <c r="J1705">
        <v>16.843</v>
      </c>
      <c r="K1705">
        <v>18.702999999999999</v>
      </c>
      <c r="L1705">
        <v>20.908000000000001</v>
      </c>
      <c r="M1705">
        <v>23.111999999999998</v>
      </c>
    </row>
    <row r="1706" spans="1:13" x14ac:dyDescent="0.3">
      <c r="A1706">
        <v>1704</v>
      </c>
      <c r="B1706">
        <v>15.2575</v>
      </c>
      <c r="C1706">
        <v>9.6170000000000005E-2</v>
      </c>
      <c r="D1706">
        <v>-0.56840000000000002</v>
      </c>
      <c r="E1706">
        <v>10.648999999999999</v>
      </c>
      <c r="F1706">
        <v>11.68</v>
      </c>
      <c r="G1706">
        <v>12.712</v>
      </c>
      <c r="H1706">
        <v>13.894</v>
      </c>
      <c r="I1706">
        <v>15.257999999999999</v>
      </c>
      <c r="J1706">
        <v>16.844000000000001</v>
      </c>
      <c r="K1706">
        <v>18.704000000000001</v>
      </c>
      <c r="L1706">
        <v>20.908999999999999</v>
      </c>
      <c r="M1706">
        <v>23.114000000000001</v>
      </c>
    </row>
    <row r="1707" spans="1:13" x14ac:dyDescent="0.3">
      <c r="A1707">
        <v>1705</v>
      </c>
      <c r="B1707">
        <v>15.2576</v>
      </c>
      <c r="C1707">
        <v>9.6180000000000002E-2</v>
      </c>
      <c r="D1707">
        <v>-0.56840000000000002</v>
      </c>
      <c r="E1707">
        <v>10.648999999999999</v>
      </c>
      <c r="F1707">
        <v>11.68</v>
      </c>
      <c r="G1707">
        <v>12.712</v>
      </c>
      <c r="H1707">
        <v>13.894</v>
      </c>
      <c r="I1707">
        <v>15.257999999999999</v>
      </c>
      <c r="J1707">
        <v>16.844000000000001</v>
      </c>
      <c r="K1707">
        <v>18.704999999999998</v>
      </c>
      <c r="L1707">
        <v>20.91</v>
      </c>
      <c r="M1707">
        <v>23.114999999999998</v>
      </c>
    </row>
    <row r="1708" spans="1:13" x14ac:dyDescent="0.3">
      <c r="A1708">
        <v>1706</v>
      </c>
      <c r="B1708">
        <v>15.2577</v>
      </c>
      <c r="C1708">
        <v>9.6199999999999994E-2</v>
      </c>
      <c r="D1708">
        <v>-0.56840000000000002</v>
      </c>
      <c r="E1708">
        <v>10.648</v>
      </c>
      <c r="F1708">
        <v>11.68</v>
      </c>
      <c r="G1708">
        <v>12.711</v>
      </c>
      <c r="H1708">
        <v>13.894</v>
      </c>
      <c r="I1708">
        <v>15.257999999999999</v>
      </c>
      <c r="J1708">
        <v>16.844000000000001</v>
      </c>
      <c r="K1708">
        <v>18.706</v>
      </c>
      <c r="L1708">
        <v>20.911999999999999</v>
      </c>
      <c r="M1708">
        <v>23.117999999999999</v>
      </c>
    </row>
    <row r="1709" spans="1:13" x14ac:dyDescent="0.3">
      <c r="A1709">
        <v>1707</v>
      </c>
      <c r="B1709">
        <v>15.2578</v>
      </c>
      <c r="C1709">
        <v>9.622E-2</v>
      </c>
      <c r="D1709">
        <v>-0.56840000000000002</v>
      </c>
      <c r="E1709">
        <v>10.647</v>
      </c>
      <c r="F1709">
        <v>11.679</v>
      </c>
      <c r="G1709">
        <v>12.711</v>
      </c>
      <c r="H1709">
        <v>13.893000000000001</v>
      </c>
      <c r="I1709">
        <v>15.257999999999999</v>
      </c>
      <c r="J1709">
        <v>16.844999999999999</v>
      </c>
      <c r="K1709">
        <v>18.707000000000001</v>
      </c>
      <c r="L1709">
        <v>20.913</v>
      </c>
      <c r="M1709">
        <v>23.12</v>
      </c>
    </row>
    <row r="1710" spans="1:13" x14ac:dyDescent="0.3">
      <c r="A1710">
        <v>1708</v>
      </c>
      <c r="B1710">
        <v>15.257899999999999</v>
      </c>
      <c r="C1710">
        <v>9.6229999999999996E-2</v>
      </c>
      <c r="D1710">
        <v>-0.56840000000000002</v>
      </c>
      <c r="E1710">
        <v>10.647</v>
      </c>
      <c r="F1710">
        <v>11.679</v>
      </c>
      <c r="G1710">
        <v>12.711</v>
      </c>
      <c r="H1710">
        <v>13.893000000000001</v>
      </c>
      <c r="I1710">
        <v>15.257999999999999</v>
      </c>
      <c r="J1710">
        <v>16.844999999999999</v>
      </c>
      <c r="K1710">
        <v>18.707000000000001</v>
      </c>
      <c r="L1710">
        <v>20.914000000000001</v>
      </c>
      <c r="M1710">
        <v>23.120999999999999</v>
      </c>
    </row>
    <row r="1711" spans="1:13" x14ac:dyDescent="0.3">
      <c r="A1711">
        <v>1709</v>
      </c>
      <c r="B1711">
        <v>15.257999999999999</v>
      </c>
      <c r="C1711">
        <v>9.6250000000000002E-2</v>
      </c>
      <c r="D1711">
        <v>-0.56840000000000002</v>
      </c>
      <c r="E1711">
        <v>10.646000000000001</v>
      </c>
      <c r="F1711">
        <v>11.678000000000001</v>
      </c>
      <c r="G1711">
        <v>12.71</v>
      </c>
      <c r="H1711">
        <v>13.893000000000001</v>
      </c>
      <c r="I1711">
        <v>15.257999999999999</v>
      </c>
      <c r="J1711">
        <v>16.846</v>
      </c>
      <c r="K1711">
        <v>18.707999999999998</v>
      </c>
      <c r="L1711">
        <v>20.916</v>
      </c>
      <c r="M1711">
        <v>23.123000000000001</v>
      </c>
    </row>
    <row r="1712" spans="1:13" x14ac:dyDescent="0.3">
      <c r="A1712">
        <v>1710</v>
      </c>
      <c r="B1712">
        <v>15.2582</v>
      </c>
      <c r="C1712">
        <v>9.6259999999999998E-2</v>
      </c>
      <c r="D1712">
        <v>-0.56840000000000002</v>
      </c>
      <c r="E1712">
        <v>10.646000000000001</v>
      </c>
      <c r="F1712">
        <v>11.678000000000001</v>
      </c>
      <c r="G1712">
        <v>12.71</v>
      </c>
      <c r="H1712">
        <v>13.893000000000001</v>
      </c>
      <c r="I1712">
        <v>15.257999999999999</v>
      </c>
      <c r="J1712">
        <v>16.846</v>
      </c>
      <c r="K1712">
        <v>18.709</v>
      </c>
      <c r="L1712">
        <v>20.917000000000002</v>
      </c>
      <c r="M1712">
        <v>23.125</v>
      </c>
    </row>
    <row r="1713" spans="1:13" x14ac:dyDescent="0.3">
      <c r="A1713">
        <v>1711</v>
      </c>
      <c r="B1713">
        <v>15.2583</v>
      </c>
      <c r="C1713">
        <v>9.6280000000000004E-2</v>
      </c>
      <c r="D1713">
        <v>-0.56840000000000002</v>
      </c>
      <c r="E1713">
        <v>10.645</v>
      </c>
      <c r="F1713">
        <v>11.678000000000001</v>
      </c>
      <c r="G1713">
        <v>12.71</v>
      </c>
      <c r="H1713">
        <v>13.893000000000001</v>
      </c>
      <c r="I1713">
        <v>15.257999999999999</v>
      </c>
      <c r="J1713">
        <v>16.846</v>
      </c>
      <c r="K1713">
        <v>18.71</v>
      </c>
      <c r="L1713">
        <v>20.919</v>
      </c>
      <c r="M1713">
        <v>23.126999999999999</v>
      </c>
    </row>
    <row r="1714" spans="1:13" x14ac:dyDescent="0.3">
      <c r="A1714">
        <v>1712</v>
      </c>
      <c r="B1714">
        <v>15.2584</v>
      </c>
      <c r="C1714">
        <v>9.6299999999999997E-2</v>
      </c>
      <c r="D1714">
        <v>-0.56840000000000002</v>
      </c>
      <c r="E1714">
        <v>10.645</v>
      </c>
      <c r="F1714">
        <v>11.677</v>
      </c>
      <c r="G1714">
        <v>12.71</v>
      </c>
      <c r="H1714">
        <v>13.893000000000001</v>
      </c>
      <c r="I1714">
        <v>15.257999999999999</v>
      </c>
      <c r="J1714">
        <v>16.847000000000001</v>
      </c>
      <c r="K1714">
        <v>18.710999999999999</v>
      </c>
      <c r="L1714">
        <v>20.92</v>
      </c>
      <c r="M1714">
        <v>23.129000000000001</v>
      </c>
    </row>
    <row r="1715" spans="1:13" x14ac:dyDescent="0.3">
      <c r="A1715">
        <v>1713</v>
      </c>
      <c r="B1715">
        <v>15.2585</v>
      </c>
      <c r="C1715">
        <v>9.6310000000000007E-2</v>
      </c>
      <c r="D1715">
        <v>-0.56840000000000002</v>
      </c>
      <c r="E1715">
        <v>10.644</v>
      </c>
      <c r="F1715">
        <v>11.677</v>
      </c>
      <c r="G1715">
        <v>12.709</v>
      </c>
      <c r="H1715">
        <v>13.893000000000001</v>
      </c>
      <c r="I1715">
        <v>15.257999999999999</v>
      </c>
      <c r="J1715">
        <v>16.847000000000001</v>
      </c>
      <c r="K1715">
        <v>18.712</v>
      </c>
      <c r="L1715">
        <v>20.920999999999999</v>
      </c>
      <c r="M1715">
        <v>23.131</v>
      </c>
    </row>
    <row r="1716" spans="1:13" x14ac:dyDescent="0.3">
      <c r="A1716">
        <v>1714</v>
      </c>
      <c r="B1716">
        <v>15.258599999999999</v>
      </c>
      <c r="C1716">
        <v>9.6329999999999999E-2</v>
      </c>
      <c r="D1716">
        <v>-0.56840000000000002</v>
      </c>
      <c r="E1716">
        <v>10.644</v>
      </c>
      <c r="F1716">
        <v>11.676</v>
      </c>
      <c r="G1716">
        <v>12.709</v>
      </c>
      <c r="H1716">
        <v>13.893000000000001</v>
      </c>
      <c r="I1716">
        <v>15.259</v>
      </c>
      <c r="J1716">
        <v>16.847999999999999</v>
      </c>
      <c r="K1716">
        <v>18.712</v>
      </c>
      <c r="L1716">
        <v>20.922999999999998</v>
      </c>
      <c r="M1716">
        <v>23.132999999999999</v>
      </c>
    </row>
    <row r="1717" spans="1:13" x14ac:dyDescent="0.3">
      <c r="A1717">
        <v>1715</v>
      </c>
      <c r="B1717">
        <v>15.258699999999999</v>
      </c>
      <c r="C1717">
        <v>9.6339999999999995E-2</v>
      </c>
      <c r="D1717">
        <v>-0.56840000000000002</v>
      </c>
      <c r="E1717">
        <v>10.643000000000001</v>
      </c>
      <c r="F1717">
        <v>11.676</v>
      </c>
      <c r="G1717">
        <v>12.709</v>
      </c>
      <c r="H1717">
        <v>13.893000000000001</v>
      </c>
      <c r="I1717">
        <v>15.259</v>
      </c>
      <c r="J1717">
        <v>16.847999999999999</v>
      </c>
      <c r="K1717">
        <v>18.713000000000001</v>
      </c>
      <c r="L1717">
        <v>20.923999999999999</v>
      </c>
      <c r="M1717">
        <v>23.134</v>
      </c>
    </row>
    <row r="1718" spans="1:13" x14ac:dyDescent="0.3">
      <c r="A1718">
        <v>1716</v>
      </c>
      <c r="B1718">
        <v>15.258900000000001</v>
      </c>
      <c r="C1718">
        <v>9.6360000000000001E-2</v>
      </c>
      <c r="D1718">
        <v>-0.56840000000000002</v>
      </c>
      <c r="E1718">
        <v>10.643000000000001</v>
      </c>
      <c r="F1718">
        <v>11.676</v>
      </c>
      <c r="G1718">
        <v>12.709</v>
      </c>
      <c r="H1718">
        <v>13.893000000000001</v>
      </c>
      <c r="I1718">
        <v>15.259</v>
      </c>
      <c r="J1718">
        <v>16.849</v>
      </c>
      <c r="K1718">
        <v>18.713999999999999</v>
      </c>
      <c r="L1718">
        <v>20.925000000000001</v>
      </c>
      <c r="M1718">
        <v>23.137</v>
      </c>
    </row>
    <row r="1719" spans="1:13" x14ac:dyDescent="0.3">
      <c r="A1719">
        <v>1717</v>
      </c>
      <c r="B1719">
        <v>15.259</v>
      </c>
      <c r="C1719">
        <v>9.6369999999999997E-2</v>
      </c>
      <c r="D1719">
        <v>-0.56840000000000002</v>
      </c>
      <c r="E1719">
        <v>10.643000000000001</v>
      </c>
      <c r="F1719">
        <v>11.676</v>
      </c>
      <c r="G1719">
        <v>12.709</v>
      </c>
      <c r="H1719">
        <v>13.891999999999999</v>
      </c>
      <c r="I1719">
        <v>15.259</v>
      </c>
      <c r="J1719">
        <v>16.849</v>
      </c>
      <c r="K1719">
        <v>18.715</v>
      </c>
      <c r="L1719">
        <v>20.925999999999998</v>
      </c>
      <c r="M1719">
        <v>23.138000000000002</v>
      </c>
    </row>
    <row r="1720" spans="1:13" x14ac:dyDescent="0.3">
      <c r="A1720">
        <v>1718</v>
      </c>
      <c r="B1720">
        <v>15.2591</v>
      </c>
      <c r="C1720">
        <v>9.6390000000000003E-2</v>
      </c>
      <c r="D1720">
        <v>-0.56840000000000002</v>
      </c>
      <c r="E1720">
        <v>10.641999999999999</v>
      </c>
      <c r="F1720">
        <v>11.675000000000001</v>
      </c>
      <c r="G1720">
        <v>12.708</v>
      </c>
      <c r="H1720">
        <v>13.891999999999999</v>
      </c>
      <c r="I1720">
        <v>15.259</v>
      </c>
      <c r="J1720">
        <v>16.849</v>
      </c>
      <c r="K1720">
        <v>18.716000000000001</v>
      </c>
      <c r="L1720">
        <v>20.928000000000001</v>
      </c>
      <c r="M1720">
        <v>23.14</v>
      </c>
    </row>
    <row r="1721" spans="1:13" x14ac:dyDescent="0.3">
      <c r="A1721">
        <v>1719</v>
      </c>
      <c r="B1721">
        <v>15.2592</v>
      </c>
      <c r="C1721">
        <v>9.6409999999999996E-2</v>
      </c>
      <c r="D1721">
        <v>-0.56840000000000002</v>
      </c>
      <c r="E1721">
        <v>10.641</v>
      </c>
      <c r="F1721">
        <v>11.673999999999999</v>
      </c>
      <c r="G1721">
        <v>12.708</v>
      </c>
      <c r="H1721">
        <v>13.891999999999999</v>
      </c>
      <c r="I1721">
        <v>15.259</v>
      </c>
      <c r="J1721">
        <v>16.850000000000001</v>
      </c>
      <c r="K1721">
        <v>18.716999999999999</v>
      </c>
      <c r="L1721">
        <v>20.93</v>
      </c>
      <c r="M1721">
        <v>23.143000000000001</v>
      </c>
    </row>
    <row r="1722" spans="1:13" x14ac:dyDescent="0.3">
      <c r="A1722">
        <v>1720</v>
      </c>
      <c r="B1722">
        <v>15.2593</v>
      </c>
      <c r="C1722">
        <v>9.6420000000000006E-2</v>
      </c>
      <c r="D1722">
        <v>-0.56840000000000002</v>
      </c>
      <c r="E1722">
        <v>10.641</v>
      </c>
      <c r="F1722">
        <v>11.673999999999999</v>
      </c>
      <c r="G1722">
        <v>12.708</v>
      </c>
      <c r="H1722">
        <v>13.891999999999999</v>
      </c>
      <c r="I1722">
        <v>15.259</v>
      </c>
      <c r="J1722">
        <v>16.850000000000001</v>
      </c>
      <c r="K1722">
        <v>18.716999999999999</v>
      </c>
      <c r="L1722">
        <v>20.93</v>
      </c>
      <c r="M1722">
        <v>23.143999999999998</v>
      </c>
    </row>
    <row r="1723" spans="1:13" x14ac:dyDescent="0.3">
      <c r="A1723">
        <v>1721</v>
      </c>
      <c r="B1723">
        <v>15.259499999999999</v>
      </c>
      <c r="C1723">
        <v>9.6439999999999998E-2</v>
      </c>
      <c r="D1723">
        <v>-0.56840000000000002</v>
      </c>
      <c r="E1723">
        <v>10.64</v>
      </c>
      <c r="F1723">
        <v>11.673999999999999</v>
      </c>
      <c r="G1723">
        <v>12.707000000000001</v>
      </c>
      <c r="H1723">
        <v>13.891999999999999</v>
      </c>
      <c r="I1723">
        <v>15.26</v>
      </c>
      <c r="J1723">
        <v>16.850999999999999</v>
      </c>
      <c r="K1723">
        <v>18.718</v>
      </c>
      <c r="L1723">
        <v>20.931999999999999</v>
      </c>
      <c r="M1723">
        <v>23.146000000000001</v>
      </c>
    </row>
    <row r="1724" spans="1:13" x14ac:dyDescent="0.3">
      <c r="A1724">
        <v>1722</v>
      </c>
      <c r="B1724">
        <v>15.259600000000001</v>
      </c>
      <c r="C1724">
        <v>9.6449999999999994E-2</v>
      </c>
      <c r="D1724">
        <v>-0.56840000000000002</v>
      </c>
      <c r="E1724">
        <v>10.64</v>
      </c>
      <c r="F1724">
        <v>11.673999999999999</v>
      </c>
      <c r="G1724">
        <v>12.707000000000001</v>
      </c>
      <c r="H1724">
        <v>13.891999999999999</v>
      </c>
      <c r="I1724">
        <v>15.26</v>
      </c>
      <c r="J1724">
        <v>16.850999999999999</v>
      </c>
      <c r="K1724">
        <v>18.719000000000001</v>
      </c>
      <c r="L1724">
        <v>20.933</v>
      </c>
      <c r="M1724">
        <v>23.146999999999998</v>
      </c>
    </row>
    <row r="1725" spans="1:13" x14ac:dyDescent="0.3">
      <c r="A1725">
        <v>1723</v>
      </c>
      <c r="B1725">
        <v>15.2597</v>
      </c>
      <c r="C1725">
        <v>9.647E-2</v>
      </c>
      <c r="D1725">
        <v>-0.56840000000000002</v>
      </c>
      <c r="E1725">
        <v>10.638999999999999</v>
      </c>
      <c r="F1725">
        <v>11.673</v>
      </c>
      <c r="G1725">
        <v>12.707000000000001</v>
      </c>
      <c r="H1725">
        <v>13.891999999999999</v>
      </c>
      <c r="I1725">
        <v>15.26</v>
      </c>
      <c r="J1725">
        <v>16.850999999999999</v>
      </c>
      <c r="K1725">
        <v>18.72</v>
      </c>
      <c r="L1725">
        <v>20.934999999999999</v>
      </c>
      <c r="M1725">
        <v>23.15</v>
      </c>
    </row>
    <row r="1726" spans="1:13" x14ac:dyDescent="0.3">
      <c r="A1726">
        <v>1724</v>
      </c>
      <c r="B1726">
        <v>15.2598</v>
      </c>
      <c r="C1726">
        <v>9.6479999999999996E-2</v>
      </c>
      <c r="D1726">
        <v>-0.56840000000000002</v>
      </c>
      <c r="E1726">
        <v>10.638999999999999</v>
      </c>
      <c r="F1726">
        <v>11.673</v>
      </c>
      <c r="G1726">
        <v>12.707000000000001</v>
      </c>
      <c r="H1726">
        <v>13.891999999999999</v>
      </c>
      <c r="I1726">
        <v>15.26</v>
      </c>
      <c r="J1726">
        <v>16.852</v>
      </c>
      <c r="K1726">
        <v>18.72</v>
      </c>
      <c r="L1726">
        <v>20.936</v>
      </c>
      <c r="M1726">
        <v>23.151</v>
      </c>
    </row>
    <row r="1727" spans="1:13" x14ac:dyDescent="0.3">
      <c r="A1727">
        <v>1725</v>
      </c>
      <c r="B1727">
        <v>15.2599</v>
      </c>
      <c r="C1727">
        <v>9.6500000000000002E-2</v>
      </c>
      <c r="D1727">
        <v>-0.56840000000000002</v>
      </c>
      <c r="E1727">
        <v>10.638</v>
      </c>
      <c r="F1727">
        <v>11.672000000000001</v>
      </c>
      <c r="G1727">
        <v>12.706</v>
      </c>
      <c r="H1727">
        <v>13.891999999999999</v>
      </c>
      <c r="I1727">
        <v>15.26</v>
      </c>
      <c r="J1727">
        <v>16.852</v>
      </c>
      <c r="K1727">
        <v>18.721</v>
      </c>
      <c r="L1727">
        <v>20.937000000000001</v>
      </c>
      <c r="M1727">
        <v>23.152999999999999</v>
      </c>
    </row>
    <row r="1728" spans="1:13" x14ac:dyDescent="0.3">
      <c r="A1728">
        <v>1726</v>
      </c>
      <c r="B1728">
        <v>15.2601</v>
      </c>
      <c r="C1728">
        <v>9.6509999999999999E-2</v>
      </c>
      <c r="D1728">
        <v>-0.56840000000000002</v>
      </c>
      <c r="E1728">
        <v>10.638</v>
      </c>
      <c r="F1728">
        <v>11.672000000000001</v>
      </c>
      <c r="G1728">
        <v>12.706</v>
      </c>
      <c r="H1728">
        <v>13.891999999999999</v>
      </c>
      <c r="I1728">
        <v>15.26</v>
      </c>
      <c r="J1728">
        <v>16.853000000000002</v>
      </c>
      <c r="K1728">
        <v>18.722000000000001</v>
      </c>
      <c r="L1728">
        <v>20.937999999999999</v>
      </c>
      <c r="M1728">
        <v>23.155000000000001</v>
      </c>
    </row>
    <row r="1729" spans="1:13" x14ac:dyDescent="0.3">
      <c r="A1729">
        <v>1727</v>
      </c>
      <c r="B1729">
        <v>15.260199999999999</v>
      </c>
      <c r="C1729">
        <v>9.6530000000000005E-2</v>
      </c>
      <c r="D1729">
        <v>-0.56840000000000002</v>
      </c>
      <c r="E1729">
        <v>10.637</v>
      </c>
      <c r="F1729">
        <v>11.672000000000001</v>
      </c>
      <c r="G1729">
        <v>12.706</v>
      </c>
      <c r="H1729">
        <v>13.891</v>
      </c>
      <c r="I1729">
        <v>15.26</v>
      </c>
      <c r="J1729">
        <v>16.853000000000002</v>
      </c>
      <c r="K1729">
        <v>18.722999999999999</v>
      </c>
      <c r="L1729">
        <v>20.94</v>
      </c>
      <c r="M1729">
        <v>23.157</v>
      </c>
    </row>
    <row r="1730" spans="1:13" x14ac:dyDescent="0.3">
      <c r="A1730">
        <v>1728</v>
      </c>
      <c r="B1730">
        <v>15.260300000000001</v>
      </c>
      <c r="C1730">
        <v>9.6540000000000001E-2</v>
      </c>
      <c r="D1730">
        <v>-0.56840000000000002</v>
      </c>
      <c r="E1730">
        <v>10.637</v>
      </c>
      <c r="F1730">
        <v>11.670999999999999</v>
      </c>
      <c r="G1730">
        <v>12.706</v>
      </c>
      <c r="H1730">
        <v>13.891</v>
      </c>
      <c r="I1730">
        <v>15.26</v>
      </c>
      <c r="J1730">
        <v>16.853000000000002</v>
      </c>
      <c r="K1730">
        <v>18.722999999999999</v>
      </c>
      <c r="L1730">
        <v>20.940999999999999</v>
      </c>
      <c r="M1730">
        <v>23.158000000000001</v>
      </c>
    </row>
    <row r="1731" spans="1:13" x14ac:dyDescent="0.3">
      <c r="A1731">
        <v>1729</v>
      </c>
      <c r="B1731">
        <v>15.260400000000001</v>
      </c>
      <c r="C1731">
        <v>9.6560000000000007E-2</v>
      </c>
      <c r="D1731">
        <v>-0.56840000000000002</v>
      </c>
      <c r="E1731">
        <v>10.635999999999999</v>
      </c>
      <c r="F1731">
        <v>11.670999999999999</v>
      </c>
      <c r="G1731">
        <v>12.705</v>
      </c>
      <c r="H1731">
        <v>13.891</v>
      </c>
      <c r="I1731">
        <v>15.26</v>
      </c>
      <c r="J1731">
        <v>16.853999999999999</v>
      </c>
      <c r="K1731">
        <v>18.724</v>
      </c>
      <c r="L1731">
        <v>20.942</v>
      </c>
      <c r="M1731">
        <v>23.161000000000001</v>
      </c>
    </row>
    <row r="1732" spans="1:13" x14ac:dyDescent="0.3">
      <c r="A1732">
        <v>1730</v>
      </c>
      <c r="B1732">
        <v>15.2606</v>
      </c>
      <c r="C1732">
        <v>9.6570000000000003E-2</v>
      </c>
      <c r="D1732">
        <v>-0.56840000000000002</v>
      </c>
      <c r="E1732">
        <v>10.635999999999999</v>
      </c>
      <c r="F1732">
        <v>11.670999999999999</v>
      </c>
      <c r="G1732">
        <v>12.705</v>
      </c>
      <c r="H1732">
        <v>13.891</v>
      </c>
      <c r="I1732">
        <v>15.260999999999999</v>
      </c>
      <c r="J1732">
        <v>16.853999999999999</v>
      </c>
      <c r="K1732">
        <v>18.725000000000001</v>
      </c>
      <c r="L1732">
        <v>20.943999999999999</v>
      </c>
      <c r="M1732">
        <v>23.161999999999999</v>
      </c>
    </row>
    <row r="1733" spans="1:13" x14ac:dyDescent="0.3">
      <c r="A1733">
        <v>1731</v>
      </c>
      <c r="B1733">
        <v>15.2607</v>
      </c>
      <c r="C1733">
        <v>9.6589999999999995E-2</v>
      </c>
      <c r="D1733">
        <v>-0.56840000000000002</v>
      </c>
      <c r="E1733">
        <v>10.635999999999999</v>
      </c>
      <c r="F1733">
        <v>11.67</v>
      </c>
      <c r="G1733">
        <v>12.705</v>
      </c>
      <c r="H1733">
        <v>13.891</v>
      </c>
      <c r="I1733">
        <v>15.260999999999999</v>
      </c>
      <c r="J1733">
        <v>16.855</v>
      </c>
      <c r="K1733">
        <v>18.725999999999999</v>
      </c>
      <c r="L1733">
        <v>20.945</v>
      </c>
      <c r="M1733">
        <v>23.164000000000001</v>
      </c>
    </row>
    <row r="1734" spans="1:13" x14ac:dyDescent="0.3">
      <c r="A1734">
        <v>1732</v>
      </c>
      <c r="B1734">
        <v>15.2608</v>
      </c>
      <c r="C1734">
        <v>9.6600000000000005E-2</v>
      </c>
      <c r="D1734">
        <v>-0.56840000000000002</v>
      </c>
      <c r="E1734">
        <v>10.635</v>
      </c>
      <c r="F1734">
        <v>11.67</v>
      </c>
      <c r="G1734">
        <v>12.705</v>
      </c>
      <c r="H1734">
        <v>13.891</v>
      </c>
      <c r="I1734">
        <v>15.260999999999999</v>
      </c>
      <c r="J1734">
        <v>16.855</v>
      </c>
      <c r="K1734">
        <v>18.727</v>
      </c>
      <c r="L1734">
        <v>20.946000000000002</v>
      </c>
      <c r="M1734">
        <v>23.166</v>
      </c>
    </row>
    <row r="1735" spans="1:13" x14ac:dyDescent="0.3">
      <c r="A1735">
        <v>1733</v>
      </c>
      <c r="B1735">
        <v>15.260999999999999</v>
      </c>
      <c r="C1735">
        <v>9.6619999999999998E-2</v>
      </c>
      <c r="D1735">
        <v>-0.56840000000000002</v>
      </c>
      <c r="E1735">
        <v>10.635</v>
      </c>
      <c r="F1735">
        <v>11.67</v>
      </c>
      <c r="G1735">
        <v>12.704000000000001</v>
      </c>
      <c r="H1735">
        <v>13.891</v>
      </c>
      <c r="I1735">
        <v>15.260999999999999</v>
      </c>
      <c r="J1735">
        <v>16.855</v>
      </c>
      <c r="K1735">
        <v>18.728000000000002</v>
      </c>
      <c r="L1735">
        <v>20.948</v>
      </c>
      <c r="M1735">
        <v>23.167999999999999</v>
      </c>
    </row>
    <row r="1736" spans="1:13" x14ac:dyDescent="0.3">
      <c r="A1736">
        <v>1734</v>
      </c>
      <c r="B1736">
        <v>15.261100000000001</v>
      </c>
      <c r="C1736">
        <v>9.6629999999999994E-2</v>
      </c>
      <c r="D1736">
        <v>-0.56840000000000002</v>
      </c>
      <c r="E1736">
        <v>10.634</v>
      </c>
      <c r="F1736">
        <v>11.669</v>
      </c>
      <c r="G1736">
        <v>12.704000000000001</v>
      </c>
      <c r="H1736">
        <v>13.891</v>
      </c>
      <c r="I1736">
        <v>15.260999999999999</v>
      </c>
      <c r="J1736">
        <v>16.856000000000002</v>
      </c>
      <c r="K1736">
        <v>18.728000000000002</v>
      </c>
      <c r="L1736">
        <v>20.949000000000002</v>
      </c>
      <c r="M1736">
        <v>23.169</v>
      </c>
    </row>
    <row r="1737" spans="1:13" x14ac:dyDescent="0.3">
      <c r="A1737">
        <v>1735</v>
      </c>
      <c r="B1737">
        <v>15.261200000000001</v>
      </c>
      <c r="C1737">
        <v>9.665E-2</v>
      </c>
      <c r="D1737">
        <v>-0.56840000000000002</v>
      </c>
      <c r="E1737">
        <v>10.634</v>
      </c>
      <c r="F1737">
        <v>11.669</v>
      </c>
      <c r="G1737">
        <v>12.704000000000001</v>
      </c>
      <c r="H1737">
        <v>13.891</v>
      </c>
      <c r="I1737">
        <v>15.260999999999999</v>
      </c>
      <c r="J1737">
        <v>16.856000000000002</v>
      </c>
      <c r="K1737">
        <v>18.728999999999999</v>
      </c>
      <c r="L1737">
        <v>20.95</v>
      </c>
      <c r="M1737">
        <v>23.172000000000001</v>
      </c>
    </row>
    <row r="1738" spans="1:13" x14ac:dyDescent="0.3">
      <c r="A1738">
        <v>1736</v>
      </c>
      <c r="B1738">
        <v>15.2613</v>
      </c>
      <c r="C1738">
        <v>9.6659999999999996E-2</v>
      </c>
      <c r="D1738">
        <v>-0.56840000000000002</v>
      </c>
      <c r="E1738">
        <v>10.632999999999999</v>
      </c>
      <c r="F1738">
        <v>11.669</v>
      </c>
      <c r="G1738">
        <v>12.704000000000001</v>
      </c>
      <c r="H1738">
        <v>13.891</v>
      </c>
      <c r="I1738">
        <v>15.260999999999999</v>
      </c>
      <c r="J1738">
        <v>16.856999999999999</v>
      </c>
      <c r="K1738">
        <v>18.73</v>
      </c>
      <c r="L1738">
        <v>20.951000000000001</v>
      </c>
      <c r="M1738">
        <v>23.172999999999998</v>
      </c>
    </row>
    <row r="1739" spans="1:13" x14ac:dyDescent="0.3">
      <c r="A1739">
        <v>1737</v>
      </c>
      <c r="B1739">
        <v>15.2615</v>
      </c>
      <c r="C1739">
        <v>9.6680000000000002E-2</v>
      </c>
      <c r="D1739">
        <v>-0.56840000000000002</v>
      </c>
      <c r="E1739">
        <v>10.632999999999999</v>
      </c>
      <c r="F1739">
        <v>11.667999999999999</v>
      </c>
      <c r="G1739">
        <v>12.704000000000001</v>
      </c>
      <c r="H1739">
        <v>13.891</v>
      </c>
      <c r="I1739">
        <v>15.262</v>
      </c>
      <c r="J1739">
        <v>16.856999999999999</v>
      </c>
      <c r="K1739">
        <v>18.731000000000002</v>
      </c>
      <c r="L1739">
        <v>20.952999999999999</v>
      </c>
      <c r="M1739">
        <v>23.175000000000001</v>
      </c>
    </row>
    <row r="1740" spans="1:13" x14ac:dyDescent="0.3">
      <c r="A1740">
        <v>1738</v>
      </c>
      <c r="B1740">
        <v>15.2616</v>
      </c>
      <c r="C1740">
        <v>9.6689999999999998E-2</v>
      </c>
      <c r="D1740">
        <v>-0.56840000000000002</v>
      </c>
      <c r="E1740">
        <v>10.632</v>
      </c>
      <c r="F1740">
        <v>11.667999999999999</v>
      </c>
      <c r="G1740">
        <v>12.702999999999999</v>
      </c>
      <c r="H1740">
        <v>13.891</v>
      </c>
      <c r="I1740">
        <v>15.262</v>
      </c>
      <c r="J1740">
        <v>16.856999999999999</v>
      </c>
      <c r="K1740">
        <v>18.731000000000002</v>
      </c>
      <c r="L1740">
        <v>20.954000000000001</v>
      </c>
      <c r="M1740">
        <v>23.177</v>
      </c>
    </row>
    <row r="1741" spans="1:13" x14ac:dyDescent="0.3">
      <c r="A1741">
        <v>1739</v>
      </c>
      <c r="B1741">
        <v>15.261699999999999</v>
      </c>
      <c r="C1741">
        <v>9.6710000000000004E-2</v>
      </c>
      <c r="D1741">
        <v>-0.56840000000000002</v>
      </c>
      <c r="E1741">
        <v>10.632</v>
      </c>
      <c r="F1741">
        <v>11.667</v>
      </c>
      <c r="G1741">
        <v>12.702999999999999</v>
      </c>
      <c r="H1741">
        <v>13.89</v>
      </c>
      <c r="I1741">
        <v>15.262</v>
      </c>
      <c r="J1741">
        <v>16.858000000000001</v>
      </c>
      <c r="K1741">
        <v>18.731999999999999</v>
      </c>
      <c r="L1741">
        <v>20.956</v>
      </c>
      <c r="M1741">
        <v>23.178999999999998</v>
      </c>
    </row>
    <row r="1742" spans="1:13" x14ac:dyDescent="0.3">
      <c r="A1742">
        <v>1740</v>
      </c>
      <c r="B1742">
        <v>15.261900000000001</v>
      </c>
      <c r="C1742">
        <v>9.672E-2</v>
      </c>
      <c r="D1742">
        <v>-0.56840000000000002</v>
      </c>
      <c r="E1742">
        <v>10.632</v>
      </c>
      <c r="F1742">
        <v>11.667</v>
      </c>
      <c r="G1742">
        <v>12.702999999999999</v>
      </c>
      <c r="H1742">
        <v>13.89</v>
      </c>
      <c r="I1742">
        <v>15.262</v>
      </c>
      <c r="J1742">
        <v>16.858000000000001</v>
      </c>
      <c r="K1742">
        <v>18.733000000000001</v>
      </c>
      <c r="L1742">
        <v>20.957000000000001</v>
      </c>
      <c r="M1742">
        <v>23.18</v>
      </c>
    </row>
    <row r="1743" spans="1:13" x14ac:dyDescent="0.3">
      <c r="A1743">
        <v>1741</v>
      </c>
      <c r="B1743">
        <v>15.262</v>
      </c>
      <c r="C1743">
        <v>9.6740000000000007E-2</v>
      </c>
      <c r="D1743">
        <v>-0.56840000000000002</v>
      </c>
      <c r="E1743">
        <v>10.631</v>
      </c>
      <c r="F1743">
        <v>11.667</v>
      </c>
      <c r="G1743">
        <v>12.702999999999999</v>
      </c>
      <c r="H1743">
        <v>13.89</v>
      </c>
      <c r="I1743">
        <v>15.262</v>
      </c>
      <c r="J1743">
        <v>16.859000000000002</v>
      </c>
      <c r="K1743">
        <v>18.734000000000002</v>
      </c>
      <c r="L1743">
        <v>20.957999999999998</v>
      </c>
      <c r="M1743">
        <v>23.183</v>
      </c>
    </row>
    <row r="1744" spans="1:13" x14ac:dyDescent="0.3">
      <c r="A1744">
        <v>1742</v>
      </c>
      <c r="B1744">
        <v>15.2621</v>
      </c>
      <c r="C1744">
        <v>9.6750000000000003E-2</v>
      </c>
      <c r="D1744">
        <v>-0.56840000000000002</v>
      </c>
      <c r="E1744">
        <v>10.631</v>
      </c>
      <c r="F1744">
        <v>11.666</v>
      </c>
      <c r="G1744">
        <v>12.702</v>
      </c>
      <c r="H1744">
        <v>13.89</v>
      </c>
      <c r="I1744">
        <v>15.262</v>
      </c>
      <c r="J1744">
        <v>16.859000000000002</v>
      </c>
      <c r="K1744">
        <v>18.734000000000002</v>
      </c>
      <c r="L1744">
        <v>20.959</v>
      </c>
      <c r="M1744">
        <v>23.184000000000001</v>
      </c>
    </row>
    <row r="1745" spans="1:13" x14ac:dyDescent="0.3">
      <c r="A1745">
        <v>1743</v>
      </c>
      <c r="B1745">
        <v>15.2622</v>
      </c>
      <c r="C1745">
        <v>9.6769999999999995E-2</v>
      </c>
      <c r="D1745">
        <v>-0.56840000000000002</v>
      </c>
      <c r="E1745">
        <v>10.63</v>
      </c>
      <c r="F1745">
        <v>11.666</v>
      </c>
      <c r="G1745">
        <v>12.702</v>
      </c>
      <c r="H1745">
        <v>13.89</v>
      </c>
      <c r="I1745">
        <v>15.262</v>
      </c>
      <c r="J1745">
        <v>16.859000000000002</v>
      </c>
      <c r="K1745">
        <v>18.734999999999999</v>
      </c>
      <c r="L1745">
        <v>20.960999999999999</v>
      </c>
      <c r="M1745">
        <v>23.186</v>
      </c>
    </row>
    <row r="1746" spans="1:13" x14ac:dyDescent="0.3">
      <c r="A1746">
        <v>1744</v>
      </c>
      <c r="B1746">
        <v>15.2624</v>
      </c>
      <c r="C1746">
        <v>9.6780000000000005E-2</v>
      </c>
      <c r="D1746">
        <v>-0.56840000000000002</v>
      </c>
      <c r="E1746">
        <v>10.63</v>
      </c>
      <c r="F1746">
        <v>11.666</v>
      </c>
      <c r="G1746">
        <v>12.702</v>
      </c>
      <c r="H1746">
        <v>13.89</v>
      </c>
      <c r="I1746">
        <v>15.262</v>
      </c>
      <c r="J1746">
        <v>16.86</v>
      </c>
      <c r="K1746">
        <v>18.736000000000001</v>
      </c>
      <c r="L1746">
        <v>20.962</v>
      </c>
      <c r="M1746">
        <v>23.187999999999999</v>
      </c>
    </row>
    <row r="1747" spans="1:13" x14ac:dyDescent="0.3">
      <c r="A1747">
        <v>1745</v>
      </c>
      <c r="B1747">
        <v>15.262499999999999</v>
      </c>
      <c r="C1747">
        <v>9.6799999999999997E-2</v>
      </c>
      <c r="D1747">
        <v>-0.56840000000000002</v>
      </c>
      <c r="E1747">
        <v>10.629</v>
      </c>
      <c r="F1747">
        <v>11.664999999999999</v>
      </c>
      <c r="G1747">
        <v>12.702</v>
      </c>
      <c r="H1747">
        <v>13.89</v>
      </c>
      <c r="I1747">
        <v>15.262</v>
      </c>
      <c r="J1747">
        <v>16.86</v>
      </c>
      <c r="K1747">
        <v>18.736999999999998</v>
      </c>
      <c r="L1747">
        <v>20.963000000000001</v>
      </c>
      <c r="M1747">
        <v>23.19</v>
      </c>
    </row>
    <row r="1748" spans="1:13" x14ac:dyDescent="0.3">
      <c r="A1748">
        <v>1746</v>
      </c>
      <c r="B1748">
        <v>15.262600000000001</v>
      </c>
      <c r="C1748">
        <v>9.6809999999999993E-2</v>
      </c>
      <c r="D1748">
        <v>-0.56840000000000002</v>
      </c>
      <c r="E1748">
        <v>10.629</v>
      </c>
      <c r="F1748">
        <v>11.664999999999999</v>
      </c>
      <c r="G1748">
        <v>12.701000000000001</v>
      </c>
      <c r="H1748">
        <v>13.89</v>
      </c>
      <c r="I1748">
        <v>15.263</v>
      </c>
      <c r="J1748">
        <v>16.861000000000001</v>
      </c>
      <c r="K1748">
        <v>18.738</v>
      </c>
      <c r="L1748">
        <v>20.963999999999999</v>
      </c>
      <c r="M1748">
        <v>23.190999999999999</v>
      </c>
    </row>
    <row r="1749" spans="1:13" x14ac:dyDescent="0.3">
      <c r="A1749">
        <v>1747</v>
      </c>
      <c r="B1749">
        <v>15.2628</v>
      </c>
      <c r="C1749">
        <v>9.6829999999999999E-2</v>
      </c>
      <c r="D1749">
        <v>-0.56840000000000002</v>
      </c>
      <c r="E1749">
        <v>10.628</v>
      </c>
      <c r="F1749">
        <v>11.664999999999999</v>
      </c>
      <c r="G1749">
        <v>12.701000000000001</v>
      </c>
      <c r="H1749">
        <v>13.89</v>
      </c>
      <c r="I1749">
        <v>15.263</v>
      </c>
      <c r="J1749">
        <v>16.861000000000001</v>
      </c>
      <c r="K1749">
        <v>18.739000000000001</v>
      </c>
      <c r="L1749">
        <v>20.966000000000001</v>
      </c>
      <c r="M1749">
        <v>23.193999999999999</v>
      </c>
    </row>
    <row r="1750" spans="1:13" x14ac:dyDescent="0.3">
      <c r="A1750">
        <v>1748</v>
      </c>
      <c r="B1750">
        <v>15.2629</v>
      </c>
      <c r="C1750">
        <v>9.6839999999999996E-2</v>
      </c>
      <c r="D1750">
        <v>-0.56840000000000002</v>
      </c>
      <c r="E1750">
        <v>10.628</v>
      </c>
      <c r="F1750">
        <v>11.664</v>
      </c>
      <c r="G1750">
        <v>12.701000000000001</v>
      </c>
      <c r="H1750">
        <v>13.89</v>
      </c>
      <c r="I1750">
        <v>15.263</v>
      </c>
      <c r="J1750">
        <v>16.861000000000001</v>
      </c>
      <c r="K1750">
        <v>18.739000000000001</v>
      </c>
      <c r="L1750">
        <v>20.966999999999999</v>
      </c>
      <c r="M1750">
        <v>23.195</v>
      </c>
    </row>
    <row r="1751" spans="1:13" x14ac:dyDescent="0.3">
      <c r="A1751">
        <v>1749</v>
      </c>
      <c r="B1751">
        <v>15.263</v>
      </c>
      <c r="C1751">
        <v>9.6860000000000002E-2</v>
      </c>
      <c r="D1751">
        <v>-0.56840000000000002</v>
      </c>
      <c r="E1751">
        <v>10.627000000000001</v>
      </c>
      <c r="F1751">
        <v>11.664</v>
      </c>
      <c r="G1751">
        <v>12.701000000000001</v>
      </c>
      <c r="H1751">
        <v>13.89</v>
      </c>
      <c r="I1751">
        <v>15.263</v>
      </c>
      <c r="J1751">
        <v>16.861999999999998</v>
      </c>
      <c r="K1751">
        <v>18.739999999999998</v>
      </c>
      <c r="L1751">
        <v>20.969000000000001</v>
      </c>
      <c r="M1751">
        <v>23.196999999999999</v>
      </c>
    </row>
    <row r="1752" spans="1:13" x14ac:dyDescent="0.3">
      <c r="A1752">
        <v>1750</v>
      </c>
      <c r="B1752">
        <v>15.263199999999999</v>
      </c>
      <c r="C1752">
        <v>9.6869999999999998E-2</v>
      </c>
      <c r="D1752">
        <v>-0.56840000000000002</v>
      </c>
      <c r="E1752">
        <v>10.627000000000001</v>
      </c>
      <c r="F1752">
        <v>11.664</v>
      </c>
      <c r="G1752">
        <v>12.701000000000001</v>
      </c>
      <c r="H1752">
        <v>13.89</v>
      </c>
      <c r="I1752">
        <v>15.263</v>
      </c>
      <c r="J1752">
        <v>16.861999999999998</v>
      </c>
      <c r="K1752">
        <v>18.741</v>
      </c>
      <c r="L1752">
        <v>20.97</v>
      </c>
      <c r="M1752">
        <v>23.198</v>
      </c>
    </row>
    <row r="1753" spans="1:13" x14ac:dyDescent="0.3">
      <c r="A1753">
        <v>1751</v>
      </c>
      <c r="B1753">
        <v>15.263299999999999</v>
      </c>
      <c r="C1753">
        <v>9.6879999999999994E-2</v>
      </c>
      <c r="D1753">
        <v>-0.56840000000000002</v>
      </c>
      <c r="E1753">
        <v>10.627000000000001</v>
      </c>
      <c r="F1753">
        <v>11.663</v>
      </c>
      <c r="G1753">
        <v>12.7</v>
      </c>
      <c r="H1753">
        <v>13.89</v>
      </c>
      <c r="I1753">
        <v>15.263</v>
      </c>
      <c r="J1753">
        <v>16.863</v>
      </c>
      <c r="K1753">
        <v>18.741</v>
      </c>
      <c r="L1753">
        <v>20.971</v>
      </c>
      <c r="M1753">
        <v>23.2</v>
      </c>
    </row>
    <row r="1754" spans="1:13" x14ac:dyDescent="0.3">
      <c r="A1754">
        <v>1752</v>
      </c>
      <c r="B1754">
        <v>15.263500000000001</v>
      </c>
      <c r="C1754">
        <v>9.69E-2</v>
      </c>
      <c r="D1754">
        <v>-0.56840000000000002</v>
      </c>
      <c r="E1754">
        <v>10.625999999999999</v>
      </c>
      <c r="F1754">
        <v>11.663</v>
      </c>
      <c r="G1754">
        <v>12.7</v>
      </c>
      <c r="H1754">
        <v>13.89</v>
      </c>
      <c r="I1754">
        <v>15.263999999999999</v>
      </c>
      <c r="J1754">
        <v>16.863</v>
      </c>
      <c r="K1754">
        <v>18.742000000000001</v>
      </c>
      <c r="L1754">
        <v>20.972000000000001</v>
      </c>
      <c r="M1754">
        <v>23.202000000000002</v>
      </c>
    </row>
    <row r="1755" spans="1:13" x14ac:dyDescent="0.3">
      <c r="A1755">
        <v>1753</v>
      </c>
      <c r="B1755">
        <v>15.2636</v>
      </c>
      <c r="C1755">
        <v>9.6909999999999996E-2</v>
      </c>
      <c r="D1755">
        <v>-0.56840000000000002</v>
      </c>
      <c r="E1755">
        <v>10.625999999999999</v>
      </c>
      <c r="F1755">
        <v>11.663</v>
      </c>
      <c r="G1755">
        <v>12.7</v>
      </c>
      <c r="H1755">
        <v>13.89</v>
      </c>
      <c r="I1755">
        <v>15.263999999999999</v>
      </c>
      <c r="J1755">
        <v>16.864000000000001</v>
      </c>
      <c r="K1755">
        <v>18.742999999999999</v>
      </c>
      <c r="L1755">
        <v>20.972999999999999</v>
      </c>
      <c r="M1755">
        <v>23.202999999999999</v>
      </c>
    </row>
    <row r="1756" spans="1:13" x14ac:dyDescent="0.3">
      <c r="A1756">
        <v>1754</v>
      </c>
      <c r="B1756">
        <v>15.2637</v>
      </c>
      <c r="C1756">
        <v>9.6930000000000002E-2</v>
      </c>
      <c r="D1756">
        <v>-0.56840000000000002</v>
      </c>
      <c r="E1756">
        <v>10.625</v>
      </c>
      <c r="F1756">
        <v>11.662000000000001</v>
      </c>
      <c r="G1756">
        <v>12.7</v>
      </c>
      <c r="H1756">
        <v>13.888999999999999</v>
      </c>
      <c r="I1756">
        <v>15.263999999999999</v>
      </c>
      <c r="J1756">
        <v>16.864000000000001</v>
      </c>
      <c r="K1756">
        <v>18.744</v>
      </c>
      <c r="L1756">
        <v>20.975000000000001</v>
      </c>
      <c r="M1756">
        <v>23.206</v>
      </c>
    </row>
    <row r="1757" spans="1:13" x14ac:dyDescent="0.3">
      <c r="A1757">
        <v>1755</v>
      </c>
      <c r="B1757">
        <v>15.2639</v>
      </c>
      <c r="C1757">
        <v>9.6939999999999998E-2</v>
      </c>
      <c r="D1757">
        <v>-0.56840000000000002</v>
      </c>
      <c r="E1757">
        <v>10.625</v>
      </c>
      <c r="F1757">
        <v>11.662000000000001</v>
      </c>
      <c r="G1757">
        <v>12.7</v>
      </c>
      <c r="H1757">
        <v>13.888999999999999</v>
      </c>
      <c r="I1757">
        <v>15.263999999999999</v>
      </c>
      <c r="J1757">
        <v>16.864000000000001</v>
      </c>
      <c r="K1757">
        <v>18.745000000000001</v>
      </c>
      <c r="L1757">
        <v>20.975999999999999</v>
      </c>
      <c r="M1757">
        <v>23.207000000000001</v>
      </c>
    </row>
    <row r="1758" spans="1:13" x14ac:dyDescent="0.3">
      <c r="A1758">
        <v>1756</v>
      </c>
      <c r="B1758">
        <v>15.263999999999999</v>
      </c>
      <c r="C1758">
        <v>9.6960000000000005E-2</v>
      </c>
      <c r="D1758">
        <v>-0.56840000000000002</v>
      </c>
      <c r="E1758">
        <v>10.624000000000001</v>
      </c>
      <c r="F1758">
        <v>11.662000000000001</v>
      </c>
      <c r="G1758">
        <v>12.699</v>
      </c>
      <c r="H1758">
        <v>13.888999999999999</v>
      </c>
      <c r="I1758">
        <v>15.263999999999999</v>
      </c>
      <c r="J1758">
        <v>16.864999999999998</v>
      </c>
      <c r="K1758">
        <v>18.745999999999999</v>
      </c>
      <c r="L1758">
        <v>20.978000000000002</v>
      </c>
      <c r="M1758">
        <v>23.209</v>
      </c>
    </row>
    <row r="1759" spans="1:13" x14ac:dyDescent="0.3">
      <c r="A1759">
        <v>1757</v>
      </c>
      <c r="B1759">
        <v>15.264099999999999</v>
      </c>
      <c r="C1759">
        <v>9.6970000000000001E-2</v>
      </c>
      <c r="D1759">
        <v>-0.56840000000000002</v>
      </c>
      <c r="E1759">
        <v>10.624000000000001</v>
      </c>
      <c r="F1759">
        <v>11.661</v>
      </c>
      <c r="G1759">
        <v>12.699</v>
      </c>
      <c r="H1759">
        <v>13.888999999999999</v>
      </c>
      <c r="I1759">
        <v>15.263999999999999</v>
      </c>
      <c r="J1759">
        <v>16.864999999999998</v>
      </c>
      <c r="K1759">
        <v>18.745999999999999</v>
      </c>
      <c r="L1759">
        <v>20.978000000000002</v>
      </c>
      <c r="M1759">
        <v>23.210999999999999</v>
      </c>
    </row>
    <row r="1760" spans="1:13" x14ac:dyDescent="0.3">
      <c r="A1760">
        <v>1758</v>
      </c>
      <c r="B1760">
        <v>15.2643</v>
      </c>
      <c r="C1760">
        <v>9.6990000000000007E-2</v>
      </c>
      <c r="D1760">
        <v>-0.56840000000000002</v>
      </c>
      <c r="E1760">
        <v>10.622999999999999</v>
      </c>
      <c r="F1760">
        <v>11.661</v>
      </c>
      <c r="G1760">
        <v>12.699</v>
      </c>
      <c r="H1760">
        <v>13.888999999999999</v>
      </c>
      <c r="I1760">
        <v>15.263999999999999</v>
      </c>
      <c r="J1760">
        <v>16.866</v>
      </c>
      <c r="K1760">
        <v>18.747</v>
      </c>
      <c r="L1760">
        <v>20.98</v>
      </c>
      <c r="M1760">
        <v>23.213000000000001</v>
      </c>
    </row>
    <row r="1761" spans="1:13" x14ac:dyDescent="0.3">
      <c r="A1761">
        <v>1759</v>
      </c>
      <c r="B1761">
        <v>15.2644</v>
      </c>
      <c r="C1761">
        <v>9.7000000000000003E-2</v>
      </c>
      <c r="D1761">
        <v>-0.56840000000000002</v>
      </c>
      <c r="E1761">
        <v>10.622999999999999</v>
      </c>
      <c r="F1761">
        <v>11.661</v>
      </c>
      <c r="G1761">
        <v>12.699</v>
      </c>
      <c r="H1761">
        <v>13.888999999999999</v>
      </c>
      <c r="I1761">
        <v>15.263999999999999</v>
      </c>
      <c r="J1761">
        <v>16.866</v>
      </c>
      <c r="K1761">
        <v>18.748000000000001</v>
      </c>
      <c r="L1761">
        <v>20.981000000000002</v>
      </c>
      <c r="M1761">
        <v>23.213999999999999</v>
      </c>
    </row>
    <row r="1762" spans="1:13" x14ac:dyDescent="0.3">
      <c r="A1762">
        <v>1760</v>
      </c>
      <c r="B1762">
        <v>15.2646</v>
      </c>
      <c r="C1762">
        <v>9.7009999999999999E-2</v>
      </c>
      <c r="D1762">
        <v>-0.56840000000000002</v>
      </c>
      <c r="E1762">
        <v>10.622999999999999</v>
      </c>
      <c r="F1762">
        <v>11.661</v>
      </c>
      <c r="G1762">
        <v>12.699</v>
      </c>
      <c r="H1762">
        <v>13.888999999999999</v>
      </c>
      <c r="I1762">
        <v>15.265000000000001</v>
      </c>
      <c r="J1762">
        <v>16.866</v>
      </c>
      <c r="K1762">
        <v>18.748000000000001</v>
      </c>
      <c r="L1762">
        <v>20.981999999999999</v>
      </c>
      <c r="M1762">
        <v>23.216000000000001</v>
      </c>
    </row>
    <row r="1763" spans="1:13" x14ac:dyDescent="0.3">
      <c r="A1763">
        <v>1761</v>
      </c>
      <c r="B1763">
        <v>15.264699999999999</v>
      </c>
      <c r="C1763">
        <v>9.7030000000000005E-2</v>
      </c>
      <c r="D1763">
        <v>-0.56840000000000002</v>
      </c>
      <c r="E1763">
        <v>10.622</v>
      </c>
      <c r="F1763">
        <v>11.66</v>
      </c>
      <c r="G1763">
        <v>12.698</v>
      </c>
      <c r="H1763">
        <v>13.888999999999999</v>
      </c>
      <c r="I1763">
        <v>15.265000000000001</v>
      </c>
      <c r="J1763">
        <v>16.867000000000001</v>
      </c>
      <c r="K1763">
        <v>18.748999999999999</v>
      </c>
      <c r="L1763">
        <v>20.984000000000002</v>
      </c>
      <c r="M1763">
        <v>23.218</v>
      </c>
    </row>
    <row r="1764" spans="1:13" x14ac:dyDescent="0.3">
      <c r="A1764">
        <v>1762</v>
      </c>
      <c r="B1764">
        <v>15.264799999999999</v>
      </c>
      <c r="C1764">
        <v>9.7040000000000001E-2</v>
      </c>
      <c r="D1764">
        <v>-0.56840000000000002</v>
      </c>
      <c r="E1764">
        <v>10.622</v>
      </c>
      <c r="F1764">
        <v>11.66</v>
      </c>
      <c r="G1764">
        <v>12.698</v>
      </c>
      <c r="H1764">
        <v>13.888999999999999</v>
      </c>
      <c r="I1764">
        <v>15.265000000000001</v>
      </c>
      <c r="J1764">
        <v>16.867000000000001</v>
      </c>
      <c r="K1764">
        <v>18.75</v>
      </c>
      <c r="L1764">
        <v>20.984999999999999</v>
      </c>
      <c r="M1764">
        <v>23.219000000000001</v>
      </c>
    </row>
    <row r="1765" spans="1:13" x14ac:dyDescent="0.3">
      <c r="A1765">
        <v>1763</v>
      </c>
      <c r="B1765">
        <v>15.265000000000001</v>
      </c>
      <c r="C1765">
        <v>9.7059999999999994E-2</v>
      </c>
      <c r="D1765">
        <v>-0.56840000000000002</v>
      </c>
      <c r="E1765">
        <v>10.621</v>
      </c>
      <c r="F1765">
        <v>11.659000000000001</v>
      </c>
      <c r="G1765">
        <v>12.698</v>
      </c>
      <c r="H1765">
        <v>13.888999999999999</v>
      </c>
      <c r="I1765">
        <v>15.265000000000001</v>
      </c>
      <c r="J1765">
        <v>16.867999999999999</v>
      </c>
      <c r="K1765">
        <v>18.751000000000001</v>
      </c>
      <c r="L1765">
        <v>20.986000000000001</v>
      </c>
      <c r="M1765">
        <v>23.222000000000001</v>
      </c>
    </row>
    <row r="1766" spans="1:13" x14ac:dyDescent="0.3">
      <c r="A1766">
        <v>1764</v>
      </c>
      <c r="B1766">
        <v>15.2651</v>
      </c>
      <c r="C1766">
        <v>9.7070000000000004E-2</v>
      </c>
      <c r="D1766">
        <v>-0.56840000000000002</v>
      </c>
      <c r="E1766">
        <v>10.621</v>
      </c>
      <c r="F1766">
        <v>11.659000000000001</v>
      </c>
      <c r="G1766">
        <v>12.698</v>
      </c>
      <c r="H1766">
        <v>13.888999999999999</v>
      </c>
      <c r="I1766">
        <v>15.265000000000001</v>
      </c>
      <c r="J1766">
        <v>16.867999999999999</v>
      </c>
      <c r="K1766">
        <v>18.751999999999999</v>
      </c>
      <c r="L1766">
        <v>20.986999999999998</v>
      </c>
      <c r="M1766">
        <v>23.222999999999999</v>
      </c>
    </row>
    <row r="1767" spans="1:13" x14ac:dyDescent="0.3">
      <c r="A1767">
        <v>1765</v>
      </c>
      <c r="B1767">
        <v>15.2653</v>
      </c>
      <c r="C1767">
        <v>9.708E-2</v>
      </c>
      <c r="D1767">
        <v>-0.56840000000000002</v>
      </c>
      <c r="E1767">
        <v>10.62</v>
      </c>
      <c r="F1767">
        <v>11.659000000000001</v>
      </c>
      <c r="G1767">
        <v>12.698</v>
      </c>
      <c r="H1767">
        <v>13.888999999999999</v>
      </c>
      <c r="I1767">
        <v>15.265000000000001</v>
      </c>
      <c r="J1767">
        <v>16.867999999999999</v>
      </c>
      <c r="K1767">
        <v>18.751999999999999</v>
      </c>
      <c r="L1767">
        <v>20.988</v>
      </c>
      <c r="M1767">
        <v>23.225000000000001</v>
      </c>
    </row>
    <row r="1768" spans="1:13" x14ac:dyDescent="0.3">
      <c r="A1768">
        <v>1766</v>
      </c>
      <c r="B1768">
        <v>15.2654</v>
      </c>
      <c r="C1768">
        <v>9.7100000000000006E-2</v>
      </c>
      <c r="D1768">
        <v>-0.56840000000000002</v>
      </c>
      <c r="E1768">
        <v>10.62</v>
      </c>
      <c r="F1768">
        <v>11.657999999999999</v>
      </c>
      <c r="G1768">
        <v>12.696999999999999</v>
      </c>
      <c r="H1768">
        <v>13.888999999999999</v>
      </c>
      <c r="I1768">
        <v>15.265000000000001</v>
      </c>
      <c r="J1768">
        <v>16.869</v>
      </c>
      <c r="K1768">
        <v>18.753</v>
      </c>
      <c r="L1768">
        <v>20.99</v>
      </c>
      <c r="M1768">
        <v>23.227</v>
      </c>
    </row>
    <row r="1769" spans="1:13" x14ac:dyDescent="0.3">
      <c r="A1769">
        <v>1767</v>
      </c>
      <c r="B1769">
        <v>15.265499999999999</v>
      </c>
      <c r="C1769">
        <v>9.7110000000000002E-2</v>
      </c>
      <c r="D1769">
        <v>-0.56840000000000002</v>
      </c>
      <c r="E1769">
        <v>10.62</v>
      </c>
      <c r="F1769">
        <v>11.657999999999999</v>
      </c>
      <c r="G1769">
        <v>12.696999999999999</v>
      </c>
      <c r="H1769">
        <v>13.888999999999999</v>
      </c>
      <c r="I1769">
        <v>15.266</v>
      </c>
      <c r="J1769">
        <v>16.869</v>
      </c>
      <c r="K1769">
        <v>18.754000000000001</v>
      </c>
      <c r="L1769">
        <v>20.991</v>
      </c>
      <c r="M1769">
        <v>23.228000000000002</v>
      </c>
    </row>
    <row r="1770" spans="1:13" x14ac:dyDescent="0.3">
      <c r="A1770">
        <v>1768</v>
      </c>
      <c r="B1770">
        <v>15.265700000000001</v>
      </c>
      <c r="C1770">
        <v>9.7129999999999994E-2</v>
      </c>
      <c r="D1770">
        <v>-0.56840000000000002</v>
      </c>
      <c r="E1770">
        <v>10.619</v>
      </c>
      <c r="F1770">
        <v>11.657999999999999</v>
      </c>
      <c r="G1770">
        <v>12.696999999999999</v>
      </c>
      <c r="H1770">
        <v>13.888999999999999</v>
      </c>
      <c r="I1770">
        <v>15.266</v>
      </c>
      <c r="J1770">
        <v>16.87</v>
      </c>
      <c r="K1770">
        <v>18.754999999999999</v>
      </c>
      <c r="L1770">
        <v>20.992999999999999</v>
      </c>
      <c r="M1770">
        <v>23.231000000000002</v>
      </c>
    </row>
    <row r="1771" spans="1:13" x14ac:dyDescent="0.3">
      <c r="A1771">
        <v>1769</v>
      </c>
      <c r="B1771">
        <v>15.2658</v>
      </c>
      <c r="C1771">
        <v>9.7140000000000004E-2</v>
      </c>
      <c r="D1771">
        <v>-0.56840000000000002</v>
      </c>
      <c r="E1771">
        <v>10.619</v>
      </c>
      <c r="F1771">
        <v>11.657999999999999</v>
      </c>
      <c r="G1771">
        <v>12.696999999999999</v>
      </c>
      <c r="H1771">
        <v>13.888999999999999</v>
      </c>
      <c r="I1771">
        <v>15.266</v>
      </c>
      <c r="J1771">
        <v>16.87</v>
      </c>
      <c r="K1771">
        <v>18.754999999999999</v>
      </c>
      <c r="L1771">
        <v>20.994</v>
      </c>
      <c r="M1771">
        <v>23.231999999999999</v>
      </c>
    </row>
    <row r="1772" spans="1:13" x14ac:dyDescent="0.3">
      <c r="A1772">
        <v>1770</v>
      </c>
      <c r="B1772">
        <v>15.266</v>
      </c>
      <c r="C1772">
        <v>9.715E-2</v>
      </c>
      <c r="D1772">
        <v>-0.56840000000000002</v>
      </c>
      <c r="E1772">
        <v>10.618</v>
      </c>
      <c r="F1772">
        <v>11.657</v>
      </c>
      <c r="G1772">
        <v>12.696999999999999</v>
      </c>
      <c r="H1772">
        <v>13.888999999999999</v>
      </c>
      <c r="I1772">
        <v>15.266</v>
      </c>
      <c r="J1772">
        <v>16.87</v>
      </c>
      <c r="K1772">
        <v>18.756</v>
      </c>
      <c r="L1772">
        <v>20.995000000000001</v>
      </c>
      <c r="M1772">
        <v>23.233000000000001</v>
      </c>
    </row>
    <row r="1773" spans="1:13" x14ac:dyDescent="0.3">
      <c r="A1773">
        <v>1771</v>
      </c>
      <c r="B1773">
        <v>15.2661</v>
      </c>
      <c r="C1773">
        <v>9.7170000000000006E-2</v>
      </c>
      <c r="D1773">
        <v>-0.56840000000000002</v>
      </c>
      <c r="E1773">
        <v>10.618</v>
      </c>
      <c r="F1773">
        <v>11.657</v>
      </c>
      <c r="G1773">
        <v>12.696</v>
      </c>
      <c r="H1773">
        <v>13.888</v>
      </c>
      <c r="I1773">
        <v>15.266</v>
      </c>
      <c r="J1773">
        <v>16.870999999999999</v>
      </c>
      <c r="K1773">
        <v>18.757000000000001</v>
      </c>
      <c r="L1773">
        <v>20.995999999999999</v>
      </c>
      <c r="M1773">
        <v>23.236000000000001</v>
      </c>
    </row>
    <row r="1774" spans="1:13" x14ac:dyDescent="0.3">
      <c r="A1774">
        <v>1772</v>
      </c>
      <c r="B1774">
        <v>15.266299999999999</v>
      </c>
      <c r="C1774">
        <v>9.7180000000000002E-2</v>
      </c>
      <c r="D1774">
        <v>-0.56840000000000002</v>
      </c>
      <c r="E1774">
        <v>10.617000000000001</v>
      </c>
      <c r="F1774">
        <v>11.657</v>
      </c>
      <c r="G1774">
        <v>12.696</v>
      </c>
      <c r="H1774">
        <v>13.888</v>
      </c>
      <c r="I1774">
        <v>15.266</v>
      </c>
      <c r="J1774">
        <v>16.870999999999999</v>
      </c>
      <c r="K1774">
        <v>18.757999999999999</v>
      </c>
      <c r="L1774">
        <v>20.997</v>
      </c>
      <c r="M1774">
        <v>23.236999999999998</v>
      </c>
    </row>
    <row r="1775" spans="1:13" x14ac:dyDescent="0.3">
      <c r="A1775">
        <v>1773</v>
      </c>
      <c r="B1775">
        <v>15.266400000000001</v>
      </c>
      <c r="C1775">
        <v>9.7199999999999995E-2</v>
      </c>
      <c r="D1775">
        <v>-0.56840000000000002</v>
      </c>
      <c r="E1775">
        <v>10.617000000000001</v>
      </c>
      <c r="F1775">
        <v>11.656000000000001</v>
      </c>
      <c r="G1775">
        <v>12.696</v>
      </c>
      <c r="H1775">
        <v>13.888</v>
      </c>
      <c r="I1775">
        <v>15.266</v>
      </c>
      <c r="J1775">
        <v>16.872</v>
      </c>
      <c r="K1775">
        <v>18.759</v>
      </c>
      <c r="L1775">
        <v>20.998999999999999</v>
      </c>
      <c r="M1775">
        <v>23.239000000000001</v>
      </c>
    </row>
    <row r="1776" spans="1:13" x14ac:dyDescent="0.3">
      <c r="A1776">
        <v>1774</v>
      </c>
      <c r="B1776">
        <v>15.266500000000001</v>
      </c>
      <c r="C1776">
        <v>9.7210000000000005E-2</v>
      </c>
      <c r="D1776">
        <v>-0.56840000000000002</v>
      </c>
      <c r="E1776">
        <v>10.617000000000001</v>
      </c>
      <c r="F1776">
        <v>11.656000000000001</v>
      </c>
      <c r="G1776">
        <v>12.696</v>
      </c>
      <c r="H1776">
        <v>13.888</v>
      </c>
      <c r="I1776">
        <v>15.266</v>
      </c>
      <c r="J1776">
        <v>16.872</v>
      </c>
      <c r="K1776">
        <v>18.759</v>
      </c>
      <c r="L1776">
        <v>21</v>
      </c>
      <c r="M1776">
        <v>23.24</v>
      </c>
    </row>
    <row r="1777" spans="1:13" x14ac:dyDescent="0.3">
      <c r="A1777">
        <v>1775</v>
      </c>
      <c r="B1777">
        <v>15.2667</v>
      </c>
      <c r="C1777">
        <v>9.7220000000000001E-2</v>
      </c>
      <c r="D1777">
        <v>-0.56840000000000002</v>
      </c>
      <c r="E1777">
        <v>10.616</v>
      </c>
      <c r="F1777">
        <v>11.656000000000001</v>
      </c>
      <c r="G1777">
        <v>12.695</v>
      </c>
      <c r="H1777">
        <v>13.888</v>
      </c>
      <c r="I1777">
        <v>15.266999999999999</v>
      </c>
      <c r="J1777">
        <v>16.872</v>
      </c>
      <c r="K1777">
        <v>18.760000000000002</v>
      </c>
      <c r="L1777">
        <v>21.001000000000001</v>
      </c>
      <c r="M1777">
        <v>23.242000000000001</v>
      </c>
    </row>
    <row r="1778" spans="1:13" x14ac:dyDescent="0.3">
      <c r="A1778">
        <v>1776</v>
      </c>
      <c r="B1778">
        <v>15.2668</v>
      </c>
      <c r="C1778">
        <v>9.7239999999999993E-2</v>
      </c>
      <c r="D1778">
        <v>-0.56840000000000002</v>
      </c>
      <c r="E1778">
        <v>10.616</v>
      </c>
      <c r="F1778">
        <v>11.654999999999999</v>
      </c>
      <c r="G1778">
        <v>12.695</v>
      </c>
      <c r="H1778">
        <v>13.888</v>
      </c>
      <c r="I1778">
        <v>15.266999999999999</v>
      </c>
      <c r="J1778">
        <v>16.873000000000001</v>
      </c>
      <c r="K1778">
        <v>18.760999999999999</v>
      </c>
      <c r="L1778">
        <v>21.003</v>
      </c>
      <c r="M1778">
        <v>23.244</v>
      </c>
    </row>
    <row r="1779" spans="1:13" x14ac:dyDescent="0.3">
      <c r="A1779">
        <v>1777</v>
      </c>
      <c r="B1779">
        <v>15.266999999999999</v>
      </c>
      <c r="C1779">
        <v>9.7250000000000003E-2</v>
      </c>
      <c r="D1779">
        <v>-0.56840000000000002</v>
      </c>
      <c r="E1779">
        <v>10.615</v>
      </c>
      <c r="F1779">
        <v>11.654999999999999</v>
      </c>
      <c r="G1779">
        <v>12.695</v>
      </c>
      <c r="H1779">
        <v>13.888</v>
      </c>
      <c r="I1779">
        <v>15.266999999999999</v>
      </c>
      <c r="J1779">
        <v>16.873000000000001</v>
      </c>
      <c r="K1779">
        <v>18.762</v>
      </c>
      <c r="L1779">
        <v>21.004000000000001</v>
      </c>
      <c r="M1779">
        <v>23.245999999999999</v>
      </c>
    </row>
    <row r="1780" spans="1:13" x14ac:dyDescent="0.3">
      <c r="A1780">
        <v>1778</v>
      </c>
      <c r="B1780">
        <v>15.267099999999999</v>
      </c>
      <c r="C1780">
        <v>9.7259999999999999E-2</v>
      </c>
      <c r="D1780">
        <v>-0.56840000000000002</v>
      </c>
      <c r="E1780">
        <v>10.615</v>
      </c>
      <c r="F1780">
        <v>11.654999999999999</v>
      </c>
      <c r="G1780">
        <v>12.695</v>
      </c>
      <c r="H1780">
        <v>13.888</v>
      </c>
      <c r="I1780">
        <v>15.266999999999999</v>
      </c>
      <c r="J1780">
        <v>16.873999999999999</v>
      </c>
      <c r="K1780">
        <v>18.762</v>
      </c>
      <c r="L1780">
        <v>21.004000000000001</v>
      </c>
      <c r="M1780">
        <v>23.247</v>
      </c>
    </row>
    <row r="1781" spans="1:13" x14ac:dyDescent="0.3">
      <c r="A1781">
        <v>1779</v>
      </c>
      <c r="B1781">
        <v>15.267300000000001</v>
      </c>
      <c r="C1781">
        <v>9.7280000000000005E-2</v>
      </c>
      <c r="D1781">
        <v>-0.56840000000000002</v>
      </c>
      <c r="E1781">
        <v>10.614000000000001</v>
      </c>
      <c r="F1781">
        <v>11.654999999999999</v>
      </c>
      <c r="G1781">
        <v>12.695</v>
      </c>
      <c r="H1781">
        <v>13.888</v>
      </c>
      <c r="I1781">
        <v>15.266999999999999</v>
      </c>
      <c r="J1781">
        <v>16.873999999999999</v>
      </c>
      <c r="K1781">
        <v>18.763000000000002</v>
      </c>
      <c r="L1781">
        <v>21.006</v>
      </c>
      <c r="M1781">
        <v>23.248999999999999</v>
      </c>
    </row>
    <row r="1782" spans="1:13" x14ac:dyDescent="0.3">
      <c r="A1782">
        <v>1780</v>
      </c>
      <c r="B1782">
        <v>15.2674</v>
      </c>
      <c r="C1782">
        <v>9.7290000000000001E-2</v>
      </c>
      <c r="D1782">
        <v>-0.56840000000000002</v>
      </c>
      <c r="E1782">
        <v>10.614000000000001</v>
      </c>
      <c r="F1782">
        <v>11.654</v>
      </c>
      <c r="G1782">
        <v>12.694000000000001</v>
      </c>
      <c r="H1782">
        <v>13.888</v>
      </c>
      <c r="I1782">
        <v>15.266999999999999</v>
      </c>
      <c r="J1782">
        <v>16.873999999999999</v>
      </c>
      <c r="K1782">
        <v>18.763999999999999</v>
      </c>
      <c r="L1782">
        <v>21.007000000000001</v>
      </c>
      <c r="M1782">
        <v>23.251000000000001</v>
      </c>
    </row>
    <row r="1783" spans="1:13" x14ac:dyDescent="0.3">
      <c r="A1783">
        <v>1781</v>
      </c>
      <c r="B1783">
        <v>15.2676</v>
      </c>
      <c r="C1783">
        <v>9.7299999999999998E-2</v>
      </c>
      <c r="D1783">
        <v>-0.56840000000000002</v>
      </c>
      <c r="E1783">
        <v>10.614000000000001</v>
      </c>
      <c r="F1783">
        <v>11.654</v>
      </c>
      <c r="G1783">
        <v>12.694000000000001</v>
      </c>
      <c r="H1783">
        <v>13.888</v>
      </c>
      <c r="I1783">
        <v>15.268000000000001</v>
      </c>
      <c r="J1783">
        <v>16.875</v>
      </c>
      <c r="K1783">
        <v>18.763999999999999</v>
      </c>
      <c r="L1783">
        <v>21.007999999999999</v>
      </c>
      <c r="M1783">
        <v>23.251999999999999</v>
      </c>
    </row>
    <row r="1784" spans="1:13" x14ac:dyDescent="0.3">
      <c r="A1784">
        <v>1782</v>
      </c>
      <c r="B1784">
        <v>15.2677</v>
      </c>
      <c r="C1784">
        <v>9.7320000000000004E-2</v>
      </c>
      <c r="D1784">
        <v>-0.56840000000000002</v>
      </c>
      <c r="E1784">
        <v>10.613</v>
      </c>
      <c r="F1784">
        <v>11.654</v>
      </c>
      <c r="G1784">
        <v>12.694000000000001</v>
      </c>
      <c r="H1784">
        <v>13.888</v>
      </c>
      <c r="I1784">
        <v>15.268000000000001</v>
      </c>
      <c r="J1784">
        <v>16.875</v>
      </c>
      <c r="K1784">
        <v>18.765000000000001</v>
      </c>
      <c r="L1784">
        <v>21.01</v>
      </c>
      <c r="M1784">
        <v>23.254000000000001</v>
      </c>
    </row>
    <row r="1785" spans="1:13" x14ac:dyDescent="0.3">
      <c r="A1785">
        <v>1783</v>
      </c>
      <c r="B1785">
        <v>15.267899999999999</v>
      </c>
      <c r="C1785">
        <v>9.733E-2</v>
      </c>
      <c r="D1785">
        <v>-0.56840000000000002</v>
      </c>
      <c r="E1785">
        <v>10.613</v>
      </c>
      <c r="F1785">
        <v>11.654</v>
      </c>
      <c r="G1785">
        <v>12.694000000000001</v>
      </c>
      <c r="H1785">
        <v>13.888</v>
      </c>
      <c r="I1785">
        <v>15.268000000000001</v>
      </c>
      <c r="J1785">
        <v>16.876000000000001</v>
      </c>
      <c r="K1785">
        <v>18.765999999999998</v>
      </c>
      <c r="L1785">
        <v>21.010999999999999</v>
      </c>
      <c r="M1785">
        <v>23.256</v>
      </c>
    </row>
    <row r="1786" spans="1:13" x14ac:dyDescent="0.3">
      <c r="A1786">
        <v>1784</v>
      </c>
      <c r="B1786">
        <v>15.268000000000001</v>
      </c>
      <c r="C1786">
        <v>9.7339999999999996E-2</v>
      </c>
      <c r="D1786">
        <v>-0.56840000000000002</v>
      </c>
      <c r="E1786">
        <v>10.613</v>
      </c>
      <c r="F1786">
        <v>11.653</v>
      </c>
      <c r="G1786">
        <v>12.694000000000001</v>
      </c>
      <c r="H1786">
        <v>13.888</v>
      </c>
      <c r="I1786">
        <v>15.268000000000001</v>
      </c>
      <c r="J1786">
        <v>16.876000000000001</v>
      </c>
      <c r="K1786">
        <v>18.766999999999999</v>
      </c>
      <c r="L1786">
        <v>21.012</v>
      </c>
      <c r="M1786">
        <v>23.257000000000001</v>
      </c>
    </row>
    <row r="1787" spans="1:13" x14ac:dyDescent="0.3">
      <c r="A1787">
        <v>1785</v>
      </c>
      <c r="B1787">
        <v>15.2682</v>
      </c>
      <c r="C1787">
        <v>9.7360000000000002E-2</v>
      </c>
      <c r="D1787">
        <v>-0.56840000000000002</v>
      </c>
      <c r="E1787">
        <v>10.612</v>
      </c>
      <c r="F1787">
        <v>11.653</v>
      </c>
      <c r="G1787">
        <v>12.694000000000001</v>
      </c>
      <c r="H1787">
        <v>13.888</v>
      </c>
      <c r="I1787">
        <v>15.268000000000001</v>
      </c>
      <c r="J1787">
        <v>16.876999999999999</v>
      </c>
      <c r="K1787">
        <v>18.768000000000001</v>
      </c>
      <c r="L1787">
        <v>21.013999999999999</v>
      </c>
      <c r="M1787">
        <v>23.259</v>
      </c>
    </row>
    <row r="1788" spans="1:13" x14ac:dyDescent="0.3">
      <c r="A1788">
        <v>1786</v>
      </c>
      <c r="B1788">
        <v>15.2683</v>
      </c>
      <c r="C1788">
        <v>9.7369999999999998E-2</v>
      </c>
      <c r="D1788">
        <v>-0.56840000000000002</v>
      </c>
      <c r="E1788">
        <v>10.612</v>
      </c>
      <c r="F1788">
        <v>11.653</v>
      </c>
      <c r="G1788">
        <v>12.693</v>
      </c>
      <c r="H1788">
        <v>13.888</v>
      </c>
      <c r="I1788">
        <v>15.268000000000001</v>
      </c>
      <c r="J1788">
        <v>16.876999999999999</v>
      </c>
      <c r="K1788">
        <v>18.768000000000001</v>
      </c>
      <c r="L1788">
        <v>21.013999999999999</v>
      </c>
      <c r="M1788">
        <v>23.260999999999999</v>
      </c>
    </row>
    <row r="1789" spans="1:13" x14ac:dyDescent="0.3">
      <c r="A1789">
        <v>1787</v>
      </c>
      <c r="B1789">
        <v>15.2685</v>
      </c>
      <c r="C1789">
        <v>9.7390000000000004E-2</v>
      </c>
      <c r="D1789">
        <v>-0.56840000000000002</v>
      </c>
      <c r="E1789">
        <v>10.611000000000001</v>
      </c>
      <c r="F1789">
        <v>11.651999999999999</v>
      </c>
      <c r="G1789">
        <v>12.693</v>
      </c>
      <c r="H1789">
        <v>13.888</v>
      </c>
      <c r="I1789">
        <v>15.268000000000001</v>
      </c>
      <c r="J1789">
        <v>16.876999999999999</v>
      </c>
      <c r="K1789">
        <v>18.768999999999998</v>
      </c>
      <c r="L1789">
        <v>21.015999999999998</v>
      </c>
      <c r="M1789">
        <v>23.263000000000002</v>
      </c>
    </row>
    <row r="1790" spans="1:13" x14ac:dyDescent="0.3">
      <c r="A1790">
        <v>1788</v>
      </c>
      <c r="B1790">
        <v>15.268599999999999</v>
      </c>
      <c r="C1790">
        <v>9.74E-2</v>
      </c>
      <c r="D1790">
        <v>-0.56840000000000002</v>
      </c>
      <c r="E1790">
        <v>10.611000000000001</v>
      </c>
      <c r="F1790">
        <v>11.651999999999999</v>
      </c>
      <c r="G1790">
        <v>12.693</v>
      </c>
      <c r="H1790">
        <v>13.888</v>
      </c>
      <c r="I1790">
        <v>15.269</v>
      </c>
      <c r="J1790">
        <v>16.878</v>
      </c>
      <c r="K1790">
        <v>18.77</v>
      </c>
      <c r="L1790">
        <v>21.016999999999999</v>
      </c>
      <c r="M1790">
        <v>23.263999999999999</v>
      </c>
    </row>
    <row r="1791" spans="1:13" x14ac:dyDescent="0.3">
      <c r="A1791">
        <v>1789</v>
      </c>
      <c r="B1791">
        <v>15.268800000000001</v>
      </c>
      <c r="C1791">
        <v>9.7409999999999997E-2</v>
      </c>
      <c r="D1791">
        <v>-0.56840000000000002</v>
      </c>
      <c r="E1791">
        <v>10.611000000000001</v>
      </c>
      <c r="F1791">
        <v>11.651999999999999</v>
      </c>
      <c r="G1791">
        <v>12.693</v>
      </c>
      <c r="H1791">
        <v>13.888</v>
      </c>
      <c r="I1791">
        <v>15.269</v>
      </c>
      <c r="J1791">
        <v>16.878</v>
      </c>
      <c r="K1791">
        <v>18.771000000000001</v>
      </c>
      <c r="L1791">
        <v>21.018000000000001</v>
      </c>
      <c r="M1791">
        <v>23.265999999999998</v>
      </c>
    </row>
    <row r="1792" spans="1:13" x14ac:dyDescent="0.3">
      <c r="A1792">
        <v>1790</v>
      </c>
      <c r="B1792">
        <v>15.2689</v>
      </c>
      <c r="C1792">
        <v>9.7430000000000003E-2</v>
      </c>
      <c r="D1792">
        <v>-0.56840000000000002</v>
      </c>
      <c r="E1792">
        <v>10.61</v>
      </c>
      <c r="F1792">
        <v>11.651</v>
      </c>
      <c r="G1792">
        <v>12.693</v>
      </c>
      <c r="H1792">
        <v>13.888</v>
      </c>
      <c r="I1792">
        <v>15.269</v>
      </c>
      <c r="J1792">
        <v>16.879000000000001</v>
      </c>
      <c r="K1792">
        <v>18.771000000000001</v>
      </c>
      <c r="L1792">
        <v>21.02</v>
      </c>
      <c r="M1792">
        <v>23.268000000000001</v>
      </c>
    </row>
    <row r="1793" spans="1:13" x14ac:dyDescent="0.3">
      <c r="A1793">
        <v>1791</v>
      </c>
      <c r="B1793">
        <v>15.2691</v>
      </c>
      <c r="C1793">
        <v>9.7439999999999999E-2</v>
      </c>
      <c r="D1793">
        <v>-0.56840000000000002</v>
      </c>
      <c r="E1793">
        <v>10.61</v>
      </c>
      <c r="F1793">
        <v>11.651</v>
      </c>
      <c r="G1793">
        <v>12.692</v>
      </c>
      <c r="H1793">
        <v>13.888</v>
      </c>
      <c r="I1793">
        <v>15.269</v>
      </c>
      <c r="J1793">
        <v>16.879000000000001</v>
      </c>
      <c r="K1793">
        <v>18.771999999999998</v>
      </c>
      <c r="L1793">
        <v>21.021000000000001</v>
      </c>
      <c r="M1793">
        <v>23.268999999999998</v>
      </c>
    </row>
    <row r="1794" spans="1:13" x14ac:dyDescent="0.3">
      <c r="A1794">
        <v>1792</v>
      </c>
      <c r="B1794">
        <v>15.2692</v>
      </c>
      <c r="C1794">
        <v>9.7449999999999995E-2</v>
      </c>
      <c r="D1794">
        <v>-0.56840000000000002</v>
      </c>
      <c r="E1794">
        <v>10.609</v>
      </c>
      <c r="F1794">
        <v>11.651</v>
      </c>
      <c r="G1794">
        <v>12.692</v>
      </c>
      <c r="H1794">
        <v>13.888</v>
      </c>
      <c r="I1794">
        <v>15.269</v>
      </c>
      <c r="J1794">
        <v>16.879000000000001</v>
      </c>
      <c r="K1794">
        <v>18.773</v>
      </c>
      <c r="L1794">
        <v>21.021999999999998</v>
      </c>
      <c r="M1794">
        <v>23.271000000000001</v>
      </c>
    </row>
    <row r="1795" spans="1:13" x14ac:dyDescent="0.3">
      <c r="A1795">
        <v>1793</v>
      </c>
      <c r="B1795">
        <v>15.269399999999999</v>
      </c>
      <c r="C1795">
        <v>9.7460000000000005E-2</v>
      </c>
      <c r="D1795">
        <v>-0.56840000000000002</v>
      </c>
      <c r="E1795">
        <v>10.609</v>
      </c>
      <c r="F1795">
        <v>11.651</v>
      </c>
      <c r="G1795">
        <v>12.692</v>
      </c>
      <c r="H1795">
        <v>13.888</v>
      </c>
      <c r="I1795">
        <v>15.269</v>
      </c>
      <c r="J1795">
        <v>16.88</v>
      </c>
      <c r="K1795">
        <v>18.773</v>
      </c>
      <c r="L1795">
        <v>21.023</v>
      </c>
      <c r="M1795">
        <v>23.271999999999998</v>
      </c>
    </row>
    <row r="1796" spans="1:13" x14ac:dyDescent="0.3">
      <c r="A1796">
        <v>1794</v>
      </c>
      <c r="B1796">
        <v>15.269500000000001</v>
      </c>
      <c r="C1796">
        <v>9.7479999999999997E-2</v>
      </c>
      <c r="D1796">
        <v>-0.56840000000000002</v>
      </c>
      <c r="E1796">
        <v>10.609</v>
      </c>
      <c r="F1796">
        <v>11.65</v>
      </c>
      <c r="G1796">
        <v>12.692</v>
      </c>
      <c r="H1796">
        <v>13.887</v>
      </c>
      <c r="I1796">
        <v>15.27</v>
      </c>
      <c r="J1796">
        <v>16.88</v>
      </c>
      <c r="K1796">
        <v>18.774000000000001</v>
      </c>
      <c r="L1796">
        <v>21.024000000000001</v>
      </c>
      <c r="M1796">
        <v>23.274000000000001</v>
      </c>
    </row>
    <row r="1797" spans="1:13" x14ac:dyDescent="0.3">
      <c r="A1797">
        <v>1795</v>
      </c>
      <c r="B1797">
        <v>15.2697</v>
      </c>
      <c r="C1797">
        <v>9.7489999999999993E-2</v>
      </c>
      <c r="D1797">
        <v>-0.56840000000000002</v>
      </c>
      <c r="E1797">
        <v>10.608000000000001</v>
      </c>
      <c r="F1797">
        <v>11.65</v>
      </c>
      <c r="G1797">
        <v>12.692</v>
      </c>
      <c r="H1797">
        <v>13.887</v>
      </c>
      <c r="I1797">
        <v>15.27</v>
      </c>
      <c r="J1797">
        <v>16.881</v>
      </c>
      <c r="K1797">
        <v>18.774999999999999</v>
      </c>
      <c r="L1797">
        <v>21.024999999999999</v>
      </c>
      <c r="M1797">
        <v>23.276</v>
      </c>
    </row>
    <row r="1798" spans="1:13" x14ac:dyDescent="0.3">
      <c r="A1798">
        <v>1796</v>
      </c>
      <c r="B1798">
        <v>15.2698</v>
      </c>
      <c r="C1798">
        <v>9.7500000000000003E-2</v>
      </c>
      <c r="D1798">
        <v>-0.56840000000000002</v>
      </c>
      <c r="E1798">
        <v>10.608000000000001</v>
      </c>
      <c r="F1798">
        <v>11.65</v>
      </c>
      <c r="G1798">
        <v>12.692</v>
      </c>
      <c r="H1798">
        <v>13.887</v>
      </c>
      <c r="I1798">
        <v>15.27</v>
      </c>
      <c r="J1798">
        <v>16.881</v>
      </c>
      <c r="K1798">
        <v>18.776</v>
      </c>
      <c r="L1798">
        <v>21.026</v>
      </c>
      <c r="M1798">
        <v>23.277000000000001</v>
      </c>
    </row>
    <row r="1799" spans="1:13" x14ac:dyDescent="0.3">
      <c r="A1799">
        <v>1797</v>
      </c>
      <c r="B1799">
        <v>15.27</v>
      </c>
      <c r="C1799">
        <v>9.7519999999999996E-2</v>
      </c>
      <c r="D1799">
        <v>-0.56840000000000002</v>
      </c>
      <c r="E1799">
        <v>10.606999999999999</v>
      </c>
      <c r="F1799">
        <v>11.648999999999999</v>
      </c>
      <c r="G1799">
        <v>12.691000000000001</v>
      </c>
      <c r="H1799">
        <v>13.887</v>
      </c>
      <c r="I1799">
        <v>15.27</v>
      </c>
      <c r="J1799">
        <v>16.881</v>
      </c>
      <c r="K1799">
        <v>18.777000000000001</v>
      </c>
      <c r="L1799">
        <v>21.027999999999999</v>
      </c>
      <c r="M1799">
        <v>23.28</v>
      </c>
    </row>
    <row r="1800" spans="1:13" x14ac:dyDescent="0.3">
      <c r="A1800">
        <v>1798</v>
      </c>
      <c r="B1800">
        <v>15.270200000000001</v>
      </c>
      <c r="C1800">
        <v>9.7530000000000006E-2</v>
      </c>
      <c r="D1800">
        <v>-0.56840000000000002</v>
      </c>
      <c r="E1800">
        <v>10.606999999999999</v>
      </c>
      <c r="F1800">
        <v>11.648999999999999</v>
      </c>
      <c r="G1800">
        <v>12.691000000000001</v>
      </c>
      <c r="H1800">
        <v>13.887</v>
      </c>
      <c r="I1800">
        <v>15.27</v>
      </c>
      <c r="J1800">
        <v>16.882000000000001</v>
      </c>
      <c r="K1800">
        <v>18.777000000000001</v>
      </c>
      <c r="L1800">
        <v>21.029</v>
      </c>
      <c r="M1800">
        <v>23.280999999999999</v>
      </c>
    </row>
    <row r="1801" spans="1:13" x14ac:dyDescent="0.3">
      <c r="A1801">
        <v>1799</v>
      </c>
      <c r="B1801">
        <v>15.270300000000001</v>
      </c>
      <c r="C1801">
        <v>9.7540000000000002E-2</v>
      </c>
      <c r="D1801">
        <v>-0.56840000000000002</v>
      </c>
      <c r="E1801">
        <v>10.606999999999999</v>
      </c>
      <c r="F1801">
        <v>11.648999999999999</v>
      </c>
      <c r="G1801">
        <v>12.691000000000001</v>
      </c>
      <c r="H1801">
        <v>13.887</v>
      </c>
      <c r="I1801">
        <v>15.27</v>
      </c>
      <c r="J1801">
        <v>16.882000000000001</v>
      </c>
      <c r="K1801">
        <v>18.777999999999999</v>
      </c>
      <c r="L1801">
        <v>21.03</v>
      </c>
      <c r="M1801">
        <v>23.282</v>
      </c>
    </row>
    <row r="1802" spans="1:13" x14ac:dyDescent="0.3">
      <c r="A1802">
        <v>1800</v>
      </c>
      <c r="B1802">
        <v>15.2705</v>
      </c>
      <c r="C1802">
        <v>9.7559999999999994E-2</v>
      </c>
      <c r="D1802">
        <v>-0.56840000000000002</v>
      </c>
      <c r="E1802">
        <v>10.606</v>
      </c>
      <c r="F1802">
        <v>11.648999999999999</v>
      </c>
      <c r="G1802">
        <v>12.691000000000001</v>
      </c>
      <c r="H1802">
        <v>13.887</v>
      </c>
      <c r="I1802">
        <v>15.27</v>
      </c>
      <c r="J1802">
        <v>16.882999999999999</v>
      </c>
      <c r="K1802">
        <v>18.779</v>
      </c>
      <c r="L1802">
        <v>21.032</v>
      </c>
      <c r="M1802">
        <v>23.285</v>
      </c>
    </row>
    <row r="1803" spans="1:13" x14ac:dyDescent="0.3">
      <c r="A1803">
        <v>1801</v>
      </c>
      <c r="B1803">
        <v>15.2706</v>
      </c>
      <c r="C1803">
        <v>9.7570000000000004E-2</v>
      </c>
      <c r="D1803">
        <v>-0.56840000000000002</v>
      </c>
      <c r="E1803">
        <v>10.606</v>
      </c>
      <c r="F1803">
        <v>11.648</v>
      </c>
      <c r="G1803">
        <v>12.691000000000001</v>
      </c>
      <c r="H1803">
        <v>13.887</v>
      </c>
      <c r="I1803">
        <v>15.271000000000001</v>
      </c>
      <c r="J1803">
        <v>16.882999999999999</v>
      </c>
      <c r="K1803">
        <v>18.779</v>
      </c>
      <c r="L1803">
        <v>21.033000000000001</v>
      </c>
      <c r="M1803">
        <v>23.286000000000001</v>
      </c>
    </row>
    <row r="1804" spans="1:13" x14ac:dyDescent="0.3">
      <c r="A1804">
        <v>1802</v>
      </c>
      <c r="B1804">
        <v>15.270799999999999</v>
      </c>
      <c r="C1804">
        <v>9.758E-2</v>
      </c>
      <c r="D1804">
        <v>-0.56840000000000002</v>
      </c>
      <c r="E1804">
        <v>10.606</v>
      </c>
      <c r="F1804">
        <v>11.648</v>
      </c>
      <c r="G1804">
        <v>12.691000000000001</v>
      </c>
      <c r="H1804">
        <v>13.887</v>
      </c>
      <c r="I1804">
        <v>15.271000000000001</v>
      </c>
      <c r="J1804">
        <v>16.882999999999999</v>
      </c>
      <c r="K1804">
        <v>18.78</v>
      </c>
      <c r="L1804">
        <v>21.033999999999999</v>
      </c>
      <c r="M1804">
        <v>23.286999999999999</v>
      </c>
    </row>
    <row r="1805" spans="1:13" x14ac:dyDescent="0.3">
      <c r="A1805">
        <v>1803</v>
      </c>
      <c r="B1805">
        <v>15.270899999999999</v>
      </c>
      <c r="C1805">
        <v>9.7600000000000006E-2</v>
      </c>
      <c r="D1805">
        <v>-0.56840000000000002</v>
      </c>
      <c r="E1805">
        <v>10.605</v>
      </c>
      <c r="F1805">
        <v>11.648</v>
      </c>
      <c r="G1805">
        <v>12.69</v>
      </c>
      <c r="H1805">
        <v>13.887</v>
      </c>
      <c r="I1805">
        <v>15.271000000000001</v>
      </c>
      <c r="J1805">
        <v>16.884</v>
      </c>
      <c r="K1805">
        <v>18.780999999999999</v>
      </c>
      <c r="L1805">
        <v>21.035</v>
      </c>
      <c r="M1805">
        <v>23.29</v>
      </c>
    </row>
    <row r="1806" spans="1:13" x14ac:dyDescent="0.3">
      <c r="A1806">
        <v>1804</v>
      </c>
      <c r="B1806">
        <v>15.271100000000001</v>
      </c>
      <c r="C1806">
        <v>9.7610000000000002E-2</v>
      </c>
      <c r="D1806">
        <v>-0.56840000000000002</v>
      </c>
      <c r="E1806">
        <v>10.605</v>
      </c>
      <c r="F1806">
        <v>11.648</v>
      </c>
      <c r="G1806">
        <v>12.69</v>
      </c>
      <c r="H1806">
        <v>13.887</v>
      </c>
      <c r="I1806">
        <v>15.271000000000001</v>
      </c>
      <c r="J1806">
        <v>16.884</v>
      </c>
      <c r="K1806">
        <v>18.782</v>
      </c>
      <c r="L1806">
        <v>21.036000000000001</v>
      </c>
      <c r="M1806">
        <v>23.291</v>
      </c>
    </row>
    <row r="1807" spans="1:13" x14ac:dyDescent="0.3">
      <c r="A1807">
        <v>1805</v>
      </c>
      <c r="B1807">
        <v>15.2713</v>
      </c>
      <c r="C1807">
        <v>9.7619999999999998E-2</v>
      </c>
      <c r="D1807">
        <v>-0.56840000000000002</v>
      </c>
      <c r="E1807">
        <v>10.605</v>
      </c>
      <c r="F1807">
        <v>11.647</v>
      </c>
      <c r="G1807">
        <v>12.69</v>
      </c>
      <c r="H1807">
        <v>13.887</v>
      </c>
      <c r="I1807">
        <v>15.271000000000001</v>
      </c>
      <c r="J1807">
        <v>16.885000000000002</v>
      </c>
      <c r="K1807">
        <v>18.782</v>
      </c>
      <c r="L1807">
        <v>21.036999999999999</v>
      </c>
      <c r="M1807">
        <v>23.292000000000002</v>
      </c>
    </row>
    <row r="1808" spans="1:13" x14ac:dyDescent="0.3">
      <c r="A1808">
        <v>1806</v>
      </c>
      <c r="B1808">
        <v>15.2714</v>
      </c>
      <c r="C1808">
        <v>9.7629999999999995E-2</v>
      </c>
      <c r="D1808">
        <v>-0.56840000000000002</v>
      </c>
      <c r="E1808">
        <v>10.603999999999999</v>
      </c>
      <c r="F1808">
        <v>11.647</v>
      </c>
      <c r="G1808">
        <v>12.69</v>
      </c>
      <c r="H1808">
        <v>13.887</v>
      </c>
      <c r="I1808">
        <v>15.271000000000001</v>
      </c>
      <c r="J1808">
        <v>16.885000000000002</v>
      </c>
      <c r="K1808">
        <v>18.783000000000001</v>
      </c>
      <c r="L1808">
        <v>21.038</v>
      </c>
      <c r="M1808">
        <v>23.294</v>
      </c>
    </row>
    <row r="1809" spans="1:13" x14ac:dyDescent="0.3">
      <c r="A1809">
        <v>1807</v>
      </c>
      <c r="B1809">
        <v>15.271599999999999</v>
      </c>
      <c r="C1809">
        <v>9.7650000000000001E-2</v>
      </c>
      <c r="D1809">
        <v>-0.56840000000000002</v>
      </c>
      <c r="E1809">
        <v>10.603999999999999</v>
      </c>
      <c r="F1809">
        <v>11.647</v>
      </c>
      <c r="G1809">
        <v>12.69</v>
      </c>
      <c r="H1809">
        <v>13.887</v>
      </c>
      <c r="I1809">
        <v>15.272</v>
      </c>
      <c r="J1809">
        <v>16.885999999999999</v>
      </c>
      <c r="K1809">
        <v>18.783999999999999</v>
      </c>
      <c r="L1809">
        <v>21.04</v>
      </c>
      <c r="M1809">
        <v>23.295999999999999</v>
      </c>
    </row>
    <row r="1810" spans="1:13" x14ac:dyDescent="0.3">
      <c r="A1810">
        <v>1808</v>
      </c>
      <c r="B1810">
        <v>15.271699999999999</v>
      </c>
      <c r="C1810">
        <v>9.7659999999999997E-2</v>
      </c>
      <c r="D1810">
        <v>-0.56840000000000002</v>
      </c>
      <c r="E1810">
        <v>10.603</v>
      </c>
      <c r="F1810">
        <v>11.647</v>
      </c>
      <c r="G1810">
        <v>12.69</v>
      </c>
      <c r="H1810">
        <v>13.887</v>
      </c>
      <c r="I1810">
        <v>15.272</v>
      </c>
      <c r="J1810">
        <v>16.885999999999999</v>
      </c>
      <c r="K1810">
        <v>18.785</v>
      </c>
      <c r="L1810">
        <v>21.041</v>
      </c>
      <c r="M1810">
        <v>23.297000000000001</v>
      </c>
    </row>
    <row r="1811" spans="1:13" x14ac:dyDescent="0.3">
      <c r="A1811">
        <v>1809</v>
      </c>
      <c r="B1811">
        <v>15.2719</v>
      </c>
      <c r="C1811">
        <v>9.7670000000000007E-2</v>
      </c>
      <c r="D1811">
        <v>-0.56840000000000002</v>
      </c>
      <c r="E1811">
        <v>10.603</v>
      </c>
      <c r="F1811">
        <v>11.646000000000001</v>
      </c>
      <c r="G1811">
        <v>12.69</v>
      </c>
      <c r="H1811">
        <v>13.887</v>
      </c>
      <c r="I1811">
        <v>15.272</v>
      </c>
      <c r="J1811">
        <v>16.885999999999999</v>
      </c>
      <c r="K1811">
        <v>18.785</v>
      </c>
      <c r="L1811">
        <v>21.042000000000002</v>
      </c>
      <c r="M1811">
        <v>23.298999999999999</v>
      </c>
    </row>
    <row r="1812" spans="1:13" x14ac:dyDescent="0.3">
      <c r="A1812">
        <v>1810</v>
      </c>
      <c r="B1812">
        <v>15.272</v>
      </c>
      <c r="C1812">
        <v>9.7689999999999999E-2</v>
      </c>
      <c r="D1812">
        <v>-0.56840000000000002</v>
      </c>
      <c r="E1812">
        <v>10.603</v>
      </c>
      <c r="F1812">
        <v>11.646000000000001</v>
      </c>
      <c r="G1812">
        <v>12.689</v>
      </c>
      <c r="H1812">
        <v>13.887</v>
      </c>
      <c r="I1812">
        <v>15.272</v>
      </c>
      <c r="J1812">
        <v>16.887</v>
      </c>
      <c r="K1812">
        <v>18.786000000000001</v>
      </c>
      <c r="L1812">
        <v>21.044</v>
      </c>
      <c r="M1812">
        <v>23.300999999999998</v>
      </c>
    </row>
    <row r="1813" spans="1:13" x14ac:dyDescent="0.3">
      <c r="A1813">
        <v>1811</v>
      </c>
      <c r="B1813">
        <v>15.2722</v>
      </c>
      <c r="C1813">
        <v>9.7699999999999995E-2</v>
      </c>
      <c r="D1813">
        <v>-0.56840000000000002</v>
      </c>
      <c r="E1813">
        <v>10.602</v>
      </c>
      <c r="F1813">
        <v>11.646000000000001</v>
      </c>
      <c r="G1813">
        <v>12.689</v>
      </c>
      <c r="H1813">
        <v>13.887</v>
      </c>
      <c r="I1813">
        <v>15.272</v>
      </c>
      <c r="J1813">
        <v>16.887</v>
      </c>
      <c r="K1813">
        <v>18.786999999999999</v>
      </c>
      <c r="L1813">
        <v>21.045000000000002</v>
      </c>
      <c r="M1813">
        <v>23.303000000000001</v>
      </c>
    </row>
    <row r="1814" spans="1:13" x14ac:dyDescent="0.3">
      <c r="A1814">
        <v>1812</v>
      </c>
      <c r="B1814">
        <v>15.272399999999999</v>
      </c>
      <c r="C1814">
        <v>9.7710000000000005E-2</v>
      </c>
      <c r="D1814">
        <v>-0.56840000000000002</v>
      </c>
      <c r="E1814">
        <v>10.602</v>
      </c>
      <c r="F1814">
        <v>11.646000000000001</v>
      </c>
      <c r="G1814">
        <v>12.689</v>
      </c>
      <c r="H1814">
        <v>13.887</v>
      </c>
      <c r="I1814">
        <v>15.272</v>
      </c>
      <c r="J1814">
        <v>16.888000000000002</v>
      </c>
      <c r="K1814">
        <v>18.788</v>
      </c>
      <c r="L1814">
        <v>21.045999999999999</v>
      </c>
      <c r="M1814">
        <v>23.303999999999998</v>
      </c>
    </row>
    <row r="1815" spans="1:13" x14ac:dyDescent="0.3">
      <c r="A1815">
        <v>1813</v>
      </c>
      <c r="B1815">
        <v>15.272500000000001</v>
      </c>
      <c r="C1815">
        <v>9.7720000000000001E-2</v>
      </c>
      <c r="D1815">
        <v>-0.56840000000000002</v>
      </c>
      <c r="E1815">
        <v>10.602</v>
      </c>
      <c r="F1815">
        <v>11.645</v>
      </c>
      <c r="G1815">
        <v>12.689</v>
      </c>
      <c r="H1815">
        <v>13.887</v>
      </c>
      <c r="I1815">
        <v>15.272</v>
      </c>
      <c r="J1815">
        <v>16.888000000000002</v>
      </c>
      <c r="K1815">
        <v>18.788</v>
      </c>
      <c r="L1815">
        <v>21.047000000000001</v>
      </c>
      <c r="M1815">
        <v>23.305</v>
      </c>
    </row>
    <row r="1816" spans="1:13" x14ac:dyDescent="0.3">
      <c r="A1816">
        <v>1814</v>
      </c>
      <c r="B1816">
        <v>15.2727</v>
      </c>
      <c r="C1816">
        <v>9.7739999999999994E-2</v>
      </c>
      <c r="D1816">
        <v>-0.56840000000000002</v>
      </c>
      <c r="E1816">
        <v>10.601000000000001</v>
      </c>
      <c r="F1816">
        <v>11.645</v>
      </c>
      <c r="G1816">
        <v>12.689</v>
      </c>
      <c r="H1816">
        <v>13.887</v>
      </c>
      <c r="I1816">
        <v>15.273</v>
      </c>
      <c r="J1816">
        <v>16.888000000000002</v>
      </c>
      <c r="K1816">
        <v>18.789000000000001</v>
      </c>
      <c r="L1816">
        <v>21.047999999999998</v>
      </c>
      <c r="M1816">
        <v>23.308</v>
      </c>
    </row>
    <row r="1817" spans="1:13" x14ac:dyDescent="0.3">
      <c r="A1817">
        <v>1815</v>
      </c>
      <c r="B1817">
        <v>15.2729</v>
      </c>
      <c r="C1817">
        <v>9.7750000000000004E-2</v>
      </c>
      <c r="D1817">
        <v>-0.56840000000000002</v>
      </c>
      <c r="E1817">
        <v>10.601000000000001</v>
      </c>
      <c r="F1817">
        <v>11.645</v>
      </c>
      <c r="G1817">
        <v>12.689</v>
      </c>
      <c r="H1817">
        <v>13.887</v>
      </c>
      <c r="I1817">
        <v>15.273</v>
      </c>
      <c r="J1817">
        <v>16.888999999999999</v>
      </c>
      <c r="K1817">
        <v>18.79</v>
      </c>
      <c r="L1817">
        <v>21.05</v>
      </c>
      <c r="M1817">
        <v>23.309000000000001</v>
      </c>
    </row>
    <row r="1818" spans="1:13" x14ac:dyDescent="0.3">
      <c r="A1818">
        <v>1816</v>
      </c>
      <c r="B1818">
        <v>15.273</v>
      </c>
      <c r="C1818">
        <v>9.776E-2</v>
      </c>
      <c r="D1818">
        <v>-0.56840000000000002</v>
      </c>
      <c r="E1818">
        <v>10.601000000000001</v>
      </c>
      <c r="F1818">
        <v>11.645</v>
      </c>
      <c r="G1818">
        <v>12.688000000000001</v>
      </c>
      <c r="H1818">
        <v>13.887</v>
      </c>
      <c r="I1818">
        <v>15.273</v>
      </c>
      <c r="J1818">
        <v>16.888999999999999</v>
      </c>
      <c r="K1818">
        <v>18.79</v>
      </c>
      <c r="L1818">
        <v>21.05</v>
      </c>
      <c r="M1818">
        <v>23.31</v>
      </c>
    </row>
    <row r="1819" spans="1:13" x14ac:dyDescent="0.3">
      <c r="A1819">
        <v>1817</v>
      </c>
      <c r="B1819">
        <v>15.273199999999999</v>
      </c>
      <c r="C1819">
        <v>9.7769999999999996E-2</v>
      </c>
      <c r="D1819">
        <v>-0.56840000000000002</v>
      </c>
      <c r="E1819">
        <v>10.6</v>
      </c>
      <c r="F1819">
        <v>11.644</v>
      </c>
      <c r="G1819">
        <v>12.688000000000001</v>
      </c>
      <c r="H1819">
        <v>13.887</v>
      </c>
      <c r="I1819">
        <v>15.273</v>
      </c>
      <c r="J1819">
        <v>16.888999999999999</v>
      </c>
      <c r="K1819">
        <v>18.791</v>
      </c>
      <c r="L1819">
        <v>21.050999999999998</v>
      </c>
      <c r="M1819">
        <v>23.312000000000001</v>
      </c>
    </row>
    <row r="1820" spans="1:13" x14ac:dyDescent="0.3">
      <c r="A1820">
        <v>1818</v>
      </c>
      <c r="B1820">
        <v>15.273300000000001</v>
      </c>
      <c r="C1820">
        <v>9.7790000000000002E-2</v>
      </c>
      <c r="D1820">
        <v>-0.56840000000000002</v>
      </c>
      <c r="E1820">
        <v>10.6</v>
      </c>
      <c r="F1820">
        <v>11.644</v>
      </c>
      <c r="G1820">
        <v>12.688000000000001</v>
      </c>
      <c r="H1820">
        <v>13.887</v>
      </c>
      <c r="I1820">
        <v>15.273</v>
      </c>
      <c r="J1820">
        <v>16.89</v>
      </c>
      <c r="K1820">
        <v>18.792000000000002</v>
      </c>
      <c r="L1820">
        <v>21.053000000000001</v>
      </c>
      <c r="M1820">
        <v>23.314</v>
      </c>
    </row>
    <row r="1821" spans="1:13" x14ac:dyDescent="0.3">
      <c r="A1821">
        <v>1819</v>
      </c>
      <c r="B1821">
        <v>15.2735</v>
      </c>
      <c r="C1821">
        <v>9.7799999999999998E-2</v>
      </c>
      <c r="D1821">
        <v>-0.56840000000000002</v>
      </c>
      <c r="E1821">
        <v>10.599</v>
      </c>
      <c r="F1821">
        <v>11.644</v>
      </c>
      <c r="G1821">
        <v>12.688000000000001</v>
      </c>
      <c r="H1821">
        <v>13.887</v>
      </c>
      <c r="I1821">
        <v>15.273999999999999</v>
      </c>
      <c r="J1821">
        <v>16.89</v>
      </c>
      <c r="K1821">
        <v>18.792999999999999</v>
      </c>
      <c r="L1821">
        <v>21.053999999999998</v>
      </c>
      <c r="M1821">
        <v>23.315999999999999</v>
      </c>
    </row>
    <row r="1822" spans="1:13" x14ac:dyDescent="0.3">
      <c r="A1822">
        <v>1820</v>
      </c>
      <c r="B1822">
        <v>15.2737</v>
      </c>
      <c r="C1822">
        <v>9.7809999999999994E-2</v>
      </c>
      <c r="D1822">
        <v>-0.56840000000000002</v>
      </c>
      <c r="E1822">
        <v>10.599</v>
      </c>
      <c r="F1822">
        <v>11.644</v>
      </c>
      <c r="G1822">
        <v>12.688000000000001</v>
      </c>
      <c r="H1822">
        <v>13.887</v>
      </c>
      <c r="I1822">
        <v>15.273999999999999</v>
      </c>
      <c r="J1822">
        <v>16.890999999999998</v>
      </c>
      <c r="K1822">
        <v>18.792999999999999</v>
      </c>
      <c r="L1822">
        <v>21.055</v>
      </c>
      <c r="M1822">
        <v>23.317</v>
      </c>
    </row>
    <row r="1823" spans="1:13" x14ac:dyDescent="0.3">
      <c r="A1823">
        <v>1821</v>
      </c>
      <c r="B1823">
        <v>15.2738</v>
      </c>
      <c r="C1823">
        <v>9.7820000000000004E-2</v>
      </c>
      <c r="D1823">
        <v>-0.56840000000000002</v>
      </c>
      <c r="E1823">
        <v>10.599</v>
      </c>
      <c r="F1823">
        <v>11.643000000000001</v>
      </c>
      <c r="G1823">
        <v>12.688000000000001</v>
      </c>
      <c r="H1823">
        <v>13.887</v>
      </c>
      <c r="I1823">
        <v>15.273999999999999</v>
      </c>
      <c r="J1823">
        <v>16.890999999999998</v>
      </c>
      <c r="K1823">
        <v>18.794</v>
      </c>
      <c r="L1823">
        <v>21.056000000000001</v>
      </c>
      <c r="M1823">
        <v>23.318000000000001</v>
      </c>
    </row>
    <row r="1824" spans="1:13" x14ac:dyDescent="0.3">
      <c r="A1824">
        <v>1822</v>
      </c>
      <c r="B1824">
        <v>15.273999999999999</v>
      </c>
      <c r="C1824">
        <v>9.7839999999999996E-2</v>
      </c>
      <c r="D1824">
        <v>-0.56840000000000002</v>
      </c>
      <c r="E1824">
        <v>10.598000000000001</v>
      </c>
      <c r="F1824">
        <v>11.643000000000001</v>
      </c>
      <c r="G1824">
        <v>12.686999999999999</v>
      </c>
      <c r="H1824">
        <v>13.887</v>
      </c>
      <c r="I1824">
        <v>15.273999999999999</v>
      </c>
      <c r="J1824">
        <v>16.891999999999999</v>
      </c>
      <c r="K1824">
        <v>18.795000000000002</v>
      </c>
      <c r="L1824">
        <v>21.058</v>
      </c>
      <c r="M1824">
        <v>23.321000000000002</v>
      </c>
    </row>
    <row r="1825" spans="1:13" x14ac:dyDescent="0.3">
      <c r="A1825">
        <v>1823</v>
      </c>
      <c r="B1825">
        <v>15.2742</v>
      </c>
      <c r="C1825">
        <v>9.7850000000000006E-2</v>
      </c>
      <c r="D1825">
        <v>-0.56840000000000002</v>
      </c>
      <c r="E1825">
        <v>10.598000000000001</v>
      </c>
      <c r="F1825">
        <v>11.643000000000001</v>
      </c>
      <c r="G1825">
        <v>12.686999999999999</v>
      </c>
      <c r="H1825">
        <v>13.887</v>
      </c>
      <c r="I1825">
        <v>15.273999999999999</v>
      </c>
      <c r="J1825">
        <v>16.891999999999999</v>
      </c>
      <c r="K1825">
        <v>18.795999999999999</v>
      </c>
      <c r="L1825">
        <v>21.059000000000001</v>
      </c>
      <c r="M1825">
        <v>23.321999999999999</v>
      </c>
    </row>
    <row r="1826" spans="1:13" x14ac:dyDescent="0.3">
      <c r="A1826">
        <v>1824</v>
      </c>
      <c r="B1826">
        <v>15.2743</v>
      </c>
      <c r="C1826">
        <v>9.7860000000000003E-2</v>
      </c>
      <c r="D1826">
        <v>-0.56840000000000002</v>
      </c>
      <c r="E1826">
        <v>10.598000000000001</v>
      </c>
      <c r="F1826">
        <v>11.643000000000001</v>
      </c>
      <c r="G1826">
        <v>12.686999999999999</v>
      </c>
      <c r="H1826">
        <v>13.887</v>
      </c>
      <c r="I1826">
        <v>15.273999999999999</v>
      </c>
      <c r="J1826">
        <v>16.891999999999999</v>
      </c>
      <c r="K1826">
        <v>18.795999999999999</v>
      </c>
      <c r="L1826">
        <v>21.06</v>
      </c>
      <c r="M1826">
        <v>23.323</v>
      </c>
    </row>
    <row r="1827" spans="1:13" x14ac:dyDescent="0.3">
      <c r="A1827">
        <v>1825</v>
      </c>
      <c r="B1827">
        <v>15.2745</v>
      </c>
      <c r="C1827">
        <v>9.7869999999999999E-2</v>
      </c>
      <c r="D1827">
        <v>-0.56840000000000002</v>
      </c>
      <c r="E1827">
        <v>10.598000000000001</v>
      </c>
      <c r="F1827">
        <v>11.641999999999999</v>
      </c>
      <c r="G1827">
        <v>12.686999999999999</v>
      </c>
      <c r="H1827">
        <v>13.887</v>
      </c>
      <c r="I1827">
        <v>15.273999999999999</v>
      </c>
      <c r="J1827">
        <v>16.893000000000001</v>
      </c>
      <c r="K1827">
        <v>18.797000000000001</v>
      </c>
      <c r="L1827">
        <v>21.061</v>
      </c>
      <c r="M1827">
        <v>23.324999999999999</v>
      </c>
    </row>
    <row r="1828" spans="1:13" x14ac:dyDescent="0.3">
      <c r="A1828">
        <v>1826</v>
      </c>
      <c r="B1828">
        <v>15.274699999999999</v>
      </c>
      <c r="C1828">
        <v>9.7890000000000005E-2</v>
      </c>
      <c r="D1828">
        <v>-0.56840000000000002</v>
      </c>
      <c r="E1828">
        <v>10.597</v>
      </c>
      <c r="F1828">
        <v>11.641999999999999</v>
      </c>
      <c r="G1828">
        <v>12.686999999999999</v>
      </c>
      <c r="H1828">
        <v>13.887</v>
      </c>
      <c r="I1828">
        <v>15.275</v>
      </c>
      <c r="J1828">
        <v>16.893000000000001</v>
      </c>
      <c r="K1828">
        <v>18.797999999999998</v>
      </c>
      <c r="L1828">
        <v>21.062999999999999</v>
      </c>
      <c r="M1828">
        <v>23.327000000000002</v>
      </c>
    </row>
    <row r="1829" spans="1:13" x14ac:dyDescent="0.3">
      <c r="A1829">
        <v>1827</v>
      </c>
      <c r="B1829">
        <v>15.274800000000001</v>
      </c>
      <c r="C1829">
        <v>9.7900000000000001E-2</v>
      </c>
      <c r="D1829">
        <v>-0.56840000000000002</v>
      </c>
      <c r="E1829">
        <v>10.597</v>
      </c>
      <c r="F1829">
        <v>11.641999999999999</v>
      </c>
      <c r="G1829">
        <v>12.686999999999999</v>
      </c>
      <c r="H1829">
        <v>13.887</v>
      </c>
      <c r="I1829">
        <v>15.275</v>
      </c>
      <c r="J1829">
        <v>16.893999999999998</v>
      </c>
      <c r="K1829">
        <v>18.798999999999999</v>
      </c>
      <c r="L1829">
        <v>21.064</v>
      </c>
      <c r="M1829">
        <v>23.327999999999999</v>
      </c>
    </row>
    <row r="1830" spans="1:13" x14ac:dyDescent="0.3">
      <c r="A1830">
        <v>1828</v>
      </c>
      <c r="B1830">
        <v>15.275</v>
      </c>
      <c r="C1830">
        <v>9.7909999999999997E-2</v>
      </c>
      <c r="D1830">
        <v>-0.56840000000000002</v>
      </c>
      <c r="E1830">
        <v>10.596</v>
      </c>
      <c r="F1830">
        <v>11.641999999999999</v>
      </c>
      <c r="G1830">
        <v>12.686999999999999</v>
      </c>
      <c r="H1830">
        <v>13.887</v>
      </c>
      <c r="I1830">
        <v>15.275</v>
      </c>
      <c r="J1830">
        <v>16.893999999999998</v>
      </c>
      <c r="K1830">
        <v>18.798999999999999</v>
      </c>
      <c r="L1830">
        <v>21.065000000000001</v>
      </c>
      <c r="M1830">
        <v>23.33</v>
      </c>
    </row>
    <row r="1831" spans="1:13" x14ac:dyDescent="0.3">
      <c r="A1831">
        <v>1829</v>
      </c>
      <c r="B1831">
        <v>15.2752</v>
      </c>
      <c r="C1831">
        <v>9.7919999999999993E-2</v>
      </c>
      <c r="D1831">
        <v>-0.56840000000000002</v>
      </c>
      <c r="E1831">
        <v>10.596</v>
      </c>
      <c r="F1831">
        <v>11.641</v>
      </c>
      <c r="G1831">
        <v>12.686999999999999</v>
      </c>
      <c r="H1831">
        <v>13.887</v>
      </c>
      <c r="I1831">
        <v>15.275</v>
      </c>
      <c r="J1831">
        <v>16.893999999999998</v>
      </c>
      <c r="K1831">
        <v>18.8</v>
      </c>
      <c r="L1831">
        <v>21.065999999999999</v>
      </c>
      <c r="M1831">
        <v>23.331</v>
      </c>
    </row>
    <row r="1832" spans="1:13" x14ac:dyDescent="0.3">
      <c r="A1832">
        <v>1830</v>
      </c>
      <c r="B1832">
        <v>15.2753</v>
      </c>
      <c r="C1832">
        <v>9.7939999999999999E-2</v>
      </c>
      <c r="D1832">
        <v>-0.56840000000000002</v>
      </c>
      <c r="E1832">
        <v>10.596</v>
      </c>
      <c r="F1832">
        <v>11.641</v>
      </c>
      <c r="G1832">
        <v>12.686</v>
      </c>
      <c r="H1832">
        <v>13.887</v>
      </c>
      <c r="I1832">
        <v>15.275</v>
      </c>
      <c r="J1832">
        <v>16.895</v>
      </c>
      <c r="K1832">
        <v>18.800999999999998</v>
      </c>
      <c r="L1832">
        <v>21.067</v>
      </c>
      <c r="M1832">
        <v>23.334</v>
      </c>
    </row>
    <row r="1833" spans="1:13" x14ac:dyDescent="0.3">
      <c r="A1833">
        <v>1831</v>
      </c>
      <c r="B1833">
        <v>15.275499999999999</v>
      </c>
      <c r="C1833">
        <v>9.7949999999999995E-2</v>
      </c>
      <c r="D1833">
        <v>-0.56840000000000002</v>
      </c>
      <c r="E1833">
        <v>10.595000000000001</v>
      </c>
      <c r="F1833">
        <v>11.641</v>
      </c>
      <c r="G1833">
        <v>12.686</v>
      </c>
      <c r="H1833">
        <v>13.887</v>
      </c>
      <c r="I1833">
        <v>15.276</v>
      </c>
      <c r="J1833">
        <v>16.895</v>
      </c>
      <c r="K1833">
        <v>18.802</v>
      </c>
      <c r="L1833">
        <v>21.068000000000001</v>
      </c>
      <c r="M1833">
        <v>23.335000000000001</v>
      </c>
    </row>
    <row r="1834" spans="1:13" x14ac:dyDescent="0.3">
      <c r="A1834">
        <v>1832</v>
      </c>
      <c r="B1834">
        <v>15.275700000000001</v>
      </c>
      <c r="C1834">
        <v>9.7960000000000005E-2</v>
      </c>
      <c r="D1834">
        <v>-0.56840000000000002</v>
      </c>
      <c r="E1834">
        <v>10.595000000000001</v>
      </c>
      <c r="F1834">
        <v>11.641</v>
      </c>
      <c r="G1834">
        <v>12.686</v>
      </c>
      <c r="H1834">
        <v>13.887</v>
      </c>
      <c r="I1834">
        <v>15.276</v>
      </c>
      <c r="J1834">
        <v>16.896000000000001</v>
      </c>
      <c r="K1834">
        <v>18.802</v>
      </c>
      <c r="L1834">
        <v>21.068999999999999</v>
      </c>
      <c r="M1834">
        <v>23.335999999999999</v>
      </c>
    </row>
    <row r="1835" spans="1:13" x14ac:dyDescent="0.3">
      <c r="A1835">
        <v>1833</v>
      </c>
      <c r="B1835">
        <v>15.2758</v>
      </c>
      <c r="C1835">
        <v>9.7970000000000002E-2</v>
      </c>
      <c r="D1835">
        <v>-0.56840000000000002</v>
      </c>
      <c r="E1835">
        <v>10.595000000000001</v>
      </c>
      <c r="F1835">
        <v>11.64</v>
      </c>
      <c r="G1835">
        <v>12.686</v>
      </c>
      <c r="H1835">
        <v>13.887</v>
      </c>
      <c r="I1835">
        <v>15.276</v>
      </c>
      <c r="J1835">
        <v>16.896000000000001</v>
      </c>
      <c r="K1835">
        <v>18.803000000000001</v>
      </c>
      <c r="L1835">
        <v>21.07</v>
      </c>
      <c r="M1835">
        <v>23.338000000000001</v>
      </c>
    </row>
    <row r="1836" spans="1:13" x14ac:dyDescent="0.3">
      <c r="A1836">
        <v>1834</v>
      </c>
      <c r="B1836">
        <v>15.276</v>
      </c>
      <c r="C1836">
        <v>9.7989999999999994E-2</v>
      </c>
      <c r="D1836">
        <v>-0.56840000000000002</v>
      </c>
      <c r="E1836">
        <v>10.593999999999999</v>
      </c>
      <c r="F1836">
        <v>11.64</v>
      </c>
      <c r="G1836">
        <v>12.686</v>
      </c>
      <c r="H1836">
        <v>13.887</v>
      </c>
      <c r="I1836">
        <v>15.276</v>
      </c>
      <c r="J1836">
        <v>16.896999999999998</v>
      </c>
      <c r="K1836">
        <v>18.803999999999998</v>
      </c>
      <c r="L1836">
        <v>21.071999999999999</v>
      </c>
      <c r="M1836">
        <v>23.34</v>
      </c>
    </row>
    <row r="1837" spans="1:13" x14ac:dyDescent="0.3">
      <c r="A1837">
        <v>1835</v>
      </c>
      <c r="B1837">
        <v>15.276199999999999</v>
      </c>
      <c r="C1837">
        <v>9.8000000000000004E-2</v>
      </c>
      <c r="D1837">
        <v>-0.56840000000000002</v>
      </c>
      <c r="E1837">
        <v>10.593999999999999</v>
      </c>
      <c r="F1837">
        <v>11.64</v>
      </c>
      <c r="G1837">
        <v>12.686</v>
      </c>
      <c r="H1837">
        <v>13.887</v>
      </c>
      <c r="I1837">
        <v>15.276</v>
      </c>
      <c r="J1837">
        <v>16.896999999999998</v>
      </c>
      <c r="K1837">
        <v>18.805</v>
      </c>
      <c r="L1837">
        <v>21.073</v>
      </c>
      <c r="M1837">
        <v>23.341999999999999</v>
      </c>
    </row>
    <row r="1838" spans="1:13" x14ac:dyDescent="0.3">
      <c r="A1838">
        <v>1836</v>
      </c>
      <c r="B1838">
        <v>15.276300000000001</v>
      </c>
      <c r="C1838">
        <v>9.801E-2</v>
      </c>
      <c r="D1838">
        <v>-0.56840000000000002</v>
      </c>
      <c r="E1838">
        <v>10.593999999999999</v>
      </c>
      <c r="F1838">
        <v>11.64</v>
      </c>
      <c r="G1838">
        <v>12.685</v>
      </c>
      <c r="H1838">
        <v>13.887</v>
      </c>
      <c r="I1838">
        <v>15.276</v>
      </c>
      <c r="J1838">
        <v>16.896999999999998</v>
      </c>
      <c r="K1838">
        <v>18.805</v>
      </c>
      <c r="L1838">
        <v>21.074000000000002</v>
      </c>
      <c r="M1838">
        <v>23.343</v>
      </c>
    </row>
    <row r="1839" spans="1:13" x14ac:dyDescent="0.3">
      <c r="A1839">
        <v>1837</v>
      </c>
      <c r="B1839">
        <v>15.2765</v>
      </c>
      <c r="C1839">
        <v>9.8019999999999996E-2</v>
      </c>
      <c r="D1839">
        <v>-0.56840000000000002</v>
      </c>
      <c r="E1839">
        <v>10.593</v>
      </c>
      <c r="F1839">
        <v>11.638999999999999</v>
      </c>
      <c r="G1839">
        <v>12.685</v>
      </c>
      <c r="H1839">
        <v>13.887</v>
      </c>
      <c r="I1839">
        <v>15.276</v>
      </c>
      <c r="J1839">
        <v>16.898</v>
      </c>
      <c r="K1839">
        <v>18.806000000000001</v>
      </c>
      <c r="L1839">
        <v>21.074999999999999</v>
      </c>
      <c r="M1839">
        <v>23.344000000000001</v>
      </c>
    </row>
    <row r="1840" spans="1:13" x14ac:dyDescent="0.3">
      <c r="A1840">
        <v>1838</v>
      </c>
      <c r="B1840">
        <v>15.2767</v>
      </c>
      <c r="C1840">
        <v>9.8030000000000006E-2</v>
      </c>
      <c r="D1840">
        <v>-0.56840000000000002</v>
      </c>
      <c r="E1840">
        <v>10.593</v>
      </c>
      <c r="F1840">
        <v>11.638999999999999</v>
      </c>
      <c r="G1840">
        <v>12.685</v>
      </c>
      <c r="H1840">
        <v>13.887</v>
      </c>
      <c r="I1840">
        <v>15.276999999999999</v>
      </c>
      <c r="J1840">
        <v>16.898</v>
      </c>
      <c r="K1840">
        <v>18.806000000000001</v>
      </c>
      <c r="L1840">
        <v>21.076000000000001</v>
      </c>
      <c r="M1840">
        <v>23.346</v>
      </c>
    </row>
    <row r="1841" spans="1:13" x14ac:dyDescent="0.3">
      <c r="A1841">
        <v>1839</v>
      </c>
      <c r="B1841">
        <v>15.2768</v>
      </c>
      <c r="C1841">
        <v>9.8049999999999998E-2</v>
      </c>
      <c r="D1841">
        <v>-0.56840000000000002</v>
      </c>
      <c r="E1841">
        <v>10.593</v>
      </c>
      <c r="F1841">
        <v>11.638999999999999</v>
      </c>
      <c r="G1841">
        <v>12.685</v>
      </c>
      <c r="H1841">
        <v>13.887</v>
      </c>
      <c r="I1841">
        <v>15.276999999999999</v>
      </c>
      <c r="J1841">
        <v>16.898</v>
      </c>
      <c r="K1841">
        <v>18.806999999999999</v>
      </c>
      <c r="L1841">
        <v>21.077999999999999</v>
      </c>
      <c r="M1841">
        <v>23.347999999999999</v>
      </c>
    </row>
    <row r="1842" spans="1:13" x14ac:dyDescent="0.3">
      <c r="A1842">
        <v>1840</v>
      </c>
      <c r="B1842">
        <v>15.276999999999999</v>
      </c>
      <c r="C1842">
        <v>9.8059999999999994E-2</v>
      </c>
      <c r="D1842">
        <v>-0.56840000000000002</v>
      </c>
      <c r="E1842">
        <v>10.592000000000001</v>
      </c>
      <c r="F1842">
        <v>11.638999999999999</v>
      </c>
      <c r="G1842">
        <v>12.685</v>
      </c>
      <c r="H1842">
        <v>13.887</v>
      </c>
      <c r="I1842">
        <v>15.276999999999999</v>
      </c>
      <c r="J1842">
        <v>16.899000000000001</v>
      </c>
      <c r="K1842">
        <v>18.808</v>
      </c>
      <c r="L1842">
        <v>21.079000000000001</v>
      </c>
      <c r="M1842">
        <v>23.349</v>
      </c>
    </row>
    <row r="1843" spans="1:13" x14ac:dyDescent="0.3">
      <c r="A1843">
        <v>1841</v>
      </c>
      <c r="B1843">
        <v>15.277200000000001</v>
      </c>
      <c r="C1843">
        <v>9.8070000000000004E-2</v>
      </c>
      <c r="D1843">
        <v>-0.56840000000000002</v>
      </c>
      <c r="E1843">
        <v>10.592000000000001</v>
      </c>
      <c r="F1843">
        <v>11.638</v>
      </c>
      <c r="G1843">
        <v>12.685</v>
      </c>
      <c r="H1843">
        <v>13.887</v>
      </c>
      <c r="I1843">
        <v>15.276999999999999</v>
      </c>
      <c r="J1843">
        <v>16.899000000000001</v>
      </c>
      <c r="K1843">
        <v>18.809000000000001</v>
      </c>
      <c r="L1843">
        <v>21.08</v>
      </c>
      <c r="M1843">
        <v>23.350999999999999</v>
      </c>
    </row>
    <row r="1844" spans="1:13" x14ac:dyDescent="0.3">
      <c r="A1844">
        <v>1842</v>
      </c>
      <c r="B1844">
        <v>15.2773</v>
      </c>
      <c r="C1844">
        <v>9.8080000000000001E-2</v>
      </c>
      <c r="D1844">
        <v>-0.56840000000000002</v>
      </c>
      <c r="E1844">
        <v>10.592000000000001</v>
      </c>
      <c r="F1844">
        <v>11.638</v>
      </c>
      <c r="G1844">
        <v>12.685</v>
      </c>
      <c r="H1844">
        <v>13.887</v>
      </c>
      <c r="I1844">
        <v>15.276999999999999</v>
      </c>
      <c r="J1844">
        <v>16.899999999999999</v>
      </c>
      <c r="K1844">
        <v>18.809000000000001</v>
      </c>
      <c r="L1844">
        <v>21.081</v>
      </c>
      <c r="M1844">
        <v>23.352</v>
      </c>
    </row>
    <row r="1845" spans="1:13" x14ac:dyDescent="0.3">
      <c r="A1845">
        <v>1843</v>
      </c>
      <c r="B1845">
        <v>15.2775</v>
      </c>
      <c r="C1845">
        <v>9.8100000000000007E-2</v>
      </c>
      <c r="D1845">
        <v>-0.56840000000000002</v>
      </c>
      <c r="E1845">
        <v>10.590999999999999</v>
      </c>
      <c r="F1845">
        <v>11.638</v>
      </c>
      <c r="G1845">
        <v>12.683999999999999</v>
      </c>
      <c r="H1845">
        <v>13.887</v>
      </c>
      <c r="I1845">
        <v>15.278</v>
      </c>
      <c r="J1845">
        <v>16.899999999999999</v>
      </c>
      <c r="K1845">
        <v>18.809999999999999</v>
      </c>
      <c r="L1845">
        <v>21.082000000000001</v>
      </c>
      <c r="M1845">
        <v>23.353999999999999</v>
      </c>
    </row>
    <row r="1846" spans="1:13" x14ac:dyDescent="0.3">
      <c r="A1846">
        <v>1844</v>
      </c>
      <c r="B1846">
        <v>15.277699999999999</v>
      </c>
      <c r="C1846">
        <v>9.8110000000000003E-2</v>
      </c>
      <c r="D1846">
        <v>-0.56840000000000002</v>
      </c>
      <c r="E1846">
        <v>10.590999999999999</v>
      </c>
      <c r="F1846">
        <v>11.638</v>
      </c>
      <c r="G1846">
        <v>12.683999999999999</v>
      </c>
      <c r="H1846">
        <v>13.887</v>
      </c>
      <c r="I1846">
        <v>15.278</v>
      </c>
      <c r="J1846">
        <v>16.901</v>
      </c>
      <c r="K1846">
        <v>18.811</v>
      </c>
      <c r="L1846">
        <v>21.082999999999998</v>
      </c>
      <c r="M1846">
        <v>23.356000000000002</v>
      </c>
    </row>
    <row r="1847" spans="1:13" x14ac:dyDescent="0.3">
      <c r="A1847">
        <v>1845</v>
      </c>
      <c r="B1847">
        <v>15.277900000000001</v>
      </c>
      <c r="C1847">
        <v>9.8119999999999999E-2</v>
      </c>
      <c r="D1847">
        <v>-0.56840000000000002</v>
      </c>
      <c r="E1847">
        <v>10.590999999999999</v>
      </c>
      <c r="F1847">
        <v>11.637</v>
      </c>
      <c r="G1847">
        <v>12.683999999999999</v>
      </c>
      <c r="H1847">
        <v>13.887</v>
      </c>
      <c r="I1847">
        <v>15.278</v>
      </c>
      <c r="J1847">
        <v>16.901</v>
      </c>
      <c r="K1847">
        <v>18.812000000000001</v>
      </c>
      <c r="L1847">
        <v>21.084</v>
      </c>
      <c r="M1847">
        <v>23.356999999999999</v>
      </c>
    </row>
    <row r="1848" spans="1:13" x14ac:dyDescent="0.3">
      <c r="A1848">
        <v>1846</v>
      </c>
      <c r="B1848">
        <v>15.278</v>
      </c>
      <c r="C1848">
        <v>9.8129999999999995E-2</v>
      </c>
      <c r="D1848">
        <v>-0.56840000000000002</v>
      </c>
      <c r="E1848">
        <v>10.59</v>
      </c>
      <c r="F1848">
        <v>11.637</v>
      </c>
      <c r="G1848">
        <v>12.683999999999999</v>
      </c>
      <c r="H1848">
        <v>13.887</v>
      </c>
      <c r="I1848">
        <v>15.278</v>
      </c>
      <c r="J1848">
        <v>16.901</v>
      </c>
      <c r="K1848">
        <v>18.812000000000001</v>
      </c>
      <c r="L1848">
        <v>21.085000000000001</v>
      </c>
      <c r="M1848">
        <v>23.359000000000002</v>
      </c>
    </row>
    <row r="1849" spans="1:13" x14ac:dyDescent="0.3">
      <c r="A1849">
        <v>1847</v>
      </c>
      <c r="B1849">
        <v>15.2782</v>
      </c>
      <c r="C1849">
        <v>9.8140000000000005E-2</v>
      </c>
      <c r="D1849">
        <v>-0.56840000000000002</v>
      </c>
      <c r="E1849">
        <v>10.59</v>
      </c>
      <c r="F1849">
        <v>11.637</v>
      </c>
      <c r="G1849">
        <v>12.683999999999999</v>
      </c>
      <c r="H1849">
        <v>13.887</v>
      </c>
      <c r="I1849">
        <v>15.278</v>
      </c>
      <c r="J1849">
        <v>16.902000000000001</v>
      </c>
      <c r="K1849">
        <v>18.812999999999999</v>
      </c>
      <c r="L1849">
        <v>21.085999999999999</v>
      </c>
      <c r="M1849">
        <v>23.36</v>
      </c>
    </row>
    <row r="1850" spans="1:13" x14ac:dyDescent="0.3">
      <c r="A1850">
        <v>1848</v>
      </c>
      <c r="B1850">
        <v>15.2784</v>
      </c>
      <c r="C1850">
        <v>9.8159999999999997E-2</v>
      </c>
      <c r="D1850">
        <v>-0.56840000000000002</v>
      </c>
      <c r="E1850">
        <v>10.59</v>
      </c>
      <c r="F1850">
        <v>11.637</v>
      </c>
      <c r="G1850">
        <v>12.683999999999999</v>
      </c>
      <c r="H1850">
        <v>13.887</v>
      </c>
      <c r="I1850">
        <v>15.278</v>
      </c>
      <c r="J1850">
        <v>16.902000000000001</v>
      </c>
      <c r="K1850">
        <v>18.814</v>
      </c>
      <c r="L1850">
        <v>21.088000000000001</v>
      </c>
      <c r="M1850">
        <v>23.361999999999998</v>
      </c>
    </row>
    <row r="1851" spans="1:13" x14ac:dyDescent="0.3">
      <c r="A1851">
        <v>1849</v>
      </c>
      <c r="B1851">
        <v>15.278499999999999</v>
      </c>
      <c r="C1851">
        <v>9.8169999999999993E-2</v>
      </c>
      <c r="D1851">
        <v>-0.56840000000000002</v>
      </c>
      <c r="E1851">
        <v>10.589</v>
      </c>
      <c r="F1851">
        <v>11.635999999999999</v>
      </c>
      <c r="G1851">
        <v>12.683999999999999</v>
      </c>
      <c r="H1851">
        <v>13.887</v>
      </c>
      <c r="I1851">
        <v>15.278</v>
      </c>
      <c r="J1851">
        <v>16.902999999999999</v>
      </c>
      <c r="K1851">
        <v>18.815000000000001</v>
      </c>
      <c r="L1851">
        <v>21.088999999999999</v>
      </c>
      <c r="M1851">
        <v>23.364000000000001</v>
      </c>
    </row>
    <row r="1852" spans="1:13" x14ac:dyDescent="0.3">
      <c r="A1852">
        <v>1850</v>
      </c>
      <c r="B1852">
        <v>15.278700000000001</v>
      </c>
      <c r="C1852">
        <v>9.8180000000000003E-2</v>
      </c>
      <c r="D1852">
        <v>-0.56840000000000002</v>
      </c>
      <c r="E1852">
        <v>10.589</v>
      </c>
      <c r="F1852">
        <v>11.635999999999999</v>
      </c>
      <c r="G1852">
        <v>12.683999999999999</v>
      </c>
      <c r="H1852">
        <v>13.887</v>
      </c>
      <c r="I1852">
        <v>15.279</v>
      </c>
      <c r="J1852">
        <v>16.902999999999999</v>
      </c>
      <c r="K1852">
        <v>18.815000000000001</v>
      </c>
      <c r="L1852">
        <v>21.09</v>
      </c>
      <c r="M1852">
        <v>23.364999999999998</v>
      </c>
    </row>
    <row r="1853" spans="1:13" x14ac:dyDescent="0.3">
      <c r="A1853">
        <v>1851</v>
      </c>
      <c r="B1853">
        <v>15.2789</v>
      </c>
      <c r="C1853">
        <v>9.819E-2</v>
      </c>
      <c r="D1853">
        <v>-0.56840000000000002</v>
      </c>
      <c r="E1853">
        <v>10.589</v>
      </c>
      <c r="F1853">
        <v>11.635999999999999</v>
      </c>
      <c r="G1853">
        <v>12.683</v>
      </c>
      <c r="H1853">
        <v>13.887</v>
      </c>
      <c r="I1853">
        <v>15.279</v>
      </c>
      <c r="J1853">
        <v>16.902999999999999</v>
      </c>
      <c r="K1853">
        <v>18.815999999999999</v>
      </c>
      <c r="L1853">
        <v>21.091000000000001</v>
      </c>
      <c r="M1853">
        <v>23.366</v>
      </c>
    </row>
    <row r="1854" spans="1:13" x14ac:dyDescent="0.3">
      <c r="A1854">
        <v>1852</v>
      </c>
      <c r="B1854">
        <v>15.2791</v>
      </c>
      <c r="C1854">
        <v>9.8199999999999996E-2</v>
      </c>
      <c r="D1854">
        <v>-0.56840000000000002</v>
      </c>
      <c r="E1854">
        <v>10.589</v>
      </c>
      <c r="F1854">
        <v>11.635999999999999</v>
      </c>
      <c r="G1854">
        <v>12.683</v>
      </c>
      <c r="H1854">
        <v>13.887</v>
      </c>
      <c r="I1854">
        <v>15.279</v>
      </c>
      <c r="J1854">
        <v>16.904</v>
      </c>
      <c r="K1854">
        <v>18.817</v>
      </c>
      <c r="L1854">
        <v>21.091999999999999</v>
      </c>
      <c r="M1854">
        <v>23.367999999999999</v>
      </c>
    </row>
    <row r="1855" spans="1:13" x14ac:dyDescent="0.3">
      <c r="A1855">
        <v>1853</v>
      </c>
      <c r="B1855">
        <v>15.279199999999999</v>
      </c>
      <c r="C1855">
        <v>9.8220000000000002E-2</v>
      </c>
      <c r="D1855">
        <v>-0.56840000000000002</v>
      </c>
      <c r="E1855">
        <v>10.587999999999999</v>
      </c>
      <c r="F1855">
        <v>11.635</v>
      </c>
      <c r="G1855">
        <v>12.683</v>
      </c>
      <c r="H1855">
        <v>13.885999999999999</v>
      </c>
      <c r="I1855">
        <v>15.279</v>
      </c>
      <c r="J1855">
        <v>16.904</v>
      </c>
      <c r="K1855">
        <v>18.818000000000001</v>
      </c>
      <c r="L1855">
        <v>21.094000000000001</v>
      </c>
      <c r="M1855">
        <v>23.37</v>
      </c>
    </row>
    <row r="1856" spans="1:13" x14ac:dyDescent="0.3">
      <c r="A1856">
        <v>1854</v>
      </c>
      <c r="B1856">
        <v>15.279400000000001</v>
      </c>
      <c r="C1856">
        <v>9.8229999999999998E-2</v>
      </c>
      <c r="D1856">
        <v>-0.56840000000000002</v>
      </c>
      <c r="E1856">
        <v>10.587999999999999</v>
      </c>
      <c r="F1856">
        <v>11.635</v>
      </c>
      <c r="G1856">
        <v>12.683</v>
      </c>
      <c r="H1856">
        <v>13.887</v>
      </c>
      <c r="I1856">
        <v>15.279</v>
      </c>
      <c r="J1856">
        <v>16.905000000000001</v>
      </c>
      <c r="K1856">
        <v>18.818000000000001</v>
      </c>
      <c r="L1856">
        <v>21.094999999999999</v>
      </c>
      <c r="M1856">
        <v>23.372</v>
      </c>
    </row>
    <row r="1857" spans="1:13" x14ac:dyDescent="0.3">
      <c r="A1857">
        <v>1855</v>
      </c>
      <c r="B1857">
        <v>15.2796</v>
      </c>
      <c r="C1857">
        <v>9.8239999999999994E-2</v>
      </c>
      <c r="D1857">
        <v>-0.56840000000000002</v>
      </c>
      <c r="E1857">
        <v>10.587</v>
      </c>
      <c r="F1857">
        <v>11.635</v>
      </c>
      <c r="G1857">
        <v>12.683</v>
      </c>
      <c r="H1857">
        <v>13.887</v>
      </c>
      <c r="I1857">
        <v>15.28</v>
      </c>
      <c r="J1857">
        <v>16.905000000000001</v>
      </c>
      <c r="K1857">
        <v>18.818999999999999</v>
      </c>
      <c r="L1857">
        <v>21.096</v>
      </c>
      <c r="M1857">
        <v>23.373000000000001</v>
      </c>
    </row>
    <row r="1858" spans="1:13" x14ac:dyDescent="0.3">
      <c r="A1858">
        <v>1856</v>
      </c>
      <c r="B1858">
        <v>15.2798</v>
      </c>
      <c r="C1858">
        <v>9.8250000000000004E-2</v>
      </c>
      <c r="D1858">
        <v>-0.56840000000000002</v>
      </c>
      <c r="E1858">
        <v>10.587</v>
      </c>
      <c r="F1858">
        <v>11.635</v>
      </c>
      <c r="G1858">
        <v>12.683</v>
      </c>
      <c r="H1858">
        <v>13.887</v>
      </c>
      <c r="I1858">
        <v>15.28</v>
      </c>
      <c r="J1858">
        <v>16.905000000000001</v>
      </c>
      <c r="K1858">
        <v>18.82</v>
      </c>
      <c r="L1858">
        <v>21.097000000000001</v>
      </c>
      <c r="M1858">
        <v>23.373999999999999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A7600-522A-47C5-9D70-21204A1E33EC}">
  <dimension ref="A1:M1858"/>
  <sheetViews>
    <sheetView workbookViewId="0">
      <selection activeCell="C2" sqref="C2"/>
    </sheetView>
  </sheetViews>
  <sheetFormatPr defaultRowHeight="14.4" x14ac:dyDescent="0.3"/>
  <cols>
    <col min="1" max="1" width="6.44140625" bestFit="1" customWidth="1"/>
    <col min="2" max="2" width="8" bestFit="1" customWidth="1"/>
    <col min="3" max="4" width="7.6640625" bestFit="1" customWidth="1"/>
    <col min="5" max="5" width="9.21875" customWidth="1"/>
    <col min="6" max="9" width="9.5546875" bestFit="1" customWidth="1"/>
    <col min="10" max="13" width="7" bestFit="1" customWidth="1"/>
    <col min="14" max="14" width="7" customWidth="1"/>
    <col min="16" max="16" width="7.6640625" bestFit="1" customWidth="1"/>
  </cols>
  <sheetData>
    <row r="1" spans="1:13" x14ac:dyDescent="0.3">
      <c r="A1" t="s">
        <v>25</v>
      </c>
      <c r="B1" t="s">
        <v>13</v>
      </c>
      <c r="C1" t="s">
        <v>14</v>
      </c>
      <c r="D1" t="s">
        <v>12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</row>
    <row r="2" spans="1:13" x14ac:dyDescent="0.3">
      <c r="A2">
        <v>0</v>
      </c>
      <c r="B2">
        <v>13.4069</v>
      </c>
      <c r="C2">
        <v>9.5600000000000004E-2</v>
      </c>
      <c r="D2">
        <v>-0.30530000000000002</v>
      </c>
      <c r="E2">
        <v>9.2349999999999994</v>
      </c>
      <c r="F2">
        <v>10.183999999999999</v>
      </c>
      <c r="G2">
        <v>11.132999999999999</v>
      </c>
      <c r="H2">
        <v>12.201000000000001</v>
      </c>
      <c r="I2">
        <v>13.407</v>
      </c>
      <c r="J2">
        <v>14.773</v>
      </c>
      <c r="K2">
        <v>16.326000000000001</v>
      </c>
      <c r="L2">
        <v>18.100000000000001</v>
      </c>
      <c r="M2">
        <v>19.873999999999999</v>
      </c>
    </row>
    <row r="3" spans="1:13" x14ac:dyDescent="0.3">
      <c r="A3">
        <v>1</v>
      </c>
      <c r="B3">
        <v>13.397600000000001</v>
      </c>
      <c r="C3">
        <v>9.597E-2</v>
      </c>
      <c r="D3">
        <v>-0.1867</v>
      </c>
      <c r="E3">
        <v>9.1470000000000002</v>
      </c>
      <c r="F3">
        <v>10.121</v>
      </c>
      <c r="G3">
        <v>11.095000000000001</v>
      </c>
      <c r="H3">
        <v>12.182</v>
      </c>
      <c r="I3">
        <v>13.398</v>
      </c>
      <c r="J3">
        <v>14.76</v>
      </c>
      <c r="K3">
        <v>16.29</v>
      </c>
      <c r="L3">
        <v>18.012</v>
      </c>
      <c r="M3">
        <v>19.733000000000001</v>
      </c>
    </row>
    <row r="4" spans="1:13" x14ac:dyDescent="0.3">
      <c r="A4">
        <v>2</v>
      </c>
      <c r="B4">
        <v>13.388299999999999</v>
      </c>
      <c r="C4">
        <v>9.6339999999999995E-2</v>
      </c>
      <c r="D4">
        <v>-6.8099999999999994E-2</v>
      </c>
      <c r="E4">
        <v>9.0559999999999992</v>
      </c>
      <c r="F4">
        <v>10.055999999999999</v>
      </c>
      <c r="G4">
        <v>11.055999999999999</v>
      </c>
      <c r="H4">
        <v>12.162000000000001</v>
      </c>
      <c r="I4">
        <v>13.388</v>
      </c>
      <c r="J4">
        <v>14.747</v>
      </c>
      <c r="K4">
        <v>16.254000000000001</v>
      </c>
      <c r="L4">
        <v>17.927</v>
      </c>
      <c r="M4">
        <v>19.599</v>
      </c>
    </row>
    <row r="5" spans="1:13" x14ac:dyDescent="0.3">
      <c r="A5">
        <v>3</v>
      </c>
      <c r="B5">
        <v>13.379099999999999</v>
      </c>
      <c r="C5">
        <v>9.672E-2</v>
      </c>
      <c r="D5">
        <v>5.0500000000000003E-2</v>
      </c>
      <c r="E5">
        <v>8.9610000000000003</v>
      </c>
      <c r="F5">
        <v>9.9879999999999995</v>
      </c>
      <c r="G5">
        <v>11.015000000000001</v>
      </c>
      <c r="H5">
        <v>12.143000000000001</v>
      </c>
      <c r="I5">
        <v>13.379</v>
      </c>
      <c r="J5">
        <v>14.734</v>
      </c>
      <c r="K5">
        <v>16.219000000000001</v>
      </c>
      <c r="L5">
        <v>17.844999999999999</v>
      </c>
      <c r="M5">
        <v>19.472000000000001</v>
      </c>
    </row>
    <row r="6" spans="1:13" x14ac:dyDescent="0.3">
      <c r="A6">
        <v>4</v>
      </c>
      <c r="B6">
        <v>13.3698</v>
      </c>
      <c r="C6">
        <v>9.7089999999999996E-2</v>
      </c>
      <c r="D6">
        <v>0.16900000000000001</v>
      </c>
      <c r="E6">
        <v>8.8610000000000007</v>
      </c>
      <c r="F6">
        <v>9.9179999999999993</v>
      </c>
      <c r="G6">
        <v>10.974</v>
      </c>
      <c r="H6">
        <v>12.122999999999999</v>
      </c>
      <c r="I6">
        <v>13.37</v>
      </c>
      <c r="J6">
        <v>14.721</v>
      </c>
      <c r="K6">
        <v>16.184999999999999</v>
      </c>
      <c r="L6">
        <v>17.766999999999999</v>
      </c>
      <c r="M6">
        <v>19.349</v>
      </c>
    </row>
    <row r="7" spans="1:13" x14ac:dyDescent="0.3">
      <c r="A7">
        <v>5</v>
      </c>
      <c r="B7">
        <v>13.3606</v>
      </c>
      <c r="C7">
        <v>9.7460000000000005E-2</v>
      </c>
      <c r="D7">
        <v>0.28760000000000002</v>
      </c>
      <c r="E7">
        <v>8.7569999999999997</v>
      </c>
      <c r="F7">
        <v>9.8439999999999994</v>
      </c>
      <c r="G7">
        <v>10.932</v>
      </c>
      <c r="H7">
        <v>12.103</v>
      </c>
      <c r="I7">
        <v>13.361000000000001</v>
      </c>
      <c r="J7">
        <v>14.709</v>
      </c>
      <c r="K7">
        <v>16.151</v>
      </c>
      <c r="L7">
        <v>17.690999999999999</v>
      </c>
      <c r="M7">
        <v>19.231000000000002</v>
      </c>
    </row>
    <row r="8" spans="1:13" x14ac:dyDescent="0.3">
      <c r="A8">
        <v>6</v>
      </c>
      <c r="B8">
        <v>13.3513</v>
      </c>
      <c r="C8">
        <v>9.7839999999999996E-2</v>
      </c>
      <c r="D8">
        <v>0.40620000000000001</v>
      </c>
      <c r="E8">
        <v>8.6470000000000002</v>
      </c>
      <c r="F8">
        <v>9.7680000000000007</v>
      </c>
      <c r="G8">
        <v>10.888999999999999</v>
      </c>
      <c r="H8">
        <v>12.083</v>
      </c>
      <c r="I8">
        <v>13.351000000000001</v>
      </c>
      <c r="J8">
        <v>14.696</v>
      </c>
      <c r="K8">
        <v>16.117999999999999</v>
      </c>
      <c r="L8">
        <v>17.617999999999999</v>
      </c>
      <c r="M8">
        <v>19.117999999999999</v>
      </c>
    </row>
    <row r="9" spans="1:13" x14ac:dyDescent="0.3">
      <c r="A9">
        <v>7</v>
      </c>
      <c r="B9">
        <v>13.3421</v>
      </c>
      <c r="C9">
        <v>9.8210000000000006E-2</v>
      </c>
      <c r="D9">
        <v>0.52470000000000006</v>
      </c>
      <c r="E9">
        <v>8.5310000000000006</v>
      </c>
      <c r="F9">
        <v>9.6880000000000006</v>
      </c>
      <c r="G9">
        <v>10.843999999999999</v>
      </c>
      <c r="H9">
        <v>12.061999999999999</v>
      </c>
      <c r="I9">
        <v>13.342000000000001</v>
      </c>
      <c r="J9">
        <v>14.683</v>
      </c>
      <c r="K9">
        <v>16.085000000000001</v>
      </c>
      <c r="L9">
        <v>17.547000000000001</v>
      </c>
      <c r="M9">
        <v>19.009</v>
      </c>
    </row>
    <row r="10" spans="1:13" x14ac:dyDescent="0.3">
      <c r="A10">
        <v>8</v>
      </c>
      <c r="B10">
        <v>13.3843</v>
      </c>
      <c r="C10">
        <v>9.7689999999999999E-2</v>
      </c>
      <c r="D10">
        <v>0.50939999999999996</v>
      </c>
      <c r="E10">
        <v>8.5939999999999994</v>
      </c>
      <c r="F10">
        <v>9.7439999999999998</v>
      </c>
      <c r="G10">
        <v>10.895</v>
      </c>
      <c r="H10">
        <v>12.108000000000001</v>
      </c>
      <c r="I10">
        <v>13.384</v>
      </c>
      <c r="J10">
        <v>14.723000000000001</v>
      </c>
      <c r="K10">
        <v>16.125</v>
      </c>
      <c r="L10">
        <v>17.588000000000001</v>
      </c>
      <c r="M10">
        <v>19.052</v>
      </c>
    </row>
    <row r="11" spans="1:13" x14ac:dyDescent="0.3">
      <c r="A11">
        <v>9</v>
      </c>
      <c r="B11">
        <v>13.426500000000001</v>
      </c>
      <c r="C11">
        <v>9.7159999999999996E-2</v>
      </c>
      <c r="D11">
        <v>0.49409999999999998</v>
      </c>
      <c r="E11">
        <v>8.657</v>
      </c>
      <c r="F11">
        <v>9.8010000000000002</v>
      </c>
      <c r="G11">
        <v>10.946</v>
      </c>
      <c r="H11">
        <v>12.154</v>
      </c>
      <c r="I11">
        <v>13.426</v>
      </c>
      <c r="J11">
        <v>14.763</v>
      </c>
      <c r="K11">
        <v>16.164000000000001</v>
      </c>
      <c r="L11">
        <v>17.629000000000001</v>
      </c>
      <c r="M11">
        <v>19.094000000000001</v>
      </c>
    </row>
    <row r="12" spans="1:13" x14ac:dyDescent="0.3">
      <c r="A12">
        <v>10</v>
      </c>
      <c r="B12">
        <v>13.4687</v>
      </c>
      <c r="C12">
        <v>9.6640000000000004E-2</v>
      </c>
      <c r="D12">
        <v>0.47889999999999999</v>
      </c>
      <c r="E12">
        <v>8.7189999999999994</v>
      </c>
      <c r="F12">
        <v>9.8580000000000005</v>
      </c>
      <c r="G12">
        <v>10.996</v>
      </c>
      <c r="H12">
        <v>12.2</v>
      </c>
      <c r="I12">
        <v>13.468999999999999</v>
      </c>
      <c r="J12">
        <v>14.803000000000001</v>
      </c>
      <c r="K12">
        <v>16.202999999999999</v>
      </c>
      <c r="L12">
        <v>17.670000000000002</v>
      </c>
      <c r="M12">
        <v>19.135999999999999</v>
      </c>
    </row>
    <row r="13" spans="1:13" x14ac:dyDescent="0.3">
      <c r="A13">
        <v>11</v>
      </c>
      <c r="B13">
        <v>13.510999999999999</v>
      </c>
      <c r="C13">
        <v>9.6110000000000001E-2</v>
      </c>
      <c r="D13">
        <v>0.46360000000000001</v>
      </c>
      <c r="E13">
        <v>8.782</v>
      </c>
      <c r="F13">
        <v>9.9139999999999997</v>
      </c>
      <c r="G13">
        <v>11.047000000000001</v>
      </c>
      <c r="H13">
        <v>12.246</v>
      </c>
      <c r="I13">
        <v>13.510999999999999</v>
      </c>
      <c r="J13">
        <v>14.843</v>
      </c>
      <c r="K13">
        <v>16.242999999999999</v>
      </c>
      <c r="L13">
        <v>17.71</v>
      </c>
      <c r="M13">
        <v>19.177</v>
      </c>
    </row>
    <row r="14" spans="1:13" x14ac:dyDescent="0.3">
      <c r="A14">
        <v>12</v>
      </c>
      <c r="B14">
        <v>13.5532</v>
      </c>
      <c r="C14">
        <v>9.5589999999999994E-2</v>
      </c>
      <c r="D14">
        <v>0.44829999999999998</v>
      </c>
      <c r="E14">
        <v>8.8439999999999994</v>
      </c>
      <c r="F14">
        <v>9.9710000000000001</v>
      </c>
      <c r="G14">
        <v>11.098000000000001</v>
      </c>
      <c r="H14">
        <v>12.292</v>
      </c>
      <c r="I14">
        <v>13.553000000000001</v>
      </c>
      <c r="J14">
        <v>14.882999999999999</v>
      </c>
      <c r="K14">
        <v>16.282</v>
      </c>
      <c r="L14">
        <v>17.75</v>
      </c>
      <c r="M14">
        <v>19.219000000000001</v>
      </c>
    </row>
    <row r="15" spans="1:13" x14ac:dyDescent="0.3">
      <c r="A15">
        <v>13</v>
      </c>
      <c r="B15">
        <v>13.5954</v>
      </c>
      <c r="C15">
        <v>9.5070000000000002E-2</v>
      </c>
      <c r="D15">
        <v>0.433</v>
      </c>
      <c r="E15">
        <v>8.9060000000000006</v>
      </c>
      <c r="F15">
        <v>10.026999999999999</v>
      </c>
      <c r="G15">
        <v>11.148999999999999</v>
      </c>
      <c r="H15">
        <v>12.337999999999999</v>
      </c>
      <c r="I15">
        <v>13.595000000000001</v>
      </c>
      <c r="J15">
        <v>14.923</v>
      </c>
      <c r="K15">
        <v>16.321000000000002</v>
      </c>
      <c r="L15">
        <v>17.79</v>
      </c>
      <c r="M15">
        <v>19.260000000000002</v>
      </c>
    </row>
    <row r="16" spans="1:13" x14ac:dyDescent="0.3">
      <c r="A16">
        <v>14</v>
      </c>
      <c r="B16">
        <v>13.637700000000001</v>
      </c>
      <c r="C16">
        <v>9.4539999999999999E-2</v>
      </c>
      <c r="D16">
        <v>0.41770000000000002</v>
      </c>
      <c r="E16">
        <v>8.9689999999999994</v>
      </c>
      <c r="F16">
        <v>10.084</v>
      </c>
      <c r="G16">
        <v>11.2</v>
      </c>
      <c r="H16">
        <v>12.384</v>
      </c>
      <c r="I16">
        <v>13.638</v>
      </c>
      <c r="J16">
        <v>14.962999999999999</v>
      </c>
      <c r="K16">
        <v>16.36</v>
      </c>
      <c r="L16">
        <v>17.829999999999998</v>
      </c>
      <c r="M16">
        <v>19.3</v>
      </c>
    </row>
    <row r="17" spans="1:13" x14ac:dyDescent="0.3">
      <c r="A17">
        <v>15</v>
      </c>
      <c r="B17">
        <v>13.7174</v>
      </c>
      <c r="C17">
        <v>9.4159999999999994E-2</v>
      </c>
      <c r="D17">
        <v>0.40589999999999998</v>
      </c>
      <c r="E17">
        <v>9.0470000000000006</v>
      </c>
      <c r="F17">
        <v>10.162000000000001</v>
      </c>
      <c r="G17">
        <v>11.276999999999999</v>
      </c>
      <c r="H17">
        <v>12.462</v>
      </c>
      <c r="I17">
        <v>13.717000000000001</v>
      </c>
      <c r="J17">
        <v>15.045</v>
      </c>
      <c r="K17">
        <v>16.446999999999999</v>
      </c>
      <c r="L17">
        <v>17.922999999999998</v>
      </c>
      <c r="M17">
        <v>19.399000000000001</v>
      </c>
    </row>
    <row r="18" spans="1:13" x14ac:dyDescent="0.3">
      <c r="A18">
        <v>16</v>
      </c>
      <c r="B18">
        <v>13.800599999999999</v>
      </c>
      <c r="C18">
        <v>9.3799999999999994E-2</v>
      </c>
      <c r="D18">
        <v>0.39460000000000001</v>
      </c>
      <c r="E18">
        <v>9.1259999999999994</v>
      </c>
      <c r="F18">
        <v>10.241</v>
      </c>
      <c r="G18">
        <v>11.356999999999999</v>
      </c>
      <c r="H18">
        <v>12.542999999999999</v>
      </c>
      <c r="I18">
        <v>13.801</v>
      </c>
      <c r="J18">
        <v>15.132</v>
      </c>
      <c r="K18">
        <v>16.539000000000001</v>
      </c>
      <c r="L18">
        <v>18.021000000000001</v>
      </c>
      <c r="M18">
        <v>19.504000000000001</v>
      </c>
    </row>
    <row r="19" spans="1:13" x14ac:dyDescent="0.3">
      <c r="A19">
        <v>17</v>
      </c>
      <c r="B19">
        <v>13.885400000000001</v>
      </c>
      <c r="C19">
        <v>9.3469999999999998E-2</v>
      </c>
      <c r="D19">
        <v>0.38390000000000002</v>
      </c>
      <c r="E19">
        <v>9.2050000000000001</v>
      </c>
      <c r="F19">
        <v>10.321</v>
      </c>
      <c r="G19">
        <v>11.436999999999999</v>
      </c>
      <c r="H19">
        <v>12.625</v>
      </c>
      <c r="I19">
        <v>13.885</v>
      </c>
      <c r="J19">
        <v>15.221</v>
      </c>
      <c r="K19">
        <v>16.632999999999999</v>
      </c>
      <c r="L19">
        <v>18.123000000000001</v>
      </c>
      <c r="M19">
        <v>19.611999999999998</v>
      </c>
    </row>
    <row r="20" spans="1:13" x14ac:dyDescent="0.3">
      <c r="A20">
        <v>18</v>
      </c>
      <c r="B20">
        <v>13.970700000000001</v>
      </c>
      <c r="C20">
        <v>9.3149999999999997E-2</v>
      </c>
      <c r="D20">
        <v>0.3735</v>
      </c>
      <c r="E20">
        <v>9.2829999999999995</v>
      </c>
      <c r="F20">
        <v>10.4</v>
      </c>
      <c r="G20">
        <v>11.516999999999999</v>
      </c>
      <c r="H20">
        <v>12.707000000000001</v>
      </c>
      <c r="I20">
        <v>13.971</v>
      </c>
      <c r="J20">
        <v>15.31</v>
      </c>
      <c r="K20">
        <v>16.728000000000002</v>
      </c>
      <c r="L20">
        <v>18.225000000000001</v>
      </c>
      <c r="M20">
        <v>19.721</v>
      </c>
    </row>
    <row r="21" spans="1:13" x14ac:dyDescent="0.3">
      <c r="A21">
        <v>19</v>
      </c>
      <c r="B21">
        <v>14.0558</v>
      </c>
      <c r="C21">
        <v>9.2850000000000002E-2</v>
      </c>
      <c r="D21">
        <v>0.36359999999999998</v>
      </c>
      <c r="E21">
        <v>9.36</v>
      </c>
      <c r="F21">
        <v>10.478999999999999</v>
      </c>
      <c r="G21">
        <v>11.597</v>
      </c>
      <c r="H21">
        <v>12.789</v>
      </c>
      <c r="I21">
        <v>14.055999999999999</v>
      </c>
      <c r="J21">
        <v>15.4</v>
      </c>
      <c r="K21">
        <v>16.823</v>
      </c>
      <c r="L21">
        <v>18.327000000000002</v>
      </c>
      <c r="M21">
        <v>19.831</v>
      </c>
    </row>
    <row r="22" spans="1:13" x14ac:dyDescent="0.3">
      <c r="A22">
        <v>20</v>
      </c>
      <c r="B22">
        <v>14.1404</v>
      </c>
      <c r="C22">
        <v>9.257E-2</v>
      </c>
      <c r="D22">
        <v>0.35410000000000003</v>
      </c>
      <c r="E22">
        <v>9.4359999999999999</v>
      </c>
      <c r="F22">
        <v>10.555999999999999</v>
      </c>
      <c r="G22">
        <v>11.676</v>
      </c>
      <c r="H22">
        <v>12.87</v>
      </c>
      <c r="I22">
        <v>14.14</v>
      </c>
      <c r="J22">
        <v>15.489000000000001</v>
      </c>
      <c r="K22">
        <v>16.917999999999999</v>
      </c>
      <c r="L22">
        <v>18.428999999999998</v>
      </c>
      <c r="M22">
        <v>19.940000000000001</v>
      </c>
    </row>
    <row r="23" spans="1:13" x14ac:dyDescent="0.3">
      <c r="A23">
        <v>21</v>
      </c>
      <c r="B23">
        <v>14.2241</v>
      </c>
      <c r="C23">
        <v>9.2299999999999993E-2</v>
      </c>
      <c r="D23">
        <v>0.34489999999999998</v>
      </c>
      <c r="E23">
        <v>9.5109999999999992</v>
      </c>
      <c r="F23">
        <v>10.632</v>
      </c>
      <c r="G23">
        <v>11.754</v>
      </c>
      <c r="H23">
        <v>12.951000000000001</v>
      </c>
      <c r="I23">
        <v>14.224</v>
      </c>
      <c r="J23">
        <v>15.577</v>
      </c>
      <c r="K23">
        <v>17.012</v>
      </c>
      <c r="L23">
        <v>18.53</v>
      </c>
      <c r="M23">
        <v>20.048999999999999</v>
      </c>
    </row>
    <row r="24" spans="1:13" x14ac:dyDescent="0.3">
      <c r="A24">
        <v>22</v>
      </c>
      <c r="B24">
        <v>14.3065</v>
      </c>
      <c r="C24">
        <v>9.2039999999999997E-2</v>
      </c>
      <c r="D24">
        <v>0.33600000000000002</v>
      </c>
      <c r="E24">
        <v>9.5839999999999996</v>
      </c>
      <c r="F24">
        <v>10.707000000000001</v>
      </c>
      <c r="G24">
        <v>11.831</v>
      </c>
      <c r="H24">
        <v>13.03</v>
      </c>
      <c r="I24">
        <v>14.305999999999999</v>
      </c>
      <c r="J24">
        <v>15.664</v>
      </c>
      <c r="K24">
        <v>17.103999999999999</v>
      </c>
      <c r="L24">
        <v>18.63</v>
      </c>
      <c r="M24">
        <v>20.155999999999999</v>
      </c>
    </row>
    <row r="25" spans="1:13" x14ac:dyDescent="0.3">
      <c r="A25">
        <v>23</v>
      </c>
      <c r="B25">
        <v>14.387700000000001</v>
      </c>
      <c r="C25">
        <v>9.1800000000000007E-2</v>
      </c>
      <c r="D25">
        <v>0.32740000000000002</v>
      </c>
      <c r="E25">
        <v>9.6560000000000006</v>
      </c>
      <c r="F25">
        <v>10.781000000000001</v>
      </c>
      <c r="G25">
        <v>11.906000000000001</v>
      </c>
      <c r="H25">
        <v>13.106999999999999</v>
      </c>
      <c r="I25">
        <v>14.388</v>
      </c>
      <c r="J25">
        <v>15.75</v>
      </c>
      <c r="K25">
        <v>17.196000000000002</v>
      </c>
      <c r="L25">
        <v>18.728999999999999</v>
      </c>
      <c r="M25">
        <v>20.262</v>
      </c>
    </row>
    <row r="26" spans="1:13" x14ac:dyDescent="0.3">
      <c r="A26">
        <v>24</v>
      </c>
      <c r="B26">
        <v>14.467499999999999</v>
      </c>
      <c r="C26">
        <v>9.1560000000000002E-2</v>
      </c>
      <c r="D26">
        <v>0.31909999999999999</v>
      </c>
      <c r="E26">
        <v>9.7260000000000009</v>
      </c>
      <c r="F26">
        <v>10.853</v>
      </c>
      <c r="G26">
        <v>11.98</v>
      </c>
      <c r="H26">
        <v>13.183999999999999</v>
      </c>
      <c r="I26">
        <v>14.468</v>
      </c>
      <c r="J26">
        <v>15.834</v>
      </c>
      <c r="K26">
        <v>17.286000000000001</v>
      </c>
      <c r="L26">
        <v>18.824999999999999</v>
      </c>
      <c r="M26">
        <v>20.364999999999998</v>
      </c>
    </row>
    <row r="27" spans="1:13" x14ac:dyDescent="0.3">
      <c r="A27">
        <v>25</v>
      </c>
      <c r="B27">
        <v>14.5457</v>
      </c>
      <c r="C27">
        <v>9.1340000000000005E-2</v>
      </c>
      <c r="D27">
        <v>0.311</v>
      </c>
      <c r="E27">
        <v>9.7949999999999999</v>
      </c>
      <c r="F27">
        <v>10.923</v>
      </c>
      <c r="G27">
        <v>12.052</v>
      </c>
      <c r="H27">
        <v>13.257999999999999</v>
      </c>
      <c r="I27">
        <v>14.545999999999999</v>
      </c>
      <c r="J27">
        <v>15.917</v>
      </c>
      <c r="K27">
        <v>17.373999999999999</v>
      </c>
      <c r="L27">
        <v>18.920999999999999</v>
      </c>
      <c r="M27">
        <v>20.468</v>
      </c>
    </row>
    <row r="28" spans="1:13" x14ac:dyDescent="0.3">
      <c r="A28">
        <v>26</v>
      </c>
      <c r="B28">
        <v>14.6225</v>
      </c>
      <c r="C28">
        <v>9.1120000000000007E-2</v>
      </c>
      <c r="D28">
        <v>0.30320000000000003</v>
      </c>
      <c r="E28">
        <v>9.8620000000000001</v>
      </c>
      <c r="F28">
        <v>10.992000000000001</v>
      </c>
      <c r="G28">
        <v>12.122999999999999</v>
      </c>
      <c r="H28">
        <v>13.332000000000001</v>
      </c>
      <c r="I28">
        <v>14.622</v>
      </c>
      <c r="J28">
        <v>15.997999999999999</v>
      </c>
      <c r="K28">
        <v>17.460999999999999</v>
      </c>
      <c r="L28">
        <v>19.013999999999999</v>
      </c>
      <c r="M28">
        <v>20.568000000000001</v>
      </c>
    </row>
    <row r="29" spans="1:13" x14ac:dyDescent="0.3">
      <c r="A29">
        <v>27</v>
      </c>
      <c r="B29">
        <v>14.697699999999999</v>
      </c>
      <c r="C29">
        <v>9.0920000000000001E-2</v>
      </c>
      <c r="D29">
        <v>0.29549999999999998</v>
      </c>
      <c r="E29">
        <v>9.9269999999999996</v>
      </c>
      <c r="F29">
        <v>11.06</v>
      </c>
      <c r="G29">
        <v>12.192</v>
      </c>
      <c r="H29">
        <v>13.404</v>
      </c>
      <c r="I29">
        <v>14.698</v>
      </c>
      <c r="J29">
        <v>16.077000000000002</v>
      </c>
      <c r="K29">
        <v>17.545999999999999</v>
      </c>
      <c r="L29">
        <v>19.106000000000002</v>
      </c>
      <c r="M29">
        <v>20.667000000000002</v>
      </c>
    </row>
    <row r="30" spans="1:13" x14ac:dyDescent="0.3">
      <c r="A30">
        <v>28</v>
      </c>
      <c r="B30">
        <v>14.7714</v>
      </c>
      <c r="C30">
        <v>9.0719999999999995E-2</v>
      </c>
      <c r="D30">
        <v>0.28810000000000002</v>
      </c>
      <c r="E30">
        <v>9.9920000000000009</v>
      </c>
      <c r="F30">
        <v>11.125999999999999</v>
      </c>
      <c r="G30">
        <v>12.26</v>
      </c>
      <c r="H30">
        <v>13.474</v>
      </c>
      <c r="I30">
        <v>14.771000000000001</v>
      </c>
      <c r="J30">
        <v>16.155000000000001</v>
      </c>
      <c r="K30">
        <v>17.629000000000001</v>
      </c>
      <c r="L30">
        <v>19.196000000000002</v>
      </c>
      <c r="M30">
        <v>20.763000000000002</v>
      </c>
    </row>
    <row r="31" spans="1:13" x14ac:dyDescent="0.3">
      <c r="A31">
        <v>29</v>
      </c>
      <c r="B31">
        <v>14.8436</v>
      </c>
      <c r="C31">
        <v>9.0529999999999999E-2</v>
      </c>
      <c r="D31">
        <v>0.28089999999999998</v>
      </c>
      <c r="E31">
        <v>10.054</v>
      </c>
      <c r="F31">
        <v>11.19</v>
      </c>
      <c r="G31">
        <v>12.326000000000001</v>
      </c>
      <c r="H31">
        <v>13.542999999999999</v>
      </c>
      <c r="I31">
        <v>14.843999999999999</v>
      </c>
      <c r="J31">
        <v>16.231999999999999</v>
      </c>
      <c r="K31">
        <v>17.710999999999999</v>
      </c>
      <c r="L31">
        <v>19.283999999999999</v>
      </c>
      <c r="M31">
        <v>20.858000000000001</v>
      </c>
    </row>
    <row r="32" spans="1:13" x14ac:dyDescent="0.3">
      <c r="A32">
        <v>30</v>
      </c>
      <c r="B32">
        <v>14.914</v>
      </c>
      <c r="C32">
        <v>9.035E-2</v>
      </c>
      <c r="D32">
        <v>0.27379999999999999</v>
      </c>
      <c r="E32">
        <v>10.116</v>
      </c>
      <c r="F32">
        <v>11.253</v>
      </c>
      <c r="G32">
        <v>12.391</v>
      </c>
      <c r="H32">
        <v>13.61</v>
      </c>
      <c r="I32">
        <v>14.914</v>
      </c>
      <c r="J32">
        <v>16.306000000000001</v>
      </c>
      <c r="K32">
        <v>17.791</v>
      </c>
      <c r="L32">
        <v>19.370999999999999</v>
      </c>
      <c r="M32">
        <v>20.951000000000001</v>
      </c>
    </row>
    <row r="33" spans="1:13" x14ac:dyDescent="0.3">
      <c r="A33">
        <v>31</v>
      </c>
      <c r="B33">
        <v>14.982200000000001</v>
      </c>
      <c r="C33">
        <v>9.017E-2</v>
      </c>
      <c r="D33">
        <v>0.26690000000000003</v>
      </c>
      <c r="E33">
        <v>10.175000000000001</v>
      </c>
      <c r="F33">
        <v>11.315</v>
      </c>
      <c r="G33">
        <v>12.454000000000001</v>
      </c>
      <c r="H33">
        <v>13.675000000000001</v>
      </c>
      <c r="I33">
        <v>14.981999999999999</v>
      </c>
      <c r="J33">
        <v>16.378</v>
      </c>
      <c r="K33">
        <v>17.867999999999999</v>
      </c>
      <c r="L33">
        <v>19.454000000000001</v>
      </c>
      <c r="M33">
        <v>21.04</v>
      </c>
    </row>
    <row r="34" spans="1:13" x14ac:dyDescent="0.3">
      <c r="A34">
        <v>32</v>
      </c>
      <c r="B34">
        <v>15.048500000000001</v>
      </c>
      <c r="C34">
        <v>0.09</v>
      </c>
      <c r="D34">
        <v>0.26019999999999999</v>
      </c>
      <c r="E34">
        <v>10.233000000000001</v>
      </c>
      <c r="F34">
        <v>11.374000000000001</v>
      </c>
      <c r="G34">
        <v>12.515000000000001</v>
      </c>
      <c r="H34">
        <v>13.739000000000001</v>
      </c>
      <c r="I34">
        <v>15.048</v>
      </c>
      <c r="J34">
        <v>16.449000000000002</v>
      </c>
      <c r="K34">
        <v>17.943000000000001</v>
      </c>
      <c r="L34">
        <v>19.535</v>
      </c>
      <c r="M34">
        <v>21.128</v>
      </c>
    </row>
    <row r="35" spans="1:13" x14ac:dyDescent="0.3">
      <c r="A35">
        <v>33</v>
      </c>
      <c r="B35">
        <v>15.1127</v>
      </c>
      <c r="C35">
        <v>8.9840000000000003E-2</v>
      </c>
      <c r="D35">
        <v>0.25359999999999999</v>
      </c>
      <c r="E35">
        <v>10.289</v>
      </c>
      <c r="F35">
        <v>11.430999999999999</v>
      </c>
      <c r="G35">
        <v>12.574</v>
      </c>
      <c r="H35">
        <v>13.8</v>
      </c>
      <c r="I35">
        <v>15.113</v>
      </c>
      <c r="J35">
        <v>16.516999999999999</v>
      </c>
      <c r="K35">
        <v>18.015999999999998</v>
      </c>
      <c r="L35">
        <v>19.614000000000001</v>
      </c>
      <c r="M35">
        <v>21.212</v>
      </c>
    </row>
    <row r="36" spans="1:13" x14ac:dyDescent="0.3">
      <c r="A36">
        <v>34</v>
      </c>
      <c r="B36">
        <v>15.175000000000001</v>
      </c>
      <c r="C36">
        <v>8.9679999999999996E-2</v>
      </c>
      <c r="D36">
        <v>0.2472</v>
      </c>
      <c r="E36">
        <v>10.343</v>
      </c>
      <c r="F36">
        <v>11.487</v>
      </c>
      <c r="G36">
        <v>12.631</v>
      </c>
      <c r="H36">
        <v>13.859</v>
      </c>
      <c r="I36">
        <v>15.175000000000001</v>
      </c>
      <c r="J36">
        <v>16.582999999999998</v>
      </c>
      <c r="K36">
        <v>18.085999999999999</v>
      </c>
      <c r="L36">
        <v>19.690000000000001</v>
      </c>
      <c r="M36">
        <v>21.294</v>
      </c>
    </row>
    <row r="37" spans="1:13" x14ac:dyDescent="0.3">
      <c r="A37">
        <v>35</v>
      </c>
      <c r="B37">
        <v>15.2355</v>
      </c>
      <c r="C37">
        <v>8.9529999999999998E-2</v>
      </c>
      <c r="D37">
        <v>0.2409</v>
      </c>
      <c r="E37">
        <v>10.396000000000001</v>
      </c>
      <c r="F37">
        <v>11.542</v>
      </c>
      <c r="G37">
        <v>12.686999999999999</v>
      </c>
      <c r="H37">
        <v>13.917</v>
      </c>
      <c r="I37">
        <v>15.236000000000001</v>
      </c>
      <c r="J37">
        <v>16.646999999999998</v>
      </c>
      <c r="K37">
        <v>18.155000000000001</v>
      </c>
      <c r="L37">
        <v>19.763999999999999</v>
      </c>
      <c r="M37">
        <v>21.373999999999999</v>
      </c>
    </row>
    <row r="38" spans="1:13" x14ac:dyDescent="0.3">
      <c r="A38">
        <v>36</v>
      </c>
      <c r="B38">
        <v>15.2942</v>
      </c>
      <c r="C38">
        <v>8.9380000000000001E-2</v>
      </c>
      <c r="D38">
        <v>0.23480000000000001</v>
      </c>
      <c r="E38">
        <v>10.446999999999999</v>
      </c>
      <c r="F38">
        <v>11.593999999999999</v>
      </c>
      <c r="G38">
        <v>12.741</v>
      </c>
      <c r="H38">
        <v>13.973000000000001</v>
      </c>
      <c r="I38">
        <v>15.294</v>
      </c>
      <c r="J38">
        <v>16.709</v>
      </c>
      <c r="K38">
        <v>18.221</v>
      </c>
      <c r="L38">
        <v>19.835999999999999</v>
      </c>
      <c r="M38">
        <v>21.451000000000001</v>
      </c>
    </row>
    <row r="39" spans="1:13" x14ac:dyDescent="0.3">
      <c r="A39">
        <v>37</v>
      </c>
      <c r="B39">
        <v>15.351100000000001</v>
      </c>
      <c r="C39">
        <v>8.924E-2</v>
      </c>
      <c r="D39">
        <v>0.22869999999999999</v>
      </c>
      <c r="E39">
        <v>10.497</v>
      </c>
      <c r="F39">
        <v>11.646000000000001</v>
      </c>
      <c r="G39">
        <v>12.794</v>
      </c>
      <c r="H39">
        <v>14.028</v>
      </c>
      <c r="I39">
        <v>15.351000000000001</v>
      </c>
      <c r="J39">
        <v>16.768999999999998</v>
      </c>
      <c r="K39">
        <v>18.286000000000001</v>
      </c>
      <c r="L39">
        <v>19.905999999999999</v>
      </c>
      <c r="M39">
        <v>21.527000000000001</v>
      </c>
    </row>
    <row r="40" spans="1:13" x14ac:dyDescent="0.3">
      <c r="A40">
        <v>38</v>
      </c>
      <c r="B40">
        <v>15.4062</v>
      </c>
      <c r="C40">
        <v>8.9099999999999999E-2</v>
      </c>
      <c r="D40">
        <v>0.2228</v>
      </c>
      <c r="E40">
        <v>10.545999999999999</v>
      </c>
      <c r="F40">
        <v>11.695</v>
      </c>
      <c r="G40">
        <v>12.845000000000001</v>
      </c>
      <c r="H40">
        <v>14.08</v>
      </c>
      <c r="I40">
        <v>15.406000000000001</v>
      </c>
      <c r="J40">
        <v>16.827000000000002</v>
      </c>
      <c r="K40">
        <v>18.347999999999999</v>
      </c>
      <c r="L40">
        <v>19.974</v>
      </c>
      <c r="M40">
        <v>21.599</v>
      </c>
    </row>
    <row r="41" spans="1:13" x14ac:dyDescent="0.3">
      <c r="A41">
        <v>39</v>
      </c>
      <c r="B41">
        <v>15.4597</v>
      </c>
      <c r="C41">
        <v>8.8969999999999994E-2</v>
      </c>
      <c r="D41">
        <v>0.217</v>
      </c>
      <c r="E41">
        <v>10.593</v>
      </c>
      <c r="F41">
        <v>11.743</v>
      </c>
      <c r="G41">
        <v>12.894</v>
      </c>
      <c r="H41">
        <v>14.131</v>
      </c>
      <c r="I41">
        <v>15.46</v>
      </c>
      <c r="J41">
        <v>16.884</v>
      </c>
      <c r="K41">
        <v>18.408999999999999</v>
      </c>
      <c r="L41">
        <v>20.039000000000001</v>
      </c>
      <c r="M41">
        <v>21.67</v>
      </c>
    </row>
    <row r="42" spans="1:13" x14ac:dyDescent="0.3">
      <c r="A42">
        <v>40</v>
      </c>
      <c r="B42">
        <v>15.5115</v>
      </c>
      <c r="C42">
        <v>8.8840000000000002E-2</v>
      </c>
      <c r="D42">
        <v>0.21129999999999999</v>
      </c>
      <c r="E42">
        <v>10.638</v>
      </c>
      <c r="F42">
        <v>11.79</v>
      </c>
      <c r="G42">
        <v>12.942</v>
      </c>
      <c r="H42">
        <v>14.180999999999999</v>
      </c>
      <c r="I42">
        <v>15.512</v>
      </c>
      <c r="J42">
        <v>16.939</v>
      </c>
      <c r="K42">
        <v>18.466999999999999</v>
      </c>
      <c r="L42">
        <v>20.103000000000002</v>
      </c>
      <c r="M42">
        <v>21.739000000000001</v>
      </c>
    </row>
    <row r="43" spans="1:13" x14ac:dyDescent="0.3">
      <c r="A43">
        <v>41</v>
      </c>
      <c r="B43">
        <v>15.5618</v>
      </c>
      <c r="C43">
        <v>8.8709999999999997E-2</v>
      </c>
      <c r="D43">
        <v>0.20580000000000001</v>
      </c>
      <c r="E43">
        <v>10.683</v>
      </c>
      <c r="F43">
        <v>11.836</v>
      </c>
      <c r="G43">
        <v>12.989000000000001</v>
      </c>
      <c r="H43">
        <v>14.228999999999999</v>
      </c>
      <c r="I43">
        <v>15.561999999999999</v>
      </c>
      <c r="J43">
        <v>16.992000000000001</v>
      </c>
      <c r="K43">
        <v>18.524000000000001</v>
      </c>
      <c r="L43">
        <v>20.164000000000001</v>
      </c>
      <c r="M43">
        <v>21.805</v>
      </c>
    </row>
    <row r="44" spans="1:13" x14ac:dyDescent="0.3">
      <c r="A44">
        <v>42</v>
      </c>
      <c r="B44">
        <v>15.6107</v>
      </c>
      <c r="C44">
        <v>8.8590000000000002E-2</v>
      </c>
      <c r="D44">
        <v>0.20030000000000001</v>
      </c>
      <c r="E44">
        <v>10.726000000000001</v>
      </c>
      <c r="F44">
        <v>11.88</v>
      </c>
      <c r="G44">
        <v>13.034000000000001</v>
      </c>
      <c r="H44">
        <v>14.276</v>
      </c>
      <c r="I44">
        <v>15.611000000000001</v>
      </c>
      <c r="J44">
        <v>17.044</v>
      </c>
      <c r="K44">
        <v>18.579999999999998</v>
      </c>
      <c r="L44">
        <v>20.224</v>
      </c>
      <c r="M44">
        <v>21.869</v>
      </c>
    </row>
    <row r="45" spans="1:13" x14ac:dyDescent="0.3">
      <c r="A45">
        <v>43</v>
      </c>
      <c r="B45">
        <v>15.658200000000001</v>
      </c>
      <c r="C45">
        <v>8.8469999999999993E-2</v>
      </c>
      <c r="D45">
        <v>0.19489999999999999</v>
      </c>
      <c r="E45">
        <v>10.768000000000001</v>
      </c>
      <c r="F45">
        <v>11.923</v>
      </c>
      <c r="G45">
        <v>13.077999999999999</v>
      </c>
      <c r="H45">
        <v>14.321</v>
      </c>
      <c r="I45">
        <v>15.657999999999999</v>
      </c>
      <c r="J45">
        <v>17.094000000000001</v>
      </c>
      <c r="K45">
        <v>18.632999999999999</v>
      </c>
      <c r="L45">
        <v>20.283000000000001</v>
      </c>
      <c r="M45">
        <v>21.931999999999999</v>
      </c>
    </row>
    <row r="46" spans="1:13" x14ac:dyDescent="0.3">
      <c r="A46">
        <v>44</v>
      </c>
      <c r="B46">
        <v>15.7043</v>
      </c>
      <c r="C46">
        <v>8.8349999999999998E-2</v>
      </c>
      <c r="D46">
        <v>0.18959999999999999</v>
      </c>
      <c r="E46">
        <v>10.808999999999999</v>
      </c>
      <c r="F46">
        <v>11.965</v>
      </c>
      <c r="G46">
        <v>13.121</v>
      </c>
      <c r="H46">
        <v>14.366</v>
      </c>
      <c r="I46">
        <v>15.704000000000001</v>
      </c>
      <c r="J46">
        <v>17.141999999999999</v>
      </c>
      <c r="K46">
        <v>18.684999999999999</v>
      </c>
      <c r="L46">
        <v>20.338999999999999</v>
      </c>
      <c r="M46">
        <v>21.992999999999999</v>
      </c>
    </row>
    <row r="47" spans="1:13" x14ac:dyDescent="0.3">
      <c r="A47">
        <v>45</v>
      </c>
      <c r="B47">
        <v>15.7492</v>
      </c>
      <c r="C47">
        <v>8.8239999999999999E-2</v>
      </c>
      <c r="D47">
        <v>0.18440000000000001</v>
      </c>
      <c r="E47">
        <v>10.849</v>
      </c>
      <c r="F47">
        <v>12.006</v>
      </c>
      <c r="G47">
        <v>13.163</v>
      </c>
      <c r="H47">
        <v>14.409000000000001</v>
      </c>
      <c r="I47">
        <v>15.749000000000001</v>
      </c>
      <c r="J47">
        <v>17.190000000000001</v>
      </c>
      <c r="K47">
        <v>18.736000000000001</v>
      </c>
      <c r="L47">
        <v>20.393999999999998</v>
      </c>
      <c r="M47">
        <v>22.052</v>
      </c>
    </row>
    <row r="48" spans="1:13" x14ac:dyDescent="0.3">
      <c r="A48">
        <v>46</v>
      </c>
      <c r="B48">
        <v>15.792899999999999</v>
      </c>
      <c r="C48">
        <v>8.813E-2</v>
      </c>
      <c r="D48">
        <v>0.17929999999999999</v>
      </c>
      <c r="E48">
        <v>10.888</v>
      </c>
      <c r="F48">
        <v>12.045999999999999</v>
      </c>
      <c r="G48">
        <v>13.202999999999999</v>
      </c>
      <c r="H48">
        <v>14.45</v>
      </c>
      <c r="I48">
        <v>15.792999999999999</v>
      </c>
      <c r="J48">
        <v>17.236000000000001</v>
      </c>
      <c r="K48">
        <v>18.786000000000001</v>
      </c>
      <c r="L48">
        <v>20.448</v>
      </c>
      <c r="M48">
        <v>22.11</v>
      </c>
    </row>
    <row r="49" spans="1:13" x14ac:dyDescent="0.3">
      <c r="A49">
        <v>47</v>
      </c>
      <c r="B49">
        <v>15.8353</v>
      </c>
      <c r="C49">
        <v>8.8020000000000001E-2</v>
      </c>
      <c r="D49">
        <v>0.17430000000000001</v>
      </c>
      <c r="E49">
        <v>10.926</v>
      </c>
      <c r="F49">
        <v>12.084</v>
      </c>
      <c r="G49">
        <v>13.243</v>
      </c>
      <c r="H49">
        <v>14.491</v>
      </c>
      <c r="I49">
        <v>15.835000000000001</v>
      </c>
      <c r="J49">
        <v>17.280999999999999</v>
      </c>
      <c r="K49">
        <v>18.832999999999998</v>
      </c>
      <c r="L49">
        <v>20.5</v>
      </c>
      <c r="M49">
        <v>22.166</v>
      </c>
    </row>
    <row r="50" spans="1:13" x14ac:dyDescent="0.3">
      <c r="A50">
        <v>48</v>
      </c>
      <c r="B50">
        <v>15.8767</v>
      </c>
      <c r="C50">
        <v>8.7919999999999998E-2</v>
      </c>
      <c r="D50">
        <v>0.16930000000000001</v>
      </c>
      <c r="E50">
        <v>10.962999999999999</v>
      </c>
      <c r="F50">
        <v>12.122</v>
      </c>
      <c r="G50">
        <v>13.281000000000001</v>
      </c>
      <c r="H50">
        <v>14.531000000000001</v>
      </c>
      <c r="I50">
        <v>15.877000000000001</v>
      </c>
      <c r="J50">
        <v>17.324999999999999</v>
      </c>
      <c r="K50">
        <v>18.88</v>
      </c>
      <c r="L50">
        <v>20.550999999999998</v>
      </c>
      <c r="M50">
        <v>22.221</v>
      </c>
    </row>
    <row r="51" spans="1:13" x14ac:dyDescent="0.3">
      <c r="A51">
        <v>49</v>
      </c>
      <c r="B51">
        <v>15.9169</v>
      </c>
      <c r="C51">
        <v>8.7819999999999995E-2</v>
      </c>
      <c r="D51">
        <v>0.16450000000000001</v>
      </c>
      <c r="E51">
        <v>10.999000000000001</v>
      </c>
      <c r="F51">
        <v>12.159000000000001</v>
      </c>
      <c r="G51">
        <v>13.319000000000001</v>
      </c>
      <c r="H51">
        <v>14.569000000000001</v>
      </c>
      <c r="I51">
        <v>15.917</v>
      </c>
      <c r="J51">
        <v>17.367000000000001</v>
      </c>
      <c r="K51">
        <v>18.925999999999998</v>
      </c>
      <c r="L51">
        <v>20.6</v>
      </c>
      <c r="M51">
        <v>22.274000000000001</v>
      </c>
    </row>
    <row r="52" spans="1:13" x14ac:dyDescent="0.3">
      <c r="A52">
        <v>50</v>
      </c>
      <c r="B52">
        <v>15.956</v>
      </c>
      <c r="C52">
        <v>8.7720000000000006E-2</v>
      </c>
      <c r="D52">
        <v>0.15970000000000001</v>
      </c>
      <c r="E52">
        <v>11.034000000000001</v>
      </c>
      <c r="F52">
        <v>12.195</v>
      </c>
      <c r="G52">
        <v>13.355</v>
      </c>
      <c r="H52">
        <v>14.606999999999999</v>
      </c>
      <c r="I52">
        <v>15.956</v>
      </c>
      <c r="J52">
        <v>17.408000000000001</v>
      </c>
      <c r="K52">
        <v>18.97</v>
      </c>
      <c r="L52">
        <v>20.648</v>
      </c>
      <c r="M52">
        <v>22.326000000000001</v>
      </c>
    </row>
    <row r="53" spans="1:13" x14ac:dyDescent="0.3">
      <c r="A53">
        <v>51</v>
      </c>
      <c r="B53">
        <v>15.9941</v>
      </c>
      <c r="C53">
        <v>8.7620000000000003E-2</v>
      </c>
      <c r="D53">
        <v>0.155</v>
      </c>
      <c r="E53">
        <v>11.068</v>
      </c>
      <c r="F53">
        <v>12.23</v>
      </c>
      <c r="G53">
        <v>13.391</v>
      </c>
      <c r="H53">
        <v>14.644</v>
      </c>
      <c r="I53">
        <v>15.994</v>
      </c>
      <c r="J53">
        <v>17.448</v>
      </c>
      <c r="K53">
        <v>19.013000000000002</v>
      </c>
      <c r="L53">
        <v>20.693999999999999</v>
      </c>
      <c r="M53">
        <v>22.376000000000001</v>
      </c>
    </row>
    <row r="54" spans="1:13" x14ac:dyDescent="0.3">
      <c r="A54">
        <v>52</v>
      </c>
      <c r="B54">
        <v>16.031099999999999</v>
      </c>
      <c r="C54">
        <v>8.7529999999999997E-2</v>
      </c>
      <c r="D54">
        <v>0.15029999999999999</v>
      </c>
      <c r="E54">
        <v>11.102</v>
      </c>
      <c r="F54">
        <v>12.263</v>
      </c>
      <c r="G54">
        <v>13.425000000000001</v>
      </c>
      <c r="H54">
        <v>14.679</v>
      </c>
      <c r="I54">
        <v>16.030999999999999</v>
      </c>
      <c r="J54">
        <v>17.488</v>
      </c>
      <c r="K54">
        <v>19.055</v>
      </c>
      <c r="L54">
        <v>20.74</v>
      </c>
      <c r="M54">
        <v>22.425000000000001</v>
      </c>
    </row>
    <row r="55" spans="1:13" x14ac:dyDescent="0.3">
      <c r="A55">
        <v>53</v>
      </c>
      <c r="B55">
        <v>16.0672</v>
      </c>
      <c r="C55">
        <v>8.7429999999999994E-2</v>
      </c>
      <c r="D55">
        <v>0.1457</v>
      </c>
      <c r="E55">
        <v>11.135</v>
      </c>
      <c r="F55">
        <v>12.297000000000001</v>
      </c>
      <c r="G55">
        <v>13.459</v>
      </c>
      <c r="H55">
        <v>14.714</v>
      </c>
      <c r="I55">
        <v>16.067</v>
      </c>
      <c r="J55">
        <v>17.526</v>
      </c>
      <c r="K55">
        <v>19.094999999999999</v>
      </c>
      <c r="L55">
        <v>20.783999999999999</v>
      </c>
      <c r="M55">
        <v>22.472999999999999</v>
      </c>
    </row>
    <row r="56" spans="1:13" x14ac:dyDescent="0.3">
      <c r="A56">
        <v>54</v>
      </c>
      <c r="B56">
        <v>16.1023</v>
      </c>
      <c r="C56">
        <v>8.7340000000000001E-2</v>
      </c>
      <c r="D56">
        <v>0.14119999999999999</v>
      </c>
      <c r="E56">
        <v>11.167</v>
      </c>
      <c r="F56">
        <v>12.329000000000001</v>
      </c>
      <c r="G56">
        <v>13.492000000000001</v>
      </c>
      <c r="H56">
        <v>14.747999999999999</v>
      </c>
      <c r="I56">
        <v>16.102</v>
      </c>
      <c r="J56">
        <v>17.562999999999999</v>
      </c>
      <c r="K56">
        <v>19.135000000000002</v>
      </c>
      <c r="L56">
        <v>20.827000000000002</v>
      </c>
      <c r="M56">
        <v>22.518999999999998</v>
      </c>
    </row>
    <row r="57" spans="1:13" x14ac:dyDescent="0.3">
      <c r="A57">
        <v>55</v>
      </c>
      <c r="B57">
        <v>16.136500000000002</v>
      </c>
      <c r="C57">
        <v>8.7249999999999994E-2</v>
      </c>
      <c r="D57">
        <v>0.1368</v>
      </c>
      <c r="E57">
        <v>11.198</v>
      </c>
      <c r="F57">
        <v>12.361000000000001</v>
      </c>
      <c r="G57">
        <v>13.523999999999999</v>
      </c>
      <c r="H57">
        <v>14.781000000000001</v>
      </c>
      <c r="I57">
        <v>16.137</v>
      </c>
      <c r="J57">
        <v>17.599</v>
      </c>
      <c r="K57">
        <v>19.173999999999999</v>
      </c>
      <c r="L57">
        <v>20.869</v>
      </c>
      <c r="M57">
        <v>22.564</v>
      </c>
    </row>
    <row r="58" spans="1:13" x14ac:dyDescent="0.3">
      <c r="A58">
        <v>56</v>
      </c>
      <c r="B58">
        <v>16.169799999999999</v>
      </c>
      <c r="C58">
        <v>8.7169999999999997E-2</v>
      </c>
      <c r="D58">
        <v>0.13239999999999999</v>
      </c>
      <c r="E58">
        <v>11.228</v>
      </c>
      <c r="F58">
        <v>12.391</v>
      </c>
      <c r="G58">
        <v>13.555</v>
      </c>
      <c r="H58">
        <v>14.811999999999999</v>
      </c>
      <c r="I58">
        <v>16.170000000000002</v>
      </c>
      <c r="J58">
        <v>17.634</v>
      </c>
      <c r="K58">
        <v>19.210999999999999</v>
      </c>
      <c r="L58">
        <v>20.91</v>
      </c>
      <c r="M58">
        <v>22.609000000000002</v>
      </c>
    </row>
    <row r="59" spans="1:13" x14ac:dyDescent="0.3">
      <c r="A59">
        <v>57</v>
      </c>
      <c r="B59">
        <v>16.202100000000002</v>
      </c>
      <c r="C59">
        <v>8.7080000000000005E-2</v>
      </c>
      <c r="D59">
        <v>0.128</v>
      </c>
      <c r="E59">
        <v>11.257999999999999</v>
      </c>
      <c r="F59">
        <v>12.422000000000001</v>
      </c>
      <c r="G59">
        <v>13.586</v>
      </c>
      <c r="H59">
        <v>14.843999999999999</v>
      </c>
      <c r="I59">
        <v>16.202000000000002</v>
      </c>
      <c r="J59">
        <v>17.667999999999999</v>
      </c>
      <c r="K59">
        <v>19.248000000000001</v>
      </c>
      <c r="L59">
        <v>20.949000000000002</v>
      </c>
      <c r="M59">
        <v>22.651</v>
      </c>
    </row>
    <row r="60" spans="1:13" x14ac:dyDescent="0.3">
      <c r="A60">
        <v>58</v>
      </c>
      <c r="B60">
        <v>16.233599999999999</v>
      </c>
      <c r="C60">
        <v>8.6999999999999994E-2</v>
      </c>
      <c r="D60">
        <v>0.12379999999999999</v>
      </c>
      <c r="E60">
        <v>11.286</v>
      </c>
      <c r="F60">
        <v>12.451000000000001</v>
      </c>
      <c r="G60">
        <v>13.615</v>
      </c>
      <c r="H60">
        <v>14.874000000000001</v>
      </c>
      <c r="I60">
        <v>16.234000000000002</v>
      </c>
      <c r="J60">
        <v>17.701000000000001</v>
      </c>
      <c r="K60">
        <v>19.283000000000001</v>
      </c>
      <c r="L60">
        <v>20.988</v>
      </c>
      <c r="M60">
        <v>22.693000000000001</v>
      </c>
    </row>
    <row r="61" spans="1:13" x14ac:dyDescent="0.3">
      <c r="A61">
        <v>59</v>
      </c>
      <c r="B61">
        <v>16.264199999999999</v>
      </c>
      <c r="C61">
        <v>8.6919999999999997E-2</v>
      </c>
      <c r="D61">
        <v>0.1196</v>
      </c>
      <c r="E61">
        <v>11.314</v>
      </c>
      <c r="F61">
        <v>12.478999999999999</v>
      </c>
      <c r="G61">
        <v>13.644</v>
      </c>
      <c r="H61">
        <v>14.903</v>
      </c>
      <c r="I61">
        <v>16.263999999999999</v>
      </c>
      <c r="J61">
        <v>17.733000000000001</v>
      </c>
      <c r="K61">
        <v>19.318000000000001</v>
      </c>
      <c r="L61">
        <v>21.026</v>
      </c>
      <c r="M61">
        <v>22.734000000000002</v>
      </c>
    </row>
    <row r="62" spans="1:13" x14ac:dyDescent="0.3">
      <c r="A62">
        <v>60</v>
      </c>
      <c r="B62">
        <v>16.2941</v>
      </c>
      <c r="C62">
        <v>8.6840000000000001E-2</v>
      </c>
      <c r="D62">
        <v>0.1154</v>
      </c>
      <c r="E62">
        <v>11.342000000000001</v>
      </c>
      <c r="F62">
        <v>12.507</v>
      </c>
      <c r="G62">
        <v>13.672000000000001</v>
      </c>
      <c r="H62">
        <v>14.932</v>
      </c>
      <c r="I62">
        <v>16.294</v>
      </c>
      <c r="J62">
        <v>17.765000000000001</v>
      </c>
      <c r="K62">
        <v>19.350999999999999</v>
      </c>
      <c r="L62">
        <v>21.062000000000001</v>
      </c>
      <c r="M62">
        <v>22.773</v>
      </c>
    </row>
    <row r="63" spans="1:13" x14ac:dyDescent="0.3">
      <c r="A63">
        <v>61</v>
      </c>
      <c r="B63">
        <v>16.3231</v>
      </c>
      <c r="C63">
        <v>8.6760000000000004E-2</v>
      </c>
      <c r="D63">
        <v>0.1113</v>
      </c>
      <c r="E63">
        <v>11.369</v>
      </c>
      <c r="F63">
        <v>12.534000000000001</v>
      </c>
      <c r="G63">
        <v>13.7</v>
      </c>
      <c r="H63">
        <v>14.96</v>
      </c>
      <c r="I63">
        <v>16.323</v>
      </c>
      <c r="J63">
        <v>17.795000000000002</v>
      </c>
      <c r="K63">
        <v>19.384</v>
      </c>
      <c r="L63">
        <v>21.097999999999999</v>
      </c>
      <c r="M63">
        <v>22.811</v>
      </c>
    </row>
    <row r="64" spans="1:13" x14ac:dyDescent="0.3">
      <c r="A64">
        <v>62</v>
      </c>
      <c r="B64">
        <v>16.351299999999998</v>
      </c>
      <c r="C64">
        <v>8.6690000000000003E-2</v>
      </c>
      <c r="D64">
        <v>0.1072</v>
      </c>
      <c r="E64">
        <v>11.395</v>
      </c>
      <c r="F64">
        <v>12.56</v>
      </c>
      <c r="G64">
        <v>13.726000000000001</v>
      </c>
      <c r="H64">
        <v>14.987</v>
      </c>
      <c r="I64">
        <v>16.350999999999999</v>
      </c>
      <c r="J64">
        <v>17.824999999999999</v>
      </c>
      <c r="K64">
        <v>19.416</v>
      </c>
      <c r="L64">
        <v>21.132999999999999</v>
      </c>
      <c r="M64">
        <v>22.849</v>
      </c>
    </row>
    <row r="65" spans="1:13" x14ac:dyDescent="0.3">
      <c r="A65">
        <v>63</v>
      </c>
      <c r="B65">
        <v>16.378699999999998</v>
      </c>
      <c r="C65">
        <v>8.6610000000000006E-2</v>
      </c>
      <c r="D65">
        <v>0.1032</v>
      </c>
      <c r="E65">
        <v>11.42</v>
      </c>
      <c r="F65">
        <v>12.586</v>
      </c>
      <c r="G65">
        <v>13.752000000000001</v>
      </c>
      <c r="H65">
        <v>15.013999999999999</v>
      </c>
      <c r="I65">
        <v>16.379000000000001</v>
      </c>
      <c r="J65">
        <v>17.853999999999999</v>
      </c>
      <c r="K65">
        <v>19.446999999999999</v>
      </c>
      <c r="L65">
        <v>21.166</v>
      </c>
      <c r="M65">
        <v>22.885000000000002</v>
      </c>
    </row>
    <row r="66" spans="1:13" x14ac:dyDescent="0.3">
      <c r="A66">
        <v>64</v>
      </c>
      <c r="B66">
        <v>16.4053</v>
      </c>
      <c r="C66">
        <v>8.6540000000000006E-2</v>
      </c>
      <c r="D66">
        <v>9.9299999999999999E-2</v>
      </c>
      <c r="E66">
        <v>11.445</v>
      </c>
      <c r="F66">
        <v>12.611000000000001</v>
      </c>
      <c r="G66">
        <v>13.776999999999999</v>
      </c>
      <c r="H66">
        <v>15.04</v>
      </c>
      <c r="I66">
        <v>16.405000000000001</v>
      </c>
      <c r="J66">
        <v>17.882000000000001</v>
      </c>
      <c r="K66">
        <v>19.477</v>
      </c>
      <c r="L66">
        <v>21.199000000000002</v>
      </c>
      <c r="M66">
        <v>22.920999999999999</v>
      </c>
    </row>
    <row r="67" spans="1:13" x14ac:dyDescent="0.3">
      <c r="A67">
        <v>65</v>
      </c>
      <c r="B67">
        <v>16.4312</v>
      </c>
      <c r="C67">
        <v>8.6459999999999995E-2</v>
      </c>
      <c r="D67">
        <v>9.5399999999999999E-2</v>
      </c>
      <c r="E67">
        <v>11.47</v>
      </c>
      <c r="F67">
        <v>12.635999999999999</v>
      </c>
      <c r="G67">
        <v>13.802</v>
      </c>
      <c r="H67">
        <v>15.065</v>
      </c>
      <c r="I67">
        <v>16.431000000000001</v>
      </c>
      <c r="J67">
        <v>17.908999999999999</v>
      </c>
      <c r="K67">
        <v>19.504999999999999</v>
      </c>
      <c r="L67">
        <v>21.23</v>
      </c>
      <c r="M67">
        <v>22.954000000000001</v>
      </c>
    </row>
    <row r="68" spans="1:13" x14ac:dyDescent="0.3">
      <c r="A68">
        <v>66</v>
      </c>
      <c r="B68">
        <v>16.456199999999999</v>
      </c>
      <c r="C68">
        <v>8.6389999999999995E-2</v>
      </c>
      <c r="D68">
        <v>9.1499999999999998E-2</v>
      </c>
      <c r="E68">
        <v>11.493</v>
      </c>
      <c r="F68">
        <v>12.66</v>
      </c>
      <c r="G68">
        <v>13.826000000000001</v>
      </c>
      <c r="H68">
        <v>15.089</v>
      </c>
      <c r="I68">
        <v>16.456</v>
      </c>
      <c r="J68">
        <v>17.934999999999999</v>
      </c>
      <c r="K68">
        <v>19.533000000000001</v>
      </c>
      <c r="L68">
        <v>21.26</v>
      </c>
      <c r="M68">
        <v>22.986999999999998</v>
      </c>
    </row>
    <row r="69" spans="1:13" x14ac:dyDescent="0.3">
      <c r="A69">
        <v>67</v>
      </c>
      <c r="B69">
        <v>16.480599999999999</v>
      </c>
      <c r="C69">
        <v>8.6319999999999994E-2</v>
      </c>
      <c r="D69">
        <v>8.77E-2</v>
      </c>
      <c r="E69">
        <v>11.516</v>
      </c>
      <c r="F69">
        <v>12.683</v>
      </c>
      <c r="G69">
        <v>13.849</v>
      </c>
      <c r="H69">
        <v>15.113</v>
      </c>
      <c r="I69">
        <v>16.481000000000002</v>
      </c>
      <c r="J69">
        <v>17.960999999999999</v>
      </c>
      <c r="K69">
        <v>19.561</v>
      </c>
      <c r="L69">
        <v>21.29</v>
      </c>
      <c r="M69">
        <v>23.02</v>
      </c>
    </row>
    <row r="70" spans="1:13" x14ac:dyDescent="0.3">
      <c r="A70">
        <v>68</v>
      </c>
      <c r="B70">
        <v>16.504200000000001</v>
      </c>
      <c r="C70">
        <v>8.6260000000000003E-2</v>
      </c>
      <c r="D70">
        <v>8.4000000000000005E-2</v>
      </c>
      <c r="E70">
        <v>11.538</v>
      </c>
      <c r="F70">
        <v>12.705</v>
      </c>
      <c r="G70">
        <v>13.871</v>
      </c>
      <c r="H70">
        <v>15.135</v>
      </c>
      <c r="I70">
        <v>16.504000000000001</v>
      </c>
      <c r="J70">
        <v>17.984999999999999</v>
      </c>
      <c r="K70">
        <v>19.588000000000001</v>
      </c>
      <c r="L70">
        <v>21.32</v>
      </c>
      <c r="M70">
        <v>23.050999999999998</v>
      </c>
    </row>
    <row r="71" spans="1:13" x14ac:dyDescent="0.3">
      <c r="A71">
        <v>69</v>
      </c>
      <c r="B71">
        <v>16.527100000000001</v>
      </c>
      <c r="C71">
        <v>8.6190000000000003E-2</v>
      </c>
      <c r="D71">
        <v>8.0299999999999996E-2</v>
      </c>
      <c r="E71">
        <v>11.56</v>
      </c>
      <c r="F71">
        <v>12.727</v>
      </c>
      <c r="G71">
        <v>13.893000000000001</v>
      </c>
      <c r="H71">
        <v>15.157999999999999</v>
      </c>
      <c r="I71">
        <v>16.527000000000001</v>
      </c>
      <c r="J71">
        <v>18.009</v>
      </c>
      <c r="K71">
        <v>19.613</v>
      </c>
      <c r="L71">
        <v>21.347000000000001</v>
      </c>
      <c r="M71">
        <v>23.081</v>
      </c>
    </row>
    <row r="72" spans="1:13" x14ac:dyDescent="0.3">
      <c r="A72">
        <v>70</v>
      </c>
      <c r="B72">
        <v>16.549399999999999</v>
      </c>
      <c r="C72">
        <v>8.6120000000000002E-2</v>
      </c>
      <c r="D72">
        <v>7.6600000000000001E-2</v>
      </c>
      <c r="E72">
        <v>11.582000000000001</v>
      </c>
      <c r="F72">
        <v>12.747999999999999</v>
      </c>
      <c r="G72">
        <v>13.914999999999999</v>
      </c>
      <c r="H72">
        <v>15.179</v>
      </c>
      <c r="I72">
        <v>16.548999999999999</v>
      </c>
      <c r="J72">
        <v>18.033000000000001</v>
      </c>
      <c r="K72">
        <v>19.638000000000002</v>
      </c>
      <c r="L72">
        <v>21.373999999999999</v>
      </c>
      <c r="M72">
        <v>23.111000000000001</v>
      </c>
    </row>
    <row r="73" spans="1:13" x14ac:dyDescent="0.3">
      <c r="A73">
        <v>71</v>
      </c>
      <c r="B73">
        <v>16.571000000000002</v>
      </c>
      <c r="C73">
        <v>8.6059999999999998E-2</v>
      </c>
      <c r="D73">
        <v>7.2900000000000006E-2</v>
      </c>
      <c r="E73">
        <v>11.602</v>
      </c>
      <c r="F73">
        <v>12.769</v>
      </c>
      <c r="G73">
        <v>13.936</v>
      </c>
      <c r="H73">
        <v>15.2</v>
      </c>
      <c r="I73">
        <v>16.571000000000002</v>
      </c>
      <c r="J73">
        <v>18.055</v>
      </c>
      <c r="K73">
        <v>19.661999999999999</v>
      </c>
      <c r="L73">
        <v>21.401</v>
      </c>
      <c r="M73">
        <v>23.14</v>
      </c>
    </row>
    <row r="74" spans="1:13" x14ac:dyDescent="0.3">
      <c r="A74">
        <v>72</v>
      </c>
      <c r="B74">
        <v>16.591999999999999</v>
      </c>
      <c r="C74">
        <v>8.5989999999999997E-2</v>
      </c>
      <c r="D74">
        <v>6.93E-2</v>
      </c>
      <c r="E74">
        <v>11.622999999999999</v>
      </c>
      <c r="F74">
        <v>12.789</v>
      </c>
      <c r="G74">
        <v>13.956</v>
      </c>
      <c r="H74">
        <v>15.221</v>
      </c>
      <c r="I74">
        <v>16.591999999999999</v>
      </c>
      <c r="J74">
        <v>18.077000000000002</v>
      </c>
      <c r="K74">
        <v>19.686</v>
      </c>
      <c r="L74">
        <v>21.425999999999998</v>
      </c>
      <c r="M74">
        <v>23.167000000000002</v>
      </c>
    </row>
    <row r="75" spans="1:13" x14ac:dyDescent="0.3">
      <c r="A75">
        <v>73</v>
      </c>
      <c r="B75">
        <v>16.612400000000001</v>
      </c>
      <c r="C75">
        <v>8.5930000000000006E-2</v>
      </c>
      <c r="D75">
        <v>6.5799999999999997E-2</v>
      </c>
      <c r="E75">
        <v>11.641999999999999</v>
      </c>
      <c r="F75">
        <v>12.808999999999999</v>
      </c>
      <c r="G75">
        <v>13.976000000000001</v>
      </c>
      <c r="H75">
        <v>15.241</v>
      </c>
      <c r="I75">
        <v>16.611999999999998</v>
      </c>
      <c r="J75">
        <v>18.099</v>
      </c>
      <c r="K75">
        <v>19.707999999999998</v>
      </c>
      <c r="L75">
        <v>21.451000000000001</v>
      </c>
      <c r="M75">
        <v>23.193999999999999</v>
      </c>
    </row>
    <row r="76" spans="1:13" x14ac:dyDescent="0.3">
      <c r="A76">
        <v>74</v>
      </c>
      <c r="B76">
        <v>16.632100000000001</v>
      </c>
      <c r="C76">
        <v>8.5870000000000002E-2</v>
      </c>
      <c r="D76">
        <v>6.2300000000000001E-2</v>
      </c>
      <c r="E76">
        <v>11.662000000000001</v>
      </c>
      <c r="F76">
        <v>12.827999999999999</v>
      </c>
      <c r="G76">
        <v>13.994999999999999</v>
      </c>
      <c r="H76">
        <v>15.26</v>
      </c>
      <c r="I76">
        <v>16.632000000000001</v>
      </c>
      <c r="J76">
        <v>18.119</v>
      </c>
      <c r="K76">
        <v>19.73</v>
      </c>
      <c r="L76">
        <v>21.475000000000001</v>
      </c>
      <c r="M76">
        <v>23.22</v>
      </c>
    </row>
    <row r="77" spans="1:13" x14ac:dyDescent="0.3">
      <c r="A77">
        <v>75</v>
      </c>
      <c r="B77">
        <v>16.651399999999999</v>
      </c>
      <c r="C77">
        <v>8.5809999999999997E-2</v>
      </c>
      <c r="D77">
        <v>5.8799999999999998E-2</v>
      </c>
      <c r="E77">
        <v>11.68</v>
      </c>
      <c r="F77">
        <v>12.847</v>
      </c>
      <c r="G77">
        <v>14.013</v>
      </c>
      <c r="H77">
        <v>15.279</v>
      </c>
      <c r="I77">
        <v>16.651</v>
      </c>
      <c r="J77">
        <v>18.138999999999999</v>
      </c>
      <c r="K77">
        <v>19.751999999999999</v>
      </c>
      <c r="L77">
        <v>21.498999999999999</v>
      </c>
      <c r="M77">
        <v>23.245999999999999</v>
      </c>
    </row>
    <row r="78" spans="1:13" x14ac:dyDescent="0.3">
      <c r="A78">
        <v>76</v>
      </c>
      <c r="B78">
        <v>16.670000000000002</v>
      </c>
      <c r="C78">
        <v>8.5750000000000007E-2</v>
      </c>
      <c r="D78">
        <v>5.5399999999999998E-2</v>
      </c>
      <c r="E78">
        <v>11.699</v>
      </c>
      <c r="F78">
        <v>12.865</v>
      </c>
      <c r="G78">
        <v>14.031000000000001</v>
      </c>
      <c r="H78">
        <v>15.297000000000001</v>
      </c>
      <c r="I78">
        <v>16.670000000000002</v>
      </c>
      <c r="J78">
        <v>18.158999999999999</v>
      </c>
      <c r="K78">
        <v>19.773</v>
      </c>
      <c r="L78">
        <v>21.521000000000001</v>
      </c>
      <c r="M78">
        <v>23.27</v>
      </c>
    </row>
    <row r="79" spans="1:13" x14ac:dyDescent="0.3">
      <c r="A79">
        <v>77</v>
      </c>
      <c r="B79">
        <v>16.688199999999998</v>
      </c>
      <c r="C79">
        <v>8.5690000000000002E-2</v>
      </c>
      <c r="D79">
        <v>5.1999999999999998E-2</v>
      </c>
      <c r="E79">
        <v>11.717000000000001</v>
      </c>
      <c r="F79">
        <v>12.882999999999999</v>
      </c>
      <c r="G79">
        <v>14.048999999999999</v>
      </c>
      <c r="H79">
        <v>15.315</v>
      </c>
      <c r="I79">
        <v>16.687999999999999</v>
      </c>
      <c r="J79">
        <v>18.178000000000001</v>
      </c>
      <c r="K79">
        <v>19.792999999999999</v>
      </c>
      <c r="L79">
        <v>21.542999999999999</v>
      </c>
      <c r="M79">
        <v>23.294</v>
      </c>
    </row>
    <row r="80" spans="1:13" x14ac:dyDescent="0.3">
      <c r="A80">
        <v>78</v>
      </c>
      <c r="B80">
        <v>16.7058</v>
      </c>
      <c r="C80">
        <v>8.5639999999999994E-2</v>
      </c>
      <c r="D80">
        <v>4.8599999999999997E-2</v>
      </c>
      <c r="E80">
        <v>11.734</v>
      </c>
      <c r="F80">
        <v>12.9</v>
      </c>
      <c r="G80">
        <v>14.066000000000001</v>
      </c>
      <c r="H80">
        <v>15.332000000000001</v>
      </c>
      <c r="I80">
        <v>16.706</v>
      </c>
      <c r="J80">
        <v>18.196000000000002</v>
      </c>
      <c r="K80">
        <v>19.812999999999999</v>
      </c>
      <c r="L80">
        <v>21.565000000000001</v>
      </c>
      <c r="M80">
        <v>23.318000000000001</v>
      </c>
    </row>
    <row r="81" spans="1:13" x14ac:dyDescent="0.3">
      <c r="A81">
        <v>79</v>
      </c>
      <c r="B81">
        <v>16.722899999999999</v>
      </c>
      <c r="C81">
        <v>8.5580000000000003E-2</v>
      </c>
      <c r="D81">
        <v>4.5199999999999997E-2</v>
      </c>
      <c r="E81">
        <v>11.750999999999999</v>
      </c>
      <c r="F81">
        <v>12.917</v>
      </c>
      <c r="G81">
        <v>14.083</v>
      </c>
      <c r="H81">
        <v>15.349</v>
      </c>
      <c r="I81">
        <v>16.722999999999999</v>
      </c>
      <c r="J81">
        <v>18.213999999999999</v>
      </c>
      <c r="K81">
        <v>19.832000000000001</v>
      </c>
      <c r="L81">
        <v>21.585999999999999</v>
      </c>
      <c r="M81">
        <v>23.34</v>
      </c>
    </row>
    <row r="82" spans="1:13" x14ac:dyDescent="0.3">
      <c r="A82">
        <v>80</v>
      </c>
      <c r="B82">
        <v>16.739599999999999</v>
      </c>
      <c r="C82">
        <v>8.5519999999999999E-2</v>
      </c>
      <c r="D82">
        <v>4.19E-2</v>
      </c>
      <c r="E82">
        <v>11.768000000000001</v>
      </c>
      <c r="F82">
        <v>12.933999999999999</v>
      </c>
      <c r="G82">
        <v>14.099</v>
      </c>
      <c r="H82">
        <v>15.365</v>
      </c>
      <c r="I82">
        <v>16.739999999999998</v>
      </c>
      <c r="J82">
        <v>18.231000000000002</v>
      </c>
      <c r="K82">
        <v>19.850000000000001</v>
      </c>
      <c r="L82">
        <v>21.606000000000002</v>
      </c>
      <c r="M82">
        <v>23.361999999999998</v>
      </c>
    </row>
    <row r="83" spans="1:13" x14ac:dyDescent="0.3">
      <c r="A83">
        <v>81</v>
      </c>
      <c r="B83">
        <v>16.755700000000001</v>
      </c>
      <c r="C83">
        <v>8.5470000000000004E-2</v>
      </c>
      <c r="D83">
        <v>3.8699999999999998E-2</v>
      </c>
      <c r="E83">
        <v>11.784000000000001</v>
      </c>
      <c r="F83">
        <v>12.949</v>
      </c>
      <c r="G83">
        <v>14.115</v>
      </c>
      <c r="H83">
        <v>15.381</v>
      </c>
      <c r="I83">
        <v>16.756</v>
      </c>
      <c r="J83">
        <v>18.248000000000001</v>
      </c>
      <c r="K83">
        <v>19.867999999999999</v>
      </c>
      <c r="L83">
        <v>21.626000000000001</v>
      </c>
      <c r="M83">
        <v>23.382999999999999</v>
      </c>
    </row>
    <row r="84" spans="1:13" x14ac:dyDescent="0.3">
      <c r="A84">
        <v>82</v>
      </c>
      <c r="B84">
        <v>16.7715</v>
      </c>
      <c r="C84">
        <v>8.541E-2</v>
      </c>
      <c r="D84">
        <v>3.5400000000000001E-2</v>
      </c>
      <c r="E84">
        <v>11.8</v>
      </c>
      <c r="F84">
        <v>12.965</v>
      </c>
      <c r="G84">
        <v>14.131</v>
      </c>
      <c r="H84">
        <v>15.397</v>
      </c>
      <c r="I84">
        <v>16.771999999999998</v>
      </c>
      <c r="J84">
        <v>18.265000000000001</v>
      </c>
      <c r="K84">
        <v>19.885000000000002</v>
      </c>
      <c r="L84">
        <v>21.645</v>
      </c>
      <c r="M84">
        <v>23.404</v>
      </c>
    </row>
    <row r="85" spans="1:13" x14ac:dyDescent="0.3">
      <c r="A85">
        <v>83</v>
      </c>
      <c r="B85">
        <v>16.7867</v>
      </c>
      <c r="C85">
        <v>8.5360000000000005E-2</v>
      </c>
      <c r="D85">
        <v>3.2199999999999999E-2</v>
      </c>
      <c r="E85">
        <v>11.815</v>
      </c>
      <c r="F85">
        <v>12.98</v>
      </c>
      <c r="G85">
        <v>14.145</v>
      </c>
      <c r="H85">
        <v>15.411</v>
      </c>
      <c r="I85">
        <v>16.786999999999999</v>
      </c>
      <c r="J85">
        <v>18.28</v>
      </c>
      <c r="K85">
        <v>19.902000000000001</v>
      </c>
      <c r="L85">
        <v>21.663</v>
      </c>
      <c r="M85">
        <v>23.423999999999999</v>
      </c>
    </row>
    <row r="86" spans="1:13" x14ac:dyDescent="0.3">
      <c r="A86">
        <v>84</v>
      </c>
      <c r="B86">
        <v>16.801600000000001</v>
      </c>
      <c r="C86">
        <v>8.5309999999999997E-2</v>
      </c>
      <c r="D86">
        <v>2.9100000000000001E-2</v>
      </c>
      <c r="E86">
        <v>11.83</v>
      </c>
      <c r="F86">
        <v>12.994999999999999</v>
      </c>
      <c r="G86">
        <v>14.16</v>
      </c>
      <c r="H86">
        <v>15.426</v>
      </c>
      <c r="I86">
        <v>16.802</v>
      </c>
      <c r="J86">
        <v>18.295999999999999</v>
      </c>
      <c r="K86">
        <v>19.919</v>
      </c>
      <c r="L86">
        <v>21.681000000000001</v>
      </c>
      <c r="M86">
        <v>23.443999999999999</v>
      </c>
    </row>
    <row r="87" spans="1:13" x14ac:dyDescent="0.3">
      <c r="A87">
        <v>85</v>
      </c>
      <c r="B87">
        <v>16.816099999999999</v>
      </c>
      <c r="C87">
        <v>8.5260000000000002E-2</v>
      </c>
      <c r="D87">
        <v>2.5899999999999999E-2</v>
      </c>
      <c r="E87">
        <v>11.845000000000001</v>
      </c>
      <c r="F87">
        <v>13.01</v>
      </c>
      <c r="G87">
        <v>14.173999999999999</v>
      </c>
      <c r="H87">
        <v>15.44</v>
      </c>
      <c r="I87">
        <v>16.815999999999999</v>
      </c>
      <c r="J87">
        <v>18.311</v>
      </c>
      <c r="K87">
        <v>19.934999999999999</v>
      </c>
      <c r="L87">
        <v>21.699000000000002</v>
      </c>
      <c r="M87">
        <v>23.463000000000001</v>
      </c>
    </row>
    <row r="88" spans="1:13" x14ac:dyDescent="0.3">
      <c r="A88">
        <v>86</v>
      </c>
      <c r="B88">
        <v>16.830100000000002</v>
      </c>
      <c r="C88">
        <v>8.5209999999999994E-2</v>
      </c>
      <c r="D88">
        <v>2.2800000000000001E-2</v>
      </c>
      <c r="E88">
        <v>11.86</v>
      </c>
      <c r="F88">
        <v>13.023999999999999</v>
      </c>
      <c r="G88">
        <v>14.188000000000001</v>
      </c>
      <c r="H88">
        <v>15.454000000000001</v>
      </c>
      <c r="I88">
        <v>16.829999999999998</v>
      </c>
      <c r="J88">
        <v>18.326000000000001</v>
      </c>
      <c r="K88">
        <v>19.951000000000001</v>
      </c>
      <c r="L88">
        <v>21.716000000000001</v>
      </c>
      <c r="M88">
        <v>23.481999999999999</v>
      </c>
    </row>
    <row r="89" spans="1:13" x14ac:dyDescent="0.3">
      <c r="A89">
        <v>87</v>
      </c>
      <c r="B89">
        <v>16.843800000000002</v>
      </c>
      <c r="C89">
        <v>8.516E-2</v>
      </c>
      <c r="D89">
        <v>1.9699999999999999E-2</v>
      </c>
      <c r="E89">
        <v>11.874000000000001</v>
      </c>
      <c r="F89">
        <v>13.038</v>
      </c>
      <c r="G89">
        <v>14.202</v>
      </c>
      <c r="H89">
        <v>15.468</v>
      </c>
      <c r="I89">
        <v>16.844000000000001</v>
      </c>
      <c r="J89">
        <v>18.34</v>
      </c>
      <c r="K89">
        <v>19.966000000000001</v>
      </c>
      <c r="L89">
        <v>21.733000000000001</v>
      </c>
      <c r="M89">
        <v>23.5</v>
      </c>
    </row>
    <row r="90" spans="1:13" x14ac:dyDescent="0.3">
      <c r="A90">
        <v>88</v>
      </c>
      <c r="B90">
        <v>16.857099999999999</v>
      </c>
      <c r="C90">
        <v>8.5110000000000005E-2</v>
      </c>
      <c r="D90">
        <v>1.67E-2</v>
      </c>
      <c r="E90">
        <v>11.888</v>
      </c>
      <c r="F90">
        <v>13.051</v>
      </c>
      <c r="G90">
        <v>14.215</v>
      </c>
      <c r="H90">
        <v>15.481</v>
      </c>
      <c r="I90">
        <v>16.856999999999999</v>
      </c>
      <c r="J90">
        <v>18.353999999999999</v>
      </c>
      <c r="K90">
        <v>19.98</v>
      </c>
      <c r="L90">
        <v>21.748999999999999</v>
      </c>
      <c r="M90">
        <v>23.516999999999999</v>
      </c>
    </row>
    <row r="91" spans="1:13" x14ac:dyDescent="0.3">
      <c r="A91">
        <v>89</v>
      </c>
      <c r="B91">
        <v>16.870100000000001</v>
      </c>
      <c r="C91">
        <v>8.5059999999999997E-2</v>
      </c>
      <c r="D91">
        <v>1.37E-2</v>
      </c>
      <c r="E91">
        <v>11.901</v>
      </c>
      <c r="F91">
        <v>13.065</v>
      </c>
      <c r="G91">
        <v>14.228</v>
      </c>
      <c r="H91">
        <v>15.494</v>
      </c>
      <c r="I91">
        <v>16.87</v>
      </c>
      <c r="J91">
        <v>18.367000000000001</v>
      </c>
      <c r="K91">
        <v>19.995000000000001</v>
      </c>
      <c r="L91">
        <v>21.763999999999999</v>
      </c>
      <c r="M91">
        <v>23.533999999999999</v>
      </c>
    </row>
    <row r="92" spans="1:13" x14ac:dyDescent="0.3">
      <c r="A92">
        <v>90</v>
      </c>
      <c r="B92">
        <v>16.8827</v>
      </c>
      <c r="C92">
        <v>8.5010000000000002E-2</v>
      </c>
      <c r="D92">
        <v>1.0699999999999999E-2</v>
      </c>
      <c r="E92">
        <v>11.914999999999999</v>
      </c>
      <c r="F92">
        <v>13.077999999999999</v>
      </c>
      <c r="G92">
        <v>14.241</v>
      </c>
      <c r="H92">
        <v>15.506</v>
      </c>
      <c r="I92">
        <v>16.882999999999999</v>
      </c>
      <c r="J92">
        <v>18.38</v>
      </c>
      <c r="K92">
        <v>20.007999999999999</v>
      </c>
      <c r="L92">
        <v>21.78</v>
      </c>
      <c r="M92">
        <v>23.550999999999998</v>
      </c>
    </row>
    <row r="93" spans="1:13" x14ac:dyDescent="0.3">
      <c r="A93">
        <v>91</v>
      </c>
      <c r="B93">
        <v>16.895</v>
      </c>
      <c r="C93">
        <v>8.4959999999999994E-2</v>
      </c>
      <c r="D93">
        <v>7.7000000000000002E-3</v>
      </c>
      <c r="E93">
        <v>11.928000000000001</v>
      </c>
      <c r="F93">
        <v>13.090999999999999</v>
      </c>
      <c r="G93">
        <v>14.253</v>
      </c>
      <c r="H93">
        <v>15.518000000000001</v>
      </c>
      <c r="I93">
        <v>16.895</v>
      </c>
      <c r="J93">
        <v>18.393000000000001</v>
      </c>
      <c r="K93">
        <v>20.021999999999998</v>
      </c>
      <c r="L93">
        <v>21.794</v>
      </c>
      <c r="M93">
        <v>23.567</v>
      </c>
    </row>
    <row r="94" spans="1:13" x14ac:dyDescent="0.3">
      <c r="A94">
        <v>92</v>
      </c>
      <c r="B94">
        <v>16.9069</v>
      </c>
      <c r="C94">
        <v>8.4919999999999995E-2</v>
      </c>
      <c r="D94">
        <v>4.7999999999999996E-3</v>
      </c>
      <c r="E94">
        <v>11.94</v>
      </c>
      <c r="F94">
        <v>13.103</v>
      </c>
      <c r="G94">
        <v>14.265000000000001</v>
      </c>
      <c r="H94">
        <v>15.53</v>
      </c>
      <c r="I94">
        <v>16.907</v>
      </c>
      <c r="J94">
        <v>18.405000000000001</v>
      </c>
      <c r="K94">
        <v>20.035</v>
      </c>
      <c r="L94">
        <v>21.809000000000001</v>
      </c>
      <c r="M94">
        <v>23.582999999999998</v>
      </c>
    </row>
    <row r="95" spans="1:13" x14ac:dyDescent="0.3">
      <c r="A95">
        <v>93</v>
      </c>
      <c r="B95">
        <v>16.918600000000001</v>
      </c>
      <c r="C95">
        <v>8.4870000000000001E-2</v>
      </c>
      <c r="D95">
        <v>1.8E-3</v>
      </c>
      <c r="E95">
        <v>11.952999999999999</v>
      </c>
      <c r="F95">
        <v>13.115</v>
      </c>
      <c r="G95">
        <v>14.276999999999999</v>
      </c>
      <c r="H95">
        <v>15.542</v>
      </c>
      <c r="I95">
        <v>16.919</v>
      </c>
      <c r="J95">
        <v>18.417000000000002</v>
      </c>
      <c r="K95">
        <v>20.047999999999998</v>
      </c>
      <c r="L95">
        <v>21.823</v>
      </c>
      <c r="M95">
        <v>23.597999999999999</v>
      </c>
    </row>
    <row r="96" spans="1:13" x14ac:dyDescent="0.3">
      <c r="A96">
        <v>94</v>
      </c>
      <c r="B96">
        <v>16.9299</v>
      </c>
      <c r="C96">
        <v>8.4830000000000003E-2</v>
      </c>
      <c r="D96">
        <v>-1.1000000000000001E-3</v>
      </c>
      <c r="E96">
        <v>11.965</v>
      </c>
      <c r="F96">
        <v>13.125999999999999</v>
      </c>
      <c r="G96">
        <v>14.288</v>
      </c>
      <c r="H96">
        <v>15.553000000000001</v>
      </c>
      <c r="I96">
        <v>16.93</v>
      </c>
      <c r="J96">
        <v>18.428999999999998</v>
      </c>
      <c r="K96">
        <v>20.061</v>
      </c>
      <c r="L96">
        <v>21.837</v>
      </c>
      <c r="M96">
        <v>23.613</v>
      </c>
    </row>
    <row r="97" spans="1:13" x14ac:dyDescent="0.3">
      <c r="A97">
        <v>95</v>
      </c>
      <c r="B97">
        <v>16.940999999999999</v>
      </c>
      <c r="C97">
        <v>8.4779999999999994E-2</v>
      </c>
      <c r="D97">
        <v>-3.8999999999999998E-3</v>
      </c>
      <c r="E97">
        <v>11.977</v>
      </c>
      <c r="F97">
        <v>13.138</v>
      </c>
      <c r="G97">
        <v>14.3</v>
      </c>
      <c r="H97">
        <v>15.564</v>
      </c>
      <c r="I97">
        <v>16.940999999999999</v>
      </c>
      <c r="J97">
        <v>18.440000000000001</v>
      </c>
      <c r="K97">
        <v>20.073</v>
      </c>
      <c r="L97">
        <v>21.85</v>
      </c>
      <c r="M97">
        <v>23.628</v>
      </c>
    </row>
    <row r="98" spans="1:13" x14ac:dyDescent="0.3">
      <c r="A98">
        <v>96</v>
      </c>
      <c r="B98">
        <v>16.951799999999999</v>
      </c>
      <c r="C98">
        <v>8.4739999999999996E-2</v>
      </c>
      <c r="D98">
        <v>-6.7999999999999996E-3</v>
      </c>
      <c r="E98">
        <v>11.988</v>
      </c>
      <c r="F98">
        <v>13.148999999999999</v>
      </c>
      <c r="G98">
        <v>14.31</v>
      </c>
      <c r="H98">
        <v>15.574999999999999</v>
      </c>
      <c r="I98">
        <v>16.952000000000002</v>
      </c>
      <c r="J98">
        <v>18.451000000000001</v>
      </c>
      <c r="K98">
        <v>20.085000000000001</v>
      </c>
      <c r="L98">
        <v>21.863</v>
      </c>
      <c r="M98">
        <v>23.641999999999999</v>
      </c>
    </row>
    <row r="99" spans="1:13" x14ac:dyDescent="0.3">
      <c r="A99">
        <v>97</v>
      </c>
      <c r="B99">
        <v>16.962299999999999</v>
      </c>
      <c r="C99">
        <v>8.4699999999999998E-2</v>
      </c>
      <c r="D99">
        <v>-9.5999999999999992E-3</v>
      </c>
      <c r="E99">
        <v>11.999000000000001</v>
      </c>
      <c r="F99">
        <v>13.16</v>
      </c>
      <c r="G99">
        <v>14.321</v>
      </c>
      <c r="H99">
        <v>15.585000000000001</v>
      </c>
      <c r="I99">
        <v>16.962</v>
      </c>
      <c r="J99">
        <v>18.462</v>
      </c>
      <c r="K99">
        <v>20.096</v>
      </c>
      <c r="L99">
        <v>21.876000000000001</v>
      </c>
      <c r="M99">
        <v>23.655999999999999</v>
      </c>
    </row>
    <row r="100" spans="1:13" x14ac:dyDescent="0.3">
      <c r="A100">
        <v>98</v>
      </c>
      <c r="B100">
        <v>16.9725</v>
      </c>
      <c r="C100">
        <v>8.4650000000000003E-2</v>
      </c>
      <c r="D100">
        <v>-1.24E-2</v>
      </c>
      <c r="E100">
        <v>12.010999999999999</v>
      </c>
      <c r="F100">
        <v>13.170999999999999</v>
      </c>
      <c r="G100">
        <v>14.332000000000001</v>
      </c>
      <c r="H100">
        <v>15.596</v>
      </c>
      <c r="I100">
        <v>16.972000000000001</v>
      </c>
      <c r="J100">
        <v>18.472999999999999</v>
      </c>
      <c r="K100">
        <v>20.106999999999999</v>
      </c>
      <c r="L100">
        <v>21.888000000000002</v>
      </c>
      <c r="M100">
        <v>23.669</v>
      </c>
    </row>
    <row r="101" spans="1:13" x14ac:dyDescent="0.3">
      <c r="A101">
        <v>99</v>
      </c>
      <c r="B101">
        <v>16.982500000000002</v>
      </c>
      <c r="C101">
        <v>8.4610000000000005E-2</v>
      </c>
      <c r="D101">
        <v>-1.5100000000000001E-2</v>
      </c>
      <c r="E101">
        <v>12.022</v>
      </c>
      <c r="F101">
        <v>13.182</v>
      </c>
      <c r="G101">
        <v>14.342000000000001</v>
      </c>
      <c r="H101">
        <v>15.606</v>
      </c>
      <c r="I101">
        <v>16.981999999999999</v>
      </c>
      <c r="J101">
        <v>18.483000000000001</v>
      </c>
      <c r="K101">
        <v>20.117999999999999</v>
      </c>
      <c r="L101">
        <v>21.9</v>
      </c>
      <c r="M101">
        <v>23.683</v>
      </c>
    </row>
    <row r="102" spans="1:13" x14ac:dyDescent="0.3">
      <c r="A102">
        <v>100</v>
      </c>
      <c r="B102">
        <v>16.9923</v>
      </c>
      <c r="C102">
        <v>8.4570000000000006E-2</v>
      </c>
      <c r="D102">
        <v>-1.7899999999999999E-2</v>
      </c>
      <c r="E102">
        <v>12.032999999999999</v>
      </c>
      <c r="F102">
        <v>13.192</v>
      </c>
      <c r="G102">
        <v>14.352</v>
      </c>
      <c r="H102">
        <v>15.615</v>
      </c>
      <c r="I102">
        <v>16.992000000000001</v>
      </c>
      <c r="J102">
        <v>18.492999999999999</v>
      </c>
      <c r="K102">
        <v>20.129000000000001</v>
      </c>
      <c r="L102">
        <v>21.911999999999999</v>
      </c>
      <c r="M102">
        <v>23.696000000000002</v>
      </c>
    </row>
    <row r="103" spans="1:13" x14ac:dyDescent="0.3">
      <c r="A103">
        <v>101</v>
      </c>
      <c r="B103">
        <v>17.001799999999999</v>
      </c>
      <c r="C103">
        <v>8.4529999999999994E-2</v>
      </c>
      <c r="D103">
        <v>-2.06E-2</v>
      </c>
      <c r="E103">
        <v>12.042999999999999</v>
      </c>
      <c r="F103">
        <v>13.202</v>
      </c>
      <c r="G103">
        <v>14.362</v>
      </c>
      <c r="H103">
        <v>15.625</v>
      </c>
      <c r="I103">
        <v>17.001999999999999</v>
      </c>
      <c r="J103">
        <v>18.503</v>
      </c>
      <c r="K103">
        <v>20.138999999999999</v>
      </c>
      <c r="L103">
        <v>21.923999999999999</v>
      </c>
      <c r="M103">
        <v>23.707999999999998</v>
      </c>
    </row>
    <row r="104" spans="1:13" x14ac:dyDescent="0.3">
      <c r="A104">
        <v>102</v>
      </c>
      <c r="B104">
        <v>17.011099999999999</v>
      </c>
      <c r="C104">
        <v>8.4489999999999996E-2</v>
      </c>
      <c r="D104">
        <v>-2.3300000000000001E-2</v>
      </c>
      <c r="E104">
        <v>12.053000000000001</v>
      </c>
      <c r="F104">
        <v>13.212</v>
      </c>
      <c r="G104">
        <v>14.371</v>
      </c>
      <c r="H104">
        <v>15.634</v>
      </c>
      <c r="I104">
        <v>17.010999999999999</v>
      </c>
      <c r="J104">
        <v>18.512</v>
      </c>
      <c r="K104">
        <v>20.149999999999999</v>
      </c>
      <c r="L104">
        <v>21.934999999999999</v>
      </c>
      <c r="M104">
        <v>23.721</v>
      </c>
    </row>
    <row r="105" spans="1:13" x14ac:dyDescent="0.3">
      <c r="A105">
        <v>103</v>
      </c>
      <c r="B105">
        <v>17.020099999999999</v>
      </c>
      <c r="C105">
        <v>8.4449999999999997E-2</v>
      </c>
      <c r="D105">
        <v>-2.5999999999999999E-2</v>
      </c>
      <c r="E105">
        <v>12.063000000000001</v>
      </c>
      <c r="F105">
        <v>13.222</v>
      </c>
      <c r="G105">
        <v>14.38</v>
      </c>
      <c r="H105">
        <v>15.643000000000001</v>
      </c>
      <c r="I105">
        <v>17.02</v>
      </c>
      <c r="J105">
        <v>18.521999999999998</v>
      </c>
      <c r="K105">
        <v>20.158999999999999</v>
      </c>
      <c r="L105">
        <v>21.946000000000002</v>
      </c>
      <c r="M105">
        <v>23.733000000000001</v>
      </c>
    </row>
    <row r="106" spans="1:13" x14ac:dyDescent="0.3">
      <c r="A106">
        <v>104</v>
      </c>
      <c r="B106">
        <v>17.029</v>
      </c>
      <c r="C106">
        <v>8.4409999999999999E-2</v>
      </c>
      <c r="D106">
        <v>-2.87E-2</v>
      </c>
      <c r="E106">
        <v>12.073</v>
      </c>
      <c r="F106">
        <v>13.231999999999999</v>
      </c>
      <c r="G106">
        <v>14.39</v>
      </c>
      <c r="H106">
        <v>15.651999999999999</v>
      </c>
      <c r="I106">
        <v>17.029</v>
      </c>
      <c r="J106">
        <v>18.530999999999999</v>
      </c>
      <c r="K106">
        <v>20.169</v>
      </c>
      <c r="L106">
        <v>21.957000000000001</v>
      </c>
      <c r="M106">
        <v>23.744</v>
      </c>
    </row>
    <row r="107" spans="1:13" x14ac:dyDescent="0.3">
      <c r="A107">
        <v>105</v>
      </c>
      <c r="B107">
        <v>17.037600000000001</v>
      </c>
      <c r="C107">
        <v>8.4370000000000001E-2</v>
      </c>
      <c r="D107">
        <v>-3.1300000000000001E-2</v>
      </c>
      <c r="E107">
        <v>12.083</v>
      </c>
      <c r="F107">
        <v>13.241</v>
      </c>
      <c r="G107">
        <v>14.398999999999999</v>
      </c>
      <c r="H107">
        <v>15.661</v>
      </c>
      <c r="I107">
        <v>17.038</v>
      </c>
      <c r="J107">
        <v>18.54</v>
      </c>
      <c r="K107">
        <v>20.178000000000001</v>
      </c>
      <c r="L107">
        <v>21.966999999999999</v>
      </c>
      <c r="M107">
        <v>23.756</v>
      </c>
    </row>
    <row r="108" spans="1:13" x14ac:dyDescent="0.3">
      <c r="A108">
        <v>106</v>
      </c>
      <c r="B108">
        <v>17.046099999999999</v>
      </c>
      <c r="C108">
        <v>8.4330000000000002E-2</v>
      </c>
      <c r="D108">
        <v>-3.39E-2</v>
      </c>
      <c r="E108">
        <v>12.093</v>
      </c>
      <c r="F108">
        <v>13.25</v>
      </c>
      <c r="G108">
        <v>14.407</v>
      </c>
      <c r="H108">
        <v>15.669</v>
      </c>
      <c r="I108">
        <v>17.045999999999999</v>
      </c>
      <c r="J108">
        <v>18.547999999999998</v>
      </c>
      <c r="K108">
        <v>20.187999999999999</v>
      </c>
      <c r="L108">
        <v>21.977</v>
      </c>
      <c r="M108">
        <v>23.766999999999999</v>
      </c>
    </row>
    <row r="109" spans="1:13" x14ac:dyDescent="0.3">
      <c r="A109">
        <v>107</v>
      </c>
      <c r="B109">
        <v>17.054400000000001</v>
      </c>
      <c r="C109">
        <v>8.4290000000000004E-2</v>
      </c>
      <c r="D109">
        <v>-3.6499999999999998E-2</v>
      </c>
      <c r="E109">
        <v>12.102</v>
      </c>
      <c r="F109">
        <v>13.259</v>
      </c>
      <c r="G109">
        <v>14.416</v>
      </c>
      <c r="H109">
        <v>15.678000000000001</v>
      </c>
      <c r="I109">
        <v>17.053999999999998</v>
      </c>
      <c r="J109">
        <v>18.556999999999999</v>
      </c>
      <c r="K109">
        <v>20.196000000000002</v>
      </c>
      <c r="L109">
        <v>21.986999999999998</v>
      </c>
      <c r="M109">
        <v>23.777999999999999</v>
      </c>
    </row>
    <row r="110" spans="1:13" x14ac:dyDescent="0.3">
      <c r="A110">
        <v>108</v>
      </c>
      <c r="B110">
        <v>17.0624</v>
      </c>
      <c r="C110">
        <v>8.4260000000000002E-2</v>
      </c>
      <c r="D110">
        <v>-3.9100000000000003E-2</v>
      </c>
      <c r="E110">
        <v>12.111000000000001</v>
      </c>
      <c r="F110">
        <v>13.268000000000001</v>
      </c>
      <c r="G110">
        <v>14.423999999999999</v>
      </c>
      <c r="H110">
        <v>15.686</v>
      </c>
      <c r="I110">
        <v>17.062000000000001</v>
      </c>
      <c r="J110">
        <v>18.565000000000001</v>
      </c>
      <c r="K110">
        <v>20.206</v>
      </c>
      <c r="L110">
        <v>21.997</v>
      </c>
      <c r="M110">
        <v>23.789000000000001</v>
      </c>
    </row>
    <row r="111" spans="1:13" x14ac:dyDescent="0.3">
      <c r="A111">
        <v>109</v>
      </c>
      <c r="B111">
        <v>17.070399999999999</v>
      </c>
      <c r="C111">
        <v>8.4220000000000003E-2</v>
      </c>
      <c r="D111">
        <v>-4.1599999999999998E-2</v>
      </c>
      <c r="E111">
        <v>12.121</v>
      </c>
      <c r="F111">
        <v>13.276999999999999</v>
      </c>
      <c r="G111">
        <v>14.433</v>
      </c>
      <c r="H111">
        <v>15.694000000000001</v>
      </c>
      <c r="I111">
        <v>17.07</v>
      </c>
      <c r="J111">
        <v>18.573</v>
      </c>
      <c r="K111">
        <v>20.213999999999999</v>
      </c>
      <c r="L111">
        <v>22.007000000000001</v>
      </c>
      <c r="M111">
        <v>23.798999999999999</v>
      </c>
    </row>
    <row r="112" spans="1:13" x14ac:dyDescent="0.3">
      <c r="A112">
        <v>110</v>
      </c>
      <c r="B112">
        <v>17.078099999999999</v>
      </c>
      <c r="C112">
        <v>8.4180000000000005E-2</v>
      </c>
      <c r="D112">
        <v>-4.4200000000000003E-2</v>
      </c>
      <c r="E112">
        <v>12.13</v>
      </c>
      <c r="F112">
        <v>13.285</v>
      </c>
      <c r="G112">
        <v>14.441000000000001</v>
      </c>
      <c r="H112">
        <v>15.702</v>
      </c>
      <c r="I112">
        <v>17.077999999999999</v>
      </c>
      <c r="J112">
        <v>18.581</v>
      </c>
      <c r="K112">
        <v>20.222000000000001</v>
      </c>
      <c r="L112">
        <v>22.015999999999998</v>
      </c>
      <c r="M112">
        <v>23.809000000000001</v>
      </c>
    </row>
    <row r="113" spans="1:13" x14ac:dyDescent="0.3">
      <c r="A113">
        <v>111</v>
      </c>
      <c r="B113">
        <v>17.085699999999999</v>
      </c>
      <c r="C113">
        <v>8.4150000000000003E-2</v>
      </c>
      <c r="D113">
        <v>-4.6699999999999998E-2</v>
      </c>
      <c r="E113">
        <v>12.138</v>
      </c>
      <c r="F113">
        <v>13.292999999999999</v>
      </c>
      <c r="G113">
        <v>14.449</v>
      </c>
      <c r="H113">
        <v>15.709</v>
      </c>
      <c r="I113">
        <v>17.085999999999999</v>
      </c>
      <c r="J113">
        <v>18.588999999999999</v>
      </c>
      <c r="K113">
        <v>20.231000000000002</v>
      </c>
      <c r="L113">
        <v>22.024999999999999</v>
      </c>
      <c r="M113">
        <v>23.82</v>
      </c>
    </row>
    <row r="114" spans="1:13" x14ac:dyDescent="0.3">
      <c r="A114">
        <v>112</v>
      </c>
      <c r="B114">
        <v>17.0931</v>
      </c>
      <c r="C114">
        <v>8.4110000000000004E-2</v>
      </c>
      <c r="D114">
        <v>-4.9200000000000001E-2</v>
      </c>
      <c r="E114">
        <v>12.147</v>
      </c>
      <c r="F114">
        <v>13.302</v>
      </c>
      <c r="G114">
        <v>14.457000000000001</v>
      </c>
      <c r="H114">
        <v>15.717000000000001</v>
      </c>
      <c r="I114">
        <v>17.093</v>
      </c>
      <c r="J114">
        <v>18.596</v>
      </c>
      <c r="K114">
        <v>20.239000000000001</v>
      </c>
      <c r="L114">
        <v>22.033999999999999</v>
      </c>
      <c r="M114">
        <v>23.829000000000001</v>
      </c>
    </row>
    <row r="115" spans="1:13" x14ac:dyDescent="0.3">
      <c r="A115">
        <v>113</v>
      </c>
      <c r="B115">
        <v>17.100300000000001</v>
      </c>
      <c r="C115">
        <v>8.4080000000000002E-2</v>
      </c>
      <c r="D115">
        <v>-5.1700000000000003E-2</v>
      </c>
      <c r="E115">
        <v>12.154999999999999</v>
      </c>
      <c r="F115">
        <v>13.31</v>
      </c>
      <c r="G115">
        <v>14.464</v>
      </c>
      <c r="H115">
        <v>15.724</v>
      </c>
      <c r="I115">
        <v>17.100000000000001</v>
      </c>
      <c r="J115">
        <v>18.603999999999999</v>
      </c>
      <c r="K115">
        <v>20.247</v>
      </c>
      <c r="L115">
        <v>22.042999999999999</v>
      </c>
      <c r="M115">
        <v>23.838999999999999</v>
      </c>
    </row>
    <row r="116" spans="1:13" x14ac:dyDescent="0.3">
      <c r="A116">
        <v>114</v>
      </c>
      <c r="B116">
        <v>17.107399999999998</v>
      </c>
      <c r="C116">
        <v>8.4040000000000004E-2</v>
      </c>
      <c r="D116">
        <v>-5.4100000000000002E-2</v>
      </c>
      <c r="E116">
        <v>12.164</v>
      </c>
      <c r="F116">
        <v>13.318</v>
      </c>
      <c r="G116">
        <v>14.472</v>
      </c>
      <c r="H116">
        <v>15.731</v>
      </c>
      <c r="I116">
        <v>17.106999999999999</v>
      </c>
      <c r="J116">
        <v>18.611000000000001</v>
      </c>
      <c r="K116">
        <v>20.254000000000001</v>
      </c>
      <c r="L116">
        <v>22.050999999999998</v>
      </c>
      <c r="M116">
        <v>23.847999999999999</v>
      </c>
    </row>
    <row r="117" spans="1:13" x14ac:dyDescent="0.3">
      <c r="A117">
        <v>115</v>
      </c>
      <c r="B117">
        <v>17.1144</v>
      </c>
      <c r="C117">
        <v>8.4010000000000001E-2</v>
      </c>
      <c r="D117">
        <v>-5.6599999999999998E-2</v>
      </c>
      <c r="E117">
        <v>12.172000000000001</v>
      </c>
      <c r="F117">
        <v>13.324999999999999</v>
      </c>
      <c r="G117">
        <v>14.478999999999999</v>
      </c>
      <c r="H117">
        <v>15.738</v>
      </c>
      <c r="I117">
        <v>17.114000000000001</v>
      </c>
      <c r="J117">
        <v>18.617999999999999</v>
      </c>
      <c r="K117">
        <v>20.262</v>
      </c>
      <c r="L117">
        <v>22.06</v>
      </c>
      <c r="M117">
        <v>23.858000000000001</v>
      </c>
    </row>
    <row r="118" spans="1:13" x14ac:dyDescent="0.3">
      <c r="A118">
        <v>116</v>
      </c>
      <c r="B118">
        <v>17.121200000000002</v>
      </c>
      <c r="C118">
        <v>8.3970000000000003E-2</v>
      </c>
      <c r="D118">
        <v>-5.8999999999999997E-2</v>
      </c>
      <c r="E118">
        <v>12.18</v>
      </c>
      <c r="F118">
        <v>13.333</v>
      </c>
      <c r="G118">
        <v>14.486000000000001</v>
      </c>
      <c r="H118">
        <v>15.746</v>
      </c>
      <c r="I118">
        <v>17.120999999999999</v>
      </c>
      <c r="J118">
        <v>18.625</v>
      </c>
      <c r="K118">
        <v>20.268999999999998</v>
      </c>
      <c r="L118">
        <v>22.068000000000001</v>
      </c>
      <c r="M118">
        <v>23.866</v>
      </c>
    </row>
    <row r="119" spans="1:13" x14ac:dyDescent="0.3">
      <c r="A119">
        <v>117</v>
      </c>
      <c r="B119">
        <v>17.1279</v>
      </c>
      <c r="C119">
        <v>8.3940000000000001E-2</v>
      </c>
      <c r="D119">
        <v>-6.1400000000000003E-2</v>
      </c>
      <c r="E119">
        <v>12.188000000000001</v>
      </c>
      <c r="F119">
        <v>13.340999999999999</v>
      </c>
      <c r="G119">
        <v>14.493</v>
      </c>
      <c r="H119">
        <v>15.752000000000001</v>
      </c>
      <c r="I119">
        <v>17.128</v>
      </c>
      <c r="J119">
        <v>18.632000000000001</v>
      </c>
      <c r="K119">
        <v>20.276</v>
      </c>
      <c r="L119">
        <v>22.076000000000001</v>
      </c>
      <c r="M119">
        <v>23.876000000000001</v>
      </c>
    </row>
    <row r="120" spans="1:13" x14ac:dyDescent="0.3">
      <c r="A120">
        <v>118</v>
      </c>
      <c r="B120">
        <v>17.134399999999999</v>
      </c>
      <c r="C120">
        <v>8.3909999999999998E-2</v>
      </c>
      <c r="D120">
        <v>-6.3799999999999996E-2</v>
      </c>
      <c r="E120">
        <v>12.196</v>
      </c>
      <c r="F120">
        <v>13.348000000000001</v>
      </c>
      <c r="G120">
        <v>14.5</v>
      </c>
      <c r="H120">
        <v>15.759</v>
      </c>
      <c r="I120">
        <v>17.134</v>
      </c>
      <c r="J120">
        <v>18.638000000000002</v>
      </c>
      <c r="K120">
        <v>20.283999999999999</v>
      </c>
      <c r="L120">
        <v>22.084</v>
      </c>
      <c r="M120">
        <v>23.885000000000002</v>
      </c>
    </row>
    <row r="121" spans="1:13" x14ac:dyDescent="0.3">
      <c r="A121">
        <v>119</v>
      </c>
      <c r="B121">
        <v>17.140899999999998</v>
      </c>
      <c r="C121">
        <v>8.387E-2</v>
      </c>
      <c r="D121">
        <v>-6.6199999999999995E-2</v>
      </c>
      <c r="E121">
        <v>12.204000000000001</v>
      </c>
      <c r="F121">
        <v>13.356</v>
      </c>
      <c r="G121">
        <v>14.507</v>
      </c>
      <c r="H121">
        <v>15.766</v>
      </c>
      <c r="I121">
        <v>17.140999999999998</v>
      </c>
      <c r="J121">
        <v>18.645</v>
      </c>
      <c r="K121">
        <v>20.29</v>
      </c>
      <c r="L121">
        <v>22.091999999999999</v>
      </c>
      <c r="M121">
        <v>23.893000000000001</v>
      </c>
    </row>
    <row r="122" spans="1:13" x14ac:dyDescent="0.3">
      <c r="A122">
        <v>120</v>
      </c>
      <c r="B122">
        <v>17.147200000000002</v>
      </c>
      <c r="C122">
        <v>8.3839999999999998E-2</v>
      </c>
      <c r="D122">
        <v>-6.8599999999999994E-2</v>
      </c>
      <c r="E122">
        <v>12.211</v>
      </c>
      <c r="F122">
        <v>13.363</v>
      </c>
      <c r="G122">
        <v>14.513999999999999</v>
      </c>
      <c r="H122">
        <v>15.772</v>
      </c>
      <c r="I122">
        <v>17.146999999999998</v>
      </c>
      <c r="J122">
        <v>18.651</v>
      </c>
      <c r="K122">
        <v>20.297000000000001</v>
      </c>
      <c r="L122">
        <v>22.099</v>
      </c>
      <c r="M122">
        <v>23.902000000000001</v>
      </c>
    </row>
    <row r="123" spans="1:13" x14ac:dyDescent="0.3">
      <c r="A123">
        <v>121</v>
      </c>
      <c r="B123">
        <v>17.153300000000002</v>
      </c>
      <c r="C123">
        <v>8.3809999999999996E-2</v>
      </c>
      <c r="D123">
        <v>-7.0900000000000005E-2</v>
      </c>
      <c r="E123">
        <v>12.218999999999999</v>
      </c>
      <c r="F123">
        <v>13.369</v>
      </c>
      <c r="G123">
        <v>14.52</v>
      </c>
      <c r="H123">
        <v>15.778</v>
      </c>
      <c r="I123">
        <v>17.152999999999999</v>
      </c>
      <c r="J123">
        <v>18.658000000000001</v>
      </c>
      <c r="K123">
        <v>20.303999999999998</v>
      </c>
      <c r="L123">
        <v>22.106999999999999</v>
      </c>
      <c r="M123">
        <v>23.91</v>
      </c>
    </row>
    <row r="124" spans="1:13" x14ac:dyDescent="0.3">
      <c r="A124">
        <v>122</v>
      </c>
      <c r="B124">
        <v>17.159400000000002</v>
      </c>
      <c r="C124">
        <v>8.3779999999999993E-2</v>
      </c>
      <c r="D124">
        <v>-7.3200000000000001E-2</v>
      </c>
      <c r="E124">
        <v>12.226000000000001</v>
      </c>
      <c r="F124">
        <v>13.375999999999999</v>
      </c>
      <c r="G124">
        <v>14.526999999999999</v>
      </c>
      <c r="H124">
        <v>15.784000000000001</v>
      </c>
      <c r="I124">
        <v>17.158999999999999</v>
      </c>
      <c r="J124">
        <v>18.664000000000001</v>
      </c>
      <c r="K124">
        <v>20.311</v>
      </c>
      <c r="L124">
        <v>22.114000000000001</v>
      </c>
      <c r="M124">
        <v>23.917999999999999</v>
      </c>
    </row>
    <row r="125" spans="1:13" x14ac:dyDescent="0.3">
      <c r="A125">
        <v>123</v>
      </c>
      <c r="B125">
        <v>17.165299999999998</v>
      </c>
      <c r="C125">
        <v>8.3750000000000005E-2</v>
      </c>
      <c r="D125">
        <v>-7.5600000000000001E-2</v>
      </c>
      <c r="E125">
        <v>12.233000000000001</v>
      </c>
      <c r="F125">
        <v>13.382999999999999</v>
      </c>
      <c r="G125">
        <v>14.532999999999999</v>
      </c>
      <c r="H125">
        <v>15.79</v>
      </c>
      <c r="I125">
        <v>17.164999999999999</v>
      </c>
      <c r="J125">
        <v>18.670000000000002</v>
      </c>
      <c r="K125">
        <v>20.317</v>
      </c>
      <c r="L125">
        <v>22.122</v>
      </c>
      <c r="M125">
        <v>23.925999999999998</v>
      </c>
    </row>
    <row r="126" spans="1:13" x14ac:dyDescent="0.3">
      <c r="A126">
        <v>124</v>
      </c>
      <c r="B126">
        <v>17.171199999999999</v>
      </c>
      <c r="C126">
        <v>8.3710000000000007E-2</v>
      </c>
      <c r="D126">
        <v>-7.7899999999999997E-2</v>
      </c>
      <c r="E126">
        <v>12.241</v>
      </c>
      <c r="F126">
        <v>13.39</v>
      </c>
      <c r="G126">
        <v>14.54</v>
      </c>
      <c r="H126">
        <v>15.797000000000001</v>
      </c>
      <c r="I126">
        <v>17.170999999999999</v>
      </c>
      <c r="J126">
        <v>18.675999999999998</v>
      </c>
      <c r="K126">
        <v>20.323</v>
      </c>
      <c r="L126">
        <v>22.128</v>
      </c>
      <c r="M126">
        <v>23.933</v>
      </c>
    </row>
    <row r="127" spans="1:13" x14ac:dyDescent="0.3">
      <c r="A127">
        <v>125</v>
      </c>
      <c r="B127">
        <v>17.1769</v>
      </c>
      <c r="C127">
        <v>8.3680000000000004E-2</v>
      </c>
      <c r="D127">
        <v>-8.0100000000000005E-2</v>
      </c>
      <c r="E127">
        <v>12.247999999999999</v>
      </c>
      <c r="F127">
        <v>13.397</v>
      </c>
      <c r="G127">
        <v>14.545999999999999</v>
      </c>
      <c r="H127">
        <v>15.802</v>
      </c>
      <c r="I127">
        <v>17.177</v>
      </c>
      <c r="J127">
        <v>18.681000000000001</v>
      </c>
      <c r="K127">
        <v>20.329000000000001</v>
      </c>
      <c r="L127">
        <v>22.135000000000002</v>
      </c>
      <c r="M127">
        <v>23.940999999999999</v>
      </c>
    </row>
    <row r="128" spans="1:13" x14ac:dyDescent="0.3">
      <c r="A128">
        <v>126</v>
      </c>
      <c r="B128">
        <v>17.182500000000001</v>
      </c>
      <c r="C128">
        <v>8.3650000000000002E-2</v>
      </c>
      <c r="D128">
        <v>-8.2400000000000001E-2</v>
      </c>
      <c r="E128">
        <v>12.255000000000001</v>
      </c>
      <c r="F128">
        <v>13.403</v>
      </c>
      <c r="G128">
        <v>14.552</v>
      </c>
      <c r="H128">
        <v>15.808</v>
      </c>
      <c r="I128">
        <v>17.181999999999999</v>
      </c>
      <c r="J128">
        <v>18.687000000000001</v>
      </c>
      <c r="K128">
        <v>20.335000000000001</v>
      </c>
      <c r="L128">
        <v>22.141999999999999</v>
      </c>
      <c r="M128">
        <v>23.949000000000002</v>
      </c>
    </row>
    <row r="129" spans="1:13" x14ac:dyDescent="0.3">
      <c r="A129">
        <v>127</v>
      </c>
      <c r="B129">
        <v>17.187999999999999</v>
      </c>
      <c r="C129">
        <v>8.362E-2</v>
      </c>
      <c r="D129">
        <v>-8.4699999999999998E-2</v>
      </c>
      <c r="E129">
        <v>12.260999999999999</v>
      </c>
      <c r="F129">
        <v>13.41</v>
      </c>
      <c r="G129">
        <v>14.558</v>
      </c>
      <c r="H129">
        <v>15.814</v>
      </c>
      <c r="I129">
        <v>17.187999999999999</v>
      </c>
      <c r="J129">
        <v>18.693000000000001</v>
      </c>
      <c r="K129">
        <v>20.341000000000001</v>
      </c>
      <c r="L129">
        <v>22.149000000000001</v>
      </c>
      <c r="M129">
        <v>23.956</v>
      </c>
    </row>
    <row r="130" spans="1:13" x14ac:dyDescent="0.3">
      <c r="A130">
        <v>128</v>
      </c>
      <c r="B130">
        <v>17.1934</v>
      </c>
      <c r="C130">
        <v>8.3589999999999998E-2</v>
      </c>
      <c r="D130">
        <v>-8.6900000000000005E-2</v>
      </c>
      <c r="E130">
        <v>12.268000000000001</v>
      </c>
      <c r="F130">
        <v>13.416</v>
      </c>
      <c r="G130">
        <v>14.564</v>
      </c>
      <c r="H130">
        <v>15.819000000000001</v>
      </c>
      <c r="I130">
        <v>17.193000000000001</v>
      </c>
      <c r="J130">
        <v>18.698</v>
      </c>
      <c r="K130">
        <v>20.347000000000001</v>
      </c>
      <c r="L130">
        <v>22.155000000000001</v>
      </c>
      <c r="M130">
        <v>23.963000000000001</v>
      </c>
    </row>
    <row r="131" spans="1:13" x14ac:dyDescent="0.3">
      <c r="A131">
        <v>129</v>
      </c>
      <c r="B131">
        <v>17.198699999999999</v>
      </c>
      <c r="C131">
        <v>8.3559999999999995E-2</v>
      </c>
      <c r="D131">
        <v>-8.9099999999999999E-2</v>
      </c>
      <c r="E131">
        <v>12.275</v>
      </c>
      <c r="F131">
        <v>13.422000000000001</v>
      </c>
      <c r="G131">
        <v>14.57</v>
      </c>
      <c r="H131">
        <v>15.824999999999999</v>
      </c>
      <c r="I131">
        <v>17.199000000000002</v>
      </c>
      <c r="J131">
        <v>18.702999999999999</v>
      </c>
      <c r="K131">
        <v>20.353000000000002</v>
      </c>
      <c r="L131">
        <v>22.161000000000001</v>
      </c>
      <c r="M131">
        <v>23.97</v>
      </c>
    </row>
    <row r="132" spans="1:13" x14ac:dyDescent="0.3">
      <c r="A132">
        <v>130</v>
      </c>
      <c r="B132">
        <v>17.203800000000001</v>
      </c>
      <c r="C132">
        <v>8.3540000000000003E-2</v>
      </c>
      <c r="D132">
        <v>-9.1300000000000006E-2</v>
      </c>
      <c r="E132">
        <v>12.281000000000001</v>
      </c>
      <c r="F132">
        <v>13.428000000000001</v>
      </c>
      <c r="G132">
        <v>14.574999999999999</v>
      </c>
      <c r="H132">
        <v>15.83</v>
      </c>
      <c r="I132">
        <v>17.204000000000001</v>
      </c>
      <c r="J132">
        <v>18.709</v>
      </c>
      <c r="K132">
        <v>20.358000000000001</v>
      </c>
      <c r="L132">
        <v>22.167999999999999</v>
      </c>
      <c r="M132">
        <v>23.978000000000002</v>
      </c>
    </row>
    <row r="133" spans="1:13" x14ac:dyDescent="0.3">
      <c r="A133">
        <v>131</v>
      </c>
      <c r="B133">
        <v>17.2089</v>
      </c>
      <c r="C133">
        <v>8.3510000000000001E-2</v>
      </c>
      <c r="D133">
        <v>-9.35E-2</v>
      </c>
      <c r="E133">
        <v>12.287000000000001</v>
      </c>
      <c r="F133">
        <v>13.433999999999999</v>
      </c>
      <c r="G133">
        <v>14.581</v>
      </c>
      <c r="H133">
        <v>15.835000000000001</v>
      </c>
      <c r="I133">
        <v>17.209</v>
      </c>
      <c r="J133">
        <v>18.713999999999999</v>
      </c>
      <c r="K133">
        <v>20.364000000000001</v>
      </c>
      <c r="L133">
        <v>22.173999999999999</v>
      </c>
      <c r="M133">
        <v>23.984999999999999</v>
      </c>
    </row>
    <row r="134" spans="1:13" x14ac:dyDescent="0.3">
      <c r="A134">
        <v>132</v>
      </c>
      <c r="B134">
        <v>17.213799999999999</v>
      </c>
      <c r="C134">
        <v>8.3479999999999999E-2</v>
      </c>
      <c r="D134">
        <v>-9.5699999999999993E-2</v>
      </c>
      <c r="E134">
        <v>12.294</v>
      </c>
      <c r="F134">
        <v>13.44</v>
      </c>
      <c r="G134">
        <v>14.586</v>
      </c>
      <c r="H134">
        <v>15.84</v>
      </c>
      <c r="I134">
        <v>17.213999999999999</v>
      </c>
      <c r="J134">
        <v>18.719000000000001</v>
      </c>
      <c r="K134">
        <v>20.369</v>
      </c>
      <c r="L134">
        <v>22.18</v>
      </c>
      <c r="M134">
        <v>23.991</v>
      </c>
    </row>
    <row r="135" spans="1:13" x14ac:dyDescent="0.3">
      <c r="A135">
        <v>133</v>
      </c>
      <c r="B135">
        <v>17.218699999999998</v>
      </c>
      <c r="C135">
        <v>8.3449999999999996E-2</v>
      </c>
      <c r="D135">
        <v>-9.7900000000000001E-2</v>
      </c>
      <c r="E135">
        <v>12.3</v>
      </c>
      <c r="F135">
        <v>13.446</v>
      </c>
      <c r="G135">
        <v>14.592000000000001</v>
      </c>
      <c r="H135">
        <v>15.845000000000001</v>
      </c>
      <c r="I135">
        <v>17.219000000000001</v>
      </c>
      <c r="J135">
        <v>18.724</v>
      </c>
      <c r="K135">
        <v>20.373999999999999</v>
      </c>
      <c r="L135">
        <v>22.186</v>
      </c>
      <c r="M135">
        <v>23.998000000000001</v>
      </c>
    </row>
    <row r="136" spans="1:13" x14ac:dyDescent="0.3">
      <c r="A136">
        <v>134</v>
      </c>
      <c r="B136">
        <v>17.223400000000002</v>
      </c>
      <c r="C136">
        <v>8.3419999999999994E-2</v>
      </c>
      <c r="D136">
        <v>-0.1</v>
      </c>
      <c r="E136">
        <v>12.305999999999999</v>
      </c>
      <c r="F136">
        <v>13.451000000000001</v>
      </c>
      <c r="G136">
        <v>14.597</v>
      </c>
      <c r="H136">
        <v>15.85</v>
      </c>
      <c r="I136">
        <v>17.222999999999999</v>
      </c>
      <c r="J136">
        <v>18.728000000000002</v>
      </c>
      <c r="K136">
        <v>20.379000000000001</v>
      </c>
      <c r="L136">
        <v>22.192</v>
      </c>
      <c r="M136">
        <v>24.004000000000001</v>
      </c>
    </row>
    <row r="137" spans="1:13" x14ac:dyDescent="0.3">
      <c r="A137">
        <v>135</v>
      </c>
      <c r="B137">
        <v>17.228100000000001</v>
      </c>
      <c r="C137">
        <v>8.3400000000000002E-2</v>
      </c>
      <c r="D137">
        <v>-0.1022</v>
      </c>
      <c r="E137">
        <v>12.311999999999999</v>
      </c>
      <c r="F137">
        <v>13.457000000000001</v>
      </c>
      <c r="G137">
        <v>14.602</v>
      </c>
      <c r="H137">
        <v>15.855</v>
      </c>
      <c r="I137">
        <v>17.228000000000002</v>
      </c>
      <c r="J137">
        <v>18.733000000000001</v>
      </c>
      <c r="K137">
        <v>20.385000000000002</v>
      </c>
      <c r="L137">
        <v>22.198</v>
      </c>
      <c r="M137">
        <v>24.010999999999999</v>
      </c>
    </row>
    <row r="138" spans="1:13" x14ac:dyDescent="0.3">
      <c r="A138">
        <v>136</v>
      </c>
      <c r="B138">
        <v>17.232600000000001</v>
      </c>
      <c r="C138">
        <v>8.337E-2</v>
      </c>
      <c r="D138">
        <v>-0.1043</v>
      </c>
      <c r="E138">
        <v>12.318</v>
      </c>
      <c r="F138">
        <v>13.462</v>
      </c>
      <c r="G138">
        <v>14.606999999999999</v>
      </c>
      <c r="H138">
        <v>15.86</v>
      </c>
      <c r="I138">
        <v>17.233000000000001</v>
      </c>
      <c r="J138">
        <v>18.738</v>
      </c>
      <c r="K138">
        <v>20.388999999999999</v>
      </c>
      <c r="L138">
        <v>22.202999999999999</v>
      </c>
      <c r="M138">
        <v>24.016999999999999</v>
      </c>
    </row>
    <row r="139" spans="1:13" x14ac:dyDescent="0.3">
      <c r="A139">
        <v>137</v>
      </c>
      <c r="B139">
        <v>17.236999999999998</v>
      </c>
      <c r="C139">
        <v>8.3339999999999997E-2</v>
      </c>
      <c r="D139">
        <v>-0.10639999999999999</v>
      </c>
      <c r="E139">
        <v>12.324</v>
      </c>
      <c r="F139">
        <v>13.468</v>
      </c>
      <c r="G139">
        <v>14.612</v>
      </c>
      <c r="H139">
        <v>15.865</v>
      </c>
      <c r="I139">
        <v>17.236999999999998</v>
      </c>
      <c r="J139">
        <v>18.742000000000001</v>
      </c>
      <c r="K139">
        <v>20.393999999999998</v>
      </c>
      <c r="L139">
        <v>22.207999999999998</v>
      </c>
      <c r="M139">
        <v>24.023</v>
      </c>
    </row>
    <row r="140" spans="1:13" x14ac:dyDescent="0.3">
      <c r="A140">
        <v>138</v>
      </c>
      <c r="B140">
        <v>17.241399999999999</v>
      </c>
      <c r="C140">
        <v>8.3320000000000005E-2</v>
      </c>
      <c r="D140">
        <v>-0.1085</v>
      </c>
      <c r="E140">
        <v>12.329000000000001</v>
      </c>
      <c r="F140">
        <v>13.473000000000001</v>
      </c>
      <c r="G140">
        <v>14.617000000000001</v>
      </c>
      <c r="H140">
        <v>15.869</v>
      </c>
      <c r="I140">
        <v>17.241</v>
      </c>
      <c r="J140">
        <v>18.747</v>
      </c>
      <c r="K140">
        <v>20.399000000000001</v>
      </c>
      <c r="L140">
        <v>22.213999999999999</v>
      </c>
      <c r="M140">
        <v>24.029</v>
      </c>
    </row>
    <row r="141" spans="1:13" x14ac:dyDescent="0.3">
      <c r="A141">
        <v>139</v>
      </c>
      <c r="B141">
        <v>17.2456</v>
      </c>
      <c r="C141">
        <v>8.3290000000000003E-2</v>
      </c>
      <c r="D141">
        <v>-0.1106</v>
      </c>
      <c r="E141">
        <v>12.335000000000001</v>
      </c>
      <c r="F141">
        <v>13.478</v>
      </c>
      <c r="G141">
        <v>14.621</v>
      </c>
      <c r="H141">
        <v>15.872999999999999</v>
      </c>
      <c r="I141">
        <v>17.245999999999999</v>
      </c>
      <c r="J141">
        <v>18.751000000000001</v>
      </c>
      <c r="K141">
        <v>20.402999999999999</v>
      </c>
      <c r="L141">
        <v>22.219000000000001</v>
      </c>
      <c r="M141">
        <v>24.035</v>
      </c>
    </row>
    <row r="142" spans="1:13" x14ac:dyDescent="0.3">
      <c r="A142">
        <v>140</v>
      </c>
      <c r="B142">
        <v>17.249700000000001</v>
      </c>
      <c r="C142">
        <v>8.3260000000000001E-2</v>
      </c>
      <c r="D142">
        <v>-0.11269999999999999</v>
      </c>
      <c r="E142">
        <v>12.340999999999999</v>
      </c>
      <c r="F142">
        <v>13.483000000000001</v>
      </c>
      <c r="G142">
        <v>14.625999999999999</v>
      </c>
      <c r="H142">
        <v>15.878</v>
      </c>
      <c r="I142">
        <v>17.25</v>
      </c>
      <c r="J142">
        <v>18.754999999999999</v>
      </c>
      <c r="K142">
        <v>20.407</v>
      </c>
      <c r="L142">
        <v>22.224</v>
      </c>
      <c r="M142">
        <v>24.04</v>
      </c>
    </row>
    <row r="143" spans="1:13" x14ac:dyDescent="0.3">
      <c r="A143">
        <v>141</v>
      </c>
      <c r="B143">
        <v>17.253699999999998</v>
      </c>
      <c r="C143">
        <v>8.3239999999999995E-2</v>
      </c>
      <c r="D143">
        <v>-0.1147</v>
      </c>
      <c r="E143">
        <v>12.346</v>
      </c>
      <c r="F143">
        <v>13.488</v>
      </c>
      <c r="G143">
        <v>14.631</v>
      </c>
      <c r="H143">
        <v>15.882</v>
      </c>
      <c r="I143">
        <v>17.254000000000001</v>
      </c>
      <c r="J143">
        <v>18.759</v>
      </c>
      <c r="K143">
        <v>20.411999999999999</v>
      </c>
      <c r="L143">
        <v>22.228999999999999</v>
      </c>
      <c r="M143">
        <v>24.045999999999999</v>
      </c>
    </row>
    <row r="144" spans="1:13" x14ac:dyDescent="0.3">
      <c r="A144">
        <v>142</v>
      </c>
      <c r="B144">
        <v>17.2576</v>
      </c>
      <c r="C144">
        <v>8.3210000000000006E-2</v>
      </c>
      <c r="D144">
        <v>-0.1168</v>
      </c>
      <c r="E144">
        <v>12.351000000000001</v>
      </c>
      <c r="F144">
        <v>13.493</v>
      </c>
      <c r="G144">
        <v>14.635</v>
      </c>
      <c r="H144">
        <v>15.885999999999999</v>
      </c>
      <c r="I144">
        <v>17.257999999999999</v>
      </c>
      <c r="J144">
        <v>18.763000000000002</v>
      </c>
      <c r="K144">
        <v>20.416</v>
      </c>
      <c r="L144">
        <v>22.233000000000001</v>
      </c>
      <c r="M144">
        <v>24.050999999999998</v>
      </c>
    </row>
    <row r="145" spans="1:13" x14ac:dyDescent="0.3">
      <c r="A145">
        <v>143</v>
      </c>
      <c r="B145">
        <v>17.261500000000002</v>
      </c>
      <c r="C145">
        <v>8.319E-2</v>
      </c>
      <c r="D145">
        <v>-0.1188</v>
      </c>
      <c r="E145">
        <v>12.356</v>
      </c>
      <c r="F145">
        <v>13.497999999999999</v>
      </c>
      <c r="G145">
        <v>14.638999999999999</v>
      </c>
      <c r="H145">
        <v>15.89</v>
      </c>
      <c r="I145">
        <v>17.262</v>
      </c>
      <c r="J145">
        <v>18.766999999999999</v>
      </c>
      <c r="K145">
        <v>20.420000000000002</v>
      </c>
      <c r="L145">
        <v>22.238</v>
      </c>
      <c r="M145">
        <v>24.056999999999999</v>
      </c>
    </row>
    <row r="146" spans="1:13" x14ac:dyDescent="0.3">
      <c r="A146">
        <v>144</v>
      </c>
      <c r="B146">
        <v>17.2652</v>
      </c>
      <c r="C146">
        <v>8.3159999999999998E-2</v>
      </c>
      <c r="D146">
        <v>-0.1208</v>
      </c>
      <c r="E146">
        <v>12.362</v>
      </c>
      <c r="F146">
        <v>13.503</v>
      </c>
      <c r="G146">
        <v>14.644</v>
      </c>
      <c r="H146">
        <v>15.894</v>
      </c>
      <c r="I146">
        <v>17.265000000000001</v>
      </c>
      <c r="J146">
        <v>18.77</v>
      </c>
      <c r="K146">
        <v>20.423999999999999</v>
      </c>
      <c r="L146">
        <v>22.242999999999999</v>
      </c>
      <c r="M146">
        <v>24.061</v>
      </c>
    </row>
    <row r="147" spans="1:13" x14ac:dyDescent="0.3">
      <c r="A147">
        <v>145</v>
      </c>
      <c r="B147">
        <v>17.268799999999999</v>
      </c>
      <c r="C147">
        <v>8.3140000000000006E-2</v>
      </c>
      <c r="D147">
        <v>-0.1229</v>
      </c>
      <c r="E147">
        <v>12.367000000000001</v>
      </c>
      <c r="F147">
        <v>13.507</v>
      </c>
      <c r="G147">
        <v>14.648</v>
      </c>
      <c r="H147">
        <v>15.898</v>
      </c>
      <c r="I147">
        <v>17.268999999999998</v>
      </c>
      <c r="J147">
        <v>18.774000000000001</v>
      </c>
      <c r="K147">
        <v>20.428000000000001</v>
      </c>
      <c r="L147">
        <v>22.247</v>
      </c>
      <c r="M147">
        <v>24.067</v>
      </c>
    </row>
    <row r="148" spans="1:13" x14ac:dyDescent="0.3">
      <c r="A148">
        <v>146</v>
      </c>
      <c r="B148">
        <v>17.272300000000001</v>
      </c>
      <c r="C148">
        <v>8.3110000000000003E-2</v>
      </c>
      <c r="D148">
        <v>-0.1249</v>
      </c>
      <c r="E148">
        <v>12.372</v>
      </c>
      <c r="F148">
        <v>13.512</v>
      </c>
      <c r="G148">
        <v>14.651999999999999</v>
      </c>
      <c r="H148">
        <v>15.901999999999999</v>
      </c>
      <c r="I148">
        <v>17.271999999999998</v>
      </c>
      <c r="J148">
        <v>18.777000000000001</v>
      </c>
      <c r="K148">
        <v>20.431000000000001</v>
      </c>
      <c r="L148">
        <v>22.251000000000001</v>
      </c>
      <c r="M148">
        <v>24.071000000000002</v>
      </c>
    </row>
    <row r="149" spans="1:13" x14ac:dyDescent="0.3">
      <c r="A149">
        <v>147</v>
      </c>
      <c r="B149">
        <v>17.275700000000001</v>
      </c>
      <c r="C149">
        <v>8.3089999999999997E-2</v>
      </c>
      <c r="D149">
        <v>-0.12690000000000001</v>
      </c>
      <c r="E149">
        <v>12.377000000000001</v>
      </c>
      <c r="F149">
        <v>13.516</v>
      </c>
      <c r="G149">
        <v>14.656000000000001</v>
      </c>
      <c r="H149">
        <v>15.904999999999999</v>
      </c>
      <c r="I149">
        <v>17.276</v>
      </c>
      <c r="J149">
        <v>18.780999999999999</v>
      </c>
      <c r="K149">
        <v>20.434999999999999</v>
      </c>
      <c r="L149">
        <v>22.256</v>
      </c>
      <c r="M149">
        <v>24.076000000000001</v>
      </c>
    </row>
    <row r="150" spans="1:13" x14ac:dyDescent="0.3">
      <c r="A150">
        <v>148</v>
      </c>
      <c r="B150">
        <v>17.2791</v>
      </c>
      <c r="C150">
        <v>8.3059999999999995E-2</v>
      </c>
      <c r="D150">
        <v>-0.1288</v>
      </c>
      <c r="E150">
        <v>12.382</v>
      </c>
      <c r="F150">
        <v>13.521000000000001</v>
      </c>
      <c r="G150">
        <v>14.66</v>
      </c>
      <c r="H150">
        <v>15.909000000000001</v>
      </c>
      <c r="I150">
        <v>17.279</v>
      </c>
      <c r="J150">
        <v>18.783999999999999</v>
      </c>
      <c r="K150">
        <v>20.439</v>
      </c>
      <c r="L150">
        <v>22.259</v>
      </c>
      <c r="M150">
        <v>24.08</v>
      </c>
    </row>
    <row r="151" spans="1:13" x14ac:dyDescent="0.3">
      <c r="A151">
        <v>149</v>
      </c>
      <c r="B151">
        <v>17.282299999999999</v>
      </c>
      <c r="C151">
        <v>8.3040000000000003E-2</v>
      </c>
      <c r="D151">
        <v>-0.1308</v>
      </c>
      <c r="E151">
        <v>12.385999999999999</v>
      </c>
      <c r="F151">
        <v>13.525</v>
      </c>
      <c r="G151">
        <v>14.664</v>
      </c>
      <c r="H151">
        <v>15.912000000000001</v>
      </c>
      <c r="I151">
        <v>17.282</v>
      </c>
      <c r="J151">
        <v>18.786999999999999</v>
      </c>
      <c r="K151">
        <v>20.442</v>
      </c>
      <c r="L151">
        <v>22.263999999999999</v>
      </c>
      <c r="M151">
        <v>24.085000000000001</v>
      </c>
    </row>
    <row r="152" spans="1:13" x14ac:dyDescent="0.3">
      <c r="A152">
        <v>150</v>
      </c>
      <c r="B152">
        <v>17.285399999999999</v>
      </c>
      <c r="C152">
        <v>8.3019999999999997E-2</v>
      </c>
      <c r="D152">
        <v>-0.1328</v>
      </c>
      <c r="E152">
        <v>12.391</v>
      </c>
      <c r="F152">
        <v>13.529</v>
      </c>
      <c r="G152">
        <v>14.667</v>
      </c>
      <c r="H152">
        <v>15.916</v>
      </c>
      <c r="I152">
        <v>17.285</v>
      </c>
      <c r="J152">
        <v>18.79</v>
      </c>
      <c r="K152">
        <v>20.445</v>
      </c>
      <c r="L152">
        <v>22.268000000000001</v>
      </c>
      <c r="M152">
        <v>24.09</v>
      </c>
    </row>
    <row r="153" spans="1:13" x14ac:dyDescent="0.3">
      <c r="A153">
        <v>151</v>
      </c>
      <c r="B153">
        <v>17.288499999999999</v>
      </c>
      <c r="C153">
        <v>8.2989999999999994E-2</v>
      </c>
      <c r="D153">
        <v>-0.13469999999999999</v>
      </c>
      <c r="E153">
        <v>12.395</v>
      </c>
      <c r="F153">
        <v>13.532999999999999</v>
      </c>
      <c r="G153">
        <v>14.670999999999999</v>
      </c>
      <c r="H153">
        <v>15.919</v>
      </c>
      <c r="I153">
        <v>17.288</v>
      </c>
      <c r="J153">
        <v>18.792999999999999</v>
      </c>
      <c r="K153">
        <v>20.448</v>
      </c>
      <c r="L153">
        <v>22.271000000000001</v>
      </c>
      <c r="M153">
        <v>24.093</v>
      </c>
    </row>
    <row r="154" spans="1:13" x14ac:dyDescent="0.3">
      <c r="A154">
        <v>152</v>
      </c>
      <c r="B154">
        <v>17.291399999999999</v>
      </c>
      <c r="C154">
        <v>8.2970000000000002E-2</v>
      </c>
      <c r="D154">
        <v>-0.1366</v>
      </c>
      <c r="E154">
        <v>12.4</v>
      </c>
      <c r="F154">
        <v>13.537000000000001</v>
      </c>
      <c r="G154">
        <v>14.675000000000001</v>
      </c>
      <c r="H154">
        <v>15.922000000000001</v>
      </c>
      <c r="I154">
        <v>17.291</v>
      </c>
      <c r="J154">
        <v>18.795999999999999</v>
      </c>
      <c r="K154">
        <v>20.452000000000002</v>
      </c>
      <c r="L154">
        <v>22.274999999999999</v>
      </c>
      <c r="M154">
        <v>24.097999999999999</v>
      </c>
    </row>
    <row r="155" spans="1:13" x14ac:dyDescent="0.3">
      <c r="A155">
        <v>153</v>
      </c>
      <c r="B155">
        <v>17.2943</v>
      </c>
      <c r="C155">
        <v>8.2949999999999996E-2</v>
      </c>
      <c r="D155">
        <v>-0.1386</v>
      </c>
      <c r="E155">
        <v>12.404</v>
      </c>
      <c r="F155">
        <v>13.541</v>
      </c>
      <c r="G155">
        <v>14.678000000000001</v>
      </c>
      <c r="H155">
        <v>15.925000000000001</v>
      </c>
      <c r="I155">
        <v>17.294</v>
      </c>
      <c r="J155">
        <v>18.798999999999999</v>
      </c>
      <c r="K155">
        <v>20.454999999999998</v>
      </c>
      <c r="L155">
        <v>22.277999999999999</v>
      </c>
      <c r="M155">
        <v>24.102</v>
      </c>
    </row>
    <row r="156" spans="1:13" x14ac:dyDescent="0.3">
      <c r="A156">
        <v>154</v>
      </c>
      <c r="B156">
        <v>17.297000000000001</v>
      </c>
      <c r="C156">
        <v>8.2919999999999994E-2</v>
      </c>
      <c r="D156">
        <v>-0.14050000000000001</v>
      </c>
      <c r="E156">
        <v>12.409000000000001</v>
      </c>
      <c r="F156">
        <v>13.545</v>
      </c>
      <c r="G156">
        <v>14.682</v>
      </c>
      <c r="H156">
        <v>15.928000000000001</v>
      </c>
      <c r="I156">
        <v>17.297000000000001</v>
      </c>
      <c r="J156">
        <v>18.802</v>
      </c>
      <c r="K156">
        <v>20.457000000000001</v>
      </c>
      <c r="L156">
        <v>22.280999999999999</v>
      </c>
      <c r="M156">
        <v>24.105</v>
      </c>
    </row>
    <row r="157" spans="1:13" x14ac:dyDescent="0.3">
      <c r="A157">
        <v>155</v>
      </c>
      <c r="B157">
        <v>17.299700000000001</v>
      </c>
      <c r="C157">
        <v>8.2900000000000001E-2</v>
      </c>
      <c r="D157">
        <v>-0.1424</v>
      </c>
      <c r="E157">
        <v>12.413</v>
      </c>
      <c r="F157">
        <v>13.548999999999999</v>
      </c>
      <c r="G157">
        <v>14.685</v>
      </c>
      <c r="H157">
        <v>15.930999999999999</v>
      </c>
      <c r="I157">
        <v>17.3</v>
      </c>
      <c r="J157">
        <v>18.803999999999998</v>
      </c>
      <c r="K157">
        <v>20.46</v>
      </c>
      <c r="L157">
        <v>22.285</v>
      </c>
      <c r="M157">
        <v>24.109000000000002</v>
      </c>
    </row>
    <row r="158" spans="1:13" x14ac:dyDescent="0.3">
      <c r="A158">
        <v>156</v>
      </c>
      <c r="B158">
        <v>17.302299999999999</v>
      </c>
      <c r="C158">
        <v>8.2879999999999995E-2</v>
      </c>
      <c r="D158">
        <v>-0.14430000000000001</v>
      </c>
      <c r="E158">
        <v>12.417</v>
      </c>
      <c r="F158">
        <v>13.552</v>
      </c>
      <c r="G158">
        <v>14.688000000000001</v>
      </c>
      <c r="H158">
        <v>15.933999999999999</v>
      </c>
      <c r="I158">
        <v>17.302</v>
      </c>
      <c r="J158">
        <v>18.806999999999999</v>
      </c>
      <c r="K158">
        <v>20.463000000000001</v>
      </c>
      <c r="L158">
        <v>22.288</v>
      </c>
      <c r="M158">
        <v>24.113</v>
      </c>
    </row>
    <row r="159" spans="1:13" x14ac:dyDescent="0.3">
      <c r="A159">
        <v>157</v>
      </c>
      <c r="B159">
        <v>17.3048</v>
      </c>
      <c r="C159">
        <v>8.2849999999999993E-2</v>
      </c>
      <c r="D159">
        <v>-0.1462</v>
      </c>
      <c r="E159">
        <v>12.420999999999999</v>
      </c>
      <c r="F159">
        <v>13.555999999999999</v>
      </c>
      <c r="G159">
        <v>14.691000000000001</v>
      </c>
      <c r="H159">
        <v>15.936999999999999</v>
      </c>
      <c r="I159">
        <v>17.305</v>
      </c>
      <c r="J159">
        <v>18.809000000000001</v>
      </c>
      <c r="K159">
        <v>20.465</v>
      </c>
      <c r="L159">
        <v>22.291</v>
      </c>
      <c r="M159">
        <v>24.116</v>
      </c>
    </row>
    <row r="160" spans="1:13" x14ac:dyDescent="0.3">
      <c r="A160">
        <v>158</v>
      </c>
      <c r="B160">
        <v>17.307200000000002</v>
      </c>
      <c r="C160">
        <v>8.2830000000000001E-2</v>
      </c>
      <c r="D160">
        <v>-0.14799999999999999</v>
      </c>
      <c r="E160">
        <v>12.425000000000001</v>
      </c>
      <c r="F160">
        <v>13.56</v>
      </c>
      <c r="G160">
        <v>14.694000000000001</v>
      </c>
      <c r="H160">
        <v>15.939</v>
      </c>
      <c r="I160">
        <v>17.306999999999999</v>
      </c>
      <c r="J160">
        <v>18.811</v>
      </c>
      <c r="K160">
        <v>20.468</v>
      </c>
      <c r="L160">
        <v>22.294</v>
      </c>
      <c r="M160">
        <v>24.119</v>
      </c>
    </row>
    <row r="161" spans="1:13" x14ac:dyDescent="0.3">
      <c r="A161">
        <v>159</v>
      </c>
      <c r="B161">
        <v>17.3095</v>
      </c>
      <c r="C161">
        <v>8.2809999999999995E-2</v>
      </c>
      <c r="D161">
        <v>-0.14990000000000001</v>
      </c>
      <c r="E161">
        <v>12.429</v>
      </c>
      <c r="F161">
        <v>13.563000000000001</v>
      </c>
      <c r="G161">
        <v>14.696999999999999</v>
      </c>
      <c r="H161">
        <v>15.942</v>
      </c>
      <c r="I161">
        <v>17.309999999999999</v>
      </c>
      <c r="J161">
        <v>18.814</v>
      </c>
      <c r="K161">
        <v>20.47</v>
      </c>
      <c r="L161">
        <v>22.295999999999999</v>
      </c>
      <c r="M161">
        <v>24.123000000000001</v>
      </c>
    </row>
    <row r="162" spans="1:13" x14ac:dyDescent="0.3">
      <c r="A162">
        <v>160</v>
      </c>
      <c r="B162">
        <v>17.311699999999998</v>
      </c>
      <c r="C162">
        <v>8.2790000000000002E-2</v>
      </c>
      <c r="D162">
        <v>-0.15179999999999999</v>
      </c>
      <c r="E162">
        <v>12.432</v>
      </c>
      <c r="F162">
        <v>13.566000000000001</v>
      </c>
      <c r="G162">
        <v>14.7</v>
      </c>
      <c r="H162">
        <v>15.944000000000001</v>
      </c>
      <c r="I162">
        <v>17.312000000000001</v>
      </c>
      <c r="J162">
        <v>18.815999999999999</v>
      </c>
      <c r="K162">
        <v>20.472000000000001</v>
      </c>
      <c r="L162">
        <v>22.298999999999999</v>
      </c>
      <c r="M162">
        <v>24.126000000000001</v>
      </c>
    </row>
    <row r="163" spans="1:13" x14ac:dyDescent="0.3">
      <c r="A163">
        <v>161</v>
      </c>
      <c r="B163">
        <v>17.3139</v>
      </c>
      <c r="C163">
        <v>8.2769999999999996E-2</v>
      </c>
      <c r="D163">
        <v>-0.15359999999999999</v>
      </c>
      <c r="E163">
        <v>12.436</v>
      </c>
      <c r="F163">
        <v>13.569000000000001</v>
      </c>
      <c r="G163">
        <v>14.702999999999999</v>
      </c>
      <c r="H163">
        <v>15.946999999999999</v>
      </c>
      <c r="I163">
        <v>17.314</v>
      </c>
      <c r="J163">
        <v>18.818000000000001</v>
      </c>
      <c r="K163">
        <v>20.475000000000001</v>
      </c>
      <c r="L163">
        <v>22.302</v>
      </c>
      <c r="M163">
        <v>24.129000000000001</v>
      </c>
    </row>
    <row r="164" spans="1:13" x14ac:dyDescent="0.3">
      <c r="A164">
        <v>162</v>
      </c>
      <c r="B164">
        <v>17.315999999999999</v>
      </c>
      <c r="C164">
        <v>8.2750000000000004E-2</v>
      </c>
      <c r="D164">
        <v>-0.15540000000000001</v>
      </c>
      <c r="E164">
        <v>12.44</v>
      </c>
      <c r="F164">
        <v>13.573</v>
      </c>
      <c r="G164">
        <v>14.706</v>
      </c>
      <c r="H164">
        <v>15.949</v>
      </c>
      <c r="I164">
        <v>17.315999999999999</v>
      </c>
      <c r="J164">
        <v>18.82</v>
      </c>
      <c r="K164">
        <v>20.477</v>
      </c>
      <c r="L164">
        <v>22.305</v>
      </c>
      <c r="M164">
        <v>24.132000000000001</v>
      </c>
    </row>
    <row r="165" spans="1:13" x14ac:dyDescent="0.3">
      <c r="A165">
        <v>163</v>
      </c>
      <c r="B165">
        <v>17.318000000000001</v>
      </c>
      <c r="C165">
        <v>8.2720000000000002E-2</v>
      </c>
      <c r="D165">
        <v>-0.1573</v>
      </c>
      <c r="E165">
        <v>12.444000000000001</v>
      </c>
      <c r="F165">
        <v>13.576000000000001</v>
      </c>
      <c r="G165">
        <v>14.708</v>
      </c>
      <c r="H165">
        <v>15.952</v>
      </c>
      <c r="I165">
        <v>17.318000000000001</v>
      </c>
      <c r="J165">
        <v>18.821999999999999</v>
      </c>
      <c r="K165">
        <v>20.478999999999999</v>
      </c>
      <c r="L165">
        <v>22.306999999999999</v>
      </c>
      <c r="M165">
        <v>24.135000000000002</v>
      </c>
    </row>
    <row r="166" spans="1:13" x14ac:dyDescent="0.3">
      <c r="A166">
        <v>164</v>
      </c>
      <c r="B166">
        <v>17.319900000000001</v>
      </c>
      <c r="C166">
        <v>8.2699999999999996E-2</v>
      </c>
      <c r="D166">
        <v>-0.15909999999999999</v>
      </c>
      <c r="E166">
        <v>12.446999999999999</v>
      </c>
      <c r="F166">
        <v>13.579000000000001</v>
      </c>
      <c r="G166">
        <v>14.711</v>
      </c>
      <c r="H166">
        <v>15.954000000000001</v>
      </c>
      <c r="I166">
        <v>17.32</v>
      </c>
      <c r="J166">
        <v>18.823</v>
      </c>
      <c r="K166">
        <v>20.48</v>
      </c>
      <c r="L166">
        <v>22.309000000000001</v>
      </c>
      <c r="M166">
        <v>24.137</v>
      </c>
    </row>
    <row r="167" spans="1:13" x14ac:dyDescent="0.3">
      <c r="A167">
        <v>165</v>
      </c>
      <c r="B167">
        <v>17.3218</v>
      </c>
      <c r="C167">
        <v>8.2680000000000003E-2</v>
      </c>
      <c r="D167">
        <v>-0.16089999999999999</v>
      </c>
      <c r="E167">
        <v>12.451000000000001</v>
      </c>
      <c r="F167">
        <v>13.582000000000001</v>
      </c>
      <c r="G167">
        <v>14.714</v>
      </c>
      <c r="H167">
        <v>15.956</v>
      </c>
      <c r="I167">
        <v>17.321999999999999</v>
      </c>
      <c r="J167">
        <v>18.824999999999999</v>
      </c>
      <c r="K167">
        <v>20.481999999999999</v>
      </c>
      <c r="L167">
        <v>22.311</v>
      </c>
      <c r="M167">
        <v>24.14</v>
      </c>
    </row>
    <row r="168" spans="1:13" x14ac:dyDescent="0.3">
      <c r="A168">
        <v>166</v>
      </c>
      <c r="B168">
        <v>17.323499999999999</v>
      </c>
      <c r="C168">
        <v>8.2659999999999997E-2</v>
      </c>
      <c r="D168">
        <v>-0.16270000000000001</v>
      </c>
      <c r="E168">
        <v>12.454000000000001</v>
      </c>
      <c r="F168">
        <v>13.585000000000001</v>
      </c>
      <c r="G168">
        <v>14.715999999999999</v>
      </c>
      <c r="H168">
        <v>15.958</v>
      </c>
      <c r="I168">
        <v>17.324000000000002</v>
      </c>
      <c r="J168">
        <v>18.827000000000002</v>
      </c>
      <c r="K168">
        <v>20.484000000000002</v>
      </c>
      <c r="L168">
        <v>22.312999999999999</v>
      </c>
      <c r="M168">
        <v>24.143000000000001</v>
      </c>
    </row>
    <row r="169" spans="1:13" x14ac:dyDescent="0.3">
      <c r="A169">
        <v>167</v>
      </c>
      <c r="B169">
        <v>17.325199999999999</v>
      </c>
      <c r="C169">
        <v>8.2640000000000005E-2</v>
      </c>
      <c r="D169">
        <v>-0.16450000000000001</v>
      </c>
      <c r="E169">
        <v>12.457000000000001</v>
      </c>
      <c r="F169">
        <v>13.587999999999999</v>
      </c>
      <c r="G169">
        <v>14.718</v>
      </c>
      <c r="H169">
        <v>15.96</v>
      </c>
      <c r="I169">
        <v>17.324999999999999</v>
      </c>
      <c r="J169">
        <v>18.827999999999999</v>
      </c>
      <c r="K169">
        <v>20.486000000000001</v>
      </c>
      <c r="L169">
        <v>22.315000000000001</v>
      </c>
      <c r="M169">
        <v>24.145</v>
      </c>
    </row>
    <row r="170" spans="1:13" x14ac:dyDescent="0.3">
      <c r="A170">
        <v>168</v>
      </c>
      <c r="B170">
        <v>17.326799999999999</v>
      </c>
      <c r="C170">
        <v>8.2619999999999999E-2</v>
      </c>
      <c r="D170">
        <v>-0.1663</v>
      </c>
      <c r="E170">
        <v>12.46</v>
      </c>
      <c r="F170">
        <v>13.59</v>
      </c>
      <c r="G170">
        <v>14.721</v>
      </c>
      <c r="H170">
        <v>15.962</v>
      </c>
      <c r="I170">
        <v>17.327000000000002</v>
      </c>
      <c r="J170">
        <v>18.829999999999998</v>
      </c>
      <c r="K170">
        <v>20.486999999999998</v>
      </c>
      <c r="L170">
        <v>22.317</v>
      </c>
      <c r="M170">
        <v>24.146999999999998</v>
      </c>
    </row>
    <row r="171" spans="1:13" x14ac:dyDescent="0.3">
      <c r="A171">
        <v>169</v>
      </c>
      <c r="B171">
        <v>17.328399999999998</v>
      </c>
      <c r="C171">
        <v>8.2600000000000007E-2</v>
      </c>
      <c r="D171">
        <v>-0.16800000000000001</v>
      </c>
      <c r="E171">
        <v>12.462999999999999</v>
      </c>
      <c r="F171">
        <v>13.593</v>
      </c>
      <c r="G171">
        <v>14.723000000000001</v>
      </c>
      <c r="H171">
        <v>15.964</v>
      </c>
      <c r="I171">
        <v>17.327999999999999</v>
      </c>
      <c r="J171">
        <v>18.831</v>
      </c>
      <c r="K171">
        <v>20.489000000000001</v>
      </c>
      <c r="L171">
        <v>22.318999999999999</v>
      </c>
      <c r="M171">
        <v>24.15</v>
      </c>
    </row>
    <row r="172" spans="1:13" x14ac:dyDescent="0.3">
      <c r="A172">
        <v>170</v>
      </c>
      <c r="B172">
        <v>17.329899999999999</v>
      </c>
      <c r="C172">
        <v>8.2580000000000001E-2</v>
      </c>
      <c r="D172">
        <v>-0.16980000000000001</v>
      </c>
      <c r="E172">
        <v>12.467000000000001</v>
      </c>
      <c r="F172">
        <v>13.596</v>
      </c>
      <c r="G172">
        <v>14.725</v>
      </c>
      <c r="H172">
        <v>15.965</v>
      </c>
      <c r="I172">
        <v>17.329999999999998</v>
      </c>
      <c r="J172">
        <v>18.832999999999998</v>
      </c>
      <c r="K172">
        <v>20.49</v>
      </c>
      <c r="L172">
        <v>22.321000000000002</v>
      </c>
      <c r="M172">
        <v>24.152000000000001</v>
      </c>
    </row>
    <row r="173" spans="1:13" x14ac:dyDescent="0.3">
      <c r="A173">
        <v>171</v>
      </c>
      <c r="B173">
        <v>17.331299999999999</v>
      </c>
      <c r="C173">
        <v>8.2559999999999995E-2</v>
      </c>
      <c r="D173">
        <v>-0.17150000000000001</v>
      </c>
      <c r="E173">
        <v>12.47</v>
      </c>
      <c r="F173">
        <v>13.598000000000001</v>
      </c>
      <c r="G173">
        <v>14.727</v>
      </c>
      <c r="H173">
        <v>15.967000000000001</v>
      </c>
      <c r="I173">
        <v>17.331</v>
      </c>
      <c r="J173">
        <v>18.834</v>
      </c>
      <c r="K173">
        <v>20.492000000000001</v>
      </c>
      <c r="L173">
        <v>22.323</v>
      </c>
      <c r="M173">
        <v>24.154</v>
      </c>
    </row>
    <row r="174" spans="1:13" x14ac:dyDescent="0.3">
      <c r="A174">
        <v>172</v>
      </c>
      <c r="B174">
        <v>17.332599999999999</v>
      </c>
      <c r="C174">
        <v>8.2540000000000002E-2</v>
      </c>
      <c r="D174">
        <v>-0.17330000000000001</v>
      </c>
      <c r="E174">
        <v>12.473000000000001</v>
      </c>
      <c r="F174">
        <v>13.601000000000001</v>
      </c>
      <c r="G174">
        <v>14.728999999999999</v>
      </c>
      <c r="H174">
        <v>15.968999999999999</v>
      </c>
      <c r="I174">
        <v>17.332999999999998</v>
      </c>
      <c r="J174">
        <v>18.835000000000001</v>
      </c>
      <c r="K174">
        <v>20.492999999999999</v>
      </c>
      <c r="L174">
        <v>22.324000000000002</v>
      </c>
      <c r="M174">
        <v>24.155999999999999</v>
      </c>
    </row>
    <row r="175" spans="1:13" x14ac:dyDescent="0.3">
      <c r="A175">
        <v>173</v>
      </c>
      <c r="B175">
        <v>17.3338</v>
      </c>
      <c r="C175">
        <v>8.2519999999999996E-2</v>
      </c>
      <c r="D175">
        <v>-0.17499999999999999</v>
      </c>
      <c r="E175">
        <v>12.476000000000001</v>
      </c>
      <c r="F175">
        <v>13.603</v>
      </c>
      <c r="G175">
        <v>14.731</v>
      </c>
      <c r="H175">
        <v>15.97</v>
      </c>
      <c r="I175">
        <v>17.334</v>
      </c>
      <c r="J175">
        <v>18.835999999999999</v>
      </c>
      <c r="K175">
        <v>20.494</v>
      </c>
      <c r="L175">
        <v>22.326000000000001</v>
      </c>
      <c r="M175">
        <v>24.158000000000001</v>
      </c>
    </row>
    <row r="176" spans="1:13" x14ac:dyDescent="0.3">
      <c r="A176">
        <v>174</v>
      </c>
      <c r="B176">
        <v>17.335000000000001</v>
      </c>
      <c r="C176">
        <v>8.2500000000000004E-2</v>
      </c>
      <c r="D176">
        <v>-0.17680000000000001</v>
      </c>
      <c r="E176">
        <v>12.478</v>
      </c>
      <c r="F176">
        <v>13.606</v>
      </c>
      <c r="G176">
        <v>14.733000000000001</v>
      </c>
      <c r="H176">
        <v>15.972</v>
      </c>
      <c r="I176">
        <v>17.335000000000001</v>
      </c>
      <c r="J176">
        <v>18.837</v>
      </c>
      <c r="K176">
        <v>20.495000000000001</v>
      </c>
      <c r="L176">
        <v>22.327000000000002</v>
      </c>
      <c r="M176">
        <v>24.158999999999999</v>
      </c>
    </row>
    <row r="177" spans="1:13" x14ac:dyDescent="0.3">
      <c r="A177">
        <v>175</v>
      </c>
      <c r="B177">
        <v>17.336099999999998</v>
      </c>
      <c r="C177">
        <v>8.2479999999999998E-2</v>
      </c>
      <c r="D177">
        <v>-0.17849999999999999</v>
      </c>
      <c r="E177">
        <v>12.481</v>
      </c>
      <c r="F177">
        <v>13.608000000000001</v>
      </c>
      <c r="G177">
        <v>14.734999999999999</v>
      </c>
      <c r="H177">
        <v>15.973000000000001</v>
      </c>
      <c r="I177">
        <v>17.335999999999999</v>
      </c>
      <c r="J177">
        <v>18.838000000000001</v>
      </c>
      <c r="K177">
        <v>20.495999999999999</v>
      </c>
      <c r="L177">
        <v>22.327999999999999</v>
      </c>
      <c r="M177">
        <v>24.161000000000001</v>
      </c>
    </row>
    <row r="178" spans="1:13" x14ac:dyDescent="0.3">
      <c r="A178">
        <v>176</v>
      </c>
      <c r="B178">
        <v>17.3371</v>
      </c>
      <c r="C178">
        <v>8.2460000000000006E-2</v>
      </c>
      <c r="D178">
        <v>-0.1802</v>
      </c>
      <c r="E178">
        <v>12.484</v>
      </c>
      <c r="F178">
        <v>13.61</v>
      </c>
      <c r="G178">
        <v>14.737</v>
      </c>
      <c r="H178">
        <v>15.975</v>
      </c>
      <c r="I178">
        <v>17.337</v>
      </c>
      <c r="J178">
        <v>18.838999999999999</v>
      </c>
      <c r="K178">
        <v>20.497</v>
      </c>
      <c r="L178">
        <v>22.33</v>
      </c>
      <c r="M178">
        <v>24.161999999999999</v>
      </c>
    </row>
    <row r="179" spans="1:13" x14ac:dyDescent="0.3">
      <c r="A179">
        <v>177</v>
      </c>
      <c r="B179">
        <v>17.338100000000001</v>
      </c>
      <c r="C179">
        <v>8.2439999999999999E-2</v>
      </c>
      <c r="D179">
        <v>-0.18190000000000001</v>
      </c>
      <c r="E179">
        <v>12.487</v>
      </c>
      <c r="F179">
        <v>13.612</v>
      </c>
      <c r="G179">
        <v>14.738</v>
      </c>
      <c r="H179">
        <v>15.976000000000001</v>
      </c>
      <c r="I179">
        <v>17.338000000000001</v>
      </c>
      <c r="J179">
        <v>18.84</v>
      </c>
      <c r="K179">
        <v>20.498000000000001</v>
      </c>
      <c r="L179">
        <v>22.331</v>
      </c>
      <c r="M179">
        <v>24.164000000000001</v>
      </c>
    </row>
    <row r="180" spans="1:13" x14ac:dyDescent="0.3">
      <c r="A180">
        <v>178</v>
      </c>
      <c r="B180">
        <v>17.338999999999999</v>
      </c>
      <c r="C180">
        <v>8.2419999999999993E-2</v>
      </c>
      <c r="D180">
        <v>-0.18360000000000001</v>
      </c>
      <c r="E180">
        <v>12.489000000000001</v>
      </c>
      <c r="F180">
        <v>13.615</v>
      </c>
      <c r="G180">
        <v>14.74</v>
      </c>
      <c r="H180">
        <v>15.977</v>
      </c>
      <c r="I180">
        <v>17.338999999999999</v>
      </c>
      <c r="J180">
        <v>18.84</v>
      </c>
      <c r="K180">
        <v>20.498000000000001</v>
      </c>
      <c r="L180">
        <v>22.332000000000001</v>
      </c>
      <c r="M180">
        <v>24.164999999999999</v>
      </c>
    </row>
    <row r="181" spans="1:13" x14ac:dyDescent="0.3">
      <c r="A181">
        <v>179</v>
      </c>
      <c r="B181">
        <v>17.3398</v>
      </c>
      <c r="C181">
        <v>8.2409999999999997E-2</v>
      </c>
      <c r="D181">
        <v>-0.18529999999999999</v>
      </c>
      <c r="E181">
        <v>12.491</v>
      </c>
      <c r="F181">
        <v>13.616</v>
      </c>
      <c r="G181">
        <v>14.741</v>
      </c>
      <c r="H181">
        <v>15.978</v>
      </c>
      <c r="I181">
        <v>17.34</v>
      </c>
      <c r="J181">
        <v>18.841000000000001</v>
      </c>
      <c r="K181">
        <v>20.498999999999999</v>
      </c>
      <c r="L181">
        <v>22.332999999999998</v>
      </c>
      <c r="M181">
        <v>24.167000000000002</v>
      </c>
    </row>
    <row r="182" spans="1:13" x14ac:dyDescent="0.3">
      <c r="A182">
        <v>180</v>
      </c>
      <c r="B182">
        <v>17.340599999999998</v>
      </c>
      <c r="C182">
        <v>8.2390000000000005E-2</v>
      </c>
      <c r="D182">
        <v>-0.187</v>
      </c>
      <c r="E182">
        <v>12.494</v>
      </c>
      <c r="F182">
        <v>13.618</v>
      </c>
      <c r="G182">
        <v>14.743</v>
      </c>
      <c r="H182">
        <v>15.978999999999999</v>
      </c>
      <c r="I182">
        <v>17.341000000000001</v>
      </c>
      <c r="J182">
        <v>18.841999999999999</v>
      </c>
      <c r="K182">
        <v>20.5</v>
      </c>
      <c r="L182">
        <v>22.334</v>
      </c>
      <c r="M182">
        <v>24.167999999999999</v>
      </c>
    </row>
    <row r="183" spans="1:13" x14ac:dyDescent="0.3">
      <c r="A183">
        <v>181</v>
      </c>
      <c r="B183">
        <v>17.341200000000001</v>
      </c>
      <c r="C183">
        <v>8.2369999999999999E-2</v>
      </c>
      <c r="D183">
        <v>-0.18859999999999999</v>
      </c>
      <c r="E183">
        <v>12.496</v>
      </c>
      <c r="F183">
        <v>13.62</v>
      </c>
      <c r="G183">
        <v>14.744</v>
      </c>
      <c r="H183">
        <v>15.98</v>
      </c>
      <c r="I183">
        <v>17.341000000000001</v>
      </c>
      <c r="J183">
        <v>18.841999999999999</v>
      </c>
      <c r="K183">
        <v>20.5</v>
      </c>
      <c r="L183">
        <v>22.335000000000001</v>
      </c>
      <c r="M183">
        <v>24.169</v>
      </c>
    </row>
    <row r="184" spans="1:13" x14ac:dyDescent="0.3">
      <c r="A184">
        <v>182</v>
      </c>
      <c r="B184">
        <v>17.341899999999999</v>
      </c>
      <c r="C184">
        <v>8.2350000000000007E-2</v>
      </c>
      <c r="D184">
        <v>-0.1903</v>
      </c>
      <c r="E184">
        <v>12.499000000000001</v>
      </c>
      <c r="F184">
        <v>13.622</v>
      </c>
      <c r="G184">
        <v>14.746</v>
      </c>
      <c r="H184">
        <v>15.981</v>
      </c>
      <c r="I184">
        <v>17.341999999999999</v>
      </c>
      <c r="J184">
        <v>18.843</v>
      </c>
      <c r="K184">
        <v>20.501000000000001</v>
      </c>
      <c r="L184">
        <v>22.335000000000001</v>
      </c>
      <c r="M184">
        <v>24.17</v>
      </c>
    </row>
    <row r="185" spans="1:13" x14ac:dyDescent="0.3">
      <c r="A185">
        <v>183</v>
      </c>
      <c r="B185">
        <v>17.342400000000001</v>
      </c>
      <c r="C185">
        <v>8.233E-2</v>
      </c>
      <c r="D185">
        <v>-0.19189999999999999</v>
      </c>
      <c r="E185">
        <v>12.500999999999999</v>
      </c>
      <c r="F185">
        <v>13.624000000000001</v>
      </c>
      <c r="G185">
        <v>14.747</v>
      </c>
      <c r="H185">
        <v>15.981999999999999</v>
      </c>
      <c r="I185">
        <v>17.341999999999999</v>
      </c>
      <c r="J185">
        <v>18.843</v>
      </c>
      <c r="K185">
        <v>20.501000000000001</v>
      </c>
      <c r="L185">
        <v>22.335999999999999</v>
      </c>
      <c r="M185">
        <v>24.170999999999999</v>
      </c>
    </row>
    <row r="186" spans="1:13" x14ac:dyDescent="0.3">
      <c r="A186">
        <v>184</v>
      </c>
      <c r="B186">
        <v>17.3429</v>
      </c>
      <c r="C186">
        <v>8.2309999999999994E-2</v>
      </c>
      <c r="D186">
        <v>-0.19359999999999999</v>
      </c>
      <c r="E186">
        <v>12.503</v>
      </c>
      <c r="F186">
        <v>13.625999999999999</v>
      </c>
      <c r="G186">
        <v>14.747999999999999</v>
      </c>
      <c r="H186">
        <v>15.983000000000001</v>
      </c>
      <c r="I186">
        <v>17.343</v>
      </c>
      <c r="J186">
        <v>18.843</v>
      </c>
      <c r="K186">
        <v>20.501000000000001</v>
      </c>
      <c r="L186">
        <v>22.335999999999999</v>
      </c>
      <c r="M186">
        <v>24.170999999999999</v>
      </c>
    </row>
    <row r="187" spans="1:13" x14ac:dyDescent="0.3">
      <c r="A187">
        <v>185</v>
      </c>
      <c r="B187">
        <v>17.343299999999999</v>
      </c>
      <c r="C187">
        <v>8.2299999999999998E-2</v>
      </c>
      <c r="D187">
        <v>-0.19520000000000001</v>
      </c>
      <c r="E187">
        <v>12.505000000000001</v>
      </c>
      <c r="F187">
        <v>13.627000000000001</v>
      </c>
      <c r="G187">
        <v>14.749000000000001</v>
      </c>
      <c r="H187">
        <v>15.984</v>
      </c>
      <c r="I187">
        <v>17.343</v>
      </c>
      <c r="J187">
        <v>18.844000000000001</v>
      </c>
      <c r="K187">
        <v>20.501999999999999</v>
      </c>
      <c r="L187">
        <v>22.337</v>
      </c>
      <c r="M187">
        <v>24.172999999999998</v>
      </c>
    </row>
    <row r="188" spans="1:13" x14ac:dyDescent="0.3">
      <c r="A188">
        <v>186</v>
      </c>
      <c r="B188">
        <v>17.343699999999998</v>
      </c>
      <c r="C188">
        <v>8.2280000000000006E-2</v>
      </c>
      <c r="D188">
        <v>-0.19689999999999999</v>
      </c>
      <c r="E188">
        <v>12.507</v>
      </c>
      <c r="F188">
        <v>13.629</v>
      </c>
      <c r="G188">
        <v>14.750999999999999</v>
      </c>
      <c r="H188">
        <v>15.984</v>
      </c>
      <c r="I188">
        <v>17.344000000000001</v>
      </c>
      <c r="J188">
        <v>18.844000000000001</v>
      </c>
      <c r="K188">
        <v>20.501999999999999</v>
      </c>
      <c r="L188">
        <v>22.338000000000001</v>
      </c>
      <c r="M188">
        <v>24.172999999999998</v>
      </c>
    </row>
    <row r="189" spans="1:13" x14ac:dyDescent="0.3">
      <c r="A189">
        <v>187</v>
      </c>
      <c r="B189">
        <v>17.343900000000001</v>
      </c>
      <c r="C189">
        <v>8.226E-2</v>
      </c>
      <c r="D189">
        <v>-0.19850000000000001</v>
      </c>
      <c r="E189">
        <v>12.51</v>
      </c>
      <c r="F189">
        <v>13.631</v>
      </c>
      <c r="G189">
        <v>14.752000000000001</v>
      </c>
      <c r="H189">
        <v>15.984999999999999</v>
      </c>
      <c r="I189">
        <v>17.344000000000001</v>
      </c>
      <c r="J189">
        <v>18.844000000000001</v>
      </c>
      <c r="K189">
        <v>20.501999999999999</v>
      </c>
      <c r="L189">
        <v>22.338000000000001</v>
      </c>
      <c r="M189">
        <v>24.172999999999998</v>
      </c>
    </row>
    <row r="190" spans="1:13" x14ac:dyDescent="0.3">
      <c r="A190">
        <v>188</v>
      </c>
      <c r="B190">
        <v>17.344100000000001</v>
      </c>
      <c r="C190">
        <v>8.2239999999999994E-2</v>
      </c>
      <c r="D190">
        <v>-0.2001</v>
      </c>
      <c r="E190">
        <v>12.512</v>
      </c>
      <c r="F190">
        <v>13.632</v>
      </c>
      <c r="G190">
        <v>14.753</v>
      </c>
      <c r="H190">
        <v>15.984999999999999</v>
      </c>
      <c r="I190">
        <v>17.344000000000001</v>
      </c>
      <c r="J190">
        <v>18.844000000000001</v>
      </c>
      <c r="K190">
        <v>20.501999999999999</v>
      </c>
      <c r="L190">
        <v>22.338000000000001</v>
      </c>
      <c r="M190">
        <v>24.173999999999999</v>
      </c>
    </row>
    <row r="191" spans="1:13" x14ac:dyDescent="0.3">
      <c r="A191">
        <v>189</v>
      </c>
      <c r="B191">
        <v>17.3443</v>
      </c>
      <c r="C191">
        <v>8.2220000000000001E-2</v>
      </c>
      <c r="D191">
        <v>-0.20169999999999999</v>
      </c>
      <c r="E191">
        <v>12.513999999999999</v>
      </c>
      <c r="F191">
        <v>13.634</v>
      </c>
      <c r="G191">
        <v>14.754</v>
      </c>
      <c r="H191">
        <v>15.986000000000001</v>
      </c>
      <c r="I191">
        <v>17.344000000000001</v>
      </c>
      <c r="J191">
        <v>18.844000000000001</v>
      </c>
      <c r="K191">
        <v>20.501000000000001</v>
      </c>
      <c r="L191">
        <v>22.338000000000001</v>
      </c>
      <c r="M191">
        <v>24.173999999999999</v>
      </c>
    </row>
    <row r="192" spans="1:13" x14ac:dyDescent="0.3">
      <c r="A192">
        <v>190</v>
      </c>
      <c r="B192">
        <v>17.3444</v>
      </c>
      <c r="C192">
        <v>8.2210000000000005E-2</v>
      </c>
      <c r="D192">
        <v>-0.20330000000000001</v>
      </c>
      <c r="E192">
        <v>12.515000000000001</v>
      </c>
      <c r="F192">
        <v>13.635</v>
      </c>
      <c r="G192">
        <v>14.754</v>
      </c>
      <c r="H192">
        <v>15.986000000000001</v>
      </c>
      <c r="I192">
        <v>17.344000000000001</v>
      </c>
      <c r="J192">
        <v>18.844000000000001</v>
      </c>
      <c r="K192">
        <v>20.501999999999999</v>
      </c>
      <c r="L192">
        <v>22.338000000000001</v>
      </c>
      <c r="M192">
        <v>24.175000000000001</v>
      </c>
    </row>
    <row r="193" spans="1:13" x14ac:dyDescent="0.3">
      <c r="A193">
        <v>191</v>
      </c>
      <c r="B193">
        <v>17.3444</v>
      </c>
      <c r="C193">
        <v>8.2189999999999999E-2</v>
      </c>
      <c r="D193">
        <v>-0.2049</v>
      </c>
      <c r="E193">
        <v>12.516999999999999</v>
      </c>
      <c r="F193">
        <v>13.635999999999999</v>
      </c>
      <c r="G193">
        <v>14.755000000000001</v>
      </c>
      <c r="H193">
        <v>15.987</v>
      </c>
      <c r="I193">
        <v>17.344000000000001</v>
      </c>
      <c r="J193">
        <v>18.843</v>
      </c>
      <c r="K193">
        <v>20.501000000000001</v>
      </c>
      <c r="L193">
        <v>22.338000000000001</v>
      </c>
      <c r="M193">
        <v>24.175000000000001</v>
      </c>
    </row>
    <row r="194" spans="1:13" x14ac:dyDescent="0.3">
      <c r="A194">
        <v>192</v>
      </c>
      <c r="B194">
        <v>17.3443</v>
      </c>
      <c r="C194">
        <v>8.2170000000000007E-2</v>
      </c>
      <c r="D194">
        <v>-0.20649999999999999</v>
      </c>
      <c r="E194">
        <v>12.519</v>
      </c>
      <c r="F194">
        <v>13.637</v>
      </c>
      <c r="G194">
        <v>14.756</v>
      </c>
      <c r="H194">
        <v>15.987</v>
      </c>
      <c r="I194">
        <v>17.344000000000001</v>
      </c>
      <c r="J194">
        <v>18.843</v>
      </c>
      <c r="K194">
        <v>20.501000000000001</v>
      </c>
      <c r="L194">
        <v>22.338000000000001</v>
      </c>
      <c r="M194">
        <v>24.173999999999999</v>
      </c>
    </row>
    <row r="195" spans="1:13" x14ac:dyDescent="0.3">
      <c r="A195">
        <v>193</v>
      </c>
      <c r="B195">
        <v>17.344200000000001</v>
      </c>
      <c r="C195">
        <v>8.2159999999999997E-2</v>
      </c>
      <c r="D195">
        <v>-0.20810000000000001</v>
      </c>
      <c r="E195">
        <v>12.52</v>
      </c>
      <c r="F195">
        <v>13.638</v>
      </c>
      <c r="G195">
        <v>14.757</v>
      </c>
      <c r="H195">
        <v>15.987</v>
      </c>
      <c r="I195">
        <v>17.344000000000001</v>
      </c>
      <c r="J195">
        <v>18.843</v>
      </c>
      <c r="K195">
        <v>20.501000000000001</v>
      </c>
      <c r="L195">
        <v>22.338000000000001</v>
      </c>
      <c r="M195">
        <v>24.175000000000001</v>
      </c>
    </row>
    <row r="196" spans="1:13" x14ac:dyDescent="0.3">
      <c r="A196">
        <v>194</v>
      </c>
      <c r="B196">
        <v>17.344000000000001</v>
      </c>
      <c r="C196">
        <v>8.2140000000000005E-2</v>
      </c>
      <c r="D196">
        <v>-0.2097</v>
      </c>
      <c r="E196">
        <v>12.522</v>
      </c>
      <c r="F196">
        <v>13.64</v>
      </c>
      <c r="G196">
        <v>14.757</v>
      </c>
      <c r="H196">
        <v>15.987</v>
      </c>
      <c r="I196">
        <v>17.344000000000001</v>
      </c>
      <c r="J196">
        <v>18.841999999999999</v>
      </c>
      <c r="K196">
        <v>20.5</v>
      </c>
      <c r="L196">
        <v>22.337</v>
      </c>
      <c r="M196">
        <v>24.175000000000001</v>
      </c>
    </row>
    <row r="197" spans="1:13" x14ac:dyDescent="0.3">
      <c r="A197">
        <v>195</v>
      </c>
      <c r="B197">
        <v>17.343800000000002</v>
      </c>
      <c r="C197">
        <v>8.2119999999999999E-2</v>
      </c>
      <c r="D197">
        <v>-0.2112</v>
      </c>
      <c r="E197">
        <v>12.523999999999999</v>
      </c>
      <c r="F197">
        <v>13.641</v>
      </c>
      <c r="G197">
        <v>14.757999999999999</v>
      </c>
      <c r="H197">
        <v>15.988</v>
      </c>
      <c r="I197">
        <v>17.344000000000001</v>
      </c>
      <c r="J197">
        <v>18.841999999999999</v>
      </c>
      <c r="K197">
        <v>20.498999999999999</v>
      </c>
      <c r="L197">
        <v>22.337</v>
      </c>
      <c r="M197">
        <v>24.173999999999999</v>
      </c>
    </row>
    <row r="198" spans="1:13" x14ac:dyDescent="0.3">
      <c r="A198">
        <v>196</v>
      </c>
      <c r="B198">
        <v>17.343399999999999</v>
      </c>
      <c r="C198">
        <v>8.2100000000000006E-2</v>
      </c>
      <c r="D198">
        <v>-0.21279999999999999</v>
      </c>
      <c r="E198">
        <v>12.525</v>
      </c>
      <c r="F198">
        <v>13.641999999999999</v>
      </c>
      <c r="G198">
        <v>14.757999999999999</v>
      </c>
      <c r="H198">
        <v>15.988</v>
      </c>
      <c r="I198">
        <v>17.343</v>
      </c>
      <c r="J198">
        <v>18.841000000000001</v>
      </c>
      <c r="K198">
        <v>20.498000000000001</v>
      </c>
      <c r="L198">
        <v>22.335999999999999</v>
      </c>
      <c r="M198">
        <v>24.173999999999999</v>
      </c>
    </row>
    <row r="199" spans="1:13" x14ac:dyDescent="0.3">
      <c r="A199">
        <v>197</v>
      </c>
      <c r="B199">
        <v>17.3431</v>
      </c>
      <c r="C199">
        <v>8.2089999999999996E-2</v>
      </c>
      <c r="D199">
        <v>-0.21440000000000001</v>
      </c>
      <c r="E199">
        <v>12.526999999999999</v>
      </c>
      <c r="F199">
        <v>13.643000000000001</v>
      </c>
      <c r="G199">
        <v>14.759</v>
      </c>
      <c r="H199">
        <v>15.988</v>
      </c>
      <c r="I199">
        <v>17.343</v>
      </c>
      <c r="J199">
        <v>18.841000000000001</v>
      </c>
      <c r="K199">
        <v>20.498000000000001</v>
      </c>
      <c r="L199">
        <v>22.335999999999999</v>
      </c>
      <c r="M199">
        <v>24.173999999999999</v>
      </c>
    </row>
    <row r="200" spans="1:13" x14ac:dyDescent="0.3">
      <c r="A200">
        <v>198</v>
      </c>
      <c r="B200">
        <v>17.342600000000001</v>
      </c>
      <c r="C200">
        <v>8.2070000000000004E-2</v>
      </c>
      <c r="D200">
        <v>-0.21590000000000001</v>
      </c>
      <c r="E200">
        <v>12.528</v>
      </c>
      <c r="F200">
        <v>13.644</v>
      </c>
      <c r="G200">
        <v>14.759</v>
      </c>
      <c r="H200">
        <v>15.988</v>
      </c>
      <c r="I200">
        <v>17.343</v>
      </c>
      <c r="J200">
        <v>18.84</v>
      </c>
      <c r="K200">
        <v>20.497</v>
      </c>
      <c r="L200">
        <v>22.335000000000001</v>
      </c>
      <c r="M200">
        <v>24.172999999999998</v>
      </c>
    </row>
    <row r="201" spans="1:13" x14ac:dyDescent="0.3">
      <c r="A201">
        <v>199</v>
      </c>
      <c r="B201">
        <v>17.342099999999999</v>
      </c>
      <c r="C201">
        <v>8.2049999999999998E-2</v>
      </c>
      <c r="D201">
        <v>-0.21740000000000001</v>
      </c>
      <c r="E201">
        <v>12.53</v>
      </c>
      <c r="F201">
        <v>13.645</v>
      </c>
      <c r="G201">
        <v>14.76</v>
      </c>
      <c r="H201">
        <v>15.988</v>
      </c>
      <c r="I201">
        <v>17.341999999999999</v>
      </c>
      <c r="J201">
        <v>18.838999999999999</v>
      </c>
      <c r="K201">
        <v>20.495999999999999</v>
      </c>
      <c r="L201">
        <v>22.334</v>
      </c>
      <c r="M201">
        <v>24.172000000000001</v>
      </c>
    </row>
    <row r="202" spans="1:13" x14ac:dyDescent="0.3">
      <c r="A202">
        <v>200</v>
      </c>
      <c r="B202">
        <v>17.3416</v>
      </c>
      <c r="C202">
        <v>8.2040000000000002E-2</v>
      </c>
      <c r="D202">
        <v>-0.219</v>
      </c>
      <c r="E202">
        <v>12.531000000000001</v>
      </c>
      <c r="F202">
        <v>13.645</v>
      </c>
      <c r="G202">
        <v>14.76</v>
      </c>
      <c r="H202">
        <v>15.987</v>
      </c>
      <c r="I202">
        <v>17.341999999999999</v>
      </c>
      <c r="J202">
        <v>18.838000000000001</v>
      </c>
      <c r="K202">
        <v>20.495999999999999</v>
      </c>
      <c r="L202">
        <v>22.334</v>
      </c>
      <c r="M202">
        <v>24.172000000000001</v>
      </c>
    </row>
    <row r="203" spans="1:13" x14ac:dyDescent="0.3">
      <c r="A203">
        <v>201</v>
      </c>
      <c r="B203">
        <v>17.340900000000001</v>
      </c>
      <c r="C203">
        <v>8.2019999999999996E-2</v>
      </c>
      <c r="D203">
        <v>-0.2205</v>
      </c>
      <c r="E203">
        <v>12.532</v>
      </c>
      <c r="F203">
        <v>13.646000000000001</v>
      </c>
      <c r="G203">
        <v>14.76</v>
      </c>
      <c r="H203">
        <v>15.987</v>
      </c>
      <c r="I203">
        <v>17.341000000000001</v>
      </c>
      <c r="J203">
        <v>18.837</v>
      </c>
      <c r="K203">
        <v>20.494</v>
      </c>
      <c r="L203">
        <v>22.332999999999998</v>
      </c>
      <c r="M203">
        <v>24.170999999999999</v>
      </c>
    </row>
    <row r="204" spans="1:13" x14ac:dyDescent="0.3">
      <c r="A204">
        <v>202</v>
      </c>
      <c r="B204">
        <v>17.340199999999999</v>
      </c>
      <c r="C204">
        <v>8.201E-2</v>
      </c>
      <c r="D204">
        <v>-0.222</v>
      </c>
      <c r="E204">
        <v>12.532999999999999</v>
      </c>
      <c r="F204">
        <v>13.646000000000001</v>
      </c>
      <c r="G204">
        <v>14.76</v>
      </c>
      <c r="H204">
        <v>15.987</v>
      </c>
      <c r="I204">
        <v>17.34</v>
      </c>
      <c r="J204">
        <v>18.835999999999999</v>
      </c>
      <c r="K204">
        <v>20.494</v>
      </c>
      <c r="L204">
        <v>22.332000000000001</v>
      </c>
      <c r="M204">
        <v>24.170999999999999</v>
      </c>
    </row>
    <row r="205" spans="1:13" x14ac:dyDescent="0.3">
      <c r="A205">
        <v>203</v>
      </c>
      <c r="B205">
        <v>17.339500000000001</v>
      </c>
      <c r="C205">
        <v>8.1989999999999993E-2</v>
      </c>
      <c r="D205">
        <v>-0.2235</v>
      </c>
      <c r="E205">
        <v>12.534000000000001</v>
      </c>
      <c r="F205">
        <v>13.647</v>
      </c>
      <c r="G205">
        <v>14.76</v>
      </c>
      <c r="H205">
        <v>15.986000000000001</v>
      </c>
      <c r="I205">
        <v>17.34</v>
      </c>
      <c r="J205">
        <v>18.835000000000001</v>
      </c>
      <c r="K205">
        <v>20.492000000000001</v>
      </c>
      <c r="L205">
        <v>22.331</v>
      </c>
      <c r="M205">
        <v>24.17</v>
      </c>
    </row>
    <row r="206" spans="1:13" x14ac:dyDescent="0.3">
      <c r="A206">
        <v>204</v>
      </c>
      <c r="B206">
        <v>17.338699999999999</v>
      </c>
      <c r="C206">
        <v>8.1970000000000001E-2</v>
      </c>
      <c r="D206">
        <v>-0.22509999999999999</v>
      </c>
      <c r="E206">
        <v>12.536</v>
      </c>
      <c r="F206">
        <v>13.648</v>
      </c>
      <c r="G206">
        <v>14.76</v>
      </c>
      <c r="H206">
        <v>15.986000000000001</v>
      </c>
      <c r="I206">
        <v>17.338999999999999</v>
      </c>
      <c r="J206">
        <v>18.834</v>
      </c>
      <c r="K206">
        <v>20.491</v>
      </c>
      <c r="L206">
        <v>22.33</v>
      </c>
      <c r="M206">
        <v>24.169</v>
      </c>
    </row>
    <row r="207" spans="1:13" x14ac:dyDescent="0.3">
      <c r="A207">
        <v>205</v>
      </c>
      <c r="B207">
        <v>17.337800000000001</v>
      </c>
      <c r="C207">
        <v>8.1960000000000005E-2</v>
      </c>
      <c r="D207">
        <v>-0.2266</v>
      </c>
      <c r="E207">
        <v>12.536</v>
      </c>
      <c r="F207">
        <v>13.648</v>
      </c>
      <c r="G207">
        <v>14.76</v>
      </c>
      <c r="H207">
        <v>15.984999999999999</v>
      </c>
      <c r="I207">
        <v>17.338000000000001</v>
      </c>
      <c r="J207">
        <v>18.832999999999998</v>
      </c>
      <c r="K207">
        <v>20.49</v>
      </c>
      <c r="L207">
        <v>22.329000000000001</v>
      </c>
      <c r="M207">
        <v>24.167999999999999</v>
      </c>
    </row>
    <row r="208" spans="1:13" x14ac:dyDescent="0.3">
      <c r="A208">
        <v>206</v>
      </c>
      <c r="B208">
        <v>17.3369</v>
      </c>
      <c r="C208">
        <v>8.1939999999999999E-2</v>
      </c>
      <c r="D208">
        <v>-0.2281</v>
      </c>
      <c r="E208">
        <v>12.538</v>
      </c>
      <c r="F208">
        <v>13.648999999999999</v>
      </c>
      <c r="G208">
        <v>14.76</v>
      </c>
      <c r="H208">
        <v>15.984999999999999</v>
      </c>
      <c r="I208">
        <v>17.337</v>
      </c>
      <c r="J208">
        <v>18.832000000000001</v>
      </c>
      <c r="K208">
        <v>20.488</v>
      </c>
      <c r="L208">
        <v>22.327000000000002</v>
      </c>
      <c r="M208">
        <v>24.167000000000002</v>
      </c>
    </row>
    <row r="209" spans="1:13" x14ac:dyDescent="0.3">
      <c r="A209">
        <v>207</v>
      </c>
      <c r="B209">
        <v>17.335899999999999</v>
      </c>
      <c r="C209">
        <v>8.1930000000000003E-2</v>
      </c>
      <c r="D209">
        <v>-0.22950000000000001</v>
      </c>
      <c r="E209">
        <v>12.538</v>
      </c>
      <c r="F209">
        <v>13.648999999999999</v>
      </c>
      <c r="G209">
        <v>14.76</v>
      </c>
      <c r="H209">
        <v>15.984</v>
      </c>
      <c r="I209">
        <v>17.335999999999999</v>
      </c>
      <c r="J209">
        <v>18.831</v>
      </c>
      <c r="K209">
        <v>20.486999999999998</v>
      </c>
      <c r="L209">
        <v>22.326000000000001</v>
      </c>
      <c r="M209">
        <v>24.166</v>
      </c>
    </row>
    <row r="210" spans="1:13" x14ac:dyDescent="0.3">
      <c r="A210">
        <v>208</v>
      </c>
      <c r="B210">
        <v>17.334900000000001</v>
      </c>
      <c r="C210">
        <v>8.1909999999999997E-2</v>
      </c>
      <c r="D210">
        <v>-0.23100000000000001</v>
      </c>
      <c r="E210">
        <v>12.539</v>
      </c>
      <c r="F210">
        <v>13.65</v>
      </c>
      <c r="G210">
        <v>14.76</v>
      </c>
      <c r="H210">
        <v>15.984</v>
      </c>
      <c r="I210">
        <v>17.335000000000001</v>
      </c>
      <c r="J210">
        <v>18.829000000000001</v>
      </c>
      <c r="K210">
        <v>20.486000000000001</v>
      </c>
      <c r="L210">
        <v>22.324999999999999</v>
      </c>
      <c r="M210">
        <v>24.164000000000001</v>
      </c>
    </row>
    <row r="211" spans="1:13" x14ac:dyDescent="0.3">
      <c r="A211">
        <v>209</v>
      </c>
      <c r="B211">
        <v>17.3338</v>
      </c>
      <c r="C211">
        <v>8.1890000000000004E-2</v>
      </c>
      <c r="D211">
        <v>-0.23250000000000001</v>
      </c>
      <c r="E211">
        <v>12.54</v>
      </c>
      <c r="F211">
        <v>13.65</v>
      </c>
      <c r="G211">
        <v>14.76</v>
      </c>
      <c r="H211">
        <v>15.983000000000001</v>
      </c>
      <c r="I211">
        <v>17.334</v>
      </c>
      <c r="J211">
        <v>18.827999999999999</v>
      </c>
      <c r="K211">
        <v>20.484000000000002</v>
      </c>
      <c r="L211">
        <v>22.323</v>
      </c>
      <c r="M211">
        <v>24.161999999999999</v>
      </c>
    </row>
    <row r="212" spans="1:13" x14ac:dyDescent="0.3">
      <c r="A212">
        <v>210</v>
      </c>
      <c r="B212">
        <v>17.332599999999999</v>
      </c>
      <c r="C212">
        <v>8.1879999999999994E-2</v>
      </c>
      <c r="D212">
        <v>-0.23400000000000001</v>
      </c>
      <c r="E212">
        <v>12.541</v>
      </c>
      <c r="F212">
        <v>13.65</v>
      </c>
      <c r="G212">
        <v>14.76</v>
      </c>
      <c r="H212">
        <v>15.981999999999999</v>
      </c>
      <c r="I212">
        <v>17.332999999999998</v>
      </c>
      <c r="J212">
        <v>18.826000000000001</v>
      </c>
      <c r="K212">
        <v>20.481999999999999</v>
      </c>
      <c r="L212">
        <v>22.321999999999999</v>
      </c>
      <c r="M212">
        <v>24.161000000000001</v>
      </c>
    </row>
    <row r="213" spans="1:13" x14ac:dyDescent="0.3">
      <c r="A213">
        <v>211</v>
      </c>
      <c r="B213">
        <v>17.331399999999999</v>
      </c>
      <c r="C213">
        <v>8.1860000000000002E-2</v>
      </c>
      <c r="D213">
        <v>-0.2354</v>
      </c>
      <c r="E213">
        <v>12.542</v>
      </c>
      <c r="F213">
        <v>13.65</v>
      </c>
      <c r="G213">
        <v>14.759</v>
      </c>
      <c r="H213">
        <v>15.981999999999999</v>
      </c>
      <c r="I213">
        <v>17.331</v>
      </c>
      <c r="J213">
        <v>18.824999999999999</v>
      </c>
      <c r="K213">
        <v>20.481000000000002</v>
      </c>
      <c r="L213">
        <v>22.32</v>
      </c>
      <c r="M213">
        <v>24.158999999999999</v>
      </c>
    </row>
    <row r="214" spans="1:13" x14ac:dyDescent="0.3">
      <c r="A214">
        <v>212</v>
      </c>
      <c r="B214">
        <v>17.330200000000001</v>
      </c>
      <c r="C214">
        <v>8.1850000000000006E-2</v>
      </c>
      <c r="D214">
        <v>-0.2369</v>
      </c>
      <c r="E214">
        <v>12.542</v>
      </c>
      <c r="F214">
        <v>13.651</v>
      </c>
      <c r="G214">
        <v>14.759</v>
      </c>
      <c r="H214">
        <v>15.981</v>
      </c>
      <c r="I214">
        <v>17.329999999999998</v>
      </c>
      <c r="J214">
        <v>18.823</v>
      </c>
      <c r="K214">
        <v>20.478999999999999</v>
      </c>
      <c r="L214">
        <v>22.318999999999999</v>
      </c>
      <c r="M214">
        <v>24.158999999999999</v>
      </c>
    </row>
    <row r="215" spans="1:13" x14ac:dyDescent="0.3">
      <c r="A215">
        <v>213</v>
      </c>
      <c r="B215">
        <v>17.328900000000001</v>
      </c>
      <c r="C215">
        <v>8.183E-2</v>
      </c>
      <c r="D215">
        <v>-0.2384</v>
      </c>
      <c r="E215">
        <v>12.542999999999999</v>
      </c>
      <c r="F215">
        <v>13.651</v>
      </c>
      <c r="G215">
        <v>14.759</v>
      </c>
      <c r="H215">
        <v>15.98</v>
      </c>
      <c r="I215">
        <v>17.329000000000001</v>
      </c>
      <c r="J215">
        <v>18.821999999999999</v>
      </c>
      <c r="K215">
        <v>20.477</v>
      </c>
      <c r="L215">
        <v>22.317</v>
      </c>
      <c r="M215">
        <v>24.155999999999999</v>
      </c>
    </row>
    <row r="216" spans="1:13" x14ac:dyDescent="0.3">
      <c r="A216">
        <v>214</v>
      </c>
      <c r="B216">
        <v>17.327500000000001</v>
      </c>
      <c r="C216">
        <v>8.1820000000000004E-2</v>
      </c>
      <c r="D216">
        <v>-0.23980000000000001</v>
      </c>
      <c r="E216">
        <v>12.542999999999999</v>
      </c>
      <c r="F216">
        <v>13.651</v>
      </c>
      <c r="G216">
        <v>14.757999999999999</v>
      </c>
      <c r="H216">
        <v>15.978999999999999</v>
      </c>
      <c r="I216">
        <v>17.327999999999999</v>
      </c>
      <c r="J216">
        <v>18.82</v>
      </c>
      <c r="K216">
        <v>20.475999999999999</v>
      </c>
      <c r="L216">
        <v>22.315000000000001</v>
      </c>
      <c r="M216">
        <v>24.155000000000001</v>
      </c>
    </row>
    <row r="217" spans="1:13" x14ac:dyDescent="0.3">
      <c r="A217">
        <v>215</v>
      </c>
      <c r="B217">
        <v>17.3261</v>
      </c>
      <c r="C217">
        <v>8.1799999999999998E-2</v>
      </c>
      <c r="D217">
        <v>-0.24129999999999999</v>
      </c>
      <c r="E217">
        <v>12.544</v>
      </c>
      <c r="F217">
        <v>13.651</v>
      </c>
      <c r="G217">
        <v>14.757999999999999</v>
      </c>
      <c r="H217">
        <v>15.978</v>
      </c>
      <c r="I217">
        <v>17.326000000000001</v>
      </c>
      <c r="J217">
        <v>18.818000000000001</v>
      </c>
      <c r="K217">
        <v>20.472999999999999</v>
      </c>
      <c r="L217">
        <v>22.312999999999999</v>
      </c>
      <c r="M217">
        <v>24.152999999999999</v>
      </c>
    </row>
    <row r="218" spans="1:13" x14ac:dyDescent="0.3">
      <c r="A218">
        <v>216</v>
      </c>
      <c r="B218">
        <v>17.3246</v>
      </c>
      <c r="C218">
        <v>8.1790000000000002E-2</v>
      </c>
      <c r="D218">
        <v>-0.2427</v>
      </c>
      <c r="E218">
        <v>12.544</v>
      </c>
      <c r="F218">
        <v>13.651</v>
      </c>
      <c r="G218">
        <v>14.757</v>
      </c>
      <c r="H218">
        <v>15.977</v>
      </c>
      <c r="I218">
        <v>17.324999999999999</v>
      </c>
      <c r="J218">
        <v>18.817</v>
      </c>
      <c r="K218">
        <v>20.472000000000001</v>
      </c>
      <c r="L218">
        <v>22.312000000000001</v>
      </c>
      <c r="M218">
        <v>24.152000000000001</v>
      </c>
    </row>
    <row r="219" spans="1:13" x14ac:dyDescent="0.3">
      <c r="A219">
        <v>217</v>
      </c>
      <c r="B219">
        <v>17.323</v>
      </c>
      <c r="C219">
        <v>8.1769999999999995E-2</v>
      </c>
      <c r="D219">
        <v>-0.24410000000000001</v>
      </c>
      <c r="E219">
        <v>12.545</v>
      </c>
      <c r="F219">
        <v>13.651</v>
      </c>
      <c r="G219">
        <v>14.756</v>
      </c>
      <c r="H219">
        <v>15.976000000000001</v>
      </c>
      <c r="I219">
        <v>17.323</v>
      </c>
      <c r="J219">
        <v>18.815000000000001</v>
      </c>
      <c r="K219">
        <v>20.469000000000001</v>
      </c>
      <c r="L219">
        <v>22.309000000000001</v>
      </c>
      <c r="M219">
        <v>24.149000000000001</v>
      </c>
    </row>
    <row r="220" spans="1:13" x14ac:dyDescent="0.3">
      <c r="A220">
        <v>218</v>
      </c>
      <c r="B220">
        <v>17.3215</v>
      </c>
      <c r="C220">
        <v>8.1759999999999999E-2</v>
      </c>
      <c r="D220">
        <v>-0.24560000000000001</v>
      </c>
      <c r="E220">
        <v>12.545</v>
      </c>
      <c r="F220">
        <v>13.65</v>
      </c>
      <c r="G220">
        <v>14.756</v>
      </c>
      <c r="H220">
        <v>15.975</v>
      </c>
      <c r="I220">
        <v>17.321999999999999</v>
      </c>
      <c r="J220">
        <v>18.812999999999999</v>
      </c>
      <c r="K220">
        <v>20.468</v>
      </c>
      <c r="L220">
        <v>22.308</v>
      </c>
      <c r="M220">
        <v>24.148</v>
      </c>
    </row>
    <row r="221" spans="1:13" x14ac:dyDescent="0.3">
      <c r="A221">
        <v>219</v>
      </c>
      <c r="B221">
        <v>17.319800000000001</v>
      </c>
      <c r="C221">
        <v>8.1739999999999993E-2</v>
      </c>
      <c r="D221">
        <v>-0.247</v>
      </c>
      <c r="E221">
        <v>12.545999999999999</v>
      </c>
      <c r="F221">
        <v>13.65</v>
      </c>
      <c r="G221">
        <v>14.755000000000001</v>
      </c>
      <c r="H221">
        <v>15.973000000000001</v>
      </c>
      <c r="I221">
        <v>17.32</v>
      </c>
      <c r="J221">
        <v>18.811</v>
      </c>
      <c r="K221">
        <v>20.465</v>
      </c>
      <c r="L221">
        <v>22.305</v>
      </c>
      <c r="M221">
        <v>24.145</v>
      </c>
    </row>
    <row r="222" spans="1:13" x14ac:dyDescent="0.3">
      <c r="A222">
        <v>220</v>
      </c>
      <c r="B222">
        <v>17.318100000000001</v>
      </c>
      <c r="C222">
        <v>8.1729999999999997E-2</v>
      </c>
      <c r="D222">
        <v>-0.24840000000000001</v>
      </c>
      <c r="E222">
        <v>12.545999999999999</v>
      </c>
      <c r="F222">
        <v>13.65</v>
      </c>
      <c r="G222">
        <v>14.754</v>
      </c>
      <c r="H222">
        <v>15.972</v>
      </c>
      <c r="I222">
        <v>17.318000000000001</v>
      </c>
      <c r="J222">
        <v>18.809000000000001</v>
      </c>
      <c r="K222">
        <v>20.463000000000001</v>
      </c>
      <c r="L222">
        <v>22.303000000000001</v>
      </c>
      <c r="M222">
        <v>24.143000000000001</v>
      </c>
    </row>
    <row r="223" spans="1:13" x14ac:dyDescent="0.3">
      <c r="A223">
        <v>221</v>
      </c>
      <c r="B223">
        <v>17.316400000000002</v>
      </c>
      <c r="C223">
        <v>8.1710000000000005E-2</v>
      </c>
      <c r="D223">
        <v>-0.24979999999999999</v>
      </c>
      <c r="E223">
        <v>12.545999999999999</v>
      </c>
      <c r="F223">
        <v>13.65</v>
      </c>
      <c r="G223">
        <v>14.754</v>
      </c>
      <c r="H223">
        <v>15.971</v>
      </c>
      <c r="I223">
        <v>17.315999999999999</v>
      </c>
      <c r="J223">
        <v>18.806999999999999</v>
      </c>
      <c r="K223">
        <v>20.460999999999999</v>
      </c>
      <c r="L223">
        <v>22.300999999999998</v>
      </c>
      <c r="M223">
        <v>24.14</v>
      </c>
    </row>
    <row r="224" spans="1:13" x14ac:dyDescent="0.3">
      <c r="A224">
        <v>222</v>
      </c>
      <c r="B224">
        <v>17.314599999999999</v>
      </c>
      <c r="C224">
        <v>8.1699999999999995E-2</v>
      </c>
      <c r="D224">
        <v>-0.25119999999999998</v>
      </c>
      <c r="E224">
        <v>12.545999999999999</v>
      </c>
      <c r="F224">
        <v>13.648999999999999</v>
      </c>
      <c r="G224">
        <v>14.753</v>
      </c>
      <c r="H224">
        <v>15.968999999999999</v>
      </c>
      <c r="I224">
        <v>17.315000000000001</v>
      </c>
      <c r="J224">
        <v>18.805</v>
      </c>
      <c r="K224">
        <v>20.457999999999998</v>
      </c>
      <c r="L224">
        <v>22.298999999999999</v>
      </c>
      <c r="M224">
        <v>24.138999999999999</v>
      </c>
    </row>
    <row r="225" spans="1:13" x14ac:dyDescent="0.3">
      <c r="A225">
        <v>223</v>
      </c>
      <c r="B225">
        <v>17.3127</v>
      </c>
      <c r="C225">
        <v>8.1680000000000003E-2</v>
      </c>
      <c r="D225">
        <v>-0.25259999999999999</v>
      </c>
      <c r="E225">
        <v>12.547000000000001</v>
      </c>
      <c r="F225">
        <v>13.648999999999999</v>
      </c>
      <c r="G225">
        <v>14.752000000000001</v>
      </c>
      <c r="H225">
        <v>15.968</v>
      </c>
      <c r="I225">
        <v>17.312999999999999</v>
      </c>
      <c r="J225">
        <v>18.802</v>
      </c>
      <c r="K225">
        <v>20.456</v>
      </c>
      <c r="L225">
        <v>22.295999999999999</v>
      </c>
      <c r="M225">
        <v>24.135999999999999</v>
      </c>
    </row>
    <row r="226" spans="1:13" x14ac:dyDescent="0.3">
      <c r="A226">
        <v>224</v>
      </c>
      <c r="B226">
        <v>17.3108</v>
      </c>
      <c r="C226">
        <v>8.1670000000000006E-2</v>
      </c>
      <c r="D226">
        <v>-0.254</v>
      </c>
      <c r="E226">
        <v>12.547000000000001</v>
      </c>
      <c r="F226">
        <v>13.648999999999999</v>
      </c>
      <c r="G226">
        <v>14.750999999999999</v>
      </c>
      <c r="H226">
        <v>15.967000000000001</v>
      </c>
      <c r="I226">
        <v>17.311</v>
      </c>
      <c r="J226">
        <v>18.8</v>
      </c>
      <c r="K226">
        <v>20.454000000000001</v>
      </c>
      <c r="L226">
        <v>22.294</v>
      </c>
      <c r="M226">
        <v>24.134</v>
      </c>
    </row>
    <row r="227" spans="1:13" x14ac:dyDescent="0.3">
      <c r="A227">
        <v>225</v>
      </c>
      <c r="B227">
        <v>17.308900000000001</v>
      </c>
      <c r="C227">
        <v>8.165E-2</v>
      </c>
      <c r="D227">
        <v>-0.25540000000000002</v>
      </c>
      <c r="E227">
        <v>12.547000000000001</v>
      </c>
      <c r="F227">
        <v>13.648</v>
      </c>
      <c r="G227">
        <v>14.75</v>
      </c>
      <c r="H227">
        <v>15.965</v>
      </c>
      <c r="I227">
        <v>17.309000000000001</v>
      </c>
      <c r="J227">
        <v>18.797999999999998</v>
      </c>
      <c r="K227">
        <v>20.451000000000001</v>
      </c>
      <c r="L227">
        <v>22.291</v>
      </c>
      <c r="M227">
        <v>24.131</v>
      </c>
    </row>
    <row r="228" spans="1:13" x14ac:dyDescent="0.3">
      <c r="A228">
        <v>226</v>
      </c>
      <c r="B228">
        <v>17.306899999999999</v>
      </c>
      <c r="C228">
        <v>8.1640000000000004E-2</v>
      </c>
      <c r="D228">
        <v>-0.25679999999999997</v>
      </c>
      <c r="E228">
        <v>12.547000000000001</v>
      </c>
      <c r="F228">
        <v>13.648</v>
      </c>
      <c r="G228">
        <v>14.749000000000001</v>
      </c>
      <c r="H228">
        <v>15.964</v>
      </c>
      <c r="I228">
        <v>17.306999999999999</v>
      </c>
      <c r="J228">
        <v>18.795000000000002</v>
      </c>
      <c r="K228">
        <v>20.448</v>
      </c>
      <c r="L228">
        <v>22.288</v>
      </c>
      <c r="M228">
        <v>24.128</v>
      </c>
    </row>
    <row r="229" spans="1:13" x14ac:dyDescent="0.3">
      <c r="A229">
        <v>227</v>
      </c>
      <c r="B229">
        <v>17.3048</v>
      </c>
      <c r="C229">
        <v>8.1629999999999994E-2</v>
      </c>
      <c r="D229">
        <v>-0.2581</v>
      </c>
      <c r="E229">
        <v>12.547000000000001</v>
      </c>
      <c r="F229">
        <v>13.647</v>
      </c>
      <c r="G229">
        <v>14.747</v>
      </c>
      <c r="H229">
        <v>15.962</v>
      </c>
      <c r="I229">
        <v>17.305</v>
      </c>
      <c r="J229">
        <v>18.792999999999999</v>
      </c>
      <c r="K229">
        <v>20.446000000000002</v>
      </c>
      <c r="L229">
        <v>22.286000000000001</v>
      </c>
      <c r="M229">
        <v>24.126000000000001</v>
      </c>
    </row>
    <row r="230" spans="1:13" x14ac:dyDescent="0.3">
      <c r="A230">
        <v>228</v>
      </c>
      <c r="B230">
        <v>17.302700000000002</v>
      </c>
      <c r="C230">
        <v>8.1610000000000002E-2</v>
      </c>
      <c r="D230">
        <v>-0.25950000000000001</v>
      </c>
      <c r="E230">
        <v>12.547000000000001</v>
      </c>
      <c r="F230">
        <v>13.647</v>
      </c>
      <c r="G230">
        <v>14.746</v>
      </c>
      <c r="H230">
        <v>15.96</v>
      </c>
      <c r="I230">
        <v>17.303000000000001</v>
      </c>
      <c r="J230">
        <v>18.79</v>
      </c>
      <c r="K230">
        <v>20.443000000000001</v>
      </c>
      <c r="L230">
        <v>22.283000000000001</v>
      </c>
      <c r="M230">
        <v>24.123000000000001</v>
      </c>
    </row>
    <row r="231" spans="1:13" x14ac:dyDescent="0.3">
      <c r="A231">
        <v>229</v>
      </c>
      <c r="B231">
        <v>17.300599999999999</v>
      </c>
      <c r="C231">
        <v>8.1600000000000006E-2</v>
      </c>
      <c r="D231">
        <v>-0.26090000000000002</v>
      </c>
      <c r="E231">
        <v>12.547000000000001</v>
      </c>
      <c r="F231">
        <v>13.646000000000001</v>
      </c>
      <c r="G231">
        <v>14.744999999999999</v>
      </c>
      <c r="H231">
        <v>15.959</v>
      </c>
      <c r="I231">
        <v>17.300999999999998</v>
      </c>
      <c r="J231">
        <v>18.788</v>
      </c>
      <c r="K231">
        <v>20.440000000000001</v>
      </c>
      <c r="L231">
        <v>22.28</v>
      </c>
      <c r="M231">
        <v>24.12</v>
      </c>
    </row>
    <row r="232" spans="1:13" x14ac:dyDescent="0.3">
      <c r="A232">
        <v>230</v>
      </c>
      <c r="B232">
        <v>17.298400000000001</v>
      </c>
      <c r="C232">
        <v>8.158E-2</v>
      </c>
      <c r="D232">
        <v>-0.26219999999999999</v>
      </c>
      <c r="E232">
        <v>12.547000000000001</v>
      </c>
      <c r="F232">
        <v>13.645</v>
      </c>
      <c r="G232">
        <v>14.744</v>
      </c>
      <c r="H232">
        <v>15.957000000000001</v>
      </c>
      <c r="I232">
        <v>17.297999999999998</v>
      </c>
      <c r="J232">
        <v>18.785</v>
      </c>
      <c r="K232">
        <v>20.437000000000001</v>
      </c>
      <c r="L232">
        <v>22.277000000000001</v>
      </c>
      <c r="M232">
        <v>24.117000000000001</v>
      </c>
    </row>
    <row r="233" spans="1:13" x14ac:dyDescent="0.3">
      <c r="A233">
        <v>231</v>
      </c>
      <c r="B233">
        <v>17.296199999999999</v>
      </c>
      <c r="C233">
        <v>8.1570000000000004E-2</v>
      </c>
      <c r="D233">
        <v>-0.2636</v>
      </c>
      <c r="E233">
        <v>12.545999999999999</v>
      </c>
      <c r="F233">
        <v>13.645</v>
      </c>
      <c r="G233">
        <v>14.743</v>
      </c>
      <c r="H233">
        <v>15.955</v>
      </c>
      <c r="I233">
        <v>17.295999999999999</v>
      </c>
      <c r="J233">
        <v>18.783000000000001</v>
      </c>
      <c r="K233">
        <v>20.434999999999999</v>
      </c>
      <c r="L233">
        <v>22.274999999999999</v>
      </c>
      <c r="M233">
        <v>24.114000000000001</v>
      </c>
    </row>
    <row r="234" spans="1:13" x14ac:dyDescent="0.3">
      <c r="A234">
        <v>232</v>
      </c>
      <c r="B234">
        <v>17.293900000000001</v>
      </c>
      <c r="C234">
        <v>8.1549999999999997E-2</v>
      </c>
      <c r="D234">
        <v>-0.26500000000000001</v>
      </c>
      <c r="E234">
        <v>12.547000000000001</v>
      </c>
      <c r="F234">
        <v>13.644</v>
      </c>
      <c r="G234">
        <v>14.742000000000001</v>
      </c>
      <c r="H234">
        <v>15.952999999999999</v>
      </c>
      <c r="I234">
        <v>17.294</v>
      </c>
      <c r="J234">
        <v>18.78</v>
      </c>
      <c r="K234">
        <v>20.431999999999999</v>
      </c>
      <c r="L234">
        <v>22.271000000000001</v>
      </c>
      <c r="M234">
        <v>24.111000000000001</v>
      </c>
    </row>
    <row r="235" spans="1:13" x14ac:dyDescent="0.3">
      <c r="A235">
        <v>233</v>
      </c>
      <c r="B235">
        <v>17.291599999999999</v>
      </c>
      <c r="C235">
        <v>8.1540000000000001E-2</v>
      </c>
      <c r="D235">
        <v>-0.26629999999999998</v>
      </c>
      <c r="E235">
        <v>12.545999999999999</v>
      </c>
      <c r="F235">
        <v>13.643000000000001</v>
      </c>
      <c r="G235">
        <v>14.74</v>
      </c>
      <c r="H235">
        <v>15.952</v>
      </c>
      <c r="I235">
        <v>17.292000000000002</v>
      </c>
      <c r="J235">
        <v>18.777000000000001</v>
      </c>
      <c r="K235">
        <v>20.428999999999998</v>
      </c>
      <c r="L235">
        <v>22.268000000000001</v>
      </c>
      <c r="M235">
        <v>24.108000000000001</v>
      </c>
    </row>
    <row r="236" spans="1:13" x14ac:dyDescent="0.3">
      <c r="A236">
        <v>234</v>
      </c>
      <c r="B236">
        <v>17.289200000000001</v>
      </c>
      <c r="C236">
        <v>8.1530000000000005E-2</v>
      </c>
      <c r="D236">
        <v>-0.2676</v>
      </c>
      <c r="E236">
        <v>12.545999999999999</v>
      </c>
      <c r="F236">
        <v>13.641999999999999</v>
      </c>
      <c r="G236">
        <v>14.739000000000001</v>
      </c>
      <c r="H236">
        <v>15.95</v>
      </c>
      <c r="I236">
        <v>17.289000000000001</v>
      </c>
      <c r="J236">
        <v>18.774999999999999</v>
      </c>
      <c r="K236">
        <v>20.425999999999998</v>
      </c>
      <c r="L236">
        <v>22.265999999999998</v>
      </c>
      <c r="M236">
        <v>24.105</v>
      </c>
    </row>
    <row r="237" spans="1:13" x14ac:dyDescent="0.3">
      <c r="A237">
        <v>235</v>
      </c>
      <c r="B237">
        <v>17.286799999999999</v>
      </c>
      <c r="C237">
        <v>8.1509999999999999E-2</v>
      </c>
      <c r="D237">
        <v>-0.26900000000000002</v>
      </c>
      <c r="E237">
        <v>12.545999999999999</v>
      </c>
      <c r="F237">
        <v>13.641999999999999</v>
      </c>
      <c r="G237">
        <v>14.738</v>
      </c>
      <c r="H237">
        <v>15.948</v>
      </c>
      <c r="I237">
        <v>17.286999999999999</v>
      </c>
      <c r="J237">
        <v>18.771999999999998</v>
      </c>
      <c r="K237">
        <v>20.422999999999998</v>
      </c>
      <c r="L237">
        <v>22.262</v>
      </c>
      <c r="M237">
        <v>24.102</v>
      </c>
    </row>
    <row r="238" spans="1:13" x14ac:dyDescent="0.3">
      <c r="A238">
        <v>236</v>
      </c>
      <c r="B238">
        <v>17.284400000000002</v>
      </c>
      <c r="C238">
        <v>8.1500000000000003E-2</v>
      </c>
      <c r="D238">
        <v>-0.27029999999999998</v>
      </c>
      <c r="E238">
        <v>12.545</v>
      </c>
      <c r="F238">
        <v>13.641</v>
      </c>
      <c r="G238">
        <v>14.736000000000001</v>
      </c>
      <c r="H238">
        <v>15.946</v>
      </c>
      <c r="I238">
        <v>17.283999999999999</v>
      </c>
      <c r="J238">
        <v>18.768999999999998</v>
      </c>
      <c r="K238">
        <v>20.420000000000002</v>
      </c>
      <c r="L238">
        <v>22.259</v>
      </c>
      <c r="M238">
        <v>24.099</v>
      </c>
    </row>
    <row r="239" spans="1:13" x14ac:dyDescent="0.3">
      <c r="A239">
        <v>237</v>
      </c>
      <c r="B239">
        <v>17.2819</v>
      </c>
      <c r="C239">
        <v>8.1490000000000007E-2</v>
      </c>
      <c r="D239">
        <v>-0.27160000000000001</v>
      </c>
      <c r="E239">
        <v>12.544</v>
      </c>
      <c r="F239">
        <v>13.638999999999999</v>
      </c>
      <c r="G239">
        <v>14.734</v>
      </c>
      <c r="H239">
        <v>15.944000000000001</v>
      </c>
      <c r="I239">
        <v>17.282</v>
      </c>
      <c r="J239">
        <v>18.765999999999998</v>
      </c>
      <c r="K239">
        <v>20.417000000000002</v>
      </c>
      <c r="L239">
        <v>22.256</v>
      </c>
      <c r="M239">
        <v>24.096</v>
      </c>
    </row>
    <row r="240" spans="1:13" x14ac:dyDescent="0.3">
      <c r="A240">
        <v>238</v>
      </c>
      <c r="B240">
        <v>17.279399999999999</v>
      </c>
      <c r="C240">
        <v>8.1470000000000001E-2</v>
      </c>
      <c r="D240">
        <v>-0.27300000000000002</v>
      </c>
      <c r="E240">
        <v>12.544</v>
      </c>
      <c r="F240">
        <v>13.638999999999999</v>
      </c>
      <c r="G240">
        <v>14.733000000000001</v>
      </c>
      <c r="H240">
        <v>15.942</v>
      </c>
      <c r="I240">
        <v>17.279</v>
      </c>
      <c r="J240">
        <v>18.763000000000002</v>
      </c>
      <c r="K240">
        <v>20.413</v>
      </c>
      <c r="L240">
        <v>22.253</v>
      </c>
      <c r="M240">
        <v>24.091999999999999</v>
      </c>
    </row>
    <row r="241" spans="1:13" x14ac:dyDescent="0.3">
      <c r="A241">
        <v>239</v>
      </c>
      <c r="B241">
        <v>17.276800000000001</v>
      </c>
      <c r="C241">
        <v>8.1460000000000005E-2</v>
      </c>
      <c r="D241">
        <v>-0.27429999999999999</v>
      </c>
      <c r="E241">
        <v>12.544</v>
      </c>
      <c r="F241">
        <v>13.638</v>
      </c>
      <c r="G241">
        <v>14.731</v>
      </c>
      <c r="H241">
        <v>15.94</v>
      </c>
      <c r="I241">
        <v>17.277000000000001</v>
      </c>
      <c r="J241">
        <v>18.760000000000002</v>
      </c>
      <c r="K241">
        <v>20.41</v>
      </c>
      <c r="L241">
        <v>22.25</v>
      </c>
      <c r="M241">
        <v>24.088999999999999</v>
      </c>
    </row>
    <row r="242" spans="1:13" x14ac:dyDescent="0.3">
      <c r="A242">
        <v>240</v>
      </c>
      <c r="B242">
        <v>17.2742</v>
      </c>
      <c r="C242">
        <v>8.1449999999999995E-2</v>
      </c>
      <c r="D242">
        <v>-0.27560000000000001</v>
      </c>
      <c r="E242">
        <v>12.542999999999999</v>
      </c>
      <c r="F242">
        <v>13.635999999999999</v>
      </c>
      <c r="G242">
        <v>14.73</v>
      </c>
      <c r="H242">
        <v>15.936999999999999</v>
      </c>
      <c r="I242">
        <v>17.274000000000001</v>
      </c>
      <c r="J242">
        <v>18.757000000000001</v>
      </c>
      <c r="K242">
        <v>20.407</v>
      </c>
      <c r="L242">
        <v>22.245999999999999</v>
      </c>
      <c r="M242">
        <v>24.085999999999999</v>
      </c>
    </row>
    <row r="243" spans="1:13" x14ac:dyDescent="0.3">
      <c r="A243">
        <v>241</v>
      </c>
      <c r="B243">
        <v>17.2715</v>
      </c>
      <c r="C243">
        <v>8.1430000000000002E-2</v>
      </c>
      <c r="D243">
        <v>-0.27689999999999998</v>
      </c>
      <c r="E243">
        <v>12.542999999999999</v>
      </c>
      <c r="F243">
        <v>13.635</v>
      </c>
      <c r="G243">
        <v>14.728</v>
      </c>
      <c r="H243">
        <v>15.935</v>
      </c>
      <c r="I243">
        <v>17.271999999999998</v>
      </c>
      <c r="J243">
        <v>18.754000000000001</v>
      </c>
      <c r="K243">
        <v>20.402999999999999</v>
      </c>
      <c r="L243">
        <v>22.242000000000001</v>
      </c>
      <c r="M243">
        <v>24.081</v>
      </c>
    </row>
    <row r="244" spans="1:13" x14ac:dyDescent="0.3">
      <c r="A244">
        <v>242</v>
      </c>
      <c r="B244">
        <v>17.268799999999999</v>
      </c>
      <c r="C244">
        <v>8.1420000000000006E-2</v>
      </c>
      <c r="D244">
        <v>-0.2782</v>
      </c>
      <c r="E244">
        <v>12.542</v>
      </c>
      <c r="F244">
        <v>13.634</v>
      </c>
      <c r="G244">
        <v>14.726000000000001</v>
      </c>
      <c r="H244">
        <v>15.933</v>
      </c>
      <c r="I244">
        <v>17.268999999999998</v>
      </c>
      <c r="J244">
        <v>18.751000000000001</v>
      </c>
      <c r="K244">
        <v>20.399999999999999</v>
      </c>
      <c r="L244">
        <v>22.239000000000001</v>
      </c>
      <c r="M244">
        <v>24.077999999999999</v>
      </c>
    </row>
    <row r="245" spans="1:13" x14ac:dyDescent="0.3">
      <c r="A245">
        <v>243</v>
      </c>
      <c r="B245">
        <v>17.266100000000002</v>
      </c>
      <c r="C245">
        <v>8.1409999999999996E-2</v>
      </c>
      <c r="D245">
        <v>-0.27950000000000003</v>
      </c>
      <c r="E245">
        <v>12.541</v>
      </c>
      <c r="F245">
        <v>13.632999999999999</v>
      </c>
      <c r="G245">
        <v>14.725</v>
      </c>
      <c r="H245">
        <v>15.930999999999999</v>
      </c>
      <c r="I245">
        <v>17.265999999999998</v>
      </c>
      <c r="J245">
        <v>18.748000000000001</v>
      </c>
      <c r="K245">
        <v>20.396999999999998</v>
      </c>
      <c r="L245">
        <v>22.236000000000001</v>
      </c>
      <c r="M245">
        <v>24.074999999999999</v>
      </c>
    </row>
    <row r="246" spans="1:13" x14ac:dyDescent="0.3">
      <c r="A246">
        <v>244</v>
      </c>
      <c r="B246">
        <v>17.263300000000001</v>
      </c>
      <c r="C246">
        <v>8.1390000000000004E-2</v>
      </c>
      <c r="D246">
        <v>-0.28079999999999999</v>
      </c>
      <c r="E246">
        <v>12.541</v>
      </c>
      <c r="F246">
        <v>13.632</v>
      </c>
      <c r="G246">
        <v>14.723000000000001</v>
      </c>
      <c r="H246">
        <v>15.928000000000001</v>
      </c>
      <c r="I246">
        <v>17.263000000000002</v>
      </c>
      <c r="J246">
        <v>18.745000000000001</v>
      </c>
      <c r="K246">
        <v>20.393000000000001</v>
      </c>
      <c r="L246">
        <v>22.231999999999999</v>
      </c>
      <c r="M246">
        <v>24.071000000000002</v>
      </c>
    </row>
    <row r="247" spans="1:13" x14ac:dyDescent="0.3">
      <c r="A247">
        <v>245</v>
      </c>
      <c r="B247">
        <v>17.2605</v>
      </c>
      <c r="C247">
        <v>8.1379999999999994E-2</v>
      </c>
      <c r="D247">
        <v>-0.28210000000000002</v>
      </c>
      <c r="E247">
        <v>12.54</v>
      </c>
      <c r="F247">
        <v>13.631</v>
      </c>
      <c r="G247">
        <v>14.721</v>
      </c>
      <c r="H247">
        <v>15.926</v>
      </c>
      <c r="I247">
        <v>17.260000000000002</v>
      </c>
      <c r="J247">
        <v>18.742000000000001</v>
      </c>
      <c r="K247">
        <v>20.39</v>
      </c>
      <c r="L247">
        <v>22.228000000000002</v>
      </c>
      <c r="M247">
        <v>24.067</v>
      </c>
    </row>
    <row r="248" spans="1:13" x14ac:dyDescent="0.3">
      <c r="A248">
        <v>246</v>
      </c>
      <c r="B248">
        <v>17.2577</v>
      </c>
      <c r="C248">
        <v>8.1369999999999998E-2</v>
      </c>
      <c r="D248">
        <v>-0.28339999999999999</v>
      </c>
      <c r="E248">
        <v>12.539</v>
      </c>
      <c r="F248">
        <v>13.629</v>
      </c>
      <c r="G248">
        <v>14.718999999999999</v>
      </c>
      <c r="H248">
        <v>15.923999999999999</v>
      </c>
      <c r="I248">
        <v>17.257999999999999</v>
      </c>
      <c r="J248">
        <v>18.739000000000001</v>
      </c>
      <c r="K248">
        <v>20.385999999999999</v>
      </c>
      <c r="L248">
        <v>22.225000000000001</v>
      </c>
      <c r="M248">
        <v>24.064</v>
      </c>
    </row>
    <row r="249" spans="1:13" x14ac:dyDescent="0.3">
      <c r="A249">
        <v>247</v>
      </c>
      <c r="B249">
        <v>17.254799999999999</v>
      </c>
      <c r="C249">
        <v>8.1350000000000006E-2</v>
      </c>
      <c r="D249">
        <v>-0.28470000000000001</v>
      </c>
      <c r="E249">
        <v>12.539</v>
      </c>
      <c r="F249">
        <v>13.628</v>
      </c>
      <c r="G249">
        <v>14.718</v>
      </c>
      <c r="H249">
        <v>15.920999999999999</v>
      </c>
      <c r="I249">
        <v>17.254999999999999</v>
      </c>
      <c r="J249">
        <v>18.734999999999999</v>
      </c>
      <c r="K249">
        <v>20.382999999999999</v>
      </c>
      <c r="L249">
        <v>22.221</v>
      </c>
      <c r="M249">
        <v>24.059000000000001</v>
      </c>
    </row>
    <row r="250" spans="1:13" x14ac:dyDescent="0.3">
      <c r="A250">
        <v>248</v>
      </c>
      <c r="B250">
        <v>17.251899999999999</v>
      </c>
      <c r="C250">
        <v>8.1339999999999996E-2</v>
      </c>
      <c r="D250">
        <v>-0.28589999999999999</v>
      </c>
      <c r="E250">
        <v>12.538</v>
      </c>
      <c r="F250">
        <v>13.627000000000001</v>
      </c>
      <c r="G250">
        <v>14.715999999999999</v>
      </c>
      <c r="H250">
        <v>15.919</v>
      </c>
      <c r="I250">
        <v>17.251999999999999</v>
      </c>
      <c r="J250">
        <v>18.731999999999999</v>
      </c>
      <c r="K250">
        <v>20.379000000000001</v>
      </c>
      <c r="L250">
        <v>22.216999999999999</v>
      </c>
      <c r="M250">
        <v>24.056000000000001</v>
      </c>
    </row>
    <row r="251" spans="1:13" x14ac:dyDescent="0.3">
      <c r="A251">
        <v>249</v>
      </c>
      <c r="B251">
        <v>17.248999999999999</v>
      </c>
      <c r="C251">
        <v>8.133E-2</v>
      </c>
      <c r="D251">
        <v>-0.28720000000000001</v>
      </c>
      <c r="E251">
        <v>12.537000000000001</v>
      </c>
      <c r="F251">
        <v>13.625</v>
      </c>
      <c r="G251">
        <v>14.714</v>
      </c>
      <c r="H251">
        <v>15.917</v>
      </c>
      <c r="I251">
        <v>17.248999999999999</v>
      </c>
      <c r="J251">
        <v>18.728999999999999</v>
      </c>
      <c r="K251">
        <v>20.376000000000001</v>
      </c>
      <c r="L251">
        <v>22.213999999999999</v>
      </c>
      <c r="M251">
        <v>24.052</v>
      </c>
    </row>
    <row r="252" spans="1:13" x14ac:dyDescent="0.3">
      <c r="A252">
        <v>250</v>
      </c>
      <c r="B252">
        <v>17.245999999999999</v>
      </c>
      <c r="C252">
        <v>8.1309999999999993E-2</v>
      </c>
      <c r="D252">
        <v>-0.28849999999999998</v>
      </c>
      <c r="E252">
        <v>12.537000000000001</v>
      </c>
      <c r="F252">
        <v>13.624000000000001</v>
      </c>
      <c r="G252">
        <v>14.712</v>
      </c>
      <c r="H252">
        <v>15.914</v>
      </c>
      <c r="I252">
        <v>17.245999999999999</v>
      </c>
      <c r="J252">
        <v>18.725000000000001</v>
      </c>
      <c r="K252">
        <v>20.372</v>
      </c>
      <c r="L252">
        <v>22.209</v>
      </c>
      <c r="M252">
        <v>24.047000000000001</v>
      </c>
    </row>
    <row r="253" spans="1:13" x14ac:dyDescent="0.3">
      <c r="A253">
        <v>251</v>
      </c>
      <c r="B253">
        <v>17.242999999999999</v>
      </c>
      <c r="C253">
        <v>8.1299999999999997E-2</v>
      </c>
      <c r="D253">
        <v>-0.2898</v>
      </c>
      <c r="E253">
        <v>12.536</v>
      </c>
      <c r="F253">
        <v>13.622999999999999</v>
      </c>
      <c r="G253">
        <v>14.71</v>
      </c>
      <c r="H253">
        <v>15.912000000000001</v>
      </c>
      <c r="I253">
        <v>17.242999999999999</v>
      </c>
      <c r="J253">
        <v>18.722000000000001</v>
      </c>
      <c r="K253">
        <v>20.367999999999999</v>
      </c>
      <c r="L253">
        <v>22.206</v>
      </c>
      <c r="M253">
        <v>24.044</v>
      </c>
    </row>
    <row r="254" spans="1:13" x14ac:dyDescent="0.3">
      <c r="A254">
        <v>252</v>
      </c>
      <c r="B254">
        <v>17.239899999999999</v>
      </c>
      <c r="C254">
        <v>8.1290000000000001E-2</v>
      </c>
      <c r="D254">
        <v>-0.29099999999999998</v>
      </c>
      <c r="E254">
        <v>12.534000000000001</v>
      </c>
      <c r="F254">
        <v>13.621</v>
      </c>
      <c r="G254">
        <v>14.708</v>
      </c>
      <c r="H254">
        <v>15.909000000000001</v>
      </c>
      <c r="I254">
        <v>17.239999999999998</v>
      </c>
      <c r="J254">
        <v>18.718</v>
      </c>
      <c r="K254">
        <v>20.364000000000001</v>
      </c>
      <c r="L254">
        <v>22.202000000000002</v>
      </c>
      <c r="M254">
        <v>24.04</v>
      </c>
    </row>
    <row r="255" spans="1:13" x14ac:dyDescent="0.3">
      <c r="A255">
        <v>253</v>
      </c>
      <c r="B255">
        <v>17.236799999999999</v>
      </c>
      <c r="C255">
        <v>8.1280000000000005E-2</v>
      </c>
      <c r="D255">
        <v>-0.2923</v>
      </c>
      <c r="E255">
        <v>12.532999999999999</v>
      </c>
      <c r="F255">
        <v>13.62</v>
      </c>
      <c r="G255">
        <v>14.706</v>
      </c>
      <c r="H255">
        <v>15.906000000000001</v>
      </c>
      <c r="I255">
        <v>17.236999999999998</v>
      </c>
      <c r="J255">
        <v>18.715</v>
      </c>
      <c r="K255">
        <v>20.36</v>
      </c>
      <c r="L255">
        <v>22.198</v>
      </c>
      <c r="M255">
        <v>24.036000000000001</v>
      </c>
    </row>
    <row r="256" spans="1:13" x14ac:dyDescent="0.3">
      <c r="A256">
        <v>254</v>
      </c>
      <c r="B256">
        <v>17.233699999999999</v>
      </c>
      <c r="C256">
        <v>8.1259999999999999E-2</v>
      </c>
      <c r="D256">
        <v>-0.29349999999999998</v>
      </c>
      <c r="E256">
        <v>12.532999999999999</v>
      </c>
      <c r="F256">
        <v>13.618</v>
      </c>
      <c r="G256">
        <v>14.704000000000001</v>
      </c>
      <c r="H256">
        <v>15.904</v>
      </c>
      <c r="I256">
        <v>17.234000000000002</v>
      </c>
      <c r="J256">
        <v>18.710999999999999</v>
      </c>
      <c r="K256">
        <v>20.356000000000002</v>
      </c>
      <c r="L256">
        <v>22.193999999999999</v>
      </c>
      <c r="M256">
        <v>24.030999999999999</v>
      </c>
    </row>
    <row r="257" spans="1:13" x14ac:dyDescent="0.3">
      <c r="A257">
        <v>255</v>
      </c>
      <c r="B257">
        <v>17.230599999999999</v>
      </c>
      <c r="C257">
        <v>8.1250000000000003E-2</v>
      </c>
      <c r="D257">
        <v>-0.29480000000000001</v>
      </c>
      <c r="E257">
        <v>12.532</v>
      </c>
      <c r="F257">
        <v>13.617000000000001</v>
      </c>
      <c r="G257">
        <v>14.702</v>
      </c>
      <c r="H257">
        <v>15.901</v>
      </c>
      <c r="I257">
        <v>17.231000000000002</v>
      </c>
      <c r="J257">
        <v>18.707999999999998</v>
      </c>
      <c r="K257">
        <v>20.353000000000002</v>
      </c>
      <c r="L257">
        <v>22.19</v>
      </c>
      <c r="M257">
        <v>24.027000000000001</v>
      </c>
    </row>
    <row r="258" spans="1:13" x14ac:dyDescent="0.3">
      <c r="A258">
        <v>256</v>
      </c>
      <c r="B258">
        <v>17.227399999999999</v>
      </c>
      <c r="C258">
        <v>8.1240000000000007E-2</v>
      </c>
      <c r="D258">
        <v>-0.29599999999999999</v>
      </c>
      <c r="E258">
        <v>12.531000000000001</v>
      </c>
      <c r="F258">
        <v>13.615</v>
      </c>
      <c r="G258">
        <v>14.699</v>
      </c>
      <c r="H258">
        <v>15.898</v>
      </c>
      <c r="I258">
        <v>17.227</v>
      </c>
      <c r="J258">
        <v>18.704000000000001</v>
      </c>
      <c r="K258">
        <v>20.349</v>
      </c>
      <c r="L258">
        <v>22.186</v>
      </c>
      <c r="M258">
        <v>24.023</v>
      </c>
    </row>
    <row r="259" spans="1:13" x14ac:dyDescent="0.3">
      <c r="A259">
        <v>257</v>
      </c>
      <c r="B259">
        <v>17.2242</v>
      </c>
      <c r="C259">
        <v>8.1220000000000001E-2</v>
      </c>
      <c r="D259">
        <v>-0.29720000000000002</v>
      </c>
      <c r="E259">
        <v>12.53</v>
      </c>
      <c r="F259">
        <v>13.614000000000001</v>
      </c>
      <c r="G259">
        <v>14.696999999999999</v>
      </c>
      <c r="H259">
        <v>15.896000000000001</v>
      </c>
      <c r="I259">
        <v>17.224</v>
      </c>
      <c r="J259">
        <v>18.7</v>
      </c>
      <c r="K259">
        <v>20.344000000000001</v>
      </c>
      <c r="L259">
        <v>22.181000000000001</v>
      </c>
      <c r="M259">
        <v>24.018000000000001</v>
      </c>
    </row>
    <row r="260" spans="1:13" x14ac:dyDescent="0.3">
      <c r="A260">
        <v>258</v>
      </c>
      <c r="B260">
        <v>17.221</v>
      </c>
      <c r="C260">
        <v>8.1210000000000004E-2</v>
      </c>
      <c r="D260">
        <v>-0.29849999999999999</v>
      </c>
      <c r="E260">
        <v>12.529</v>
      </c>
      <c r="F260">
        <v>13.612</v>
      </c>
      <c r="G260">
        <v>14.695</v>
      </c>
      <c r="H260">
        <v>15.893000000000001</v>
      </c>
      <c r="I260">
        <v>17.221</v>
      </c>
      <c r="J260">
        <v>18.696999999999999</v>
      </c>
      <c r="K260">
        <v>20.341000000000001</v>
      </c>
      <c r="L260">
        <v>22.177</v>
      </c>
      <c r="M260">
        <v>24.013999999999999</v>
      </c>
    </row>
    <row r="261" spans="1:13" x14ac:dyDescent="0.3">
      <c r="A261">
        <v>259</v>
      </c>
      <c r="B261">
        <v>17.217700000000001</v>
      </c>
      <c r="C261">
        <v>8.1199999999999994E-2</v>
      </c>
      <c r="D261">
        <v>-0.29970000000000002</v>
      </c>
      <c r="E261">
        <v>12.526999999999999</v>
      </c>
      <c r="F261">
        <v>13.61</v>
      </c>
      <c r="G261">
        <v>14.693</v>
      </c>
      <c r="H261">
        <v>15.89</v>
      </c>
      <c r="I261">
        <v>17.218</v>
      </c>
      <c r="J261">
        <v>18.693000000000001</v>
      </c>
      <c r="K261">
        <v>20.337</v>
      </c>
      <c r="L261">
        <v>22.172999999999998</v>
      </c>
      <c r="M261">
        <v>24.01</v>
      </c>
    </row>
    <row r="262" spans="1:13" x14ac:dyDescent="0.3">
      <c r="A262">
        <v>260</v>
      </c>
      <c r="B262">
        <v>17.214400000000001</v>
      </c>
      <c r="C262">
        <v>8.1189999999999998E-2</v>
      </c>
      <c r="D262">
        <v>-0.3009</v>
      </c>
      <c r="E262">
        <v>12.526</v>
      </c>
      <c r="F262">
        <v>13.608000000000001</v>
      </c>
      <c r="G262">
        <v>14.691000000000001</v>
      </c>
      <c r="H262">
        <v>15.887</v>
      </c>
      <c r="I262">
        <v>17.213999999999999</v>
      </c>
      <c r="J262">
        <v>18.689</v>
      </c>
      <c r="K262">
        <v>20.332999999999998</v>
      </c>
      <c r="L262">
        <v>22.169</v>
      </c>
      <c r="M262">
        <v>24.006</v>
      </c>
    </row>
    <row r="263" spans="1:13" x14ac:dyDescent="0.3">
      <c r="A263">
        <v>261</v>
      </c>
      <c r="B263">
        <v>17.211099999999998</v>
      </c>
      <c r="C263">
        <v>8.1170000000000006E-2</v>
      </c>
      <c r="D263">
        <v>-0.30220000000000002</v>
      </c>
      <c r="E263">
        <v>12.525</v>
      </c>
      <c r="F263">
        <v>13.606999999999999</v>
      </c>
      <c r="G263">
        <v>14.689</v>
      </c>
      <c r="H263">
        <v>15.885</v>
      </c>
      <c r="I263">
        <v>17.210999999999999</v>
      </c>
      <c r="J263">
        <v>18.684999999999999</v>
      </c>
      <c r="K263">
        <v>20.327999999999999</v>
      </c>
      <c r="L263">
        <v>22.164000000000001</v>
      </c>
      <c r="M263">
        <v>24.001000000000001</v>
      </c>
    </row>
    <row r="264" spans="1:13" x14ac:dyDescent="0.3">
      <c r="A264">
        <v>262</v>
      </c>
      <c r="B264">
        <v>17.207799999999999</v>
      </c>
      <c r="C264">
        <v>8.1159999999999996E-2</v>
      </c>
      <c r="D264">
        <v>-0.3034</v>
      </c>
      <c r="E264">
        <v>12.523999999999999</v>
      </c>
      <c r="F264">
        <v>13.605</v>
      </c>
      <c r="G264">
        <v>14.686</v>
      </c>
      <c r="H264">
        <v>15.882</v>
      </c>
      <c r="I264">
        <v>17.207999999999998</v>
      </c>
      <c r="J264">
        <v>18.681999999999999</v>
      </c>
      <c r="K264">
        <v>20.324000000000002</v>
      </c>
      <c r="L264">
        <v>22.16</v>
      </c>
      <c r="M264">
        <v>23.995999999999999</v>
      </c>
    </row>
    <row r="265" spans="1:13" x14ac:dyDescent="0.3">
      <c r="A265">
        <v>263</v>
      </c>
      <c r="B265">
        <v>17.2044</v>
      </c>
      <c r="C265">
        <v>8.115E-2</v>
      </c>
      <c r="D265">
        <v>-0.30459999999999998</v>
      </c>
      <c r="E265">
        <v>12.523</v>
      </c>
      <c r="F265">
        <v>13.603</v>
      </c>
      <c r="G265">
        <v>14.683999999999999</v>
      </c>
      <c r="H265">
        <v>15.879</v>
      </c>
      <c r="I265">
        <v>17.204000000000001</v>
      </c>
      <c r="J265">
        <v>18.678000000000001</v>
      </c>
      <c r="K265">
        <v>20.32</v>
      </c>
      <c r="L265">
        <v>22.155999999999999</v>
      </c>
      <c r="M265">
        <v>23.992000000000001</v>
      </c>
    </row>
    <row r="266" spans="1:13" x14ac:dyDescent="0.3">
      <c r="A266">
        <v>264</v>
      </c>
      <c r="B266">
        <v>17.2011</v>
      </c>
      <c r="C266">
        <v>8.1140000000000004E-2</v>
      </c>
      <c r="D266">
        <v>-0.30580000000000002</v>
      </c>
      <c r="E266">
        <v>12.522</v>
      </c>
      <c r="F266">
        <v>13.602</v>
      </c>
      <c r="G266">
        <v>14.682</v>
      </c>
      <c r="H266">
        <v>15.875999999999999</v>
      </c>
      <c r="I266">
        <v>17.201000000000001</v>
      </c>
      <c r="J266">
        <v>18.673999999999999</v>
      </c>
      <c r="K266">
        <v>20.315999999999999</v>
      </c>
      <c r="L266">
        <v>22.152000000000001</v>
      </c>
      <c r="M266">
        <v>23.988</v>
      </c>
    </row>
    <row r="267" spans="1:13" x14ac:dyDescent="0.3">
      <c r="A267">
        <v>265</v>
      </c>
      <c r="B267">
        <v>17.197600000000001</v>
      </c>
      <c r="C267">
        <v>8.1129999999999994E-2</v>
      </c>
      <c r="D267">
        <v>-0.307</v>
      </c>
      <c r="E267">
        <v>12.52</v>
      </c>
      <c r="F267">
        <v>13.6</v>
      </c>
      <c r="G267">
        <v>14.679</v>
      </c>
      <c r="H267">
        <v>15.872999999999999</v>
      </c>
      <c r="I267">
        <v>17.198</v>
      </c>
      <c r="J267">
        <v>18.670000000000002</v>
      </c>
      <c r="K267">
        <v>20.312000000000001</v>
      </c>
      <c r="L267">
        <v>22.148</v>
      </c>
      <c r="M267">
        <v>23.983000000000001</v>
      </c>
    </row>
    <row r="268" spans="1:13" x14ac:dyDescent="0.3">
      <c r="A268">
        <v>266</v>
      </c>
      <c r="B268">
        <v>17.194199999999999</v>
      </c>
      <c r="C268">
        <v>8.1110000000000002E-2</v>
      </c>
      <c r="D268">
        <v>-0.30819999999999997</v>
      </c>
      <c r="E268">
        <v>12.519</v>
      </c>
      <c r="F268">
        <v>13.598000000000001</v>
      </c>
      <c r="G268">
        <v>14.677</v>
      </c>
      <c r="H268">
        <v>15.87</v>
      </c>
      <c r="I268">
        <v>17.193999999999999</v>
      </c>
      <c r="J268">
        <v>18.666</v>
      </c>
      <c r="K268">
        <v>20.306999999999999</v>
      </c>
      <c r="L268">
        <v>22.143000000000001</v>
      </c>
      <c r="M268">
        <v>23.978000000000002</v>
      </c>
    </row>
    <row r="269" spans="1:13" x14ac:dyDescent="0.3">
      <c r="A269">
        <v>267</v>
      </c>
      <c r="B269">
        <v>17.190799999999999</v>
      </c>
      <c r="C269">
        <v>8.1100000000000005E-2</v>
      </c>
      <c r="D269">
        <v>-0.30940000000000001</v>
      </c>
      <c r="E269">
        <v>12.518000000000001</v>
      </c>
      <c r="F269">
        <v>13.596</v>
      </c>
      <c r="G269">
        <v>14.675000000000001</v>
      </c>
      <c r="H269">
        <v>15.868</v>
      </c>
      <c r="I269">
        <v>17.190999999999999</v>
      </c>
      <c r="J269">
        <v>18.661999999999999</v>
      </c>
      <c r="K269">
        <v>20.303000000000001</v>
      </c>
      <c r="L269">
        <v>22.138999999999999</v>
      </c>
      <c r="M269">
        <v>23.974</v>
      </c>
    </row>
    <row r="270" spans="1:13" x14ac:dyDescent="0.3">
      <c r="A270">
        <v>268</v>
      </c>
      <c r="B270">
        <v>17.1873</v>
      </c>
      <c r="C270">
        <v>8.1089999999999995E-2</v>
      </c>
      <c r="D270">
        <v>-0.31059999999999999</v>
      </c>
      <c r="E270">
        <v>12.516999999999999</v>
      </c>
      <c r="F270">
        <v>13.593999999999999</v>
      </c>
      <c r="G270">
        <v>14.672000000000001</v>
      </c>
      <c r="H270">
        <v>15.865</v>
      </c>
      <c r="I270">
        <v>17.187000000000001</v>
      </c>
      <c r="J270">
        <v>18.658000000000001</v>
      </c>
      <c r="K270">
        <v>20.298999999999999</v>
      </c>
      <c r="L270">
        <v>22.134</v>
      </c>
      <c r="M270">
        <v>23.969000000000001</v>
      </c>
    </row>
    <row r="271" spans="1:13" x14ac:dyDescent="0.3">
      <c r="A271">
        <v>269</v>
      </c>
      <c r="B271">
        <v>17.183800000000002</v>
      </c>
      <c r="C271">
        <v>8.1079999999999999E-2</v>
      </c>
      <c r="D271">
        <v>-0.31180000000000002</v>
      </c>
      <c r="E271">
        <v>12.515000000000001</v>
      </c>
      <c r="F271">
        <v>13.592000000000001</v>
      </c>
      <c r="G271">
        <v>14.67</v>
      </c>
      <c r="H271">
        <v>15.862</v>
      </c>
      <c r="I271">
        <v>17.184000000000001</v>
      </c>
      <c r="J271">
        <v>18.655000000000001</v>
      </c>
      <c r="K271">
        <v>20.295000000000002</v>
      </c>
      <c r="L271">
        <v>22.13</v>
      </c>
      <c r="M271">
        <v>23.965</v>
      </c>
    </row>
    <row r="272" spans="1:13" x14ac:dyDescent="0.3">
      <c r="A272">
        <v>270</v>
      </c>
      <c r="B272">
        <v>17.180299999999999</v>
      </c>
      <c r="C272">
        <v>8.1070000000000003E-2</v>
      </c>
      <c r="D272">
        <v>-0.313</v>
      </c>
      <c r="E272">
        <v>12.513999999999999</v>
      </c>
      <c r="F272">
        <v>13.59</v>
      </c>
      <c r="G272">
        <v>14.667</v>
      </c>
      <c r="H272">
        <v>15.858000000000001</v>
      </c>
      <c r="I272">
        <v>17.18</v>
      </c>
      <c r="J272">
        <v>18.651</v>
      </c>
      <c r="K272">
        <v>20.291</v>
      </c>
      <c r="L272">
        <v>22.125</v>
      </c>
      <c r="M272">
        <v>23.96</v>
      </c>
    </row>
    <row r="273" spans="1:13" x14ac:dyDescent="0.3">
      <c r="A273">
        <v>271</v>
      </c>
      <c r="B273">
        <v>17.1767</v>
      </c>
      <c r="C273">
        <v>8.1049999999999997E-2</v>
      </c>
      <c r="D273">
        <v>-0.31419999999999998</v>
      </c>
      <c r="E273">
        <v>12.513</v>
      </c>
      <c r="F273">
        <v>13.589</v>
      </c>
      <c r="G273">
        <v>14.664999999999999</v>
      </c>
      <c r="H273">
        <v>15.856</v>
      </c>
      <c r="I273">
        <v>17.177</v>
      </c>
      <c r="J273">
        <v>18.646000000000001</v>
      </c>
      <c r="K273">
        <v>20.286000000000001</v>
      </c>
      <c r="L273">
        <v>22.12</v>
      </c>
      <c r="M273">
        <v>23.954999999999998</v>
      </c>
    </row>
    <row r="274" spans="1:13" x14ac:dyDescent="0.3">
      <c r="A274">
        <v>272</v>
      </c>
      <c r="B274">
        <v>17.173100000000002</v>
      </c>
      <c r="C274">
        <v>8.1040000000000001E-2</v>
      </c>
      <c r="D274">
        <v>-0.31530000000000002</v>
      </c>
      <c r="E274">
        <v>12.510999999999999</v>
      </c>
      <c r="F274">
        <v>13.587</v>
      </c>
      <c r="G274">
        <v>14.662000000000001</v>
      </c>
      <c r="H274">
        <v>15.852</v>
      </c>
      <c r="I274">
        <v>17.172999999999998</v>
      </c>
      <c r="J274">
        <v>18.641999999999999</v>
      </c>
      <c r="K274">
        <v>20.282</v>
      </c>
      <c r="L274">
        <v>22.116</v>
      </c>
      <c r="M274">
        <v>23.95</v>
      </c>
    </row>
    <row r="275" spans="1:13" x14ac:dyDescent="0.3">
      <c r="A275">
        <v>273</v>
      </c>
      <c r="B275">
        <v>17.169599999999999</v>
      </c>
      <c r="C275">
        <v>8.1030000000000005E-2</v>
      </c>
      <c r="D275">
        <v>-0.3165</v>
      </c>
      <c r="E275">
        <v>12.51</v>
      </c>
      <c r="F275">
        <v>13.585000000000001</v>
      </c>
      <c r="G275">
        <v>14.66</v>
      </c>
      <c r="H275">
        <v>15.849</v>
      </c>
      <c r="I275">
        <v>17.170000000000002</v>
      </c>
      <c r="J275">
        <v>18.638000000000002</v>
      </c>
      <c r="K275">
        <v>20.277000000000001</v>
      </c>
      <c r="L275">
        <v>22.111000000000001</v>
      </c>
      <c r="M275">
        <v>23.945</v>
      </c>
    </row>
    <row r="276" spans="1:13" x14ac:dyDescent="0.3">
      <c r="A276">
        <v>274</v>
      </c>
      <c r="B276">
        <v>17.165900000000001</v>
      </c>
      <c r="C276">
        <v>8.1019999999999995E-2</v>
      </c>
      <c r="D276">
        <v>-0.31769999999999998</v>
      </c>
      <c r="E276">
        <v>12.507999999999999</v>
      </c>
      <c r="F276">
        <v>13.583</v>
      </c>
      <c r="G276">
        <v>14.657</v>
      </c>
      <c r="H276">
        <v>15.846</v>
      </c>
      <c r="I276">
        <v>17.166</v>
      </c>
      <c r="J276">
        <v>18.634</v>
      </c>
      <c r="K276">
        <v>20.273</v>
      </c>
      <c r="L276">
        <v>22.106999999999999</v>
      </c>
      <c r="M276">
        <v>23.940999999999999</v>
      </c>
    </row>
    <row r="277" spans="1:13" x14ac:dyDescent="0.3">
      <c r="A277">
        <v>275</v>
      </c>
      <c r="B277">
        <v>17.162299999999998</v>
      </c>
      <c r="C277">
        <v>8.1009999999999999E-2</v>
      </c>
      <c r="D277">
        <v>-0.31890000000000002</v>
      </c>
      <c r="E277">
        <v>12.507</v>
      </c>
      <c r="F277">
        <v>13.581</v>
      </c>
      <c r="G277">
        <v>14.654</v>
      </c>
      <c r="H277">
        <v>15.843</v>
      </c>
      <c r="I277">
        <v>17.161999999999999</v>
      </c>
      <c r="J277">
        <v>18.63</v>
      </c>
      <c r="K277">
        <v>20.268999999999998</v>
      </c>
      <c r="L277">
        <v>22.102</v>
      </c>
      <c r="M277">
        <v>23.936</v>
      </c>
    </row>
    <row r="278" spans="1:13" x14ac:dyDescent="0.3">
      <c r="A278">
        <v>276</v>
      </c>
      <c r="B278">
        <v>17.1587</v>
      </c>
      <c r="C278">
        <v>8.0990000000000006E-2</v>
      </c>
      <c r="D278">
        <v>-0.32</v>
      </c>
      <c r="E278">
        <v>12.506</v>
      </c>
      <c r="F278">
        <v>13.579000000000001</v>
      </c>
      <c r="G278">
        <v>14.651999999999999</v>
      </c>
      <c r="H278">
        <v>15.84</v>
      </c>
      <c r="I278">
        <v>17.158999999999999</v>
      </c>
      <c r="J278">
        <v>18.626000000000001</v>
      </c>
      <c r="K278">
        <v>20.263999999999999</v>
      </c>
      <c r="L278">
        <v>22.097000000000001</v>
      </c>
      <c r="M278">
        <v>23.93</v>
      </c>
    </row>
    <row r="279" spans="1:13" x14ac:dyDescent="0.3">
      <c r="A279">
        <v>277</v>
      </c>
      <c r="B279">
        <v>17.155000000000001</v>
      </c>
      <c r="C279">
        <v>8.0979999999999996E-2</v>
      </c>
      <c r="D279">
        <v>-0.32119999999999999</v>
      </c>
      <c r="E279">
        <v>12.504</v>
      </c>
      <c r="F279">
        <v>13.577</v>
      </c>
      <c r="G279">
        <v>14.648999999999999</v>
      </c>
      <c r="H279">
        <v>15.837</v>
      </c>
      <c r="I279">
        <v>17.155000000000001</v>
      </c>
      <c r="J279">
        <v>18.622</v>
      </c>
      <c r="K279">
        <v>20.259</v>
      </c>
      <c r="L279">
        <v>22.091999999999999</v>
      </c>
      <c r="M279">
        <v>23.925000000000001</v>
      </c>
    </row>
    <row r="280" spans="1:13" x14ac:dyDescent="0.3">
      <c r="A280">
        <v>278</v>
      </c>
      <c r="B280">
        <v>17.151299999999999</v>
      </c>
      <c r="C280">
        <v>8.097E-2</v>
      </c>
      <c r="D280">
        <v>-0.32229999999999998</v>
      </c>
      <c r="E280">
        <v>12.503</v>
      </c>
      <c r="F280">
        <v>13.574999999999999</v>
      </c>
      <c r="G280">
        <v>14.647</v>
      </c>
      <c r="H280">
        <v>15.834</v>
      </c>
      <c r="I280">
        <v>17.151</v>
      </c>
      <c r="J280">
        <v>18.617999999999999</v>
      </c>
      <c r="K280">
        <v>20.254999999999999</v>
      </c>
      <c r="L280">
        <v>22.088000000000001</v>
      </c>
      <c r="M280">
        <v>23.920999999999999</v>
      </c>
    </row>
    <row r="281" spans="1:13" x14ac:dyDescent="0.3">
      <c r="A281">
        <v>279</v>
      </c>
      <c r="B281">
        <v>17.147600000000001</v>
      </c>
      <c r="C281">
        <v>8.0960000000000004E-2</v>
      </c>
      <c r="D281">
        <v>-0.32350000000000001</v>
      </c>
      <c r="E281">
        <v>12.500999999999999</v>
      </c>
      <c r="F281">
        <v>13.573</v>
      </c>
      <c r="G281">
        <v>14.644</v>
      </c>
      <c r="H281">
        <v>15.831</v>
      </c>
      <c r="I281">
        <v>17.148</v>
      </c>
      <c r="J281">
        <v>18.614000000000001</v>
      </c>
      <c r="K281">
        <v>20.25</v>
      </c>
      <c r="L281">
        <v>22.082999999999998</v>
      </c>
      <c r="M281">
        <v>23.916</v>
      </c>
    </row>
    <row r="282" spans="1:13" x14ac:dyDescent="0.3">
      <c r="A282">
        <v>280</v>
      </c>
      <c r="B282">
        <v>17.143899999999999</v>
      </c>
      <c r="C282">
        <v>8.0949999999999994E-2</v>
      </c>
      <c r="D282">
        <v>-0.3246</v>
      </c>
      <c r="E282">
        <v>12.499000000000001</v>
      </c>
      <c r="F282">
        <v>13.57</v>
      </c>
      <c r="G282">
        <v>14.641</v>
      </c>
      <c r="H282">
        <v>15.827</v>
      </c>
      <c r="I282">
        <v>17.143999999999998</v>
      </c>
      <c r="J282">
        <v>18.61</v>
      </c>
      <c r="K282">
        <v>20.245999999999999</v>
      </c>
      <c r="L282">
        <v>22.077999999999999</v>
      </c>
      <c r="M282">
        <v>23.911000000000001</v>
      </c>
    </row>
    <row r="283" spans="1:13" x14ac:dyDescent="0.3">
      <c r="A283">
        <v>281</v>
      </c>
      <c r="B283">
        <v>17.1402</v>
      </c>
      <c r="C283">
        <v>8.0939999999999998E-2</v>
      </c>
      <c r="D283">
        <v>-0.32579999999999998</v>
      </c>
      <c r="E283">
        <v>12.497999999999999</v>
      </c>
      <c r="F283">
        <v>13.568</v>
      </c>
      <c r="G283">
        <v>14.638999999999999</v>
      </c>
      <c r="H283">
        <v>15.824</v>
      </c>
      <c r="I283">
        <v>17.14</v>
      </c>
      <c r="J283">
        <v>18.605</v>
      </c>
      <c r="K283">
        <v>20.241</v>
      </c>
      <c r="L283">
        <v>22.074000000000002</v>
      </c>
      <c r="M283">
        <v>23.905999999999999</v>
      </c>
    </row>
    <row r="284" spans="1:13" x14ac:dyDescent="0.3">
      <c r="A284">
        <v>282</v>
      </c>
      <c r="B284">
        <v>17.136399999999998</v>
      </c>
      <c r="C284">
        <v>8.0930000000000002E-2</v>
      </c>
      <c r="D284">
        <v>-0.32690000000000002</v>
      </c>
      <c r="E284">
        <v>12.496</v>
      </c>
      <c r="F284">
        <v>13.566000000000001</v>
      </c>
      <c r="G284">
        <v>14.635999999999999</v>
      </c>
      <c r="H284">
        <v>15.821</v>
      </c>
      <c r="I284">
        <v>17.135999999999999</v>
      </c>
      <c r="J284">
        <v>18.600999999999999</v>
      </c>
      <c r="K284">
        <v>20.236999999999998</v>
      </c>
      <c r="L284">
        <v>22.068999999999999</v>
      </c>
      <c r="M284">
        <v>23.901</v>
      </c>
    </row>
    <row r="285" spans="1:13" x14ac:dyDescent="0.3">
      <c r="A285">
        <v>283</v>
      </c>
      <c r="B285">
        <v>17.1326</v>
      </c>
      <c r="C285">
        <v>8.0909999999999996E-2</v>
      </c>
      <c r="D285">
        <v>-0.3281</v>
      </c>
      <c r="E285">
        <v>12.494999999999999</v>
      </c>
      <c r="F285">
        <v>13.564</v>
      </c>
      <c r="G285">
        <v>14.632999999999999</v>
      </c>
      <c r="H285">
        <v>15.818</v>
      </c>
      <c r="I285">
        <v>17.132999999999999</v>
      </c>
      <c r="J285">
        <v>18.597000000000001</v>
      </c>
      <c r="K285">
        <v>20.231999999999999</v>
      </c>
      <c r="L285">
        <v>22.062999999999999</v>
      </c>
      <c r="M285">
        <v>23.895</v>
      </c>
    </row>
    <row r="286" spans="1:13" x14ac:dyDescent="0.3">
      <c r="A286">
        <v>284</v>
      </c>
      <c r="B286">
        <v>17.128799999999998</v>
      </c>
      <c r="C286">
        <v>8.09E-2</v>
      </c>
      <c r="D286">
        <v>-0.32919999999999999</v>
      </c>
      <c r="E286">
        <v>12.493</v>
      </c>
      <c r="F286">
        <v>13.561999999999999</v>
      </c>
      <c r="G286">
        <v>14.631</v>
      </c>
      <c r="H286">
        <v>15.814</v>
      </c>
      <c r="I286">
        <v>17.129000000000001</v>
      </c>
      <c r="J286">
        <v>18.591999999999999</v>
      </c>
      <c r="K286">
        <v>20.227</v>
      </c>
      <c r="L286">
        <v>22.059000000000001</v>
      </c>
      <c r="M286">
        <v>23.89</v>
      </c>
    </row>
    <row r="287" spans="1:13" x14ac:dyDescent="0.3">
      <c r="A287">
        <v>285</v>
      </c>
      <c r="B287">
        <v>17.125</v>
      </c>
      <c r="C287">
        <v>8.0890000000000004E-2</v>
      </c>
      <c r="D287">
        <v>-0.33029999999999998</v>
      </c>
      <c r="E287">
        <v>12.492000000000001</v>
      </c>
      <c r="F287">
        <v>13.56</v>
      </c>
      <c r="G287">
        <v>14.628</v>
      </c>
      <c r="H287">
        <v>15.811</v>
      </c>
      <c r="I287">
        <v>17.125</v>
      </c>
      <c r="J287">
        <v>18.588000000000001</v>
      </c>
      <c r="K287">
        <v>20.222999999999999</v>
      </c>
      <c r="L287">
        <v>22.053999999999998</v>
      </c>
      <c r="M287">
        <v>23.885000000000002</v>
      </c>
    </row>
    <row r="288" spans="1:13" x14ac:dyDescent="0.3">
      <c r="A288">
        <v>286</v>
      </c>
      <c r="B288">
        <v>17.121200000000002</v>
      </c>
      <c r="C288">
        <v>8.0879999999999994E-2</v>
      </c>
      <c r="D288">
        <v>-0.33150000000000002</v>
      </c>
      <c r="E288">
        <v>12.49</v>
      </c>
      <c r="F288">
        <v>13.558</v>
      </c>
      <c r="G288">
        <v>14.625</v>
      </c>
      <c r="H288">
        <v>15.808</v>
      </c>
      <c r="I288">
        <v>17.120999999999999</v>
      </c>
      <c r="J288">
        <v>18.584</v>
      </c>
      <c r="K288">
        <v>20.218</v>
      </c>
      <c r="L288">
        <v>22.048999999999999</v>
      </c>
      <c r="M288">
        <v>23.88</v>
      </c>
    </row>
    <row r="289" spans="1:13" x14ac:dyDescent="0.3">
      <c r="A289">
        <v>287</v>
      </c>
      <c r="B289">
        <v>17.1174</v>
      </c>
      <c r="C289">
        <v>8.0869999999999997E-2</v>
      </c>
      <c r="D289">
        <v>-0.33260000000000001</v>
      </c>
      <c r="E289">
        <v>12.488</v>
      </c>
      <c r="F289">
        <v>13.555</v>
      </c>
      <c r="G289">
        <v>14.622</v>
      </c>
      <c r="H289">
        <v>15.804</v>
      </c>
      <c r="I289">
        <v>17.117000000000001</v>
      </c>
      <c r="J289">
        <v>18.579999999999998</v>
      </c>
      <c r="K289">
        <v>20.213000000000001</v>
      </c>
      <c r="L289">
        <v>22.044</v>
      </c>
      <c r="M289">
        <v>23.875</v>
      </c>
    </row>
    <row r="290" spans="1:13" x14ac:dyDescent="0.3">
      <c r="A290">
        <v>288</v>
      </c>
      <c r="B290">
        <v>17.113499999999998</v>
      </c>
      <c r="C290">
        <v>8.0860000000000001E-2</v>
      </c>
      <c r="D290">
        <v>-0.3337</v>
      </c>
      <c r="E290">
        <v>12.486000000000001</v>
      </c>
      <c r="F290">
        <v>13.553000000000001</v>
      </c>
      <c r="G290">
        <v>14.62</v>
      </c>
      <c r="H290">
        <v>15.801</v>
      </c>
      <c r="I290">
        <v>17.114000000000001</v>
      </c>
      <c r="J290">
        <v>18.574999999999999</v>
      </c>
      <c r="K290">
        <v>20.209</v>
      </c>
      <c r="L290">
        <v>22.039000000000001</v>
      </c>
      <c r="M290">
        <v>23.87</v>
      </c>
    </row>
    <row r="291" spans="1:13" x14ac:dyDescent="0.3">
      <c r="A291">
        <v>289</v>
      </c>
      <c r="B291">
        <v>17.1097</v>
      </c>
      <c r="C291">
        <v>8.0850000000000005E-2</v>
      </c>
      <c r="D291">
        <v>-0.33479999999999999</v>
      </c>
      <c r="E291">
        <v>12.484999999999999</v>
      </c>
      <c r="F291">
        <v>13.551</v>
      </c>
      <c r="G291">
        <v>14.617000000000001</v>
      </c>
      <c r="H291">
        <v>15.798</v>
      </c>
      <c r="I291">
        <v>17.11</v>
      </c>
      <c r="J291">
        <v>18.571000000000002</v>
      </c>
      <c r="K291">
        <v>20.204000000000001</v>
      </c>
      <c r="L291">
        <v>22.035</v>
      </c>
      <c r="M291">
        <v>23.864999999999998</v>
      </c>
    </row>
    <row r="292" spans="1:13" x14ac:dyDescent="0.3">
      <c r="A292">
        <v>290</v>
      </c>
      <c r="B292">
        <v>17.105799999999999</v>
      </c>
      <c r="C292">
        <v>8.0839999999999995E-2</v>
      </c>
      <c r="D292">
        <v>-0.33589999999999998</v>
      </c>
      <c r="E292">
        <v>12.483000000000001</v>
      </c>
      <c r="F292">
        <v>13.548</v>
      </c>
      <c r="G292">
        <v>14.614000000000001</v>
      </c>
      <c r="H292">
        <v>15.794</v>
      </c>
      <c r="I292">
        <v>17.106000000000002</v>
      </c>
      <c r="J292">
        <v>18.567</v>
      </c>
      <c r="K292">
        <v>20.199000000000002</v>
      </c>
      <c r="L292">
        <v>22.03</v>
      </c>
      <c r="M292">
        <v>23.86</v>
      </c>
    </row>
    <row r="293" spans="1:13" x14ac:dyDescent="0.3">
      <c r="A293">
        <v>291</v>
      </c>
      <c r="B293">
        <v>17.101900000000001</v>
      </c>
      <c r="C293">
        <v>8.0820000000000003E-2</v>
      </c>
      <c r="D293">
        <v>-0.33710000000000001</v>
      </c>
      <c r="E293">
        <v>12.481999999999999</v>
      </c>
      <c r="F293">
        <v>13.547000000000001</v>
      </c>
      <c r="G293">
        <v>14.611000000000001</v>
      </c>
      <c r="H293">
        <v>15.791</v>
      </c>
      <c r="I293">
        <v>17.102</v>
      </c>
      <c r="J293">
        <v>18.562000000000001</v>
      </c>
      <c r="K293">
        <v>20.193999999999999</v>
      </c>
      <c r="L293">
        <v>22.024000000000001</v>
      </c>
      <c r="M293">
        <v>23.853999999999999</v>
      </c>
    </row>
    <row r="294" spans="1:13" x14ac:dyDescent="0.3">
      <c r="A294">
        <v>292</v>
      </c>
      <c r="B294">
        <v>17.097999999999999</v>
      </c>
      <c r="C294">
        <v>8.0810000000000007E-2</v>
      </c>
      <c r="D294">
        <v>-0.3382</v>
      </c>
      <c r="E294">
        <v>12.48</v>
      </c>
      <c r="F294">
        <v>13.544</v>
      </c>
      <c r="G294">
        <v>14.609</v>
      </c>
      <c r="H294">
        <v>15.788</v>
      </c>
      <c r="I294">
        <v>17.097999999999999</v>
      </c>
      <c r="J294">
        <v>18.558</v>
      </c>
      <c r="K294">
        <v>20.190000000000001</v>
      </c>
      <c r="L294">
        <v>22.018999999999998</v>
      </c>
      <c r="M294">
        <v>23.849</v>
      </c>
    </row>
    <row r="295" spans="1:13" x14ac:dyDescent="0.3">
      <c r="A295">
        <v>293</v>
      </c>
      <c r="B295">
        <v>17.094100000000001</v>
      </c>
      <c r="C295">
        <v>8.0799999999999997E-2</v>
      </c>
      <c r="D295">
        <v>-0.33929999999999999</v>
      </c>
      <c r="E295">
        <v>12.478</v>
      </c>
      <c r="F295">
        <v>13.542</v>
      </c>
      <c r="G295">
        <v>14.606</v>
      </c>
      <c r="H295">
        <v>15.784000000000001</v>
      </c>
      <c r="I295">
        <v>17.094000000000001</v>
      </c>
      <c r="J295">
        <v>18.553999999999998</v>
      </c>
      <c r="K295">
        <v>20.184999999999999</v>
      </c>
      <c r="L295">
        <v>22.013999999999999</v>
      </c>
      <c r="M295">
        <v>23.843</v>
      </c>
    </row>
    <row r="296" spans="1:13" x14ac:dyDescent="0.3">
      <c r="A296">
        <v>294</v>
      </c>
      <c r="B296">
        <v>17.0901</v>
      </c>
      <c r="C296">
        <v>8.0790000000000001E-2</v>
      </c>
      <c r="D296">
        <v>-0.34039999999999998</v>
      </c>
      <c r="E296">
        <v>12.476000000000001</v>
      </c>
      <c r="F296">
        <v>13.539</v>
      </c>
      <c r="G296">
        <v>14.603</v>
      </c>
      <c r="H296">
        <v>15.781000000000001</v>
      </c>
      <c r="I296">
        <v>17.09</v>
      </c>
      <c r="J296">
        <v>18.548999999999999</v>
      </c>
      <c r="K296">
        <v>20.18</v>
      </c>
      <c r="L296">
        <v>22.009</v>
      </c>
      <c r="M296">
        <v>23.838000000000001</v>
      </c>
    </row>
    <row r="297" spans="1:13" x14ac:dyDescent="0.3">
      <c r="A297">
        <v>295</v>
      </c>
      <c r="B297">
        <v>17.086200000000002</v>
      </c>
      <c r="C297">
        <v>8.0780000000000005E-2</v>
      </c>
      <c r="D297">
        <v>-0.34150000000000003</v>
      </c>
      <c r="E297">
        <v>12.474</v>
      </c>
      <c r="F297">
        <v>13.537000000000001</v>
      </c>
      <c r="G297">
        <v>14.6</v>
      </c>
      <c r="H297">
        <v>15.778</v>
      </c>
      <c r="I297">
        <v>17.085999999999999</v>
      </c>
      <c r="J297">
        <v>18.545000000000002</v>
      </c>
      <c r="K297">
        <v>20.175000000000001</v>
      </c>
      <c r="L297">
        <v>22.004000000000001</v>
      </c>
      <c r="M297">
        <v>23.832999999999998</v>
      </c>
    </row>
    <row r="298" spans="1:13" x14ac:dyDescent="0.3">
      <c r="A298">
        <v>296</v>
      </c>
      <c r="B298">
        <v>17.0823</v>
      </c>
      <c r="C298">
        <v>8.0769999999999995E-2</v>
      </c>
      <c r="D298">
        <v>-0.34260000000000002</v>
      </c>
      <c r="E298">
        <v>12.473000000000001</v>
      </c>
      <c r="F298">
        <v>13.535</v>
      </c>
      <c r="G298">
        <v>14.597</v>
      </c>
      <c r="H298">
        <v>15.773999999999999</v>
      </c>
      <c r="I298">
        <v>17.082000000000001</v>
      </c>
      <c r="J298">
        <v>18.54</v>
      </c>
      <c r="K298">
        <v>20.170999999999999</v>
      </c>
      <c r="L298">
        <v>21.998999999999999</v>
      </c>
      <c r="M298">
        <v>23.827999999999999</v>
      </c>
    </row>
    <row r="299" spans="1:13" x14ac:dyDescent="0.3">
      <c r="A299">
        <v>297</v>
      </c>
      <c r="B299">
        <v>17.078299999999999</v>
      </c>
      <c r="C299">
        <v>8.0759999999999998E-2</v>
      </c>
      <c r="D299">
        <v>-0.34370000000000001</v>
      </c>
      <c r="E299">
        <v>12.471</v>
      </c>
      <c r="F299">
        <v>13.532</v>
      </c>
      <c r="G299">
        <v>14.593999999999999</v>
      </c>
      <c r="H299">
        <v>15.771000000000001</v>
      </c>
      <c r="I299">
        <v>17.077999999999999</v>
      </c>
      <c r="J299">
        <v>18.536000000000001</v>
      </c>
      <c r="K299">
        <v>20.166</v>
      </c>
      <c r="L299">
        <v>21.994</v>
      </c>
      <c r="M299">
        <v>23.821999999999999</v>
      </c>
    </row>
    <row r="300" spans="1:13" x14ac:dyDescent="0.3">
      <c r="A300">
        <v>298</v>
      </c>
      <c r="B300">
        <v>17.074300000000001</v>
      </c>
      <c r="C300">
        <v>8.0750000000000002E-2</v>
      </c>
      <c r="D300">
        <v>-0.3448</v>
      </c>
      <c r="E300">
        <v>12.468999999999999</v>
      </c>
      <c r="F300">
        <v>13.53</v>
      </c>
      <c r="G300">
        <v>14.590999999999999</v>
      </c>
      <c r="H300">
        <v>15.766999999999999</v>
      </c>
      <c r="I300">
        <v>17.074000000000002</v>
      </c>
      <c r="J300">
        <v>18.530999999999999</v>
      </c>
      <c r="K300">
        <v>20.161000000000001</v>
      </c>
      <c r="L300">
        <v>21.989000000000001</v>
      </c>
      <c r="M300">
        <v>23.817</v>
      </c>
    </row>
    <row r="301" spans="1:13" x14ac:dyDescent="0.3">
      <c r="A301">
        <v>299</v>
      </c>
      <c r="B301">
        <v>17.0703</v>
      </c>
      <c r="C301">
        <v>8.0740000000000006E-2</v>
      </c>
      <c r="D301">
        <v>-0.3458</v>
      </c>
      <c r="E301">
        <v>12.467000000000001</v>
      </c>
      <c r="F301">
        <v>13.528</v>
      </c>
      <c r="G301">
        <v>14.587999999999999</v>
      </c>
      <c r="H301">
        <v>15.763999999999999</v>
      </c>
      <c r="I301">
        <v>17.07</v>
      </c>
      <c r="J301">
        <v>18.527000000000001</v>
      </c>
      <c r="K301">
        <v>20.155999999999999</v>
      </c>
      <c r="L301">
        <v>21.984000000000002</v>
      </c>
      <c r="M301">
        <v>23.812000000000001</v>
      </c>
    </row>
    <row r="302" spans="1:13" x14ac:dyDescent="0.3">
      <c r="A302">
        <v>300</v>
      </c>
      <c r="B302">
        <v>17.066299999999998</v>
      </c>
      <c r="C302">
        <v>8.0729999999999996E-2</v>
      </c>
      <c r="D302">
        <v>-0.34689999999999999</v>
      </c>
      <c r="E302">
        <v>12.465</v>
      </c>
      <c r="F302">
        <v>13.525</v>
      </c>
      <c r="G302">
        <v>14.585000000000001</v>
      </c>
      <c r="H302">
        <v>15.76</v>
      </c>
      <c r="I302">
        <v>17.065999999999999</v>
      </c>
      <c r="J302">
        <v>18.523</v>
      </c>
      <c r="K302">
        <v>20.151</v>
      </c>
      <c r="L302">
        <v>21.978999999999999</v>
      </c>
      <c r="M302">
        <v>23.806000000000001</v>
      </c>
    </row>
    <row r="303" spans="1:13" x14ac:dyDescent="0.3">
      <c r="A303">
        <v>301</v>
      </c>
      <c r="B303">
        <v>17.0623</v>
      </c>
      <c r="C303">
        <v>8.0710000000000004E-2</v>
      </c>
      <c r="D303">
        <v>-0.34799999999999998</v>
      </c>
      <c r="E303">
        <v>12.464</v>
      </c>
      <c r="F303">
        <v>13.523</v>
      </c>
      <c r="G303">
        <v>14.583</v>
      </c>
      <c r="H303">
        <v>15.757</v>
      </c>
      <c r="I303">
        <v>17.062000000000001</v>
      </c>
      <c r="J303">
        <v>18.518000000000001</v>
      </c>
      <c r="K303">
        <v>20.146000000000001</v>
      </c>
      <c r="L303">
        <v>21.972999999999999</v>
      </c>
      <c r="M303">
        <v>23.8</v>
      </c>
    </row>
    <row r="304" spans="1:13" x14ac:dyDescent="0.3">
      <c r="A304">
        <v>302</v>
      </c>
      <c r="B304">
        <v>17.058299999999999</v>
      </c>
      <c r="C304">
        <v>8.0699999999999994E-2</v>
      </c>
      <c r="D304">
        <v>-0.34910000000000002</v>
      </c>
      <c r="E304">
        <v>12.462</v>
      </c>
      <c r="F304">
        <v>13.521000000000001</v>
      </c>
      <c r="G304">
        <v>14.58</v>
      </c>
      <c r="H304">
        <v>15.753</v>
      </c>
      <c r="I304">
        <v>17.058</v>
      </c>
      <c r="J304">
        <v>18.513000000000002</v>
      </c>
      <c r="K304">
        <v>20.140999999999998</v>
      </c>
      <c r="L304">
        <v>21.968</v>
      </c>
      <c r="M304">
        <v>23.795000000000002</v>
      </c>
    </row>
    <row r="305" spans="1:13" x14ac:dyDescent="0.3">
      <c r="A305">
        <v>303</v>
      </c>
      <c r="B305">
        <v>17.054300000000001</v>
      </c>
      <c r="C305">
        <v>8.0689999999999998E-2</v>
      </c>
      <c r="D305">
        <v>-0.35020000000000001</v>
      </c>
      <c r="E305">
        <v>12.46</v>
      </c>
      <c r="F305">
        <v>13.518000000000001</v>
      </c>
      <c r="G305">
        <v>14.577</v>
      </c>
      <c r="H305">
        <v>15.75</v>
      </c>
      <c r="I305">
        <v>17.053999999999998</v>
      </c>
      <c r="J305">
        <v>18.509</v>
      </c>
      <c r="K305">
        <v>20.135999999999999</v>
      </c>
      <c r="L305">
        <v>21.963000000000001</v>
      </c>
      <c r="M305">
        <v>23.789000000000001</v>
      </c>
    </row>
    <row r="306" spans="1:13" x14ac:dyDescent="0.3">
      <c r="A306">
        <v>304</v>
      </c>
      <c r="B306">
        <v>17.0503</v>
      </c>
      <c r="C306">
        <v>8.0680000000000002E-2</v>
      </c>
      <c r="D306">
        <v>-0.35120000000000001</v>
      </c>
      <c r="E306">
        <v>12.458</v>
      </c>
      <c r="F306">
        <v>13.516</v>
      </c>
      <c r="G306">
        <v>14.574</v>
      </c>
      <c r="H306">
        <v>15.746</v>
      </c>
      <c r="I306">
        <v>17.05</v>
      </c>
      <c r="J306">
        <v>18.504000000000001</v>
      </c>
      <c r="K306">
        <v>20.131</v>
      </c>
      <c r="L306">
        <v>21.957999999999998</v>
      </c>
      <c r="M306">
        <v>23.783999999999999</v>
      </c>
    </row>
    <row r="307" spans="1:13" x14ac:dyDescent="0.3">
      <c r="A307">
        <v>305</v>
      </c>
      <c r="B307">
        <v>17.046299999999999</v>
      </c>
      <c r="C307">
        <v>8.0670000000000006E-2</v>
      </c>
      <c r="D307">
        <v>-0.3523</v>
      </c>
      <c r="E307">
        <v>12.456</v>
      </c>
      <c r="F307">
        <v>13.513</v>
      </c>
      <c r="G307">
        <v>14.571</v>
      </c>
      <c r="H307">
        <v>15.743</v>
      </c>
      <c r="I307">
        <v>17.045999999999999</v>
      </c>
      <c r="J307">
        <v>18.5</v>
      </c>
      <c r="K307">
        <v>20.126999999999999</v>
      </c>
      <c r="L307">
        <v>21.952999999999999</v>
      </c>
      <c r="M307">
        <v>23.779</v>
      </c>
    </row>
    <row r="308" spans="1:13" x14ac:dyDescent="0.3">
      <c r="A308">
        <v>306</v>
      </c>
      <c r="B308">
        <v>17.042200000000001</v>
      </c>
      <c r="C308">
        <v>8.0659999999999996E-2</v>
      </c>
      <c r="D308">
        <v>-0.35339999999999999</v>
      </c>
      <c r="E308">
        <v>12.454000000000001</v>
      </c>
      <c r="F308">
        <v>13.510999999999999</v>
      </c>
      <c r="G308">
        <v>14.568</v>
      </c>
      <c r="H308">
        <v>15.739000000000001</v>
      </c>
      <c r="I308">
        <v>17.042000000000002</v>
      </c>
      <c r="J308">
        <v>18.495000000000001</v>
      </c>
      <c r="K308">
        <v>20.122</v>
      </c>
      <c r="L308">
        <v>21.946999999999999</v>
      </c>
      <c r="M308">
        <v>23.773</v>
      </c>
    </row>
    <row r="309" spans="1:13" x14ac:dyDescent="0.3">
      <c r="A309">
        <v>307</v>
      </c>
      <c r="B309">
        <v>17.0382</v>
      </c>
      <c r="C309">
        <v>8.0649999999999999E-2</v>
      </c>
      <c r="D309">
        <v>-0.35439999999999999</v>
      </c>
      <c r="E309">
        <v>12.452</v>
      </c>
      <c r="F309">
        <v>13.509</v>
      </c>
      <c r="G309">
        <v>14.565</v>
      </c>
      <c r="H309">
        <v>15.736000000000001</v>
      </c>
      <c r="I309">
        <v>17.038</v>
      </c>
      <c r="J309">
        <v>18.491</v>
      </c>
      <c r="K309">
        <v>20.117000000000001</v>
      </c>
      <c r="L309">
        <v>21.942</v>
      </c>
      <c r="M309">
        <v>23.768000000000001</v>
      </c>
    </row>
    <row r="310" spans="1:13" x14ac:dyDescent="0.3">
      <c r="A310">
        <v>308</v>
      </c>
      <c r="B310">
        <v>17.034099999999999</v>
      </c>
      <c r="C310">
        <v>8.0640000000000003E-2</v>
      </c>
      <c r="D310">
        <v>-0.35549999999999998</v>
      </c>
      <c r="E310">
        <v>12.451000000000001</v>
      </c>
      <c r="F310">
        <v>13.506</v>
      </c>
      <c r="G310">
        <v>14.561999999999999</v>
      </c>
      <c r="H310">
        <v>15.731999999999999</v>
      </c>
      <c r="I310">
        <v>17.033999999999999</v>
      </c>
      <c r="J310">
        <v>18.486000000000001</v>
      </c>
      <c r="K310">
        <v>20.111999999999998</v>
      </c>
      <c r="L310">
        <v>21.937000000000001</v>
      </c>
      <c r="M310">
        <v>23.762</v>
      </c>
    </row>
    <row r="311" spans="1:13" x14ac:dyDescent="0.3">
      <c r="A311">
        <v>309</v>
      </c>
      <c r="B311">
        <v>17.030100000000001</v>
      </c>
      <c r="C311">
        <v>8.0629999999999993E-2</v>
      </c>
      <c r="D311">
        <v>-0.35649999999999998</v>
      </c>
      <c r="E311">
        <v>12.449</v>
      </c>
      <c r="F311">
        <v>13.504</v>
      </c>
      <c r="G311">
        <v>14.558999999999999</v>
      </c>
      <c r="H311">
        <v>15.728999999999999</v>
      </c>
      <c r="I311">
        <v>17.03</v>
      </c>
      <c r="J311">
        <v>18.481999999999999</v>
      </c>
      <c r="K311">
        <v>20.106999999999999</v>
      </c>
      <c r="L311">
        <v>21.931999999999999</v>
      </c>
      <c r="M311">
        <v>23.757000000000001</v>
      </c>
    </row>
    <row r="312" spans="1:13" x14ac:dyDescent="0.3">
      <c r="A312">
        <v>310</v>
      </c>
      <c r="B312">
        <v>17.026</v>
      </c>
      <c r="C312">
        <v>8.0619999999999997E-2</v>
      </c>
      <c r="D312">
        <v>-0.35759999999999997</v>
      </c>
      <c r="E312">
        <v>12.446999999999999</v>
      </c>
      <c r="F312">
        <v>13.500999999999999</v>
      </c>
      <c r="G312">
        <v>14.555999999999999</v>
      </c>
      <c r="H312">
        <v>15.725</v>
      </c>
      <c r="I312">
        <v>17.026</v>
      </c>
      <c r="J312">
        <v>18.477</v>
      </c>
      <c r="K312">
        <v>20.102</v>
      </c>
      <c r="L312">
        <v>21.927</v>
      </c>
      <c r="M312">
        <v>23.751000000000001</v>
      </c>
    </row>
    <row r="313" spans="1:13" x14ac:dyDescent="0.3">
      <c r="A313">
        <v>311</v>
      </c>
      <c r="B313">
        <v>17.021899999999999</v>
      </c>
      <c r="C313">
        <v>8.0610000000000001E-2</v>
      </c>
      <c r="D313">
        <v>-0.35859999999999997</v>
      </c>
      <c r="E313">
        <v>12.445</v>
      </c>
      <c r="F313">
        <v>13.499000000000001</v>
      </c>
      <c r="G313">
        <v>14.553000000000001</v>
      </c>
      <c r="H313">
        <v>15.722</v>
      </c>
      <c r="I313">
        <v>17.021999999999998</v>
      </c>
      <c r="J313">
        <v>18.472999999999999</v>
      </c>
      <c r="K313">
        <v>20.097000000000001</v>
      </c>
      <c r="L313">
        <v>21.920999999999999</v>
      </c>
      <c r="M313">
        <v>23.745999999999999</v>
      </c>
    </row>
    <row r="314" spans="1:13" x14ac:dyDescent="0.3">
      <c r="A314">
        <v>312</v>
      </c>
      <c r="B314">
        <v>17.017800000000001</v>
      </c>
      <c r="C314">
        <v>8.0600000000000005E-2</v>
      </c>
      <c r="D314">
        <v>-0.35970000000000002</v>
      </c>
      <c r="E314">
        <v>12.443</v>
      </c>
      <c r="F314">
        <v>13.496</v>
      </c>
      <c r="G314">
        <v>14.55</v>
      </c>
      <c r="H314">
        <v>15.718</v>
      </c>
      <c r="I314">
        <v>17.018000000000001</v>
      </c>
      <c r="J314">
        <v>18.468</v>
      </c>
      <c r="K314">
        <v>20.091999999999999</v>
      </c>
      <c r="L314">
        <v>21.916</v>
      </c>
      <c r="M314">
        <v>23.74</v>
      </c>
    </row>
    <row r="315" spans="1:13" x14ac:dyDescent="0.3">
      <c r="A315">
        <v>313</v>
      </c>
      <c r="B315">
        <v>17.0138</v>
      </c>
      <c r="C315">
        <v>8.0589999999999995E-2</v>
      </c>
      <c r="D315">
        <v>-0.36070000000000002</v>
      </c>
      <c r="E315">
        <v>12.441000000000001</v>
      </c>
      <c r="F315">
        <v>13.494</v>
      </c>
      <c r="G315">
        <v>14.547000000000001</v>
      </c>
      <c r="H315">
        <v>15.715</v>
      </c>
      <c r="I315">
        <v>17.013999999999999</v>
      </c>
      <c r="J315">
        <v>18.463999999999999</v>
      </c>
      <c r="K315">
        <v>20.087</v>
      </c>
      <c r="L315">
        <v>21.911000000000001</v>
      </c>
      <c r="M315">
        <v>23.734999999999999</v>
      </c>
    </row>
    <row r="316" spans="1:13" x14ac:dyDescent="0.3">
      <c r="A316">
        <v>314</v>
      </c>
      <c r="B316">
        <v>17.009699999999999</v>
      </c>
      <c r="C316">
        <v>8.0579999999999999E-2</v>
      </c>
      <c r="D316">
        <v>-0.36180000000000001</v>
      </c>
      <c r="E316">
        <v>12.439</v>
      </c>
      <c r="F316">
        <v>13.491</v>
      </c>
      <c r="G316">
        <v>14.544</v>
      </c>
      <c r="H316">
        <v>15.711</v>
      </c>
      <c r="I316">
        <v>17.010000000000002</v>
      </c>
      <c r="J316">
        <v>18.459</v>
      </c>
      <c r="K316">
        <v>20.082000000000001</v>
      </c>
      <c r="L316">
        <v>21.905999999999999</v>
      </c>
      <c r="M316">
        <v>23.73</v>
      </c>
    </row>
    <row r="317" spans="1:13" x14ac:dyDescent="0.3">
      <c r="A317">
        <v>315</v>
      </c>
      <c r="B317">
        <v>17.005600000000001</v>
      </c>
      <c r="C317">
        <v>8.0570000000000003E-2</v>
      </c>
      <c r="D317">
        <v>-0.36280000000000001</v>
      </c>
      <c r="E317">
        <v>12.436999999999999</v>
      </c>
      <c r="F317">
        <v>13.489000000000001</v>
      </c>
      <c r="G317">
        <v>14.54</v>
      </c>
      <c r="H317">
        <v>15.707000000000001</v>
      </c>
      <c r="I317">
        <v>17.006</v>
      </c>
      <c r="J317">
        <v>18.454999999999998</v>
      </c>
      <c r="K317">
        <v>20.077000000000002</v>
      </c>
      <c r="L317">
        <v>21.901</v>
      </c>
      <c r="M317">
        <v>23.724</v>
      </c>
    </row>
    <row r="318" spans="1:13" x14ac:dyDescent="0.3">
      <c r="A318">
        <v>316</v>
      </c>
      <c r="B318">
        <v>17.0015</v>
      </c>
      <c r="C318">
        <v>8.0560000000000007E-2</v>
      </c>
      <c r="D318">
        <v>-0.36380000000000001</v>
      </c>
      <c r="E318">
        <v>12.435</v>
      </c>
      <c r="F318">
        <v>13.486000000000001</v>
      </c>
      <c r="G318">
        <v>14.537000000000001</v>
      </c>
      <c r="H318">
        <v>15.704000000000001</v>
      </c>
      <c r="I318">
        <v>17.001999999999999</v>
      </c>
      <c r="J318">
        <v>18.45</v>
      </c>
      <c r="K318">
        <v>20.071999999999999</v>
      </c>
      <c r="L318">
        <v>21.895</v>
      </c>
      <c r="M318">
        <v>23.718</v>
      </c>
    </row>
    <row r="319" spans="1:13" x14ac:dyDescent="0.3">
      <c r="A319">
        <v>317</v>
      </c>
      <c r="B319">
        <v>16.997399999999999</v>
      </c>
      <c r="C319">
        <v>8.0549999999999997E-2</v>
      </c>
      <c r="D319">
        <v>-0.3649</v>
      </c>
      <c r="E319">
        <v>12.433</v>
      </c>
      <c r="F319">
        <v>13.484</v>
      </c>
      <c r="G319">
        <v>14.534000000000001</v>
      </c>
      <c r="H319">
        <v>15.7</v>
      </c>
      <c r="I319">
        <v>16.997</v>
      </c>
      <c r="J319">
        <v>18.445</v>
      </c>
      <c r="K319">
        <v>20.067</v>
      </c>
      <c r="L319">
        <v>21.89</v>
      </c>
      <c r="M319">
        <v>23.713000000000001</v>
      </c>
    </row>
    <row r="320" spans="1:13" x14ac:dyDescent="0.3">
      <c r="A320">
        <v>318</v>
      </c>
      <c r="B320">
        <v>16.993300000000001</v>
      </c>
      <c r="C320">
        <v>8.054E-2</v>
      </c>
      <c r="D320">
        <v>-0.3659</v>
      </c>
      <c r="E320">
        <v>12.430999999999999</v>
      </c>
      <c r="F320">
        <v>13.481</v>
      </c>
      <c r="G320">
        <v>14.531000000000001</v>
      </c>
      <c r="H320">
        <v>15.696999999999999</v>
      </c>
      <c r="I320">
        <v>16.992999999999999</v>
      </c>
      <c r="J320">
        <v>18.440999999999999</v>
      </c>
      <c r="K320">
        <v>20.062000000000001</v>
      </c>
      <c r="L320">
        <v>21.885000000000002</v>
      </c>
      <c r="M320">
        <v>23.707000000000001</v>
      </c>
    </row>
    <row r="321" spans="1:13" x14ac:dyDescent="0.3">
      <c r="A321">
        <v>319</v>
      </c>
      <c r="B321">
        <v>16.9892</v>
      </c>
      <c r="C321">
        <v>8.0530000000000004E-2</v>
      </c>
      <c r="D321">
        <v>-0.3669</v>
      </c>
      <c r="E321">
        <v>12.429</v>
      </c>
      <c r="F321">
        <v>13.478999999999999</v>
      </c>
      <c r="G321">
        <v>14.528</v>
      </c>
      <c r="H321">
        <v>15.693</v>
      </c>
      <c r="I321">
        <v>16.989000000000001</v>
      </c>
      <c r="J321">
        <v>18.436</v>
      </c>
      <c r="K321">
        <v>20.056999999999999</v>
      </c>
      <c r="L321">
        <v>21.88</v>
      </c>
      <c r="M321">
        <v>23.702000000000002</v>
      </c>
    </row>
    <row r="322" spans="1:13" x14ac:dyDescent="0.3">
      <c r="A322">
        <v>320</v>
      </c>
      <c r="B322">
        <v>16.984999999999999</v>
      </c>
      <c r="C322">
        <v>8.0519999999999994E-2</v>
      </c>
      <c r="D322">
        <v>-0.3679</v>
      </c>
      <c r="E322">
        <v>12.427</v>
      </c>
      <c r="F322">
        <v>13.476000000000001</v>
      </c>
      <c r="G322">
        <v>14.525</v>
      </c>
      <c r="H322">
        <v>15.689</v>
      </c>
      <c r="I322">
        <v>16.984999999999999</v>
      </c>
      <c r="J322">
        <v>18.431999999999999</v>
      </c>
      <c r="K322">
        <v>20.052</v>
      </c>
      <c r="L322">
        <v>21.873999999999999</v>
      </c>
      <c r="M322">
        <v>23.696000000000002</v>
      </c>
    </row>
    <row r="323" spans="1:13" x14ac:dyDescent="0.3">
      <c r="A323">
        <v>321</v>
      </c>
      <c r="B323">
        <v>16.980899999999998</v>
      </c>
      <c r="C323">
        <v>8.0509999999999998E-2</v>
      </c>
      <c r="D323">
        <v>-0.36899999999999999</v>
      </c>
      <c r="E323">
        <v>12.425000000000001</v>
      </c>
      <c r="F323">
        <v>13.473000000000001</v>
      </c>
      <c r="G323">
        <v>14.522</v>
      </c>
      <c r="H323">
        <v>15.686</v>
      </c>
      <c r="I323">
        <v>16.981000000000002</v>
      </c>
      <c r="J323">
        <v>18.427</v>
      </c>
      <c r="K323">
        <v>20.047000000000001</v>
      </c>
      <c r="L323">
        <v>21.869</v>
      </c>
      <c r="M323">
        <v>23.690999999999999</v>
      </c>
    </row>
    <row r="324" spans="1:13" x14ac:dyDescent="0.3">
      <c r="A324">
        <v>322</v>
      </c>
      <c r="B324">
        <v>16.976800000000001</v>
      </c>
      <c r="C324">
        <v>8.0500000000000002E-2</v>
      </c>
      <c r="D324">
        <v>-0.37</v>
      </c>
      <c r="E324">
        <v>12.423</v>
      </c>
      <c r="F324">
        <v>13.471</v>
      </c>
      <c r="G324">
        <v>14.519</v>
      </c>
      <c r="H324">
        <v>15.682</v>
      </c>
      <c r="I324">
        <v>16.977</v>
      </c>
      <c r="J324">
        <v>18.422000000000001</v>
      </c>
      <c r="K324">
        <v>20.042000000000002</v>
      </c>
      <c r="L324">
        <v>21.864000000000001</v>
      </c>
      <c r="M324">
        <v>23.684999999999999</v>
      </c>
    </row>
    <row r="325" spans="1:13" x14ac:dyDescent="0.3">
      <c r="A325">
        <v>323</v>
      </c>
      <c r="B325">
        <v>16.9727</v>
      </c>
      <c r="C325">
        <v>8.0490000000000006E-2</v>
      </c>
      <c r="D325">
        <v>-0.371</v>
      </c>
      <c r="E325">
        <v>12.420999999999999</v>
      </c>
      <c r="F325">
        <v>13.468</v>
      </c>
      <c r="G325">
        <v>14.516</v>
      </c>
      <c r="H325">
        <v>15.679</v>
      </c>
      <c r="I325">
        <v>16.972999999999999</v>
      </c>
      <c r="J325">
        <v>18.417999999999999</v>
      </c>
      <c r="K325">
        <v>20.036999999999999</v>
      </c>
      <c r="L325">
        <v>21.858000000000001</v>
      </c>
      <c r="M325">
        <v>23.68</v>
      </c>
    </row>
    <row r="326" spans="1:13" x14ac:dyDescent="0.3">
      <c r="A326">
        <v>324</v>
      </c>
      <c r="B326">
        <v>16.968599999999999</v>
      </c>
      <c r="C326">
        <v>8.0479999999999996E-2</v>
      </c>
      <c r="D326">
        <v>-0.372</v>
      </c>
      <c r="E326">
        <v>12.419</v>
      </c>
      <c r="F326">
        <v>13.465999999999999</v>
      </c>
      <c r="G326">
        <v>14.513</v>
      </c>
      <c r="H326">
        <v>15.675000000000001</v>
      </c>
      <c r="I326">
        <v>16.969000000000001</v>
      </c>
      <c r="J326">
        <v>18.413</v>
      </c>
      <c r="K326">
        <v>20.032</v>
      </c>
      <c r="L326">
        <v>21.853000000000002</v>
      </c>
      <c r="M326">
        <v>23.673999999999999</v>
      </c>
    </row>
    <row r="327" spans="1:13" x14ac:dyDescent="0.3">
      <c r="A327">
        <v>325</v>
      </c>
      <c r="B327">
        <v>16.964400000000001</v>
      </c>
      <c r="C327">
        <v>8.047E-2</v>
      </c>
      <c r="D327">
        <v>-0.373</v>
      </c>
      <c r="E327">
        <v>12.417</v>
      </c>
      <c r="F327">
        <v>13.462999999999999</v>
      </c>
      <c r="G327">
        <v>14.51</v>
      </c>
      <c r="H327">
        <v>15.670999999999999</v>
      </c>
      <c r="I327">
        <v>16.963999999999999</v>
      </c>
      <c r="J327">
        <v>18.408999999999999</v>
      </c>
      <c r="K327">
        <v>20.027000000000001</v>
      </c>
      <c r="L327">
        <v>21.847999999999999</v>
      </c>
      <c r="M327">
        <v>23.667999999999999</v>
      </c>
    </row>
    <row r="328" spans="1:13" x14ac:dyDescent="0.3">
      <c r="A328">
        <v>326</v>
      </c>
      <c r="B328">
        <v>16.9603</v>
      </c>
      <c r="C328">
        <v>8.0460000000000004E-2</v>
      </c>
      <c r="D328">
        <v>-0.374</v>
      </c>
      <c r="E328">
        <v>12.414999999999999</v>
      </c>
      <c r="F328">
        <v>13.461</v>
      </c>
      <c r="G328">
        <v>14.507</v>
      </c>
      <c r="H328">
        <v>15.667999999999999</v>
      </c>
      <c r="I328">
        <v>16.96</v>
      </c>
      <c r="J328">
        <v>18.404</v>
      </c>
      <c r="K328">
        <v>20.021999999999998</v>
      </c>
      <c r="L328">
        <v>21.841999999999999</v>
      </c>
      <c r="M328">
        <v>23.663</v>
      </c>
    </row>
    <row r="329" spans="1:13" x14ac:dyDescent="0.3">
      <c r="A329">
        <v>327</v>
      </c>
      <c r="B329">
        <v>16.956199999999999</v>
      </c>
      <c r="C329">
        <v>8.0449999999999994E-2</v>
      </c>
      <c r="D329">
        <v>-0.375</v>
      </c>
      <c r="E329">
        <v>12.413</v>
      </c>
      <c r="F329">
        <v>13.458</v>
      </c>
      <c r="G329">
        <v>14.504</v>
      </c>
      <c r="H329">
        <v>15.664</v>
      </c>
      <c r="I329">
        <v>16.956</v>
      </c>
      <c r="J329">
        <v>18.399000000000001</v>
      </c>
      <c r="K329">
        <v>20.016999999999999</v>
      </c>
      <c r="L329">
        <v>21.837</v>
      </c>
      <c r="M329">
        <v>23.657</v>
      </c>
    </row>
    <row r="330" spans="1:13" x14ac:dyDescent="0.3">
      <c r="A330">
        <v>328</v>
      </c>
      <c r="B330">
        <v>16.952100000000002</v>
      </c>
      <c r="C330">
        <v>8.0439999999999998E-2</v>
      </c>
      <c r="D330">
        <v>-0.376</v>
      </c>
      <c r="E330">
        <v>12.411</v>
      </c>
      <c r="F330">
        <v>13.456</v>
      </c>
      <c r="G330">
        <v>14.500999999999999</v>
      </c>
      <c r="H330">
        <v>15.661</v>
      </c>
      <c r="I330">
        <v>16.952000000000002</v>
      </c>
      <c r="J330">
        <v>18.395</v>
      </c>
      <c r="K330">
        <v>20.012</v>
      </c>
      <c r="L330">
        <v>21.832000000000001</v>
      </c>
      <c r="M330">
        <v>23.652000000000001</v>
      </c>
    </row>
    <row r="331" spans="1:13" x14ac:dyDescent="0.3">
      <c r="A331">
        <v>329</v>
      </c>
      <c r="B331">
        <v>16.947900000000001</v>
      </c>
      <c r="C331">
        <v>8.0430000000000001E-2</v>
      </c>
      <c r="D331">
        <v>-0.377</v>
      </c>
      <c r="E331">
        <v>12.409000000000001</v>
      </c>
      <c r="F331">
        <v>13.452999999999999</v>
      </c>
      <c r="G331">
        <v>14.497</v>
      </c>
      <c r="H331">
        <v>15.657</v>
      </c>
      <c r="I331">
        <v>16.948</v>
      </c>
      <c r="J331">
        <v>18.39</v>
      </c>
      <c r="K331">
        <v>20.007000000000001</v>
      </c>
      <c r="L331">
        <v>21.826000000000001</v>
      </c>
      <c r="M331">
        <v>23.646000000000001</v>
      </c>
    </row>
    <row r="332" spans="1:13" x14ac:dyDescent="0.3">
      <c r="A332">
        <v>330</v>
      </c>
      <c r="B332">
        <v>16.9438</v>
      </c>
      <c r="C332">
        <v>8.0420000000000005E-2</v>
      </c>
      <c r="D332">
        <v>-0.378</v>
      </c>
      <c r="E332">
        <v>12.407</v>
      </c>
      <c r="F332">
        <v>13.451000000000001</v>
      </c>
      <c r="G332">
        <v>14.494</v>
      </c>
      <c r="H332">
        <v>15.653</v>
      </c>
      <c r="I332">
        <v>16.943999999999999</v>
      </c>
      <c r="J332">
        <v>18.385999999999999</v>
      </c>
      <c r="K332">
        <v>20.001999999999999</v>
      </c>
      <c r="L332">
        <v>21.821000000000002</v>
      </c>
      <c r="M332">
        <v>23.64</v>
      </c>
    </row>
    <row r="333" spans="1:13" x14ac:dyDescent="0.3">
      <c r="A333">
        <v>331</v>
      </c>
      <c r="B333">
        <v>16.939699999999998</v>
      </c>
      <c r="C333">
        <v>8.0409999999999995E-2</v>
      </c>
      <c r="D333">
        <v>-0.379</v>
      </c>
      <c r="E333">
        <v>12.404999999999999</v>
      </c>
      <c r="F333">
        <v>13.448</v>
      </c>
      <c r="G333">
        <v>14.491</v>
      </c>
      <c r="H333">
        <v>15.65</v>
      </c>
      <c r="I333">
        <v>16.940000000000001</v>
      </c>
      <c r="J333">
        <v>18.381</v>
      </c>
      <c r="K333">
        <v>19.997</v>
      </c>
      <c r="L333">
        <v>21.815999999999999</v>
      </c>
      <c r="M333">
        <v>23.635000000000002</v>
      </c>
    </row>
    <row r="334" spans="1:13" x14ac:dyDescent="0.3">
      <c r="A334">
        <v>332</v>
      </c>
      <c r="B334">
        <v>16.935500000000001</v>
      </c>
      <c r="C334">
        <v>8.0399999999999999E-2</v>
      </c>
      <c r="D334">
        <v>-0.38</v>
      </c>
      <c r="E334">
        <v>12.403</v>
      </c>
      <c r="F334">
        <v>13.445</v>
      </c>
      <c r="G334">
        <v>14.488</v>
      </c>
      <c r="H334">
        <v>15.646000000000001</v>
      </c>
      <c r="I334">
        <v>16.936</v>
      </c>
      <c r="J334">
        <v>18.376000000000001</v>
      </c>
      <c r="K334">
        <v>19.992000000000001</v>
      </c>
      <c r="L334">
        <v>21.81</v>
      </c>
      <c r="M334">
        <v>23.629000000000001</v>
      </c>
    </row>
    <row r="335" spans="1:13" x14ac:dyDescent="0.3">
      <c r="A335">
        <v>333</v>
      </c>
      <c r="B335">
        <v>16.9314</v>
      </c>
      <c r="C335">
        <v>8.0390000000000003E-2</v>
      </c>
      <c r="D335">
        <v>-0.38100000000000001</v>
      </c>
      <c r="E335">
        <v>12.401</v>
      </c>
      <c r="F335">
        <v>13.443</v>
      </c>
      <c r="G335">
        <v>14.484999999999999</v>
      </c>
      <c r="H335">
        <v>15.641999999999999</v>
      </c>
      <c r="I335">
        <v>16.931000000000001</v>
      </c>
      <c r="J335">
        <v>18.372</v>
      </c>
      <c r="K335">
        <v>19.986999999999998</v>
      </c>
      <c r="L335">
        <v>21.805</v>
      </c>
      <c r="M335">
        <v>23.623000000000001</v>
      </c>
    </row>
    <row r="336" spans="1:13" x14ac:dyDescent="0.3">
      <c r="A336">
        <v>334</v>
      </c>
      <c r="B336">
        <v>16.927299999999999</v>
      </c>
      <c r="C336">
        <v>8.0379999999999993E-2</v>
      </c>
      <c r="D336">
        <v>-0.38200000000000001</v>
      </c>
      <c r="E336">
        <v>12.398</v>
      </c>
      <c r="F336">
        <v>13.44</v>
      </c>
      <c r="G336">
        <v>14.481999999999999</v>
      </c>
      <c r="H336">
        <v>15.638999999999999</v>
      </c>
      <c r="I336">
        <v>16.927</v>
      </c>
      <c r="J336">
        <v>18.367000000000001</v>
      </c>
      <c r="K336">
        <v>19.981999999999999</v>
      </c>
      <c r="L336">
        <v>21.8</v>
      </c>
      <c r="M336">
        <v>23.617999999999999</v>
      </c>
    </row>
    <row r="337" spans="1:13" x14ac:dyDescent="0.3">
      <c r="A337">
        <v>335</v>
      </c>
      <c r="B337">
        <v>16.923100000000002</v>
      </c>
      <c r="C337">
        <v>8.0369999999999997E-2</v>
      </c>
      <c r="D337">
        <v>-0.38300000000000001</v>
      </c>
      <c r="E337">
        <v>12.396000000000001</v>
      </c>
      <c r="F337">
        <v>13.438000000000001</v>
      </c>
      <c r="G337">
        <v>14.478999999999999</v>
      </c>
      <c r="H337">
        <v>15.635</v>
      </c>
      <c r="I337">
        <v>16.922999999999998</v>
      </c>
      <c r="J337">
        <v>18.363</v>
      </c>
      <c r="K337">
        <v>19.977</v>
      </c>
      <c r="L337">
        <v>21.795000000000002</v>
      </c>
      <c r="M337">
        <v>23.611999999999998</v>
      </c>
    </row>
    <row r="338" spans="1:13" x14ac:dyDescent="0.3">
      <c r="A338">
        <v>336</v>
      </c>
      <c r="B338">
        <v>16.919</v>
      </c>
      <c r="C338">
        <v>8.0360000000000001E-2</v>
      </c>
      <c r="D338">
        <v>-0.38390000000000002</v>
      </c>
      <c r="E338">
        <v>12.394</v>
      </c>
      <c r="F338">
        <v>13.435</v>
      </c>
      <c r="G338">
        <v>14.476000000000001</v>
      </c>
      <c r="H338">
        <v>15.632</v>
      </c>
      <c r="I338">
        <v>16.919</v>
      </c>
      <c r="J338">
        <v>18.358000000000001</v>
      </c>
      <c r="K338">
        <v>19.972000000000001</v>
      </c>
      <c r="L338">
        <v>21.789000000000001</v>
      </c>
      <c r="M338">
        <v>23.606000000000002</v>
      </c>
    </row>
    <row r="339" spans="1:13" x14ac:dyDescent="0.3">
      <c r="A339">
        <v>337</v>
      </c>
      <c r="B339">
        <v>16.9148</v>
      </c>
      <c r="C339">
        <v>8.0350000000000005E-2</v>
      </c>
      <c r="D339">
        <v>-0.38490000000000002</v>
      </c>
      <c r="E339">
        <v>12.391999999999999</v>
      </c>
      <c r="F339">
        <v>13.432</v>
      </c>
      <c r="G339">
        <v>14.473000000000001</v>
      </c>
      <c r="H339">
        <v>15.628</v>
      </c>
      <c r="I339">
        <v>16.914999999999999</v>
      </c>
      <c r="J339">
        <v>18.353000000000002</v>
      </c>
      <c r="K339">
        <v>19.966999999999999</v>
      </c>
      <c r="L339">
        <v>21.783999999999999</v>
      </c>
      <c r="M339">
        <v>23.600999999999999</v>
      </c>
    </row>
    <row r="340" spans="1:13" x14ac:dyDescent="0.3">
      <c r="A340">
        <v>338</v>
      </c>
      <c r="B340">
        <v>16.910699999999999</v>
      </c>
      <c r="C340">
        <v>8.0339999999999995E-2</v>
      </c>
      <c r="D340">
        <v>-0.38590000000000002</v>
      </c>
      <c r="E340">
        <v>12.39</v>
      </c>
      <c r="F340">
        <v>13.43</v>
      </c>
      <c r="G340">
        <v>14.47</v>
      </c>
      <c r="H340">
        <v>15.624000000000001</v>
      </c>
      <c r="I340">
        <v>16.911000000000001</v>
      </c>
      <c r="J340">
        <v>18.349</v>
      </c>
      <c r="K340">
        <v>19.962</v>
      </c>
      <c r="L340">
        <v>21.777999999999999</v>
      </c>
      <c r="M340">
        <v>23.594999999999999</v>
      </c>
    </row>
    <row r="341" spans="1:13" x14ac:dyDescent="0.3">
      <c r="A341">
        <v>339</v>
      </c>
      <c r="B341">
        <v>16.906600000000001</v>
      </c>
      <c r="C341">
        <v>8.0329999999999999E-2</v>
      </c>
      <c r="D341">
        <v>-0.38690000000000002</v>
      </c>
      <c r="E341">
        <v>12.388</v>
      </c>
      <c r="F341">
        <v>13.427</v>
      </c>
      <c r="G341">
        <v>14.467000000000001</v>
      </c>
      <c r="H341">
        <v>15.621</v>
      </c>
      <c r="I341">
        <v>16.907</v>
      </c>
      <c r="J341">
        <v>18.344000000000001</v>
      </c>
      <c r="K341">
        <v>19.957000000000001</v>
      </c>
      <c r="L341">
        <v>21.773</v>
      </c>
      <c r="M341">
        <v>23.59</v>
      </c>
    </row>
    <row r="342" spans="1:13" x14ac:dyDescent="0.3">
      <c r="A342">
        <v>340</v>
      </c>
      <c r="B342">
        <v>16.9024</v>
      </c>
      <c r="C342">
        <v>8.0320000000000003E-2</v>
      </c>
      <c r="D342">
        <v>-0.38779999999999998</v>
      </c>
      <c r="E342">
        <v>12.385999999999999</v>
      </c>
      <c r="F342">
        <v>13.425000000000001</v>
      </c>
      <c r="G342">
        <v>14.462999999999999</v>
      </c>
      <c r="H342">
        <v>15.617000000000001</v>
      </c>
      <c r="I342">
        <v>16.902000000000001</v>
      </c>
      <c r="J342">
        <v>18.338999999999999</v>
      </c>
      <c r="K342">
        <v>19.952000000000002</v>
      </c>
      <c r="L342">
        <v>21.768000000000001</v>
      </c>
      <c r="M342">
        <v>23.584</v>
      </c>
    </row>
    <row r="343" spans="1:13" x14ac:dyDescent="0.3">
      <c r="A343">
        <v>341</v>
      </c>
      <c r="B343">
        <v>16.898299999999999</v>
      </c>
      <c r="C343">
        <v>8.0310000000000006E-2</v>
      </c>
      <c r="D343">
        <v>-0.38879999999999998</v>
      </c>
      <c r="E343">
        <v>12.384</v>
      </c>
      <c r="F343">
        <v>13.422000000000001</v>
      </c>
      <c r="G343">
        <v>14.46</v>
      </c>
      <c r="H343">
        <v>15.613</v>
      </c>
      <c r="I343">
        <v>16.898</v>
      </c>
      <c r="J343">
        <v>18.335000000000001</v>
      </c>
      <c r="K343">
        <v>19.946999999999999</v>
      </c>
      <c r="L343">
        <v>21.762</v>
      </c>
      <c r="M343">
        <v>23.577999999999999</v>
      </c>
    </row>
    <row r="344" spans="1:13" x14ac:dyDescent="0.3">
      <c r="A344">
        <v>342</v>
      </c>
      <c r="B344">
        <v>16.894200000000001</v>
      </c>
      <c r="C344">
        <v>8.0299999999999996E-2</v>
      </c>
      <c r="D344">
        <v>-0.38979999999999998</v>
      </c>
      <c r="E344">
        <v>12.382</v>
      </c>
      <c r="F344">
        <v>13.42</v>
      </c>
      <c r="G344">
        <v>14.457000000000001</v>
      </c>
      <c r="H344">
        <v>15.61</v>
      </c>
      <c r="I344">
        <v>16.893999999999998</v>
      </c>
      <c r="J344">
        <v>18.329999999999998</v>
      </c>
      <c r="K344">
        <v>19.942</v>
      </c>
      <c r="L344">
        <v>21.757000000000001</v>
      </c>
      <c r="M344">
        <v>23.573</v>
      </c>
    </row>
    <row r="345" spans="1:13" x14ac:dyDescent="0.3">
      <c r="A345">
        <v>343</v>
      </c>
      <c r="B345">
        <v>16.89</v>
      </c>
      <c r="C345">
        <v>8.029E-2</v>
      </c>
      <c r="D345">
        <v>-0.39069999999999999</v>
      </c>
      <c r="E345">
        <v>12.38</v>
      </c>
      <c r="F345">
        <v>13.417</v>
      </c>
      <c r="G345">
        <v>14.454000000000001</v>
      </c>
      <c r="H345">
        <v>15.606</v>
      </c>
      <c r="I345">
        <v>16.89</v>
      </c>
      <c r="J345">
        <v>18.326000000000001</v>
      </c>
      <c r="K345">
        <v>19.937000000000001</v>
      </c>
      <c r="L345">
        <v>21.751999999999999</v>
      </c>
      <c r="M345">
        <v>23.567</v>
      </c>
    </row>
    <row r="346" spans="1:13" x14ac:dyDescent="0.3">
      <c r="A346">
        <v>344</v>
      </c>
      <c r="B346">
        <v>16.885899999999999</v>
      </c>
      <c r="C346">
        <v>8.0280000000000004E-2</v>
      </c>
      <c r="D346">
        <v>-0.39169999999999999</v>
      </c>
      <c r="E346">
        <v>12.378</v>
      </c>
      <c r="F346">
        <v>13.414</v>
      </c>
      <c r="G346">
        <v>14.451000000000001</v>
      </c>
      <c r="H346">
        <v>15.603</v>
      </c>
      <c r="I346">
        <v>16.885999999999999</v>
      </c>
      <c r="J346">
        <v>18.321000000000002</v>
      </c>
      <c r="K346">
        <v>19.931999999999999</v>
      </c>
      <c r="L346">
        <v>21.745999999999999</v>
      </c>
      <c r="M346">
        <v>23.561</v>
      </c>
    </row>
    <row r="347" spans="1:13" x14ac:dyDescent="0.3">
      <c r="A347">
        <v>345</v>
      </c>
      <c r="B347">
        <v>16.881699999999999</v>
      </c>
      <c r="C347">
        <v>8.0269999999999994E-2</v>
      </c>
      <c r="D347">
        <v>-0.3926</v>
      </c>
      <c r="E347">
        <v>12.375999999999999</v>
      </c>
      <c r="F347">
        <v>13.412000000000001</v>
      </c>
      <c r="G347">
        <v>14.448</v>
      </c>
      <c r="H347">
        <v>15.599</v>
      </c>
      <c r="I347">
        <v>16.882000000000001</v>
      </c>
      <c r="J347">
        <v>18.315999999999999</v>
      </c>
      <c r="K347">
        <v>19.927</v>
      </c>
      <c r="L347">
        <v>21.741</v>
      </c>
      <c r="M347">
        <v>23.555</v>
      </c>
    </row>
    <row r="348" spans="1:13" x14ac:dyDescent="0.3">
      <c r="A348">
        <v>346</v>
      </c>
      <c r="B348">
        <v>16.877600000000001</v>
      </c>
      <c r="C348">
        <v>8.0259999999999998E-2</v>
      </c>
      <c r="D348">
        <v>-0.39360000000000001</v>
      </c>
      <c r="E348">
        <v>12.374000000000001</v>
      </c>
      <c r="F348">
        <v>13.409000000000001</v>
      </c>
      <c r="G348">
        <v>14.445</v>
      </c>
      <c r="H348">
        <v>15.595000000000001</v>
      </c>
      <c r="I348">
        <v>16.878</v>
      </c>
      <c r="J348">
        <v>18.312000000000001</v>
      </c>
      <c r="K348">
        <v>19.922000000000001</v>
      </c>
      <c r="L348">
        <v>21.736000000000001</v>
      </c>
      <c r="M348">
        <v>23.55</v>
      </c>
    </row>
    <row r="349" spans="1:13" x14ac:dyDescent="0.3">
      <c r="A349">
        <v>347</v>
      </c>
      <c r="B349">
        <v>16.8735</v>
      </c>
      <c r="C349">
        <v>8.0250000000000002E-2</v>
      </c>
      <c r="D349">
        <v>-0.39450000000000002</v>
      </c>
      <c r="E349">
        <v>12.372</v>
      </c>
      <c r="F349">
        <v>13.407</v>
      </c>
      <c r="G349">
        <v>14.442</v>
      </c>
      <c r="H349">
        <v>15.592000000000001</v>
      </c>
      <c r="I349">
        <v>16.873999999999999</v>
      </c>
      <c r="J349">
        <v>18.306999999999999</v>
      </c>
      <c r="K349">
        <v>19.917000000000002</v>
      </c>
      <c r="L349">
        <v>21.73</v>
      </c>
      <c r="M349">
        <v>23.544</v>
      </c>
    </row>
    <row r="350" spans="1:13" x14ac:dyDescent="0.3">
      <c r="A350">
        <v>348</v>
      </c>
      <c r="B350">
        <v>16.869299999999999</v>
      </c>
      <c r="C350">
        <v>8.0240000000000006E-2</v>
      </c>
      <c r="D350">
        <v>-0.39550000000000002</v>
      </c>
      <c r="E350">
        <v>12.369</v>
      </c>
      <c r="F350">
        <v>13.404</v>
      </c>
      <c r="G350">
        <v>14.439</v>
      </c>
      <c r="H350">
        <v>15.587999999999999</v>
      </c>
      <c r="I350">
        <v>16.869</v>
      </c>
      <c r="J350">
        <v>18.302</v>
      </c>
      <c r="K350">
        <v>19.911000000000001</v>
      </c>
      <c r="L350">
        <v>21.725000000000001</v>
      </c>
      <c r="M350">
        <v>23.538</v>
      </c>
    </row>
    <row r="351" spans="1:13" x14ac:dyDescent="0.3">
      <c r="A351">
        <v>349</v>
      </c>
      <c r="B351">
        <v>16.865200000000002</v>
      </c>
      <c r="C351">
        <v>8.0229999999999996E-2</v>
      </c>
      <c r="D351">
        <v>-0.39639999999999997</v>
      </c>
      <c r="E351">
        <v>12.367000000000001</v>
      </c>
      <c r="F351">
        <v>13.401</v>
      </c>
      <c r="G351">
        <v>14.435</v>
      </c>
      <c r="H351">
        <v>15.584</v>
      </c>
      <c r="I351">
        <v>16.864999999999998</v>
      </c>
      <c r="J351">
        <v>18.297999999999998</v>
      </c>
      <c r="K351">
        <v>19.905999999999999</v>
      </c>
      <c r="L351">
        <v>21.72</v>
      </c>
      <c r="M351">
        <v>23.533000000000001</v>
      </c>
    </row>
    <row r="352" spans="1:13" x14ac:dyDescent="0.3">
      <c r="A352">
        <v>350</v>
      </c>
      <c r="B352">
        <v>16.861000000000001</v>
      </c>
      <c r="C352">
        <v>8.022E-2</v>
      </c>
      <c r="D352">
        <v>-0.39739999999999998</v>
      </c>
      <c r="E352">
        <v>12.365</v>
      </c>
      <c r="F352">
        <v>13.398999999999999</v>
      </c>
      <c r="G352">
        <v>14.432</v>
      </c>
      <c r="H352">
        <v>15.581</v>
      </c>
      <c r="I352">
        <v>16.861000000000001</v>
      </c>
      <c r="J352">
        <v>18.292999999999999</v>
      </c>
      <c r="K352">
        <v>19.901</v>
      </c>
      <c r="L352">
        <v>21.713999999999999</v>
      </c>
      <c r="M352">
        <v>23.527000000000001</v>
      </c>
    </row>
    <row r="353" spans="1:13" x14ac:dyDescent="0.3">
      <c r="A353">
        <v>351</v>
      </c>
      <c r="B353">
        <v>16.8569</v>
      </c>
      <c r="C353">
        <v>8.022E-2</v>
      </c>
      <c r="D353">
        <v>-0.39829999999999999</v>
      </c>
      <c r="E353">
        <v>12.363</v>
      </c>
      <c r="F353">
        <v>13.396000000000001</v>
      </c>
      <c r="G353">
        <v>14.429</v>
      </c>
      <c r="H353">
        <v>15.577</v>
      </c>
      <c r="I353">
        <v>16.856999999999999</v>
      </c>
      <c r="J353">
        <v>18.289000000000001</v>
      </c>
      <c r="K353">
        <v>19.896999999999998</v>
      </c>
      <c r="L353">
        <v>21.709</v>
      </c>
      <c r="M353">
        <v>23.521999999999998</v>
      </c>
    </row>
    <row r="354" spans="1:13" x14ac:dyDescent="0.3">
      <c r="A354">
        <v>352</v>
      </c>
      <c r="B354">
        <v>16.852799999999998</v>
      </c>
      <c r="C354">
        <v>8.0210000000000004E-2</v>
      </c>
      <c r="D354">
        <v>-0.39929999999999999</v>
      </c>
      <c r="E354">
        <v>12.361000000000001</v>
      </c>
      <c r="F354">
        <v>13.393000000000001</v>
      </c>
      <c r="G354">
        <v>14.426</v>
      </c>
      <c r="H354">
        <v>15.573</v>
      </c>
      <c r="I354">
        <v>16.853000000000002</v>
      </c>
      <c r="J354">
        <v>18.283999999999999</v>
      </c>
      <c r="K354">
        <v>19.891999999999999</v>
      </c>
      <c r="L354">
        <v>21.704000000000001</v>
      </c>
      <c r="M354">
        <v>23.516999999999999</v>
      </c>
    </row>
    <row r="355" spans="1:13" x14ac:dyDescent="0.3">
      <c r="A355">
        <v>353</v>
      </c>
      <c r="B355">
        <v>16.848600000000001</v>
      </c>
      <c r="C355">
        <v>8.0199999999999994E-2</v>
      </c>
      <c r="D355">
        <v>-0.4002</v>
      </c>
      <c r="E355">
        <v>12.359</v>
      </c>
      <c r="F355">
        <v>13.391</v>
      </c>
      <c r="G355">
        <v>14.423</v>
      </c>
      <c r="H355">
        <v>15.57</v>
      </c>
      <c r="I355">
        <v>16.849</v>
      </c>
      <c r="J355">
        <v>18.28</v>
      </c>
      <c r="K355">
        <v>19.887</v>
      </c>
      <c r="L355">
        <v>21.699000000000002</v>
      </c>
      <c r="M355">
        <v>23.510999999999999</v>
      </c>
    </row>
    <row r="356" spans="1:13" x14ac:dyDescent="0.3">
      <c r="A356">
        <v>354</v>
      </c>
      <c r="B356">
        <v>16.8445</v>
      </c>
      <c r="C356">
        <v>8.0189999999999997E-2</v>
      </c>
      <c r="D356">
        <v>-0.40110000000000001</v>
      </c>
      <c r="E356">
        <v>12.356999999999999</v>
      </c>
      <c r="F356">
        <v>13.388</v>
      </c>
      <c r="G356">
        <v>14.42</v>
      </c>
      <c r="H356">
        <v>15.566000000000001</v>
      </c>
      <c r="I356">
        <v>16.844000000000001</v>
      </c>
      <c r="J356">
        <v>18.274999999999999</v>
      </c>
      <c r="K356">
        <v>19.882000000000001</v>
      </c>
      <c r="L356">
        <v>21.693000000000001</v>
      </c>
      <c r="M356">
        <v>23.504999999999999</v>
      </c>
    </row>
    <row r="357" spans="1:13" x14ac:dyDescent="0.3">
      <c r="A357">
        <v>355</v>
      </c>
      <c r="B357">
        <v>16.840399999999999</v>
      </c>
      <c r="C357">
        <v>8.0180000000000001E-2</v>
      </c>
      <c r="D357">
        <v>-0.40210000000000001</v>
      </c>
      <c r="E357">
        <v>12.353999999999999</v>
      </c>
      <c r="F357">
        <v>13.385999999999999</v>
      </c>
      <c r="G357">
        <v>14.417</v>
      </c>
      <c r="H357">
        <v>15.563000000000001</v>
      </c>
      <c r="I357">
        <v>16.84</v>
      </c>
      <c r="J357">
        <v>18.27</v>
      </c>
      <c r="K357">
        <v>19.876999999999999</v>
      </c>
      <c r="L357">
        <v>21.687999999999999</v>
      </c>
      <c r="M357">
        <v>23.5</v>
      </c>
    </row>
    <row r="358" spans="1:13" x14ac:dyDescent="0.3">
      <c r="A358">
        <v>356</v>
      </c>
      <c r="B358">
        <v>16.836300000000001</v>
      </c>
      <c r="C358">
        <v>8.0170000000000005E-2</v>
      </c>
      <c r="D358">
        <v>-0.40300000000000002</v>
      </c>
      <c r="E358">
        <v>12.352</v>
      </c>
      <c r="F358">
        <v>13.382999999999999</v>
      </c>
      <c r="G358">
        <v>14.413</v>
      </c>
      <c r="H358">
        <v>15.558999999999999</v>
      </c>
      <c r="I358">
        <v>16.835999999999999</v>
      </c>
      <c r="J358">
        <v>18.265999999999998</v>
      </c>
      <c r="K358">
        <v>19.872</v>
      </c>
      <c r="L358">
        <v>21.683</v>
      </c>
      <c r="M358">
        <v>23.494</v>
      </c>
    </row>
    <row r="359" spans="1:13" x14ac:dyDescent="0.3">
      <c r="A359">
        <v>357</v>
      </c>
      <c r="B359">
        <v>16.832100000000001</v>
      </c>
      <c r="C359">
        <v>8.0159999999999995E-2</v>
      </c>
      <c r="D359">
        <v>-0.40389999999999998</v>
      </c>
      <c r="E359">
        <v>12.35</v>
      </c>
      <c r="F359">
        <v>13.38</v>
      </c>
      <c r="G359">
        <v>14.41</v>
      </c>
      <c r="H359">
        <v>15.555</v>
      </c>
      <c r="I359">
        <v>16.832000000000001</v>
      </c>
      <c r="J359">
        <v>18.260999999999999</v>
      </c>
      <c r="K359">
        <v>19.866</v>
      </c>
      <c r="L359">
        <v>21.677</v>
      </c>
      <c r="M359">
        <v>23.488</v>
      </c>
    </row>
    <row r="360" spans="1:13" x14ac:dyDescent="0.3">
      <c r="A360">
        <v>358</v>
      </c>
      <c r="B360">
        <v>16.827999999999999</v>
      </c>
      <c r="C360">
        <v>8.0149999999999999E-2</v>
      </c>
      <c r="D360">
        <v>-0.40489999999999998</v>
      </c>
      <c r="E360">
        <v>12.348000000000001</v>
      </c>
      <c r="F360">
        <v>13.378</v>
      </c>
      <c r="G360">
        <v>14.407</v>
      </c>
      <c r="H360">
        <v>15.552</v>
      </c>
      <c r="I360">
        <v>16.827999999999999</v>
      </c>
      <c r="J360">
        <v>18.257000000000001</v>
      </c>
      <c r="K360">
        <v>19.861000000000001</v>
      </c>
      <c r="L360">
        <v>21.672000000000001</v>
      </c>
      <c r="M360">
        <v>23.481999999999999</v>
      </c>
    </row>
    <row r="361" spans="1:13" x14ac:dyDescent="0.3">
      <c r="A361">
        <v>359</v>
      </c>
      <c r="B361">
        <v>16.823899999999998</v>
      </c>
      <c r="C361">
        <v>8.0140000000000003E-2</v>
      </c>
      <c r="D361">
        <v>-0.40579999999999999</v>
      </c>
      <c r="E361">
        <v>12.346</v>
      </c>
      <c r="F361">
        <v>13.375</v>
      </c>
      <c r="G361">
        <v>14.404</v>
      </c>
      <c r="H361">
        <v>15.548</v>
      </c>
      <c r="I361">
        <v>16.824000000000002</v>
      </c>
      <c r="J361">
        <v>18.251999999999999</v>
      </c>
      <c r="K361">
        <v>19.856000000000002</v>
      </c>
      <c r="L361">
        <v>21.667000000000002</v>
      </c>
      <c r="M361">
        <v>23.477</v>
      </c>
    </row>
    <row r="362" spans="1:13" x14ac:dyDescent="0.3">
      <c r="A362">
        <v>360</v>
      </c>
      <c r="B362">
        <v>16.819800000000001</v>
      </c>
      <c r="C362">
        <v>8.0130000000000007E-2</v>
      </c>
      <c r="D362">
        <v>-0.40670000000000001</v>
      </c>
      <c r="E362">
        <v>12.343999999999999</v>
      </c>
      <c r="F362">
        <v>13.372999999999999</v>
      </c>
      <c r="G362">
        <v>14.401</v>
      </c>
      <c r="H362">
        <v>15.544</v>
      </c>
      <c r="I362">
        <v>16.82</v>
      </c>
      <c r="J362">
        <v>18.247</v>
      </c>
      <c r="K362">
        <v>19.850999999999999</v>
      </c>
      <c r="L362">
        <v>21.661000000000001</v>
      </c>
      <c r="M362">
        <v>23.471</v>
      </c>
    </row>
    <row r="363" spans="1:13" x14ac:dyDescent="0.3">
      <c r="A363">
        <v>361</v>
      </c>
      <c r="B363">
        <v>16.8156</v>
      </c>
      <c r="C363">
        <v>8.0119999999999997E-2</v>
      </c>
      <c r="D363">
        <v>-0.40760000000000002</v>
      </c>
      <c r="E363">
        <v>12.342000000000001</v>
      </c>
      <c r="F363">
        <v>13.37</v>
      </c>
      <c r="G363">
        <v>14.398</v>
      </c>
      <c r="H363">
        <v>15.541</v>
      </c>
      <c r="I363">
        <v>16.815999999999999</v>
      </c>
      <c r="J363">
        <v>18.242999999999999</v>
      </c>
      <c r="K363">
        <v>19.846</v>
      </c>
      <c r="L363">
        <v>21.655999999999999</v>
      </c>
      <c r="M363">
        <v>23.465</v>
      </c>
    </row>
    <row r="364" spans="1:13" x14ac:dyDescent="0.3">
      <c r="A364">
        <v>362</v>
      </c>
      <c r="B364">
        <v>16.811499999999999</v>
      </c>
      <c r="C364">
        <v>8.0110000000000001E-2</v>
      </c>
      <c r="D364">
        <v>-0.40849999999999997</v>
      </c>
      <c r="E364">
        <v>12.34</v>
      </c>
      <c r="F364">
        <v>13.367000000000001</v>
      </c>
      <c r="G364">
        <v>14.395</v>
      </c>
      <c r="H364">
        <v>15.537000000000001</v>
      </c>
      <c r="I364">
        <v>16.812000000000001</v>
      </c>
      <c r="J364">
        <v>18.238</v>
      </c>
      <c r="K364">
        <v>19.841000000000001</v>
      </c>
      <c r="L364">
        <v>21.65</v>
      </c>
      <c r="M364">
        <v>23.459</v>
      </c>
    </row>
    <row r="365" spans="1:13" x14ac:dyDescent="0.3">
      <c r="A365">
        <v>363</v>
      </c>
      <c r="B365">
        <v>16.807400000000001</v>
      </c>
      <c r="C365">
        <v>8.0110000000000001E-2</v>
      </c>
      <c r="D365">
        <v>-0.40949999999999998</v>
      </c>
      <c r="E365">
        <v>12.337</v>
      </c>
      <c r="F365">
        <v>13.364000000000001</v>
      </c>
      <c r="G365">
        <v>14.391</v>
      </c>
      <c r="H365">
        <v>15.532999999999999</v>
      </c>
      <c r="I365">
        <v>16.806999999999999</v>
      </c>
      <c r="J365">
        <v>18.234000000000002</v>
      </c>
      <c r="K365">
        <v>19.837</v>
      </c>
      <c r="L365">
        <v>21.646000000000001</v>
      </c>
      <c r="M365">
        <v>23.454999999999998</v>
      </c>
    </row>
    <row r="366" spans="1:13" x14ac:dyDescent="0.3">
      <c r="A366">
        <v>364</v>
      </c>
      <c r="B366">
        <v>16.8033</v>
      </c>
      <c r="C366">
        <v>8.0100000000000005E-2</v>
      </c>
      <c r="D366">
        <v>-0.41039999999999999</v>
      </c>
      <c r="E366">
        <v>12.335000000000001</v>
      </c>
      <c r="F366">
        <v>13.362</v>
      </c>
      <c r="G366">
        <v>14.388</v>
      </c>
      <c r="H366">
        <v>15.53</v>
      </c>
      <c r="I366">
        <v>16.803000000000001</v>
      </c>
      <c r="J366">
        <v>18.228999999999999</v>
      </c>
      <c r="K366">
        <v>19.832000000000001</v>
      </c>
      <c r="L366">
        <v>21.64</v>
      </c>
      <c r="M366">
        <v>23.449000000000002</v>
      </c>
    </row>
    <row r="367" spans="1:13" x14ac:dyDescent="0.3">
      <c r="A367">
        <v>365</v>
      </c>
      <c r="B367">
        <v>16.799199999999999</v>
      </c>
      <c r="C367">
        <v>8.0089999999999995E-2</v>
      </c>
      <c r="D367">
        <v>-0.4113</v>
      </c>
      <c r="E367">
        <v>12.333</v>
      </c>
      <c r="F367">
        <v>13.359</v>
      </c>
      <c r="G367">
        <v>14.385</v>
      </c>
      <c r="H367">
        <v>15.526</v>
      </c>
      <c r="I367">
        <v>16.798999999999999</v>
      </c>
      <c r="J367">
        <v>18.225000000000001</v>
      </c>
      <c r="K367">
        <v>19.827000000000002</v>
      </c>
      <c r="L367">
        <v>21.635000000000002</v>
      </c>
      <c r="M367">
        <v>23.443999999999999</v>
      </c>
    </row>
    <row r="368" spans="1:13" x14ac:dyDescent="0.3">
      <c r="A368">
        <v>366</v>
      </c>
      <c r="B368">
        <v>16.795100000000001</v>
      </c>
      <c r="C368">
        <v>8.0079999999999998E-2</v>
      </c>
      <c r="D368">
        <v>-0.41220000000000001</v>
      </c>
      <c r="E368">
        <v>12.331</v>
      </c>
      <c r="F368">
        <v>13.356999999999999</v>
      </c>
      <c r="G368">
        <v>14.382</v>
      </c>
      <c r="H368">
        <v>15.523</v>
      </c>
      <c r="I368">
        <v>16.795000000000002</v>
      </c>
      <c r="J368">
        <v>18.22</v>
      </c>
      <c r="K368">
        <v>19.821999999999999</v>
      </c>
      <c r="L368">
        <v>21.63</v>
      </c>
      <c r="M368">
        <v>23.437999999999999</v>
      </c>
    </row>
    <row r="369" spans="1:13" x14ac:dyDescent="0.3">
      <c r="A369">
        <v>367</v>
      </c>
      <c r="B369">
        <v>16.790900000000001</v>
      </c>
      <c r="C369">
        <v>8.0070000000000002E-2</v>
      </c>
      <c r="D369">
        <v>-0.41310000000000002</v>
      </c>
      <c r="E369">
        <v>12.329000000000001</v>
      </c>
      <c r="F369">
        <v>13.353999999999999</v>
      </c>
      <c r="G369">
        <v>14.379</v>
      </c>
      <c r="H369">
        <v>15.519</v>
      </c>
      <c r="I369">
        <v>16.791</v>
      </c>
      <c r="J369">
        <v>18.215</v>
      </c>
      <c r="K369">
        <v>19.817</v>
      </c>
      <c r="L369">
        <v>21.623999999999999</v>
      </c>
      <c r="M369">
        <v>23.431999999999999</v>
      </c>
    </row>
    <row r="370" spans="1:13" x14ac:dyDescent="0.3">
      <c r="A370">
        <v>368</v>
      </c>
      <c r="B370">
        <v>16.786799999999999</v>
      </c>
      <c r="C370">
        <v>8.0060000000000006E-2</v>
      </c>
      <c r="D370">
        <v>-0.41399999999999998</v>
      </c>
      <c r="E370">
        <v>12.327</v>
      </c>
      <c r="F370">
        <v>13.351000000000001</v>
      </c>
      <c r="G370">
        <v>14.375999999999999</v>
      </c>
      <c r="H370">
        <v>15.515000000000001</v>
      </c>
      <c r="I370">
        <v>16.786999999999999</v>
      </c>
      <c r="J370">
        <v>18.210999999999999</v>
      </c>
      <c r="K370">
        <v>19.812000000000001</v>
      </c>
      <c r="L370">
        <v>21.619</v>
      </c>
      <c r="M370">
        <v>23.425999999999998</v>
      </c>
    </row>
    <row r="371" spans="1:13" x14ac:dyDescent="0.3">
      <c r="A371">
        <v>369</v>
      </c>
      <c r="B371">
        <v>16.782699999999998</v>
      </c>
      <c r="C371">
        <v>8.0049999999999996E-2</v>
      </c>
      <c r="D371">
        <v>-0.41489999999999999</v>
      </c>
      <c r="E371">
        <v>12.324999999999999</v>
      </c>
      <c r="F371">
        <v>13.349</v>
      </c>
      <c r="G371">
        <v>14.372999999999999</v>
      </c>
      <c r="H371">
        <v>15.512</v>
      </c>
      <c r="I371">
        <v>16.783000000000001</v>
      </c>
      <c r="J371">
        <v>18.206</v>
      </c>
      <c r="K371">
        <v>19.806999999999999</v>
      </c>
      <c r="L371">
        <v>21.614000000000001</v>
      </c>
      <c r="M371">
        <v>23.420999999999999</v>
      </c>
    </row>
    <row r="372" spans="1:13" x14ac:dyDescent="0.3">
      <c r="A372">
        <v>370</v>
      </c>
      <c r="B372">
        <v>16.778600000000001</v>
      </c>
      <c r="C372">
        <v>8.004E-2</v>
      </c>
      <c r="D372">
        <v>-0.4158</v>
      </c>
      <c r="E372">
        <v>12.323</v>
      </c>
      <c r="F372">
        <v>13.346</v>
      </c>
      <c r="G372">
        <v>14.37</v>
      </c>
      <c r="H372">
        <v>15.507999999999999</v>
      </c>
      <c r="I372">
        <v>16.779</v>
      </c>
      <c r="J372">
        <v>18.202000000000002</v>
      </c>
      <c r="K372">
        <v>19.802</v>
      </c>
      <c r="L372">
        <v>21.608000000000001</v>
      </c>
      <c r="M372">
        <v>23.414999999999999</v>
      </c>
    </row>
    <row r="373" spans="1:13" x14ac:dyDescent="0.3">
      <c r="A373">
        <v>371</v>
      </c>
      <c r="B373">
        <v>16.7745</v>
      </c>
      <c r="C373">
        <v>8.0030000000000004E-2</v>
      </c>
      <c r="D373">
        <v>-0.41670000000000001</v>
      </c>
      <c r="E373">
        <v>12.32</v>
      </c>
      <c r="F373">
        <v>13.343999999999999</v>
      </c>
      <c r="G373">
        <v>14.367000000000001</v>
      </c>
      <c r="H373">
        <v>15.505000000000001</v>
      </c>
      <c r="I373">
        <v>16.774000000000001</v>
      </c>
      <c r="J373">
        <v>18.196999999999999</v>
      </c>
      <c r="K373">
        <v>19.797000000000001</v>
      </c>
      <c r="L373">
        <v>21.603000000000002</v>
      </c>
      <c r="M373">
        <v>23.408999999999999</v>
      </c>
    </row>
    <row r="374" spans="1:13" x14ac:dyDescent="0.3">
      <c r="A374">
        <v>372</v>
      </c>
      <c r="B374">
        <v>16.770399999999999</v>
      </c>
      <c r="C374">
        <v>8.0030000000000004E-2</v>
      </c>
      <c r="D374">
        <v>-0.41760000000000003</v>
      </c>
      <c r="E374">
        <v>12.318</v>
      </c>
      <c r="F374">
        <v>13.340999999999999</v>
      </c>
      <c r="G374">
        <v>14.363</v>
      </c>
      <c r="H374">
        <v>15.500999999999999</v>
      </c>
      <c r="I374">
        <v>16.77</v>
      </c>
      <c r="J374">
        <v>18.193000000000001</v>
      </c>
      <c r="K374">
        <v>19.792000000000002</v>
      </c>
      <c r="L374">
        <v>21.597999999999999</v>
      </c>
      <c r="M374">
        <v>23.405000000000001</v>
      </c>
    </row>
    <row r="375" spans="1:13" x14ac:dyDescent="0.3">
      <c r="A375">
        <v>373</v>
      </c>
      <c r="B375">
        <v>16.766300000000001</v>
      </c>
      <c r="C375">
        <v>8.0019999999999994E-2</v>
      </c>
      <c r="D375">
        <v>-0.41849999999999998</v>
      </c>
      <c r="E375">
        <v>12.316000000000001</v>
      </c>
      <c r="F375">
        <v>13.337999999999999</v>
      </c>
      <c r="G375">
        <v>14.36</v>
      </c>
      <c r="H375">
        <v>15.497</v>
      </c>
      <c r="I375">
        <v>16.765999999999998</v>
      </c>
      <c r="J375">
        <v>18.187999999999999</v>
      </c>
      <c r="K375">
        <v>19.786999999999999</v>
      </c>
      <c r="L375">
        <v>21.593</v>
      </c>
      <c r="M375">
        <v>23.399000000000001</v>
      </c>
    </row>
    <row r="376" spans="1:13" x14ac:dyDescent="0.3">
      <c r="A376">
        <v>374</v>
      </c>
      <c r="B376">
        <v>16.7622</v>
      </c>
      <c r="C376">
        <v>8.0009999999999998E-2</v>
      </c>
      <c r="D376">
        <v>-0.4194</v>
      </c>
      <c r="E376">
        <v>12.314</v>
      </c>
      <c r="F376">
        <v>13.335000000000001</v>
      </c>
      <c r="G376">
        <v>14.356999999999999</v>
      </c>
      <c r="H376">
        <v>15.494</v>
      </c>
      <c r="I376">
        <v>16.762</v>
      </c>
      <c r="J376">
        <v>18.183</v>
      </c>
      <c r="K376">
        <v>19.782</v>
      </c>
      <c r="L376">
        <v>21.588000000000001</v>
      </c>
      <c r="M376">
        <v>23.393000000000001</v>
      </c>
    </row>
    <row r="377" spans="1:13" x14ac:dyDescent="0.3">
      <c r="A377">
        <v>375</v>
      </c>
      <c r="B377">
        <v>16.758199999999999</v>
      </c>
      <c r="C377">
        <v>0.08</v>
      </c>
      <c r="D377">
        <v>-0.42030000000000001</v>
      </c>
      <c r="E377">
        <v>12.311999999999999</v>
      </c>
      <c r="F377">
        <v>13.333</v>
      </c>
      <c r="G377">
        <v>14.353999999999999</v>
      </c>
      <c r="H377">
        <v>15.49</v>
      </c>
      <c r="I377">
        <v>16.757999999999999</v>
      </c>
      <c r="J377">
        <v>18.178999999999998</v>
      </c>
      <c r="K377">
        <v>19.777000000000001</v>
      </c>
      <c r="L377">
        <v>21.582000000000001</v>
      </c>
      <c r="M377">
        <v>23.388000000000002</v>
      </c>
    </row>
    <row r="378" spans="1:13" x14ac:dyDescent="0.3">
      <c r="A378">
        <v>376</v>
      </c>
      <c r="B378">
        <v>16.754100000000001</v>
      </c>
      <c r="C378">
        <v>7.9990000000000006E-2</v>
      </c>
      <c r="D378">
        <v>-0.42109999999999997</v>
      </c>
      <c r="E378">
        <v>12.31</v>
      </c>
      <c r="F378">
        <v>13.33</v>
      </c>
      <c r="G378">
        <v>14.351000000000001</v>
      </c>
      <c r="H378">
        <v>15.487</v>
      </c>
      <c r="I378">
        <v>16.754000000000001</v>
      </c>
      <c r="J378">
        <v>18.173999999999999</v>
      </c>
      <c r="K378">
        <v>19.771999999999998</v>
      </c>
      <c r="L378">
        <v>21.577000000000002</v>
      </c>
      <c r="M378">
        <v>23.382000000000001</v>
      </c>
    </row>
    <row r="379" spans="1:13" x14ac:dyDescent="0.3">
      <c r="A379">
        <v>377</v>
      </c>
      <c r="B379">
        <v>16.75</v>
      </c>
      <c r="C379">
        <v>7.9979999999999996E-2</v>
      </c>
      <c r="D379">
        <v>-0.42199999999999999</v>
      </c>
      <c r="E379">
        <v>12.307</v>
      </c>
      <c r="F379">
        <v>13.327999999999999</v>
      </c>
      <c r="G379">
        <v>14.348000000000001</v>
      </c>
      <c r="H379">
        <v>15.483000000000001</v>
      </c>
      <c r="I379">
        <v>16.75</v>
      </c>
      <c r="J379">
        <v>18.170000000000002</v>
      </c>
      <c r="K379">
        <v>19.766999999999999</v>
      </c>
      <c r="L379">
        <v>21.571999999999999</v>
      </c>
      <c r="M379">
        <v>23.376000000000001</v>
      </c>
    </row>
    <row r="380" spans="1:13" x14ac:dyDescent="0.3">
      <c r="A380">
        <v>378</v>
      </c>
      <c r="B380">
        <v>16.745899999999999</v>
      </c>
      <c r="C380">
        <v>7.9969999999999999E-2</v>
      </c>
      <c r="D380">
        <v>-0.4229</v>
      </c>
      <c r="E380">
        <v>12.305</v>
      </c>
      <c r="F380">
        <v>13.324999999999999</v>
      </c>
      <c r="G380">
        <v>14.345000000000001</v>
      </c>
      <c r="H380">
        <v>15.478999999999999</v>
      </c>
      <c r="I380">
        <v>16.745999999999999</v>
      </c>
      <c r="J380">
        <v>18.164999999999999</v>
      </c>
      <c r="K380">
        <v>19.762</v>
      </c>
      <c r="L380">
        <v>21.565999999999999</v>
      </c>
      <c r="M380">
        <v>23.37</v>
      </c>
    </row>
    <row r="381" spans="1:13" x14ac:dyDescent="0.3">
      <c r="A381">
        <v>379</v>
      </c>
      <c r="B381">
        <v>16.741800000000001</v>
      </c>
      <c r="C381">
        <v>7.9960000000000003E-2</v>
      </c>
      <c r="D381">
        <v>-0.42380000000000001</v>
      </c>
      <c r="E381">
        <v>12.303000000000001</v>
      </c>
      <c r="F381">
        <v>13.321999999999999</v>
      </c>
      <c r="G381">
        <v>14.342000000000001</v>
      </c>
      <c r="H381">
        <v>15.476000000000001</v>
      </c>
      <c r="I381">
        <v>16.742000000000001</v>
      </c>
      <c r="J381">
        <v>18.161000000000001</v>
      </c>
      <c r="K381">
        <v>19.757000000000001</v>
      </c>
      <c r="L381">
        <v>21.561</v>
      </c>
      <c r="M381">
        <v>23.364999999999998</v>
      </c>
    </row>
    <row r="382" spans="1:13" x14ac:dyDescent="0.3">
      <c r="A382">
        <v>380</v>
      </c>
      <c r="B382">
        <v>16.7377</v>
      </c>
      <c r="C382">
        <v>7.9960000000000003E-2</v>
      </c>
      <c r="D382">
        <v>-0.42470000000000002</v>
      </c>
      <c r="E382">
        <v>12.301</v>
      </c>
      <c r="F382">
        <v>13.32</v>
      </c>
      <c r="G382">
        <v>14.337999999999999</v>
      </c>
      <c r="H382">
        <v>15.472</v>
      </c>
      <c r="I382">
        <v>16.738</v>
      </c>
      <c r="J382">
        <v>18.155999999999999</v>
      </c>
      <c r="K382">
        <v>19.751999999999999</v>
      </c>
      <c r="L382">
        <v>21.556000000000001</v>
      </c>
      <c r="M382">
        <v>23.36</v>
      </c>
    </row>
    <row r="383" spans="1:13" x14ac:dyDescent="0.3">
      <c r="A383">
        <v>381</v>
      </c>
      <c r="B383">
        <v>16.733699999999999</v>
      </c>
      <c r="C383">
        <v>7.9949999999999993E-2</v>
      </c>
      <c r="D383">
        <v>-0.42549999999999999</v>
      </c>
      <c r="E383">
        <v>12.298999999999999</v>
      </c>
      <c r="F383">
        <v>13.317</v>
      </c>
      <c r="G383">
        <v>14.335000000000001</v>
      </c>
      <c r="H383">
        <v>15.468</v>
      </c>
      <c r="I383">
        <v>16.734000000000002</v>
      </c>
      <c r="J383">
        <v>18.152000000000001</v>
      </c>
      <c r="K383">
        <v>19.747</v>
      </c>
      <c r="L383">
        <v>21.550999999999998</v>
      </c>
      <c r="M383">
        <v>23.353999999999999</v>
      </c>
    </row>
    <row r="384" spans="1:13" x14ac:dyDescent="0.3">
      <c r="A384">
        <v>382</v>
      </c>
      <c r="B384">
        <v>16.729600000000001</v>
      </c>
      <c r="C384">
        <v>7.9939999999999997E-2</v>
      </c>
      <c r="D384">
        <v>-0.4264</v>
      </c>
      <c r="E384">
        <v>12.295999999999999</v>
      </c>
      <c r="F384">
        <v>13.314</v>
      </c>
      <c r="G384">
        <v>14.332000000000001</v>
      </c>
      <c r="H384">
        <v>15.465</v>
      </c>
      <c r="I384">
        <v>16.73</v>
      </c>
      <c r="J384">
        <v>18.146999999999998</v>
      </c>
      <c r="K384">
        <v>19.742000000000001</v>
      </c>
      <c r="L384">
        <v>21.545999999999999</v>
      </c>
      <c r="M384">
        <v>23.349</v>
      </c>
    </row>
    <row r="385" spans="1:13" x14ac:dyDescent="0.3">
      <c r="A385">
        <v>383</v>
      </c>
      <c r="B385">
        <v>16.7255</v>
      </c>
      <c r="C385">
        <v>7.9930000000000001E-2</v>
      </c>
      <c r="D385">
        <v>-0.42730000000000001</v>
      </c>
      <c r="E385">
        <v>12.294</v>
      </c>
      <c r="F385">
        <v>13.311999999999999</v>
      </c>
      <c r="G385">
        <v>14.329000000000001</v>
      </c>
      <c r="H385">
        <v>15.461</v>
      </c>
      <c r="I385">
        <v>16.725999999999999</v>
      </c>
      <c r="J385">
        <v>18.143000000000001</v>
      </c>
      <c r="K385">
        <v>19.736999999999998</v>
      </c>
      <c r="L385">
        <v>21.54</v>
      </c>
      <c r="M385">
        <v>23.343</v>
      </c>
    </row>
    <row r="386" spans="1:13" x14ac:dyDescent="0.3">
      <c r="A386">
        <v>384</v>
      </c>
      <c r="B386">
        <v>16.721499999999999</v>
      </c>
      <c r="C386">
        <v>7.9920000000000005E-2</v>
      </c>
      <c r="D386">
        <v>-0.42820000000000003</v>
      </c>
      <c r="E386">
        <v>12.292</v>
      </c>
      <c r="F386">
        <v>13.308999999999999</v>
      </c>
      <c r="G386">
        <v>14.326000000000001</v>
      </c>
      <c r="H386">
        <v>15.458</v>
      </c>
      <c r="I386">
        <v>16.722000000000001</v>
      </c>
      <c r="J386">
        <v>18.138000000000002</v>
      </c>
      <c r="K386">
        <v>19.733000000000001</v>
      </c>
      <c r="L386">
        <v>21.535</v>
      </c>
      <c r="M386">
        <v>23.337</v>
      </c>
    </row>
    <row r="387" spans="1:13" x14ac:dyDescent="0.3">
      <c r="A387">
        <v>385</v>
      </c>
      <c r="B387">
        <v>16.717400000000001</v>
      </c>
      <c r="C387">
        <v>7.9909999999999995E-2</v>
      </c>
      <c r="D387">
        <v>-0.42899999999999999</v>
      </c>
      <c r="E387">
        <v>12.29</v>
      </c>
      <c r="F387">
        <v>13.307</v>
      </c>
      <c r="G387">
        <v>14.323</v>
      </c>
      <c r="H387">
        <v>15.454000000000001</v>
      </c>
      <c r="I387">
        <v>16.716999999999999</v>
      </c>
      <c r="J387">
        <v>18.134</v>
      </c>
      <c r="K387">
        <v>19.727</v>
      </c>
      <c r="L387">
        <v>21.529</v>
      </c>
      <c r="M387">
        <v>23.331</v>
      </c>
    </row>
    <row r="388" spans="1:13" x14ac:dyDescent="0.3">
      <c r="A388">
        <v>386</v>
      </c>
      <c r="B388">
        <v>16.7134</v>
      </c>
      <c r="C388">
        <v>7.9899999999999999E-2</v>
      </c>
      <c r="D388">
        <v>-0.4299</v>
      </c>
      <c r="E388">
        <v>12.288</v>
      </c>
      <c r="F388">
        <v>13.304</v>
      </c>
      <c r="G388">
        <v>14.32</v>
      </c>
      <c r="H388">
        <v>15.451000000000001</v>
      </c>
      <c r="I388">
        <v>16.713000000000001</v>
      </c>
      <c r="J388">
        <v>18.129000000000001</v>
      </c>
      <c r="K388">
        <v>19.722999999999999</v>
      </c>
      <c r="L388">
        <v>21.524000000000001</v>
      </c>
      <c r="M388">
        <v>23.326000000000001</v>
      </c>
    </row>
    <row r="389" spans="1:13" x14ac:dyDescent="0.3">
      <c r="A389">
        <v>387</v>
      </c>
      <c r="B389">
        <v>16.709299999999999</v>
      </c>
      <c r="C389">
        <v>7.9899999999999999E-2</v>
      </c>
      <c r="D389">
        <v>-0.43080000000000002</v>
      </c>
      <c r="E389">
        <v>12.286</v>
      </c>
      <c r="F389">
        <v>13.301</v>
      </c>
      <c r="G389">
        <v>14.317</v>
      </c>
      <c r="H389">
        <v>15.446999999999999</v>
      </c>
      <c r="I389">
        <v>16.709</v>
      </c>
      <c r="J389">
        <v>18.125</v>
      </c>
      <c r="K389">
        <v>19.718</v>
      </c>
      <c r="L389">
        <v>21.52</v>
      </c>
      <c r="M389">
        <v>23.321000000000002</v>
      </c>
    </row>
    <row r="390" spans="1:13" x14ac:dyDescent="0.3">
      <c r="A390">
        <v>388</v>
      </c>
      <c r="B390">
        <v>16.705300000000001</v>
      </c>
      <c r="C390">
        <v>7.9890000000000003E-2</v>
      </c>
      <c r="D390">
        <v>-0.43159999999999998</v>
      </c>
      <c r="E390">
        <v>12.284000000000001</v>
      </c>
      <c r="F390">
        <v>13.298999999999999</v>
      </c>
      <c r="G390">
        <v>14.314</v>
      </c>
      <c r="H390">
        <v>15.443</v>
      </c>
      <c r="I390">
        <v>16.704999999999998</v>
      </c>
      <c r="J390">
        <v>18.12</v>
      </c>
      <c r="K390">
        <v>19.713000000000001</v>
      </c>
      <c r="L390">
        <v>21.513999999999999</v>
      </c>
      <c r="M390">
        <v>23.315999999999999</v>
      </c>
    </row>
    <row r="391" spans="1:13" x14ac:dyDescent="0.3">
      <c r="A391">
        <v>389</v>
      </c>
      <c r="B391">
        <v>16.7012</v>
      </c>
      <c r="C391">
        <v>7.9880000000000007E-2</v>
      </c>
      <c r="D391">
        <v>-0.4325</v>
      </c>
      <c r="E391">
        <v>12.281000000000001</v>
      </c>
      <c r="F391">
        <v>13.295999999999999</v>
      </c>
      <c r="G391">
        <v>14.311</v>
      </c>
      <c r="H391">
        <v>15.44</v>
      </c>
      <c r="I391">
        <v>16.701000000000001</v>
      </c>
      <c r="J391">
        <v>18.116</v>
      </c>
      <c r="K391">
        <v>19.707999999999998</v>
      </c>
      <c r="L391">
        <v>21.509</v>
      </c>
      <c r="M391">
        <v>23.31</v>
      </c>
    </row>
    <row r="392" spans="1:13" x14ac:dyDescent="0.3">
      <c r="A392">
        <v>390</v>
      </c>
      <c r="B392">
        <v>16.697199999999999</v>
      </c>
      <c r="C392">
        <v>7.9869999999999997E-2</v>
      </c>
      <c r="D392">
        <v>-0.43330000000000002</v>
      </c>
      <c r="E392">
        <v>12.279</v>
      </c>
      <c r="F392">
        <v>13.292999999999999</v>
      </c>
      <c r="G392">
        <v>14.308</v>
      </c>
      <c r="H392">
        <v>15.436</v>
      </c>
      <c r="I392">
        <v>16.696999999999999</v>
      </c>
      <c r="J392">
        <v>18.111000000000001</v>
      </c>
      <c r="K392">
        <v>19.702999999999999</v>
      </c>
      <c r="L392">
        <v>21.504000000000001</v>
      </c>
      <c r="M392">
        <v>23.303999999999998</v>
      </c>
    </row>
    <row r="393" spans="1:13" x14ac:dyDescent="0.3">
      <c r="A393">
        <v>391</v>
      </c>
      <c r="B393">
        <v>16.693200000000001</v>
      </c>
      <c r="C393">
        <v>7.986E-2</v>
      </c>
      <c r="D393">
        <v>-0.43419999999999997</v>
      </c>
      <c r="E393">
        <v>12.276999999999999</v>
      </c>
      <c r="F393">
        <v>13.291</v>
      </c>
      <c r="G393">
        <v>14.305</v>
      </c>
      <c r="H393">
        <v>15.433</v>
      </c>
      <c r="I393">
        <v>16.693000000000001</v>
      </c>
      <c r="J393">
        <v>18.106999999999999</v>
      </c>
      <c r="K393">
        <v>19.698</v>
      </c>
      <c r="L393">
        <v>21.498000000000001</v>
      </c>
      <c r="M393">
        <v>23.298999999999999</v>
      </c>
    </row>
    <row r="394" spans="1:13" x14ac:dyDescent="0.3">
      <c r="A394">
        <v>392</v>
      </c>
      <c r="B394">
        <v>16.6891</v>
      </c>
      <c r="C394">
        <v>7.9850000000000004E-2</v>
      </c>
      <c r="D394">
        <v>-0.435</v>
      </c>
      <c r="E394">
        <v>12.275</v>
      </c>
      <c r="F394">
        <v>13.288</v>
      </c>
      <c r="G394">
        <v>14.301</v>
      </c>
      <c r="H394">
        <v>15.429</v>
      </c>
      <c r="I394">
        <v>16.689</v>
      </c>
      <c r="J394">
        <v>18.102</v>
      </c>
      <c r="K394">
        <v>19.693000000000001</v>
      </c>
      <c r="L394">
        <v>21.492999999999999</v>
      </c>
      <c r="M394">
        <v>23.292999999999999</v>
      </c>
    </row>
    <row r="395" spans="1:13" x14ac:dyDescent="0.3">
      <c r="A395">
        <v>393</v>
      </c>
      <c r="B395">
        <v>16.685099999999998</v>
      </c>
      <c r="C395">
        <v>7.9839999999999994E-2</v>
      </c>
      <c r="D395">
        <v>-0.43590000000000001</v>
      </c>
      <c r="E395">
        <v>12.273</v>
      </c>
      <c r="F395">
        <v>13.286</v>
      </c>
      <c r="G395">
        <v>14.298</v>
      </c>
      <c r="H395">
        <v>15.426</v>
      </c>
      <c r="I395">
        <v>16.684999999999999</v>
      </c>
      <c r="J395">
        <v>18.097999999999999</v>
      </c>
      <c r="K395">
        <v>19.687999999999999</v>
      </c>
      <c r="L395">
        <v>21.488</v>
      </c>
      <c r="M395">
        <v>23.286999999999999</v>
      </c>
    </row>
    <row r="396" spans="1:13" x14ac:dyDescent="0.3">
      <c r="A396">
        <v>394</v>
      </c>
      <c r="B396">
        <v>16.681100000000001</v>
      </c>
      <c r="C396">
        <v>7.9839999999999994E-2</v>
      </c>
      <c r="D396">
        <v>-0.43669999999999998</v>
      </c>
      <c r="E396">
        <v>12.271000000000001</v>
      </c>
      <c r="F396">
        <v>13.282999999999999</v>
      </c>
      <c r="G396">
        <v>14.295</v>
      </c>
      <c r="H396">
        <v>15.422000000000001</v>
      </c>
      <c r="I396">
        <v>16.681000000000001</v>
      </c>
      <c r="J396">
        <v>18.093</v>
      </c>
      <c r="K396">
        <v>19.684000000000001</v>
      </c>
      <c r="L396">
        <v>21.483000000000001</v>
      </c>
      <c r="M396">
        <v>23.283000000000001</v>
      </c>
    </row>
    <row r="397" spans="1:13" x14ac:dyDescent="0.3">
      <c r="A397">
        <v>395</v>
      </c>
      <c r="B397">
        <v>16.677099999999999</v>
      </c>
      <c r="C397">
        <v>7.9829999999999998E-2</v>
      </c>
      <c r="D397">
        <v>-0.43759999999999999</v>
      </c>
      <c r="E397">
        <v>12.269</v>
      </c>
      <c r="F397">
        <v>13.28</v>
      </c>
      <c r="G397">
        <v>14.292</v>
      </c>
      <c r="H397">
        <v>15.419</v>
      </c>
      <c r="I397">
        <v>16.677</v>
      </c>
      <c r="J397">
        <v>18.088999999999999</v>
      </c>
      <c r="K397">
        <v>19.678999999999998</v>
      </c>
      <c r="L397">
        <v>21.478000000000002</v>
      </c>
      <c r="M397">
        <v>23.277000000000001</v>
      </c>
    </row>
    <row r="398" spans="1:13" x14ac:dyDescent="0.3">
      <c r="A398">
        <v>396</v>
      </c>
      <c r="B398">
        <v>16.673100000000002</v>
      </c>
      <c r="C398">
        <v>7.9820000000000002E-2</v>
      </c>
      <c r="D398">
        <v>-0.43840000000000001</v>
      </c>
      <c r="E398">
        <v>12.266</v>
      </c>
      <c r="F398">
        <v>13.278</v>
      </c>
      <c r="G398">
        <v>14.289</v>
      </c>
      <c r="H398">
        <v>15.414999999999999</v>
      </c>
      <c r="I398">
        <v>16.672999999999998</v>
      </c>
      <c r="J398">
        <v>18.084</v>
      </c>
      <c r="K398">
        <v>19.673999999999999</v>
      </c>
      <c r="L398">
        <v>21.472999999999999</v>
      </c>
      <c r="M398">
        <v>23.271000000000001</v>
      </c>
    </row>
    <row r="399" spans="1:13" x14ac:dyDescent="0.3">
      <c r="A399">
        <v>397</v>
      </c>
      <c r="B399">
        <v>16.6691</v>
      </c>
      <c r="C399">
        <v>7.9810000000000006E-2</v>
      </c>
      <c r="D399">
        <v>-0.43930000000000002</v>
      </c>
      <c r="E399">
        <v>12.263999999999999</v>
      </c>
      <c r="F399">
        <v>13.275</v>
      </c>
      <c r="G399">
        <v>14.286</v>
      </c>
      <c r="H399">
        <v>15.411</v>
      </c>
      <c r="I399">
        <v>16.669</v>
      </c>
      <c r="J399">
        <v>18.079999999999998</v>
      </c>
      <c r="K399">
        <v>19.669</v>
      </c>
      <c r="L399">
        <v>21.466999999999999</v>
      </c>
      <c r="M399">
        <v>23.265999999999998</v>
      </c>
    </row>
    <row r="400" spans="1:13" x14ac:dyDescent="0.3">
      <c r="A400">
        <v>398</v>
      </c>
      <c r="B400">
        <v>16.665099999999999</v>
      </c>
      <c r="C400">
        <v>7.9799999999999996E-2</v>
      </c>
      <c r="D400">
        <v>-0.44009999999999999</v>
      </c>
      <c r="E400">
        <v>12.262</v>
      </c>
      <c r="F400">
        <v>13.273</v>
      </c>
      <c r="G400">
        <v>14.282999999999999</v>
      </c>
      <c r="H400">
        <v>15.407999999999999</v>
      </c>
      <c r="I400">
        <v>16.664999999999999</v>
      </c>
      <c r="J400">
        <v>18.074999999999999</v>
      </c>
      <c r="K400">
        <v>19.664000000000001</v>
      </c>
      <c r="L400">
        <v>21.462</v>
      </c>
      <c r="M400">
        <v>23.26</v>
      </c>
    </row>
    <row r="401" spans="1:13" x14ac:dyDescent="0.3">
      <c r="A401">
        <v>399</v>
      </c>
      <c r="B401">
        <v>16.661100000000001</v>
      </c>
      <c r="C401">
        <v>7.9799999999999996E-2</v>
      </c>
      <c r="D401">
        <v>-0.441</v>
      </c>
      <c r="E401">
        <v>12.26</v>
      </c>
      <c r="F401">
        <v>13.27</v>
      </c>
      <c r="G401">
        <v>14.28</v>
      </c>
      <c r="H401">
        <v>15.404</v>
      </c>
      <c r="I401">
        <v>16.661000000000001</v>
      </c>
      <c r="J401">
        <v>18.071000000000002</v>
      </c>
      <c r="K401">
        <v>19.66</v>
      </c>
      <c r="L401">
        <v>21.457999999999998</v>
      </c>
      <c r="M401">
        <v>23.256</v>
      </c>
    </row>
    <row r="402" spans="1:13" x14ac:dyDescent="0.3">
      <c r="A402">
        <v>400</v>
      </c>
      <c r="B402">
        <v>16.6571</v>
      </c>
      <c r="C402">
        <v>7.979E-2</v>
      </c>
      <c r="D402">
        <v>-0.44180000000000003</v>
      </c>
      <c r="E402">
        <v>12.257999999999999</v>
      </c>
      <c r="F402">
        <v>13.266999999999999</v>
      </c>
      <c r="G402">
        <v>14.276999999999999</v>
      </c>
      <c r="H402">
        <v>15.401</v>
      </c>
      <c r="I402">
        <v>16.657</v>
      </c>
      <c r="J402">
        <v>18.067</v>
      </c>
      <c r="K402">
        <v>19.655000000000001</v>
      </c>
      <c r="L402">
        <v>21.452000000000002</v>
      </c>
      <c r="M402">
        <v>23.25</v>
      </c>
    </row>
    <row r="403" spans="1:13" x14ac:dyDescent="0.3">
      <c r="A403">
        <v>401</v>
      </c>
      <c r="B403">
        <v>16.653099999999998</v>
      </c>
      <c r="C403">
        <v>7.9780000000000004E-2</v>
      </c>
      <c r="D403">
        <v>-0.44259999999999999</v>
      </c>
      <c r="E403">
        <v>12.256</v>
      </c>
      <c r="F403">
        <v>13.265000000000001</v>
      </c>
      <c r="G403">
        <v>14.273999999999999</v>
      </c>
      <c r="H403">
        <v>15.397</v>
      </c>
      <c r="I403">
        <v>16.652999999999999</v>
      </c>
      <c r="J403">
        <v>18.062000000000001</v>
      </c>
      <c r="K403">
        <v>19.649999999999999</v>
      </c>
      <c r="L403">
        <v>21.446999999999999</v>
      </c>
      <c r="M403">
        <v>23.244</v>
      </c>
    </row>
    <row r="404" spans="1:13" x14ac:dyDescent="0.3">
      <c r="A404">
        <v>402</v>
      </c>
      <c r="B404">
        <v>16.649100000000001</v>
      </c>
      <c r="C404">
        <v>7.9769999999999994E-2</v>
      </c>
      <c r="D404">
        <v>-0.44350000000000001</v>
      </c>
      <c r="E404">
        <v>12.254</v>
      </c>
      <c r="F404">
        <v>13.262</v>
      </c>
      <c r="G404">
        <v>14.271000000000001</v>
      </c>
      <c r="H404">
        <v>15.394</v>
      </c>
      <c r="I404">
        <v>16.649000000000001</v>
      </c>
      <c r="J404">
        <v>18.058</v>
      </c>
      <c r="K404">
        <v>19.645</v>
      </c>
      <c r="L404">
        <v>21.442</v>
      </c>
      <c r="M404">
        <v>23.239000000000001</v>
      </c>
    </row>
    <row r="405" spans="1:13" x14ac:dyDescent="0.3">
      <c r="A405">
        <v>403</v>
      </c>
      <c r="B405">
        <v>16.645099999999999</v>
      </c>
      <c r="C405">
        <v>7.9759999999999998E-2</v>
      </c>
      <c r="D405">
        <v>-0.44429999999999997</v>
      </c>
      <c r="E405">
        <v>12.250999999999999</v>
      </c>
      <c r="F405">
        <v>13.26</v>
      </c>
      <c r="G405">
        <v>14.268000000000001</v>
      </c>
      <c r="H405">
        <v>15.39</v>
      </c>
      <c r="I405">
        <v>16.645</v>
      </c>
      <c r="J405">
        <v>18.053000000000001</v>
      </c>
      <c r="K405">
        <v>19.64</v>
      </c>
      <c r="L405">
        <v>21.437000000000001</v>
      </c>
      <c r="M405">
        <v>23.233000000000001</v>
      </c>
    </row>
    <row r="406" spans="1:13" x14ac:dyDescent="0.3">
      <c r="A406">
        <v>404</v>
      </c>
      <c r="B406">
        <v>16.641200000000001</v>
      </c>
      <c r="C406">
        <v>7.9750000000000001E-2</v>
      </c>
      <c r="D406">
        <v>-0.4451</v>
      </c>
      <c r="E406">
        <v>12.249000000000001</v>
      </c>
      <c r="F406">
        <v>13.257</v>
      </c>
      <c r="G406">
        <v>14.265000000000001</v>
      </c>
      <c r="H406">
        <v>15.387</v>
      </c>
      <c r="I406">
        <v>16.640999999999998</v>
      </c>
      <c r="J406">
        <v>18.048999999999999</v>
      </c>
      <c r="K406">
        <v>19.635000000000002</v>
      </c>
      <c r="L406">
        <v>21.431000000000001</v>
      </c>
      <c r="M406">
        <v>23.227</v>
      </c>
    </row>
    <row r="407" spans="1:13" x14ac:dyDescent="0.3">
      <c r="A407">
        <v>405</v>
      </c>
      <c r="B407">
        <v>16.6372</v>
      </c>
      <c r="C407">
        <v>7.9750000000000001E-2</v>
      </c>
      <c r="D407">
        <v>-0.44600000000000001</v>
      </c>
      <c r="E407">
        <v>12.247</v>
      </c>
      <c r="F407">
        <v>13.254</v>
      </c>
      <c r="G407">
        <v>14.260999999999999</v>
      </c>
      <c r="H407">
        <v>15.382999999999999</v>
      </c>
      <c r="I407">
        <v>16.637</v>
      </c>
      <c r="J407">
        <v>18.045000000000002</v>
      </c>
      <c r="K407">
        <v>19.631</v>
      </c>
      <c r="L407">
        <v>21.427</v>
      </c>
      <c r="M407">
        <v>23.222999999999999</v>
      </c>
    </row>
    <row r="408" spans="1:13" x14ac:dyDescent="0.3">
      <c r="A408">
        <v>406</v>
      </c>
      <c r="B408">
        <v>16.633199999999999</v>
      </c>
      <c r="C408">
        <v>7.9740000000000005E-2</v>
      </c>
      <c r="D408">
        <v>-0.44679999999999997</v>
      </c>
      <c r="E408">
        <v>12.244999999999999</v>
      </c>
      <c r="F408">
        <v>13.252000000000001</v>
      </c>
      <c r="G408">
        <v>14.257999999999999</v>
      </c>
      <c r="H408">
        <v>15.38</v>
      </c>
      <c r="I408">
        <v>16.632999999999999</v>
      </c>
      <c r="J408">
        <v>18.04</v>
      </c>
      <c r="K408">
        <v>19.626000000000001</v>
      </c>
      <c r="L408">
        <v>21.422000000000001</v>
      </c>
      <c r="M408">
        <v>23.216999999999999</v>
      </c>
    </row>
    <row r="409" spans="1:13" x14ac:dyDescent="0.3">
      <c r="A409">
        <v>407</v>
      </c>
      <c r="B409">
        <v>16.629300000000001</v>
      </c>
      <c r="C409">
        <v>7.9729999999999995E-2</v>
      </c>
      <c r="D409">
        <v>-0.4476</v>
      </c>
      <c r="E409">
        <v>12.243</v>
      </c>
      <c r="F409">
        <v>13.249000000000001</v>
      </c>
      <c r="G409">
        <v>14.255000000000001</v>
      </c>
      <c r="H409">
        <v>15.375999999999999</v>
      </c>
      <c r="I409">
        <v>16.629000000000001</v>
      </c>
      <c r="J409">
        <v>18.036000000000001</v>
      </c>
      <c r="K409">
        <v>19.620999999999999</v>
      </c>
      <c r="L409">
        <v>21.416</v>
      </c>
      <c r="M409">
        <v>23.212</v>
      </c>
    </row>
    <row r="410" spans="1:13" x14ac:dyDescent="0.3">
      <c r="A410">
        <v>408</v>
      </c>
      <c r="B410">
        <v>16.625299999999999</v>
      </c>
      <c r="C410">
        <v>7.9719999999999999E-2</v>
      </c>
      <c r="D410">
        <v>-0.44840000000000002</v>
      </c>
      <c r="E410">
        <v>12.241</v>
      </c>
      <c r="F410">
        <v>13.247</v>
      </c>
      <c r="G410">
        <v>14.252000000000001</v>
      </c>
      <c r="H410">
        <v>15.372999999999999</v>
      </c>
      <c r="I410">
        <v>16.625</v>
      </c>
      <c r="J410">
        <v>18.030999999999999</v>
      </c>
      <c r="K410">
        <v>19.616</v>
      </c>
      <c r="L410">
        <v>21.411000000000001</v>
      </c>
      <c r="M410">
        <v>23.206</v>
      </c>
    </row>
    <row r="411" spans="1:13" x14ac:dyDescent="0.3">
      <c r="A411">
        <v>409</v>
      </c>
      <c r="B411">
        <v>16.621400000000001</v>
      </c>
      <c r="C411">
        <v>7.9710000000000003E-2</v>
      </c>
      <c r="D411">
        <v>-0.44929999999999998</v>
      </c>
      <c r="E411">
        <v>12.239000000000001</v>
      </c>
      <c r="F411">
        <v>13.244</v>
      </c>
      <c r="G411">
        <v>14.249000000000001</v>
      </c>
      <c r="H411">
        <v>15.369</v>
      </c>
      <c r="I411">
        <v>16.620999999999999</v>
      </c>
      <c r="J411">
        <v>18.027000000000001</v>
      </c>
      <c r="K411">
        <v>19.611000000000001</v>
      </c>
      <c r="L411">
        <v>21.405999999999999</v>
      </c>
      <c r="M411">
        <v>23.201000000000001</v>
      </c>
    </row>
    <row r="412" spans="1:13" x14ac:dyDescent="0.3">
      <c r="A412">
        <v>410</v>
      </c>
      <c r="B412">
        <v>16.6175</v>
      </c>
      <c r="C412">
        <v>7.9710000000000003E-2</v>
      </c>
      <c r="D412">
        <v>-0.4501</v>
      </c>
      <c r="E412">
        <v>12.236000000000001</v>
      </c>
      <c r="F412">
        <v>13.241</v>
      </c>
      <c r="G412">
        <v>14.246</v>
      </c>
      <c r="H412">
        <v>15.366</v>
      </c>
      <c r="I412">
        <v>16.617999999999999</v>
      </c>
      <c r="J412">
        <v>18.023</v>
      </c>
      <c r="K412">
        <v>19.606999999999999</v>
      </c>
      <c r="L412">
        <v>21.401</v>
      </c>
      <c r="M412">
        <v>23.196000000000002</v>
      </c>
    </row>
    <row r="413" spans="1:13" x14ac:dyDescent="0.3">
      <c r="A413">
        <v>411</v>
      </c>
      <c r="B413">
        <v>16.613499999999998</v>
      </c>
      <c r="C413">
        <v>7.9699999999999993E-2</v>
      </c>
      <c r="D413">
        <v>-0.45090000000000002</v>
      </c>
      <c r="E413">
        <v>12.234</v>
      </c>
      <c r="F413">
        <v>13.239000000000001</v>
      </c>
      <c r="G413">
        <v>14.243</v>
      </c>
      <c r="H413">
        <v>15.362</v>
      </c>
      <c r="I413">
        <v>16.614000000000001</v>
      </c>
      <c r="J413">
        <v>18.018000000000001</v>
      </c>
      <c r="K413">
        <v>19.602</v>
      </c>
      <c r="L413">
        <v>21.396000000000001</v>
      </c>
      <c r="M413">
        <v>23.19</v>
      </c>
    </row>
    <row r="414" spans="1:13" x14ac:dyDescent="0.3">
      <c r="A414">
        <v>412</v>
      </c>
      <c r="B414">
        <v>16.6096</v>
      </c>
      <c r="C414">
        <v>7.9689999999999997E-2</v>
      </c>
      <c r="D414">
        <v>-0.45169999999999999</v>
      </c>
      <c r="E414">
        <v>12.231999999999999</v>
      </c>
      <c r="F414">
        <v>13.236000000000001</v>
      </c>
      <c r="G414">
        <v>14.24</v>
      </c>
      <c r="H414">
        <v>15.359</v>
      </c>
      <c r="I414">
        <v>16.61</v>
      </c>
      <c r="J414">
        <v>18.013999999999999</v>
      </c>
      <c r="K414">
        <v>19.597000000000001</v>
      </c>
      <c r="L414">
        <v>21.390999999999998</v>
      </c>
      <c r="M414">
        <v>23.184999999999999</v>
      </c>
    </row>
    <row r="415" spans="1:13" x14ac:dyDescent="0.3">
      <c r="A415">
        <v>413</v>
      </c>
      <c r="B415">
        <v>16.605699999999999</v>
      </c>
      <c r="C415">
        <v>7.9680000000000001E-2</v>
      </c>
      <c r="D415">
        <v>-0.45250000000000001</v>
      </c>
      <c r="E415">
        <v>12.23</v>
      </c>
      <c r="F415">
        <v>13.234</v>
      </c>
      <c r="G415">
        <v>14.237</v>
      </c>
      <c r="H415">
        <v>15.355</v>
      </c>
      <c r="I415">
        <v>16.606000000000002</v>
      </c>
      <c r="J415">
        <v>18.009</v>
      </c>
      <c r="K415">
        <v>19.591999999999999</v>
      </c>
      <c r="L415">
        <v>21.385999999999999</v>
      </c>
      <c r="M415">
        <v>23.178999999999998</v>
      </c>
    </row>
    <row r="416" spans="1:13" x14ac:dyDescent="0.3">
      <c r="A416">
        <v>414</v>
      </c>
      <c r="B416">
        <v>16.601800000000001</v>
      </c>
      <c r="C416">
        <v>7.9670000000000005E-2</v>
      </c>
      <c r="D416">
        <v>-0.45329999999999998</v>
      </c>
      <c r="E416">
        <v>12.228</v>
      </c>
      <c r="F416">
        <v>13.231</v>
      </c>
      <c r="G416">
        <v>14.234</v>
      </c>
      <c r="H416">
        <v>15.352</v>
      </c>
      <c r="I416">
        <v>16.602</v>
      </c>
      <c r="J416">
        <v>18.004999999999999</v>
      </c>
      <c r="K416">
        <v>19.588000000000001</v>
      </c>
      <c r="L416">
        <v>21.381</v>
      </c>
      <c r="M416">
        <v>23.173999999999999</v>
      </c>
    </row>
    <row r="417" spans="1:13" x14ac:dyDescent="0.3">
      <c r="A417">
        <v>415</v>
      </c>
      <c r="B417">
        <v>16.597899999999999</v>
      </c>
      <c r="C417">
        <v>7.9659999999999995E-2</v>
      </c>
      <c r="D417">
        <v>-0.4541</v>
      </c>
      <c r="E417">
        <v>12.226000000000001</v>
      </c>
      <c r="F417">
        <v>13.228999999999999</v>
      </c>
      <c r="G417">
        <v>14.231</v>
      </c>
      <c r="H417">
        <v>15.349</v>
      </c>
      <c r="I417">
        <v>16.597999999999999</v>
      </c>
      <c r="J417">
        <v>18.001000000000001</v>
      </c>
      <c r="K417">
        <v>19.582999999999998</v>
      </c>
      <c r="L417">
        <v>21.375</v>
      </c>
      <c r="M417">
        <v>23.167999999999999</v>
      </c>
    </row>
    <row r="418" spans="1:13" x14ac:dyDescent="0.3">
      <c r="A418">
        <v>416</v>
      </c>
      <c r="B418">
        <v>16.594000000000001</v>
      </c>
      <c r="C418">
        <v>7.9659999999999995E-2</v>
      </c>
      <c r="D418">
        <v>-0.45500000000000002</v>
      </c>
      <c r="E418">
        <v>12.224</v>
      </c>
      <c r="F418">
        <v>13.226000000000001</v>
      </c>
      <c r="G418">
        <v>14.228</v>
      </c>
      <c r="H418">
        <v>15.345000000000001</v>
      </c>
      <c r="I418">
        <v>16.594000000000001</v>
      </c>
      <c r="J418">
        <v>17.997</v>
      </c>
      <c r="K418">
        <v>19.577999999999999</v>
      </c>
      <c r="L418">
        <v>21.370999999999999</v>
      </c>
      <c r="M418">
        <v>23.164000000000001</v>
      </c>
    </row>
    <row r="419" spans="1:13" x14ac:dyDescent="0.3">
      <c r="A419">
        <v>417</v>
      </c>
      <c r="B419">
        <v>16.5901</v>
      </c>
      <c r="C419">
        <v>7.9649999999999999E-2</v>
      </c>
      <c r="D419">
        <v>-0.45579999999999998</v>
      </c>
      <c r="E419">
        <v>12.222</v>
      </c>
      <c r="F419">
        <v>13.223000000000001</v>
      </c>
      <c r="G419">
        <v>14.225</v>
      </c>
      <c r="H419">
        <v>15.342000000000001</v>
      </c>
      <c r="I419">
        <v>16.59</v>
      </c>
      <c r="J419">
        <v>17.992000000000001</v>
      </c>
      <c r="K419">
        <v>19.574000000000002</v>
      </c>
      <c r="L419">
        <v>21.366</v>
      </c>
      <c r="M419">
        <v>23.158000000000001</v>
      </c>
    </row>
    <row r="420" spans="1:13" x14ac:dyDescent="0.3">
      <c r="A420">
        <v>418</v>
      </c>
      <c r="B420">
        <v>16.586200000000002</v>
      </c>
      <c r="C420">
        <v>7.9640000000000002E-2</v>
      </c>
      <c r="D420">
        <v>-0.45660000000000001</v>
      </c>
      <c r="E420">
        <v>12.22</v>
      </c>
      <c r="F420">
        <v>13.221</v>
      </c>
      <c r="G420">
        <v>14.222</v>
      </c>
      <c r="H420">
        <v>15.337999999999999</v>
      </c>
      <c r="I420">
        <v>16.585999999999999</v>
      </c>
      <c r="J420">
        <v>17.988</v>
      </c>
      <c r="K420">
        <v>19.568999999999999</v>
      </c>
      <c r="L420">
        <v>21.361000000000001</v>
      </c>
      <c r="M420">
        <v>23.152999999999999</v>
      </c>
    </row>
    <row r="421" spans="1:13" x14ac:dyDescent="0.3">
      <c r="A421">
        <v>419</v>
      </c>
      <c r="B421">
        <v>16.5823</v>
      </c>
      <c r="C421">
        <v>7.9630000000000006E-2</v>
      </c>
      <c r="D421">
        <v>-0.45739999999999997</v>
      </c>
      <c r="E421">
        <v>12.218</v>
      </c>
      <c r="F421">
        <v>13.218999999999999</v>
      </c>
      <c r="G421">
        <v>14.218999999999999</v>
      </c>
      <c r="H421">
        <v>15.335000000000001</v>
      </c>
      <c r="I421">
        <v>16.582000000000001</v>
      </c>
      <c r="J421">
        <v>17.983000000000001</v>
      </c>
      <c r="K421">
        <v>19.564</v>
      </c>
      <c r="L421">
        <v>21.356000000000002</v>
      </c>
      <c r="M421">
        <v>23.146999999999998</v>
      </c>
    </row>
    <row r="422" spans="1:13" x14ac:dyDescent="0.3">
      <c r="A422">
        <v>420</v>
      </c>
      <c r="B422">
        <v>16.578399999999998</v>
      </c>
      <c r="C422">
        <v>7.9630000000000006E-2</v>
      </c>
      <c r="D422">
        <v>-0.4582</v>
      </c>
      <c r="E422">
        <v>12.215</v>
      </c>
      <c r="F422">
        <v>13.215999999999999</v>
      </c>
      <c r="G422">
        <v>14.215999999999999</v>
      </c>
      <c r="H422">
        <v>15.331</v>
      </c>
      <c r="I422">
        <v>16.577999999999999</v>
      </c>
      <c r="J422">
        <v>17.978999999999999</v>
      </c>
      <c r="K422">
        <v>19.559999999999999</v>
      </c>
      <c r="L422">
        <v>21.350999999999999</v>
      </c>
      <c r="M422">
        <v>23.143000000000001</v>
      </c>
    </row>
    <row r="423" spans="1:13" x14ac:dyDescent="0.3">
      <c r="A423">
        <v>421</v>
      </c>
      <c r="B423">
        <v>16.5745</v>
      </c>
      <c r="C423">
        <v>7.9619999999999996E-2</v>
      </c>
      <c r="D423">
        <v>-0.45900000000000002</v>
      </c>
      <c r="E423">
        <v>12.212999999999999</v>
      </c>
      <c r="F423">
        <v>13.212999999999999</v>
      </c>
      <c r="G423">
        <v>14.212999999999999</v>
      </c>
      <c r="H423">
        <v>15.327999999999999</v>
      </c>
      <c r="I423">
        <v>16.574000000000002</v>
      </c>
      <c r="J423">
        <v>17.975000000000001</v>
      </c>
      <c r="K423">
        <v>19.555</v>
      </c>
      <c r="L423">
        <v>21.346</v>
      </c>
      <c r="M423">
        <v>23.137</v>
      </c>
    </row>
    <row r="424" spans="1:13" x14ac:dyDescent="0.3">
      <c r="A424">
        <v>422</v>
      </c>
      <c r="B424">
        <v>16.570699999999999</v>
      </c>
      <c r="C424">
        <v>7.961E-2</v>
      </c>
      <c r="D424">
        <v>-0.45979999999999999</v>
      </c>
      <c r="E424">
        <v>12.211</v>
      </c>
      <c r="F424">
        <v>13.211</v>
      </c>
      <c r="G424">
        <v>14.21</v>
      </c>
      <c r="H424">
        <v>15.324</v>
      </c>
      <c r="I424">
        <v>16.571000000000002</v>
      </c>
      <c r="J424">
        <v>17.971</v>
      </c>
      <c r="K424">
        <v>19.55</v>
      </c>
      <c r="L424">
        <v>21.341000000000001</v>
      </c>
      <c r="M424">
        <v>23.132000000000001</v>
      </c>
    </row>
    <row r="425" spans="1:13" x14ac:dyDescent="0.3">
      <c r="A425">
        <v>423</v>
      </c>
      <c r="B425">
        <v>16.566800000000001</v>
      </c>
      <c r="C425">
        <v>7.9600000000000004E-2</v>
      </c>
      <c r="D425">
        <v>-0.46060000000000001</v>
      </c>
      <c r="E425">
        <v>12.209</v>
      </c>
      <c r="F425">
        <v>13.208</v>
      </c>
      <c r="G425">
        <v>14.207000000000001</v>
      </c>
      <c r="H425">
        <v>15.321</v>
      </c>
      <c r="I425">
        <v>16.567</v>
      </c>
      <c r="J425">
        <v>17.966000000000001</v>
      </c>
      <c r="K425">
        <v>19.545000000000002</v>
      </c>
      <c r="L425">
        <v>21.335999999999999</v>
      </c>
      <c r="M425">
        <v>23.126000000000001</v>
      </c>
    </row>
    <row r="426" spans="1:13" x14ac:dyDescent="0.3">
      <c r="A426">
        <v>424</v>
      </c>
      <c r="B426">
        <v>16.562899999999999</v>
      </c>
      <c r="C426">
        <v>7.9589999999999994E-2</v>
      </c>
      <c r="D426">
        <v>-0.46139999999999998</v>
      </c>
      <c r="E426">
        <v>12.207000000000001</v>
      </c>
      <c r="F426">
        <v>13.206</v>
      </c>
      <c r="G426">
        <v>14.205</v>
      </c>
      <c r="H426">
        <v>15.318</v>
      </c>
      <c r="I426">
        <v>16.562999999999999</v>
      </c>
      <c r="J426">
        <v>17.962</v>
      </c>
      <c r="K426">
        <v>19.541</v>
      </c>
      <c r="L426">
        <v>21.331</v>
      </c>
      <c r="M426">
        <v>23.120999999999999</v>
      </c>
    </row>
    <row r="427" spans="1:13" x14ac:dyDescent="0.3">
      <c r="A427">
        <v>425</v>
      </c>
      <c r="B427">
        <v>16.559100000000001</v>
      </c>
      <c r="C427">
        <v>7.9589999999999994E-2</v>
      </c>
      <c r="D427">
        <v>-0.46210000000000001</v>
      </c>
      <c r="E427">
        <v>12.205</v>
      </c>
      <c r="F427">
        <v>13.202999999999999</v>
      </c>
      <c r="G427">
        <v>14.201000000000001</v>
      </c>
      <c r="H427">
        <v>15.314</v>
      </c>
      <c r="I427">
        <v>16.559000000000001</v>
      </c>
      <c r="J427">
        <v>17.957999999999998</v>
      </c>
      <c r="K427">
        <v>19.536000000000001</v>
      </c>
      <c r="L427">
        <v>21.326000000000001</v>
      </c>
      <c r="M427">
        <v>23.116</v>
      </c>
    </row>
    <row r="428" spans="1:13" x14ac:dyDescent="0.3">
      <c r="A428">
        <v>426</v>
      </c>
      <c r="B428">
        <v>16.555299999999999</v>
      </c>
      <c r="C428">
        <v>7.9579999999999998E-2</v>
      </c>
      <c r="D428">
        <v>-0.46289999999999998</v>
      </c>
      <c r="E428">
        <v>12.202999999999999</v>
      </c>
      <c r="F428">
        <v>13.201000000000001</v>
      </c>
      <c r="G428">
        <v>14.199</v>
      </c>
      <c r="H428">
        <v>15.311</v>
      </c>
      <c r="I428">
        <v>16.555</v>
      </c>
      <c r="J428">
        <v>17.954000000000001</v>
      </c>
      <c r="K428">
        <v>19.532</v>
      </c>
      <c r="L428">
        <v>21.321000000000002</v>
      </c>
      <c r="M428">
        <v>23.111000000000001</v>
      </c>
    </row>
    <row r="429" spans="1:13" x14ac:dyDescent="0.3">
      <c r="A429">
        <v>427</v>
      </c>
      <c r="B429">
        <v>16.551400000000001</v>
      </c>
      <c r="C429">
        <v>7.9570000000000002E-2</v>
      </c>
      <c r="D429">
        <v>-0.4637</v>
      </c>
      <c r="E429">
        <v>12.201000000000001</v>
      </c>
      <c r="F429">
        <v>13.198</v>
      </c>
      <c r="G429">
        <v>14.196</v>
      </c>
      <c r="H429">
        <v>15.307</v>
      </c>
      <c r="I429">
        <v>16.550999999999998</v>
      </c>
      <c r="J429">
        <v>17.949000000000002</v>
      </c>
      <c r="K429">
        <v>19.527000000000001</v>
      </c>
      <c r="L429">
        <v>21.315999999999999</v>
      </c>
      <c r="M429">
        <v>23.105</v>
      </c>
    </row>
    <row r="430" spans="1:13" x14ac:dyDescent="0.3">
      <c r="A430">
        <v>428</v>
      </c>
      <c r="B430">
        <v>16.547599999999999</v>
      </c>
      <c r="C430">
        <v>7.9560000000000006E-2</v>
      </c>
      <c r="D430">
        <v>-0.46450000000000002</v>
      </c>
      <c r="E430">
        <v>12.199</v>
      </c>
      <c r="F430">
        <v>13.196</v>
      </c>
      <c r="G430">
        <v>14.193</v>
      </c>
      <c r="H430">
        <v>15.304</v>
      </c>
      <c r="I430">
        <v>16.547999999999998</v>
      </c>
      <c r="J430">
        <v>17.945</v>
      </c>
      <c r="K430">
        <v>19.521999999999998</v>
      </c>
      <c r="L430">
        <v>21.311</v>
      </c>
      <c r="M430">
        <v>23.1</v>
      </c>
    </row>
    <row r="431" spans="1:13" x14ac:dyDescent="0.3">
      <c r="A431">
        <v>429</v>
      </c>
      <c r="B431">
        <v>16.543800000000001</v>
      </c>
      <c r="C431">
        <v>7.9549999999999996E-2</v>
      </c>
      <c r="D431">
        <v>-0.46529999999999999</v>
      </c>
      <c r="E431">
        <v>12.196999999999999</v>
      </c>
      <c r="F431">
        <v>13.193</v>
      </c>
      <c r="G431">
        <v>14.19</v>
      </c>
      <c r="H431">
        <v>15.301</v>
      </c>
      <c r="I431">
        <v>16.544</v>
      </c>
      <c r="J431">
        <v>17.940999999999999</v>
      </c>
      <c r="K431">
        <v>19.516999999999999</v>
      </c>
      <c r="L431">
        <v>21.306000000000001</v>
      </c>
      <c r="M431">
        <v>23.094000000000001</v>
      </c>
    </row>
    <row r="432" spans="1:13" x14ac:dyDescent="0.3">
      <c r="A432">
        <v>430</v>
      </c>
      <c r="B432">
        <v>16.539899999999999</v>
      </c>
      <c r="C432">
        <v>7.9549999999999996E-2</v>
      </c>
      <c r="D432">
        <v>-0.46610000000000001</v>
      </c>
      <c r="E432">
        <v>12.194000000000001</v>
      </c>
      <c r="F432">
        <v>13.19</v>
      </c>
      <c r="G432">
        <v>14.186999999999999</v>
      </c>
      <c r="H432">
        <v>15.297000000000001</v>
      </c>
      <c r="I432">
        <v>16.54</v>
      </c>
      <c r="J432">
        <v>17.937000000000001</v>
      </c>
      <c r="K432">
        <v>19.513000000000002</v>
      </c>
      <c r="L432">
        <v>21.300999999999998</v>
      </c>
      <c r="M432">
        <v>23.09</v>
      </c>
    </row>
    <row r="433" spans="1:13" x14ac:dyDescent="0.3">
      <c r="A433">
        <v>431</v>
      </c>
      <c r="B433">
        <v>16.536100000000001</v>
      </c>
      <c r="C433">
        <v>7.954E-2</v>
      </c>
      <c r="D433">
        <v>-0.46689999999999998</v>
      </c>
      <c r="E433">
        <v>12.192</v>
      </c>
      <c r="F433">
        <v>13.188000000000001</v>
      </c>
      <c r="G433">
        <v>14.183999999999999</v>
      </c>
      <c r="H433">
        <v>15.294</v>
      </c>
      <c r="I433">
        <v>16.536000000000001</v>
      </c>
      <c r="J433">
        <v>17.931999999999999</v>
      </c>
      <c r="K433">
        <v>19.507999999999999</v>
      </c>
      <c r="L433">
        <v>21.295999999999999</v>
      </c>
      <c r="M433">
        <v>23.084</v>
      </c>
    </row>
    <row r="434" spans="1:13" x14ac:dyDescent="0.3">
      <c r="A434">
        <v>432</v>
      </c>
      <c r="B434">
        <v>16.532299999999999</v>
      </c>
      <c r="C434">
        <v>7.9530000000000003E-2</v>
      </c>
      <c r="D434">
        <v>-0.4677</v>
      </c>
      <c r="E434">
        <v>12.19</v>
      </c>
      <c r="F434">
        <v>13.186</v>
      </c>
      <c r="G434">
        <v>14.180999999999999</v>
      </c>
      <c r="H434">
        <v>15.29</v>
      </c>
      <c r="I434">
        <v>16.532</v>
      </c>
      <c r="J434">
        <v>17.928000000000001</v>
      </c>
      <c r="K434">
        <v>19.504000000000001</v>
      </c>
      <c r="L434">
        <v>21.291</v>
      </c>
      <c r="M434">
        <v>23.079000000000001</v>
      </c>
    </row>
    <row r="435" spans="1:13" x14ac:dyDescent="0.3">
      <c r="A435">
        <v>433</v>
      </c>
      <c r="B435">
        <v>16.528500000000001</v>
      </c>
      <c r="C435">
        <v>7.9519999999999993E-2</v>
      </c>
      <c r="D435">
        <v>-0.46839999999999998</v>
      </c>
      <c r="E435">
        <v>12.188000000000001</v>
      </c>
      <c r="F435">
        <v>13.183</v>
      </c>
      <c r="G435">
        <v>14.178000000000001</v>
      </c>
      <c r="H435">
        <v>15.287000000000001</v>
      </c>
      <c r="I435">
        <v>16.527999999999999</v>
      </c>
      <c r="J435">
        <v>17.923999999999999</v>
      </c>
      <c r="K435">
        <v>19.498999999999999</v>
      </c>
      <c r="L435">
        <v>21.286000000000001</v>
      </c>
      <c r="M435">
        <v>23.073</v>
      </c>
    </row>
    <row r="436" spans="1:13" x14ac:dyDescent="0.3">
      <c r="A436">
        <v>434</v>
      </c>
      <c r="B436">
        <v>16.524699999999999</v>
      </c>
      <c r="C436">
        <v>7.9519999999999993E-2</v>
      </c>
      <c r="D436">
        <v>-0.46920000000000001</v>
      </c>
      <c r="E436">
        <v>12.186</v>
      </c>
      <c r="F436">
        <v>13.18</v>
      </c>
      <c r="G436">
        <v>14.175000000000001</v>
      </c>
      <c r="H436">
        <v>15.284000000000001</v>
      </c>
      <c r="I436">
        <v>16.524999999999999</v>
      </c>
      <c r="J436">
        <v>17.920000000000002</v>
      </c>
      <c r="K436">
        <v>19.495000000000001</v>
      </c>
      <c r="L436">
        <v>21.282</v>
      </c>
      <c r="M436">
        <v>23.068999999999999</v>
      </c>
    </row>
    <row r="437" spans="1:13" x14ac:dyDescent="0.3">
      <c r="A437">
        <v>435</v>
      </c>
      <c r="B437">
        <v>16.520900000000001</v>
      </c>
      <c r="C437">
        <v>7.9509999999999997E-2</v>
      </c>
      <c r="D437">
        <v>-0.47</v>
      </c>
      <c r="E437">
        <v>12.183999999999999</v>
      </c>
      <c r="F437">
        <v>13.178000000000001</v>
      </c>
      <c r="G437">
        <v>14.172000000000001</v>
      </c>
      <c r="H437">
        <v>15.28</v>
      </c>
      <c r="I437">
        <v>16.521000000000001</v>
      </c>
      <c r="J437">
        <v>17.914999999999999</v>
      </c>
      <c r="K437">
        <v>19.489999999999998</v>
      </c>
      <c r="L437">
        <v>21.277000000000001</v>
      </c>
      <c r="M437">
        <v>23.064</v>
      </c>
    </row>
    <row r="438" spans="1:13" x14ac:dyDescent="0.3">
      <c r="A438">
        <v>436</v>
      </c>
      <c r="B438">
        <v>16.517199999999999</v>
      </c>
      <c r="C438">
        <v>7.9500000000000001E-2</v>
      </c>
      <c r="D438">
        <v>-0.4708</v>
      </c>
      <c r="E438">
        <v>12.182</v>
      </c>
      <c r="F438">
        <v>13.176</v>
      </c>
      <c r="G438">
        <v>14.169</v>
      </c>
      <c r="H438">
        <v>15.276999999999999</v>
      </c>
      <c r="I438">
        <v>16.516999999999999</v>
      </c>
      <c r="J438">
        <v>17.911000000000001</v>
      </c>
      <c r="K438">
        <v>19.484999999999999</v>
      </c>
      <c r="L438">
        <v>21.271999999999998</v>
      </c>
      <c r="M438">
        <v>23.058</v>
      </c>
    </row>
    <row r="439" spans="1:13" x14ac:dyDescent="0.3">
      <c r="A439">
        <v>437</v>
      </c>
      <c r="B439">
        <v>16.513400000000001</v>
      </c>
      <c r="C439">
        <v>7.9490000000000005E-2</v>
      </c>
      <c r="D439">
        <v>-0.47149999999999997</v>
      </c>
      <c r="E439">
        <v>12.18</v>
      </c>
      <c r="F439">
        <v>13.173</v>
      </c>
      <c r="G439">
        <v>14.166</v>
      </c>
      <c r="H439">
        <v>15.273999999999999</v>
      </c>
      <c r="I439">
        <v>16.513000000000002</v>
      </c>
      <c r="J439">
        <v>17.907</v>
      </c>
      <c r="K439">
        <v>19.481000000000002</v>
      </c>
      <c r="L439">
        <v>21.266999999999999</v>
      </c>
      <c r="M439">
        <v>23.053000000000001</v>
      </c>
    </row>
    <row r="440" spans="1:13" x14ac:dyDescent="0.3">
      <c r="A440">
        <v>438</v>
      </c>
      <c r="B440">
        <v>16.509599999999999</v>
      </c>
      <c r="C440">
        <v>7.9490000000000005E-2</v>
      </c>
      <c r="D440">
        <v>-0.4723</v>
      </c>
      <c r="E440">
        <v>12.178000000000001</v>
      </c>
      <c r="F440">
        <v>13.17</v>
      </c>
      <c r="G440">
        <v>14.163</v>
      </c>
      <c r="H440">
        <v>15.27</v>
      </c>
      <c r="I440">
        <v>16.510000000000002</v>
      </c>
      <c r="J440">
        <v>17.902999999999999</v>
      </c>
      <c r="K440">
        <v>19.475999999999999</v>
      </c>
      <c r="L440">
        <v>21.262</v>
      </c>
      <c r="M440">
        <v>23.047999999999998</v>
      </c>
    </row>
    <row r="441" spans="1:13" x14ac:dyDescent="0.3">
      <c r="A441">
        <v>439</v>
      </c>
      <c r="B441">
        <v>16.5059</v>
      </c>
      <c r="C441">
        <v>7.9479999999999995E-2</v>
      </c>
      <c r="D441">
        <v>-0.47310000000000002</v>
      </c>
      <c r="E441">
        <v>12.176</v>
      </c>
      <c r="F441">
        <v>13.167999999999999</v>
      </c>
      <c r="G441">
        <v>14.16</v>
      </c>
      <c r="H441">
        <v>15.266999999999999</v>
      </c>
      <c r="I441">
        <v>16.506</v>
      </c>
      <c r="J441">
        <v>17.899000000000001</v>
      </c>
      <c r="K441">
        <v>19.472000000000001</v>
      </c>
      <c r="L441">
        <v>21.257999999999999</v>
      </c>
      <c r="M441">
        <v>23.042999999999999</v>
      </c>
    </row>
    <row r="442" spans="1:13" x14ac:dyDescent="0.3">
      <c r="A442">
        <v>440</v>
      </c>
      <c r="B442">
        <v>16.502099999999999</v>
      </c>
      <c r="C442">
        <v>7.9469999999999999E-2</v>
      </c>
      <c r="D442">
        <v>-0.4738</v>
      </c>
      <c r="E442">
        <v>12.173999999999999</v>
      </c>
      <c r="F442">
        <v>13.166</v>
      </c>
      <c r="G442">
        <v>14.157999999999999</v>
      </c>
      <c r="H442">
        <v>15.263999999999999</v>
      </c>
      <c r="I442">
        <v>16.501999999999999</v>
      </c>
      <c r="J442">
        <v>17.893999999999998</v>
      </c>
      <c r="K442">
        <v>19.466999999999999</v>
      </c>
      <c r="L442">
        <v>21.251999999999999</v>
      </c>
      <c r="M442">
        <v>23.038</v>
      </c>
    </row>
    <row r="443" spans="1:13" x14ac:dyDescent="0.3">
      <c r="A443">
        <v>441</v>
      </c>
      <c r="B443">
        <v>16.4984</v>
      </c>
      <c r="C443">
        <v>7.9460000000000003E-2</v>
      </c>
      <c r="D443">
        <v>-0.47460000000000002</v>
      </c>
      <c r="E443">
        <v>12.172000000000001</v>
      </c>
      <c r="F443">
        <v>13.163</v>
      </c>
      <c r="G443">
        <v>14.154999999999999</v>
      </c>
      <c r="H443">
        <v>15.26</v>
      </c>
      <c r="I443">
        <v>16.498000000000001</v>
      </c>
      <c r="J443">
        <v>17.89</v>
      </c>
      <c r="K443">
        <v>19.463000000000001</v>
      </c>
      <c r="L443">
        <v>21.248000000000001</v>
      </c>
      <c r="M443">
        <v>23.032</v>
      </c>
    </row>
    <row r="444" spans="1:13" x14ac:dyDescent="0.3">
      <c r="A444">
        <v>442</v>
      </c>
      <c r="B444">
        <v>16.494599999999998</v>
      </c>
      <c r="C444">
        <v>7.9460000000000003E-2</v>
      </c>
      <c r="D444">
        <v>-0.47539999999999999</v>
      </c>
      <c r="E444">
        <v>12.169</v>
      </c>
      <c r="F444">
        <v>13.16</v>
      </c>
      <c r="G444">
        <v>14.151999999999999</v>
      </c>
      <c r="H444">
        <v>15.257</v>
      </c>
      <c r="I444">
        <v>16.495000000000001</v>
      </c>
      <c r="J444">
        <v>17.885999999999999</v>
      </c>
      <c r="K444">
        <v>19.457999999999998</v>
      </c>
      <c r="L444">
        <v>21.242999999999999</v>
      </c>
      <c r="M444">
        <v>23.027999999999999</v>
      </c>
    </row>
    <row r="445" spans="1:13" x14ac:dyDescent="0.3">
      <c r="A445">
        <v>443</v>
      </c>
      <c r="B445">
        <v>16.4909</v>
      </c>
      <c r="C445">
        <v>7.9450000000000007E-2</v>
      </c>
      <c r="D445">
        <v>-0.47610000000000002</v>
      </c>
      <c r="E445">
        <v>12.167</v>
      </c>
      <c r="F445">
        <v>13.157999999999999</v>
      </c>
      <c r="G445">
        <v>14.148999999999999</v>
      </c>
      <c r="H445">
        <v>15.254</v>
      </c>
      <c r="I445">
        <v>16.491</v>
      </c>
      <c r="J445">
        <v>17.882000000000001</v>
      </c>
      <c r="K445">
        <v>19.454000000000001</v>
      </c>
      <c r="L445">
        <v>21.238</v>
      </c>
      <c r="M445">
        <v>23.023</v>
      </c>
    </row>
    <row r="446" spans="1:13" x14ac:dyDescent="0.3">
      <c r="A446">
        <v>444</v>
      </c>
      <c r="B446">
        <v>16.487100000000002</v>
      </c>
      <c r="C446">
        <v>7.9439999999999997E-2</v>
      </c>
      <c r="D446">
        <v>-0.47689999999999999</v>
      </c>
      <c r="E446">
        <v>12.164999999999999</v>
      </c>
      <c r="F446">
        <v>13.156000000000001</v>
      </c>
      <c r="G446">
        <v>14.146000000000001</v>
      </c>
      <c r="H446">
        <v>15.25</v>
      </c>
      <c r="I446">
        <v>16.486999999999998</v>
      </c>
      <c r="J446">
        <v>17.878</v>
      </c>
      <c r="K446">
        <v>19.449000000000002</v>
      </c>
      <c r="L446">
        <v>21.233000000000001</v>
      </c>
      <c r="M446">
        <v>23.016999999999999</v>
      </c>
    </row>
    <row r="447" spans="1:13" x14ac:dyDescent="0.3">
      <c r="A447">
        <v>445</v>
      </c>
      <c r="B447">
        <v>16.4834</v>
      </c>
      <c r="C447">
        <v>7.9430000000000001E-2</v>
      </c>
      <c r="D447">
        <v>-0.47770000000000001</v>
      </c>
      <c r="E447">
        <v>12.164</v>
      </c>
      <c r="F447">
        <v>13.153</v>
      </c>
      <c r="G447">
        <v>14.143000000000001</v>
      </c>
      <c r="H447">
        <v>15.247</v>
      </c>
      <c r="I447">
        <v>16.483000000000001</v>
      </c>
      <c r="J447">
        <v>17.873999999999999</v>
      </c>
      <c r="K447">
        <v>19.445</v>
      </c>
      <c r="L447">
        <v>21.228000000000002</v>
      </c>
      <c r="M447">
        <v>23.012</v>
      </c>
    </row>
    <row r="448" spans="1:13" x14ac:dyDescent="0.3">
      <c r="A448">
        <v>446</v>
      </c>
      <c r="B448">
        <v>16.479700000000001</v>
      </c>
      <c r="C448">
        <v>7.9430000000000001E-2</v>
      </c>
      <c r="D448">
        <v>-0.47839999999999999</v>
      </c>
      <c r="E448">
        <v>12.161</v>
      </c>
      <c r="F448">
        <v>13.151</v>
      </c>
      <c r="G448">
        <v>14.14</v>
      </c>
      <c r="H448">
        <v>15.244</v>
      </c>
      <c r="I448">
        <v>16.48</v>
      </c>
      <c r="J448">
        <v>17.87</v>
      </c>
      <c r="K448">
        <v>19.440000000000001</v>
      </c>
      <c r="L448">
        <v>21.224</v>
      </c>
      <c r="M448">
        <v>23.007999999999999</v>
      </c>
    </row>
    <row r="449" spans="1:13" x14ac:dyDescent="0.3">
      <c r="A449">
        <v>447</v>
      </c>
      <c r="B449">
        <v>16.475999999999999</v>
      </c>
      <c r="C449">
        <v>7.9420000000000004E-2</v>
      </c>
      <c r="D449">
        <v>-0.47920000000000001</v>
      </c>
      <c r="E449">
        <v>12.159000000000001</v>
      </c>
      <c r="F449">
        <v>13.148</v>
      </c>
      <c r="G449">
        <v>14.137</v>
      </c>
      <c r="H449">
        <v>15.241</v>
      </c>
      <c r="I449">
        <v>16.475999999999999</v>
      </c>
      <c r="J449">
        <v>17.866</v>
      </c>
      <c r="K449">
        <v>19.436</v>
      </c>
      <c r="L449">
        <v>21.219000000000001</v>
      </c>
      <c r="M449">
        <v>23.001999999999999</v>
      </c>
    </row>
    <row r="450" spans="1:13" x14ac:dyDescent="0.3">
      <c r="A450">
        <v>448</v>
      </c>
      <c r="B450">
        <v>16.472300000000001</v>
      </c>
      <c r="C450">
        <v>7.9409999999999994E-2</v>
      </c>
      <c r="D450">
        <v>-0.47989999999999999</v>
      </c>
      <c r="E450">
        <v>12.157</v>
      </c>
      <c r="F450">
        <v>13.146000000000001</v>
      </c>
      <c r="G450">
        <v>14.135</v>
      </c>
      <c r="H450">
        <v>15.237</v>
      </c>
      <c r="I450">
        <v>16.472000000000001</v>
      </c>
      <c r="J450">
        <v>17.861000000000001</v>
      </c>
      <c r="K450">
        <v>19.431000000000001</v>
      </c>
      <c r="L450">
        <v>21.213999999999999</v>
      </c>
      <c r="M450">
        <v>22.997</v>
      </c>
    </row>
    <row r="451" spans="1:13" x14ac:dyDescent="0.3">
      <c r="A451">
        <v>449</v>
      </c>
      <c r="B451">
        <v>16.468599999999999</v>
      </c>
      <c r="C451">
        <v>7.9399999999999998E-2</v>
      </c>
      <c r="D451">
        <v>-0.48070000000000002</v>
      </c>
      <c r="E451">
        <v>12.154999999999999</v>
      </c>
      <c r="F451">
        <v>13.144</v>
      </c>
      <c r="G451">
        <v>14.132</v>
      </c>
      <c r="H451">
        <v>15.234</v>
      </c>
      <c r="I451">
        <v>16.469000000000001</v>
      </c>
      <c r="J451">
        <v>17.856999999999999</v>
      </c>
      <c r="K451">
        <v>19.427</v>
      </c>
      <c r="L451">
        <v>21.209</v>
      </c>
      <c r="M451">
        <v>22.992000000000001</v>
      </c>
    </row>
    <row r="452" spans="1:13" x14ac:dyDescent="0.3">
      <c r="A452">
        <v>450</v>
      </c>
      <c r="B452">
        <v>16.4649</v>
      </c>
      <c r="C452">
        <v>7.9399999999999998E-2</v>
      </c>
      <c r="D452">
        <v>-0.48139999999999999</v>
      </c>
      <c r="E452">
        <v>12.153</v>
      </c>
      <c r="F452">
        <v>13.141</v>
      </c>
      <c r="G452">
        <v>14.129</v>
      </c>
      <c r="H452">
        <v>15.231</v>
      </c>
      <c r="I452">
        <v>16.465</v>
      </c>
      <c r="J452">
        <v>17.853000000000002</v>
      </c>
      <c r="K452">
        <v>19.422000000000001</v>
      </c>
      <c r="L452">
        <v>21.204999999999998</v>
      </c>
      <c r="M452">
        <v>22.986999999999998</v>
      </c>
    </row>
    <row r="453" spans="1:13" x14ac:dyDescent="0.3">
      <c r="A453">
        <v>451</v>
      </c>
      <c r="B453">
        <v>16.461200000000002</v>
      </c>
      <c r="C453">
        <v>7.9390000000000002E-2</v>
      </c>
      <c r="D453">
        <v>-0.48220000000000002</v>
      </c>
      <c r="E453">
        <v>12.151</v>
      </c>
      <c r="F453">
        <v>13.138999999999999</v>
      </c>
      <c r="G453">
        <v>14.125999999999999</v>
      </c>
      <c r="H453">
        <v>15.227</v>
      </c>
      <c r="I453">
        <v>16.460999999999999</v>
      </c>
      <c r="J453">
        <v>17.849</v>
      </c>
      <c r="K453">
        <v>19.417999999999999</v>
      </c>
      <c r="L453">
        <v>21.2</v>
      </c>
      <c r="M453">
        <v>22.981999999999999</v>
      </c>
    </row>
    <row r="454" spans="1:13" x14ac:dyDescent="0.3">
      <c r="A454">
        <v>452</v>
      </c>
      <c r="B454">
        <v>16.457599999999999</v>
      </c>
      <c r="C454">
        <v>7.9380000000000006E-2</v>
      </c>
      <c r="D454">
        <v>-0.4829</v>
      </c>
      <c r="E454">
        <v>12.148999999999999</v>
      </c>
      <c r="F454">
        <v>13.135999999999999</v>
      </c>
      <c r="G454">
        <v>14.122999999999999</v>
      </c>
      <c r="H454">
        <v>15.224</v>
      </c>
      <c r="I454">
        <v>16.457999999999998</v>
      </c>
      <c r="J454">
        <v>17.844999999999999</v>
      </c>
      <c r="K454">
        <v>19.413</v>
      </c>
      <c r="L454">
        <v>21.195</v>
      </c>
      <c r="M454">
        <v>22.977</v>
      </c>
    </row>
    <row r="455" spans="1:13" x14ac:dyDescent="0.3">
      <c r="A455">
        <v>453</v>
      </c>
      <c r="B455">
        <v>16.453900000000001</v>
      </c>
      <c r="C455">
        <v>7.9369999999999996E-2</v>
      </c>
      <c r="D455">
        <v>-0.48370000000000002</v>
      </c>
      <c r="E455">
        <v>12.147</v>
      </c>
      <c r="F455">
        <v>13.134</v>
      </c>
      <c r="G455">
        <v>14.12</v>
      </c>
      <c r="H455">
        <v>15.221</v>
      </c>
      <c r="I455">
        <v>16.454000000000001</v>
      </c>
      <c r="J455">
        <v>17.841000000000001</v>
      </c>
      <c r="K455">
        <v>19.408999999999999</v>
      </c>
      <c r="L455">
        <v>21.19</v>
      </c>
      <c r="M455">
        <v>22.972000000000001</v>
      </c>
    </row>
    <row r="456" spans="1:13" x14ac:dyDescent="0.3">
      <c r="A456">
        <v>454</v>
      </c>
      <c r="B456">
        <v>16.450199999999999</v>
      </c>
      <c r="C456">
        <v>7.9369999999999996E-2</v>
      </c>
      <c r="D456">
        <v>-0.4844</v>
      </c>
      <c r="E456">
        <v>12.145</v>
      </c>
      <c r="F456">
        <v>13.131</v>
      </c>
      <c r="G456">
        <v>14.117000000000001</v>
      </c>
      <c r="H456">
        <v>15.218</v>
      </c>
      <c r="I456">
        <v>16.45</v>
      </c>
      <c r="J456">
        <v>17.837</v>
      </c>
      <c r="K456">
        <v>19.405000000000001</v>
      </c>
      <c r="L456">
        <v>21.186</v>
      </c>
      <c r="M456">
        <v>22.966999999999999</v>
      </c>
    </row>
    <row r="457" spans="1:13" x14ac:dyDescent="0.3">
      <c r="A457">
        <v>455</v>
      </c>
      <c r="B457">
        <v>16.4466</v>
      </c>
      <c r="C457">
        <v>7.936E-2</v>
      </c>
      <c r="D457">
        <v>-0.48520000000000002</v>
      </c>
      <c r="E457">
        <v>12.143000000000001</v>
      </c>
      <c r="F457">
        <v>13.129</v>
      </c>
      <c r="G457">
        <v>14.115</v>
      </c>
      <c r="H457">
        <v>15.214</v>
      </c>
      <c r="I457">
        <v>16.446999999999999</v>
      </c>
      <c r="J457">
        <v>17.832999999999998</v>
      </c>
      <c r="K457">
        <v>19.399999999999999</v>
      </c>
      <c r="L457">
        <v>21.181000000000001</v>
      </c>
      <c r="M457">
        <v>22.962</v>
      </c>
    </row>
    <row r="458" spans="1:13" x14ac:dyDescent="0.3">
      <c r="A458">
        <v>456</v>
      </c>
      <c r="B458">
        <v>16.442900000000002</v>
      </c>
      <c r="C458">
        <v>7.9350000000000004E-2</v>
      </c>
      <c r="D458">
        <v>-0.4859</v>
      </c>
      <c r="E458">
        <v>12.141</v>
      </c>
      <c r="F458">
        <v>13.127000000000001</v>
      </c>
      <c r="G458">
        <v>14.112</v>
      </c>
      <c r="H458">
        <v>15.211</v>
      </c>
      <c r="I458">
        <v>16.443000000000001</v>
      </c>
      <c r="J458">
        <v>17.829000000000001</v>
      </c>
      <c r="K458">
        <v>19.396000000000001</v>
      </c>
      <c r="L458">
        <v>21.175999999999998</v>
      </c>
      <c r="M458">
        <v>22.957000000000001</v>
      </c>
    </row>
    <row r="459" spans="1:13" x14ac:dyDescent="0.3">
      <c r="A459">
        <v>457</v>
      </c>
      <c r="B459">
        <v>16.439299999999999</v>
      </c>
      <c r="C459">
        <v>7.9339999999999994E-2</v>
      </c>
      <c r="D459">
        <v>-0.48670000000000002</v>
      </c>
      <c r="E459">
        <v>12.138999999999999</v>
      </c>
      <c r="F459">
        <v>13.124000000000001</v>
      </c>
      <c r="G459">
        <v>14.109</v>
      </c>
      <c r="H459">
        <v>15.208</v>
      </c>
      <c r="I459">
        <v>16.439</v>
      </c>
      <c r="J459">
        <v>17.824999999999999</v>
      </c>
      <c r="K459">
        <v>19.390999999999998</v>
      </c>
      <c r="L459">
        <v>21.170999999999999</v>
      </c>
      <c r="M459">
        <v>22.952000000000002</v>
      </c>
    </row>
    <row r="460" spans="1:13" x14ac:dyDescent="0.3">
      <c r="A460">
        <v>458</v>
      </c>
      <c r="B460">
        <v>16.435700000000001</v>
      </c>
      <c r="C460">
        <v>7.9339999999999994E-2</v>
      </c>
      <c r="D460">
        <v>-0.4874</v>
      </c>
      <c r="E460">
        <v>12.137</v>
      </c>
      <c r="F460">
        <v>13.122</v>
      </c>
      <c r="G460">
        <v>14.106</v>
      </c>
      <c r="H460">
        <v>15.205</v>
      </c>
      <c r="I460">
        <v>16.436</v>
      </c>
      <c r="J460">
        <v>17.821000000000002</v>
      </c>
      <c r="K460">
        <v>19.387</v>
      </c>
      <c r="L460">
        <v>21.167000000000002</v>
      </c>
      <c r="M460">
        <v>22.946999999999999</v>
      </c>
    </row>
    <row r="461" spans="1:13" x14ac:dyDescent="0.3">
      <c r="A461">
        <v>459</v>
      </c>
      <c r="B461">
        <v>16.431999999999999</v>
      </c>
      <c r="C461">
        <v>7.9329999999999998E-2</v>
      </c>
      <c r="D461">
        <v>-0.48809999999999998</v>
      </c>
      <c r="E461">
        <v>12.135</v>
      </c>
      <c r="F461">
        <v>13.119</v>
      </c>
      <c r="G461">
        <v>14.103</v>
      </c>
      <c r="H461">
        <v>15.202</v>
      </c>
      <c r="I461">
        <v>16.431999999999999</v>
      </c>
      <c r="J461">
        <v>17.817</v>
      </c>
      <c r="K461">
        <v>19.382999999999999</v>
      </c>
      <c r="L461">
        <v>21.161999999999999</v>
      </c>
      <c r="M461">
        <v>22.942</v>
      </c>
    </row>
    <row r="462" spans="1:13" x14ac:dyDescent="0.3">
      <c r="A462">
        <v>460</v>
      </c>
      <c r="B462">
        <v>16.4284</v>
      </c>
      <c r="C462">
        <v>7.9320000000000002E-2</v>
      </c>
      <c r="D462">
        <v>-0.4889</v>
      </c>
      <c r="E462">
        <v>12.132999999999999</v>
      </c>
      <c r="F462">
        <v>13.117000000000001</v>
      </c>
      <c r="G462">
        <v>14.101000000000001</v>
      </c>
      <c r="H462">
        <v>15.198</v>
      </c>
      <c r="I462">
        <v>16.428000000000001</v>
      </c>
      <c r="J462">
        <v>17.812999999999999</v>
      </c>
      <c r="K462">
        <v>19.378</v>
      </c>
      <c r="L462">
        <v>21.157</v>
      </c>
      <c r="M462">
        <v>22.937000000000001</v>
      </c>
    </row>
    <row r="463" spans="1:13" x14ac:dyDescent="0.3">
      <c r="A463">
        <v>461</v>
      </c>
      <c r="B463">
        <v>16.424800000000001</v>
      </c>
      <c r="C463">
        <v>7.9310000000000005E-2</v>
      </c>
      <c r="D463">
        <v>-0.48959999999999998</v>
      </c>
      <c r="E463">
        <v>12.131</v>
      </c>
      <c r="F463">
        <v>13.115</v>
      </c>
      <c r="G463">
        <v>14.098000000000001</v>
      </c>
      <c r="H463">
        <v>15.195</v>
      </c>
      <c r="I463">
        <v>16.425000000000001</v>
      </c>
      <c r="J463">
        <v>17.809000000000001</v>
      </c>
      <c r="K463">
        <v>19.373999999999999</v>
      </c>
      <c r="L463">
        <v>21.152999999999999</v>
      </c>
      <c r="M463">
        <v>22.931999999999999</v>
      </c>
    </row>
    <row r="464" spans="1:13" x14ac:dyDescent="0.3">
      <c r="A464">
        <v>462</v>
      </c>
      <c r="B464">
        <v>16.421199999999999</v>
      </c>
      <c r="C464">
        <v>7.9310000000000005E-2</v>
      </c>
      <c r="D464">
        <v>-0.49030000000000001</v>
      </c>
      <c r="E464">
        <v>12.129</v>
      </c>
      <c r="F464">
        <v>13.112</v>
      </c>
      <c r="G464">
        <v>14.095000000000001</v>
      </c>
      <c r="H464">
        <v>15.192</v>
      </c>
      <c r="I464">
        <v>16.420999999999999</v>
      </c>
      <c r="J464">
        <v>17.805</v>
      </c>
      <c r="K464">
        <v>19.37</v>
      </c>
      <c r="L464">
        <v>21.148</v>
      </c>
      <c r="M464">
        <v>22.927</v>
      </c>
    </row>
    <row r="465" spans="1:13" x14ac:dyDescent="0.3">
      <c r="A465">
        <v>463</v>
      </c>
      <c r="B465">
        <v>16.4176</v>
      </c>
      <c r="C465">
        <v>7.9299999999999995E-2</v>
      </c>
      <c r="D465">
        <v>-0.49109999999999998</v>
      </c>
      <c r="E465">
        <v>12.127000000000001</v>
      </c>
      <c r="F465">
        <v>13.11</v>
      </c>
      <c r="G465">
        <v>14.092000000000001</v>
      </c>
      <c r="H465">
        <v>15.189</v>
      </c>
      <c r="I465">
        <v>16.417999999999999</v>
      </c>
      <c r="J465">
        <v>17.800999999999998</v>
      </c>
      <c r="K465">
        <v>19.364999999999998</v>
      </c>
      <c r="L465">
        <v>21.143999999999998</v>
      </c>
      <c r="M465">
        <v>22.922000000000001</v>
      </c>
    </row>
    <row r="466" spans="1:13" x14ac:dyDescent="0.3">
      <c r="A466">
        <v>464</v>
      </c>
      <c r="B466">
        <v>16.414000000000001</v>
      </c>
      <c r="C466">
        <v>7.9289999999999999E-2</v>
      </c>
      <c r="D466">
        <v>-0.49180000000000001</v>
      </c>
      <c r="E466">
        <v>12.125</v>
      </c>
      <c r="F466">
        <v>13.106999999999999</v>
      </c>
      <c r="G466">
        <v>14.09</v>
      </c>
      <c r="H466">
        <v>15.186</v>
      </c>
      <c r="I466">
        <v>16.414000000000001</v>
      </c>
      <c r="J466">
        <v>17.797000000000001</v>
      </c>
      <c r="K466">
        <v>19.361000000000001</v>
      </c>
      <c r="L466">
        <v>21.138999999999999</v>
      </c>
      <c r="M466">
        <v>22.917000000000002</v>
      </c>
    </row>
    <row r="467" spans="1:13" x14ac:dyDescent="0.3">
      <c r="A467">
        <v>465</v>
      </c>
      <c r="B467">
        <v>16.410399999999999</v>
      </c>
      <c r="C467">
        <v>7.9289999999999999E-2</v>
      </c>
      <c r="D467">
        <v>-0.49249999999999999</v>
      </c>
      <c r="E467">
        <v>12.122999999999999</v>
      </c>
      <c r="F467">
        <v>13.105</v>
      </c>
      <c r="G467">
        <v>14.087</v>
      </c>
      <c r="H467">
        <v>15.182</v>
      </c>
      <c r="I467">
        <v>16.41</v>
      </c>
      <c r="J467">
        <v>17.792999999999999</v>
      </c>
      <c r="K467">
        <v>19.356999999999999</v>
      </c>
      <c r="L467">
        <v>21.135000000000002</v>
      </c>
      <c r="M467">
        <v>22.913</v>
      </c>
    </row>
    <row r="468" spans="1:13" x14ac:dyDescent="0.3">
      <c r="A468">
        <v>466</v>
      </c>
      <c r="B468">
        <v>16.4069</v>
      </c>
      <c r="C468">
        <v>7.9280000000000003E-2</v>
      </c>
      <c r="D468">
        <v>-0.49330000000000002</v>
      </c>
      <c r="E468">
        <v>12.121</v>
      </c>
      <c r="F468">
        <v>13.103</v>
      </c>
      <c r="G468">
        <v>14.084</v>
      </c>
      <c r="H468">
        <v>15.179</v>
      </c>
      <c r="I468">
        <v>16.407</v>
      </c>
      <c r="J468">
        <v>17.789000000000001</v>
      </c>
      <c r="K468">
        <v>19.352</v>
      </c>
      <c r="L468">
        <v>21.13</v>
      </c>
      <c r="M468">
        <v>22.908000000000001</v>
      </c>
    </row>
    <row r="469" spans="1:13" x14ac:dyDescent="0.3">
      <c r="A469">
        <v>467</v>
      </c>
      <c r="B469">
        <v>16.403300000000002</v>
      </c>
      <c r="C469">
        <v>7.9269999999999993E-2</v>
      </c>
      <c r="D469">
        <v>-0.49399999999999999</v>
      </c>
      <c r="E469">
        <v>12.119</v>
      </c>
      <c r="F469">
        <v>13.1</v>
      </c>
      <c r="G469">
        <v>14.081</v>
      </c>
      <c r="H469">
        <v>15.176</v>
      </c>
      <c r="I469">
        <v>16.402999999999999</v>
      </c>
      <c r="J469">
        <v>17.785</v>
      </c>
      <c r="K469">
        <v>19.347999999999999</v>
      </c>
      <c r="L469">
        <v>21.125</v>
      </c>
      <c r="M469">
        <v>22.902000000000001</v>
      </c>
    </row>
    <row r="470" spans="1:13" x14ac:dyDescent="0.3">
      <c r="A470">
        <v>468</v>
      </c>
      <c r="B470">
        <v>16.399699999999999</v>
      </c>
      <c r="C470">
        <v>7.9259999999999997E-2</v>
      </c>
      <c r="D470">
        <v>-0.49469999999999997</v>
      </c>
      <c r="E470">
        <v>12.117000000000001</v>
      </c>
      <c r="F470">
        <v>13.098000000000001</v>
      </c>
      <c r="G470">
        <v>14.079000000000001</v>
      </c>
      <c r="H470">
        <v>15.173</v>
      </c>
      <c r="I470">
        <v>16.399999999999999</v>
      </c>
      <c r="J470">
        <v>17.780999999999999</v>
      </c>
      <c r="K470">
        <v>19.343</v>
      </c>
      <c r="L470">
        <v>21.12</v>
      </c>
      <c r="M470">
        <v>22.896999999999998</v>
      </c>
    </row>
    <row r="471" spans="1:13" x14ac:dyDescent="0.3">
      <c r="A471">
        <v>469</v>
      </c>
      <c r="B471">
        <v>16.3962</v>
      </c>
      <c r="C471">
        <v>7.9259999999999997E-2</v>
      </c>
      <c r="D471">
        <v>-0.49540000000000001</v>
      </c>
      <c r="E471">
        <v>12.115</v>
      </c>
      <c r="F471">
        <v>13.095000000000001</v>
      </c>
      <c r="G471">
        <v>14.076000000000001</v>
      </c>
      <c r="H471">
        <v>15.17</v>
      </c>
      <c r="I471">
        <v>16.396000000000001</v>
      </c>
      <c r="J471">
        <v>17.777000000000001</v>
      </c>
      <c r="K471">
        <v>19.338999999999999</v>
      </c>
      <c r="L471">
        <v>21.116</v>
      </c>
      <c r="M471">
        <v>22.893000000000001</v>
      </c>
    </row>
    <row r="472" spans="1:13" x14ac:dyDescent="0.3">
      <c r="A472">
        <v>470</v>
      </c>
      <c r="B472">
        <v>16.392600000000002</v>
      </c>
      <c r="C472">
        <v>7.9250000000000001E-2</v>
      </c>
      <c r="D472">
        <v>-0.49619999999999997</v>
      </c>
      <c r="E472">
        <v>12.113</v>
      </c>
      <c r="F472">
        <v>13.093</v>
      </c>
      <c r="G472">
        <v>14.073</v>
      </c>
      <c r="H472">
        <v>15.167</v>
      </c>
      <c r="I472">
        <v>16.393000000000001</v>
      </c>
      <c r="J472">
        <v>17.773</v>
      </c>
      <c r="K472">
        <v>19.335000000000001</v>
      </c>
      <c r="L472">
        <v>21.111000000000001</v>
      </c>
      <c r="M472">
        <v>22.888000000000002</v>
      </c>
    </row>
    <row r="473" spans="1:13" x14ac:dyDescent="0.3">
      <c r="A473">
        <v>471</v>
      </c>
      <c r="B473">
        <v>16.389099999999999</v>
      </c>
      <c r="C473">
        <v>7.9240000000000005E-2</v>
      </c>
      <c r="D473">
        <v>-0.49690000000000001</v>
      </c>
      <c r="E473">
        <v>12.112</v>
      </c>
      <c r="F473">
        <v>13.090999999999999</v>
      </c>
      <c r="G473">
        <v>14.07</v>
      </c>
      <c r="H473">
        <v>15.164</v>
      </c>
      <c r="I473">
        <v>16.388999999999999</v>
      </c>
      <c r="J473">
        <v>17.768999999999998</v>
      </c>
      <c r="K473">
        <v>19.331</v>
      </c>
      <c r="L473">
        <v>21.106999999999999</v>
      </c>
      <c r="M473">
        <v>22.882999999999999</v>
      </c>
    </row>
    <row r="474" spans="1:13" x14ac:dyDescent="0.3">
      <c r="A474">
        <v>472</v>
      </c>
      <c r="B474">
        <v>16.3856</v>
      </c>
      <c r="C474">
        <v>7.9240000000000005E-2</v>
      </c>
      <c r="D474">
        <v>-0.49759999999999999</v>
      </c>
      <c r="E474">
        <v>12.109</v>
      </c>
      <c r="F474">
        <v>13.087999999999999</v>
      </c>
      <c r="G474">
        <v>14.067</v>
      </c>
      <c r="H474">
        <v>15.16</v>
      </c>
      <c r="I474">
        <v>16.385999999999999</v>
      </c>
      <c r="J474">
        <v>17.765000000000001</v>
      </c>
      <c r="K474">
        <v>19.327000000000002</v>
      </c>
      <c r="L474">
        <v>21.103000000000002</v>
      </c>
      <c r="M474">
        <v>22.879000000000001</v>
      </c>
    </row>
    <row r="475" spans="1:13" x14ac:dyDescent="0.3">
      <c r="A475">
        <v>473</v>
      </c>
      <c r="B475">
        <v>16.382100000000001</v>
      </c>
      <c r="C475">
        <v>7.9229999999999995E-2</v>
      </c>
      <c r="D475">
        <v>-0.49830000000000002</v>
      </c>
      <c r="E475">
        <v>12.108000000000001</v>
      </c>
      <c r="F475">
        <v>13.086</v>
      </c>
      <c r="G475">
        <v>14.065</v>
      </c>
      <c r="H475">
        <v>15.157</v>
      </c>
      <c r="I475">
        <v>16.382000000000001</v>
      </c>
      <c r="J475">
        <v>17.760999999999999</v>
      </c>
      <c r="K475">
        <v>19.321999999999999</v>
      </c>
      <c r="L475">
        <v>21.097999999999999</v>
      </c>
      <c r="M475">
        <v>22.873999999999999</v>
      </c>
    </row>
    <row r="476" spans="1:13" x14ac:dyDescent="0.3">
      <c r="A476">
        <v>474</v>
      </c>
      <c r="B476">
        <v>16.378499999999999</v>
      </c>
      <c r="C476">
        <v>7.9219999999999999E-2</v>
      </c>
      <c r="D476">
        <v>-0.499</v>
      </c>
      <c r="E476">
        <v>12.106</v>
      </c>
      <c r="F476">
        <v>13.084</v>
      </c>
      <c r="G476">
        <v>14.061999999999999</v>
      </c>
      <c r="H476">
        <v>15.154</v>
      </c>
      <c r="I476">
        <v>16.378</v>
      </c>
      <c r="J476">
        <v>17.757000000000001</v>
      </c>
      <c r="K476">
        <v>19.318000000000001</v>
      </c>
      <c r="L476">
        <v>21.093</v>
      </c>
      <c r="M476">
        <v>22.867999999999999</v>
      </c>
    </row>
    <row r="477" spans="1:13" x14ac:dyDescent="0.3">
      <c r="A477">
        <v>475</v>
      </c>
      <c r="B477">
        <v>16.375</v>
      </c>
      <c r="C477">
        <v>7.9210000000000003E-2</v>
      </c>
      <c r="D477">
        <v>-0.49969999999999998</v>
      </c>
      <c r="E477">
        <v>12.103999999999999</v>
      </c>
      <c r="F477">
        <v>13.082000000000001</v>
      </c>
      <c r="G477">
        <v>14.058999999999999</v>
      </c>
      <c r="H477">
        <v>15.151</v>
      </c>
      <c r="I477">
        <v>16.375</v>
      </c>
      <c r="J477">
        <v>17.753</v>
      </c>
      <c r="K477">
        <v>19.312999999999999</v>
      </c>
      <c r="L477">
        <v>21.088000000000001</v>
      </c>
      <c r="M477">
        <v>22.863</v>
      </c>
    </row>
    <row r="478" spans="1:13" x14ac:dyDescent="0.3">
      <c r="A478">
        <v>476</v>
      </c>
      <c r="B478">
        <v>16.371500000000001</v>
      </c>
      <c r="C478">
        <v>7.9210000000000003E-2</v>
      </c>
      <c r="D478">
        <v>-0.50049999999999994</v>
      </c>
      <c r="E478">
        <v>12.102</v>
      </c>
      <c r="F478">
        <v>13.079000000000001</v>
      </c>
      <c r="G478">
        <v>14.057</v>
      </c>
      <c r="H478">
        <v>15.148</v>
      </c>
      <c r="I478">
        <v>16.372</v>
      </c>
      <c r="J478">
        <v>17.75</v>
      </c>
      <c r="K478">
        <v>19.309000000000001</v>
      </c>
      <c r="L478">
        <v>21.084</v>
      </c>
      <c r="M478">
        <v>22.859000000000002</v>
      </c>
    </row>
    <row r="479" spans="1:13" x14ac:dyDescent="0.3">
      <c r="A479">
        <v>477</v>
      </c>
      <c r="B479">
        <v>16.367999999999999</v>
      </c>
      <c r="C479">
        <v>7.9200000000000007E-2</v>
      </c>
      <c r="D479">
        <v>-0.50119999999999998</v>
      </c>
      <c r="E479">
        <v>12.1</v>
      </c>
      <c r="F479">
        <v>13.077</v>
      </c>
      <c r="G479">
        <v>14.054</v>
      </c>
      <c r="H479">
        <v>15.145</v>
      </c>
      <c r="I479">
        <v>16.367999999999999</v>
      </c>
      <c r="J479">
        <v>17.745999999999999</v>
      </c>
      <c r="K479">
        <v>19.305</v>
      </c>
      <c r="L479">
        <v>21.08</v>
      </c>
      <c r="M479">
        <v>22.853999999999999</v>
      </c>
    </row>
    <row r="480" spans="1:13" x14ac:dyDescent="0.3">
      <c r="A480">
        <v>478</v>
      </c>
      <c r="B480">
        <v>16.364599999999999</v>
      </c>
      <c r="C480">
        <v>7.9189999999999997E-2</v>
      </c>
      <c r="D480">
        <v>-0.50190000000000001</v>
      </c>
      <c r="E480">
        <v>12.098000000000001</v>
      </c>
      <c r="F480">
        <v>13.074999999999999</v>
      </c>
      <c r="G480">
        <v>14.051</v>
      </c>
      <c r="H480">
        <v>15.141999999999999</v>
      </c>
      <c r="I480">
        <v>16.364999999999998</v>
      </c>
      <c r="J480">
        <v>17.742000000000001</v>
      </c>
      <c r="K480">
        <v>19.300999999999998</v>
      </c>
      <c r="L480">
        <v>21.074999999999999</v>
      </c>
      <c r="M480">
        <v>22.849</v>
      </c>
    </row>
    <row r="481" spans="1:13" x14ac:dyDescent="0.3">
      <c r="A481">
        <v>479</v>
      </c>
      <c r="B481">
        <v>16.3611</v>
      </c>
      <c r="C481">
        <v>7.9189999999999997E-2</v>
      </c>
      <c r="D481">
        <v>-0.50260000000000005</v>
      </c>
      <c r="E481">
        <v>12.096</v>
      </c>
      <c r="F481">
        <v>13.071999999999999</v>
      </c>
      <c r="G481">
        <v>14.048</v>
      </c>
      <c r="H481">
        <v>15.138999999999999</v>
      </c>
      <c r="I481">
        <v>16.361000000000001</v>
      </c>
      <c r="J481">
        <v>17.738</v>
      </c>
      <c r="K481">
        <v>19.297000000000001</v>
      </c>
      <c r="L481">
        <v>21.071000000000002</v>
      </c>
      <c r="M481">
        <v>22.844999999999999</v>
      </c>
    </row>
    <row r="482" spans="1:13" x14ac:dyDescent="0.3">
      <c r="A482">
        <v>480</v>
      </c>
      <c r="B482">
        <v>16.357600000000001</v>
      </c>
      <c r="C482">
        <v>7.918E-2</v>
      </c>
      <c r="D482">
        <v>-0.50329999999999997</v>
      </c>
      <c r="E482">
        <v>12.093999999999999</v>
      </c>
      <c r="F482">
        <v>13.07</v>
      </c>
      <c r="G482">
        <v>14.045999999999999</v>
      </c>
      <c r="H482">
        <v>15.135999999999999</v>
      </c>
      <c r="I482">
        <v>16.358000000000001</v>
      </c>
      <c r="J482">
        <v>17.734000000000002</v>
      </c>
      <c r="K482">
        <v>19.292999999999999</v>
      </c>
      <c r="L482">
        <v>21.065999999999999</v>
      </c>
      <c r="M482">
        <v>22.84</v>
      </c>
    </row>
    <row r="483" spans="1:13" x14ac:dyDescent="0.3">
      <c r="A483">
        <v>481</v>
      </c>
      <c r="B483">
        <v>16.354099999999999</v>
      </c>
      <c r="C483">
        <v>7.9170000000000004E-2</v>
      </c>
      <c r="D483">
        <v>-0.504</v>
      </c>
      <c r="E483">
        <v>12.092000000000001</v>
      </c>
      <c r="F483">
        <v>13.068</v>
      </c>
      <c r="G483">
        <v>14.042999999999999</v>
      </c>
      <c r="H483">
        <v>15.132999999999999</v>
      </c>
      <c r="I483">
        <v>16.353999999999999</v>
      </c>
      <c r="J483">
        <v>17.73</v>
      </c>
      <c r="K483">
        <v>19.288</v>
      </c>
      <c r="L483">
        <v>21.062000000000001</v>
      </c>
      <c r="M483">
        <v>22.835000000000001</v>
      </c>
    </row>
    <row r="484" spans="1:13" x14ac:dyDescent="0.3">
      <c r="A484">
        <v>482</v>
      </c>
      <c r="B484">
        <v>16.3507</v>
      </c>
      <c r="C484">
        <v>7.9159999999999994E-2</v>
      </c>
      <c r="D484">
        <v>-0.50470000000000004</v>
      </c>
      <c r="E484">
        <v>12.09</v>
      </c>
      <c r="F484">
        <v>13.066000000000001</v>
      </c>
      <c r="G484">
        <v>14.041</v>
      </c>
      <c r="H484">
        <v>15.13</v>
      </c>
      <c r="I484">
        <v>16.350999999999999</v>
      </c>
      <c r="J484">
        <v>17.725999999999999</v>
      </c>
      <c r="K484">
        <v>19.283999999999999</v>
      </c>
      <c r="L484">
        <v>21.056999999999999</v>
      </c>
      <c r="M484">
        <v>22.83</v>
      </c>
    </row>
    <row r="485" spans="1:13" x14ac:dyDescent="0.3">
      <c r="A485">
        <v>483</v>
      </c>
      <c r="B485">
        <v>16.347200000000001</v>
      </c>
      <c r="C485">
        <v>7.9159999999999994E-2</v>
      </c>
      <c r="D485">
        <v>-0.50539999999999996</v>
      </c>
      <c r="E485">
        <v>12.087999999999999</v>
      </c>
      <c r="F485">
        <v>13.063000000000001</v>
      </c>
      <c r="G485">
        <v>14.038</v>
      </c>
      <c r="H485">
        <v>15.125999999999999</v>
      </c>
      <c r="I485">
        <v>16.347000000000001</v>
      </c>
      <c r="J485">
        <v>17.722999999999999</v>
      </c>
      <c r="K485">
        <v>19.28</v>
      </c>
      <c r="L485">
        <v>21.053000000000001</v>
      </c>
      <c r="M485">
        <v>22.826000000000001</v>
      </c>
    </row>
    <row r="486" spans="1:13" x14ac:dyDescent="0.3">
      <c r="A486">
        <v>484</v>
      </c>
      <c r="B486">
        <v>16.343800000000002</v>
      </c>
      <c r="C486">
        <v>7.9149999999999998E-2</v>
      </c>
      <c r="D486">
        <v>-0.50609999999999999</v>
      </c>
      <c r="E486">
        <v>12.086</v>
      </c>
      <c r="F486">
        <v>13.061</v>
      </c>
      <c r="G486">
        <v>14.035</v>
      </c>
      <c r="H486">
        <v>15.122999999999999</v>
      </c>
      <c r="I486">
        <v>16.344000000000001</v>
      </c>
      <c r="J486">
        <v>17.719000000000001</v>
      </c>
      <c r="K486">
        <v>19.276</v>
      </c>
      <c r="L486">
        <v>21.047999999999998</v>
      </c>
      <c r="M486">
        <v>22.821000000000002</v>
      </c>
    </row>
    <row r="487" spans="1:13" x14ac:dyDescent="0.3">
      <c r="A487">
        <v>485</v>
      </c>
      <c r="B487">
        <v>16.340399999999999</v>
      </c>
      <c r="C487">
        <v>7.9140000000000002E-2</v>
      </c>
      <c r="D487">
        <v>-0.50680000000000003</v>
      </c>
      <c r="E487">
        <v>12.085000000000001</v>
      </c>
      <c r="F487">
        <v>13.058999999999999</v>
      </c>
      <c r="G487">
        <v>14.032999999999999</v>
      </c>
      <c r="H487">
        <v>15.12</v>
      </c>
      <c r="I487">
        <v>16.34</v>
      </c>
      <c r="J487">
        <v>17.715</v>
      </c>
      <c r="K487">
        <v>19.271999999999998</v>
      </c>
      <c r="L487">
        <v>21.044</v>
      </c>
      <c r="M487">
        <v>22.815999999999999</v>
      </c>
    </row>
    <row r="488" spans="1:13" x14ac:dyDescent="0.3">
      <c r="A488">
        <v>486</v>
      </c>
      <c r="B488">
        <v>16.3369</v>
      </c>
      <c r="C488">
        <v>7.9140000000000002E-2</v>
      </c>
      <c r="D488">
        <v>-0.50749999999999995</v>
      </c>
      <c r="E488">
        <v>12.082000000000001</v>
      </c>
      <c r="F488">
        <v>13.055999999999999</v>
      </c>
      <c r="G488">
        <v>14.03</v>
      </c>
      <c r="H488">
        <v>15.117000000000001</v>
      </c>
      <c r="I488">
        <v>16.337</v>
      </c>
      <c r="J488">
        <v>17.710999999999999</v>
      </c>
      <c r="K488">
        <v>19.268000000000001</v>
      </c>
      <c r="L488">
        <v>21.04</v>
      </c>
      <c r="M488">
        <v>22.812000000000001</v>
      </c>
    </row>
    <row r="489" spans="1:13" x14ac:dyDescent="0.3">
      <c r="A489">
        <v>487</v>
      </c>
      <c r="B489">
        <v>16.333500000000001</v>
      </c>
      <c r="C489">
        <v>7.9130000000000006E-2</v>
      </c>
      <c r="D489">
        <v>-0.50819999999999999</v>
      </c>
      <c r="E489">
        <v>12.081</v>
      </c>
      <c r="F489">
        <v>13.054</v>
      </c>
      <c r="G489">
        <v>14.026999999999999</v>
      </c>
      <c r="H489">
        <v>15.114000000000001</v>
      </c>
      <c r="I489">
        <v>16.334</v>
      </c>
      <c r="J489">
        <v>17.707000000000001</v>
      </c>
      <c r="K489">
        <v>19.263000000000002</v>
      </c>
      <c r="L489">
        <v>21.035</v>
      </c>
      <c r="M489">
        <v>22.806999999999999</v>
      </c>
    </row>
    <row r="490" spans="1:13" x14ac:dyDescent="0.3">
      <c r="A490">
        <v>488</v>
      </c>
      <c r="B490">
        <v>16.330100000000002</v>
      </c>
      <c r="C490">
        <v>7.9119999999999996E-2</v>
      </c>
      <c r="D490">
        <v>-0.50890000000000002</v>
      </c>
      <c r="E490">
        <v>12.079000000000001</v>
      </c>
      <c r="F490">
        <v>13.052</v>
      </c>
      <c r="G490">
        <v>14.025</v>
      </c>
      <c r="H490">
        <v>15.111000000000001</v>
      </c>
      <c r="I490">
        <v>16.329999999999998</v>
      </c>
      <c r="J490">
        <v>17.704000000000001</v>
      </c>
      <c r="K490">
        <v>19.259</v>
      </c>
      <c r="L490">
        <v>21.030999999999999</v>
      </c>
      <c r="M490">
        <v>22.802</v>
      </c>
    </row>
    <row r="491" spans="1:13" x14ac:dyDescent="0.3">
      <c r="A491">
        <v>489</v>
      </c>
      <c r="B491">
        <v>16.326699999999999</v>
      </c>
      <c r="C491">
        <v>7.9119999999999996E-2</v>
      </c>
      <c r="D491">
        <v>-0.50960000000000005</v>
      </c>
      <c r="E491">
        <v>12.077</v>
      </c>
      <c r="F491">
        <v>13.048999999999999</v>
      </c>
      <c r="G491">
        <v>14.022</v>
      </c>
      <c r="H491">
        <v>15.108000000000001</v>
      </c>
      <c r="I491">
        <v>16.327000000000002</v>
      </c>
      <c r="J491">
        <v>17.7</v>
      </c>
      <c r="K491">
        <v>19.254999999999999</v>
      </c>
      <c r="L491">
        <v>21.027000000000001</v>
      </c>
      <c r="M491">
        <v>22.797999999999998</v>
      </c>
    </row>
    <row r="492" spans="1:13" x14ac:dyDescent="0.3">
      <c r="A492">
        <v>490</v>
      </c>
      <c r="B492">
        <v>16.3233</v>
      </c>
      <c r="C492">
        <v>7.911E-2</v>
      </c>
      <c r="D492">
        <v>-0.51029999999999998</v>
      </c>
      <c r="E492">
        <v>12.074999999999999</v>
      </c>
      <c r="F492">
        <v>13.047000000000001</v>
      </c>
      <c r="G492">
        <v>14.019</v>
      </c>
      <c r="H492">
        <v>15.105</v>
      </c>
      <c r="I492">
        <v>16.323</v>
      </c>
      <c r="J492">
        <v>17.696000000000002</v>
      </c>
      <c r="K492">
        <v>19.251000000000001</v>
      </c>
      <c r="L492">
        <v>21.021999999999998</v>
      </c>
      <c r="M492">
        <v>22.792999999999999</v>
      </c>
    </row>
    <row r="493" spans="1:13" x14ac:dyDescent="0.3">
      <c r="A493">
        <v>491</v>
      </c>
      <c r="B493">
        <v>16.319900000000001</v>
      </c>
      <c r="C493">
        <v>7.9100000000000004E-2</v>
      </c>
      <c r="D493">
        <v>-0.51100000000000001</v>
      </c>
      <c r="E493">
        <v>12.073</v>
      </c>
      <c r="F493">
        <v>13.045</v>
      </c>
      <c r="G493">
        <v>14.016999999999999</v>
      </c>
      <c r="H493">
        <v>15.102</v>
      </c>
      <c r="I493">
        <v>16.32</v>
      </c>
      <c r="J493">
        <v>17.692</v>
      </c>
      <c r="K493">
        <v>19.247</v>
      </c>
      <c r="L493">
        <v>21.016999999999999</v>
      </c>
      <c r="M493">
        <v>22.788</v>
      </c>
    </row>
    <row r="494" spans="1:13" x14ac:dyDescent="0.3">
      <c r="A494">
        <v>492</v>
      </c>
      <c r="B494">
        <v>16.316500000000001</v>
      </c>
      <c r="C494">
        <v>7.9089999999999994E-2</v>
      </c>
      <c r="D494">
        <v>-0.51170000000000004</v>
      </c>
      <c r="E494">
        <v>12.071999999999999</v>
      </c>
      <c r="F494">
        <v>13.042999999999999</v>
      </c>
      <c r="G494">
        <v>14.013999999999999</v>
      </c>
      <c r="H494">
        <v>15.099</v>
      </c>
      <c r="I494">
        <v>16.317</v>
      </c>
      <c r="J494">
        <v>17.687999999999999</v>
      </c>
      <c r="K494">
        <v>19.242999999999999</v>
      </c>
      <c r="L494">
        <v>21.013000000000002</v>
      </c>
      <c r="M494">
        <v>22.783000000000001</v>
      </c>
    </row>
    <row r="495" spans="1:13" x14ac:dyDescent="0.3">
      <c r="A495">
        <v>493</v>
      </c>
      <c r="B495">
        <v>16.313099999999999</v>
      </c>
      <c r="C495">
        <v>7.9089999999999994E-2</v>
      </c>
      <c r="D495">
        <v>-0.51239999999999997</v>
      </c>
      <c r="E495">
        <v>12.069000000000001</v>
      </c>
      <c r="F495">
        <v>13.04</v>
      </c>
      <c r="G495">
        <v>14.010999999999999</v>
      </c>
      <c r="H495">
        <v>15.096</v>
      </c>
      <c r="I495">
        <v>16.312999999999999</v>
      </c>
      <c r="J495">
        <v>17.684999999999999</v>
      </c>
      <c r="K495">
        <v>19.239000000000001</v>
      </c>
      <c r="L495">
        <v>21.009</v>
      </c>
      <c r="M495">
        <v>22.779</v>
      </c>
    </row>
    <row r="496" spans="1:13" x14ac:dyDescent="0.3">
      <c r="A496">
        <v>494</v>
      </c>
      <c r="B496">
        <v>16.309799999999999</v>
      </c>
      <c r="C496">
        <v>7.9079999999999998E-2</v>
      </c>
      <c r="D496">
        <v>-0.5131</v>
      </c>
      <c r="E496">
        <v>12.068</v>
      </c>
      <c r="F496">
        <v>13.038</v>
      </c>
      <c r="G496">
        <v>14.009</v>
      </c>
      <c r="H496">
        <v>15.093</v>
      </c>
      <c r="I496">
        <v>16.309999999999999</v>
      </c>
      <c r="J496">
        <v>17.681000000000001</v>
      </c>
      <c r="K496">
        <v>19.234999999999999</v>
      </c>
      <c r="L496">
        <v>21.004000000000001</v>
      </c>
      <c r="M496">
        <v>22.774000000000001</v>
      </c>
    </row>
    <row r="497" spans="1:13" x14ac:dyDescent="0.3">
      <c r="A497">
        <v>495</v>
      </c>
      <c r="B497">
        <v>16.3064</v>
      </c>
      <c r="C497">
        <v>7.9070000000000001E-2</v>
      </c>
      <c r="D497">
        <v>-0.51380000000000003</v>
      </c>
      <c r="E497">
        <v>12.066000000000001</v>
      </c>
      <c r="F497">
        <v>13.036</v>
      </c>
      <c r="G497">
        <v>14.006</v>
      </c>
      <c r="H497">
        <v>15.09</v>
      </c>
      <c r="I497">
        <v>16.306000000000001</v>
      </c>
      <c r="J497">
        <v>17.677</v>
      </c>
      <c r="K497">
        <v>19.23</v>
      </c>
      <c r="L497">
        <v>21</v>
      </c>
      <c r="M497">
        <v>22.768999999999998</v>
      </c>
    </row>
    <row r="498" spans="1:13" x14ac:dyDescent="0.3">
      <c r="A498">
        <v>496</v>
      </c>
      <c r="B498">
        <v>16.303100000000001</v>
      </c>
      <c r="C498">
        <v>7.9070000000000001E-2</v>
      </c>
      <c r="D498">
        <v>-0.51439999999999997</v>
      </c>
      <c r="E498">
        <v>12.064</v>
      </c>
      <c r="F498">
        <v>13.034000000000001</v>
      </c>
      <c r="G498">
        <v>14.004</v>
      </c>
      <c r="H498">
        <v>15.087</v>
      </c>
      <c r="I498">
        <v>16.303000000000001</v>
      </c>
      <c r="J498">
        <v>17.673999999999999</v>
      </c>
      <c r="K498">
        <v>19.227</v>
      </c>
      <c r="L498">
        <v>20.995999999999999</v>
      </c>
      <c r="M498">
        <v>22.765000000000001</v>
      </c>
    </row>
    <row r="499" spans="1:13" x14ac:dyDescent="0.3">
      <c r="A499">
        <v>497</v>
      </c>
      <c r="B499">
        <v>16.299700000000001</v>
      </c>
      <c r="C499">
        <v>7.9060000000000005E-2</v>
      </c>
      <c r="D499">
        <v>-0.5151</v>
      </c>
      <c r="E499">
        <v>12.061999999999999</v>
      </c>
      <c r="F499">
        <v>13.032</v>
      </c>
      <c r="G499">
        <v>14.000999999999999</v>
      </c>
      <c r="H499">
        <v>15.084</v>
      </c>
      <c r="I499">
        <v>16.3</v>
      </c>
      <c r="J499">
        <v>17.670000000000002</v>
      </c>
      <c r="K499">
        <v>19.222000000000001</v>
      </c>
      <c r="L499">
        <v>20.991</v>
      </c>
      <c r="M499">
        <v>22.76</v>
      </c>
    </row>
    <row r="500" spans="1:13" x14ac:dyDescent="0.3">
      <c r="A500">
        <v>498</v>
      </c>
      <c r="B500">
        <v>16.296399999999998</v>
      </c>
      <c r="C500">
        <v>7.9049999999999995E-2</v>
      </c>
      <c r="D500">
        <v>-0.51580000000000004</v>
      </c>
      <c r="E500">
        <v>12.06</v>
      </c>
      <c r="F500">
        <v>13.029</v>
      </c>
      <c r="G500">
        <v>13.999000000000001</v>
      </c>
      <c r="H500">
        <v>15.081</v>
      </c>
      <c r="I500">
        <v>16.295999999999999</v>
      </c>
      <c r="J500">
        <v>17.666</v>
      </c>
      <c r="K500">
        <v>19.218</v>
      </c>
      <c r="L500">
        <v>20.986999999999998</v>
      </c>
      <c r="M500">
        <v>22.756</v>
      </c>
    </row>
    <row r="501" spans="1:13" x14ac:dyDescent="0.3">
      <c r="A501">
        <v>499</v>
      </c>
      <c r="B501">
        <v>16.292999999999999</v>
      </c>
      <c r="C501">
        <v>7.9049999999999995E-2</v>
      </c>
      <c r="D501">
        <v>-0.51649999999999996</v>
      </c>
      <c r="E501">
        <v>12.058</v>
      </c>
      <c r="F501">
        <v>13.026999999999999</v>
      </c>
      <c r="G501">
        <v>13.996</v>
      </c>
      <c r="H501">
        <v>15.077999999999999</v>
      </c>
      <c r="I501">
        <v>16.292999999999999</v>
      </c>
      <c r="J501">
        <v>17.663</v>
      </c>
      <c r="K501">
        <v>19.213999999999999</v>
      </c>
      <c r="L501">
        <v>20.983000000000001</v>
      </c>
      <c r="M501">
        <v>22.751999999999999</v>
      </c>
    </row>
    <row r="502" spans="1:13" x14ac:dyDescent="0.3">
      <c r="A502">
        <v>500</v>
      </c>
      <c r="B502">
        <v>16.2897</v>
      </c>
      <c r="C502">
        <v>7.9039999999999999E-2</v>
      </c>
      <c r="D502">
        <v>-0.51719999999999999</v>
      </c>
      <c r="E502">
        <v>12.055999999999999</v>
      </c>
      <c r="F502">
        <v>13.025</v>
      </c>
      <c r="G502">
        <v>13.993</v>
      </c>
      <c r="H502">
        <v>15.074999999999999</v>
      </c>
      <c r="I502">
        <v>16.29</v>
      </c>
      <c r="J502">
        <v>17.658999999999999</v>
      </c>
      <c r="K502">
        <v>19.21</v>
      </c>
      <c r="L502">
        <v>20.978999999999999</v>
      </c>
      <c r="M502">
        <v>22.747</v>
      </c>
    </row>
    <row r="503" spans="1:13" x14ac:dyDescent="0.3">
      <c r="A503">
        <v>501</v>
      </c>
      <c r="B503">
        <v>16.2864</v>
      </c>
      <c r="C503">
        <v>7.9030000000000003E-2</v>
      </c>
      <c r="D503">
        <v>-0.51790000000000003</v>
      </c>
      <c r="E503">
        <v>12.055</v>
      </c>
      <c r="F503">
        <v>13.023</v>
      </c>
      <c r="G503">
        <v>13.991</v>
      </c>
      <c r="H503">
        <v>15.073</v>
      </c>
      <c r="I503">
        <v>16.286000000000001</v>
      </c>
      <c r="J503">
        <v>17.655000000000001</v>
      </c>
      <c r="K503">
        <v>19.206</v>
      </c>
      <c r="L503">
        <v>20.974</v>
      </c>
      <c r="M503">
        <v>22.742000000000001</v>
      </c>
    </row>
    <row r="504" spans="1:13" x14ac:dyDescent="0.3">
      <c r="A504">
        <v>502</v>
      </c>
      <c r="B504">
        <v>16.283100000000001</v>
      </c>
      <c r="C504">
        <v>7.9030000000000003E-2</v>
      </c>
      <c r="D504">
        <v>-0.51849999999999996</v>
      </c>
      <c r="E504">
        <v>12.053000000000001</v>
      </c>
      <c r="F504">
        <v>13.02</v>
      </c>
      <c r="G504">
        <v>13.988</v>
      </c>
      <c r="H504">
        <v>15.07</v>
      </c>
      <c r="I504">
        <v>16.283000000000001</v>
      </c>
      <c r="J504">
        <v>17.652000000000001</v>
      </c>
      <c r="K504">
        <v>19.202999999999999</v>
      </c>
      <c r="L504">
        <v>20.97</v>
      </c>
      <c r="M504">
        <v>22.738</v>
      </c>
    </row>
    <row r="505" spans="1:13" x14ac:dyDescent="0.3">
      <c r="A505">
        <v>503</v>
      </c>
      <c r="B505">
        <v>16.279800000000002</v>
      </c>
      <c r="C505">
        <v>7.9020000000000007E-2</v>
      </c>
      <c r="D505">
        <v>-0.51919999999999999</v>
      </c>
      <c r="E505">
        <v>12.051</v>
      </c>
      <c r="F505">
        <v>13.018000000000001</v>
      </c>
      <c r="G505">
        <v>13.986000000000001</v>
      </c>
      <c r="H505">
        <v>15.067</v>
      </c>
      <c r="I505">
        <v>16.28</v>
      </c>
      <c r="J505">
        <v>17.648</v>
      </c>
      <c r="K505">
        <v>19.198</v>
      </c>
      <c r="L505">
        <v>20.966000000000001</v>
      </c>
      <c r="M505">
        <v>22.733000000000001</v>
      </c>
    </row>
    <row r="506" spans="1:13" x14ac:dyDescent="0.3">
      <c r="A506">
        <v>504</v>
      </c>
      <c r="B506">
        <v>16.276499999999999</v>
      </c>
      <c r="C506">
        <v>7.9009999999999997E-2</v>
      </c>
      <c r="D506">
        <v>-0.51990000000000003</v>
      </c>
      <c r="E506">
        <v>12.048999999999999</v>
      </c>
      <c r="F506">
        <v>13.016</v>
      </c>
      <c r="G506">
        <v>13.983000000000001</v>
      </c>
      <c r="H506">
        <v>15.064</v>
      </c>
      <c r="I506">
        <v>16.276</v>
      </c>
      <c r="J506">
        <v>17.643999999999998</v>
      </c>
      <c r="K506">
        <v>19.193999999999999</v>
      </c>
      <c r="L506">
        <v>20.960999999999999</v>
      </c>
      <c r="M506">
        <v>22.728000000000002</v>
      </c>
    </row>
    <row r="507" spans="1:13" x14ac:dyDescent="0.3">
      <c r="A507">
        <v>505</v>
      </c>
      <c r="B507">
        <v>16.273199999999999</v>
      </c>
      <c r="C507">
        <v>7.9009999999999997E-2</v>
      </c>
      <c r="D507">
        <v>-0.52059999999999995</v>
      </c>
      <c r="E507">
        <v>12.047000000000001</v>
      </c>
      <c r="F507">
        <v>13.013999999999999</v>
      </c>
      <c r="G507">
        <v>13.981</v>
      </c>
      <c r="H507">
        <v>15.061</v>
      </c>
      <c r="I507">
        <v>16.273</v>
      </c>
      <c r="J507">
        <v>17.640999999999998</v>
      </c>
      <c r="K507">
        <v>19.190999999999999</v>
      </c>
      <c r="L507">
        <v>20.957999999999998</v>
      </c>
      <c r="M507">
        <v>22.725000000000001</v>
      </c>
    </row>
    <row r="508" spans="1:13" x14ac:dyDescent="0.3">
      <c r="A508">
        <v>506</v>
      </c>
      <c r="B508">
        <v>16.2699</v>
      </c>
      <c r="C508">
        <v>7.9000000000000001E-2</v>
      </c>
      <c r="D508">
        <v>-0.5212</v>
      </c>
      <c r="E508">
        <v>12.045</v>
      </c>
      <c r="F508">
        <v>13.012</v>
      </c>
      <c r="G508">
        <v>13.978</v>
      </c>
      <c r="H508">
        <v>15.058</v>
      </c>
      <c r="I508">
        <v>16.27</v>
      </c>
      <c r="J508">
        <v>17.637</v>
      </c>
      <c r="K508">
        <v>19.186</v>
      </c>
      <c r="L508">
        <v>20.952999999999999</v>
      </c>
      <c r="M508">
        <v>22.72</v>
      </c>
    </row>
    <row r="509" spans="1:13" x14ac:dyDescent="0.3">
      <c r="A509">
        <v>507</v>
      </c>
      <c r="B509">
        <v>16.2666</v>
      </c>
      <c r="C509">
        <v>7.8990000000000005E-2</v>
      </c>
      <c r="D509">
        <v>-0.52190000000000003</v>
      </c>
      <c r="E509">
        <v>12.044</v>
      </c>
      <c r="F509">
        <v>13.01</v>
      </c>
      <c r="G509">
        <v>13.976000000000001</v>
      </c>
      <c r="H509">
        <v>15.055</v>
      </c>
      <c r="I509">
        <v>16.266999999999999</v>
      </c>
      <c r="J509">
        <v>17.632999999999999</v>
      </c>
      <c r="K509">
        <v>19.181999999999999</v>
      </c>
      <c r="L509">
        <v>20.949000000000002</v>
      </c>
      <c r="M509">
        <v>22.715</v>
      </c>
    </row>
    <row r="510" spans="1:13" x14ac:dyDescent="0.3">
      <c r="A510">
        <v>508</v>
      </c>
      <c r="B510">
        <v>16.263400000000001</v>
      </c>
      <c r="C510">
        <v>7.8990000000000005E-2</v>
      </c>
      <c r="D510">
        <v>-0.52259999999999995</v>
      </c>
      <c r="E510">
        <v>12.042</v>
      </c>
      <c r="F510">
        <v>13.007</v>
      </c>
      <c r="G510">
        <v>13.973000000000001</v>
      </c>
      <c r="H510">
        <v>15.052</v>
      </c>
      <c r="I510">
        <v>16.263000000000002</v>
      </c>
      <c r="J510">
        <v>17.63</v>
      </c>
      <c r="K510">
        <v>19.178999999999998</v>
      </c>
      <c r="L510">
        <v>20.945</v>
      </c>
      <c r="M510">
        <v>22.710999999999999</v>
      </c>
    </row>
    <row r="511" spans="1:13" x14ac:dyDescent="0.3">
      <c r="A511">
        <v>509</v>
      </c>
      <c r="B511">
        <v>16.260100000000001</v>
      </c>
      <c r="C511">
        <v>7.8979999999999995E-2</v>
      </c>
      <c r="D511">
        <v>-0.52329999999999999</v>
      </c>
      <c r="E511">
        <v>12.04</v>
      </c>
      <c r="F511">
        <v>13.005000000000001</v>
      </c>
      <c r="G511">
        <v>13.97</v>
      </c>
      <c r="H511">
        <v>15.048999999999999</v>
      </c>
      <c r="I511">
        <v>16.260000000000002</v>
      </c>
      <c r="J511">
        <v>17.626000000000001</v>
      </c>
      <c r="K511">
        <v>19.175000000000001</v>
      </c>
      <c r="L511">
        <v>20.94</v>
      </c>
      <c r="M511">
        <v>22.706</v>
      </c>
    </row>
    <row r="512" spans="1:13" x14ac:dyDescent="0.3">
      <c r="A512">
        <v>510</v>
      </c>
      <c r="B512">
        <v>16.256799999999998</v>
      </c>
      <c r="C512">
        <v>7.8969999999999999E-2</v>
      </c>
      <c r="D512">
        <v>-0.52390000000000003</v>
      </c>
      <c r="E512">
        <v>12.038</v>
      </c>
      <c r="F512">
        <v>13.003</v>
      </c>
      <c r="G512">
        <v>13.968</v>
      </c>
      <c r="H512">
        <v>15.045999999999999</v>
      </c>
      <c r="I512">
        <v>16.257000000000001</v>
      </c>
      <c r="J512">
        <v>17.622</v>
      </c>
      <c r="K512">
        <v>19.170000000000002</v>
      </c>
      <c r="L512">
        <v>20.936</v>
      </c>
      <c r="M512">
        <v>22.701000000000001</v>
      </c>
    </row>
    <row r="513" spans="1:13" x14ac:dyDescent="0.3">
      <c r="A513">
        <v>511</v>
      </c>
      <c r="B513">
        <v>16.253599999999999</v>
      </c>
      <c r="C513">
        <v>7.8969999999999999E-2</v>
      </c>
      <c r="D513">
        <v>-0.52459999999999996</v>
      </c>
      <c r="E513">
        <v>12.036</v>
      </c>
      <c r="F513">
        <v>13.000999999999999</v>
      </c>
      <c r="G513">
        <v>13.965</v>
      </c>
      <c r="H513">
        <v>15.042999999999999</v>
      </c>
      <c r="I513">
        <v>16.254000000000001</v>
      </c>
      <c r="J513">
        <v>17.619</v>
      </c>
      <c r="K513">
        <v>19.167000000000002</v>
      </c>
      <c r="L513">
        <v>20.931999999999999</v>
      </c>
      <c r="M513">
        <v>22.698</v>
      </c>
    </row>
    <row r="514" spans="1:13" x14ac:dyDescent="0.3">
      <c r="A514">
        <v>512</v>
      </c>
      <c r="B514">
        <v>16.250399999999999</v>
      </c>
      <c r="C514">
        <v>7.8960000000000002E-2</v>
      </c>
      <c r="D514">
        <v>-0.52529999999999999</v>
      </c>
      <c r="E514">
        <v>12.035</v>
      </c>
      <c r="F514">
        <v>12.999000000000001</v>
      </c>
      <c r="G514">
        <v>13.962999999999999</v>
      </c>
      <c r="H514">
        <v>15.041</v>
      </c>
      <c r="I514">
        <v>16.25</v>
      </c>
      <c r="J514">
        <v>17.614999999999998</v>
      </c>
      <c r="K514">
        <v>19.163</v>
      </c>
      <c r="L514">
        <v>20.928000000000001</v>
      </c>
      <c r="M514">
        <v>22.693000000000001</v>
      </c>
    </row>
    <row r="515" spans="1:13" x14ac:dyDescent="0.3">
      <c r="A515">
        <v>513</v>
      </c>
      <c r="B515">
        <v>16.2471</v>
      </c>
      <c r="C515">
        <v>7.8950000000000006E-2</v>
      </c>
      <c r="D515">
        <v>-0.52590000000000003</v>
      </c>
      <c r="E515">
        <v>12.032999999999999</v>
      </c>
      <c r="F515">
        <v>12.997</v>
      </c>
      <c r="G515">
        <v>13.96</v>
      </c>
      <c r="H515">
        <v>15.038</v>
      </c>
      <c r="I515">
        <v>16.247</v>
      </c>
      <c r="J515">
        <v>17.611000000000001</v>
      </c>
      <c r="K515">
        <v>19.158999999999999</v>
      </c>
      <c r="L515">
        <v>20.922999999999998</v>
      </c>
      <c r="M515">
        <v>22.687999999999999</v>
      </c>
    </row>
    <row r="516" spans="1:13" x14ac:dyDescent="0.3">
      <c r="A516">
        <v>514</v>
      </c>
      <c r="B516">
        <v>16.2439</v>
      </c>
      <c r="C516">
        <v>7.8950000000000006E-2</v>
      </c>
      <c r="D516">
        <v>-0.52659999999999996</v>
      </c>
      <c r="E516">
        <v>12.031000000000001</v>
      </c>
      <c r="F516">
        <v>12.994</v>
      </c>
      <c r="G516">
        <v>13.958</v>
      </c>
      <c r="H516">
        <v>15.035</v>
      </c>
      <c r="I516">
        <v>16.244</v>
      </c>
      <c r="J516">
        <v>17.608000000000001</v>
      </c>
      <c r="K516">
        <v>19.155000000000001</v>
      </c>
      <c r="L516">
        <v>20.92</v>
      </c>
      <c r="M516">
        <v>22.684000000000001</v>
      </c>
    </row>
    <row r="517" spans="1:13" x14ac:dyDescent="0.3">
      <c r="A517">
        <v>515</v>
      </c>
      <c r="B517">
        <v>16.2407</v>
      </c>
      <c r="C517">
        <v>7.8939999999999996E-2</v>
      </c>
      <c r="D517">
        <v>-0.52729999999999999</v>
      </c>
      <c r="E517">
        <v>12.029</v>
      </c>
      <c r="F517">
        <v>12.992000000000001</v>
      </c>
      <c r="G517">
        <v>13.955</v>
      </c>
      <c r="H517">
        <v>15.032</v>
      </c>
      <c r="I517">
        <v>16.241</v>
      </c>
      <c r="J517">
        <v>17.603999999999999</v>
      </c>
      <c r="K517">
        <v>19.151</v>
      </c>
      <c r="L517">
        <v>20.914999999999999</v>
      </c>
      <c r="M517">
        <v>22.68</v>
      </c>
    </row>
    <row r="518" spans="1:13" x14ac:dyDescent="0.3">
      <c r="A518">
        <v>516</v>
      </c>
      <c r="B518">
        <v>16.237500000000001</v>
      </c>
      <c r="C518">
        <v>7.893E-2</v>
      </c>
      <c r="D518">
        <v>-0.52790000000000004</v>
      </c>
      <c r="E518">
        <v>12.028</v>
      </c>
      <c r="F518">
        <v>12.99</v>
      </c>
      <c r="G518">
        <v>13.952999999999999</v>
      </c>
      <c r="H518">
        <v>15.029</v>
      </c>
      <c r="I518">
        <v>16.238</v>
      </c>
      <c r="J518">
        <v>17.600999999999999</v>
      </c>
      <c r="K518">
        <v>19.146999999999998</v>
      </c>
      <c r="L518">
        <v>20.911000000000001</v>
      </c>
      <c r="M518">
        <v>22.675000000000001</v>
      </c>
    </row>
    <row r="519" spans="1:13" x14ac:dyDescent="0.3">
      <c r="A519">
        <v>517</v>
      </c>
      <c r="B519">
        <v>16.234300000000001</v>
      </c>
      <c r="C519">
        <v>7.893E-2</v>
      </c>
      <c r="D519">
        <v>-0.52859999999999996</v>
      </c>
      <c r="E519">
        <v>12.026</v>
      </c>
      <c r="F519">
        <v>12.988</v>
      </c>
      <c r="G519">
        <v>13.95</v>
      </c>
      <c r="H519">
        <v>15.026</v>
      </c>
      <c r="I519">
        <v>16.234000000000002</v>
      </c>
      <c r="J519">
        <v>17.597000000000001</v>
      </c>
      <c r="K519">
        <v>19.143999999999998</v>
      </c>
      <c r="L519">
        <v>20.907</v>
      </c>
      <c r="M519">
        <v>22.670999999999999</v>
      </c>
    </row>
    <row r="520" spans="1:13" x14ac:dyDescent="0.3">
      <c r="A520">
        <v>518</v>
      </c>
      <c r="B520">
        <v>16.231100000000001</v>
      </c>
      <c r="C520">
        <v>7.8920000000000004E-2</v>
      </c>
      <c r="D520">
        <v>-0.5292</v>
      </c>
      <c r="E520">
        <v>12.023999999999999</v>
      </c>
      <c r="F520">
        <v>12.986000000000001</v>
      </c>
      <c r="G520">
        <v>13.948</v>
      </c>
      <c r="H520">
        <v>15.023</v>
      </c>
      <c r="I520">
        <v>16.231000000000002</v>
      </c>
      <c r="J520">
        <v>17.594000000000001</v>
      </c>
      <c r="K520">
        <v>19.138999999999999</v>
      </c>
      <c r="L520">
        <v>20.902999999999999</v>
      </c>
      <c r="M520">
        <v>22.666</v>
      </c>
    </row>
    <row r="521" spans="1:13" x14ac:dyDescent="0.3">
      <c r="A521">
        <v>519</v>
      </c>
      <c r="B521">
        <v>16.227900000000002</v>
      </c>
      <c r="C521">
        <v>7.8909999999999994E-2</v>
      </c>
      <c r="D521">
        <v>-0.52990000000000004</v>
      </c>
      <c r="E521">
        <v>12.022</v>
      </c>
      <c r="F521">
        <v>12.984</v>
      </c>
      <c r="G521">
        <v>13.946</v>
      </c>
      <c r="H521">
        <v>15.021000000000001</v>
      </c>
      <c r="I521">
        <v>16.228000000000002</v>
      </c>
      <c r="J521">
        <v>17.59</v>
      </c>
      <c r="K521">
        <v>19.135000000000002</v>
      </c>
      <c r="L521">
        <v>20.899000000000001</v>
      </c>
      <c r="M521">
        <v>22.661999999999999</v>
      </c>
    </row>
    <row r="522" spans="1:13" x14ac:dyDescent="0.3">
      <c r="A522">
        <v>520</v>
      </c>
      <c r="B522">
        <v>16.224699999999999</v>
      </c>
      <c r="C522">
        <v>7.8909999999999994E-2</v>
      </c>
      <c r="D522">
        <v>-0.53059999999999996</v>
      </c>
      <c r="E522">
        <v>12.02</v>
      </c>
      <c r="F522">
        <v>12.981999999999999</v>
      </c>
      <c r="G522">
        <v>13.943</v>
      </c>
      <c r="H522">
        <v>15.018000000000001</v>
      </c>
      <c r="I522">
        <v>16.225000000000001</v>
      </c>
      <c r="J522">
        <v>17.587</v>
      </c>
      <c r="K522">
        <v>19.132000000000001</v>
      </c>
      <c r="L522">
        <v>20.895</v>
      </c>
      <c r="M522">
        <v>22.658000000000001</v>
      </c>
    </row>
    <row r="523" spans="1:13" x14ac:dyDescent="0.3">
      <c r="A523">
        <v>521</v>
      </c>
      <c r="B523">
        <v>16.221499999999999</v>
      </c>
      <c r="C523">
        <v>7.8899999999999998E-2</v>
      </c>
      <c r="D523">
        <v>-0.53120000000000001</v>
      </c>
      <c r="E523">
        <v>12.019</v>
      </c>
      <c r="F523">
        <v>12.98</v>
      </c>
      <c r="G523">
        <v>13.941000000000001</v>
      </c>
      <c r="H523">
        <v>15.015000000000001</v>
      </c>
      <c r="I523">
        <v>16.221</v>
      </c>
      <c r="J523">
        <v>17.582999999999998</v>
      </c>
      <c r="K523">
        <v>19.128</v>
      </c>
      <c r="L523">
        <v>20.890999999999998</v>
      </c>
      <c r="M523">
        <v>22.652999999999999</v>
      </c>
    </row>
    <row r="524" spans="1:13" x14ac:dyDescent="0.3">
      <c r="A524">
        <v>522</v>
      </c>
      <c r="B524">
        <v>16.218399999999999</v>
      </c>
      <c r="C524">
        <v>7.8890000000000002E-2</v>
      </c>
      <c r="D524">
        <v>-0.53190000000000004</v>
      </c>
      <c r="E524">
        <v>12.016999999999999</v>
      </c>
      <c r="F524">
        <v>12.978</v>
      </c>
      <c r="G524">
        <v>13.938000000000001</v>
      </c>
      <c r="H524">
        <v>15.012</v>
      </c>
      <c r="I524">
        <v>16.218</v>
      </c>
      <c r="J524">
        <v>17.579999999999998</v>
      </c>
      <c r="K524">
        <v>19.123999999999999</v>
      </c>
      <c r="L524">
        <v>20.885999999999999</v>
      </c>
      <c r="M524">
        <v>22.649000000000001</v>
      </c>
    </row>
    <row r="525" spans="1:13" x14ac:dyDescent="0.3">
      <c r="A525">
        <v>523</v>
      </c>
      <c r="B525">
        <v>16.215199999999999</v>
      </c>
      <c r="C525">
        <v>7.8890000000000002E-2</v>
      </c>
      <c r="D525">
        <v>-0.53249999999999997</v>
      </c>
      <c r="E525">
        <v>12.015000000000001</v>
      </c>
      <c r="F525">
        <v>12.975</v>
      </c>
      <c r="G525">
        <v>13.936</v>
      </c>
      <c r="H525">
        <v>15.009</v>
      </c>
      <c r="I525">
        <v>16.215</v>
      </c>
      <c r="J525">
        <v>17.576000000000001</v>
      </c>
      <c r="K525">
        <v>19.12</v>
      </c>
      <c r="L525">
        <v>20.882999999999999</v>
      </c>
      <c r="M525">
        <v>22.645</v>
      </c>
    </row>
    <row r="526" spans="1:13" x14ac:dyDescent="0.3">
      <c r="A526">
        <v>524</v>
      </c>
      <c r="B526">
        <v>16.2121</v>
      </c>
      <c r="C526">
        <v>7.8880000000000006E-2</v>
      </c>
      <c r="D526">
        <v>-0.53320000000000001</v>
      </c>
      <c r="E526">
        <v>12.013</v>
      </c>
      <c r="F526">
        <v>12.973000000000001</v>
      </c>
      <c r="G526">
        <v>13.933</v>
      </c>
      <c r="H526">
        <v>15.007</v>
      </c>
      <c r="I526">
        <v>16.212</v>
      </c>
      <c r="J526">
        <v>17.573</v>
      </c>
      <c r="K526">
        <v>19.116</v>
      </c>
      <c r="L526">
        <v>20.878</v>
      </c>
      <c r="M526">
        <v>22.64</v>
      </c>
    </row>
    <row r="527" spans="1:13" x14ac:dyDescent="0.3">
      <c r="A527">
        <v>525</v>
      </c>
      <c r="B527">
        <v>16.2089</v>
      </c>
      <c r="C527">
        <v>7.8869999999999996E-2</v>
      </c>
      <c r="D527">
        <v>-0.53380000000000005</v>
      </c>
      <c r="E527">
        <v>12.012</v>
      </c>
      <c r="F527">
        <v>12.971</v>
      </c>
      <c r="G527">
        <v>13.930999999999999</v>
      </c>
      <c r="H527">
        <v>15.004</v>
      </c>
      <c r="I527">
        <v>16.209</v>
      </c>
      <c r="J527">
        <v>17.568999999999999</v>
      </c>
      <c r="K527">
        <v>19.111999999999998</v>
      </c>
      <c r="L527">
        <v>20.873999999999999</v>
      </c>
      <c r="M527">
        <v>22.635999999999999</v>
      </c>
    </row>
    <row r="528" spans="1:13" x14ac:dyDescent="0.3">
      <c r="A528">
        <v>526</v>
      </c>
      <c r="B528">
        <v>16.2058</v>
      </c>
      <c r="C528">
        <v>7.8869999999999996E-2</v>
      </c>
      <c r="D528">
        <v>-0.53449999999999998</v>
      </c>
      <c r="E528">
        <v>12.01</v>
      </c>
      <c r="F528">
        <v>12.968999999999999</v>
      </c>
      <c r="G528">
        <v>13.928000000000001</v>
      </c>
      <c r="H528">
        <v>15.000999999999999</v>
      </c>
      <c r="I528">
        <v>16.206</v>
      </c>
      <c r="J528">
        <v>17.565999999999999</v>
      </c>
      <c r="K528">
        <v>19.109000000000002</v>
      </c>
      <c r="L528">
        <v>20.87</v>
      </c>
      <c r="M528">
        <v>22.632000000000001</v>
      </c>
    </row>
    <row r="529" spans="1:13" x14ac:dyDescent="0.3">
      <c r="A529">
        <v>527</v>
      </c>
      <c r="B529">
        <v>16.2027</v>
      </c>
      <c r="C529">
        <v>7.886E-2</v>
      </c>
      <c r="D529">
        <v>-0.53510000000000002</v>
      </c>
      <c r="E529">
        <v>12.007999999999999</v>
      </c>
      <c r="F529">
        <v>12.967000000000001</v>
      </c>
      <c r="G529">
        <v>13.926</v>
      </c>
      <c r="H529">
        <v>14.997999999999999</v>
      </c>
      <c r="I529">
        <v>16.202999999999999</v>
      </c>
      <c r="J529">
        <v>17.562000000000001</v>
      </c>
      <c r="K529">
        <v>19.105</v>
      </c>
      <c r="L529">
        <v>20.866</v>
      </c>
      <c r="M529">
        <v>22.626999999999999</v>
      </c>
    </row>
    <row r="530" spans="1:13" x14ac:dyDescent="0.3">
      <c r="A530">
        <v>528</v>
      </c>
      <c r="B530">
        <v>16.1996</v>
      </c>
      <c r="C530">
        <v>7.8850000000000003E-2</v>
      </c>
      <c r="D530">
        <v>-0.53580000000000005</v>
      </c>
      <c r="E530">
        <v>12.007</v>
      </c>
      <c r="F530">
        <v>12.965</v>
      </c>
      <c r="G530">
        <v>13.923999999999999</v>
      </c>
      <c r="H530">
        <v>14.996</v>
      </c>
      <c r="I530">
        <v>16.2</v>
      </c>
      <c r="J530">
        <v>17.559000000000001</v>
      </c>
      <c r="K530">
        <v>19.100999999999999</v>
      </c>
      <c r="L530">
        <v>20.861999999999998</v>
      </c>
      <c r="M530">
        <v>22.623000000000001</v>
      </c>
    </row>
    <row r="531" spans="1:13" x14ac:dyDescent="0.3">
      <c r="A531">
        <v>529</v>
      </c>
      <c r="B531">
        <v>16.196400000000001</v>
      </c>
      <c r="C531">
        <v>7.8850000000000003E-2</v>
      </c>
      <c r="D531">
        <v>-0.53639999999999999</v>
      </c>
      <c r="E531">
        <v>12.005000000000001</v>
      </c>
      <c r="F531">
        <v>12.962999999999999</v>
      </c>
      <c r="G531">
        <v>13.920999999999999</v>
      </c>
      <c r="H531">
        <v>14.993</v>
      </c>
      <c r="I531">
        <v>16.196000000000002</v>
      </c>
      <c r="J531">
        <v>17.555</v>
      </c>
      <c r="K531">
        <v>19.097999999999999</v>
      </c>
      <c r="L531">
        <v>20.858000000000001</v>
      </c>
      <c r="M531">
        <v>22.619</v>
      </c>
    </row>
    <row r="532" spans="1:13" x14ac:dyDescent="0.3">
      <c r="A532">
        <v>530</v>
      </c>
      <c r="B532">
        <v>16.193300000000001</v>
      </c>
      <c r="C532">
        <v>7.8839999999999993E-2</v>
      </c>
      <c r="D532">
        <v>-0.53710000000000002</v>
      </c>
      <c r="E532">
        <v>12.003</v>
      </c>
      <c r="F532">
        <v>12.961</v>
      </c>
      <c r="G532">
        <v>13.919</v>
      </c>
      <c r="H532">
        <v>14.99</v>
      </c>
      <c r="I532">
        <v>16.193000000000001</v>
      </c>
      <c r="J532">
        <v>17.552</v>
      </c>
      <c r="K532">
        <v>19.094000000000001</v>
      </c>
      <c r="L532">
        <v>20.853999999999999</v>
      </c>
      <c r="M532">
        <v>22.614000000000001</v>
      </c>
    </row>
    <row r="533" spans="1:13" x14ac:dyDescent="0.3">
      <c r="A533">
        <v>531</v>
      </c>
      <c r="B533">
        <v>16.190200000000001</v>
      </c>
      <c r="C533">
        <v>7.8829999999999997E-2</v>
      </c>
      <c r="D533">
        <v>-0.53769999999999996</v>
      </c>
      <c r="E533">
        <v>12.000999999999999</v>
      </c>
      <c r="F533">
        <v>12.959</v>
      </c>
      <c r="G533">
        <v>13.916</v>
      </c>
      <c r="H533">
        <v>14.987</v>
      </c>
      <c r="I533">
        <v>16.190000000000001</v>
      </c>
      <c r="J533">
        <v>17.547999999999998</v>
      </c>
      <c r="K533">
        <v>19.09</v>
      </c>
      <c r="L533">
        <v>20.85</v>
      </c>
      <c r="M533">
        <v>22.61</v>
      </c>
    </row>
    <row r="534" spans="1:13" x14ac:dyDescent="0.3">
      <c r="A534">
        <v>532</v>
      </c>
      <c r="B534">
        <v>16.187200000000001</v>
      </c>
      <c r="C534">
        <v>7.8829999999999997E-2</v>
      </c>
      <c r="D534">
        <v>-0.5383</v>
      </c>
      <c r="E534">
        <v>12</v>
      </c>
      <c r="F534">
        <v>12.957000000000001</v>
      </c>
      <c r="G534">
        <v>13.914</v>
      </c>
      <c r="H534">
        <v>14.984999999999999</v>
      </c>
      <c r="I534">
        <v>16.187000000000001</v>
      </c>
      <c r="J534">
        <v>17.545000000000002</v>
      </c>
      <c r="K534">
        <v>19.085999999999999</v>
      </c>
      <c r="L534">
        <v>20.846</v>
      </c>
      <c r="M534">
        <v>22.606000000000002</v>
      </c>
    </row>
    <row r="535" spans="1:13" x14ac:dyDescent="0.3">
      <c r="A535">
        <v>533</v>
      </c>
      <c r="B535">
        <v>16.184100000000001</v>
      </c>
      <c r="C535">
        <v>7.8820000000000001E-2</v>
      </c>
      <c r="D535">
        <v>-0.53900000000000003</v>
      </c>
      <c r="E535">
        <v>11.997999999999999</v>
      </c>
      <c r="F535">
        <v>12.955</v>
      </c>
      <c r="G535">
        <v>13.912000000000001</v>
      </c>
      <c r="H535">
        <v>14.981999999999999</v>
      </c>
      <c r="I535">
        <v>16.184000000000001</v>
      </c>
      <c r="J535">
        <v>17.542000000000002</v>
      </c>
      <c r="K535">
        <v>19.082999999999998</v>
      </c>
      <c r="L535">
        <v>20.841999999999999</v>
      </c>
      <c r="M535">
        <v>22.602</v>
      </c>
    </row>
    <row r="536" spans="1:13" x14ac:dyDescent="0.3">
      <c r="A536">
        <v>534</v>
      </c>
      <c r="B536">
        <v>16.181000000000001</v>
      </c>
      <c r="C536">
        <v>7.8810000000000005E-2</v>
      </c>
      <c r="D536">
        <v>-0.53959999999999997</v>
      </c>
      <c r="E536">
        <v>11.996</v>
      </c>
      <c r="F536">
        <v>12.952999999999999</v>
      </c>
      <c r="G536">
        <v>13.909000000000001</v>
      </c>
      <c r="H536">
        <v>14.978999999999999</v>
      </c>
      <c r="I536">
        <v>16.181000000000001</v>
      </c>
      <c r="J536">
        <v>17.538</v>
      </c>
      <c r="K536">
        <v>19.079000000000001</v>
      </c>
      <c r="L536">
        <v>20.838000000000001</v>
      </c>
      <c r="M536">
        <v>22.597000000000001</v>
      </c>
    </row>
    <row r="537" spans="1:13" x14ac:dyDescent="0.3">
      <c r="A537">
        <v>535</v>
      </c>
      <c r="B537">
        <v>16.177900000000001</v>
      </c>
      <c r="C537">
        <v>7.8810000000000005E-2</v>
      </c>
      <c r="D537">
        <v>-0.5403</v>
      </c>
      <c r="E537">
        <v>11.994</v>
      </c>
      <c r="F537">
        <v>12.951000000000001</v>
      </c>
      <c r="G537">
        <v>13.907</v>
      </c>
      <c r="H537">
        <v>14.976000000000001</v>
      </c>
      <c r="I537">
        <v>16.178000000000001</v>
      </c>
      <c r="J537">
        <v>17.535</v>
      </c>
      <c r="K537">
        <v>19.074999999999999</v>
      </c>
      <c r="L537">
        <v>20.834</v>
      </c>
      <c r="M537">
        <v>22.593</v>
      </c>
    </row>
    <row r="538" spans="1:13" x14ac:dyDescent="0.3">
      <c r="A538">
        <v>536</v>
      </c>
      <c r="B538">
        <v>16.174900000000001</v>
      </c>
      <c r="C538">
        <v>7.8799999999999995E-2</v>
      </c>
      <c r="D538">
        <v>-0.54090000000000005</v>
      </c>
      <c r="E538">
        <v>11.993</v>
      </c>
      <c r="F538">
        <v>12.949</v>
      </c>
      <c r="G538">
        <v>13.904999999999999</v>
      </c>
      <c r="H538">
        <v>14.974</v>
      </c>
      <c r="I538">
        <v>16.175000000000001</v>
      </c>
      <c r="J538">
        <v>17.530999999999999</v>
      </c>
      <c r="K538">
        <v>19.071000000000002</v>
      </c>
      <c r="L538">
        <v>20.83</v>
      </c>
      <c r="M538">
        <v>22.588999999999999</v>
      </c>
    </row>
    <row r="539" spans="1:13" x14ac:dyDescent="0.3">
      <c r="A539">
        <v>537</v>
      </c>
      <c r="B539">
        <v>16.171800000000001</v>
      </c>
      <c r="C539">
        <v>7.8799999999999995E-2</v>
      </c>
      <c r="D539">
        <v>-0.54149999999999998</v>
      </c>
      <c r="E539">
        <v>11.991</v>
      </c>
      <c r="F539">
        <v>12.946</v>
      </c>
      <c r="G539">
        <v>13.901999999999999</v>
      </c>
      <c r="H539">
        <v>14.971</v>
      </c>
      <c r="I539">
        <v>16.172000000000001</v>
      </c>
      <c r="J539">
        <v>17.527999999999999</v>
      </c>
      <c r="K539">
        <v>19.068000000000001</v>
      </c>
      <c r="L539">
        <v>20.827000000000002</v>
      </c>
      <c r="M539">
        <v>22.585000000000001</v>
      </c>
    </row>
    <row r="540" spans="1:13" x14ac:dyDescent="0.3">
      <c r="A540">
        <v>538</v>
      </c>
      <c r="B540">
        <v>16.168800000000001</v>
      </c>
      <c r="C540">
        <v>7.8789999999999999E-2</v>
      </c>
      <c r="D540">
        <v>-0.54220000000000002</v>
      </c>
      <c r="E540">
        <v>11.989000000000001</v>
      </c>
      <c r="F540">
        <v>12.945</v>
      </c>
      <c r="G540">
        <v>13.9</v>
      </c>
      <c r="H540">
        <v>14.968</v>
      </c>
      <c r="I540">
        <v>16.169</v>
      </c>
      <c r="J540">
        <v>17.524999999999999</v>
      </c>
      <c r="K540">
        <v>19.064</v>
      </c>
      <c r="L540">
        <v>20.821999999999999</v>
      </c>
      <c r="M540">
        <v>22.581</v>
      </c>
    </row>
    <row r="541" spans="1:13" x14ac:dyDescent="0.3">
      <c r="A541">
        <v>539</v>
      </c>
      <c r="B541">
        <v>16.165800000000001</v>
      </c>
      <c r="C541">
        <v>7.8780000000000003E-2</v>
      </c>
      <c r="D541">
        <v>-0.54279999999999995</v>
      </c>
      <c r="E541">
        <v>11.988</v>
      </c>
      <c r="F541">
        <v>12.943</v>
      </c>
      <c r="G541">
        <v>13.898</v>
      </c>
      <c r="H541">
        <v>14.965999999999999</v>
      </c>
      <c r="I541">
        <v>16.166</v>
      </c>
      <c r="J541">
        <v>17.521000000000001</v>
      </c>
      <c r="K541">
        <v>19.059999999999999</v>
      </c>
      <c r="L541">
        <v>20.818000000000001</v>
      </c>
      <c r="M541">
        <v>22.576000000000001</v>
      </c>
    </row>
    <row r="542" spans="1:13" x14ac:dyDescent="0.3">
      <c r="A542">
        <v>540</v>
      </c>
      <c r="B542">
        <v>16.162700000000001</v>
      </c>
      <c r="C542">
        <v>7.8780000000000003E-2</v>
      </c>
      <c r="D542">
        <v>-0.54339999999999999</v>
      </c>
      <c r="E542">
        <v>11.986000000000001</v>
      </c>
      <c r="F542">
        <v>12.94</v>
      </c>
      <c r="G542">
        <v>13.895</v>
      </c>
      <c r="H542">
        <v>14.962999999999999</v>
      </c>
      <c r="I542">
        <v>16.163</v>
      </c>
      <c r="J542">
        <v>17.518000000000001</v>
      </c>
      <c r="K542">
        <v>19.056999999999999</v>
      </c>
      <c r="L542">
        <v>20.815000000000001</v>
      </c>
      <c r="M542">
        <v>22.573</v>
      </c>
    </row>
    <row r="543" spans="1:13" x14ac:dyDescent="0.3">
      <c r="A543">
        <v>541</v>
      </c>
      <c r="B543">
        <v>16.159700000000001</v>
      </c>
      <c r="C543">
        <v>7.8770000000000007E-2</v>
      </c>
      <c r="D543">
        <v>-0.54410000000000003</v>
      </c>
      <c r="E543">
        <v>11.984</v>
      </c>
      <c r="F543">
        <v>12.939</v>
      </c>
      <c r="G543">
        <v>13.893000000000001</v>
      </c>
      <c r="H543">
        <v>14.96</v>
      </c>
      <c r="I543">
        <v>16.16</v>
      </c>
      <c r="J543">
        <v>17.513999999999999</v>
      </c>
      <c r="K543">
        <v>19.053000000000001</v>
      </c>
      <c r="L543">
        <v>20.811</v>
      </c>
      <c r="M543">
        <v>22.568000000000001</v>
      </c>
    </row>
    <row r="544" spans="1:13" x14ac:dyDescent="0.3">
      <c r="A544">
        <v>542</v>
      </c>
      <c r="B544">
        <v>16.156700000000001</v>
      </c>
      <c r="C544">
        <v>7.8759999999999997E-2</v>
      </c>
      <c r="D544">
        <v>-0.54469999999999996</v>
      </c>
      <c r="E544">
        <v>11.983000000000001</v>
      </c>
      <c r="F544">
        <v>12.936999999999999</v>
      </c>
      <c r="G544">
        <v>13.891</v>
      </c>
      <c r="H544">
        <v>14.958</v>
      </c>
      <c r="I544">
        <v>16.157</v>
      </c>
      <c r="J544">
        <v>17.510999999999999</v>
      </c>
      <c r="K544">
        <v>19.048999999999999</v>
      </c>
      <c r="L544">
        <v>20.806000000000001</v>
      </c>
      <c r="M544">
        <v>22.564</v>
      </c>
    </row>
    <row r="545" spans="1:13" x14ac:dyDescent="0.3">
      <c r="A545">
        <v>543</v>
      </c>
      <c r="B545">
        <v>16.153700000000001</v>
      </c>
      <c r="C545">
        <v>7.8759999999999997E-2</v>
      </c>
      <c r="D545">
        <v>-0.54530000000000001</v>
      </c>
      <c r="E545">
        <v>11.981</v>
      </c>
      <c r="F545">
        <v>12.933999999999999</v>
      </c>
      <c r="G545">
        <v>13.888</v>
      </c>
      <c r="H545">
        <v>14.955</v>
      </c>
      <c r="I545">
        <v>16.154</v>
      </c>
      <c r="J545">
        <v>17.507999999999999</v>
      </c>
      <c r="K545">
        <v>19.045999999999999</v>
      </c>
      <c r="L545">
        <v>20.803000000000001</v>
      </c>
      <c r="M545">
        <v>22.56</v>
      </c>
    </row>
    <row r="546" spans="1:13" x14ac:dyDescent="0.3">
      <c r="A546">
        <v>544</v>
      </c>
      <c r="B546">
        <v>16.150700000000001</v>
      </c>
      <c r="C546">
        <v>7.8750000000000001E-2</v>
      </c>
      <c r="D546">
        <v>-0.54600000000000004</v>
      </c>
      <c r="E546">
        <v>11.978999999999999</v>
      </c>
      <c r="F546">
        <v>12.933</v>
      </c>
      <c r="G546">
        <v>13.885999999999999</v>
      </c>
      <c r="H546">
        <v>14.952</v>
      </c>
      <c r="I546">
        <v>16.151</v>
      </c>
      <c r="J546">
        <v>17.504000000000001</v>
      </c>
      <c r="K546">
        <v>19.042000000000002</v>
      </c>
      <c r="L546">
        <v>20.798999999999999</v>
      </c>
      <c r="M546">
        <v>22.556000000000001</v>
      </c>
    </row>
    <row r="547" spans="1:13" x14ac:dyDescent="0.3">
      <c r="A547">
        <v>545</v>
      </c>
      <c r="B547">
        <v>16.1477</v>
      </c>
      <c r="C547">
        <v>7.8740000000000004E-2</v>
      </c>
      <c r="D547">
        <v>-0.54659999999999997</v>
      </c>
      <c r="E547">
        <v>11.978</v>
      </c>
      <c r="F547">
        <v>12.930999999999999</v>
      </c>
      <c r="G547">
        <v>13.884</v>
      </c>
      <c r="H547">
        <v>14.95</v>
      </c>
      <c r="I547">
        <v>16.148</v>
      </c>
      <c r="J547">
        <v>17.501000000000001</v>
      </c>
      <c r="K547">
        <v>19.038</v>
      </c>
      <c r="L547">
        <v>20.795000000000002</v>
      </c>
      <c r="M547">
        <v>22.550999999999998</v>
      </c>
    </row>
    <row r="548" spans="1:13" x14ac:dyDescent="0.3">
      <c r="A548">
        <v>546</v>
      </c>
      <c r="B548">
        <v>16.1447</v>
      </c>
      <c r="C548">
        <v>7.8740000000000004E-2</v>
      </c>
      <c r="D548">
        <v>-0.54720000000000002</v>
      </c>
      <c r="E548">
        <v>11.976000000000001</v>
      </c>
      <c r="F548">
        <v>12.929</v>
      </c>
      <c r="G548">
        <v>13.881</v>
      </c>
      <c r="H548">
        <v>14.946999999999999</v>
      </c>
      <c r="I548">
        <v>16.145</v>
      </c>
      <c r="J548">
        <v>17.498000000000001</v>
      </c>
      <c r="K548">
        <v>19.035</v>
      </c>
      <c r="L548">
        <v>20.791</v>
      </c>
      <c r="M548">
        <v>22.547999999999998</v>
      </c>
    </row>
    <row r="549" spans="1:13" x14ac:dyDescent="0.3">
      <c r="A549">
        <v>547</v>
      </c>
      <c r="B549">
        <v>16.1418</v>
      </c>
      <c r="C549">
        <v>7.8729999999999994E-2</v>
      </c>
      <c r="D549">
        <v>-0.54790000000000005</v>
      </c>
      <c r="E549">
        <v>11.975</v>
      </c>
      <c r="F549">
        <v>12.927</v>
      </c>
      <c r="G549">
        <v>13.879</v>
      </c>
      <c r="H549">
        <v>14.944000000000001</v>
      </c>
      <c r="I549">
        <v>16.141999999999999</v>
      </c>
      <c r="J549">
        <v>17.495000000000001</v>
      </c>
      <c r="K549">
        <v>19.030999999999999</v>
      </c>
      <c r="L549">
        <v>20.786999999999999</v>
      </c>
      <c r="M549">
        <v>22.544</v>
      </c>
    </row>
    <row r="550" spans="1:13" x14ac:dyDescent="0.3">
      <c r="A550">
        <v>548</v>
      </c>
      <c r="B550">
        <v>16.1388</v>
      </c>
      <c r="C550">
        <v>7.8729999999999994E-2</v>
      </c>
      <c r="D550">
        <v>-0.54849999999999999</v>
      </c>
      <c r="E550">
        <v>11.973000000000001</v>
      </c>
      <c r="F550">
        <v>12.925000000000001</v>
      </c>
      <c r="G550">
        <v>13.877000000000001</v>
      </c>
      <c r="H550">
        <v>14.942</v>
      </c>
      <c r="I550">
        <v>16.138999999999999</v>
      </c>
      <c r="J550">
        <v>17.491</v>
      </c>
      <c r="K550">
        <v>19.027999999999999</v>
      </c>
      <c r="L550">
        <v>20.783999999999999</v>
      </c>
      <c r="M550">
        <v>22.54</v>
      </c>
    </row>
    <row r="551" spans="1:13" x14ac:dyDescent="0.3">
      <c r="A551">
        <v>549</v>
      </c>
      <c r="B551">
        <v>16.135899999999999</v>
      </c>
      <c r="C551">
        <v>7.8719999999999998E-2</v>
      </c>
      <c r="D551">
        <v>-0.54910000000000003</v>
      </c>
      <c r="E551">
        <v>11.971</v>
      </c>
      <c r="F551">
        <v>12.923</v>
      </c>
      <c r="G551">
        <v>13.874000000000001</v>
      </c>
      <c r="H551">
        <v>14.939</v>
      </c>
      <c r="I551">
        <v>16.135999999999999</v>
      </c>
      <c r="J551">
        <v>17.488</v>
      </c>
      <c r="K551">
        <v>19.024000000000001</v>
      </c>
      <c r="L551">
        <v>20.78</v>
      </c>
      <c r="M551">
        <v>22.536000000000001</v>
      </c>
    </row>
    <row r="552" spans="1:13" x14ac:dyDescent="0.3">
      <c r="A552">
        <v>550</v>
      </c>
      <c r="B552">
        <v>16.132899999999999</v>
      </c>
      <c r="C552">
        <v>7.8710000000000002E-2</v>
      </c>
      <c r="D552">
        <v>-0.54969999999999997</v>
      </c>
      <c r="E552">
        <v>11.97</v>
      </c>
      <c r="F552">
        <v>12.920999999999999</v>
      </c>
      <c r="G552">
        <v>13.872</v>
      </c>
      <c r="H552">
        <v>14.936</v>
      </c>
      <c r="I552">
        <v>16.132999999999999</v>
      </c>
      <c r="J552">
        <v>17.484999999999999</v>
      </c>
      <c r="K552">
        <v>19.02</v>
      </c>
      <c r="L552">
        <v>20.776</v>
      </c>
      <c r="M552">
        <v>22.530999999999999</v>
      </c>
    </row>
    <row r="553" spans="1:13" x14ac:dyDescent="0.3">
      <c r="A553">
        <v>551</v>
      </c>
      <c r="B553">
        <v>16.13</v>
      </c>
      <c r="C553">
        <v>7.8710000000000002E-2</v>
      </c>
      <c r="D553">
        <v>-0.55030000000000001</v>
      </c>
      <c r="E553">
        <v>11.968</v>
      </c>
      <c r="F553">
        <v>12.919</v>
      </c>
      <c r="G553">
        <v>13.87</v>
      </c>
      <c r="H553">
        <v>14.933999999999999</v>
      </c>
      <c r="I553">
        <v>16.13</v>
      </c>
      <c r="J553">
        <v>17.481999999999999</v>
      </c>
      <c r="K553">
        <v>19.016999999999999</v>
      </c>
      <c r="L553">
        <v>20.771999999999998</v>
      </c>
      <c r="M553">
        <v>22.527999999999999</v>
      </c>
    </row>
    <row r="554" spans="1:13" x14ac:dyDescent="0.3">
      <c r="A554">
        <v>552</v>
      </c>
      <c r="B554">
        <v>16.126999999999999</v>
      </c>
      <c r="C554">
        <v>7.8700000000000006E-2</v>
      </c>
      <c r="D554">
        <v>-0.55100000000000005</v>
      </c>
      <c r="E554">
        <v>11.965999999999999</v>
      </c>
      <c r="F554">
        <v>12.917</v>
      </c>
      <c r="G554">
        <v>13.868</v>
      </c>
      <c r="H554">
        <v>14.930999999999999</v>
      </c>
      <c r="I554">
        <v>16.126999999999999</v>
      </c>
      <c r="J554">
        <v>17.478000000000002</v>
      </c>
      <c r="K554">
        <v>19.013000000000002</v>
      </c>
      <c r="L554">
        <v>20.768000000000001</v>
      </c>
      <c r="M554">
        <v>22.523</v>
      </c>
    </row>
    <row r="555" spans="1:13" x14ac:dyDescent="0.3">
      <c r="A555">
        <v>553</v>
      </c>
      <c r="B555">
        <v>16.124099999999999</v>
      </c>
      <c r="C555">
        <v>7.8689999999999996E-2</v>
      </c>
      <c r="D555">
        <v>-0.55159999999999998</v>
      </c>
      <c r="E555">
        <v>11.965</v>
      </c>
      <c r="F555">
        <v>12.914999999999999</v>
      </c>
      <c r="G555">
        <v>13.865</v>
      </c>
      <c r="H555">
        <v>14.929</v>
      </c>
      <c r="I555">
        <v>16.123999999999999</v>
      </c>
      <c r="J555">
        <v>17.475000000000001</v>
      </c>
      <c r="K555">
        <v>19.010000000000002</v>
      </c>
      <c r="L555">
        <v>20.763999999999999</v>
      </c>
      <c r="M555">
        <v>22.518999999999998</v>
      </c>
    </row>
    <row r="556" spans="1:13" x14ac:dyDescent="0.3">
      <c r="A556">
        <v>554</v>
      </c>
      <c r="B556">
        <v>16.121200000000002</v>
      </c>
      <c r="C556">
        <v>7.8689999999999996E-2</v>
      </c>
      <c r="D556">
        <v>-0.55220000000000002</v>
      </c>
      <c r="E556">
        <v>11.962999999999999</v>
      </c>
      <c r="F556">
        <v>12.913</v>
      </c>
      <c r="G556">
        <v>13.863</v>
      </c>
      <c r="H556">
        <v>14.926</v>
      </c>
      <c r="I556">
        <v>16.120999999999999</v>
      </c>
      <c r="J556">
        <v>17.472000000000001</v>
      </c>
      <c r="K556">
        <v>19.006</v>
      </c>
      <c r="L556">
        <v>20.760999999999999</v>
      </c>
      <c r="M556">
        <v>22.515999999999998</v>
      </c>
    </row>
    <row r="557" spans="1:13" x14ac:dyDescent="0.3">
      <c r="A557">
        <v>555</v>
      </c>
      <c r="B557">
        <v>16.118300000000001</v>
      </c>
      <c r="C557">
        <v>7.868E-2</v>
      </c>
      <c r="D557">
        <v>-0.55279999999999996</v>
      </c>
      <c r="E557">
        <v>11.962</v>
      </c>
      <c r="F557">
        <v>12.911</v>
      </c>
      <c r="G557">
        <v>13.861000000000001</v>
      </c>
      <c r="H557">
        <v>14.923999999999999</v>
      </c>
      <c r="I557">
        <v>16.117999999999999</v>
      </c>
      <c r="J557">
        <v>17.468</v>
      </c>
      <c r="K557">
        <v>19.003</v>
      </c>
      <c r="L557">
        <v>20.757000000000001</v>
      </c>
      <c r="M557">
        <v>22.510999999999999</v>
      </c>
    </row>
    <row r="558" spans="1:13" x14ac:dyDescent="0.3">
      <c r="A558">
        <v>556</v>
      </c>
      <c r="B558">
        <v>16.115400000000001</v>
      </c>
      <c r="C558">
        <v>7.8670000000000004E-2</v>
      </c>
      <c r="D558">
        <v>-0.5534</v>
      </c>
      <c r="E558">
        <v>11.96</v>
      </c>
      <c r="F558">
        <v>12.909000000000001</v>
      </c>
      <c r="G558">
        <v>13.859</v>
      </c>
      <c r="H558">
        <v>14.920999999999999</v>
      </c>
      <c r="I558">
        <v>16.114999999999998</v>
      </c>
      <c r="J558">
        <v>17.465</v>
      </c>
      <c r="K558">
        <v>18.998999999999999</v>
      </c>
      <c r="L558">
        <v>20.753</v>
      </c>
      <c r="M558">
        <v>22.507000000000001</v>
      </c>
    </row>
    <row r="559" spans="1:13" x14ac:dyDescent="0.3">
      <c r="A559">
        <v>557</v>
      </c>
      <c r="B559">
        <v>16.112500000000001</v>
      </c>
      <c r="C559">
        <v>7.8670000000000004E-2</v>
      </c>
      <c r="D559">
        <v>-0.55410000000000004</v>
      </c>
      <c r="E559">
        <v>11.958</v>
      </c>
      <c r="F559">
        <v>12.907</v>
      </c>
      <c r="G559">
        <v>13.856</v>
      </c>
      <c r="H559">
        <v>14.917999999999999</v>
      </c>
      <c r="I559">
        <v>16.111999999999998</v>
      </c>
      <c r="J559">
        <v>17.462</v>
      </c>
      <c r="K559">
        <v>18.995999999999999</v>
      </c>
      <c r="L559">
        <v>20.75</v>
      </c>
      <c r="M559">
        <v>22.503</v>
      </c>
    </row>
    <row r="560" spans="1:13" x14ac:dyDescent="0.3">
      <c r="A560">
        <v>558</v>
      </c>
      <c r="B560">
        <v>16.1096</v>
      </c>
      <c r="C560">
        <v>7.8659999999999994E-2</v>
      </c>
      <c r="D560">
        <v>-0.55469999999999997</v>
      </c>
      <c r="E560">
        <v>11.957000000000001</v>
      </c>
      <c r="F560">
        <v>12.904999999999999</v>
      </c>
      <c r="G560">
        <v>13.853999999999999</v>
      </c>
      <c r="H560">
        <v>14.916</v>
      </c>
      <c r="I560">
        <v>16.11</v>
      </c>
      <c r="J560">
        <v>17.459</v>
      </c>
      <c r="K560">
        <v>18.992000000000001</v>
      </c>
      <c r="L560">
        <v>20.745999999999999</v>
      </c>
      <c r="M560">
        <v>22.498999999999999</v>
      </c>
    </row>
    <row r="561" spans="1:13" x14ac:dyDescent="0.3">
      <c r="A561">
        <v>559</v>
      </c>
      <c r="B561">
        <v>16.1067</v>
      </c>
      <c r="C561">
        <v>7.8659999999999994E-2</v>
      </c>
      <c r="D561">
        <v>-0.55530000000000002</v>
      </c>
      <c r="E561">
        <v>11.955</v>
      </c>
      <c r="F561">
        <v>12.903</v>
      </c>
      <c r="G561">
        <v>13.852</v>
      </c>
      <c r="H561">
        <v>14.913</v>
      </c>
      <c r="I561">
        <v>16.106999999999999</v>
      </c>
      <c r="J561">
        <v>17.456</v>
      </c>
      <c r="K561">
        <v>18.989000000000001</v>
      </c>
      <c r="L561">
        <v>20.742000000000001</v>
      </c>
      <c r="M561">
        <v>22.495999999999999</v>
      </c>
    </row>
    <row r="562" spans="1:13" x14ac:dyDescent="0.3">
      <c r="A562">
        <v>560</v>
      </c>
      <c r="B562">
        <v>16.103899999999999</v>
      </c>
      <c r="C562">
        <v>7.8649999999999998E-2</v>
      </c>
      <c r="D562">
        <v>-0.55589999999999995</v>
      </c>
      <c r="E562">
        <v>11.954000000000001</v>
      </c>
      <c r="F562">
        <v>12.901999999999999</v>
      </c>
      <c r="G562">
        <v>13.85</v>
      </c>
      <c r="H562">
        <v>14.911</v>
      </c>
      <c r="I562">
        <v>16.103999999999999</v>
      </c>
      <c r="J562">
        <v>17.452000000000002</v>
      </c>
      <c r="K562">
        <v>18.984999999999999</v>
      </c>
      <c r="L562">
        <v>20.738</v>
      </c>
      <c r="M562">
        <v>22.491</v>
      </c>
    </row>
    <row r="563" spans="1:13" x14ac:dyDescent="0.3">
      <c r="A563">
        <v>561</v>
      </c>
      <c r="B563">
        <v>16.100999999999999</v>
      </c>
      <c r="C563">
        <v>7.8640000000000002E-2</v>
      </c>
      <c r="D563">
        <v>-0.55649999999999999</v>
      </c>
      <c r="E563">
        <v>11.952</v>
      </c>
      <c r="F563">
        <v>12.9</v>
      </c>
      <c r="G563">
        <v>13.848000000000001</v>
      </c>
      <c r="H563">
        <v>14.907999999999999</v>
      </c>
      <c r="I563">
        <v>16.100999999999999</v>
      </c>
      <c r="J563">
        <v>17.449000000000002</v>
      </c>
      <c r="K563">
        <v>18.981999999999999</v>
      </c>
      <c r="L563">
        <v>20.734000000000002</v>
      </c>
      <c r="M563">
        <v>22.486999999999998</v>
      </c>
    </row>
    <row r="564" spans="1:13" x14ac:dyDescent="0.3">
      <c r="A564">
        <v>562</v>
      </c>
      <c r="B564">
        <v>16.098099999999999</v>
      </c>
      <c r="C564">
        <v>7.8640000000000002E-2</v>
      </c>
      <c r="D564">
        <v>-0.55710000000000004</v>
      </c>
      <c r="E564">
        <v>11.95</v>
      </c>
      <c r="F564">
        <v>12.898</v>
      </c>
      <c r="G564">
        <v>13.845000000000001</v>
      </c>
      <c r="H564">
        <v>14.906000000000001</v>
      </c>
      <c r="I564">
        <v>16.097999999999999</v>
      </c>
      <c r="J564">
        <v>17.446000000000002</v>
      </c>
      <c r="K564">
        <v>18.978000000000002</v>
      </c>
      <c r="L564">
        <v>20.731000000000002</v>
      </c>
      <c r="M564">
        <v>22.484000000000002</v>
      </c>
    </row>
    <row r="565" spans="1:13" x14ac:dyDescent="0.3">
      <c r="A565">
        <v>563</v>
      </c>
      <c r="B565">
        <v>16.095300000000002</v>
      </c>
      <c r="C565">
        <v>7.8630000000000005E-2</v>
      </c>
      <c r="D565">
        <v>-0.55769999999999997</v>
      </c>
      <c r="E565">
        <v>11.949</v>
      </c>
      <c r="F565">
        <v>12.896000000000001</v>
      </c>
      <c r="G565">
        <v>13.843</v>
      </c>
      <c r="H565">
        <v>14.903</v>
      </c>
      <c r="I565">
        <v>16.094999999999999</v>
      </c>
      <c r="J565">
        <v>17.443000000000001</v>
      </c>
      <c r="K565">
        <v>18.975000000000001</v>
      </c>
      <c r="L565">
        <v>20.727</v>
      </c>
      <c r="M565">
        <v>22.478999999999999</v>
      </c>
    </row>
    <row r="566" spans="1:13" x14ac:dyDescent="0.3">
      <c r="A566">
        <v>564</v>
      </c>
      <c r="B566">
        <v>16.092500000000001</v>
      </c>
      <c r="C566">
        <v>7.8630000000000005E-2</v>
      </c>
      <c r="D566">
        <v>-0.55830000000000002</v>
      </c>
      <c r="E566">
        <v>11.946999999999999</v>
      </c>
      <c r="F566">
        <v>12.894</v>
      </c>
      <c r="G566">
        <v>13.840999999999999</v>
      </c>
      <c r="H566">
        <v>14.901</v>
      </c>
      <c r="I566">
        <v>16.093</v>
      </c>
      <c r="J566">
        <v>17.440000000000001</v>
      </c>
      <c r="K566">
        <v>18.972000000000001</v>
      </c>
      <c r="L566">
        <v>20.724</v>
      </c>
      <c r="M566">
        <v>22.475999999999999</v>
      </c>
    </row>
    <row r="567" spans="1:13" x14ac:dyDescent="0.3">
      <c r="A567">
        <v>565</v>
      </c>
      <c r="B567">
        <v>16.089600000000001</v>
      </c>
      <c r="C567">
        <v>7.8619999999999995E-2</v>
      </c>
      <c r="D567">
        <v>-0.55889999999999995</v>
      </c>
      <c r="E567">
        <v>11.946</v>
      </c>
      <c r="F567">
        <v>12.891999999999999</v>
      </c>
      <c r="G567">
        <v>13.839</v>
      </c>
      <c r="H567">
        <v>14.898</v>
      </c>
      <c r="I567">
        <v>16.09</v>
      </c>
      <c r="J567">
        <v>17.437000000000001</v>
      </c>
      <c r="K567">
        <v>18.968</v>
      </c>
      <c r="L567">
        <v>20.72</v>
      </c>
      <c r="M567">
        <v>22.472000000000001</v>
      </c>
    </row>
    <row r="568" spans="1:13" x14ac:dyDescent="0.3">
      <c r="A568">
        <v>566</v>
      </c>
      <c r="B568">
        <v>16.0868</v>
      </c>
      <c r="C568">
        <v>7.8609999999999999E-2</v>
      </c>
      <c r="D568">
        <v>-0.5595</v>
      </c>
      <c r="E568">
        <v>11.944000000000001</v>
      </c>
      <c r="F568">
        <v>12.89</v>
      </c>
      <c r="G568">
        <v>13.837</v>
      </c>
      <c r="H568">
        <v>14.896000000000001</v>
      </c>
      <c r="I568">
        <v>16.087</v>
      </c>
      <c r="J568">
        <v>17.433</v>
      </c>
      <c r="K568">
        <v>18.963999999999999</v>
      </c>
      <c r="L568">
        <v>20.716000000000001</v>
      </c>
      <c r="M568">
        <v>22.468</v>
      </c>
    </row>
    <row r="569" spans="1:13" x14ac:dyDescent="0.3">
      <c r="A569">
        <v>567</v>
      </c>
      <c r="B569">
        <v>16.084</v>
      </c>
      <c r="C569">
        <v>7.8609999999999999E-2</v>
      </c>
      <c r="D569">
        <v>-0.56020000000000003</v>
      </c>
      <c r="E569">
        <v>11.942</v>
      </c>
      <c r="F569">
        <v>12.888</v>
      </c>
      <c r="G569">
        <v>13.834</v>
      </c>
      <c r="H569">
        <v>14.893000000000001</v>
      </c>
      <c r="I569">
        <v>16.084</v>
      </c>
      <c r="J569">
        <v>17.43</v>
      </c>
      <c r="K569">
        <v>18.960999999999999</v>
      </c>
      <c r="L569">
        <v>20.713000000000001</v>
      </c>
      <c r="M569">
        <v>22.463999999999999</v>
      </c>
    </row>
    <row r="570" spans="1:13" x14ac:dyDescent="0.3">
      <c r="A570">
        <v>568</v>
      </c>
      <c r="B570">
        <v>16.081199999999999</v>
      </c>
      <c r="C570">
        <v>7.8600000000000003E-2</v>
      </c>
      <c r="D570">
        <v>-0.56079999999999997</v>
      </c>
      <c r="E570">
        <v>11.941000000000001</v>
      </c>
      <c r="F570">
        <v>12.887</v>
      </c>
      <c r="G570">
        <v>13.832000000000001</v>
      </c>
      <c r="H570">
        <v>14.891</v>
      </c>
      <c r="I570">
        <v>16.081</v>
      </c>
      <c r="J570">
        <v>17.427</v>
      </c>
      <c r="K570">
        <v>18.957999999999998</v>
      </c>
      <c r="L570">
        <v>20.709</v>
      </c>
      <c r="M570">
        <v>22.46</v>
      </c>
    </row>
    <row r="571" spans="1:13" x14ac:dyDescent="0.3">
      <c r="A571">
        <v>569</v>
      </c>
      <c r="B571">
        <v>16.078399999999998</v>
      </c>
      <c r="C571">
        <v>7.8589999999999993E-2</v>
      </c>
      <c r="D571">
        <v>-0.56140000000000001</v>
      </c>
      <c r="E571">
        <v>11.94</v>
      </c>
      <c r="F571">
        <v>12.885</v>
      </c>
      <c r="G571">
        <v>13.83</v>
      </c>
      <c r="H571">
        <v>14.888</v>
      </c>
      <c r="I571">
        <v>16.077999999999999</v>
      </c>
      <c r="J571">
        <v>17.423999999999999</v>
      </c>
      <c r="K571">
        <v>18.954000000000001</v>
      </c>
      <c r="L571">
        <v>20.704999999999998</v>
      </c>
      <c r="M571">
        <v>22.456</v>
      </c>
    </row>
    <row r="572" spans="1:13" x14ac:dyDescent="0.3">
      <c r="A572">
        <v>570</v>
      </c>
      <c r="B572">
        <v>16.075600000000001</v>
      </c>
      <c r="C572">
        <v>7.8589999999999993E-2</v>
      </c>
      <c r="D572">
        <v>-0.56200000000000006</v>
      </c>
      <c r="E572">
        <v>11.938000000000001</v>
      </c>
      <c r="F572">
        <v>12.882999999999999</v>
      </c>
      <c r="G572">
        <v>13.827999999999999</v>
      </c>
      <c r="H572">
        <v>14.885999999999999</v>
      </c>
      <c r="I572">
        <v>16.076000000000001</v>
      </c>
      <c r="J572">
        <v>17.420999999999999</v>
      </c>
      <c r="K572">
        <v>18.951000000000001</v>
      </c>
      <c r="L572">
        <v>20.702000000000002</v>
      </c>
      <c r="M572">
        <v>22.452999999999999</v>
      </c>
    </row>
    <row r="573" spans="1:13" x14ac:dyDescent="0.3">
      <c r="A573">
        <v>571</v>
      </c>
      <c r="B573">
        <v>16.072800000000001</v>
      </c>
      <c r="C573">
        <v>7.8579999999999997E-2</v>
      </c>
      <c r="D573">
        <v>-0.56259999999999999</v>
      </c>
      <c r="E573">
        <v>11.936999999999999</v>
      </c>
      <c r="F573">
        <v>12.881</v>
      </c>
      <c r="G573">
        <v>13.826000000000001</v>
      </c>
      <c r="H573">
        <v>14.882999999999999</v>
      </c>
      <c r="I573">
        <v>16.073</v>
      </c>
      <c r="J573">
        <v>17.417999999999999</v>
      </c>
      <c r="K573">
        <v>18.948</v>
      </c>
      <c r="L573">
        <v>20.698</v>
      </c>
      <c r="M573">
        <v>22.448</v>
      </c>
    </row>
    <row r="574" spans="1:13" x14ac:dyDescent="0.3">
      <c r="A574">
        <v>572</v>
      </c>
      <c r="B574">
        <v>16.0701</v>
      </c>
      <c r="C574">
        <v>7.8579999999999997E-2</v>
      </c>
      <c r="D574">
        <v>-0.56320000000000003</v>
      </c>
      <c r="E574">
        <v>11.935</v>
      </c>
      <c r="F574">
        <v>12.879</v>
      </c>
      <c r="G574">
        <v>13.824</v>
      </c>
      <c r="H574">
        <v>14.881</v>
      </c>
      <c r="I574">
        <v>16.07</v>
      </c>
      <c r="J574">
        <v>17.414999999999999</v>
      </c>
      <c r="K574">
        <v>18.945</v>
      </c>
      <c r="L574">
        <v>20.695</v>
      </c>
      <c r="M574">
        <v>22.445</v>
      </c>
    </row>
    <row r="575" spans="1:13" x14ac:dyDescent="0.3">
      <c r="A575">
        <v>573</v>
      </c>
      <c r="B575">
        <v>16.067299999999999</v>
      </c>
      <c r="C575">
        <v>7.8570000000000001E-2</v>
      </c>
      <c r="D575">
        <v>-0.56379999999999997</v>
      </c>
      <c r="E575">
        <v>11.933</v>
      </c>
      <c r="F575">
        <v>12.877000000000001</v>
      </c>
      <c r="G575">
        <v>13.821</v>
      </c>
      <c r="H575">
        <v>14.878</v>
      </c>
      <c r="I575">
        <v>16.067</v>
      </c>
      <c r="J575">
        <v>17.411999999999999</v>
      </c>
      <c r="K575">
        <v>18.940999999999999</v>
      </c>
      <c r="L575">
        <v>20.690999999999999</v>
      </c>
      <c r="M575">
        <v>22.440999999999999</v>
      </c>
    </row>
    <row r="576" spans="1:13" x14ac:dyDescent="0.3">
      <c r="A576">
        <v>574</v>
      </c>
      <c r="B576">
        <v>16.064599999999999</v>
      </c>
      <c r="C576">
        <v>7.8560000000000005E-2</v>
      </c>
      <c r="D576">
        <v>-0.56440000000000001</v>
      </c>
      <c r="E576">
        <v>11.932</v>
      </c>
      <c r="F576">
        <v>12.875999999999999</v>
      </c>
      <c r="G576">
        <v>13.819000000000001</v>
      </c>
      <c r="H576">
        <v>14.875999999999999</v>
      </c>
      <c r="I576">
        <v>16.065000000000001</v>
      </c>
      <c r="J576">
        <v>17.408999999999999</v>
      </c>
      <c r="K576">
        <v>18.937999999999999</v>
      </c>
      <c r="L576">
        <v>20.687000000000001</v>
      </c>
      <c r="M576">
        <v>22.437000000000001</v>
      </c>
    </row>
    <row r="577" spans="1:13" x14ac:dyDescent="0.3">
      <c r="A577">
        <v>575</v>
      </c>
      <c r="B577">
        <v>16.061800000000002</v>
      </c>
      <c r="C577">
        <v>7.8560000000000005E-2</v>
      </c>
      <c r="D577">
        <v>-0.56499999999999995</v>
      </c>
      <c r="E577">
        <v>11.93</v>
      </c>
      <c r="F577">
        <v>12.874000000000001</v>
      </c>
      <c r="G577">
        <v>13.817</v>
      </c>
      <c r="H577">
        <v>14.872999999999999</v>
      </c>
      <c r="I577">
        <v>16.062000000000001</v>
      </c>
      <c r="J577">
        <v>17.405999999999999</v>
      </c>
      <c r="K577">
        <v>18.934000000000001</v>
      </c>
      <c r="L577">
        <v>20.684000000000001</v>
      </c>
      <c r="M577">
        <v>22.434000000000001</v>
      </c>
    </row>
    <row r="578" spans="1:13" x14ac:dyDescent="0.3">
      <c r="A578">
        <v>576</v>
      </c>
      <c r="B578">
        <v>16.059100000000001</v>
      </c>
      <c r="C578">
        <v>7.8549999999999995E-2</v>
      </c>
      <c r="D578">
        <v>-0.56559999999999999</v>
      </c>
      <c r="E578">
        <v>11.929</v>
      </c>
      <c r="F578">
        <v>12.872</v>
      </c>
      <c r="G578">
        <v>13.815</v>
      </c>
      <c r="H578">
        <v>14.871</v>
      </c>
      <c r="I578">
        <v>16.059000000000001</v>
      </c>
      <c r="J578">
        <v>17.402999999999999</v>
      </c>
      <c r="K578">
        <v>18.931000000000001</v>
      </c>
      <c r="L578">
        <v>20.68</v>
      </c>
      <c r="M578">
        <v>22.43</v>
      </c>
    </row>
    <row r="579" spans="1:13" x14ac:dyDescent="0.3">
      <c r="A579">
        <v>577</v>
      </c>
      <c r="B579">
        <v>16.0564</v>
      </c>
      <c r="C579">
        <v>7.8549999999999995E-2</v>
      </c>
      <c r="D579">
        <v>-0.56620000000000004</v>
      </c>
      <c r="E579">
        <v>11.927</v>
      </c>
      <c r="F579">
        <v>12.87</v>
      </c>
      <c r="G579">
        <v>13.813000000000001</v>
      </c>
      <c r="H579">
        <v>14.869</v>
      </c>
      <c r="I579">
        <v>16.056000000000001</v>
      </c>
      <c r="J579">
        <v>17.399999999999999</v>
      </c>
      <c r="K579">
        <v>18.928000000000001</v>
      </c>
      <c r="L579">
        <v>20.677</v>
      </c>
      <c r="M579">
        <v>22.427</v>
      </c>
    </row>
    <row r="580" spans="1:13" x14ac:dyDescent="0.3">
      <c r="A580">
        <v>578</v>
      </c>
      <c r="B580">
        <v>16.053599999999999</v>
      </c>
      <c r="C580">
        <v>7.8539999999999999E-2</v>
      </c>
      <c r="D580">
        <v>-0.56669999999999998</v>
      </c>
      <c r="E580">
        <v>11.926</v>
      </c>
      <c r="F580">
        <v>12.868</v>
      </c>
      <c r="G580">
        <v>13.811</v>
      </c>
      <c r="H580">
        <v>14.866</v>
      </c>
      <c r="I580">
        <v>16.053999999999998</v>
      </c>
      <c r="J580">
        <v>17.396999999999998</v>
      </c>
      <c r="K580">
        <v>18.923999999999999</v>
      </c>
      <c r="L580">
        <v>20.672999999999998</v>
      </c>
      <c r="M580">
        <v>22.422000000000001</v>
      </c>
    </row>
    <row r="581" spans="1:13" x14ac:dyDescent="0.3">
      <c r="A581">
        <v>579</v>
      </c>
      <c r="B581">
        <v>16.050899999999999</v>
      </c>
      <c r="C581">
        <v>7.8530000000000003E-2</v>
      </c>
      <c r="D581">
        <v>-0.56730000000000003</v>
      </c>
      <c r="E581">
        <v>11.925000000000001</v>
      </c>
      <c r="F581">
        <v>12.867000000000001</v>
      </c>
      <c r="G581">
        <v>13.808999999999999</v>
      </c>
      <c r="H581">
        <v>14.864000000000001</v>
      </c>
      <c r="I581">
        <v>16.050999999999998</v>
      </c>
      <c r="J581">
        <v>17.393999999999998</v>
      </c>
      <c r="K581">
        <v>18.920999999999999</v>
      </c>
      <c r="L581">
        <v>20.669</v>
      </c>
      <c r="M581">
        <v>22.417999999999999</v>
      </c>
    </row>
    <row r="582" spans="1:13" x14ac:dyDescent="0.3">
      <c r="A582">
        <v>580</v>
      </c>
      <c r="B582">
        <v>16.048200000000001</v>
      </c>
      <c r="C582">
        <v>7.8530000000000003E-2</v>
      </c>
      <c r="D582">
        <v>-0.56789999999999996</v>
      </c>
      <c r="E582">
        <v>11.923</v>
      </c>
      <c r="F582">
        <v>12.865</v>
      </c>
      <c r="G582">
        <v>13.807</v>
      </c>
      <c r="H582">
        <v>14.861000000000001</v>
      </c>
      <c r="I582">
        <v>16.047999999999998</v>
      </c>
      <c r="J582">
        <v>17.390999999999998</v>
      </c>
      <c r="K582">
        <v>18.917999999999999</v>
      </c>
      <c r="L582">
        <v>20.666</v>
      </c>
      <c r="M582">
        <v>22.414999999999999</v>
      </c>
    </row>
    <row r="583" spans="1:13" x14ac:dyDescent="0.3">
      <c r="A583">
        <v>581</v>
      </c>
      <c r="B583">
        <v>16.045500000000001</v>
      </c>
      <c r="C583">
        <v>7.8520000000000006E-2</v>
      </c>
      <c r="D583">
        <v>-0.56850000000000001</v>
      </c>
      <c r="E583">
        <v>11.920999999999999</v>
      </c>
      <c r="F583">
        <v>12.863</v>
      </c>
      <c r="G583">
        <v>13.805</v>
      </c>
      <c r="H583">
        <v>14.859</v>
      </c>
      <c r="I583">
        <v>16.045999999999999</v>
      </c>
      <c r="J583">
        <v>17.388000000000002</v>
      </c>
      <c r="K583">
        <v>18.914000000000001</v>
      </c>
      <c r="L583">
        <v>20.663</v>
      </c>
      <c r="M583">
        <v>22.411000000000001</v>
      </c>
    </row>
    <row r="584" spans="1:13" x14ac:dyDescent="0.3">
      <c r="A584">
        <v>582</v>
      </c>
      <c r="B584">
        <v>16.042899999999999</v>
      </c>
      <c r="C584">
        <v>7.8520000000000006E-2</v>
      </c>
      <c r="D584">
        <v>-0.56910000000000005</v>
      </c>
      <c r="E584">
        <v>11.92</v>
      </c>
      <c r="F584">
        <v>12.861000000000001</v>
      </c>
      <c r="G584">
        <v>13.803000000000001</v>
      </c>
      <c r="H584">
        <v>14.856999999999999</v>
      </c>
      <c r="I584">
        <v>16.042999999999999</v>
      </c>
      <c r="J584">
        <v>17.385000000000002</v>
      </c>
      <c r="K584">
        <v>18.911999999999999</v>
      </c>
      <c r="L584">
        <v>20.66</v>
      </c>
      <c r="M584">
        <v>22.408000000000001</v>
      </c>
    </row>
    <row r="585" spans="1:13" x14ac:dyDescent="0.3">
      <c r="A585">
        <v>583</v>
      </c>
      <c r="B585">
        <v>16.040199999999999</v>
      </c>
      <c r="C585">
        <v>7.8509999999999996E-2</v>
      </c>
      <c r="D585">
        <v>-0.56969999999999998</v>
      </c>
      <c r="E585">
        <v>11.919</v>
      </c>
      <c r="F585">
        <v>12.86</v>
      </c>
      <c r="G585">
        <v>13.801</v>
      </c>
      <c r="H585">
        <v>14.853999999999999</v>
      </c>
      <c r="I585">
        <v>16.04</v>
      </c>
      <c r="J585">
        <v>17.382000000000001</v>
      </c>
      <c r="K585">
        <v>18.908000000000001</v>
      </c>
      <c r="L585">
        <v>20.655999999999999</v>
      </c>
      <c r="M585">
        <v>22.404</v>
      </c>
    </row>
    <row r="586" spans="1:13" x14ac:dyDescent="0.3">
      <c r="A586">
        <v>584</v>
      </c>
      <c r="B586">
        <v>16.037500000000001</v>
      </c>
      <c r="C586">
        <v>7.85E-2</v>
      </c>
      <c r="D586">
        <v>-0.57030000000000003</v>
      </c>
      <c r="E586">
        <v>11.917</v>
      </c>
      <c r="F586">
        <v>12.858000000000001</v>
      </c>
      <c r="G586">
        <v>13.798999999999999</v>
      </c>
      <c r="H586">
        <v>14.852</v>
      </c>
      <c r="I586">
        <v>16.038</v>
      </c>
      <c r="J586">
        <v>17.379000000000001</v>
      </c>
      <c r="K586">
        <v>18.905000000000001</v>
      </c>
      <c r="L586">
        <v>20.652000000000001</v>
      </c>
      <c r="M586">
        <v>22.4</v>
      </c>
    </row>
    <row r="587" spans="1:13" x14ac:dyDescent="0.3">
      <c r="A587">
        <v>585</v>
      </c>
      <c r="B587">
        <v>16.0349</v>
      </c>
      <c r="C587">
        <v>7.85E-2</v>
      </c>
      <c r="D587">
        <v>-0.57089999999999996</v>
      </c>
      <c r="E587">
        <v>11.916</v>
      </c>
      <c r="F587">
        <v>12.856</v>
      </c>
      <c r="G587">
        <v>13.795999999999999</v>
      </c>
      <c r="H587">
        <v>14.85</v>
      </c>
      <c r="I587">
        <v>16.035</v>
      </c>
      <c r="J587">
        <v>17.376000000000001</v>
      </c>
      <c r="K587">
        <v>18.902000000000001</v>
      </c>
      <c r="L587">
        <v>20.649000000000001</v>
      </c>
      <c r="M587">
        <v>22.396999999999998</v>
      </c>
    </row>
    <row r="588" spans="1:13" x14ac:dyDescent="0.3">
      <c r="A588">
        <v>586</v>
      </c>
      <c r="B588">
        <v>16.0322</v>
      </c>
      <c r="C588">
        <v>7.8490000000000004E-2</v>
      </c>
      <c r="D588">
        <v>-0.57150000000000001</v>
      </c>
      <c r="E588">
        <v>11.914</v>
      </c>
      <c r="F588">
        <v>12.853999999999999</v>
      </c>
      <c r="G588">
        <v>13.794</v>
      </c>
      <c r="H588">
        <v>14.847</v>
      </c>
      <c r="I588">
        <v>16.032</v>
      </c>
      <c r="J588">
        <v>17.373000000000001</v>
      </c>
      <c r="K588">
        <v>18.898</v>
      </c>
      <c r="L588">
        <v>20.645</v>
      </c>
      <c r="M588">
        <v>22.393000000000001</v>
      </c>
    </row>
    <row r="589" spans="1:13" x14ac:dyDescent="0.3">
      <c r="A589">
        <v>587</v>
      </c>
      <c r="B589">
        <v>16.029599999999999</v>
      </c>
      <c r="C589">
        <v>7.8490000000000004E-2</v>
      </c>
      <c r="D589">
        <v>-0.57210000000000005</v>
      </c>
      <c r="E589">
        <v>11.913</v>
      </c>
      <c r="F589">
        <v>12.852</v>
      </c>
      <c r="G589">
        <v>13.792</v>
      </c>
      <c r="H589">
        <v>14.845000000000001</v>
      </c>
      <c r="I589">
        <v>16.03</v>
      </c>
      <c r="J589">
        <v>17.37</v>
      </c>
      <c r="K589">
        <v>18.895</v>
      </c>
      <c r="L589">
        <v>20.643000000000001</v>
      </c>
      <c r="M589">
        <v>22.39</v>
      </c>
    </row>
    <row r="590" spans="1:13" x14ac:dyDescent="0.3">
      <c r="A590">
        <v>588</v>
      </c>
      <c r="B590">
        <v>16.026900000000001</v>
      </c>
      <c r="C590">
        <v>7.8479999999999994E-2</v>
      </c>
      <c r="D590">
        <v>-0.5726</v>
      </c>
      <c r="E590">
        <v>11.911</v>
      </c>
      <c r="F590">
        <v>12.851000000000001</v>
      </c>
      <c r="G590">
        <v>13.79</v>
      </c>
      <c r="H590">
        <v>14.843</v>
      </c>
      <c r="I590">
        <v>16.027000000000001</v>
      </c>
      <c r="J590">
        <v>17.367000000000001</v>
      </c>
      <c r="K590">
        <v>18.891999999999999</v>
      </c>
      <c r="L590">
        <v>20.638999999999999</v>
      </c>
      <c r="M590">
        <v>22.385000000000002</v>
      </c>
    </row>
    <row r="591" spans="1:13" x14ac:dyDescent="0.3">
      <c r="A591">
        <v>589</v>
      </c>
      <c r="B591">
        <v>16.0243</v>
      </c>
      <c r="C591">
        <v>7.8469999999999998E-2</v>
      </c>
      <c r="D591">
        <v>-0.57320000000000004</v>
      </c>
      <c r="E591">
        <v>11.91</v>
      </c>
      <c r="F591">
        <v>12.849</v>
      </c>
      <c r="G591">
        <v>13.788</v>
      </c>
      <c r="H591">
        <v>14.84</v>
      </c>
      <c r="I591">
        <v>16.024000000000001</v>
      </c>
      <c r="J591">
        <v>17.364000000000001</v>
      </c>
      <c r="K591">
        <v>18.888999999999999</v>
      </c>
      <c r="L591">
        <v>20.635000000000002</v>
      </c>
      <c r="M591">
        <v>22.381</v>
      </c>
    </row>
    <row r="592" spans="1:13" x14ac:dyDescent="0.3">
      <c r="A592">
        <v>590</v>
      </c>
      <c r="B592">
        <v>16.021699999999999</v>
      </c>
      <c r="C592">
        <v>7.8469999999999998E-2</v>
      </c>
      <c r="D592">
        <v>-0.57379999999999998</v>
      </c>
      <c r="E592">
        <v>11.907999999999999</v>
      </c>
      <c r="F592">
        <v>12.847</v>
      </c>
      <c r="G592">
        <v>13.786</v>
      </c>
      <c r="H592">
        <v>14.837999999999999</v>
      </c>
      <c r="I592">
        <v>16.021999999999998</v>
      </c>
      <c r="J592">
        <v>17.361000000000001</v>
      </c>
      <c r="K592">
        <v>18.885999999999999</v>
      </c>
      <c r="L592">
        <v>20.632000000000001</v>
      </c>
      <c r="M592">
        <v>22.378</v>
      </c>
    </row>
    <row r="593" spans="1:13" x14ac:dyDescent="0.3">
      <c r="A593">
        <v>591</v>
      </c>
      <c r="B593">
        <v>16.019100000000002</v>
      </c>
      <c r="C593">
        <v>7.8460000000000002E-2</v>
      </c>
      <c r="D593">
        <v>-0.57440000000000002</v>
      </c>
      <c r="E593">
        <v>11.907</v>
      </c>
      <c r="F593">
        <v>12.846</v>
      </c>
      <c r="G593">
        <v>13.784000000000001</v>
      </c>
      <c r="H593">
        <v>14.836</v>
      </c>
      <c r="I593">
        <v>16.018999999999998</v>
      </c>
      <c r="J593">
        <v>17.358000000000001</v>
      </c>
      <c r="K593">
        <v>18.882000000000001</v>
      </c>
      <c r="L593">
        <v>20.628</v>
      </c>
      <c r="M593">
        <v>22.375</v>
      </c>
    </row>
    <row r="594" spans="1:13" x14ac:dyDescent="0.3">
      <c r="A594">
        <v>592</v>
      </c>
      <c r="B594">
        <v>16.016500000000001</v>
      </c>
      <c r="C594">
        <v>7.8460000000000002E-2</v>
      </c>
      <c r="D594">
        <v>-0.57499999999999996</v>
      </c>
      <c r="E594">
        <v>11.904999999999999</v>
      </c>
      <c r="F594">
        <v>12.843999999999999</v>
      </c>
      <c r="G594">
        <v>13.782</v>
      </c>
      <c r="H594">
        <v>14.833</v>
      </c>
      <c r="I594">
        <v>16.015999999999998</v>
      </c>
      <c r="J594">
        <v>17.355</v>
      </c>
      <c r="K594">
        <v>18.879000000000001</v>
      </c>
      <c r="L594">
        <v>20.626000000000001</v>
      </c>
      <c r="M594">
        <v>22.372</v>
      </c>
    </row>
    <row r="595" spans="1:13" x14ac:dyDescent="0.3">
      <c r="A595">
        <v>593</v>
      </c>
      <c r="B595">
        <v>16.0139</v>
      </c>
      <c r="C595">
        <v>7.8450000000000006E-2</v>
      </c>
      <c r="D595">
        <v>-0.57550000000000001</v>
      </c>
      <c r="E595">
        <v>11.904</v>
      </c>
      <c r="F595">
        <v>12.842000000000001</v>
      </c>
      <c r="G595">
        <v>13.78</v>
      </c>
      <c r="H595">
        <v>14.831</v>
      </c>
      <c r="I595">
        <v>16.013999999999999</v>
      </c>
      <c r="J595">
        <v>17.352</v>
      </c>
      <c r="K595">
        <v>18.876000000000001</v>
      </c>
      <c r="L595">
        <v>20.622</v>
      </c>
      <c r="M595">
        <v>22.367000000000001</v>
      </c>
    </row>
    <row r="596" spans="1:13" x14ac:dyDescent="0.3">
      <c r="A596">
        <v>594</v>
      </c>
      <c r="B596">
        <v>16.011299999999999</v>
      </c>
      <c r="C596">
        <v>7.8439999999999996E-2</v>
      </c>
      <c r="D596">
        <v>-0.57609999999999995</v>
      </c>
      <c r="E596">
        <v>11.903</v>
      </c>
      <c r="F596">
        <v>12.840999999999999</v>
      </c>
      <c r="G596">
        <v>13.778</v>
      </c>
      <c r="H596">
        <v>14.829000000000001</v>
      </c>
      <c r="I596">
        <v>16.010999999999999</v>
      </c>
      <c r="J596">
        <v>17.349</v>
      </c>
      <c r="K596">
        <v>18.873000000000001</v>
      </c>
      <c r="L596">
        <v>20.617999999999999</v>
      </c>
      <c r="M596">
        <v>22.363</v>
      </c>
    </row>
    <row r="597" spans="1:13" x14ac:dyDescent="0.3">
      <c r="A597">
        <v>595</v>
      </c>
      <c r="B597">
        <v>16.008800000000001</v>
      </c>
      <c r="C597">
        <v>7.8439999999999996E-2</v>
      </c>
      <c r="D597">
        <v>-0.57669999999999999</v>
      </c>
      <c r="E597">
        <v>11.901</v>
      </c>
      <c r="F597">
        <v>12.839</v>
      </c>
      <c r="G597">
        <v>13.776</v>
      </c>
      <c r="H597">
        <v>14.827</v>
      </c>
      <c r="I597">
        <v>16.009</v>
      </c>
      <c r="J597">
        <v>17.347000000000001</v>
      </c>
      <c r="K597">
        <v>18.87</v>
      </c>
      <c r="L597">
        <v>20.614999999999998</v>
      </c>
      <c r="M597">
        <v>22.361000000000001</v>
      </c>
    </row>
    <row r="598" spans="1:13" x14ac:dyDescent="0.3">
      <c r="A598">
        <v>596</v>
      </c>
      <c r="B598">
        <v>16.0062</v>
      </c>
      <c r="C598">
        <v>7.843E-2</v>
      </c>
      <c r="D598">
        <v>-0.57730000000000004</v>
      </c>
      <c r="E598">
        <v>11.9</v>
      </c>
      <c r="F598">
        <v>12.837</v>
      </c>
      <c r="G598">
        <v>13.773999999999999</v>
      </c>
      <c r="H598">
        <v>14.824</v>
      </c>
      <c r="I598">
        <v>16.006</v>
      </c>
      <c r="J598">
        <v>17.344000000000001</v>
      </c>
      <c r="K598">
        <v>18.867000000000001</v>
      </c>
      <c r="L598">
        <v>20.611999999999998</v>
      </c>
      <c r="M598">
        <v>22.356999999999999</v>
      </c>
    </row>
    <row r="599" spans="1:13" x14ac:dyDescent="0.3">
      <c r="A599">
        <v>597</v>
      </c>
      <c r="B599">
        <v>16.003599999999999</v>
      </c>
      <c r="C599">
        <v>7.843E-2</v>
      </c>
      <c r="D599">
        <v>-0.57789999999999997</v>
      </c>
      <c r="E599">
        <v>11.898</v>
      </c>
      <c r="F599">
        <v>12.835000000000001</v>
      </c>
      <c r="G599">
        <v>13.772</v>
      </c>
      <c r="H599">
        <v>14.821999999999999</v>
      </c>
      <c r="I599">
        <v>16.004000000000001</v>
      </c>
      <c r="J599">
        <v>17.341000000000001</v>
      </c>
      <c r="K599">
        <v>18.864000000000001</v>
      </c>
      <c r="L599">
        <v>20.609000000000002</v>
      </c>
      <c r="M599">
        <v>22.353999999999999</v>
      </c>
    </row>
    <row r="600" spans="1:13" x14ac:dyDescent="0.3">
      <c r="A600">
        <v>598</v>
      </c>
      <c r="B600">
        <v>16.001100000000001</v>
      </c>
      <c r="C600">
        <v>7.8420000000000004E-2</v>
      </c>
      <c r="D600">
        <v>-0.57840000000000003</v>
      </c>
      <c r="E600">
        <v>11.897</v>
      </c>
      <c r="F600">
        <v>12.834</v>
      </c>
      <c r="G600">
        <v>13.77</v>
      </c>
      <c r="H600">
        <v>14.82</v>
      </c>
      <c r="I600">
        <v>16.001000000000001</v>
      </c>
      <c r="J600">
        <v>17.338000000000001</v>
      </c>
      <c r="K600">
        <v>18.861000000000001</v>
      </c>
      <c r="L600">
        <v>20.605</v>
      </c>
      <c r="M600">
        <v>22.35</v>
      </c>
    </row>
    <row r="601" spans="1:13" x14ac:dyDescent="0.3">
      <c r="A601">
        <v>599</v>
      </c>
      <c r="B601">
        <v>15.9986</v>
      </c>
      <c r="C601">
        <v>7.8409999999999994E-2</v>
      </c>
      <c r="D601">
        <v>-0.57899999999999996</v>
      </c>
      <c r="E601">
        <v>11.896000000000001</v>
      </c>
      <c r="F601">
        <v>12.832000000000001</v>
      </c>
      <c r="G601">
        <v>13.769</v>
      </c>
      <c r="H601">
        <v>14.818</v>
      </c>
      <c r="I601">
        <v>15.999000000000001</v>
      </c>
      <c r="J601">
        <v>17.335000000000001</v>
      </c>
      <c r="K601">
        <v>18.856999999999999</v>
      </c>
      <c r="L601">
        <v>20.602</v>
      </c>
      <c r="M601">
        <v>22.346</v>
      </c>
    </row>
    <row r="602" spans="1:13" x14ac:dyDescent="0.3">
      <c r="A602">
        <v>600</v>
      </c>
      <c r="B602">
        <v>15.996</v>
      </c>
      <c r="C602">
        <v>7.8409999999999994E-2</v>
      </c>
      <c r="D602">
        <v>-0.5796</v>
      </c>
      <c r="E602">
        <v>11.894</v>
      </c>
      <c r="F602">
        <v>12.83</v>
      </c>
      <c r="G602">
        <v>13.766999999999999</v>
      </c>
      <c r="H602">
        <v>14.815</v>
      </c>
      <c r="I602">
        <v>15.996</v>
      </c>
      <c r="J602">
        <v>17.332999999999998</v>
      </c>
      <c r="K602">
        <v>18.853999999999999</v>
      </c>
      <c r="L602">
        <v>20.599</v>
      </c>
      <c r="M602">
        <v>22.343</v>
      </c>
    </row>
    <row r="603" spans="1:13" x14ac:dyDescent="0.3">
      <c r="A603">
        <v>601</v>
      </c>
      <c r="B603">
        <v>15.993499999999999</v>
      </c>
      <c r="C603">
        <v>7.8399999999999997E-2</v>
      </c>
      <c r="D603">
        <v>-0.58020000000000005</v>
      </c>
      <c r="E603">
        <v>11.893000000000001</v>
      </c>
      <c r="F603">
        <v>12.829000000000001</v>
      </c>
      <c r="G603">
        <v>13.765000000000001</v>
      </c>
      <c r="H603">
        <v>14.813000000000001</v>
      </c>
      <c r="I603">
        <v>15.994</v>
      </c>
      <c r="J603">
        <v>17.329999999999998</v>
      </c>
      <c r="K603">
        <v>18.850999999999999</v>
      </c>
      <c r="L603">
        <v>20.594999999999999</v>
      </c>
      <c r="M603">
        <v>22.338999999999999</v>
      </c>
    </row>
    <row r="604" spans="1:13" x14ac:dyDescent="0.3">
      <c r="A604">
        <v>602</v>
      </c>
      <c r="B604">
        <v>15.991</v>
      </c>
      <c r="C604">
        <v>7.8399999999999997E-2</v>
      </c>
      <c r="D604">
        <v>-0.58069999999999999</v>
      </c>
      <c r="E604">
        <v>11.891999999999999</v>
      </c>
      <c r="F604">
        <v>12.827</v>
      </c>
      <c r="G604">
        <v>13.763</v>
      </c>
      <c r="H604">
        <v>14.811</v>
      </c>
      <c r="I604">
        <v>15.991</v>
      </c>
      <c r="J604">
        <v>17.327000000000002</v>
      </c>
      <c r="K604">
        <v>18.847999999999999</v>
      </c>
      <c r="L604">
        <v>20.591999999999999</v>
      </c>
      <c r="M604">
        <v>22.335999999999999</v>
      </c>
    </row>
    <row r="605" spans="1:13" x14ac:dyDescent="0.3">
      <c r="A605">
        <v>603</v>
      </c>
      <c r="B605">
        <v>15.9885</v>
      </c>
      <c r="C605">
        <v>7.8390000000000001E-2</v>
      </c>
      <c r="D605">
        <v>-0.58130000000000004</v>
      </c>
      <c r="E605">
        <v>11.89</v>
      </c>
      <c r="F605">
        <v>12.826000000000001</v>
      </c>
      <c r="G605">
        <v>13.760999999999999</v>
      </c>
      <c r="H605">
        <v>14.808999999999999</v>
      </c>
      <c r="I605">
        <v>15.988</v>
      </c>
      <c r="J605">
        <v>17.324000000000002</v>
      </c>
      <c r="K605">
        <v>18.844999999999999</v>
      </c>
      <c r="L605">
        <v>20.588999999999999</v>
      </c>
      <c r="M605">
        <v>22.332000000000001</v>
      </c>
    </row>
    <row r="606" spans="1:13" x14ac:dyDescent="0.3">
      <c r="A606">
        <v>604</v>
      </c>
      <c r="B606">
        <v>15.986000000000001</v>
      </c>
      <c r="C606">
        <v>7.8380000000000005E-2</v>
      </c>
      <c r="D606">
        <v>-0.58189999999999997</v>
      </c>
      <c r="E606">
        <v>11.888999999999999</v>
      </c>
      <c r="F606">
        <v>12.824</v>
      </c>
      <c r="G606">
        <v>13.759</v>
      </c>
      <c r="H606">
        <v>14.807</v>
      </c>
      <c r="I606">
        <v>15.986000000000001</v>
      </c>
      <c r="J606">
        <v>17.321000000000002</v>
      </c>
      <c r="K606">
        <v>18.841999999999999</v>
      </c>
      <c r="L606">
        <v>20.585000000000001</v>
      </c>
      <c r="M606">
        <v>22.329000000000001</v>
      </c>
    </row>
    <row r="607" spans="1:13" x14ac:dyDescent="0.3">
      <c r="A607">
        <v>605</v>
      </c>
      <c r="B607">
        <v>15.983499999999999</v>
      </c>
      <c r="C607">
        <v>7.8380000000000005E-2</v>
      </c>
      <c r="D607">
        <v>-0.58240000000000003</v>
      </c>
      <c r="E607">
        <v>11.888</v>
      </c>
      <c r="F607">
        <v>12.821999999999999</v>
      </c>
      <c r="G607">
        <v>13.757</v>
      </c>
      <c r="H607">
        <v>14.804</v>
      </c>
      <c r="I607">
        <v>15.984</v>
      </c>
      <c r="J607">
        <v>17.318999999999999</v>
      </c>
      <c r="K607">
        <v>18.838999999999999</v>
      </c>
      <c r="L607">
        <v>20.582000000000001</v>
      </c>
      <c r="M607">
        <v>22.326000000000001</v>
      </c>
    </row>
    <row r="608" spans="1:13" x14ac:dyDescent="0.3">
      <c r="A608">
        <v>606</v>
      </c>
      <c r="B608">
        <v>15.9811</v>
      </c>
      <c r="C608">
        <v>7.8369999999999995E-2</v>
      </c>
      <c r="D608">
        <v>-0.58299999999999996</v>
      </c>
      <c r="E608">
        <v>11.885999999999999</v>
      </c>
      <c r="F608">
        <v>12.821</v>
      </c>
      <c r="G608">
        <v>13.755000000000001</v>
      </c>
      <c r="H608">
        <v>14.802</v>
      </c>
      <c r="I608">
        <v>15.981</v>
      </c>
      <c r="J608">
        <v>17.315999999999999</v>
      </c>
      <c r="K608">
        <v>18.835999999999999</v>
      </c>
      <c r="L608">
        <v>20.579000000000001</v>
      </c>
      <c r="M608">
        <v>22.321999999999999</v>
      </c>
    </row>
    <row r="609" spans="1:13" x14ac:dyDescent="0.3">
      <c r="A609">
        <v>607</v>
      </c>
      <c r="B609">
        <v>15.9786</v>
      </c>
      <c r="C609">
        <v>7.8369999999999995E-2</v>
      </c>
      <c r="D609">
        <v>-0.58360000000000001</v>
      </c>
      <c r="E609">
        <v>11.885</v>
      </c>
      <c r="F609">
        <v>12.819000000000001</v>
      </c>
      <c r="G609">
        <v>13.753</v>
      </c>
      <c r="H609">
        <v>14.8</v>
      </c>
      <c r="I609">
        <v>15.978999999999999</v>
      </c>
      <c r="J609">
        <v>17.312999999999999</v>
      </c>
      <c r="K609">
        <v>18.832999999999998</v>
      </c>
      <c r="L609">
        <v>20.576000000000001</v>
      </c>
      <c r="M609">
        <v>22.318999999999999</v>
      </c>
    </row>
    <row r="610" spans="1:13" x14ac:dyDescent="0.3">
      <c r="A610">
        <v>608</v>
      </c>
      <c r="B610">
        <v>15.976100000000001</v>
      </c>
      <c r="C610">
        <v>7.8359999999999999E-2</v>
      </c>
      <c r="D610">
        <v>-0.58409999999999995</v>
      </c>
      <c r="E610">
        <v>11.884</v>
      </c>
      <c r="F610">
        <v>12.818</v>
      </c>
      <c r="G610">
        <v>13.750999999999999</v>
      </c>
      <c r="H610">
        <v>14.798</v>
      </c>
      <c r="I610">
        <v>15.976000000000001</v>
      </c>
      <c r="J610">
        <v>17.309999999999999</v>
      </c>
      <c r="K610">
        <v>18.829999999999998</v>
      </c>
      <c r="L610">
        <v>20.573</v>
      </c>
      <c r="M610">
        <v>22.315000000000001</v>
      </c>
    </row>
    <row r="611" spans="1:13" x14ac:dyDescent="0.3">
      <c r="A611">
        <v>609</v>
      </c>
      <c r="B611">
        <v>15.973699999999999</v>
      </c>
      <c r="C611">
        <v>7.8359999999999999E-2</v>
      </c>
      <c r="D611">
        <v>-0.5847</v>
      </c>
      <c r="E611">
        <v>11.882</v>
      </c>
      <c r="F611">
        <v>12.816000000000001</v>
      </c>
      <c r="G611">
        <v>13.749000000000001</v>
      </c>
      <c r="H611">
        <v>14.795999999999999</v>
      </c>
      <c r="I611">
        <v>15.974</v>
      </c>
      <c r="J611">
        <v>17.308</v>
      </c>
      <c r="K611">
        <v>18.827000000000002</v>
      </c>
      <c r="L611">
        <v>20.57</v>
      </c>
      <c r="M611">
        <v>22.312000000000001</v>
      </c>
    </row>
    <row r="612" spans="1:13" x14ac:dyDescent="0.3">
      <c r="A612">
        <v>610</v>
      </c>
      <c r="B612">
        <v>15.971299999999999</v>
      </c>
      <c r="C612">
        <v>7.8350000000000003E-2</v>
      </c>
      <c r="D612">
        <v>-0.58530000000000004</v>
      </c>
      <c r="E612">
        <v>11.881</v>
      </c>
      <c r="F612">
        <v>12.814</v>
      </c>
      <c r="G612">
        <v>13.747999999999999</v>
      </c>
      <c r="H612">
        <v>14.792999999999999</v>
      </c>
      <c r="I612">
        <v>15.971</v>
      </c>
      <c r="J612">
        <v>17.305</v>
      </c>
      <c r="K612">
        <v>18.824000000000002</v>
      </c>
      <c r="L612">
        <v>20.567</v>
      </c>
      <c r="M612">
        <v>22.309000000000001</v>
      </c>
    </row>
    <row r="613" spans="1:13" x14ac:dyDescent="0.3">
      <c r="A613">
        <v>611</v>
      </c>
      <c r="B613">
        <v>15.9688</v>
      </c>
      <c r="C613">
        <v>7.8340000000000007E-2</v>
      </c>
      <c r="D613">
        <v>-0.58579999999999999</v>
      </c>
      <c r="E613">
        <v>11.88</v>
      </c>
      <c r="F613">
        <v>12.813000000000001</v>
      </c>
      <c r="G613">
        <v>13.746</v>
      </c>
      <c r="H613">
        <v>14.791</v>
      </c>
      <c r="I613">
        <v>15.968999999999999</v>
      </c>
      <c r="J613">
        <v>17.302</v>
      </c>
      <c r="K613">
        <v>18.821000000000002</v>
      </c>
      <c r="L613">
        <v>20.562999999999999</v>
      </c>
      <c r="M613">
        <v>22.305</v>
      </c>
    </row>
    <row r="614" spans="1:13" x14ac:dyDescent="0.3">
      <c r="A614">
        <v>612</v>
      </c>
      <c r="B614">
        <v>15.9664</v>
      </c>
      <c r="C614">
        <v>7.8340000000000007E-2</v>
      </c>
      <c r="D614">
        <v>-0.58640000000000003</v>
      </c>
      <c r="E614">
        <v>11.878</v>
      </c>
      <c r="F614">
        <v>12.811</v>
      </c>
      <c r="G614">
        <v>13.744</v>
      </c>
      <c r="H614">
        <v>14.789</v>
      </c>
      <c r="I614">
        <v>15.965999999999999</v>
      </c>
      <c r="J614">
        <v>17.3</v>
      </c>
      <c r="K614">
        <v>18.818000000000001</v>
      </c>
      <c r="L614">
        <v>20.56</v>
      </c>
      <c r="M614">
        <v>22.302</v>
      </c>
    </row>
    <row r="615" spans="1:13" x14ac:dyDescent="0.3">
      <c r="A615">
        <v>613</v>
      </c>
      <c r="B615">
        <v>15.964</v>
      </c>
      <c r="C615">
        <v>7.8329999999999997E-2</v>
      </c>
      <c r="D615">
        <v>-0.58699999999999997</v>
      </c>
      <c r="E615">
        <v>11.877000000000001</v>
      </c>
      <c r="F615">
        <v>12.81</v>
      </c>
      <c r="G615">
        <v>13.742000000000001</v>
      </c>
      <c r="H615">
        <v>14.787000000000001</v>
      </c>
      <c r="I615">
        <v>15.964</v>
      </c>
      <c r="J615">
        <v>17.297000000000001</v>
      </c>
      <c r="K615">
        <v>18.815000000000001</v>
      </c>
      <c r="L615">
        <v>20.556999999999999</v>
      </c>
      <c r="M615">
        <v>22.297999999999998</v>
      </c>
    </row>
    <row r="616" spans="1:13" x14ac:dyDescent="0.3">
      <c r="A616">
        <v>614</v>
      </c>
      <c r="B616">
        <v>15.961600000000001</v>
      </c>
      <c r="C616">
        <v>7.8329999999999997E-2</v>
      </c>
      <c r="D616">
        <v>-0.58750000000000002</v>
      </c>
      <c r="E616">
        <v>11.875999999999999</v>
      </c>
      <c r="F616">
        <v>12.808</v>
      </c>
      <c r="G616">
        <v>13.74</v>
      </c>
      <c r="H616">
        <v>14.785</v>
      </c>
      <c r="I616">
        <v>15.962</v>
      </c>
      <c r="J616">
        <v>17.294</v>
      </c>
      <c r="K616">
        <v>18.812999999999999</v>
      </c>
      <c r="L616">
        <v>20.553999999999998</v>
      </c>
      <c r="M616">
        <v>22.295999999999999</v>
      </c>
    </row>
    <row r="617" spans="1:13" x14ac:dyDescent="0.3">
      <c r="A617">
        <v>615</v>
      </c>
      <c r="B617">
        <v>15.959199999999999</v>
      </c>
      <c r="C617">
        <v>7.8320000000000001E-2</v>
      </c>
      <c r="D617">
        <v>-0.58809999999999996</v>
      </c>
      <c r="E617">
        <v>11.875</v>
      </c>
      <c r="F617">
        <v>12.807</v>
      </c>
      <c r="G617">
        <v>13.738</v>
      </c>
      <c r="H617">
        <v>14.782999999999999</v>
      </c>
      <c r="I617">
        <v>15.959</v>
      </c>
      <c r="J617">
        <v>17.292000000000002</v>
      </c>
      <c r="K617">
        <v>18.809999999999999</v>
      </c>
      <c r="L617">
        <v>20.550999999999998</v>
      </c>
      <c r="M617">
        <v>22.292000000000002</v>
      </c>
    </row>
    <row r="618" spans="1:13" x14ac:dyDescent="0.3">
      <c r="A618">
        <v>616</v>
      </c>
      <c r="B618">
        <v>15.956799999999999</v>
      </c>
      <c r="C618">
        <v>7.8320000000000001E-2</v>
      </c>
      <c r="D618">
        <v>-0.58860000000000001</v>
      </c>
      <c r="E618">
        <v>11.872999999999999</v>
      </c>
      <c r="F618">
        <v>12.805</v>
      </c>
      <c r="G618">
        <v>13.736000000000001</v>
      </c>
      <c r="H618">
        <v>14.781000000000001</v>
      </c>
      <c r="I618">
        <v>15.957000000000001</v>
      </c>
      <c r="J618">
        <v>17.289000000000001</v>
      </c>
      <c r="K618">
        <v>18.806999999999999</v>
      </c>
      <c r="L618">
        <v>20.547999999999998</v>
      </c>
      <c r="M618">
        <v>22.289000000000001</v>
      </c>
    </row>
    <row r="619" spans="1:13" x14ac:dyDescent="0.3">
      <c r="A619">
        <v>617</v>
      </c>
      <c r="B619">
        <v>15.9544</v>
      </c>
      <c r="C619">
        <v>7.8310000000000005E-2</v>
      </c>
      <c r="D619">
        <v>-0.58919999999999995</v>
      </c>
      <c r="E619">
        <v>11.872</v>
      </c>
      <c r="F619">
        <v>12.803000000000001</v>
      </c>
      <c r="G619">
        <v>13.734999999999999</v>
      </c>
      <c r="H619">
        <v>14.779</v>
      </c>
      <c r="I619">
        <v>15.954000000000001</v>
      </c>
      <c r="J619">
        <v>17.286000000000001</v>
      </c>
      <c r="K619">
        <v>18.803999999999998</v>
      </c>
      <c r="L619">
        <v>20.545000000000002</v>
      </c>
      <c r="M619">
        <v>22.285</v>
      </c>
    </row>
    <row r="620" spans="1:13" x14ac:dyDescent="0.3">
      <c r="A620">
        <v>618</v>
      </c>
      <c r="B620">
        <v>15.9521</v>
      </c>
      <c r="C620">
        <v>7.8299999999999995E-2</v>
      </c>
      <c r="D620">
        <v>-0.58979999999999999</v>
      </c>
      <c r="E620">
        <v>11.871</v>
      </c>
      <c r="F620">
        <v>12.802</v>
      </c>
      <c r="G620">
        <v>13.733000000000001</v>
      </c>
      <c r="H620">
        <v>14.776999999999999</v>
      </c>
      <c r="I620">
        <v>15.952</v>
      </c>
      <c r="J620">
        <v>17.283999999999999</v>
      </c>
      <c r="K620">
        <v>18.800999999999998</v>
      </c>
      <c r="L620">
        <v>20.541</v>
      </c>
      <c r="M620">
        <v>22.282</v>
      </c>
    </row>
    <row r="621" spans="1:13" x14ac:dyDescent="0.3">
      <c r="A621">
        <v>619</v>
      </c>
      <c r="B621">
        <v>15.9497</v>
      </c>
      <c r="C621">
        <v>7.8299999999999995E-2</v>
      </c>
      <c r="D621">
        <v>-0.59030000000000005</v>
      </c>
      <c r="E621">
        <v>11.869</v>
      </c>
      <c r="F621">
        <v>12.8</v>
      </c>
      <c r="G621">
        <v>13.731</v>
      </c>
      <c r="H621">
        <v>14.773999999999999</v>
      </c>
      <c r="I621">
        <v>15.95</v>
      </c>
      <c r="J621">
        <v>17.280999999999999</v>
      </c>
      <c r="K621">
        <v>18.797999999999998</v>
      </c>
      <c r="L621">
        <v>20.539000000000001</v>
      </c>
      <c r="M621">
        <v>22.279</v>
      </c>
    </row>
    <row r="622" spans="1:13" x14ac:dyDescent="0.3">
      <c r="A622">
        <v>620</v>
      </c>
      <c r="B622">
        <v>15.9473</v>
      </c>
      <c r="C622">
        <v>7.8289999999999998E-2</v>
      </c>
      <c r="D622">
        <v>-0.59089999999999998</v>
      </c>
      <c r="E622">
        <v>11.868</v>
      </c>
      <c r="F622">
        <v>12.798999999999999</v>
      </c>
      <c r="G622">
        <v>13.728999999999999</v>
      </c>
      <c r="H622">
        <v>14.772</v>
      </c>
      <c r="I622">
        <v>15.946999999999999</v>
      </c>
      <c r="J622">
        <v>17.277999999999999</v>
      </c>
      <c r="K622">
        <v>18.795000000000002</v>
      </c>
      <c r="L622">
        <v>20.535</v>
      </c>
      <c r="M622">
        <v>22.274999999999999</v>
      </c>
    </row>
    <row r="623" spans="1:13" x14ac:dyDescent="0.3">
      <c r="A623">
        <v>621</v>
      </c>
      <c r="B623">
        <v>15.945</v>
      </c>
      <c r="C623">
        <v>7.8289999999999998E-2</v>
      </c>
      <c r="D623">
        <v>-0.59140000000000004</v>
      </c>
      <c r="E623">
        <v>11.867000000000001</v>
      </c>
      <c r="F623">
        <v>12.797000000000001</v>
      </c>
      <c r="G623">
        <v>13.727</v>
      </c>
      <c r="H623">
        <v>14.77</v>
      </c>
      <c r="I623">
        <v>15.945</v>
      </c>
      <c r="J623">
        <v>17.276</v>
      </c>
      <c r="K623">
        <v>18.792000000000002</v>
      </c>
      <c r="L623">
        <v>20.533000000000001</v>
      </c>
      <c r="M623">
        <v>22.273</v>
      </c>
    </row>
    <row r="624" spans="1:13" x14ac:dyDescent="0.3">
      <c r="A624">
        <v>622</v>
      </c>
      <c r="B624">
        <v>15.9427</v>
      </c>
      <c r="C624">
        <v>7.8280000000000002E-2</v>
      </c>
      <c r="D624">
        <v>-0.59199999999999997</v>
      </c>
      <c r="E624">
        <v>11.866</v>
      </c>
      <c r="F624">
        <v>12.795999999999999</v>
      </c>
      <c r="G624">
        <v>13.726000000000001</v>
      </c>
      <c r="H624">
        <v>14.768000000000001</v>
      </c>
      <c r="I624">
        <v>15.943</v>
      </c>
      <c r="J624">
        <v>17.273</v>
      </c>
      <c r="K624">
        <v>18.79</v>
      </c>
      <c r="L624">
        <v>20.529</v>
      </c>
      <c r="M624">
        <v>22.268999999999998</v>
      </c>
    </row>
    <row r="625" spans="1:13" x14ac:dyDescent="0.3">
      <c r="A625">
        <v>623</v>
      </c>
      <c r="B625">
        <v>15.940300000000001</v>
      </c>
      <c r="C625">
        <v>7.8270000000000006E-2</v>
      </c>
      <c r="D625">
        <v>-0.59250000000000003</v>
      </c>
      <c r="E625">
        <v>11.865</v>
      </c>
      <c r="F625">
        <v>12.794</v>
      </c>
      <c r="G625">
        <v>13.724</v>
      </c>
      <c r="H625">
        <v>14.766</v>
      </c>
      <c r="I625">
        <v>15.94</v>
      </c>
      <c r="J625">
        <v>17.27</v>
      </c>
      <c r="K625">
        <v>18.786000000000001</v>
      </c>
      <c r="L625">
        <v>20.526</v>
      </c>
      <c r="M625">
        <v>22.265000000000001</v>
      </c>
    </row>
    <row r="626" spans="1:13" x14ac:dyDescent="0.3">
      <c r="A626">
        <v>624</v>
      </c>
      <c r="B626">
        <v>15.938000000000001</v>
      </c>
      <c r="C626">
        <v>7.8270000000000006E-2</v>
      </c>
      <c r="D626">
        <v>-0.59309999999999996</v>
      </c>
      <c r="E626">
        <v>11.863</v>
      </c>
      <c r="F626">
        <v>12.792999999999999</v>
      </c>
      <c r="G626">
        <v>13.722</v>
      </c>
      <c r="H626">
        <v>14.763999999999999</v>
      </c>
      <c r="I626">
        <v>15.938000000000001</v>
      </c>
      <c r="J626">
        <v>17.268000000000001</v>
      </c>
      <c r="K626">
        <v>18.783999999999999</v>
      </c>
      <c r="L626">
        <v>20.523</v>
      </c>
      <c r="M626">
        <v>22.263000000000002</v>
      </c>
    </row>
    <row r="627" spans="1:13" x14ac:dyDescent="0.3">
      <c r="A627">
        <v>625</v>
      </c>
      <c r="B627">
        <v>15.935700000000001</v>
      </c>
      <c r="C627">
        <v>7.8259999999999996E-2</v>
      </c>
      <c r="D627">
        <v>-0.59360000000000002</v>
      </c>
      <c r="E627">
        <v>11.862</v>
      </c>
      <c r="F627">
        <v>12.791</v>
      </c>
      <c r="G627">
        <v>13.721</v>
      </c>
      <c r="H627">
        <v>14.762</v>
      </c>
      <c r="I627">
        <v>15.936</v>
      </c>
      <c r="J627">
        <v>17.265000000000001</v>
      </c>
      <c r="K627">
        <v>18.780999999999999</v>
      </c>
      <c r="L627">
        <v>20.52</v>
      </c>
      <c r="M627">
        <v>22.259</v>
      </c>
    </row>
    <row r="628" spans="1:13" x14ac:dyDescent="0.3">
      <c r="A628">
        <v>626</v>
      </c>
      <c r="B628">
        <v>15.933400000000001</v>
      </c>
      <c r="C628">
        <v>7.8259999999999996E-2</v>
      </c>
      <c r="D628">
        <v>-0.59419999999999995</v>
      </c>
      <c r="E628">
        <v>11.861000000000001</v>
      </c>
      <c r="F628">
        <v>12.79</v>
      </c>
      <c r="G628">
        <v>13.718999999999999</v>
      </c>
      <c r="H628">
        <v>14.76</v>
      </c>
      <c r="I628">
        <v>15.933</v>
      </c>
      <c r="J628">
        <v>17.263000000000002</v>
      </c>
      <c r="K628">
        <v>18.777999999999999</v>
      </c>
      <c r="L628">
        <v>20.516999999999999</v>
      </c>
      <c r="M628">
        <v>22.257000000000001</v>
      </c>
    </row>
    <row r="629" spans="1:13" x14ac:dyDescent="0.3">
      <c r="A629">
        <v>627</v>
      </c>
      <c r="B629">
        <v>15.931100000000001</v>
      </c>
      <c r="C629">
        <v>7.825E-2</v>
      </c>
      <c r="D629">
        <v>-0.59470000000000001</v>
      </c>
      <c r="E629">
        <v>11.86</v>
      </c>
      <c r="F629">
        <v>12.788</v>
      </c>
      <c r="G629">
        <v>13.717000000000001</v>
      </c>
      <c r="H629">
        <v>14.757999999999999</v>
      </c>
      <c r="I629">
        <v>15.930999999999999</v>
      </c>
      <c r="J629">
        <v>17.260000000000002</v>
      </c>
      <c r="K629">
        <v>18.774999999999999</v>
      </c>
      <c r="L629">
        <v>20.513999999999999</v>
      </c>
      <c r="M629">
        <v>22.253</v>
      </c>
    </row>
    <row r="630" spans="1:13" x14ac:dyDescent="0.3">
      <c r="A630">
        <v>628</v>
      </c>
      <c r="B630">
        <v>15.928800000000001</v>
      </c>
      <c r="C630">
        <v>7.825E-2</v>
      </c>
      <c r="D630">
        <v>-0.59530000000000005</v>
      </c>
      <c r="E630">
        <v>11.858000000000001</v>
      </c>
      <c r="F630">
        <v>12.787000000000001</v>
      </c>
      <c r="G630">
        <v>13.715</v>
      </c>
      <c r="H630">
        <v>14.756</v>
      </c>
      <c r="I630">
        <v>15.929</v>
      </c>
      <c r="J630">
        <v>17.257999999999999</v>
      </c>
      <c r="K630">
        <v>18.773</v>
      </c>
      <c r="L630">
        <v>20.512</v>
      </c>
      <c r="M630">
        <v>22.25</v>
      </c>
    </row>
    <row r="631" spans="1:13" x14ac:dyDescent="0.3">
      <c r="A631">
        <v>629</v>
      </c>
      <c r="B631">
        <v>15.926600000000001</v>
      </c>
      <c r="C631">
        <v>7.8240000000000004E-2</v>
      </c>
      <c r="D631">
        <v>-0.5958</v>
      </c>
      <c r="E631">
        <v>11.856999999999999</v>
      </c>
      <c r="F631">
        <v>12.785</v>
      </c>
      <c r="G631">
        <v>13.714</v>
      </c>
      <c r="H631">
        <v>14.754</v>
      </c>
      <c r="I631">
        <v>15.927</v>
      </c>
      <c r="J631">
        <v>17.254999999999999</v>
      </c>
      <c r="K631">
        <v>18.77</v>
      </c>
      <c r="L631">
        <v>20.507999999999999</v>
      </c>
      <c r="M631">
        <v>22.247</v>
      </c>
    </row>
    <row r="632" spans="1:13" x14ac:dyDescent="0.3">
      <c r="A632">
        <v>630</v>
      </c>
      <c r="B632">
        <v>15.924300000000001</v>
      </c>
      <c r="C632">
        <v>7.8240000000000004E-2</v>
      </c>
      <c r="D632">
        <v>-0.59640000000000004</v>
      </c>
      <c r="E632">
        <v>11.856</v>
      </c>
      <c r="F632">
        <v>12.784000000000001</v>
      </c>
      <c r="G632">
        <v>13.712</v>
      </c>
      <c r="H632">
        <v>14.752000000000001</v>
      </c>
      <c r="I632">
        <v>15.923999999999999</v>
      </c>
      <c r="J632">
        <v>17.253</v>
      </c>
      <c r="K632">
        <v>18.766999999999999</v>
      </c>
      <c r="L632">
        <v>20.506</v>
      </c>
      <c r="M632">
        <v>22.244</v>
      </c>
    </row>
    <row r="633" spans="1:13" x14ac:dyDescent="0.3">
      <c r="A633">
        <v>631</v>
      </c>
      <c r="B633">
        <v>15.922000000000001</v>
      </c>
      <c r="C633">
        <v>7.8229999999999994E-2</v>
      </c>
      <c r="D633">
        <v>-0.59689999999999999</v>
      </c>
      <c r="E633">
        <v>11.855</v>
      </c>
      <c r="F633">
        <v>12.782</v>
      </c>
      <c r="G633">
        <v>13.71</v>
      </c>
      <c r="H633">
        <v>14.75</v>
      </c>
      <c r="I633">
        <v>15.922000000000001</v>
      </c>
      <c r="J633">
        <v>17.25</v>
      </c>
      <c r="K633">
        <v>18.763999999999999</v>
      </c>
      <c r="L633">
        <v>20.503</v>
      </c>
      <c r="M633">
        <v>22.241</v>
      </c>
    </row>
    <row r="634" spans="1:13" x14ac:dyDescent="0.3">
      <c r="A634">
        <v>632</v>
      </c>
      <c r="B634">
        <v>15.9198</v>
      </c>
      <c r="C634">
        <v>7.8219999999999998E-2</v>
      </c>
      <c r="D634">
        <v>-0.59750000000000003</v>
      </c>
      <c r="E634">
        <v>11.853999999999999</v>
      </c>
      <c r="F634">
        <v>12.781000000000001</v>
      </c>
      <c r="G634">
        <v>13.708</v>
      </c>
      <c r="H634">
        <v>14.747999999999999</v>
      </c>
      <c r="I634">
        <v>15.92</v>
      </c>
      <c r="J634">
        <v>17.248000000000001</v>
      </c>
      <c r="K634">
        <v>18.760999999999999</v>
      </c>
      <c r="L634">
        <v>20.498999999999999</v>
      </c>
      <c r="M634">
        <v>22.236999999999998</v>
      </c>
    </row>
    <row r="635" spans="1:13" x14ac:dyDescent="0.3">
      <c r="A635">
        <v>633</v>
      </c>
      <c r="B635">
        <v>15.9176</v>
      </c>
      <c r="C635">
        <v>7.8219999999999998E-2</v>
      </c>
      <c r="D635">
        <v>-0.59799999999999998</v>
      </c>
      <c r="E635">
        <v>11.852</v>
      </c>
      <c r="F635">
        <v>12.779</v>
      </c>
      <c r="G635">
        <v>13.707000000000001</v>
      </c>
      <c r="H635">
        <v>14.746</v>
      </c>
      <c r="I635">
        <v>15.917999999999999</v>
      </c>
      <c r="J635">
        <v>17.245000000000001</v>
      </c>
      <c r="K635">
        <v>18.759</v>
      </c>
      <c r="L635">
        <v>20.497</v>
      </c>
      <c r="M635">
        <v>22.234999999999999</v>
      </c>
    </row>
    <row r="636" spans="1:13" x14ac:dyDescent="0.3">
      <c r="A636">
        <v>634</v>
      </c>
      <c r="B636">
        <v>15.9153</v>
      </c>
      <c r="C636">
        <v>7.8210000000000002E-2</v>
      </c>
      <c r="D636">
        <v>-0.59860000000000002</v>
      </c>
      <c r="E636">
        <v>11.851000000000001</v>
      </c>
      <c r="F636">
        <v>12.778</v>
      </c>
      <c r="G636">
        <v>13.705</v>
      </c>
      <c r="H636">
        <v>14.744</v>
      </c>
      <c r="I636">
        <v>15.914999999999999</v>
      </c>
      <c r="J636">
        <v>17.242999999999999</v>
      </c>
      <c r="K636">
        <v>18.756</v>
      </c>
      <c r="L636">
        <v>20.494</v>
      </c>
      <c r="M636">
        <v>22.231000000000002</v>
      </c>
    </row>
    <row r="637" spans="1:13" x14ac:dyDescent="0.3">
      <c r="A637">
        <v>635</v>
      </c>
      <c r="B637">
        <v>15.9131</v>
      </c>
      <c r="C637">
        <v>7.8210000000000002E-2</v>
      </c>
      <c r="D637">
        <v>-0.59909999999999997</v>
      </c>
      <c r="E637">
        <v>11.85</v>
      </c>
      <c r="F637">
        <v>12.776</v>
      </c>
      <c r="G637">
        <v>13.702999999999999</v>
      </c>
      <c r="H637">
        <v>14.742000000000001</v>
      </c>
      <c r="I637">
        <v>15.913</v>
      </c>
      <c r="J637">
        <v>17.239999999999998</v>
      </c>
      <c r="K637">
        <v>18.754000000000001</v>
      </c>
      <c r="L637">
        <v>20.491</v>
      </c>
      <c r="M637">
        <v>22.228999999999999</v>
      </c>
    </row>
    <row r="638" spans="1:13" x14ac:dyDescent="0.3">
      <c r="A638">
        <v>636</v>
      </c>
      <c r="B638">
        <v>15.9109</v>
      </c>
      <c r="C638">
        <v>7.8200000000000006E-2</v>
      </c>
      <c r="D638">
        <v>-0.59960000000000002</v>
      </c>
      <c r="E638">
        <v>11.849</v>
      </c>
      <c r="F638">
        <v>12.775</v>
      </c>
      <c r="G638">
        <v>13.702</v>
      </c>
      <c r="H638">
        <v>14.74</v>
      </c>
      <c r="I638">
        <v>15.911</v>
      </c>
      <c r="J638">
        <v>17.238</v>
      </c>
      <c r="K638">
        <v>18.751000000000001</v>
      </c>
      <c r="L638">
        <v>20.488</v>
      </c>
      <c r="M638">
        <v>22.225000000000001</v>
      </c>
    </row>
    <row r="639" spans="1:13" x14ac:dyDescent="0.3">
      <c r="A639">
        <v>637</v>
      </c>
      <c r="B639">
        <v>15.9087</v>
      </c>
      <c r="C639">
        <v>7.8200000000000006E-2</v>
      </c>
      <c r="D639">
        <v>-0.60019999999999996</v>
      </c>
      <c r="E639">
        <v>11.847</v>
      </c>
      <c r="F639">
        <v>12.773999999999999</v>
      </c>
      <c r="G639">
        <v>13.7</v>
      </c>
      <c r="H639">
        <v>14.738</v>
      </c>
      <c r="I639">
        <v>15.909000000000001</v>
      </c>
      <c r="J639">
        <v>17.234999999999999</v>
      </c>
      <c r="K639">
        <v>18.748000000000001</v>
      </c>
      <c r="L639">
        <v>20.486000000000001</v>
      </c>
      <c r="M639">
        <v>22.222999999999999</v>
      </c>
    </row>
    <row r="640" spans="1:13" x14ac:dyDescent="0.3">
      <c r="A640">
        <v>638</v>
      </c>
      <c r="B640">
        <v>15.906499999999999</v>
      </c>
      <c r="C640">
        <v>7.8189999999999996E-2</v>
      </c>
      <c r="D640">
        <v>-0.60070000000000001</v>
      </c>
      <c r="E640">
        <v>11.846</v>
      </c>
      <c r="F640">
        <v>12.772</v>
      </c>
      <c r="G640">
        <v>13.698</v>
      </c>
      <c r="H640">
        <v>14.736000000000001</v>
      </c>
      <c r="I640">
        <v>15.906000000000001</v>
      </c>
      <c r="J640">
        <v>17.233000000000001</v>
      </c>
      <c r="K640">
        <v>18.745000000000001</v>
      </c>
      <c r="L640">
        <v>20.481999999999999</v>
      </c>
      <c r="M640">
        <v>22.219000000000001</v>
      </c>
    </row>
    <row r="641" spans="1:13" x14ac:dyDescent="0.3">
      <c r="A641">
        <v>639</v>
      </c>
      <c r="B641">
        <v>15.904299999999999</v>
      </c>
      <c r="C641">
        <v>7.8179999999999999E-2</v>
      </c>
      <c r="D641">
        <v>-0.60129999999999995</v>
      </c>
      <c r="E641">
        <v>11.845000000000001</v>
      </c>
      <c r="F641">
        <v>12.771000000000001</v>
      </c>
      <c r="G641">
        <v>13.696999999999999</v>
      </c>
      <c r="H641">
        <v>14.734</v>
      </c>
      <c r="I641">
        <v>15.904</v>
      </c>
      <c r="J641">
        <v>17.23</v>
      </c>
      <c r="K641">
        <v>18.742999999999999</v>
      </c>
      <c r="L641">
        <v>20.478999999999999</v>
      </c>
      <c r="M641">
        <v>22.216000000000001</v>
      </c>
    </row>
    <row r="642" spans="1:13" x14ac:dyDescent="0.3">
      <c r="A642">
        <v>640</v>
      </c>
      <c r="B642">
        <v>15.902100000000001</v>
      </c>
      <c r="C642">
        <v>7.8179999999999999E-2</v>
      </c>
      <c r="D642">
        <v>-0.6018</v>
      </c>
      <c r="E642">
        <v>11.843999999999999</v>
      </c>
      <c r="F642">
        <v>12.769</v>
      </c>
      <c r="G642">
        <v>13.695</v>
      </c>
      <c r="H642">
        <v>14.731999999999999</v>
      </c>
      <c r="I642">
        <v>15.901999999999999</v>
      </c>
      <c r="J642">
        <v>17.228000000000002</v>
      </c>
      <c r="K642">
        <v>18.739999999999998</v>
      </c>
      <c r="L642">
        <v>20.477</v>
      </c>
      <c r="M642">
        <v>22.213000000000001</v>
      </c>
    </row>
    <row r="643" spans="1:13" x14ac:dyDescent="0.3">
      <c r="A643">
        <v>641</v>
      </c>
      <c r="B643">
        <v>15.9</v>
      </c>
      <c r="C643">
        <v>7.8170000000000003E-2</v>
      </c>
      <c r="D643">
        <v>-0.60229999999999995</v>
      </c>
      <c r="E643">
        <v>11.843</v>
      </c>
      <c r="F643">
        <v>12.768000000000001</v>
      </c>
      <c r="G643">
        <v>13.693</v>
      </c>
      <c r="H643">
        <v>14.731</v>
      </c>
      <c r="I643">
        <v>15.9</v>
      </c>
      <c r="J643">
        <v>17.225000000000001</v>
      </c>
      <c r="K643">
        <v>18.736999999999998</v>
      </c>
      <c r="L643">
        <v>20.474</v>
      </c>
      <c r="M643">
        <v>22.21</v>
      </c>
    </row>
    <row r="644" spans="1:13" x14ac:dyDescent="0.3">
      <c r="A644">
        <v>642</v>
      </c>
      <c r="B644">
        <v>15.8978</v>
      </c>
      <c r="C644">
        <v>7.8170000000000003E-2</v>
      </c>
      <c r="D644">
        <v>-0.60289999999999999</v>
      </c>
      <c r="E644">
        <v>11.842000000000001</v>
      </c>
      <c r="F644">
        <v>12.766999999999999</v>
      </c>
      <c r="G644">
        <v>13.692</v>
      </c>
      <c r="H644">
        <v>14.728999999999999</v>
      </c>
      <c r="I644">
        <v>15.898</v>
      </c>
      <c r="J644">
        <v>17.222999999999999</v>
      </c>
      <c r="K644">
        <v>18.734999999999999</v>
      </c>
      <c r="L644">
        <v>20.471</v>
      </c>
      <c r="M644">
        <v>22.207000000000001</v>
      </c>
    </row>
    <row r="645" spans="1:13" x14ac:dyDescent="0.3">
      <c r="A645">
        <v>643</v>
      </c>
      <c r="B645">
        <v>15.8956</v>
      </c>
      <c r="C645">
        <v>7.8159999999999993E-2</v>
      </c>
      <c r="D645">
        <v>-0.60340000000000005</v>
      </c>
      <c r="E645">
        <v>11.840999999999999</v>
      </c>
      <c r="F645">
        <v>12.765000000000001</v>
      </c>
      <c r="G645">
        <v>13.69</v>
      </c>
      <c r="H645">
        <v>14.727</v>
      </c>
      <c r="I645">
        <v>15.896000000000001</v>
      </c>
      <c r="J645">
        <v>17.221</v>
      </c>
      <c r="K645">
        <v>18.731999999999999</v>
      </c>
      <c r="L645">
        <v>20.468</v>
      </c>
      <c r="M645">
        <v>22.204000000000001</v>
      </c>
    </row>
    <row r="646" spans="1:13" x14ac:dyDescent="0.3">
      <c r="A646">
        <v>644</v>
      </c>
      <c r="B646">
        <v>15.8935</v>
      </c>
      <c r="C646">
        <v>7.8159999999999993E-2</v>
      </c>
      <c r="D646">
        <v>-0.60399999999999998</v>
      </c>
      <c r="E646">
        <v>11.839</v>
      </c>
      <c r="F646">
        <v>12.763999999999999</v>
      </c>
      <c r="G646">
        <v>13.688000000000001</v>
      </c>
      <c r="H646">
        <v>14.725</v>
      </c>
      <c r="I646">
        <v>15.894</v>
      </c>
      <c r="J646">
        <v>17.218</v>
      </c>
      <c r="K646">
        <v>18.73</v>
      </c>
      <c r="L646">
        <v>20.466000000000001</v>
      </c>
      <c r="M646">
        <v>22.202000000000002</v>
      </c>
    </row>
    <row r="647" spans="1:13" x14ac:dyDescent="0.3">
      <c r="A647">
        <v>645</v>
      </c>
      <c r="B647">
        <v>15.891299999999999</v>
      </c>
      <c r="C647">
        <v>7.8149999999999997E-2</v>
      </c>
      <c r="D647">
        <v>-0.60450000000000004</v>
      </c>
      <c r="E647">
        <v>11.837999999999999</v>
      </c>
      <c r="F647">
        <v>12.763</v>
      </c>
      <c r="G647">
        <v>13.686999999999999</v>
      </c>
      <c r="H647">
        <v>14.723000000000001</v>
      </c>
      <c r="I647">
        <v>15.891</v>
      </c>
      <c r="J647">
        <v>17.216000000000001</v>
      </c>
      <c r="K647">
        <v>18.727</v>
      </c>
      <c r="L647">
        <v>20.462</v>
      </c>
      <c r="M647">
        <v>22.198</v>
      </c>
    </row>
    <row r="648" spans="1:13" x14ac:dyDescent="0.3">
      <c r="A648">
        <v>646</v>
      </c>
      <c r="B648">
        <v>15.889200000000001</v>
      </c>
      <c r="C648">
        <v>7.8149999999999997E-2</v>
      </c>
      <c r="D648">
        <v>-0.60499999999999998</v>
      </c>
      <c r="E648">
        <v>11.837</v>
      </c>
      <c r="F648">
        <v>12.760999999999999</v>
      </c>
      <c r="G648">
        <v>13.685</v>
      </c>
      <c r="H648">
        <v>14.721</v>
      </c>
      <c r="I648">
        <v>15.888999999999999</v>
      </c>
      <c r="J648">
        <v>17.213999999999999</v>
      </c>
      <c r="K648">
        <v>18.724</v>
      </c>
      <c r="L648">
        <v>20.46</v>
      </c>
      <c r="M648">
        <v>22.196000000000002</v>
      </c>
    </row>
    <row r="649" spans="1:13" x14ac:dyDescent="0.3">
      <c r="A649">
        <v>647</v>
      </c>
      <c r="B649">
        <v>15.8871</v>
      </c>
      <c r="C649">
        <v>7.8140000000000001E-2</v>
      </c>
      <c r="D649">
        <v>-0.60560000000000003</v>
      </c>
      <c r="E649">
        <v>11.836</v>
      </c>
      <c r="F649">
        <v>12.76</v>
      </c>
      <c r="G649">
        <v>13.683</v>
      </c>
      <c r="H649">
        <v>14.718999999999999</v>
      </c>
      <c r="I649">
        <v>15.887</v>
      </c>
      <c r="J649">
        <v>17.210999999999999</v>
      </c>
      <c r="K649">
        <v>18.722000000000001</v>
      </c>
      <c r="L649">
        <v>20.457000000000001</v>
      </c>
      <c r="M649">
        <v>22.193000000000001</v>
      </c>
    </row>
    <row r="650" spans="1:13" x14ac:dyDescent="0.3">
      <c r="A650">
        <v>648</v>
      </c>
      <c r="B650">
        <v>15.885</v>
      </c>
      <c r="C650">
        <v>7.8130000000000005E-2</v>
      </c>
      <c r="D650">
        <v>-0.60609999999999997</v>
      </c>
      <c r="E650">
        <v>11.835000000000001</v>
      </c>
      <c r="F650">
        <v>12.759</v>
      </c>
      <c r="G650">
        <v>13.682</v>
      </c>
      <c r="H650">
        <v>14.718</v>
      </c>
      <c r="I650">
        <v>15.885</v>
      </c>
      <c r="J650">
        <v>17.209</v>
      </c>
      <c r="K650">
        <v>18.719000000000001</v>
      </c>
      <c r="L650">
        <v>20.454000000000001</v>
      </c>
      <c r="M650">
        <v>22.189</v>
      </c>
    </row>
    <row r="651" spans="1:13" x14ac:dyDescent="0.3">
      <c r="A651">
        <v>649</v>
      </c>
      <c r="B651">
        <v>15.882899999999999</v>
      </c>
      <c r="C651">
        <v>7.8130000000000005E-2</v>
      </c>
      <c r="D651">
        <v>-0.60660000000000003</v>
      </c>
      <c r="E651">
        <v>11.834</v>
      </c>
      <c r="F651">
        <v>12.757</v>
      </c>
      <c r="G651">
        <v>13.68</v>
      </c>
      <c r="H651">
        <v>14.715999999999999</v>
      </c>
      <c r="I651">
        <v>15.882999999999999</v>
      </c>
      <c r="J651">
        <v>17.206</v>
      </c>
      <c r="K651">
        <v>18.716999999999999</v>
      </c>
      <c r="L651">
        <v>20.452000000000002</v>
      </c>
      <c r="M651">
        <v>22.187000000000001</v>
      </c>
    </row>
    <row r="652" spans="1:13" x14ac:dyDescent="0.3">
      <c r="A652">
        <v>650</v>
      </c>
      <c r="B652">
        <v>15.880800000000001</v>
      </c>
      <c r="C652">
        <v>7.8119999999999995E-2</v>
      </c>
      <c r="D652">
        <v>-0.60719999999999996</v>
      </c>
      <c r="E652">
        <v>11.833</v>
      </c>
      <c r="F652">
        <v>12.756</v>
      </c>
      <c r="G652">
        <v>13.679</v>
      </c>
      <c r="H652">
        <v>14.714</v>
      </c>
      <c r="I652">
        <v>15.881</v>
      </c>
      <c r="J652">
        <v>17.204000000000001</v>
      </c>
      <c r="K652">
        <v>18.713999999999999</v>
      </c>
      <c r="L652">
        <v>20.449000000000002</v>
      </c>
      <c r="M652">
        <v>22.183</v>
      </c>
    </row>
    <row r="653" spans="1:13" x14ac:dyDescent="0.3">
      <c r="A653">
        <v>651</v>
      </c>
      <c r="B653">
        <v>15.8787</v>
      </c>
      <c r="C653">
        <v>7.8119999999999995E-2</v>
      </c>
      <c r="D653">
        <v>-0.60770000000000002</v>
      </c>
      <c r="E653">
        <v>11.832000000000001</v>
      </c>
      <c r="F653">
        <v>12.754</v>
      </c>
      <c r="G653">
        <v>13.677</v>
      </c>
      <c r="H653">
        <v>14.712</v>
      </c>
      <c r="I653">
        <v>15.879</v>
      </c>
      <c r="J653">
        <v>17.202000000000002</v>
      </c>
      <c r="K653">
        <v>18.712</v>
      </c>
      <c r="L653">
        <v>20.446000000000002</v>
      </c>
      <c r="M653">
        <v>22.181000000000001</v>
      </c>
    </row>
    <row r="654" spans="1:13" x14ac:dyDescent="0.3">
      <c r="A654">
        <v>652</v>
      </c>
      <c r="B654">
        <v>15.8766</v>
      </c>
      <c r="C654">
        <v>7.8109999999999999E-2</v>
      </c>
      <c r="D654">
        <v>-0.60819999999999996</v>
      </c>
      <c r="E654">
        <v>11.831</v>
      </c>
      <c r="F654">
        <v>12.753</v>
      </c>
      <c r="G654">
        <v>13.676</v>
      </c>
      <c r="H654">
        <v>14.71</v>
      </c>
      <c r="I654">
        <v>15.877000000000001</v>
      </c>
      <c r="J654">
        <v>17.199000000000002</v>
      </c>
      <c r="K654">
        <v>18.709</v>
      </c>
      <c r="L654">
        <v>20.443000000000001</v>
      </c>
      <c r="M654">
        <v>22.178000000000001</v>
      </c>
    </row>
    <row r="655" spans="1:13" x14ac:dyDescent="0.3">
      <c r="A655">
        <v>653</v>
      </c>
      <c r="B655">
        <v>15.874499999999999</v>
      </c>
      <c r="C655">
        <v>7.8109999999999999E-2</v>
      </c>
      <c r="D655">
        <v>-0.60870000000000002</v>
      </c>
      <c r="E655">
        <v>11.829000000000001</v>
      </c>
      <c r="F655">
        <v>12.752000000000001</v>
      </c>
      <c r="G655">
        <v>13.673999999999999</v>
      </c>
      <c r="H655">
        <v>14.708</v>
      </c>
      <c r="I655">
        <v>15.874000000000001</v>
      </c>
      <c r="J655">
        <v>17.196999999999999</v>
      </c>
      <c r="K655">
        <v>18.706</v>
      </c>
      <c r="L655">
        <v>20.440999999999999</v>
      </c>
      <c r="M655">
        <v>22.175000000000001</v>
      </c>
    </row>
    <row r="656" spans="1:13" x14ac:dyDescent="0.3">
      <c r="A656">
        <v>654</v>
      </c>
      <c r="B656">
        <v>15.8725</v>
      </c>
      <c r="C656">
        <v>7.8100000000000003E-2</v>
      </c>
      <c r="D656">
        <v>-0.60929999999999995</v>
      </c>
      <c r="E656">
        <v>11.829000000000001</v>
      </c>
      <c r="F656">
        <v>12.750999999999999</v>
      </c>
      <c r="G656">
        <v>13.672000000000001</v>
      </c>
      <c r="H656">
        <v>14.706</v>
      </c>
      <c r="I656">
        <v>15.872</v>
      </c>
      <c r="J656">
        <v>17.195</v>
      </c>
      <c r="K656">
        <v>18.704000000000001</v>
      </c>
      <c r="L656">
        <v>20.437999999999999</v>
      </c>
      <c r="M656">
        <v>22.172000000000001</v>
      </c>
    </row>
    <row r="657" spans="1:13" x14ac:dyDescent="0.3">
      <c r="A657">
        <v>655</v>
      </c>
      <c r="B657">
        <v>15.8704</v>
      </c>
      <c r="C657">
        <v>7.8100000000000003E-2</v>
      </c>
      <c r="D657">
        <v>-0.60980000000000001</v>
      </c>
      <c r="E657">
        <v>11.827</v>
      </c>
      <c r="F657">
        <v>12.749000000000001</v>
      </c>
      <c r="G657">
        <v>13.670999999999999</v>
      </c>
      <c r="H657">
        <v>14.705</v>
      </c>
      <c r="I657">
        <v>15.87</v>
      </c>
      <c r="J657">
        <v>17.193000000000001</v>
      </c>
      <c r="K657">
        <v>18.702000000000002</v>
      </c>
      <c r="L657">
        <v>20.436</v>
      </c>
      <c r="M657">
        <v>22.17</v>
      </c>
    </row>
    <row r="658" spans="1:13" x14ac:dyDescent="0.3">
      <c r="A658">
        <v>656</v>
      </c>
      <c r="B658">
        <v>15.868399999999999</v>
      </c>
      <c r="C658">
        <v>7.8090000000000007E-2</v>
      </c>
      <c r="D658">
        <v>-0.61029999999999995</v>
      </c>
      <c r="E658">
        <v>11.826000000000001</v>
      </c>
      <c r="F658">
        <v>12.747999999999999</v>
      </c>
      <c r="G658">
        <v>13.669</v>
      </c>
      <c r="H658">
        <v>14.702999999999999</v>
      </c>
      <c r="I658">
        <v>15.868</v>
      </c>
      <c r="J658">
        <v>17.190000000000001</v>
      </c>
      <c r="K658">
        <v>18.699000000000002</v>
      </c>
      <c r="L658">
        <v>20.433</v>
      </c>
      <c r="M658">
        <v>22.167000000000002</v>
      </c>
    </row>
    <row r="659" spans="1:13" x14ac:dyDescent="0.3">
      <c r="A659">
        <v>657</v>
      </c>
      <c r="B659">
        <v>15.866300000000001</v>
      </c>
      <c r="C659">
        <v>7.8090000000000007E-2</v>
      </c>
      <c r="D659">
        <v>-0.6109</v>
      </c>
      <c r="E659">
        <v>11.824999999999999</v>
      </c>
      <c r="F659">
        <v>12.746</v>
      </c>
      <c r="G659">
        <v>13.667999999999999</v>
      </c>
      <c r="H659">
        <v>14.701000000000001</v>
      </c>
      <c r="I659">
        <v>15.866</v>
      </c>
      <c r="J659">
        <v>17.187999999999999</v>
      </c>
      <c r="K659">
        <v>18.696999999999999</v>
      </c>
      <c r="L659">
        <v>20.43</v>
      </c>
      <c r="M659">
        <v>22.164000000000001</v>
      </c>
    </row>
    <row r="660" spans="1:13" x14ac:dyDescent="0.3">
      <c r="A660">
        <v>658</v>
      </c>
      <c r="B660">
        <v>15.8643</v>
      </c>
      <c r="C660">
        <v>7.8079999999999997E-2</v>
      </c>
      <c r="D660">
        <v>-0.61140000000000005</v>
      </c>
      <c r="E660">
        <v>11.824</v>
      </c>
      <c r="F660">
        <v>12.744999999999999</v>
      </c>
      <c r="G660">
        <v>13.666</v>
      </c>
      <c r="H660">
        <v>14.699</v>
      </c>
      <c r="I660">
        <v>15.864000000000001</v>
      </c>
      <c r="J660">
        <v>17.186</v>
      </c>
      <c r="K660">
        <v>18.693999999999999</v>
      </c>
      <c r="L660">
        <v>20.427</v>
      </c>
      <c r="M660">
        <v>22.161000000000001</v>
      </c>
    </row>
    <row r="661" spans="1:13" x14ac:dyDescent="0.3">
      <c r="A661">
        <v>659</v>
      </c>
      <c r="B661">
        <v>15.862299999999999</v>
      </c>
      <c r="C661">
        <v>7.8070000000000001E-2</v>
      </c>
      <c r="D661">
        <v>-0.6119</v>
      </c>
      <c r="E661">
        <v>11.823</v>
      </c>
      <c r="F661">
        <v>12.744</v>
      </c>
      <c r="G661">
        <v>13.664999999999999</v>
      </c>
      <c r="H661">
        <v>14.698</v>
      </c>
      <c r="I661">
        <v>15.862</v>
      </c>
      <c r="J661">
        <v>17.183</v>
      </c>
      <c r="K661">
        <v>18.690999999999999</v>
      </c>
      <c r="L661">
        <v>20.425000000000001</v>
      </c>
      <c r="M661">
        <v>22.158000000000001</v>
      </c>
    </row>
    <row r="662" spans="1:13" x14ac:dyDescent="0.3">
      <c r="A662">
        <v>660</v>
      </c>
      <c r="B662">
        <v>15.860200000000001</v>
      </c>
      <c r="C662">
        <v>7.8070000000000001E-2</v>
      </c>
      <c r="D662">
        <v>-0.61240000000000006</v>
      </c>
      <c r="E662">
        <v>11.821999999999999</v>
      </c>
      <c r="F662">
        <v>12.743</v>
      </c>
      <c r="G662">
        <v>13.663</v>
      </c>
      <c r="H662">
        <v>14.696</v>
      </c>
      <c r="I662">
        <v>15.86</v>
      </c>
      <c r="J662">
        <v>17.181000000000001</v>
      </c>
      <c r="K662">
        <v>18.689</v>
      </c>
      <c r="L662">
        <v>20.422000000000001</v>
      </c>
      <c r="M662">
        <v>22.155000000000001</v>
      </c>
    </row>
    <row r="663" spans="1:13" x14ac:dyDescent="0.3">
      <c r="A663">
        <v>661</v>
      </c>
      <c r="B663">
        <v>15.8582</v>
      </c>
      <c r="C663">
        <v>7.8060000000000004E-2</v>
      </c>
      <c r="D663">
        <v>-0.61299999999999999</v>
      </c>
      <c r="E663">
        <v>11.821</v>
      </c>
      <c r="F663">
        <v>12.741</v>
      </c>
      <c r="G663">
        <v>13.662000000000001</v>
      </c>
      <c r="H663">
        <v>14.694000000000001</v>
      </c>
      <c r="I663">
        <v>15.858000000000001</v>
      </c>
      <c r="J663">
        <v>17.178999999999998</v>
      </c>
      <c r="K663">
        <v>18.686</v>
      </c>
      <c r="L663">
        <v>20.419</v>
      </c>
      <c r="M663">
        <v>22.152000000000001</v>
      </c>
    </row>
    <row r="664" spans="1:13" x14ac:dyDescent="0.3">
      <c r="A664">
        <v>662</v>
      </c>
      <c r="B664">
        <v>15.856199999999999</v>
      </c>
      <c r="C664">
        <v>7.8060000000000004E-2</v>
      </c>
      <c r="D664">
        <v>-0.61350000000000005</v>
      </c>
      <c r="E664">
        <v>11.82</v>
      </c>
      <c r="F664">
        <v>12.74</v>
      </c>
      <c r="G664">
        <v>13.66</v>
      </c>
      <c r="H664">
        <v>14.692</v>
      </c>
      <c r="I664">
        <v>15.856</v>
      </c>
      <c r="J664">
        <v>17.177</v>
      </c>
      <c r="K664">
        <v>18.684000000000001</v>
      </c>
      <c r="L664">
        <v>20.417000000000002</v>
      </c>
      <c r="M664">
        <v>22.15</v>
      </c>
    </row>
    <row r="665" spans="1:13" x14ac:dyDescent="0.3">
      <c r="A665">
        <v>663</v>
      </c>
      <c r="B665">
        <v>15.854200000000001</v>
      </c>
      <c r="C665">
        <v>7.8049999999999994E-2</v>
      </c>
      <c r="D665">
        <v>-0.61399999999999999</v>
      </c>
      <c r="E665">
        <v>11.819000000000001</v>
      </c>
      <c r="F665">
        <v>12.739000000000001</v>
      </c>
      <c r="G665">
        <v>13.659000000000001</v>
      </c>
      <c r="H665">
        <v>14.69</v>
      </c>
      <c r="I665">
        <v>15.853999999999999</v>
      </c>
      <c r="J665">
        <v>17.173999999999999</v>
      </c>
      <c r="K665">
        <v>18.681000000000001</v>
      </c>
      <c r="L665">
        <v>20.414000000000001</v>
      </c>
      <c r="M665">
        <v>22.146999999999998</v>
      </c>
    </row>
    <row r="666" spans="1:13" x14ac:dyDescent="0.3">
      <c r="A666">
        <v>664</v>
      </c>
      <c r="B666">
        <v>15.8522</v>
      </c>
      <c r="C666">
        <v>7.8049999999999994E-2</v>
      </c>
      <c r="D666">
        <v>-0.61450000000000005</v>
      </c>
      <c r="E666">
        <v>11.818</v>
      </c>
      <c r="F666">
        <v>12.737</v>
      </c>
      <c r="G666">
        <v>13.657</v>
      </c>
      <c r="H666">
        <v>14.689</v>
      </c>
      <c r="I666">
        <v>15.852</v>
      </c>
      <c r="J666">
        <v>17.172000000000001</v>
      </c>
      <c r="K666">
        <v>18.678999999999998</v>
      </c>
      <c r="L666">
        <v>20.411999999999999</v>
      </c>
      <c r="M666">
        <v>22.145</v>
      </c>
    </row>
    <row r="667" spans="1:13" x14ac:dyDescent="0.3">
      <c r="A667">
        <v>665</v>
      </c>
      <c r="B667">
        <v>15.850300000000001</v>
      </c>
      <c r="C667">
        <v>7.8039999999999998E-2</v>
      </c>
      <c r="D667">
        <v>-0.61499999999999999</v>
      </c>
      <c r="E667">
        <v>11.817</v>
      </c>
      <c r="F667">
        <v>12.736000000000001</v>
      </c>
      <c r="G667">
        <v>13.656000000000001</v>
      </c>
      <c r="H667">
        <v>14.686999999999999</v>
      </c>
      <c r="I667">
        <v>15.85</v>
      </c>
      <c r="J667">
        <v>17.170000000000002</v>
      </c>
      <c r="K667">
        <v>18.677</v>
      </c>
      <c r="L667">
        <v>20.408999999999999</v>
      </c>
      <c r="M667">
        <v>22.140999999999998</v>
      </c>
    </row>
    <row r="668" spans="1:13" x14ac:dyDescent="0.3">
      <c r="A668">
        <v>666</v>
      </c>
      <c r="B668">
        <v>15.8483</v>
      </c>
      <c r="C668">
        <v>7.8039999999999998E-2</v>
      </c>
      <c r="D668">
        <v>-0.61560000000000004</v>
      </c>
      <c r="E668">
        <v>11.816000000000001</v>
      </c>
      <c r="F668">
        <v>12.734999999999999</v>
      </c>
      <c r="G668">
        <v>13.654</v>
      </c>
      <c r="H668">
        <v>14.685</v>
      </c>
      <c r="I668">
        <v>15.848000000000001</v>
      </c>
      <c r="J668">
        <v>17.167999999999999</v>
      </c>
      <c r="K668">
        <v>18.673999999999999</v>
      </c>
      <c r="L668">
        <v>20.407</v>
      </c>
      <c r="M668">
        <v>22.138999999999999</v>
      </c>
    </row>
    <row r="669" spans="1:13" x14ac:dyDescent="0.3">
      <c r="A669">
        <v>667</v>
      </c>
      <c r="B669">
        <v>15.846299999999999</v>
      </c>
      <c r="C669">
        <v>7.8030000000000002E-2</v>
      </c>
      <c r="D669">
        <v>-0.61609999999999998</v>
      </c>
      <c r="E669">
        <v>11.815</v>
      </c>
      <c r="F669">
        <v>12.734</v>
      </c>
      <c r="G669">
        <v>13.653</v>
      </c>
      <c r="H669">
        <v>14.683</v>
      </c>
      <c r="I669">
        <v>15.846</v>
      </c>
      <c r="J669">
        <v>17.166</v>
      </c>
      <c r="K669">
        <v>18.672000000000001</v>
      </c>
      <c r="L669">
        <v>20.404</v>
      </c>
      <c r="M669">
        <v>22.135999999999999</v>
      </c>
    </row>
    <row r="670" spans="1:13" x14ac:dyDescent="0.3">
      <c r="A670">
        <v>668</v>
      </c>
      <c r="B670">
        <v>15.8444</v>
      </c>
      <c r="C670">
        <v>7.8030000000000002E-2</v>
      </c>
      <c r="D670">
        <v>-0.61660000000000004</v>
      </c>
      <c r="E670">
        <v>11.814</v>
      </c>
      <c r="F670">
        <v>12.731999999999999</v>
      </c>
      <c r="G670">
        <v>13.651</v>
      </c>
      <c r="H670">
        <v>14.682</v>
      </c>
      <c r="I670">
        <v>15.843999999999999</v>
      </c>
      <c r="J670">
        <v>17.164000000000001</v>
      </c>
      <c r="K670">
        <v>18.670000000000002</v>
      </c>
      <c r="L670">
        <v>20.402000000000001</v>
      </c>
      <c r="M670">
        <v>22.134</v>
      </c>
    </row>
    <row r="671" spans="1:13" x14ac:dyDescent="0.3">
      <c r="A671">
        <v>669</v>
      </c>
      <c r="B671">
        <v>15.8424</v>
      </c>
      <c r="C671">
        <v>7.8020000000000006E-2</v>
      </c>
      <c r="D671">
        <v>-0.61709999999999998</v>
      </c>
      <c r="E671">
        <v>11.813000000000001</v>
      </c>
      <c r="F671">
        <v>12.731</v>
      </c>
      <c r="G671">
        <v>13.65</v>
      </c>
      <c r="H671">
        <v>14.68</v>
      </c>
      <c r="I671">
        <v>15.842000000000001</v>
      </c>
      <c r="J671">
        <v>17.161000000000001</v>
      </c>
      <c r="K671">
        <v>18.667000000000002</v>
      </c>
      <c r="L671">
        <v>20.399000000000001</v>
      </c>
      <c r="M671">
        <v>22.131</v>
      </c>
    </row>
    <row r="672" spans="1:13" x14ac:dyDescent="0.3">
      <c r="A672">
        <v>670</v>
      </c>
      <c r="B672">
        <v>15.8405</v>
      </c>
      <c r="C672">
        <v>7.8020000000000006E-2</v>
      </c>
      <c r="D672">
        <v>-0.61760000000000004</v>
      </c>
      <c r="E672">
        <v>11.811999999999999</v>
      </c>
      <c r="F672">
        <v>12.73</v>
      </c>
      <c r="G672">
        <v>13.648</v>
      </c>
      <c r="H672">
        <v>14.678000000000001</v>
      </c>
      <c r="I672">
        <v>15.84</v>
      </c>
      <c r="J672">
        <v>17.158999999999999</v>
      </c>
      <c r="K672">
        <v>18.664999999999999</v>
      </c>
      <c r="L672">
        <v>20.396999999999998</v>
      </c>
      <c r="M672">
        <v>22.129000000000001</v>
      </c>
    </row>
    <row r="673" spans="1:13" x14ac:dyDescent="0.3">
      <c r="A673">
        <v>671</v>
      </c>
      <c r="B673">
        <v>15.8385</v>
      </c>
      <c r="C673">
        <v>7.8009999999999996E-2</v>
      </c>
      <c r="D673">
        <v>-0.61809999999999998</v>
      </c>
      <c r="E673">
        <v>11.811</v>
      </c>
      <c r="F673">
        <v>12.728999999999999</v>
      </c>
      <c r="G673">
        <v>13.647</v>
      </c>
      <c r="H673">
        <v>14.677</v>
      </c>
      <c r="I673">
        <v>15.837999999999999</v>
      </c>
      <c r="J673">
        <v>17.157</v>
      </c>
      <c r="K673">
        <v>18.661999999999999</v>
      </c>
      <c r="L673">
        <v>20.393999999999998</v>
      </c>
      <c r="M673">
        <v>22.125</v>
      </c>
    </row>
    <row r="674" spans="1:13" x14ac:dyDescent="0.3">
      <c r="A674">
        <v>672</v>
      </c>
      <c r="B674">
        <v>15.836600000000001</v>
      </c>
      <c r="C674">
        <v>7.8E-2</v>
      </c>
      <c r="D674">
        <v>-0.61870000000000003</v>
      </c>
      <c r="E674">
        <v>11.81</v>
      </c>
      <c r="F674">
        <v>12.728</v>
      </c>
      <c r="G674">
        <v>13.645</v>
      </c>
      <c r="H674">
        <v>14.675000000000001</v>
      </c>
      <c r="I674">
        <v>15.837</v>
      </c>
      <c r="J674">
        <v>17.155000000000001</v>
      </c>
      <c r="K674">
        <v>18.66</v>
      </c>
      <c r="L674">
        <v>20.390999999999998</v>
      </c>
      <c r="M674">
        <v>22.122</v>
      </c>
    </row>
    <row r="675" spans="1:13" x14ac:dyDescent="0.3">
      <c r="A675">
        <v>673</v>
      </c>
      <c r="B675">
        <v>15.8347</v>
      </c>
      <c r="C675">
        <v>7.8E-2</v>
      </c>
      <c r="D675">
        <v>-0.61919999999999997</v>
      </c>
      <c r="E675">
        <v>11.808999999999999</v>
      </c>
      <c r="F675">
        <v>12.726000000000001</v>
      </c>
      <c r="G675">
        <v>13.644</v>
      </c>
      <c r="H675">
        <v>14.673</v>
      </c>
      <c r="I675">
        <v>15.835000000000001</v>
      </c>
      <c r="J675">
        <v>17.152999999999999</v>
      </c>
      <c r="K675">
        <v>18.658000000000001</v>
      </c>
      <c r="L675">
        <v>20.388999999999999</v>
      </c>
      <c r="M675">
        <v>22.12</v>
      </c>
    </row>
    <row r="676" spans="1:13" x14ac:dyDescent="0.3">
      <c r="A676">
        <v>674</v>
      </c>
      <c r="B676">
        <v>15.832800000000001</v>
      </c>
      <c r="C676">
        <v>7.7990000000000004E-2</v>
      </c>
      <c r="D676">
        <v>-0.61970000000000003</v>
      </c>
      <c r="E676">
        <v>11.808</v>
      </c>
      <c r="F676">
        <v>12.725</v>
      </c>
      <c r="G676">
        <v>13.641999999999999</v>
      </c>
      <c r="H676">
        <v>14.672000000000001</v>
      </c>
      <c r="I676">
        <v>15.833</v>
      </c>
      <c r="J676">
        <v>17.149999999999999</v>
      </c>
      <c r="K676">
        <v>18.655000000000001</v>
      </c>
      <c r="L676">
        <v>20.385999999999999</v>
      </c>
      <c r="M676">
        <v>22.117000000000001</v>
      </c>
    </row>
    <row r="677" spans="1:13" x14ac:dyDescent="0.3">
      <c r="A677">
        <v>675</v>
      </c>
      <c r="B677">
        <v>15.8309</v>
      </c>
      <c r="C677">
        <v>7.7990000000000004E-2</v>
      </c>
      <c r="D677">
        <v>-0.62019999999999997</v>
      </c>
      <c r="E677">
        <v>11.807</v>
      </c>
      <c r="F677">
        <v>12.724</v>
      </c>
      <c r="G677">
        <v>13.641</v>
      </c>
      <c r="H677">
        <v>14.67</v>
      </c>
      <c r="I677">
        <v>15.831</v>
      </c>
      <c r="J677">
        <v>17.148</v>
      </c>
      <c r="K677">
        <v>18.652999999999999</v>
      </c>
      <c r="L677">
        <v>20.384</v>
      </c>
      <c r="M677">
        <v>22.114999999999998</v>
      </c>
    </row>
    <row r="678" spans="1:13" x14ac:dyDescent="0.3">
      <c r="A678">
        <v>676</v>
      </c>
      <c r="B678">
        <v>15.829000000000001</v>
      </c>
      <c r="C678">
        <v>7.7979999999999994E-2</v>
      </c>
      <c r="D678">
        <v>-0.62070000000000003</v>
      </c>
      <c r="E678">
        <v>11.805999999999999</v>
      </c>
      <c r="F678">
        <v>12.723000000000001</v>
      </c>
      <c r="G678">
        <v>13.64</v>
      </c>
      <c r="H678">
        <v>14.667999999999999</v>
      </c>
      <c r="I678">
        <v>15.829000000000001</v>
      </c>
      <c r="J678">
        <v>17.146000000000001</v>
      </c>
      <c r="K678">
        <v>18.651</v>
      </c>
      <c r="L678">
        <v>20.381</v>
      </c>
      <c r="M678">
        <v>22.111999999999998</v>
      </c>
    </row>
    <row r="679" spans="1:13" x14ac:dyDescent="0.3">
      <c r="A679">
        <v>677</v>
      </c>
      <c r="B679">
        <v>15.8271</v>
      </c>
      <c r="C679">
        <v>7.7979999999999994E-2</v>
      </c>
      <c r="D679">
        <v>-0.62119999999999997</v>
      </c>
      <c r="E679">
        <v>11.805</v>
      </c>
      <c r="F679">
        <v>12.722</v>
      </c>
      <c r="G679">
        <v>13.638</v>
      </c>
      <c r="H679">
        <v>14.667</v>
      </c>
      <c r="I679">
        <v>15.827</v>
      </c>
      <c r="J679">
        <v>17.143999999999998</v>
      </c>
      <c r="K679">
        <v>18.648</v>
      </c>
      <c r="L679">
        <v>20.379000000000001</v>
      </c>
      <c r="M679">
        <v>22.11</v>
      </c>
    </row>
    <row r="680" spans="1:13" x14ac:dyDescent="0.3">
      <c r="A680">
        <v>678</v>
      </c>
      <c r="B680">
        <v>15.825200000000001</v>
      </c>
      <c r="C680">
        <v>7.7969999999999998E-2</v>
      </c>
      <c r="D680">
        <v>-0.62170000000000003</v>
      </c>
      <c r="E680">
        <v>11.804</v>
      </c>
      <c r="F680">
        <v>12.72</v>
      </c>
      <c r="G680">
        <v>13.637</v>
      </c>
      <c r="H680">
        <v>14.664999999999999</v>
      </c>
      <c r="I680">
        <v>15.824999999999999</v>
      </c>
      <c r="J680">
        <v>17.141999999999999</v>
      </c>
      <c r="K680">
        <v>18.646000000000001</v>
      </c>
      <c r="L680">
        <v>20.376000000000001</v>
      </c>
      <c r="M680">
        <v>22.106999999999999</v>
      </c>
    </row>
    <row r="681" spans="1:13" x14ac:dyDescent="0.3">
      <c r="A681">
        <v>679</v>
      </c>
      <c r="B681">
        <v>15.8233</v>
      </c>
      <c r="C681">
        <v>7.7969999999999998E-2</v>
      </c>
      <c r="D681">
        <v>-0.62219999999999998</v>
      </c>
      <c r="E681">
        <v>11.803000000000001</v>
      </c>
      <c r="F681">
        <v>12.718999999999999</v>
      </c>
      <c r="G681">
        <v>13.635</v>
      </c>
      <c r="H681">
        <v>14.663</v>
      </c>
      <c r="I681">
        <v>15.823</v>
      </c>
      <c r="J681">
        <v>17.14</v>
      </c>
      <c r="K681">
        <v>18.643999999999998</v>
      </c>
      <c r="L681">
        <v>20.373999999999999</v>
      </c>
      <c r="M681">
        <v>22.105</v>
      </c>
    </row>
    <row r="682" spans="1:13" x14ac:dyDescent="0.3">
      <c r="A682">
        <v>680</v>
      </c>
      <c r="B682">
        <v>15.821400000000001</v>
      </c>
      <c r="C682">
        <v>7.7960000000000002E-2</v>
      </c>
      <c r="D682">
        <v>-0.62270000000000003</v>
      </c>
      <c r="E682">
        <v>11.802</v>
      </c>
      <c r="F682">
        <v>12.718</v>
      </c>
      <c r="G682">
        <v>13.634</v>
      </c>
      <c r="H682">
        <v>14.662000000000001</v>
      </c>
      <c r="I682">
        <v>15.821</v>
      </c>
      <c r="J682">
        <v>17.138000000000002</v>
      </c>
      <c r="K682">
        <v>18.640999999999998</v>
      </c>
      <c r="L682">
        <v>20.370999999999999</v>
      </c>
      <c r="M682">
        <v>22.100999999999999</v>
      </c>
    </row>
    <row r="683" spans="1:13" x14ac:dyDescent="0.3">
      <c r="A683">
        <v>681</v>
      </c>
      <c r="B683">
        <v>15.819599999999999</v>
      </c>
      <c r="C683">
        <v>7.7960000000000002E-2</v>
      </c>
      <c r="D683">
        <v>-0.62329999999999997</v>
      </c>
      <c r="E683">
        <v>11.801</v>
      </c>
      <c r="F683">
        <v>12.717000000000001</v>
      </c>
      <c r="G683">
        <v>13.632</v>
      </c>
      <c r="H683">
        <v>14.66</v>
      </c>
      <c r="I683">
        <v>15.82</v>
      </c>
      <c r="J683">
        <v>17.135999999999999</v>
      </c>
      <c r="K683">
        <v>18.638999999999999</v>
      </c>
      <c r="L683">
        <v>20.37</v>
      </c>
      <c r="M683">
        <v>22.1</v>
      </c>
    </row>
    <row r="684" spans="1:13" x14ac:dyDescent="0.3">
      <c r="A684">
        <v>682</v>
      </c>
      <c r="B684">
        <v>15.8177</v>
      </c>
      <c r="C684">
        <v>7.7950000000000005E-2</v>
      </c>
      <c r="D684">
        <v>-0.62380000000000002</v>
      </c>
      <c r="E684">
        <v>11.8</v>
      </c>
      <c r="F684">
        <v>12.715999999999999</v>
      </c>
      <c r="G684">
        <v>13.631</v>
      </c>
      <c r="H684">
        <v>14.657999999999999</v>
      </c>
      <c r="I684">
        <v>15.818</v>
      </c>
      <c r="J684">
        <v>17.134</v>
      </c>
      <c r="K684">
        <v>18.637</v>
      </c>
      <c r="L684">
        <v>20.367000000000001</v>
      </c>
      <c r="M684">
        <v>22.097000000000001</v>
      </c>
    </row>
    <row r="685" spans="1:13" x14ac:dyDescent="0.3">
      <c r="A685">
        <v>683</v>
      </c>
      <c r="B685">
        <v>15.815799999999999</v>
      </c>
      <c r="C685">
        <v>7.7950000000000005E-2</v>
      </c>
      <c r="D685">
        <v>-0.62429999999999997</v>
      </c>
      <c r="E685">
        <v>11.798999999999999</v>
      </c>
      <c r="F685">
        <v>12.714</v>
      </c>
      <c r="G685">
        <v>13.63</v>
      </c>
      <c r="H685">
        <v>14.657</v>
      </c>
      <c r="I685">
        <v>15.816000000000001</v>
      </c>
      <c r="J685">
        <v>17.132000000000001</v>
      </c>
      <c r="K685">
        <v>18.635000000000002</v>
      </c>
      <c r="L685">
        <v>20.364999999999998</v>
      </c>
      <c r="M685">
        <v>22.094000000000001</v>
      </c>
    </row>
    <row r="686" spans="1:13" x14ac:dyDescent="0.3">
      <c r="A686">
        <v>684</v>
      </c>
      <c r="B686">
        <v>15.814</v>
      </c>
      <c r="C686">
        <v>7.7939999999999995E-2</v>
      </c>
      <c r="D686">
        <v>-0.62480000000000002</v>
      </c>
      <c r="E686">
        <v>11.798</v>
      </c>
      <c r="F686">
        <v>12.712999999999999</v>
      </c>
      <c r="G686">
        <v>13.628</v>
      </c>
      <c r="H686">
        <v>14.654999999999999</v>
      </c>
      <c r="I686">
        <v>15.814</v>
      </c>
      <c r="J686">
        <v>17.129000000000001</v>
      </c>
      <c r="K686">
        <v>18.632000000000001</v>
      </c>
      <c r="L686">
        <v>20.361999999999998</v>
      </c>
      <c r="M686">
        <v>22.091000000000001</v>
      </c>
    </row>
    <row r="687" spans="1:13" x14ac:dyDescent="0.3">
      <c r="A687">
        <v>685</v>
      </c>
      <c r="B687">
        <v>15.812200000000001</v>
      </c>
      <c r="C687">
        <v>7.7939999999999995E-2</v>
      </c>
      <c r="D687">
        <v>-0.62529999999999997</v>
      </c>
      <c r="E687">
        <v>11.797000000000001</v>
      </c>
      <c r="F687">
        <v>12.712</v>
      </c>
      <c r="G687">
        <v>13.627000000000001</v>
      </c>
      <c r="H687">
        <v>14.654</v>
      </c>
      <c r="I687">
        <v>15.811999999999999</v>
      </c>
      <c r="J687">
        <v>17.126999999999999</v>
      </c>
      <c r="K687">
        <v>18.63</v>
      </c>
      <c r="L687">
        <v>20.36</v>
      </c>
      <c r="M687">
        <v>22.088999999999999</v>
      </c>
    </row>
    <row r="688" spans="1:13" x14ac:dyDescent="0.3">
      <c r="A688">
        <v>686</v>
      </c>
      <c r="B688">
        <v>15.8103</v>
      </c>
      <c r="C688">
        <v>7.7929999999999999E-2</v>
      </c>
      <c r="D688">
        <v>-0.62580000000000002</v>
      </c>
      <c r="E688">
        <v>11.797000000000001</v>
      </c>
      <c r="F688">
        <v>12.711</v>
      </c>
      <c r="G688">
        <v>13.625</v>
      </c>
      <c r="H688">
        <v>14.651999999999999</v>
      </c>
      <c r="I688">
        <v>15.81</v>
      </c>
      <c r="J688">
        <v>17.125</v>
      </c>
      <c r="K688">
        <v>18.628</v>
      </c>
      <c r="L688">
        <v>20.356999999999999</v>
      </c>
      <c r="M688">
        <v>22.085999999999999</v>
      </c>
    </row>
    <row r="689" spans="1:13" x14ac:dyDescent="0.3">
      <c r="A689">
        <v>687</v>
      </c>
      <c r="B689">
        <v>15.8085</v>
      </c>
      <c r="C689">
        <v>7.7920000000000003E-2</v>
      </c>
      <c r="D689">
        <v>-0.62629999999999997</v>
      </c>
      <c r="E689">
        <v>11.795999999999999</v>
      </c>
      <c r="F689">
        <v>12.71</v>
      </c>
      <c r="G689">
        <v>13.624000000000001</v>
      </c>
      <c r="H689">
        <v>14.65</v>
      </c>
      <c r="I689">
        <v>15.808</v>
      </c>
      <c r="J689">
        <v>17.123000000000001</v>
      </c>
      <c r="K689">
        <v>18.625</v>
      </c>
      <c r="L689">
        <v>20.353999999999999</v>
      </c>
      <c r="M689">
        <v>22.082999999999998</v>
      </c>
    </row>
    <row r="690" spans="1:13" x14ac:dyDescent="0.3">
      <c r="A690">
        <v>688</v>
      </c>
      <c r="B690">
        <v>15.806699999999999</v>
      </c>
      <c r="C690">
        <v>7.7920000000000003E-2</v>
      </c>
      <c r="D690">
        <v>-0.62680000000000002</v>
      </c>
      <c r="E690">
        <v>11.795</v>
      </c>
      <c r="F690">
        <v>12.709</v>
      </c>
      <c r="G690">
        <v>13.622999999999999</v>
      </c>
      <c r="H690">
        <v>14.648999999999999</v>
      </c>
      <c r="I690">
        <v>15.807</v>
      </c>
      <c r="J690">
        <v>17.120999999999999</v>
      </c>
      <c r="K690">
        <v>18.623000000000001</v>
      </c>
      <c r="L690">
        <v>20.352</v>
      </c>
      <c r="M690">
        <v>22.081</v>
      </c>
    </row>
    <row r="691" spans="1:13" x14ac:dyDescent="0.3">
      <c r="A691">
        <v>689</v>
      </c>
      <c r="B691">
        <v>15.8049</v>
      </c>
      <c r="C691">
        <v>7.7909999999999993E-2</v>
      </c>
      <c r="D691">
        <v>-0.62729999999999997</v>
      </c>
      <c r="E691">
        <v>11.794</v>
      </c>
      <c r="F691">
        <v>12.708</v>
      </c>
      <c r="G691">
        <v>13.622</v>
      </c>
      <c r="H691">
        <v>14.647</v>
      </c>
      <c r="I691">
        <v>15.805</v>
      </c>
      <c r="J691">
        <v>17.119</v>
      </c>
      <c r="K691">
        <v>18.620999999999999</v>
      </c>
      <c r="L691">
        <v>20.350000000000001</v>
      </c>
      <c r="M691">
        <v>22.077999999999999</v>
      </c>
    </row>
    <row r="692" spans="1:13" x14ac:dyDescent="0.3">
      <c r="A692">
        <v>690</v>
      </c>
      <c r="B692">
        <v>15.803100000000001</v>
      </c>
      <c r="C692">
        <v>7.7909999999999993E-2</v>
      </c>
      <c r="D692">
        <v>-0.62780000000000002</v>
      </c>
      <c r="E692">
        <v>11.792999999999999</v>
      </c>
      <c r="F692">
        <v>12.706</v>
      </c>
      <c r="G692">
        <v>13.62</v>
      </c>
      <c r="H692">
        <v>14.646000000000001</v>
      </c>
      <c r="I692">
        <v>15.803000000000001</v>
      </c>
      <c r="J692">
        <v>17.117000000000001</v>
      </c>
      <c r="K692">
        <v>18.619</v>
      </c>
      <c r="L692">
        <v>20.347999999999999</v>
      </c>
      <c r="M692">
        <v>22.077000000000002</v>
      </c>
    </row>
    <row r="693" spans="1:13" x14ac:dyDescent="0.3">
      <c r="A693">
        <v>691</v>
      </c>
      <c r="B693">
        <v>15.801299999999999</v>
      </c>
      <c r="C693">
        <v>7.7899999999999997E-2</v>
      </c>
      <c r="D693">
        <v>-0.62829999999999997</v>
      </c>
      <c r="E693">
        <v>11.792</v>
      </c>
      <c r="F693">
        <v>12.706</v>
      </c>
      <c r="G693">
        <v>13.619</v>
      </c>
      <c r="H693">
        <v>14.644</v>
      </c>
      <c r="I693">
        <v>15.801</v>
      </c>
      <c r="J693">
        <v>17.114999999999998</v>
      </c>
      <c r="K693">
        <v>18.617000000000001</v>
      </c>
      <c r="L693">
        <v>20.344999999999999</v>
      </c>
      <c r="M693">
        <v>22.074000000000002</v>
      </c>
    </row>
    <row r="694" spans="1:13" x14ac:dyDescent="0.3">
      <c r="A694">
        <v>692</v>
      </c>
      <c r="B694">
        <v>15.7995</v>
      </c>
      <c r="C694">
        <v>7.7899999999999997E-2</v>
      </c>
      <c r="D694">
        <v>-0.62880000000000003</v>
      </c>
      <c r="E694">
        <v>11.791</v>
      </c>
      <c r="F694">
        <v>12.704000000000001</v>
      </c>
      <c r="G694">
        <v>13.617000000000001</v>
      </c>
      <c r="H694">
        <v>14.641999999999999</v>
      </c>
      <c r="I694">
        <v>15.8</v>
      </c>
      <c r="J694">
        <v>17.113</v>
      </c>
      <c r="K694">
        <v>18.614999999999998</v>
      </c>
      <c r="L694">
        <v>20.343</v>
      </c>
      <c r="M694">
        <v>22.071999999999999</v>
      </c>
    </row>
    <row r="695" spans="1:13" x14ac:dyDescent="0.3">
      <c r="A695">
        <v>693</v>
      </c>
      <c r="B695">
        <v>15.797700000000001</v>
      </c>
      <c r="C695">
        <v>7.7890000000000001E-2</v>
      </c>
      <c r="D695">
        <v>-0.62929999999999997</v>
      </c>
      <c r="E695">
        <v>11.79</v>
      </c>
      <c r="F695">
        <v>12.702999999999999</v>
      </c>
      <c r="G695">
        <v>13.616</v>
      </c>
      <c r="H695">
        <v>14.641</v>
      </c>
      <c r="I695">
        <v>15.798</v>
      </c>
      <c r="J695">
        <v>17.111000000000001</v>
      </c>
      <c r="K695">
        <v>18.611999999999998</v>
      </c>
      <c r="L695">
        <v>20.34</v>
      </c>
      <c r="M695">
        <v>22.068999999999999</v>
      </c>
    </row>
    <row r="696" spans="1:13" x14ac:dyDescent="0.3">
      <c r="A696">
        <v>694</v>
      </c>
      <c r="B696">
        <v>15.7959</v>
      </c>
      <c r="C696">
        <v>7.7890000000000001E-2</v>
      </c>
      <c r="D696">
        <v>-0.62980000000000003</v>
      </c>
      <c r="E696">
        <v>11.789</v>
      </c>
      <c r="F696">
        <v>12.702</v>
      </c>
      <c r="G696">
        <v>13.615</v>
      </c>
      <c r="H696">
        <v>14.638999999999999</v>
      </c>
      <c r="I696">
        <v>15.795999999999999</v>
      </c>
      <c r="J696">
        <v>17.109000000000002</v>
      </c>
      <c r="K696">
        <v>18.61</v>
      </c>
      <c r="L696">
        <v>20.338000000000001</v>
      </c>
      <c r="M696">
        <v>22.067</v>
      </c>
    </row>
    <row r="697" spans="1:13" x14ac:dyDescent="0.3">
      <c r="A697">
        <v>695</v>
      </c>
      <c r="B697">
        <v>15.7941</v>
      </c>
      <c r="C697">
        <v>7.7880000000000005E-2</v>
      </c>
      <c r="D697">
        <v>-0.63029999999999997</v>
      </c>
      <c r="E697">
        <v>11.789</v>
      </c>
      <c r="F697">
        <v>12.701000000000001</v>
      </c>
      <c r="G697">
        <v>13.613</v>
      </c>
      <c r="H697">
        <v>14.638</v>
      </c>
      <c r="I697">
        <v>15.794</v>
      </c>
      <c r="J697">
        <v>17.106999999999999</v>
      </c>
      <c r="K697">
        <v>18.608000000000001</v>
      </c>
      <c r="L697">
        <v>20.335999999999999</v>
      </c>
      <c r="M697">
        <v>22.064</v>
      </c>
    </row>
    <row r="698" spans="1:13" x14ac:dyDescent="0.3">
      <c r="A698">
        <v>696</v>
      </c>
      <c r="B698">
        <v>15.792400000000001</v>
      </c>
      <c r="C698">
        <v>7.7880000000000005E-2</v>
      </c>
      <c r="D698">
        <v>-0.63080000000000003</v>
      </c>
      <c r="E698">
        <v>11.787000000000001</v>
      </c>
      <c r="F698">
        <v>12.7</v>
      </c>
      <c r="G698">
        <v>13.612</v>
      </c>
      <c r="H698">
        <v>14.635999999999999</v>
      </c>
      <c r="I698">
        <v>15.792</v>
      </c>
      <c r="J698">
        <v>17.105</v>
      </c>
      <c r="K698">
        <v>18.606000000000002</v>
      </c>
      <c r="L698">
        <v>20.334</v>
      </c>
      <c r="M698">
        <v>22.062000000000001</v>
      </c>
    </row>
    <row r="699" spans="1:13" x14ac:dyDescent="0.3">
      <c r="A699">
        <v>697</v>
      </c>
      <c r="B699">
        <v>15.7906</v>
      </c>
      <c r="C699">
        <v>7.7869999999999995E-2</v>
      </c>
      <c r="D699">
        <v>-0.63129999999999997</v>
      </c>
      <c r="E699">
        <v>11.787000000000001</v>
      </c>
      <c r="F699">
        <v>12.699</v>
      </c>
      <c r="G699">
        <v>13.611000000000001</v>
      </c>
      <c r="H699">
        <v>14.635</v>
      </c>
      <c r="I699">
        <v>15.791</v>
      </c>
      <c r="J699">
        <v>17.103000000000002</v>
      </c>
      <c r="K699">
        <v>18.603999999999999</v>
      </c>
      <c r="L699">
        <v>20.331</v>
      </c>
      <c r="M699">
        <v>22.059000000000001</v>
      </c>
    </row>
    <row r="700" spans="1:13" x14ac:dyDescent="0.3">
      <c r="A700">
        <v>698</v>
      </c>
      <c r="B700">
        <v>15.7888</v>
      </c>
      <c r="C700">
        <v>7.7869999999999995E-2</v>
      </c>
      <c r="D700">
        <v>-0.63180000000000003</v>
      </c>
      <c r="E700">
        <v>11.786</v>
      </c>
      <c r="F700">
        <v>12.696999999999999</v>
      </c>
      <c r="G700">
        <v>13.609</v>
      </c>
      <c r="H700">
        <v>14.632999999999999</v>
      </c>
      <c r="I700">
        <v>15.789</v>
      </c>
      <c r="J700">
        <v>17.100999999999999</v>
      </c>
      <c r="K700">
        <v>18.602</v>
      </c>
      <c r="L700">
        <v>20.329000000000001</v>
      </c>
      <c r="M700">
        <v>22.056999999999999</v>
      </c>
    </row>
    <row r="701" spans="1:13" x14ac:dyDescent="0.3">
      <c r="A701">
        <v>699</v>
      </c>
      <c r="B701">
        <v>15.787100000000001</v>
      </c>
      <c r="C701">
        <v>7.7859999999999999E-2</v>
      </c>
      <c r="D701">
        <v>-0.63229999999999997</v>
      </c>
      <c r="E701">
        <v>11.785</v>
      </c>
      <c r="F701">
        <v>12.696999999999999</v>
      </c>
      <c r="G701">
        <v>13.608000000000001</v>
      </c>
      <c r="H701">
        <v>14.632</v>
      </c>
      <c r="I701">
        <v>15.787000000000001</v>
      </c>
      <c r="J701">
        <v>17.099</v>
      </c>
      <c r="K701">
        <v>18.599</v>
      </c>
      <c r="L701">
        <v>20.327000000000002</v>
      </c>
      <c r="M701">
        <v>22.053999999999998</v>
      </c>
    </row>
    <row r="702" spans="1:13" x14ac:dyDescent="0.3">
      <c r="A702">
        <v>700</v>
      </c>
      <c r="B702">
        <v>15.785299999999999</v>
      </c>
      <c r="C702">
        <v>7.7859999999999999E-2</v>
      </c>
      <c r="D702">
        <v>-0.63280000000000003</v>
      </c>
      <c r="E702">
        <v>11.784000000000001</v>
      </c>
      <c r="F702">
        <v>12.695</v>
      </c>
      <c r="G702">
        <v>13.606999999999999</v>
      </c>
      <c r="H702">
        <v>14.63</v>
      </c>
      <c r="I702">
        <v>15.785</v>
      </c>
      <c r="J702">
        <v>17.097000000000001</v>
      </c>
      <c r="K702">
        <v>18.597000000000001</v>
      </c>
      <c r="L702">
        <v>20.324999999999999</v>
      </c>
      <c r="M702">
        <v>22.052</v>
      </c>
    </row>
    <row r="703" spans="1:13" x14ac:dyDescent="0.3">
      <c r="A703">
        <v>701</v>
      </c>
      <c r="B703">
        <v>15.7836</v>
      </c>
      <c r="C703">
        <v>7.7850000000000003E-2</v>
      </c>
      <c r="D703">
        <v>-0.63329999999999997</v>
      </c>
      <c r="E703">
        <v>11.782999999999999</v>
      </c>
      <c r="F703">
        <v>12.694000000000001</v>
      </c>
      <c r="G703">
        <v>13.606</v>
      </c>
      <c r="H703">
        <v>14.629</v>
      </c>
      <c r="I703">
        <v>15.784000000000001</v>
      </c>
      <c r="J703">
        <v>17.094999999999999</v>
      </c>
      <c r="K703">
        <v>18.594999999999999</v>
      </c>
      <c r="L703">
        <v>20.321999999999999</v>
      </c>
      <c r="M703">
        <v>22.048999999999999</v>
      </c>
    </row>
    <row r="704" spans="1:13" x14ac:dyDescent="0.3">
      <c r="A704">
        <v>702</v>
      </c>
      <c r="B704">
        <v>15.7819</v>
      </c>
      <c r="C704">
        <v>7.7850000000000003E-2</v>
      </c>
      <c r="D704">
        <v>-0.63380000000000003</v>
      </c>
      <c r="E704">
        <v>11.782</v>
      </c>
      <c r="F704">
        <v>12.693</v>
      </c>
      <c r="G704">
        <v>13.603999999999999</v>
      </c>
      <c r="H704">
        <v>14.627000000000001</v>
      </c>
      <c r="I704">
        <v>15.782</v>
      </c>
      <c r="J704">
        <v>17.094000000000001</v>
      </c>
      <c r="K704">
        <v>18.593</v>
      </c>
      <c r="L704">
        <v>20.32</v>
      </c>
      <c r="M704">
        <v>22.047000000000001</v>
      </c>
    </row>
    <row r="705" spans="1:13" x14ac:dyDescent="0.3">
      <c r="A705">
        <v>703</v>
      </c>
      <c r="B705">
        <v>15.780200000000001</v>
      </c>
      <c r="C705">
        <v>7.7840000000000006E-2</v>
      </c>
      <c r="D705">
        <v>-0.63429999999999997</v>
      </c>
      <c r="E705">
        <v>11.782</v>
      </c>
      <c r="F705">
        <v>12.692</v>
      </c>
      <c r="G705">
        <v>13.603</v>
      </c>
      <c r="H705">
        <v>14.625999999999999</v>
      </c>
      <c r="I705">
        <v>15.78</v>
      </c>
      <c r="J705">
        <v>17.091999999999999</v>
      </c>
      <c r="K705">
        <v>18.591000000000001</v>
      </c>
      <c r="L705">
        <v>20.318000000000001</v>
      </c>
      <c r="M705">
        <v>22.045000000000002</v>
      </c>
    </row>
    <row r="706" spans="1:13" x14ac:dyDescent="0.3">
      <c r="A706">
        <v>704</v>
      </c>
      <c r="B706">
        <v>15.7784</v>
      </c>
      <c r="C706">
        <v>7.7840000000000006E-2</v>
      </c>
      <c r="D706">
        <v>-0.63480000000000003</v>
      </c>
      <c r="E706">
        <v>11.78</v>
      </c>
      <c r="F706">
        <v>12.691000000000001</v>
      </c>
      <c r="G706">
        <v>13.602</v>
      </c>
      <c r="H706">
        <v>14.624000000000001</v>
      </c>
      <c r="I706">
        <v>15.778</v>
      </c>
      <c r="J706">
        <v>17.09</v>
      </c>
      <c r="K706">
        <v>18.588999999999999</v>
      </c>
      <c r="L706">
        <v>20.315999999999999</v>
      </c>
      <c r="M706">
        <v>22.042999999999999</v>
      </c>
    </row>
    <row r="707" spans="1:13" x14ac:dyDescent="0.3">
      <c r="A707">
        <v>705</v>
      </c>
      <c r="B707">
        <v>15.7767</v>
      </c>
      <c r="C707">
        <v>7.7829999999999996E-2</v>
      </c>
      <c r="D707">
        <v>-0.63519999999999999</v>
      </c>
      <c r="E707">
        <v>11.78</v>
      </c>
      <c r="F707">
        <v>12.69</v>
      </c>
      <c r="G707">
        <v>13.6</v>
      </c>
      <c r="H707">
        <v>14.622999999999999</v>
      </c>
      <c r="I707">
        <v>15.776999999999999</v>
      </c>
      <c r="J707">
        <v>17.088000000000001</v>
      </c>
      <c r="K707">
        <v>18.587</v>
      </c>
      <c r="L707">
        <v>20.312999999999999</v>
      </c>
      <c r="M707">
        <v>22.04</v>
      </c>
    </row>
    <row r="708" spans="1:13" x14ac:dyDescent="0.3">
      <c r="A708">
        <v>706</v>
      </c>
      <c r="B708">
        <v>15.775</v>
      </c>
      <c r="C708">
        <v>7.7829999999999996E-2</v>
      </c>
      <c r="D708">
        <v>-0.63570000000000004</v>
      </c>
      <c r="E708">
        <v>11.779</v>
      </c>
      <c r="F708">
        <v>12.689</v>
      </c>
      <c r="G708">
        <v>13.599</v>
      </c>
      <c r="H708">
        <v>14.621</v>
      </c>
      <c r="I708">
        <v>15.775</v>
      </c>
      <c r="J708">
        <v>17.085999999999999</v>
      </c>
      <c r="K708">
        <v>18.585000000000001</v>
      </c>
      <c r="L708">
        <v>20.311</v>
      </c>
      <c r="M708">
        <v>22.038</v>
      </c>
    </row>
    <row r="709" spans="1:13" x14ac:dyDescent="0.3">
      <c r="A709">
        <v>707</v>
      </c>
      <c r="B709">
        <v>15.773300000000001</v>
      </c>
      <c r="C709">
        <v>7.782E-2</v>
      </c>
      <c r="D709">
        <v>-0.63619999999999999</v>
      </c>
      <c r="E709">
        <v>11.778</v>
      </c>
      <c r="F709">
        <v>12.688000000000001</v>
      </c>
      <c r="G709">
        <v>13.598000000000001</v>
      </c>
      <c r="H709">
        <v>14.62</v>
      </c>
      <c r="I709">
        <v>15.773</v>
      </c>
      <c r="J709">
        <v>17.084</v>
      </c>
      <c r="K709">
        <v>18.582000000000001</v>
      </c>
      <c r="L709">
        <v>20.309000000000001</v>
      </c>
      <c r="M709">
        <v>22.035</v>
      </c>
    </row>
    <row r="710" spans="1:13" x14ac:dyDescent="0.3">
      <c r="A710">
        <v>708</v>
      </c>
      <c r="B710">
        <v>15.771599999999999</v>
      </c>
      <c r="C710">
        <v>7.782E-2</v>
      </c>
      <c r="D710">
        <v>-0.63670000000000004</v>
      </c>
      <c r="E710">
        <v>11.776999999999999</v>
      </c>
      <c r="F710">
        <v>12.686999999999999</v>
      </c>
      <c r="G710">
        <v>13.596</v>
      </c>
      <c r="H710">
        <v>14.618</v>
      </c>
      <c r="I710">
        <v>15.772</v>
      </c>
      <c r="J710">
        <v>17.082000000000001</v>
      </c>
      <c r="K710">
        <v>18.581</v>
      </c>
      <c r="L710">
        <v>20.306999999999999</v>
      </c>
      <c r="M710">
        <v>22.033000000000001</v>
      </c>
    </row>
    <row r="711" spans="1:13" x14ac:dyDescent="0.3">
      <c r="A711">
        <v>709</v>
      </c>
      <c r="B711">
        <v>15.7699</v>
      </c>
      <c r="C711">
        <v>7.7810000000000004E-2</v>
      </c>
      <c r="D711">
        <v>-0.63719999999999999</v>
      </c>
      <c r="E711">
        <v>11.776</v>
      </c>
      <c r="F711">
        <v>12.686</v>
      </c>
      <c r="G711">
        <v>13.595000000000001</v>
      </c>
      <c r="H711">
        <v>14.617000000000001</v>
      </c>
      <c r="I711">
        <v>15.77</v>
      </c>
      <c r="J711">
        <v>17.079999999999998</v>
      </c>
      <c r="K711">
        <v>18.577999999999999</v>
      </c>
      <c r="L711">
        <v>20.303999999999998</v>
      </c>
      <c r="M711">
        <v>22.03</v>
      </c>
    </row>
    <row r="712" spans="1:13" x14ac:dyDescent="0.3">
      <c r="A712">
        <v>710</v>
      </c>
      <c r="B712">
        <v>15.7682</v>
      </c>
      <c r="C712">
        <v>7.7810000000000004E-2</v>
      </c>
      <c r="D712">
        <v>-0.63770000000000004</v>
      </c>
      <c r="E712">
        <v>11.775</v>
      </c>
      <c r="F712">
        <v>12.685</v>
      </c>
      <c r="G712">
        <v>13.593999999999999</v>
      </c>
      <c r="H712">
        <v>14.615</v>
      </c>
      <c r="I712">
        <v>15.768000000000001</v>
      </c>
      <c r="J712">
        <v>17.077999999999999</v>
      </c>
      <c r="K712">
        <v>18.576000000000001</v>
      </c>
      <c r="L712">
        <v>20.302</v>
      </c>
      <c r="M712">
        <v>22.029</v>
      </c>
    </row>
    <row r="713" spans="1:13" x14ac:dyDescent="0.3">
      <c r="A713">
        <v>711</v>
      </c>
      <c r="B713">
        <v>15.766500000000001</v>
      </c>
      <c r="C713">
        <v>7.7799999999999994E-2</v>
      </c>
      <c r="D713">
        <v>-0.63819999999999999</v>
      </c>
      <c r="E713">
        <v>11.775</v>
      </c>
      <c r="F713">
        <v>12.683999999999999</v>
      </c>
      <c r="G713">
        <v>13.593</v>
      </c>
      <c r="H713">
        <v>14.614000000000001</v>
      </c>
      <c r="I713">
        <v>15.766</v>
      </c>
      <c r="J713">
        <v>17.076000000000001</v>
      </c>
      <c r="K713">
        <v>18.574000000000002</v>
      </c>
      <c r="L713">
        <v>20.3</v>
      </c>
      <c r="M713">
        <v>22.026</v>
      </c>
    </row>
    <row r="714" spans="1:13" x14ac:dyDescent="0.3">
      <c r="A714">
        <v>712</v>
      </c>
      <c r="B714">
        <v>15.764900000000001</v>
      </c>
      <c r="C714">
        <v>7.7799999999999994E-2</v>
      </c>
      <c r="D714">
        <v>-0.63870000000000005</v>
      </c>
      <c r="E714">
        <v>11.773999999999999</v>
      </c>
      <c r="F714">
        <v>12.683</v>
      </c>
      <c r="G714">
        <v>13.590999999999999</v>
      </c>
      <c r="H714">
        <v>14.612</v>
      </c>
      <c r="I714">
        <v>15.765000000000001</v>
      </c>
      <c r="J714">
        <v>17.074000000000002</v>
      </c>
      <c r="K714">
        <v>18.571999999999999</v>
      </c>
      <c r="L714">
        <v>20.297999999999998</v>
      </c>
      <c r="M714">
        <v>22.024000000000001</v>
      </c>
    </row>
    <row r="715" spans="1:13" x14ac:dyDescent="0.3">
      <c r="A715">
        <v>713</v>
      </c>
      <c r="B715">
        <v>15.763199999999999</v>
      </c>
      <c r="C715">
        <v>7.7789999999999998E-2</v>
      </c>
      <c r="D715">
        <v>-0.63919999999999999</v>
      </c>
      <c r="E715">
        <v>11.773</v>
      </c>
      <c r="F715">
        <v>12.682</v>
      </c>
      <c r="G715">
        <v>13.59</v>
      </c>
      <c r="H715">
        <v>14.611000000000001</v>
      </c>
      <c r="I715">
        <v>15.763</v>
      </c>
      <c r="J715">
        <v>17.071999999999999</v>
      </c>
      <c r="K715">
        <v>18.57</v>
      </c>
      <c r="L715">
        <v>20.295999999999999</v>
      </c>
      <c r="M715">
        <v>22.021000000000001</v>
      </c>
    </row>
    <row r="716" spans="1:13" x14ac:dyDescent="0.3">
      <c r="A716">
        <v>714</v>
      </c>
      <c r="B716">
        <v>15.7615</v>
      </c>
      <c r="C716">
        <v>7.7789999999999998E-2</v>
      </c>
      <c r="D716">
        <v>-0.63959999999999995</v>
      </c>
      <c r="E716">
        <v>11.772</v>
      </c>
      <c r="F716">
        <v>12.68</v>
      </c>
      <c r="G716">
        <v>13.589</v>
      </c>
      <c r="H716">
        <v>14.609</v>
      </c>
      <c r="I716">
        <v>15.762</v>
      </c>
      <c r="J716">
        <v>17.071000000000002</v>
      </c>
      <c r="K716">
        <v>18.568000000000001</v>
      </c>
      <c r="L716">
        <v>20.294</v>
      </c>
      <c r="M716">
        <v>22.018999999999998</v>
      </c>
    </row>
    <row r="717" spans="1:13" x14ac:dyDescent="0.3">
      <c r="A717">
        <v>715</v>
      </c>
      <c r="B717">
        <v>15.7599</v>
      </c>
      <c r="C717">
        <v>7.7780000000000002E-2</v>
      </c>
      <c r="D717">
        <v>-0.6401</v>
      </c>
      <c r="E717">
        <v>11.771000000000001</v>
      </c>
      <c r="F717">
        <v>12.68</v>
      </c>
      <c r="G717">
        <v>13.587999999999999</v>
      </c>
      <c r="H717">
        <v>14.608000000000001</v>
      </c>
      <c r="I717">
        <v>15.76</v>
      </c>
      <c r="J717">
        <v>17.068999999999999</v>
      </c>
      <c r="K717">
        <v>18.565999999999999</v>
      </c>
      <c r="L717">
        <v>20.291</v>
      </c>
      <c r="M717">
        <v>22.016999999999999</v>
      </c>
    </row>
    <row r="718" spans="1:13" x14ac:dyDescent="0.3">
      <c r="A718">
        <v>716</v>
      </c>
      <c r="B718">
        <v>15.7582</v>
      </c>
      <c r="C718">
        <v>7.7780000000000002E-2</v>
      </c>
      <c r="D718">
        <v>-0.64059999999999995</v>
      </c>
      <c r="E718">
        <v>11.77</v>
      </c>
      <c r="F718">
        <v>12.678000000000001</v>
      </c>
      <c r="G718">
        <v>13.586</v>
      </c>
      <c r="H718">
        <v>14.606</v>
      </c>
      <c r="I718">
        <v>15.757999999999999</v>
      </c>
      <c r="J718">
        <v>17.067</v>
      </c>
      <c r="K718">
        <v>18.564</v>
      </c>
      <c r="L718">
        <v>20.289000000000001</v>
      </c>
      <c r="M718">
        <v>22.015000000000001</v>
      </c>
    </row>
    <row r="719" spans="1:13" x14ac:dyDescent="0.3">
      <c r="A719">
        <v>717</v>
      </c>
      <c r="B719">
        <v>15.756600000000001</v>
      </c>
      <c r="C719">
        <v>7.7770000000000006E-2</v>
      </c>
      <c r="D719">
        <v>-0.6411</v>
      </c>
      <c r="E719">
        <v>11.77</v>
      </c>
      <c r="F719">
        <v>12.678000000000001</v>
      </c>
      <c r="G719">
        <v>13.585000000000001</v>
      </c>
      <c r="H719">
        <v>14.605</v>
      </c>
      <c r="I719">
        <v>15.757</v>
      </c>
      <c r="J719">
        <v>17.065000000000001</v>
      </c>
      <c r="K719">
        <v>18.562000000000001</v>
      </c>
      <c r="L719">
        <v>20.286999999999999</v>
      </c>
      <c r="M719">
        <v>22.012</v>
      </c>
    </row>
    <row r="720" spans="1:13" x14ac:dyDescent="0.3">
      <c r="A720">
        <v>718</v>
      </c>
      <c r="B720">
        <v>15.754899999999999</v>
      </c>
      <c r="C720">
        <v>7.7770000000000006E-2</v>
      </c>
      <c r="D720">
        <v>-0.64159999999999995</v>
      </c>
      <c r="E720">
        <v>11.769</v>
      </c>
      <c r="F720">
        <v>12.676</v>
      </c>
      <c r="G720">
        <v>13.584</v>
      </c>
      <c r="H720">
        <v>14.603</v>
      </c>
      <c r="I720">
        <v>15.755000000000001</v>
      </c>
      <c r="J720">
        <v>17.062999999999999</v>
      </c>
      <c r="K720">
        <v>18.559999999999999</v>
      </c>
      <c r="L720">
        <v>20.285</v>
      </c>
      <c r="M720">
        <v>22.01</v>
      </c>
    </row>
    <row r="721" spans="1:13" x14ac:dyDescent="0.3">
      <c r="A721">
        <v>719</v>
      </c>
      <c r="B721">
        <v>15.753299999999999</v>
      </c>
      <c r="C721">
        <v>7.7759999999999996E-2</v>
      </c>
      <c r="D721">
        <v>-0.6421</v>
      </c>
      <c r="E721">
        <v>11.768000000000001</v>
      </c>
      <c r="F721">
        <v>12.676</v>
      </c>
      <c r="G721">
        <v>13.583</v>
      </c>
      <c r="H721">
        <v>14.602</v>
      </c>
      <c r="I721">
        <v>15.753</v>
      </c>
      <c r="J721">
        <v>17.061</v>
      </c>
      <c r="K721">
        <v>18.558</v>
      </c>
      <c r="L721">
        <v>20.283000000000001</v>
      </c>
      <c r="M721">
        <v>22.007999999999999</v>
      </c>
    </row>
    <row r="722" spans="1:13" x14ac:dyDescent="0.3">
      <c r="A722">
        <v>720</v>
      </c>
      <c r="B722">
        <v>15.7517</v>
      </c>
      <c r="C722">
        <v>7.7759999999999996E-2</v>
      </c>
      <c r="D722">
        <v>-0.64249999999999996</v>
      </c>
      <c r="E722">
        <v>11.766999999999999</v>
      </c>
      <c r="F722">
        <v>12.673999999999999</v>
      </c>
      <c r="G722">
        <v>13.582000000000001</v>
      </c>
      <c r="H722">
        <v>14.601000000000001</v>
      </c>
      <c r="I722">
        <v>15.752000000000001</v>
      </c>
      <c r="J722">
        <v>17.059999999999999</v>
      </c>
      <c r="K722">
        <v>18.556000000000001</v>
      </c>
      <c r="L722">
        <v>20.280999999999999</v>
      </c>
      <c r="M722">
        <v>22.006</v>
      </c>
    </row>
    <row r="723" spans="1:13" x14ac:dyDescent="0.3">
      <c r="A723">
        <v>721</v>
      </c>
      <c r="B723">
        <v>15.75</v>
      </c>
      <c r="C723">
        <v>7.775E-2</v>
      </c>
      <c r="D723">
        <v>-0.64300000000000002</v>
      </c>
      <c r="E723">
        <v>11.766</v>
      </c>
      <c r="F723">
        <v>12.673</v>
      </c>
      <c r="G723">
        <v>13.58</v>
      </c>
      <c r="H723">
        <v>14.599</v>
      </c>
      <c r="I723">
        <v>15.75</v>
      </c>
      <c r="J723">
        <v>17.058</v>
      </c>
      <c r="K723">
        <v>18.553999999999998</v>
      </c>
      <c r="L723">
        <v>20.277999999999999</v>
      </c>
      <c r="M723">
        <v>22.003</v>
      </c>
    </row>
    <row r="724" spans="1:13" x14ac:dyDescent="0.3">
      <c r="A724">
        <v>722</v>
      </c>
      <c r="B724">
        <v>15.7484</v>
      </c>
      <c r="C724">
        <v>7.775E-2</v>
      </c>
      <c r="D724">
        <v>-0.64349999999999996</v>
      </c>
      <c r="E724">
        <v>11.765000000000001</v>
      </c>
      <c r="F724">
        <v>12.672000000000001</v>
      </c>
      <c r="G724">
        <v>13.579000000000001</v>
      </c>
      <c r="H724">
        <v>14.598000000000001</v>
      </c>
      <c r="I724">
        <v>15.747999999999999</v>
      </c>
      <c r="J724">
        <v>17.056000000000001</v>
      </c>
      <c r="K724">
        <v>18.552</v>
      </c>
      <c r="L724">
        <v>20.277000000000001</v>
      </c>
      <c r="M724">
        <v>22.001000000000001</v>
      </c>
    </row>
    <row r="725" spans="1:13" x14ac:dyDescent="0.3">
      <c r="A725">
        <v>723</v>
      </c>
      <c r="B725">
        <v>15.7468</v>
      </c>
      <c r="C725">
        <v>7.7740000000000004E-2</v>
      </c>
      <c r="D725">
        <v>-0.64400000000000002</v>
      </c>
      <c r="E725">
        <v>11.765000000000001</v>
      </c>
      <c r="F725">
        <v>12.670999999999999</v>
      </c>
      <c r="G725">
        <v>13.577999999999999</v>
      </c>
      <c r="H725">
        <v>14.596</v>
      </c>
      <c r="I725">
        <v>15.747</v>
      </c>
      <c r="J725">
        <v>17.053999999999998</v>
      </c>
      <c r="K725">
        <v>18.55</v>
      </c>
      <c r="L725">
        <v>20.274000000000001</v>
      </c>
      <c r="M725">
        <v>21.998999999999999</v>
      </c>
    </row>
    <row r="726" spans="1:13" x14ac:dyDescent="0.3">
      <c r="A726">
        <v>724</v>
      </c>
      <c r="B726">
        <v>15.745200000000001</v>
      </c>
      <c r="C726">
        <v>7.7740000000000004E-2</v>
      </c>
      <c r="D726">
        <v>-0.64449999999999996</v>
      </c>
      <c r="E726">
        <v>11.763999999999999</v>
      </c>
      <c r="F726">
        <v>12.67</v>
      </c>
      <c r="G726">
        <v>13.577</v>
      </c>
      <c r="H726">
        <v>14.595000000000001</v>
      </c>
      <c r="I726">
        <v>15.744999999999999</v>
      </c>
      <c r="J726">
        <v>17.052</v>
      </c>
      <c r="K726">
        <v>18.547999999999998</v>
      </c>
      <c r="L726">
        <v>20.271999999999998</v>
      </c>
      <c r="M726">
        <v>21.997</v>
      </c>
    </row>
    <row r="727" spans="1:13" x14ac:dyDescent="0.3">
      <c r="A727">
        <v>725</v>
      </c>
      <c r="B727">
        <v>15.743600000000001</v>
      </c>
      <c r="C727">
        <v>7.7729999999999994E-2</v>
      </c>
      <c r="D727">
        <v>-0.64490000000000003</v>
      </c>
      <c r="E727">
        <v>11.763</v>
      </c>
      <c r="F727">
        <v>12.669</v>
      </c>
      <c r="G727">
        <v>13.576000000000001</v>
      </c>
      <c r="H727">
        <v>14.593999999999999</v>
      </c>
      <c r="I727">
        <v>15.744</v>
      </c>
      <c r="J727">
        <v>17.050999999999998</v>
      </c>
      <c r="K727">
        <v>18.545999999999999</v>
      </c>
      <c r="L727">
        <v>20.27</v>
      </c>
      <c r="M727">
        <v>21.994</v>
      </c>
    </row>
    <row r="728" spans="1:13" x14ac:dyDescent="0.3">
      <c r="A728">
        <v>726</v>
      </c>
      <c r="B728">
        <v>15.742000000000001</v>
      </c>
      <c r="C728">
        <v>7.7729999999999994E-2</v>
      </c>
      <c r="D728">
        <v>-0.64539999999999997</v>
      </c>
      <c r="E728">
        <v>11.762</v>
      </c>
      <c r="F728">
        <v>12.667999999999999</v>
      </c>
      <c r="G728">
        <v>13.574</v>
      </c>
      <c r="H728">
        <v>14.592000000000001</v>
      </c>
      <c r="I728">
        <v>15.742000000000001</v>
      </c>
      <c r="J728">
        <v>17.048999999999999</v>
      </c>
      <c r="K728">
        <v>18.544</v>
      </c>
      <c r="L728">
        <v>20.268000000000001</v>
      </c>
      <c r="M728">
        <v>21.992000000000001</v>
      </c>
    </row>
    <row r="729" spans="1:13" x14ac:dyDescent="0.3">
      <c r="A729">
        <v>727</v>
      </c>
      <c r="B729">
        <v>15.740399999999999</v>
      </c>
      <c r="C729">
        <v>7.7719999999999997E-2</v>
      </c>
      <c r="D729">
        <v>-0.64590000000000003</v>
      </c>
      <c r="E729">
        <v>11.762</v>
      </c>
      <c r="F729">
        <v>12.667999999999999</v>
      </c>
      <c r="G729">
        <v>13.573</v>
      </c>
      <c r="H729">
        <v>14.590999999999999</v>
      </c>
      <c r="I729">
        <v>15.74</v>
      </c>
      <c r="J729">
        <v>17.047000000000001</v>
      </c>
      <c r="K729">
        <v>18.542000000000002</v>
      </c>
      <c r="L729">
        <v>20.265999999999998</v>
      </c>
      <c r="M729">
        <v>21.99</v>
      </c>
    </row>
    <row r="730" spans="1:13" x14ac:dyDescent="0.3">
      <c r="A730">
        <v>728</v>
      </c>
      <c r="B730">
        <v>15.738799999999999</v>
      </c>
      <c r="C730">
        <v>7.7719999999999997E-2</v>
      </c>
      <c r="D730">
        <v>-0.64639999999999997</v>
      </c>
      <c r="E730">
        <v>11.760999999999999</v>
      </c>
      <c r="F730">
        <v>12.666</v>
      </c>
      <c r="G730">
        <v>13.571999999999999</v>
      </c>
      <c r="H730">
        <v>14.589</v>
      </c>
      <c r="I730">
        <v>15.739000000000001</v>
      </c>
      <c r="J730">
        <v>17.045000000000002</v>
      </c>
      <c r="K730">
        <v>18.54</v>
      </c>
      <c r="L730">
        <v>20.263999999999999</v>
      </c>
      <c r="M730">
        <v>21.988</v>
      </c>
    </row>
    <row r="731" spans="1:13" x14ac:dyDescent="0.3">
      <c r="A731">
        <v>729</v>
      </c>
      <c r="B731">
        <v>15.7372</v>
      </c>
      <c r="C731">
        <v>7.7710000000000001E-2</v>
      </c>
      <c r="D731">
        <v>-0.64690000000000003</v>
      </c>
      <c r="E731">
        <v>11.76</v>
      </c>
      <c r="F731">
        <v>12.666</v>
      </c>
      <c r="G731">
        <v>13.571</v>
      </c>
      <c r="H731">
        <v>14.587999999999999</v>
      </c>
      <c r="I731">
        <v>15.737</v>
      </c>
      <c r="J731">
        <v>17.042999999999999</v>
      </c>
      <c r="K731">
        <v>18.538</v>
      </c>
      <c r="L731">
        <v>20.262</v>
      </c>
      <c r="M731">
        <v>21.984999999999999</v>
      </c>
    </row>
    <row r="732" spans="1:13" x14ac:dyDescent="0.3">
      <c r="A732">
        <v>730</v>
      </c>
      <c r="B732">
        <v>15.7356</v>
      </c>
      <c r="C732">
        <v>7.7710000000000001E-2</v>
      </c>
      <c r="D732">
        <v>-0.64729999999999999</v>
      </c>
      <c r="E732">
        <v>11.759</v>
      </c>
      <c r="F732">
        <v>12.664</v>
      </c>
      <c r="G732">
        <v>13.57</v>
      </c>
      <c r="H732">
        <v>14.587</v>
      </c>
      <c r="I732">
        <v>15.736000000000001</v>
      </c>
      <c r="J732">
        <v>17.042000000000002</v>
      </c>
      <c r="K732">
        <v>18.536000000000001</v>
      </c>
      <c r="L732">
        <v>20.260000000000002</v>
      </c>
      <c r="M732">
        <v>21.983000000000001</v>
      </c>
    </row>
    <row r="733" spans="1:13" x14ac:dyDescent="0.3">
      <c r="A733">
        <v>731</v>
      </c>
      <c r="B733">
        <v>16.018899999999999</v>
      </c>
      <c r="C733">
        <v>7.7850000000000003E-2</v>
      </c>
      <c r="D733">
        <v>-0.61870000000000003</v>
      </c>
      <c r="E733">
        <v>11.952</v>
      </c>
      <c r="F733">
        <v>12.879</v>
      </c>
      <c r="G733">
        <v>13.805999999999999</v>
      </c>
      <c r="H733">
        <v>14.846</v>
      </c>
      <c r="I733">
        <v>16.018999999999998</v>
      </c>
      <c r="J733">
        <v>17.349</v>
      </c>
      <c r="K733">
        <v>18.867999999999999</v>
      </c>
      <c r="L733">
        <v>20.614999999999998</v>
      </c>
      <c r="M733">
        <v>22.361999999999998</v>
      </c>
    </row>
    <row r="734" spans="1:13" x14ac:dyDescent="0.3">
      <c r="A734">
        <v>732</v>
      </c>
      <c r="B734">
        <v>16.017600000000002</v>
      </c>
      <c r="C734">
        <v>7.7850000000000003E-2</v>
      </c>
      <c r="D734">
        <v>-0.61750000000000005</v>
      </c>
      <c r="E734">
        <v>11.951000000000001</v>
      </c>
      <c r="F734">
        <v>12.878</v>
      </c>
      <c r="G734">
        <v>13.805</v>
      </c>
      <c r="H734">
        <v>14.845000000000001</v>
      </c>
      <c r="I734">
        <v>16.018000000000001</v>
      </c>
      <c r="J734">
        <v>17.347999999999999</v>
      </c>
      <c r="K734">
        <v>18.867000000000001</v>
      </c>
      <c r="L734">
        <v>20.611999999999998</v>
      </c>
      <c r="M734">
        <v>22.358000000000001</v>
      </c>
    </row>
    <row r="735" spans="1:13" x14ac:dyDescent="0.3">
      <c r="A735">
        <v>733</v>
      </c>
      <c r="B735">
        <v>16.016300000000001</v>
      </c>
      <c r="C735">
        <v>7.7850000000000003E-2</v>
      </c>
      <c r="D735">
        <v>-0.61639999999999995</v>
      </c>
      <c r="E735">
        <v>11.95</v>
      </c>
      <c r="F735">
        <v>12.877000000000001</v>
      </c>
      <c r="G735">
        <v>13.804</v>
      </c>
      <c r="H735">
        <v>14.843999999999999</v>
      </c>
      <c r="I735">
        <v>16.015999999999998</v>
      </c>
      <c r="J735">
        <v>17.346</v>
      </c>
      <c r="K735">
        <v>18.864999999999998</v>
      </c>
      <c r="L735">
        <v>20.61</v>
      </c>
      <c r="M735">
        <v>22.355</v>
      </c>
    </row>
    <row r="736" spans="1:13" x14ac:dyDescent="0.3">
      <c r="A736">
        <v>734</v>
      </c>
      <c r="B736">
        <v>16.015000000000001</v>
      </c>
      <c r="C736">
        <v>7.7850000000000003E-2</v>
      </c>
      <c r="D736">
        <v>-0.61519999999999997</v>
      </c>
      <c r="E736">
        <v>11.948</v>
      </c>
      <c r="F736">
        <v>12.875</v>
      </c>
      <c r="G736">
        <v>13.802</v>
      </c>
      <c r="H736">
        <v>14.842000000000001</v>
      </c>
      <c r="I736">
        <v>16.015000000000001</v>
      </c>
      <c r="J736">
        <v>17.344999999999999</v>
      </c>
      <c r="K736">
        <v>18.863</v>
      </c>
      <c r="L736">
        <v>20.608000000000001</v>
      </c>
      <c r="M736">
        <v>22.352</v>
      </c>
    </row>
    <row r="737" spans="1:13" x14ac:dyDescent="0.3">
      <c r="A737">
        <v>735</v>
      </c>
      <c r="B737">
        <v>16.0136</v>
      </c>
      <c r="C737">
        <v>7.7859999999999999E-2</v>
      </c>
      <c r="D737">
        <v>-0.61399999999999999</v>
      </c>
      <c r="E737">
        <v>11.946</v>
      </c>
      <c r="F737">
        <v>12.872999999999999</v>
      </c>
      <c r="G737">
        <v>13.801</v>
      </c>
      <c r="H737">
        <v>14.840999999999999</v>
      </c>
      <c r="I737">
        <v>16.013999999999999</v>
      </c>
      <c r="J737">
        <v>17.344000000000001</v>
      </c>
      <c r="K737">
        <v>18.861000000000001</v>
      </c>
      <c r="L737">
        <v>20.606000000000002</v>
      </c>
      <c r="M737">
        <v>22.35</v>
      </c>
    </row>
    <row r="738" spans="1:13" x14ac:dyDescent="0.3">
      <c r="A738">
        <v>736</v>
      </c>
      <c r="B738">
        <v>16.0123</v>
      </c>
      <c r="C738">
        <v>7.7859999999999999E-2</v>
      </c>
      <c r="D738">
        <v>-0.6129</v>
      </c>
      <c r="E738">
        <v>11.945</v>
      </c>
      <c r="F738">
        <v>12.872</v>
      </c>
      <c r="G738">
        <v>13.798999999999999</v>
      </c>
      <c r="H738">
        <v>14.84</v>
      </c>
      <c r="I738">
        <v>16.012</v>
      </c>
      <c r="J738">
        <v>17.341999999999999</v>
      </c>
      <c r="K738">
        <v>18.86</v>
      </c>
      <c r="L738">
        <v>20.603000000000002</v>
      </c>
      <c r="M738">
        <v>22.347000000000001</v>
      </c>
    </row>
    <row r="739" spans="1:13" x14ac:dyDescent="0.3">
      <c r="A739">
        <v>737</v>
      </c>
      <c r="B739">
        <v>16.010999999999999</v>
      </c>
      <c r="C739">
        <v>7.7859999999999999E-2</v>
      </c>
      <c r="D739">
        <v>-0.61170000000000002</v>
      </c>
      <c r="E739">
        <v>11.943</v>
      </c>
      <c r="F739">
        <v>12.871</v>
      </c>
      <c r="G739">
        <v>13.798</v>
      </c>
      <c r="H739">
        <v>14.837999999999999</v>
      </c>
      <c r="I739">
        <v>16.010999999999999</v>
      </c>
      <c r="J739">
        <v>17.341000000000001</v>
      </c>
      <c r="K739">
        <v>18.858000000000001</v>
      </c>
      <c r="L739">
        <v>20.600999999999999</v>
      </c>
      <c r="M739">
        <v>22.344000000000001</v>
      </c>
    </row>
    <row r="740" spans="1:13" x14ac:dyDescent="0.3">
      <c r="A740">
        <v>738</v>
      </c>
      <c r="B740">
        <v>16.009699999999999</v>
      </c>
      <c r="C740">
        <v>7.7859999999999999E-2</v>
      </c>
      <c r="D740">
        <v>-0.61050000000000004</v>
      </c>
      <c r="E740">
        <v>11.942</v>
      </c>
      <c r="F740">
        <v>12.869</v>
      </c>
      <c r="G740">
        <v>13.797000000000001</v>
      </c>
      <c r="H740">
        <v>14.837</v>
      </c>
      <c r="I740">
        <v>16.010000000000002</v>
      </c>
      <c r="J740">
        <v>17.338999999999999</v>
      </c>
      <c r="K740">
        <v>18.856000000000002</v>
      </c>
      <c r="L740">
        <v>20.597999999999999</v>
      </c>
      <c r="M740">
        <v>22.341000000000001</v>
      </c>
    </row>
    <row r="741" spans="1:13" x14ac:dyDescent="0.3">
      <c r="A741">
        <v>739</v>
      </c>
      <c r="B741">
        <v>16.008400000000002</v>
      </c>
      <c r="C741">
        <v>7.7869999999999995E-2</v>
      </c>
      <c r="D741">
        <v>-0.60940000000000005</v>
      </c>
      <c r="E741">
        <v>11.94</v>
      </c>
      <c r="F741">
        <v>12.868</v>
      </c>
      <c r="G741">
        <v>13.795</v>
      </c>
      <c r="H741">
        <v>14.836</v>
      </c>
      <c r="I741">
        <v>16.007999999999999</v>
      </c>
      <c r="J741">
        <v>17.338000000000001</v>
      </c>
      <c r="K741">
        <v>18.853999999999999</v>
      </c>
      <c r="L741">
        <v>20.596</v>
      </c>
      <c r="M741">
        <v>22.338999999999999</v>
      </c>
    </row>
    <row r="742" spans="1:13" x14ac:dyDescent="0.3">
      <c r="A742">
        <v>740</v>
      </c>
      <c r="B742">
        <v>16.007100000000001</v>
      </c>
      <c r="C742">
        <v>7.7869999999999995E-2</v>
      </c>
      <c r="D742">
        <v>-0.60819999999999996</v>
      </c>
      <c r="E742">
        <v>11.938000000000001</v>
      </c>
      <c r="F742">
        <v>12.866</v>
      </c>
      <c r="G742">
        <v>13.794</v>
      </c>
      <c r="H742">
        <v>14.834</v>
      </c>
      <c r="I742">
        <v>16.007000000000001</v>
      </c>
      <c r="J742">
        <v>17.335999999999999</v>
      </c>
      <c r="K742">
        <v>18.853000000000002</v>
      </c>
      <c r="L742">
        <v>20.594000000000001</v>
      </c>
      <c r="M742">
        <v>22.335000000000001</v>
      </c>
    </row>
    <row r="743" spans="1:13" x14ac:dyDescent="0.3">
      <c r="A743">
        <v>741</v>
      </c>
      <c r="B743">
        <v>16.005800000000001</v>
      </c>
      <c r="C743">
        <v>7.7869999999999995E-2</v>
      </c>
      <c r="D743">
        <v>-0.60699999999999998</v>
      </c>
      <c r="E743">
        <v>11.936999999999999</v>
      </c>
      <c r="F743">
        <v>12.865</v>
      </c>
      <c r="G743">
        <v>13.792999999999999</v>
      </c>
      <c r="H743">
        <v>14.833</v>
      </c>
      <c r="I743">
        <v>16.006</v>
      </c>
      <c r="J743">
        <v>17.335000000000001</v>
      </c>
      <c r="K743">
        <v>18.850999999999999</v>
      </c>
      <c r="L743">
        <v>20.591000000000001</v>
      </c>
      <c r="M743">
        <v>22.332000000000001</v>
      </c>
    </row>
    <row r="744" spans="1:13" x14ac:dyDescent="0.3">
      <c r="A744">
        <v>742</v>
      </c>
      <c r="B744">
        <v>16.0045</v>
      </c>
      <c r="C744">
        <v>7.7869999999999995E-2</v>
      </c>
      <c r="D744">
        <v>-0.60589999999999999</v>
      </c>
      <c r="E744">
        <v>11.935</v>
      </c>
      <c r="F744">
        <v>12.863</v>
      </c>
      <c r="G744">
        <v>13.791</v>
      </c>
      <c r="H744">
        <v>14.832000000000001</v>
      </c>
      <c r="I744">
        <v>16.004000000000001</v>
      </c>
      <c r="J744">
        <v>17.332999999999998</v>
      </c>
      <c r="K744">
        <v>18.849</v>
      </c>
      <c r="L744">
        <v>20.588999999999999</v>
      </c>
      <c r="M744">
        <v>22.329000000000001</v>
      </c>
    </row>
    <row r="745" spans="1:13" x14ac:dyDescent="0.3">
      <c r="A745">
        <v>743</v>
      </c>
      <c r="B745">
        <v>16.0032</v>
      </c>
      <c r="C745">
        <v>7.7869999999999995E-2</v>
      </c>
      <c r="D745">
        <v>-0.60470000000000002</v>
      </c>
      <c r="E745">
        <v>11.933999999999999</v>
      </c>
      <c r="F745">
        <v>12.862</v>
      </c>
      <c r="G745">
        <v>13.79</v>
      </c>
      <c r="H745">
        <v>14.831</v>
      </c>
      <c r="I745">
        <v>16.003</v>
      </c>
      <c r="J745">
        <v>17.332000000000001</v>
      </c>
      <c r="K745">
        <v>18.847000000000001</v>
      </c>
      <c r="L745">
        <v>20.587</v>
      </c>
      <c r="M745">
        <v>22.326000000000001</v>
      </c>
    </row>
    <row r="746" spans="1:13" x14ac:dyDescent="0.3">
      <c r="A746">
        <v>744</v>
      </c>
      <c r="B746">
        <v>16.001899999999999</v>
      </c>
      <c r="C746">
        <v>7.7880000000000005E-2</v>
      </c>
      <c r="D746">
        <v>-0.60360000000000003</v>
      </c>
      <c r="E746">
        <v>11.932</v>
      </c>
      <c r="F746">
        <v>12.86</v>
      </c>
      <c r="G746">
        <v>13.789</v>
      </c>
      <c r="H746">
        <v>14.829000000000001</v>
      </c>
      <c r="I746">
        <v>16.001999999999999</v>
      </c>
      <c r="J746">
        <v>17.331</v>
      </c>
      <c r="K746">
        <v>18.846</v>
      </c>
      <c r="L746">
        <v>20.585000000000001</v>
      </c>
      <c r="M746">
        <v>22.324000000000002</v>
      </c>
    </row>
    <row r="747" spans="1:13" x14ac:dyDescent="0.3">
      <c r="A747">
        <v>745</v>
      </c>
      <c r="B747">
        <v>16.000599999999999</v>
      </c>
      <c r="C747">
        <v>7.7880000000000005E-2</v>
      </c>
      <c r="D747">
        <v>-0.60240000000000005</v>
      </c>
      <c r="E747">
        <v>11.93</v>
      </c>
      <c r="F747">
        <v>12.859</v>
      </c>
      <c r="G747">
        <v>13.787000000000001</v>
      </c>
      <c r="H747">
        <v>14.827999999999999</v>
      </c>
      <c r="I747">
        <v>16.001000000000001</v>
      </c>
      <c r="J747">
        <v>17.329000000000001</v>
      </c>
      <c r="K747">
        <v>18.844000000000001</v>
      </c>
      <c r="L747">
        <v>20.582000000000001</v>
      </c>
      <c r="M747">
        <v>22.321000000000002</v>
      </c>
    </row>
    <row r="748" spans="1:13" x14ac:dyDescent="0.3">
      <c r="A748">
        <v>746</v>
      </c>
      <c r="B748">
        <v>15.9993</v>
      </c>
      <c r="C748">
        <v>7.7880000000000005E-2</v>
      </c>
      <c r="D748">
        <v>-0.60119999999999996</v>
      </c>
      <c r="E748">
        <v>11.929</v>
      </c>
      <c r="F748">
        <v>12.856999999999999</v>
      </c>
      <c r="G748">
        <v>13.786</v>
      </c>
      <c r="H748">
        <v>14.827</v>
      </c>
      <c r="I748">
        <v>15.999000000000001</v>
      </c>
      <c r="J748">
        <v>17.327999999999999</v>
      </c>
      <c r="K748">
        <v>18.841999999999999</v>
      </c>
      <c r="L748">
        <v>20.58</v>
      </c>
      <c r="M748">
        <v>22.318000000000001</v>
      </c>
    </row>
    <row r="749" spans="1:13" x14ac:dyDescent="0.3">
      <c r="A749">
        <v>747</v>
      </c>
      <c r="B749">
        <v>15.997999999999999</v>
      </c>
      <c r="C749">
        <v>7.7880000000000005E-2</v>
      </c>
      <c r="D749">
        <v>-0.60009999999999997</v>
      </c>
      <c r="E749">
        <v>11.927</v>
      </c>
      <c r="F749">
        <v>12.856</v>
      </c>
      <c r="G749">
        <v>13.785</v>
      </c>
      <c r="H749">
        <v>14.826000000000001</v>
      </c>
      <c r="I749">
        <v>15.997999999999999</v>
      </c>
      <c r="J749">
        <v>17.326000000000001</v>
      </c>
      <c r="K749">
        <v>18.84</v>
      </c>
      <c r="L749">
        <v>20.577000000000002</v>
      </c>
      <c r="M749">
        <v>22.315000000000001</v>
      </c>
    </row>
    <row r="750" spans="1:13" x14ac:dyDescent="0.3">
      <c r="A750">
        <v>748</v>
      </c>
      <c r="B750">
        <v>15.996700000000001</v>
      </c>
      <c r="C750">
        <v>7.7890000000000001E-2</v>
      </c>
      <c r="D750">
        <v>-0.59889999999999999</v>
      </c>
      <c r="E750">
        <v>11.926</v>
      </c>
      <c r="F750">
        <v>12.853999999999999</v>
      </c>
      <c r="G750">
        <v>13.782999999999999</v>
      </c>
      <c r="H750">
        <v>14.824</v>
      </c>
      <c r="I750">
        <v>15.997</v>
      </c>
      <c r="J750">
        <v>17.324999999999999</v>
      </c>
      <c r="K750">
        <v>18.838999999999999</v>
      </c>
      <c r="L750">
        <v>20.576000000000001</v>
      </c>
      <c r="M750">
        <v>22.312999999999999</v>
      </c>
    </row>
    <row r="751" spans="1:13" x14ac:dyDescent="0.3">
      <c r="A751">
        <v>749</v>
      </c>
      <c r="B751">
        <v>15.9954</v>
      </c>
      <c r="C751">
        <v>7.7890000000000001E-2</v>
      </c>
      <c r="D751">
        <v>-0.5978</v>
      </c>
      <c r="E751">
        <v>11.923999999999999</v>
      </c>
      <c r="F751">
        <v>12.853</v>
      </c>
      <c r="G751">
        <v>13.782</v>
      </c>
      <c r="H751">
        <v>14.823</v>
      </c>
      <c r="I751">
        <v>15.994999999999999</v>
      </c>
      <c r="J751">
        <v>17.323</v>
      </c>
      <c r="K751">
        <v>18.837</v>
      </c>
      <c r="L751">
        <v>20.573</v>
      </c>
      <c r="M751">
        <v>22.31</v>
      </c>
    </row>
    <row r="752" spans="1:13" x14ac:dyDescent="0.3">
      <c r="A752">
        <v>750</v>
      </c>
      <c r="B752">
        <v>15.9941</v>
      </c>
      <c r="C752">
        <v>7.7890000000000001E-2</v>
      </c>
      <c r="D752">
        <v>-0.59660000000000002</v>
      </c>
      <c r="E752">
        <v>11.923</v>
      </c>
      <c r="F752">
        <v>12.852</v>
      </c>
      <c r="G752">
        <v>13.781000000000001</v>
      </c>
      <c r="H752">
        <v>14.821999999999999</v>
      </c>
      <c r="I752">
        <v>15.994</v>
      </c>
      <c r="J752">
        <v>17.321999999999999</v>
      </c>
      <c r="K752">
        <v>18.835000000000001</v>
      </c>
      <c r="L752">
        <v>20.571000000000002</v>
      </c>
      <c r="M752">
        <v>22.306000000000001</v>
      </c>
    </row>
    <row r="753" spans="1:13" x14ac:dyDescent="0.3">
      <c r="A753">
        <v>751</v>
      </c>
      <c r="B753">
        <v>15.992800000000001</v>
      </c>
      <c r="C753">
        <v>7.7890000000000001E-2</v>
      </c>
      <c r="D753">
        <v>-0.59550000000000003</v>
      </c>
      <c r="E753">
        <v>11.920999999999999</v>
      </c>
      <c r="F753">
        <v>12.85</v>
      </c>
      <c r="G753">
        <v>13.779</v>
      </c>
      <c r="H753">
        <v>14.82</v>
      </c>
      <c r="I753">
        <v>15.993</v>
      </c>
      <c r="J753">
        <v>17.321000000000002</v>
      </c>
      <c r="K753">
        <v>18.832999999999998</v>
      </c>
      <c r="L753">
        <v>20.568000000000001</v>
      </c>
      <c r="M753">
        <v>22.303000000000001</v>
      </c>
    </row>
    <row r="754" spans="1:13" x14ac:dyDescent="0.3">
      <c r="A754">
        <v>752</v>
      </c>
      <c r="B754">
        <v>15.9915</v>
      </c>
      <c r="C754">
        <v>7.7890000000000001E-2</v>
      </c>
      <c r="D754">
        <v>-0.59430000000000005</v>
      </c>
      <c r="E754">
        <v>11.92</v>
      </c>
      <c r="F754">
        <v>12.849</v>
      </c>
      <c r="G754">
        <v>13.778</v>
      </c>
      <c r="H754">
        <v>14.819000000000001</v>
      </c>
      <c r="I754">
        <v>15.992000000000001</v>
      </c>
      <c r="J754">
        <v>17.318999999999999</v>
      </c>
      <c r="K754">
        <v>18.831</v>
      </c>
      <c r="L754">
        <v>20.565999999999999</v>
      </c>
      <c r="M754">
        <v>22.3</v>
      </c>
    </row>
    <row r="755" spans="1:13" x14ac:dyDescent="0.3">
      <c r="A755">
        <v>753</v>
      </c>
      <c r="B755">
        <v>15.9902</v>
      </c>
      <c r="C755">
        <v>7.7899999999999997E-2</v>
      </c>
      <c r="D755">
        <v>-0.59319999999999995</v>
      </c>
      <c r="E755">
        <v>11.917999999999999</v>
      </c>
      <c r="F755">
        <v>12.847</v>
      </c>
      <c r="G755">
        <v>13.776</v>
      </c>
      <c r="H755">
        <v>14.818</v>
      </c>
      <c r="I755">
        <v>15.99</v>
      </c>
      <c r="J755">
        <v>17.318000000000001</v>
      </c>
      <c r="K755">
        <v>18.829999999999998</v>
      </c>
      <c r="L755">
        <v>20.564</v>
      </c>
      <c r="M755">
        <v>22.297999999999998</v>
      </c>
    </row>
    <row r="756" spans="1:13" x14ac:dyDescent="0.3">
      <c r="A756">
        <v>754</v>
      </c>
      <c r="B756">
        <v>15.988899999999999</v>
      </c>
      <c r="C756">
        <v>7.7899999999999997E-2</v>
      </c>
      <c r="D756">
        <v>-0.59199999999999997</v>
      </c>
      <c r="E756">
        <v>11.916</v>
      </c>
      <c r="F756">
        <v>12.846</v>
      </c>
      <c r="G756">
        <v>13.775</v>
      </c>
      <c r="H756">
        <v>14.816000000000001</v>
      </c>
      <c r="I756">
        <v>15.989000000000001</v>
      </c>
      <c r="J756">
        <v>17.315999999999999</v>
      </c>
      <c r="K756">
        <v>18.827999999999999</v>
      </c>
      <c r="L756">
        <v>20.562000000000001</v>
      </c>
      <c r="M756">
        <v>22.295000000000002</v>
      </c>
    </row>
    <row r="757" spans="1:13" x14ac:dyDescent="0.3">
      <c r="A757">
        <v>755</v>
      </c>
      <c r="B757">
        <v>15.9876</v>
      </c>
      <c r="C757">
        <v>7.7899999999999997E-2</v>
      </c>
      <c r="D757">
        <v>-0.59089999999999998</v>
      </c>
      <c r="E757">
        <v>11.914999999999999</v>
      </c>
      <c r="F757">
        <v>12.843999999999999</v>
      </c>
      <c r="G757">
        <v>13.773999999999999</v>
      </c>
      <c r="H757">
        <v>14.815</v>
      </c>
      <c r="I757">
        <v>15.988</v>
      </c>
      <c r="J757">
        <v>17.315000000000001</v>
      </c>
      <c r="K757">
        <v>18.826000000000001</v>
      </c>
      <c r="L757">
        <v>20.559000000000001</v>
      </c>
      <c r="M757">
        <v>22.292000000000002</v>
      </c>
    </row>
    <row r="758" spans="1:13" x14ac:dyDescent="0.3">
      <c r="A758">
        <v>756</v>
      </c>
      <c r="B758">
        <v>15.9863</v>
      </c>
      <c r="C758">
        <v>7.7899999999999997E-2</v>
      </c>
      <c r="D758">
        <v>-0.5897</v>
      </c>
      <c r="E758">
        <v>11.913</v>
      </c>
      <c r="F758">
        <v>12.843</v>
      </c>
      <c r="G758">
        <v>13.773</v>
      </c>
      <c r="H758">
        <v>14.814</v>
      </c>
      <c r="I758">
        <v>15.986000000000001</v>
      </c>
      <c r="J758">
        <v>17.312999999999999</v>
      </c>
      <c r="K758">
        <v>18.824999999999999</v>
      </c>
      <c r="L758">
        <v>20.556999999999999</v>
      </c>
      <c r="M758">
        <v>22.289000000000001</v>
      </c>
    </row>
    <row r="759" spans="1:13" x14ac:dyDescent="0.3">
      <c r="A759">
        <v>757</v>
      </c>
      <c r="B759">
        <v>15.984999999999999</v>
      </c>
      <c r="C759">
        <v>7.7909999999999993E-2</v>
      </c>
      <c r="D759">
        <v>-0.58860000000000001</v>
      </c>
      <c r="E759">
        <v>11.911</v>
      </c>
      <c r="F759">
        <v>12.840999999999999</v>
      </c>
      <c r="G759">
        <v>13.771000000000001</v>
      </c>
      <c r="H759">
        <v>14.813000000000001</v>
      </c>
      <c r="I759">
        <v>15.984999999999999</v>
      </c>
      <c r="J759">
        <v>17.312000000000001</v>
      </c>
      <c r="K759">
        <v>18.823</v>
      </c>
      <c r="L759">
        <v>20.555</v>
      </c>
      <c r="M759">
        <v>22.286999999999999</v>
      </c>
    </row>
    <row r="760" spans="1:13" x14ac:dyDescent="0.3">
      <c r="A760">
        <v>758</v>
      </c>
      <c r="B760">
        <v>15.9838</v>
      </c>
      <c r="C760">
        <v>7.7909999999999993E-2</v>
      </c>
      <c r="D760">
        <v>-0.58740000000000003</v>
      </c>
      <c r="E760">
        <v>11.91</v>
      </c>
      <c r="F760">
        <v>12.84</v>
      </c>
      <c r="G760">
        <v>13.77</v>
      </c>
      <c r="H760">
        <v>14.811</v>
      </c>
      <c r="I760">
        <v>15.984</v>
      </c>
      <c r="J760">
        <v>17.311</v>
      </c>
      <c r="K760">
        <v>18.821000000000002</v>
      </c>
      <c r="L760">
        <v>20.553000000000001</v>
      </c>
      <c r="M760">
        <v>22.283999999999999</v>
      </c>
    </row>
    <row r="761" spans="1:13" x14ac:dyDescent="0.3">
      <c r="A761">
        <v>759</v>
      </c>
      <c r="B761">
        <v>15.9825</v>
      </c>
      <c r="C761">
        <v>7.7909999999999993E-2</v>
      </c>
      <c r="D761">
        <v>-0.58630000000000004</v>
      </c>
      <c r="E761">
        <v>11.909000000000001</v>
      </c>
      <c r="F761">
        <v>12.839</v>
      </c>
      <c r="G761">
        <v>13.769</v>
      </c>
      <c r="H761">
        <v>14.81</v>
      </c>
      <c r="I761">
        <v>15.981999999999999</v>
      </c>
      <c r="J761">
        <v>17.309000000000001</v>
      </c>
      <c r="K761">
        <v>18.82</v>
      </c>
      <c r="L761">
        <v>20.55</v>
      </c>
      <c r="M761">
        <v>22.280999999999999</v>
      </c>
    </row>
    <row r="762" spans="1:13" x14ac:dyDescent="0.3">
      <c r="A762">
        <v>760</v>
      </c>
      <c r="B762">
        <v>15.981199999999999</v>
      </c>
      <c r="C762">
        <v>7.7909999999999993E-2</v>
      </c>
      <c r="D762">
        <v>-0.58509999999999995</v>
      </c>
      <c r="E762">
        <v>11.907</v>
      </c>
      <c r="F762">
        <v>12.837</v>
      </c>
      <c r="G762">
        <v>13.766999999999999</v>
      </c>
      <c r="H762">
        <v>14.808999999999999</v>
      </c>
      <c r="I762">
        <v>15.981</v>
      </c>
      <c r="J762">
        <v>17.308</v>
      </c>
      <c r="K762">
        <v>18.818000000000001</v>
      </c>
      <c r="L762">
        <v>20.547999999999998</v>
      </c>
      <c r="M762">
        <v>22.277999999999999</v>
      </c>
    </row>
    <row r="763" spans="1:13" x14ac:dyDescent="0.3">
      <c r="A763">
        <v>761</v>
      </c>
      <c r="B763">
        <v>15.979900000000001</v>
      </c>
      <c r="C763">
        <v>7.7920000000000003E-2</v>
      </c>
      <c r="D763">
        <v>-0.58399999999999996</v>
      </c>
      <c r="E763">
        <v>11.904999999999999</v>
      </c>
      <c r="F763">
        <v>12.835000000000001</v>
      </c>
      <c r="G763">
        <v>13.766</v>
      </c>
      <c r="H763">
        <v>14.807</v>
      </c>
      <c r="I763">
        <v>15.98</v>
      </c>
      <c r="J763">
        <v>17.306000000000001</v>
      </c>
      <c r="K763">
        <v>18.815999999999999</v>
      </c>
      <c r="L763">
        <v>20.545999999999999</v>
      </c>
      <c r="M763">
        <v>22.276</v>
      </c>
    </row>
    <row r="764" spans="1:13" x14ac:dyDescent="0.3">
      <c r="A764">
        <v>762</v>
      </c>
      <c r="B764">
        <v>15.9786</v>
      </c>
      <c r="C764">
        <v>7.7920000000000003E-2</v>
      </c>
      <c r="D764">
        <v>-0.58279999999999998</v>
      </c>
      <c r="E764">
        <v>11.904</v>
      </c>
      <c r="F764">
        <v>12.834</v>
      </c>
      <c r="G764">
        <v>13.763999999999999</v>
      </c>
      <c r="H764">
        <v>14.805999999999999</v>
      </c>
      <c r="I764">
        <v>15.978999999999999</v>
      </c>
      <c r="J764">
        <v>17.305</v>
      </c>
      <c r="K764">
        <v>18.814</v>
      </c>
      <c r="L764">
        <v>20.544</v>
      </c>
      <c r="M764">
        <v>22.273</v>
      </c>
    </row>
    <row r="765" spans="1:13" x14ac:dyDescent="0.3">
      <c r="A765">
        <v>763</v>
      </c>
      <c r="B765">
        <v>15.9773</v>
      </c>
      <c r="C765">
        <v>7.7920000000000003E-2</v>
      </c>
      <c r="D765">
        <v>-0.58169999999999999</v>
      </c>
      <c r="E765">
        <v>11.901999999999999</v>
      </c>
      <c r="F765">
        <v>12.833</v>
      </c>
      <c r="G765">
        <v>13.763</v>
      </c>
      <c r="H765">
        <v>14.805</v>
      </c>
      <c r="I765">
        <v>15.977</v>
      </c>
      <c r="J765">
        <v>17.303999999999998</v>
      </c>
      <c r="K765">
        <v>18.812999999999999</v>
      </c>
      <c r="L765">
        <v>20.541</v>
      </c>
      <c r="M765">
        <v>22.27</v>
      </c>
    </row>
    <row r="766" spans="1:13" x14ac:dyDescent="0.3">
      <c r="A766">
        <v>764</v>
      </c>
      <c r="B766">
        <v>15.976000000000001</v>
      </c>
      <c r="C766">
        <v>7.7920000000000003E-2</v>
      </c>
      <c r="D766">
        <v>-0.58050000000000002</v>
      </c>
      <c r="E766">
        <v>11.901</v>
      </c>
      <c r="F766">
        <v>12.831</v>
      </c>
      <c r="G766">
        <v>13.762</v>
      </c>
      <c r="H766">
        <v>14.804</v>
      </c>
      <c r="I766">
        <v>15.976000000000001</v>
      </c>
      <c r="J766">
        <v>17.302</v>
      </c>
      <c r="K766">
        <v>18.811</v>
      </c>
      <c r="L766">
        <v>20.539000000000001</v>
      </c>
      <c r="M766">
        <v>22.265999999999998</v>
      </c>
    </row>
    <row r="767" spans="1:13" x14ac:dyDescent="0.3">
      <c r="A767">
        <v>765</v>
      </c>
      <c r="B767">
        <v>15.9748</v>
      </c>
      <c r="C767">
        <v>7.7929999999999999E-2</v>
      </c>
      <c r="D767">
        <v>-0.57940000000000003</v>
      </c>
      <c r="E767">
        <v>11.898999999999999</v>
      </c>
      <c r="F767">
        <v>12.83</v>
      </c>
      <c r="G767">
        <v>13.76</v>
      </c>
      <c r="H767">
        <v>14.802</v>
      </c>
      <c r="I767">
        <v>15.975</v>
      </c>
      <c r="J767">
        <v>17.300999999999998</v>
      </c>
      <c r="K767">
        <v>18.809999999999999</v>
      </c>
      <c r="L767">
        <v>20.536999999999999</v>
      </c>
      <c r="M767">
        <v>22.265000000000001</v>
      </c>
    </row>
    <row r="768" spans="1:13" x14ac:dyDescent="0.3">
      <c r="A768">
        <v>766</v>
      </c>
      <c r="B768">
        <v>15.9735</v>
      </c>
      <c r="C768">
        <v>7.7929999999999999E-2</v>
      </c>
      <c r="D768">
        <v>-0.57830000000000004</v>
      </c>
      <c r="E768">
        <v>11.897</v>
      </c>
      <c r="F768">
        <v>12.827999999999999</v>
      </c>
      <c r="G768">
        <v>13.759</v>
      </c>
      <c r="H768">
        <v>14.801</v>
      </c>
      <c r="I768">
        <v>15.974</v>
      </c>
      <c r="J768">
        <v>17.298999999999999</v>
      </c>
      <c r="K768">
        <v>18.808</v>
      </c>
      <c r="L768">
        <v>20.535</v>
      </c>
      <c r="M768">
        <v>22.260999999999999</v>
      </c>
    </row>
    <row r="769" spans="1:13" x14ac:dyDescent="0.3">
      <c r="A769">
        <v>767</v>
      </c>
      <c r="B769">
        <v>15.972200000000001</v>
      </c>
      <c r="C769">
        <v>7.7929999999999999E-2</v>
      </c>
      <c r="D769">
        <v>-0.57709999999999995</v>
      </c>
      <c r="E769">
        <v>11.896000000000001</v>
      </c>
      <c r="F769">
        <v>12.827</v>
      </c>
      <c r="G769">
        <v>13.757999999999999</v>
      </c>
      <c r="H769">
        <v>14.8</v>
      </c>
      <c r="I769">
        <v>15.972</v>
      </c>
      <c r="J769">
        <v>17.297999999999998</v>
      </c>
      <c r="K769">
        <v>18.806000000000001</v>
      </c>
      <c r="L769">
        <v>20.532</v>
      </c>
      <c r="M769">
        <v>22.257999999999999</v>
      </c>
    </row>
    <row r="770" spans="1:13" x14ac:dyDescent="0.3">
      <c r="A770">
        <v>768</v>
      </c>
      <c r="B770">
        <v>15.9709</v>
      </c>
      <c r="C770">
        <v>7.7929999999999999E-2</v>
      </c>
      <c r="D770">
        <v>-0.57599999999999996</v>
      </c>
      <c r="E770">
        <v>11.894</v>
      </c>
      <c r="F770">
        <v>12.826000000000001</v>
      </c>
      <c r="G770">
        <v>13.757</v>
      </c>
      <c r="H770">
        <v>14.798999999999999</v>
      </c>
      <c r="I770">
        <v>15.971</v>
      </c>
      <c r="J770">
        <v>17.295999999999999</v>
      </c>
      <c r="K770">
        <v>18.803999999999998</v>
      </c>
      <c r="L770">
        <v>20.53</v>
      </c>
      <c r="M770">
        <v>22.254999999999999</v>
      </c>
    </row>
    <row r="771" spans="1:13" x14ac:dyDescent="0.3">
      <c r="A771">
        <v>769</v>
      </c>
      <c r="B771">
        <v>15.9697</v>
      </c>
      <c r="C771">
        <v>7.7939999999999995E-2</v>
      </c>
      <c r="D771">
        <v>-0.57479999999999998</v>
      </c>
      <c r="E771">
        <v>11.893000000000001</v>
      </c>
      <c r="F771">
        <v>12.824</v>
      </c>
      <c r="G771">
        <v>13.755000000000001</v>
      </c>
      <c r="H771">
        <v>14.797000000000001</v>
      </c>
      <c r="I771">
        <v>15.97</v>
      </c>
      <c r="J771">
        <v>17.295000000000002</v>
      </c>
      <c r="K771">
        <v>18.803000000000001</v>
      </c>
      <c r="L771">
        <v>20.527999999999999</v>
      </c>
      <c r="M771">
        <v>22.253</v>
      </c>
    </row>
    <row r="772" spans="1:13" x14ac:dyDescent="0.3">
      <c r="A772">
        <v>770</v>
      </c>
      <c r="B772">
        <v>15.968400000000001</v>
      </c>
      <c r="C772">
        <v>7.7939999999999995E-2</v>
      </c>
      <c r="D772">
        <v>-0.57369999999999999</v>
      </c>
      <c r="E772">
        <v>11.891</v>
      </c>
      <c r="F772">
        <v>12.821999999999999</v>
      </c>
      <c r="G772">
        <v>13.754</v>
      </c>
      <c r="H772">
        <v>14.795999999999999</v>
      </c>
      <c r="I772">
        <v>15.968</v>
      </c>
      <c r="J772">
        <v>17.294</v>
      </c>
      <c r="K772">
        <v>18.800999999999998</v>
      </c>
      <c r="L772">
        <v>20.526</v>
      </c>
      <c r="M772">
        <v>22.25</v>
      </c>
    </row>
    <row r="773" spans="1:13" x14ac:dyDescent="0.3">
      <c r="A773">
        <v>771</v>
      </c>
      <c r="B773">
        <v>15.9671</v>
      </c>
      <c r="C773">
        <v>7.7939999999999995E-2</v>
      </c>
      <c r="D773">
        <v>-0.5726</v>
      </c>
      <c r="E773">
        <v>11.89</v>
      </c>
      <c r="F773">
        <v>12.821</v>
      </c>
      <c r="G773">
        <v>13.752000000000001</v>
      </c>
      <c r="H773">
        <v>14.795</v>
      </c>
      <c r="I773">
        <v>15.967000000000001</v>
      </c>
      <c r="J773">
        <v>17.292000000000002</v>
      </c>
      <c r="K773">
        <v>18.798999999999999</v>
      </c>
      <c r="L773">
        <v>20.523</v>
      </c>
      <c r="M773">
        <v>22.247</v>
      </c>
    </row>
    <row r="774" spans="1:13" x14ac:dyDescent="0.3">
      <c r="A774">
        <v>772</v>
      </c>
      <c r="B774">
        <v>15.9658</v>
      </c>
      <c r="C774">
        <v>7.7939999999999995E-2</v>
      </c>
      <c r="D774">
        <v>-0.57140000000000002</v>
      </c>
      <c r="E774">
        <v>11.888</v>
      </c>
      <c r="F774">
        <v>12.82</v>
      </c>
      <c r="G774">
        <v>13.750999999999999</v>
      </c>
      <c r="H774">
        <v>14.794</v>
      </c>
      <c r="I774">
        <v>15.965999999999999</v>
      </c>
      <c r="J774">
        <v>17.291</v>
      </c>
      <c r="K774">
        <v>18.797000000000001</v>
      </c>
      <c r="L774">
        <v>20.521000000000001</v>
      </c>
      <c r="M774">
        <v>22.244</v>
      </c>
    </row>
    <row r="775" spans="1:13" x14ac:dyDescent="0.3">
      <c r="A775">
        <v>773</v>
      </c>
      <c r="B775">
        <v>15.964600000000001</v>
      </c>
      <c r="C775">
        <v>7.7950000000000005E-2</v>
      </c>
      <c r="D775">
        <v>-0.57030000000000003</v>
      </c>
      <c r="E775">
        <v>11.885999999999999</v>
      </c>
      <c r="F775">
        <v>12.818</v>
      </c>
      <c r="G775">
        <v>13.75</v>
      </c>
      <c r="H775">
        <v>14.792</v>
      </c>
      <c r="I775">
        <v>15.965</v>
      </c>
      <c r="J775">
        <v>17.29</v>
      </c>
      <c r="K775">
        <v>18.795999999999999</v>
      </c>
      <c r="L775">
        <v>20.518999999999998</v>
      </c>
      <c r="M775">
        <v>22.242000000000001</v>
      </c>
    </row>
    <row r="776" spans="1:13" x14ac:dyDescent="0.3">
      <c r="A776">
        <v>774</v>
      </c>
      <c r="B776">
        <v>15.9633</v>
      </c>
      <c r="C776">
        <v>7.7950000000000005E-2</v>
      </c>
      <c r="D776">
        <v>-0.56920000000000004</v>
      </c>
      <c r="E776">
        <v>11.885</v>
      </c>
      <c r="F776">
        <v>12.817</v>
      </c>
      <c r="G776">
        <v>13.747999999999999</v>
      </c>
      <c r="H776">
        <v>14.791</v>
      </c>
      <c r="I776">
        <v>15.962999999999999</v>
      </c>
      <c r="J776">
        <v>17.288</v>
      </c>
      <c r="K776">
        <v>18.794</v>
      </c>
      <c r="L776">
        <v>20.516999999999999</v>
      </c>
      <c r="M776">
        <v>22.239000000000001</v>
      </c>
    </row>
    <row r="777" spans="1:13" x14ac:dyDescent="0.3">
      <c r="A777">
        <v>775</v>
      </c>
      <c r="B777">
        <v>15.962</v>
      </c>
      <c r="C777">
        <v>7.7950000000000005E-2</v>
      </c>
      <c r="D777">
        <v>-0.56799999999999995</v>
      </c>
      <c r="E777">
        <v>11.882999999999999</v>
      </c>
      <c r="F777">
        <v>12.815</v>
      </c>
      <c r="G777">
        <v>13.747</v>
      </c>
      <c r="H777">
        <v>14.79</v>
      </c>
      <c r="I777">
        <v>15.962</v>
      </c>
      <c r="J777">
        <v>17.286999999999999</v>
      </c>
      <c r="K777">
        <v>18.792000000000002</v>
      </c>
      <c r="L777">
        <v>20.513999999999999</v>
      </c>
      <c r="M777">
        <v>22.236000000000001</v>
      </c>
    </row>
    <row r="778" spans="1:13" x14ac:dyDescent="0.3">
      <c r="A778">
        <v>776</v>
      </c>
      <c r="B778">
        <v>15.960699999999999</v>
      </c>
      <c r="C778">
        <v>7.7950000000000005E-2</v>
      </c>
      <c r="D778">
        <v>-0.56689999999999996</v>
      </c>
      <c r="E778">
        <v>11.882</v>
      </c>
      <c r="F778">
        <v>12.814</v>
      </c>
      <c r="G778">
        <v>13.746</v>
      </c>
      <c r="H778">
        <v>14.789</v>
      </c>
      <c r="I778">
        <v>15.961</v>
      </c>
      <c r="J778">
        <v>17.285</v>
      </c>
      <c r="K778">
        <v>18.791</v>
      </c>
      <c r="L778">
        <v>20.512</v>
      </c>
      <c r="M778">
        <v>22.233000000000001</v>
      </c>
    </row>
    <row r="779" spans="1:13" x14ac:dyDescent="0.3">
      <c r="A779">
        <v>777</v>
      </c>
      <c r="B779">
        <v>15.9595</v>
      </c>
      <c r="C779">
        <v>7.7960000000000002E-2</v>
      </c>
      <c r="D779">
        <v>-0.56579999999999997</v>
      </c>
      <c r="E779">
        <v>11.88</v>
      </c>
      <c r="F779">
        <v>12.811999999999999</v>
      </c>
      <c r="G779">
        <v>13.744</v>
      </c>
      <c r="H779">
        <v>14.787000000000001</v>
      </c>
      <c r="I779">
        <v>15.96</v>
      </c>
      <c r="J779">
        <v>17.283999999999999</v>
      </c>
      <c r="K779">
        <v>18.789000000000001</v>
      </c>
      <c r="L779">
        <v>20.51</v>
      </c>
      <c r="M779">
        <v>22.231000000000002</v>
      </c>
    </row>
    <row r="780" spans="1:13" x14ac:dyDescent="0.3">
      <c r="A780">
        <v>778</v>
      </c>
      <c r="B780">
        <v>15.9582</v>
      </c>
      <c r="C780">
        <v>7.7960000000000002E-2</v>
      </c>
      <c r="D780">
        <v>-0.56469999999999998</v>
      </c>
      <c r="E780">
        <v>11.879</v>
      </c>
      <c r="F780">
        <v>12.811</v>
      </c>
      <c r="G780">
        <v>13.743</v>
      </c>
      <c r="H780">
        <v>14.786</v>
      </c>
      <c r="I780">
        <v>15.958</v>
      </c>
      <c r="J780">
        <v>17.283000000000001</v>
      </c>
      <c r="K780">
        <v>18.786999999999999</v>
      </c>
      <c r="L780">
        <v>20.507999999999999</v>
      </c>
      <c r="M780">
        <v>22.228000000000002</v>
      </c>
    </row>
    <row r="781" spans="1:13" x14ac:dyDescent="0.3">
      <c r="A781">
        <v>779</v>
      </c>
      <c r="B781">
        <v>15.956899999999999</v>
      </c>
      <c r="C781">
        <v>7.7960000000000002E-2</v>
      </c>
      <c r="D781">
        <v>-0.5635</v>
      </c>
      <c r="E781">
        <v>11.877000000000001</v>
      </c>
      <c r="F781">
        <v>12.81</v>
      </c>
      <c r="G781">
        <v>13.742000000000001</v>
      </c>
      <c r="H781">
        <v>14.785</v>
      </c>
      <c r="I781">
        <v>15.957000000000001</v>
      </c>
      <c r="J781">
        <v>17.280999999999999</v>
      </c>
      <c r="K781">
        <v>18.786000000000001</v>
      </c>
      <c r="L781">
        <v>20.504999999999999</v>
      </c>
      <c r="M781">
        <v>22.225000000000001</v>
      </c>
    </row>
    <row r="782" spans="1:13" x14ac:dyDescent="0.3">
      <c r="A782">
        <v>780</v>
      </c>
      <c r="B782">
        <v>15.9557</v>
      </c>
      <c r="C782">
        <v>7.7960000000000002E-2</v>
      </c>
      <c r="D782">
        <v>-0.56240000000000001</v>
      </c>
      <c r="E782">
        <v>11.875999999999999</v>
      </c>
      <c r="F782">
        <v>12.808</v>
      </c>
      <c r="G782">
        <v>13.741</v>
      </c>
      <c r="H782">
        <v>14.784000000000001</v>
      </c>
      <c r="I782">
        <v>15.956</v>
      </c>
      <c r="J782">
        <v>17.28</v>
      </c>
      <c r="K782">
        <v>18.783999999999999</v>
      </c>
      <c r="L782">
        <v>20.503</v>
      </c>
      <c r="M782">
        <v>22.222000000000001</v>
      </c>
    </row>
    <row r="783" spans="1:13" x14ac:dyDescent="0.3">
      <c r="A783">
        <v>781</v>
      </c>
      <c r="B783">
        <v>15.9544</v>
      </c>
      <c r="C783">
        <v>7.7969999999999998E-2</v>
      </c>
      <c r="D783">
        <v>-0.56130000000000002</v>
      </c>
      <c r="E783">
        <v>11.874000000000001</v>
      </c>
      <c r="F783">
        <v>12.807</v>
      </c>
      <c r="G783">
        <v>13.739000000000001</v>
      </c>
      <c r="H783">
        <v>14.782</v>
      </c>
      <c r="I783">
        <v>15.954000000000001</v>
      </c>
      <c r="J783">
        <v>17.277999999999999</v>
      </c>
      <c r="K783">
        <v>18.783000000000001</v>
      </c>
      <c r="L783">
        <v>20.501000000000001</v>
      </c>
      <c r="M783">
        <v>22.22</v>
      </c>
    </row>
    <row r="784" spans="1:13" x14ac:dyDescent="0.3">
      <c r="A784">
        <v>782</v>
      </c>
      <c r="B784">
        <v>15.953200000000001</v>
      </c>
      <c r="C784">
        <v>7.7969999999999998E-2</v>
      </c>
      <c r="D784">
        <v>-0.56020000000000003</v>
      </c>
      <c r="E784">
        <v>11.872999999999999</v>
      </c>
      <c r="F784">
        <v>12.805</v>
      </c>
      <c r="G784">
        <v>13.738</v>
      </c>
      <c r="H784">
        <v>14.781000000000001</v>
      </c>
      <c r="I784">
        <v>15.952999999999999</v>
      </c>
      <c r="J784">
        <v>17.277000000000001</v>
      </c>
      <c r="K784">
        <v>18.780999999999999</v>
      </c>
      <c r="L784">
        <v>20.498999999999999</v>
      </c>
      <c r="M784">
        <v>22.216999999999999</v>
      </c>
    </row>
    <row r="785" spans="1:13" x14ac:dyDescent="0.3">
      <c r="A785">
        <v>783</v>
      </c>
      <c r="B785">
        <v>15.9519</v>
      </c>
      <c r="C785">
        <v>7.7969999999999998E-2</v>
      </c>
      <c r="D785">
        <v>-0.55900000000000005</v>
      </c>
      <c r="E785">
        <v>11.871</v>
      </c>
      <c r="F785">
        <v>12.804</v>
      </c>
      <c r="G785">
        <v>13.737</v>
      </c>
      <c r="H785">
        <v>14.78</v>
      </c>
      <c r="I785">
        <v>15.952</v>
      </c>
      <c r="J785">
        <v>17.276</v>
      </c>
      <c r="K785">
        <v>18.779</v>
      </c>
      <c r="L785">
        <v>20.497</v>
      </c>
      <c r="M785">
        <v>22.213999999999999</v>
      </c>
    </row>
    <row r="786" spans="1:13" x14ac:dyDescent="0.3">
      <c r="A786">
        <v>784</v>
      </c>
      <c r="B786">
        <v>15.9506</v>
      </c>
      <c r="C786">
        <v>7.7979999999999994E-2</v>
      </c>
      <c r="D786">
        <v>-0.55789999999999995</v>
      </c>
      <c r="E786">
        <v>11.869</v>
      </c>
      <c r="F786">
        <v>12.802</v>
      </c>
      <c r="G786">
        <v>13.734999999999999</v>
      </c>
      <c r="H786">
        <v>14.778</v>
      </c>
      <c r="I786">
        <v>15.951000000000001</v>
      </c>
      <c r="J786">
        <v>17.274000000000001</v>
      </c>
      <c r="K786">
        <v>18.777999999999999</v>
      </c>
      <c r="L786">
        <v>20.495000000000001</v>
      </c>
      <c r="M786">
        <v>22.212</v>
      </c>
    </row>
    <row r="787" spans="1:13" x14ac:dyDescent="0.3">
      <c r="A787">
        <v>785</v>
      </c>
      <c r="B787">
        <v>15.949400000000001</v>
      </c>
      <c r="C787">
        <v>7.7979999999999994E-2</v>
      </c>
      <c r="D787">
        <v>-0.55679999999999996</v>
      </c>
      <c r="E787">
        <v>11.868</v>
      </c>
      <c r="F787">
        <v>12.801</v>
      </c>
      <c r="G787">
        <v>13.734</v>
      </c>
      <c r="H787">
        <v>14.776999999999999</v>
      </c>
      <c r="I787">
        <v>15.949</v>
      </c>
      <c r="J787">
        <v>17.273</v>
      </c>
      <c r="K787">
        <v>18.776</v>
      </c>
      <c r="L787">
        <v>20.492999999999999</v>
      </c>
      <c r="M787">
        <v>22.209</v>
      </c>
    </row>
    <row r="788" spans="1:13" x14ac:dyDescent="0.3">
      <c r="A788">
        <v>786</v>
      </c>
      <c r="B788">
        <v>15.9481</v>
      </c>
      <c r="C788">
        <v>7.7979999999999994E-2</v>
      </c>
      <c r="D788">
        <v>-0.55569999999999997</v>
      </c>
      <c r="E788">
        <v>11.866</v>
      </c>
      <c r="F788">
        <v>12.798999999999999</v>
      </c>
      <c r="G788">
        <v>13.733000000000001</v>
      </c>
      <c r="H788">
        <v>14.776</v>
      </c>
      <c r="I788">
        <v>15.948</v>
      </c>
      <c r="J788">
        <v>17.271999999999998</v>
      </c>
      <c r="K788">
        <v>18.774000000000001</v>
      </c>
      <c r="L788">
        <v>20.49</v>
      </c>
      <c r="M788">
        <v>22.206</v>
      </c>
    </row>
    <row r="789" spans="1:13" x14ac:dyDescent="0.3">
      <c r="A789">
        <v>787</v>
      </c>
      <c r="B789">
        <v>15.9468</v>
      </c>
      <c r="C789">
        <v>7.7979999999999994E-2</v>
      </c>
      <c r="D789">
        <v>-0.55459999999999998</v>
      </c>
      <c r="E789">
        <v>11.865</v>
      </c>
      <c r="F789">
        <v>12.798</v>
      </c>
      <c r="G789">
        <v>13.731</v>
      </c>
      <c r="H789">
        <v>14.775</v>
      </c>
      <c r="I789">
        <v>15.946999999999999</v>
      </c>
      <c r="J789">
        <v>17.27</v>
      </c>
      <c r="K789">
        <v>18.771999999999998</v>
      </c>
      <c r="L789">
        <v>20.488</v>
      </c>
      <c r="M789">
        <v>22.202999999999999</v>
      </c>
    </row>
    <row r="790" spans="1:13" x14ac:dyDescent="0.3">
      <c r="A790">
        <v>788</v>
      </c>
      <c r="B790">
        <v>15.945600000000001</v>
      </c>
      <c r="C790">
        <v>7.7990000000000004E-2</v>
      </c>
      <c r="D790">
        <v>-0.55349999999999999</v>
      </c>
      <c r="E790">
        <v>11.863</v>
      </c>
      <c r="F790">
        <v>12.795999999999999</v>
      </c>
      <c r="G790">
        <v>13.73</v>
      </c>
      <c r="H790">
        <v>14.773</v>
      </c>
      <c r="I790">
        <v>15.946</v>
      </c>
      <c r="J790">
        <v>17.268999999999998</v>
      </c>
      <c r="K790">
        <v>18.771000000000001</v>
      </c>
      <c r="L790">
        <v>20.486000000000001</v>
      </c>
      <c r="M790">
        <v>22.201000000000001</v>
      </c>
    </row>
    <row r="791" spans="1:13" x14ac:dyDescent="0.3">
      <c r="A791">
        <v>789</v>
      </c>
      <c r="B791">
        <v>15.9443</v>
      </c>
      <c r="C791">
        <v>7.7990000000000004E-2</v>
      </c>
      <c r="D791">
        <v>-0.55230000000000001</v>
      </c>
      <c r="E791">
        <v>11.862</v>
      </c>
      <c r="F791">
        <v>12.795</v>
      </c>
      <c r="G791">
        <v>13.728999999999999</v>
      </c>
      <c r="H791">
        <v>14.772</v>
      </c>
      <c r="I791">
        <v>15.944000000000001</v>
      </c>
      <c r="J791">
        <v>17.266999999999999</v>
      </c>
      <c r="K791">
        <v>18.768999999999998</v>
      </c>
      <c r="L791">
        <v>20.484000000000002</v>
      </c>
      <c r="M791">
        <v>22.198</v>
      </c>
    </row>
    <row r="792" spans="1:13" x14ac:dyDescent="0.3">
      <c r="A792">
        <v>790</v>
      </c>
      <c r="B792">
        <v>15.943099999999999</v>
      </c>
      <c r="C792">
        <v>7.7990000000000004E-2</v>
      </c>
      <c r="D792">
        <v>-0.55120000000000002</v>
      </c>
      <c r="E792">
        <v>11.86</v>
      </c>
      <c r="F792">
        <v>12.794</v>
      </c>
      <c r="G792">
        <v>13.727</v>
      </c>
      <c r="H792">
        <v>14.771000000000001</v>
      </c>
      <c r="I792">
        <v>15.943</v>
      </c>
      <c r="J792">
        <v>17.265999999999998</v>
      </c>
      <c r="K792">
        <v>18.766999999999999</v>
      </c>
      <c r="L792">
        <v>20.481000000000002</v>
      </c>
      <c r="M792">
        <v>22.196000000000002</v>
      </c>
    </row>
    <row r="793" spans="1:13" x14ac:dyDescent="0.3">
      <c r="A793">
        <v>791</v>
      </c>
      <c r="B793">
        <v>15.941800000000001</v>
      </c>
      <c r="C793">
        <v>7.7990000000000004E-2</v>
      </c>
      <c r="D793">
        <v>-0.55010000000000003</v>
      </c>
      <c r="E793">
        <v>11.859</v>
      </c>
      <c r="F793">
        <v>12.792</v>
      </c>
      <c r="G793">
        <v>13.726000000000001</v>
      </c>
      <c r="H793">
        <v>14.77</v>
      </c>
      <c r="I793">
        <v>15.942</v>
      </c>
      <c r="J793">
        <v>17.265000000000001</v>
      </c>
      <c r="K793">
        <v>18.765999999999998</v>
      </c>
      <c r="L793">
        <v>20.478999999999999</v>
      </c>
      <c r="M793">
        <v>22.192</v>
      </c>
    </row>
    <row r="794" spans="1:13" x14ac:dyDescent="0.3">
      <c r="A794">
        <v>792</v>
      </c>
      <c r="B794">
        <v>15.9406</v>
      </c>
      <c r="C794">
        <v>7.8E-2</v>
      </c>
      <c r="D794">
        <v>-0.54900000000000004</v>
      </c>
      <c r="E794">
        <v>11.856999999999999</v>
      </c>
      <c r="F794">
        <v>12.791</v>
      </c>
      <c r="G794">
        <v>13.725</v>
      </c>
      <c r="H794">
        <v>14.768000000000001</v>
      </c>
      <c r="I794">
        <v>15.941000000000001</v>
      </c>
      <c r="J794">
        <v>17.263000000000002</v>
      </c>
      <c r="K794">
        <v>18.763999999999999</v>
      </c>
      <c r="L794">
        <v>20.477</v>
      </c>
      <c r="M794">
        <v>22.190999999999999</v>
      </c>
    </row>
    <row r="795" spans="1:13" x14ac:dyDescent="0.3">
      <c r="A795">
        <v>793</v>
      </c>
      <c r="B795">
        <v>15.939299999999999</v>
      </c>
      <c r="C795">
        <v>7.8E-2</v>
      </c>
      <c r="D795">
        <v>-0.54790000000000005</v>
      </c>
      <c r="E795">
        <v>11.855</v>
      </c>
      <c r="F795">
        <v>12.789</v>
      </c>
      <c r="G795">
        <v>13.723000000000001</v>
      </c>
      <c r="H795">
        <v>14.766999999999999</v>
      </c>
      <c r="I795">
        <v>15.939</v>
      </c>
      <c r="J795">
        <v>17.262</v>
      </c>
      <c r="K795">
        <v>18.763000000000002</v>
      </c>
      <c r="L795">
        <v>20.475000000000001</v>
      </c>
      <c r="M795">
        <v>22.187999999999999</v>
      </c>
    </row>
    <row r="796" spans="1:13" x14ac:dyDescent="0.3">
      <c r="A796">
        <v>794</v>
      </c>
      <c r="B796">
        <v>15.9381</v>
      </c>
      <c r="C796">
        <v>7.8E-2</v>
      </c>
      <c r="D796">
        <v>-0.54679999999999995</v>
      </c>
      <c r="E796">
        <v>11.853999999999999</v>
      </c>
      <c r="F796">
        <v>12.788</v>
      </c>
      <c r="G796">
        <v>13.722</v>
      </c>
      <c r="H796">
        <v>14.766</v>
      </c>
      <c r="I796">
        <v>15.938000000000001</v>
      </c>
      <c r="J796">
        <v>17.260999999999999</v>
      </c>
      <c r="K796">
        <v>18.760999999999999</v>
      </c>
      <c r="L796">
        <v>20.472999999999999</v>
      </c>
      <c r="M796">
        <v>22.184999999999999</v>
      </c>
    </row>
    <row r="797" spans="1:13" x14ac:dyDescent="0.3">
      <c r="A797">
        <v>795</v>
      </c>
      <c r="B797">
        <v>15.9368</v>
      </c>
      <c r="C797">
        <v>7.8009999999999996E-2</v>
      </c>
      <c r="D797">
        <v>-0.54569999999999996</v>
      </c>
      <c r="E797">
        <v>11.852</v>
      </c>
      <c r="F797">
        <v>12.786</v>
      </c>
      <c r="G797">
        <v>13.721</v>
      </c>
      <c r="H797">
        <v>14.765000000000001</v>
      </c>
      <c r="I797">
        <v>15.936999999999999</v>
      </c>
      <c r="J797">
        <v>17.259</v>
      </c>
      <c r="K797">
        <v>18.759</v>
      </c>
      <c r="L797">
        <v>20.471</v>
      </c>
      <c r="M797">
        <v>22.183</v>
      </c>
    </row>
    <row r="798" spans="1:13" x14ac:dyDescent="0.3">
      <c r="A798">
        <v>796</v>
      </c>
      <c r="B798">
        <v>15.935600000000001</v>
      </c>
      <c r="C798">
        <v>7.8009999999999996E-2</v>
      </c>
      <c r="D798">
        <v>-0.54459999999999997</v>
      </c>
      <c r="E798">
        <v>11.851000000000001</v>
      </c>
      <c r="F798">
        <v>12.785</v>
      </c>
      <c r="G798">
        <v>13.718999999999999</v>
      </c>
      <c r="H798">
        <v>14.763</v>
      </c>
      <c r="I798">
        <v>15.936</v>
      </c>
      <c r="J798">
        <v>17.257999999999999</v>
      </c>
      <c r="K798">
        <v>18.757999999999999</v>
      </c>
      <c r="L798">
        <v>20.469000000000001</v>
      </c>
      <c r="M798">
        <v>22.18</v>
      </c>
    </row>
    <row r="799" spans="1:13" x14ac:dyDescent="0.3">
      <c r="A799">
        <v>797</v>
      </c>
      <c r="B799">
        <v>15.9343</v>
      </c>
      <c r="C799">
        <v>7.8009999999999996E-2</v>
      </c>
      <c r="D799">
        <v>-0.54349999999999998</v>
      </c>
      <c r="E799">
        <v>11.849</v>
      </c>
      <c r="F799">
        <v>12.784000000000001</v>
      </c>
      <c r="G799">
        <v>13.718</v>
      </c>
      <c r="H799">
        <v>14.762</v>
      </c>
      <c r="I799">
        <v>15.933999999999999</v>
      </c>
      <c r="J799">
        <v>17.256</v>
      </c>
      <c r="K799">
        <v>18.756</v>
      </c>
      <c r="L799">
        <v>20.466000000000001</v>
      </c>
      <c r="M799">
        <v>22.177</v>
      </c>
    </row>
    <row r="800" spans="1:13" x14ac:dyDescent="0.3">
      <c r="A800">
        <v>798</v>
      </c>
      <c r="B800">
        <v>15.9331</v>
      </c>
      <c r="C800">
        <v>7.8009999999999996E-2</v>
      </c>
      <c r="D800">
        <v>-0.54239999999999999</v>
      </c>
      <c r="E800">
        <v>11.848000000000001</v>
      </c>
      <c r="F800">
        <v>12.782</v>
      </c>
      <c r="G800">
        <v>13.717000000000001</v>
      </c>
      <c r="H800">
        <v>14.760999999999999</v>
      </c>
      <c r="I800">
        <v>15.933</v>
      </c>
      <c r="J800">
        <v>17.254999999999999</v>
      </c>
      <c r="K800">
        <v>18.754000000000001</v>
      </c>
      <c r="L800">
        <v>20.463999999999999</v>
      </c>
      <c r="M800">
        <v>22.173999999999999</v>
      </c>
    </row>
    <row r="801" spans="1:13" x14ac:dyDescent="0.3">
      <c r="A801">
        <v>799</v>
      </c>
      <c r="B801">
        <v>15.931800000000001</v>
      </c>
      <c r="C801">
        <v>7.8020000000000006E-2</v>
      </c>
      <c r="D801">
        <v>-0.5413</v>
      </c>
      <c r="E801">
        <v>11.846</v>
      </c>
      <c r="F801">
        <v>12.781000000000001</v>
      </c>
      <c r="G801">
        <v>13.715</v>
      </c>
      <c r="H801">
        <v>14.76</v>
      </c>
      <c r="I801">
        <v>15.932</v>
      </c>
      <c r="J801">
        <v>17.254000000000001</v>
      </c>
      <c r="K801">
        <v>18.753</v>
      </c>
      <c r="L801">
        <v>20.462</v>
      </c>
      <c r="M801">
        <v>22.172000000000001</v>
      </c>
    </row>
    <row r="802" spans="1:13" x14ac:dyDescent="0.3">
      <c r="A802">
        <v>800</v>
      </c>
      <c r="B802">
        <v>15.9306</v>
      </c>
      <c r="C802">
        <v>7.8020000000000006E-2</v>
      </c>
      <c r="D802">
        <v>-0.54020000000000001</v>
      </c>
      <c r="E802">
        <v>11.845000000000001</v>
      </c>
      <c r="F802">
        <v>12.779</v>
      </c>
      <c r="G802">
        <v>13.714</v>
      </c>
      <c r="H802">
        <v>14.759</v>
      </c>
      <c r="I802">
        <v>15.930999999999999</v>
      </c>
      <c r="J802">
        <v>17.251999999999999</v>
      </c>
      <c r="K802">
        <v>18.751000000000001</v>
      </c>
      <c r="L802">
        <v>20.46</v>
      </c>
      <c r="M802">
        <v>22.169</v>
      </c>
    </row>
    <row r="803" spans="1:13" x14ac:dyDescent="0.3">
      <c r="A803">
        <v>801</v>
      </c>
      <c r="B803">
        <v>15.9293</v>
      </c>
      <c r="C803">
        <v>7.8020000000000006E-2</v>
      </c>
      <c r="D803">
        <v>-0.53910000000000002</v>
      </c>
      <c r="E803">
        <v>11.843</v>
      </c>
      <c r="F803">
        <v>12.778</v>
      </c>
      <c r="G803">
        <v>13.712999999999999</v>
      </c>
      <c r="H803">
        <v>14.757</v>
      </c>
      <c r="I803">
        <v>15.929</v>
      </c>
      <c r="J803">
        <v>17.251000000000001</v>
      </c>
      <c r="K803">
        <v>18.748999999999999</v>
      </c>
      <c r="L803">
        <v>20.457999999999998</v>
      </c>
      <c r="M803">
        <v>22.166</v>
      </c>
    </row>
    <row r="804" spans="1:13" x14ac:dyDescent="0.3">
      <c r="A804">
        <v>802</v>
      </c>
      <c r="B804">
        <v>15.928100000000001</v>
      </c>
      <c r="C804">
        <v>7.8030000000000002E-2</v>
      </c>
      <c r="D804">
        <v>-0.53800000000000003</v>
      </c>
      <c r="E804">
        <v>11.840999999999999</v>
      </c>
      <c r="F804">
        <v>12.776</v>
      </c>
      <c r="G804">
        <v>13.711</v>
      </c>
      <c r="H804">
        <v>14.756</v>
      </c>
      <c r="I804">
        <v>15.928000000000001</v>
      </c>
      <c r="J804">
        <v>17.25</v>
      </c>
      <c r="K804">
        <v>18.748000000000001</v>
      </c>
      <c r="L804">
        <v>20.456</v>
      </c>
      <c r="M804">
        <v>22.164000000000001</v>
      </c>
    </row>
    <row r="805" spans="1:13" x14ac:dyDescent="0.3">
      <c r="A805">
        <v>803</v>
      </c>
      <c r="B805">
        <v>15.9268</v>
      </c>
      <c r="C805">
        <v>7.8030000000000002E-2</v>
      </c>
      <c r="D805">
        <v>-0.53690000000000004</v>
      </c>
      <c r="E805">
        <v>11.84</v>
      </c>
      <c r="F805">
        <v>12.775</v>
      </c>
      <c r="G805">
        <v>13.71</v>
      </c>
      <c r="H805">
        <v>14.755000000000001</v>
      </c>
      <c r="I805">
        <v>15.927</v>
      </c>
      <c r="J805">
        <v>17.248000000000001</v>
      </c>
      <c r="K805">
        <v>18.745999999999999</v>
      </c>
      <c r="L805">
        <v>20.454000000000001</v>
      </c>
      <c r="M805">
        <v>22.161000000000001</v>
      </c>
    </row>
    <row r="806" spans="1:13" x14ac:dyDescent="0.3">
      <c r="A806">
        <v>804</v>
      </c>
      <c r="B806">
        <v>15.925599999999999</v>
      </c>
      <c r="C806">
        <v>7.8030000000000002E-2</v>
      </c>
      <c r="D806">
        <v>-0.53580000000000005</v>
      </c>
      <c r="E806">
        <v>11.839</v>
      </c>
      <c r="F806">
        <v>12.773999999999999</v>
      </c>
      <c r="G806">
        <v>13.709</v>
      </c>
      <c r="H806">
        <v>14.754</v>
      </c>
      <c r="I806">
        <v>15.926</v>
      </c>
      <c r="J806">
        <v>17.247</v>
      </c>
      <c r="K806">
        <v>18.745000000000001</v>
      </c>
      <c r="L806">
        <v>20.451000000000001</v>
      </c>
      <c r="M806">
        <v>22.158000000000001</v>
      </c>
    </row>
    <row r="807" spans="1:13" x14ac:dyDescent="0.3">
      <c r="A807">
        <v>805</v>
      </c>
      <c r="B807">
        <v>15.9244</v>
      </c>
      <c r="C807">
        <v>7.8030000000000002E-2</v>
      </c>
      <c r="D807">
        <v>-0.53469999999999995</v>
      </c>
      <c r="E807">
        <v>11.837</v>
      </c>
      <c r="F807">
        <v>12.773</v>
      </c>
      <c r="G807">
        <v>13.708</v>
      </c>
      <c r="H807">
        <v>14.752000000000001</v>
      </c>
      <c r="I807">
        <v>15.923999999999999</v>
      </c>
      <c r="J807">
        <v>17.245999999999999</v>
      </c>
      <c r="K807">
        <v>18.742999999999999</v>
      </c>
      <c r="L807">
        <v>20.449000000000002</v>
      </c>
      <c r="M807">
        <v>22.155999999999999</v>
      </c>
    </row>
    <row r="808" spans="1:13" x14ac:dyDescent="0.3">
      <c r="A808">
        <v>806</v>
      </c>
      <c r="B808">
        <v>15.9231</v>
      </c>
      <c r="C808">
        <v>7.8039999999999998E-2</v>
      </c>
      <c r="D808">
        <v>-0.53359999999999996</v>
      </c>
      <c r="E808">
        <v>11.835000000000001</v>
      </c>
      <c r="F808">
        <v>12.771000000000001</v>
      </c>
      <c r="G808">
        <v>13.706</v>
      </c>
      <c r="H808">
        <v>14.750999999999999</v>
      </c>
      <c r="I808">
        <v>15.923</v>
      </c>
      <c r="J808">
        <v>17.244</v>
      </c>
      <c r="K808">
        <v>18.741</v>
      </c>
      <c r="L808">
        <v>20.446999999999999</v>
      </c>
      <c r="M808">
        <v>22.154</v>
      </c>
    </row>
    <row r="809" spans="1:13" x14ac:dyDescent="0.3">
      <c r="A809">
        <v>807</v>
      </c>
      <c r="B809">
        <v>15.921900000000001</v>
      </c>
      <c r="C809">
        <v>7.8039999999999998E-2</v>
      </c>
      <c r="D809">
        <v>-0.53249999999999997</v>
      </c>
      <c r="E809">
        <v>11.834</v>
      </c>
      <c r="F809">
        <v>12.769</v>
      </c>
      <c r="G809">
        <v>13.705</v>
      </c>
      <c r="H809">
        <v>14.75</v>
      </c>
      <c r="I809">
        <v>15.922000000000001</v>
      </c>
      <c r="J809">
        <v>17.242999999999999</v>
      </c>
      <c r="K809">
        <v>18.739999999999998</v>
      </c>
      <c r="L809">
        <v>20.445</v>
      </c>
      <c r="M809">
        <v>22.151</v>
      </c>
    </row>
    <row r="810" spans="1:13" x14ac:dyDescent="0.3">
      <c r="A810">
        <v>808</v>
      </c>
      <c r="B810">
        <v>15.9206</v>
      </c>
      <c r="C810">
        <v>7.8039999999999998E-2</v>
      </c>
      <c r="D810">
        <v>-0.53149999999999997</v>
      </c>
      <c r="E810">
        <v>11.833</v>
      </c>
      <c r="F810">
        <v>12.768000000000001</v>
      </c>
      <c r="G810">
        <v>13.704000000000001</v>
      </c>
      <c r="H810">
        <v>14.749000000000001</v>
      </c>
      <c r="I810">
        <v>15.920999999999999</v>
      </c>
      <c r="J810">
        <v>17.241</v>
      </c>
      <c r="K810">
        <v>18.738</v>
      </c>
      <c r="L810">
        <v>20.443000000000001</v>
      </c>
      <c r="M810">
        <v>22.148</v>
      </c>
    </row>
    <row r="811" spans="1:13" x14ac:dyDescent="0.3">
      <c r="A811">
        <v>809</v>
      </c>
      <c r="B811">
        <v>15.9194</v>
      </c>
      <c r="C811">
        <v>7.8049999999999994E-2</v>
      </c>
      <c r="D811">
        <v>-0.53039999999999998</v>
      </c>
      <c r="E811">
        <v>11.831</v>
      </c>
      <c r="F811">
        <v>12.766999999999999</v>
      </c>
      <c r="G811">
        <v>13.702</v>
      </c>
      <c r="H811">
        <v>14.747</v>
      </c>
      <c r="I811">
        <v>15.919</v>
      </c>
      <c r="J811">
        <v>17.239999999999998</v>
      </c>
      <c r="K811">
        <v>18.736999999999998</v>
      </c>
      <c r="L811">
        <v>20.440999999999999</v>
      </c>
      <c r="M811">
        <v>22.146000000000001</v>
      </c>
    </row>
    <row r="812" spans="1:13" x14ac:dyDescent="0.3">
      <c r="A812">
        <v>810</v>
      </c>
      <c r="B812">
        <v>15.918200000000001</v>
      </c>
      <c r="C812">
        <v>7.8049999999999994E-2</v>
      </c>
      <c r="D812">
        <v>-0.52929999999999999</v>
      </c>
      <c r="E812">
        <v>11.829000000000001</v>
      </c>
      <c r="F812">
        <v>12.765000000000001</v>
      </c>
      <c r="G812">
        <v>13.701000000000001</v>
      </c>
      <c r="H812">
        <v>14.746</v>
      </c>
      <c r="I812">
        <v>15.917999999999999</v>
      </c>
      <c r="J812">
        <v>17.239000000000001</v>
      </c>
      <c r="K812">
        <v>18.734999999999999</v>
      </c>
      <c r="L812">
        <v>20.439</v>
      </c>
      <c r="M812">
        <v>22.143000000000001</v>
      </c>
    </row>
    <row r="813" spans="1:13" x14ac:dyDescent="0.3">
      <c r="A813">
        <v>811</v>
      </c>
      <c r="B813">
        <v>15.9169</v>
      </c>
      <c r="C813">
        <v>7.8049999999999994E-2</v>
      </c>
      <c r="D813">
        <v>-0.5282</v>
      </c>
      <c r="E813">
        <v>11.827999999999999</v>
      </c>
      <c r="F813">
        <v>12.763999999999999</v>
      </c>
      <c r="G813">
        <v>13.7</v>
      </c>
      <c r="H813">
        <v>14.744999999999999</v>
      </c>
      <c r="I813">
        <v>15.917</v>
      </c>
      <c r="J813">
        <v>17.236999999999998</v>
      </c>
      <c r="K813">
        <v>18.733000000000001</v>
      </c>
      <c r="L813">
        <v>20.437000000000001</v>
      </c>
      <c r="M813">
        <v>22.14</v>
      </c>
    </row>
    <row r="814" spans="1:13" x14ac:dyDescent="0.3">
      <c r="A814">
        <v>812</v>
      </c>
      <c r="B814">
        <v>15.915699999999999</v>
      </c>
      <c r="C814">
        <v>7.8049999999999994E-2</v>
      </c>
      <c r="D814">
        <v>-0.52710000000000001</v>
      </c>
      <c r="E814">
        <v>11.827</v>
      </c>
      <c r="F814">
        <v>12.763</v>
      </c>
      <c r="G814">
        <v>13.699</v>
      </c>
      <c r="H814">
        <v>14.744</v>
      </c>
      <c r="I814">
        <v>15.916</v>
      </c>
      <c r="J814">
        <v>17.236000000000001</v>
      </c>
      <c r="K814">
        <v>18.731000000000002</v>
      </c>
      <c r="L814">
        <v>20.434000000000001</v>
      </c>
      <c r="M814">
        <v>22.137</v>
      </c>
    </row>
    <row r="815" spans="1:13" x14ac:dyDescent="0.3">
      <c r="A815">
        <v>813</v>
      </c>
      <c r="B815">
        <v>15.9145</v>
      </c>
      <c r="C815">
        <v>7.8060000000000004E-2</v>
      </c>
      <c r="D815">
        <v>-0.52600000000000002</v>
      </c>
      <c r="E815">
        <v>11.824999999999999</v>
      </c>
      <c r="F815">
        <v>12.760999999999999</v>
      </c>
      <c r="G815">
        <v>13.696999999999999</v>
      </c>
      <c r="H815">
        <v>14.742000000000001</v>
      </c>
      <c r="I815">
        <v>15.914</v>
      </c>
      <c r="J815">
        <v>17.234999999999999</v>
      </c>
      <c r="K815">
        <v>18.73</v>
      </c>
      <c r="L815">
        <v>20.433</v>
      </c>
      <c r="M815">
        <v>22.135000000000002</v>
      </c>
    </row>
    <row r="816" spans="1:13" x14ac:dyDescent="0.3">
      <c r="A816">
        <v>814</v>
      </c>
      <c r="B816">
        <v>15.9132</v>
      </c>
      <c r="C816">
        <v>7.8060000000000004E-2</v>
      </c>
      <c r="D816">
        <v>-0.52500000000000002</v>
      </c>
      <c r="E816">
        <v>11.823</v>
      </c>
      <c r="F816">
        <v>12.76</v>
      </c>
      <c r="G816">
        <v>13.696</v>
      </c>
      <c r="H816">
        <v>14.741</v>
      </c>
      <c r="I816">
        <v>15.913</v>
      </c>
      <c r="J816">
        <v>17.233000000000001</v>
      </c>
      <c r="K816">
        <v>18.728000000000002</v>
      </c>
      <c r="L816">
        <v>20.43</v>
      </c>
      <c r="M816">
        <v>22.132000000000001</v>
      </c>
    </row>
    <row r="817" spans="1:13" x14ac:dyDescent="0.3">
      <c r="A817">
        <v>815</v>
      </c>
      <c r="B817">
        <v>15.912000000000001</v>
      </c>
      <c r="C817">
        <v>7.8060000000000004E-2</v>
      </c>
      <c r="D817">
        <v>-0.52390000000000003</v>
      </c>
      <c r="E817">
        <v>11.821999999999999</v>
      </c>
      <c r="F817">
        <v>12.757999999999999</v>
      </c>
      <c r="G817">
        <v>13.695</v>
      </c>
      <c r="H817">
        <v>14.74</v>
      </c>
      <c r="I817">
        <v>15.912000000000001</v>
      </c>
      <c r="J817">
        <v>17.231999999999999</v>
      </c>
      <c r="K817">
        <v>18.727</v>
      </c>
      <c r="L817">
        <v>20.428000000000001</v>
      </c>
      <c r="M817">
        <v>22.13</v>
      </c>
    </row>
    <row r="818" spans="1:13" x14ac:dyDescent="0.3">
      <c r="A818">
        <v>816</v>
      </c>
      <c r="B818">
        <v>15.9108</v>
      </c>
      <c r="C818">
        <v>7.8070000000000001E-2</v>
      </c>
      <c r="D818">
        <v>-0.52280000000000004</v>
      </c>
      <c r="E818">
        <v>11.82</v>
      </c>
      <c r="F818">
        <v>12.757</v>
      </c>
      <c r="G818">
        <v>13.693</v>
      </c>
      <c r="H818">
        <v>14.739000000000001</v>
      </c>
      <c r="I818">
        <v>15.911</v>
      </c>
      <c r="J818">
        <v>17.231000000000002</v>
      </c>
      <c r="K818">
        <v>18.725000000000001</v>
      </c>
      <c r="L818">
        <v>20.427</v>
      </c>
      <c r="M818">
        <v>22.128</v>
      </c>
    </row>
    <row r="819" spans="1:13" x14ac:dyDescent="0.3">
      <c r="A819">
        <v>817</v>
      </c>
      <c r="B819">
        <v>15.9095</v>
      </c>
      <c r="C819">
        <v>7.8070000000000001E-2</v>
      </c>
      <c r="D819">
        <v>-0.52170000000000005</v>
      </c>
      <c r="E819">
        <v>11.819000000000001</v>
      </c>
      <c r="F819">
        <v>12.755000000000001</v>
      </c>
      <c r="G819">
        <v>13.692</v>
      </c>
      <c r="H819">
        <v>14.737</v>
      </c>
      <c r="I819">
        <v>15.91</v>
      </c>
      <c r="J819">
        <v>17.228999999999999</v>
      </c>
      <c r="K819">
        <v>18.724</v>
      </c>
      <c r="L819">
        <v>20.423999999999999</v>
      </c>
      <c r="M819">
        <v>22.125</v>
      </c>
    </row>
    <row r="820" spans="1:13" x14ac:dyDescent="0.3">
      <c r="A820">
        <v>818</v>
      </c>
      <c r="B820">
        <v>15.908300000000001</v>
      </c>
      <c r="C820">
        <v>7.8070000000000001E-2</v>
      </c>
      <c r="D820">
        <v>-0.52070000000000005</v>
      </c>
      <c r="E820">
        <v>11.817</v>
      </c>
      <c r="F820">
        <v>12.754</v>
      </c>
      <c r="G820">
        <v>13.691000000000001</v>
      </c>
      <c r="H820">
        <v>14.736000000000001</v>
      </c>
      <c r="I820">
        <v>15.907999999999999</v>
      </c>
      <c r="J820">
        <v>17.228000000000002</v>
      </c>
      <c r="K820">
        <v>18.722000000000001</v>
      </c>
      <c r="L820">
        <v>20.422000000000001</v>
      </c>
      <c r="M820">
        <v>22.122</v>
      </c>
    </row>
    <row r="821" spans="1:13" x14ac:dyDescent="0.3">
      <c r="A821">
        <v>819</v>
      </c>
      <c r="B821">
        <v>15.9071</v>
      </c>
      <c r="C821">
        <v>7.8079999999999997E-2</v>
      </c>
      <c r="D821">
        <v>-0.51959999999999995</v>
      </c>
      <c r="E821">
        <v>11.815</v>
      </c>
      <c r="F821">
        <v>12.752000000000001</v>
      </c>
      <c r="G821">
        <v>13.689</v>
      </c>
      <c r="H821">
        <v>14.734999999999999</v>
      </c>
      <c r="I821">
        <v>15.907</v>
      </c>
      <c r="J821">
        <v>17.227</v>
      </c>
      <c r="K821">
        <v>18.721</v>
      </c>
      <c r="L821">
        <v>20.420000000000002</v>
      </c>
      <c r="M821">
        <v>22.12</v>
      </c>
    </row>
    <row r="822" spans="1:13" x14ac:dyDescent="0.3">
      <c r="A822">
        <v>820</v>
      </c>
      <c r="B822">
        <v>15.905799999999999</v>
      </c>
      <c r="C822">
        <v>7.8079999999999997E-2</v>
      </c>
      <c r="D822">
        <v>-0.51849999999999996</v>
      </c>
      <c r="E822">
        <v>11.814</v>
      </c>
      <c r="F822">
        <v>12.750999999999999</v>
      </c>
      <c r="G822">
        <v>13.688000000000001</v>
      </c>
      <c r="H822">
        <v>14.734</v>
      </c>
      <c r="I822">
        <v>15.906000000000001</v>
      </c>
      <c r="J822">
        <v>17.225000000000001</v>
      </c>
      <c r="K822">
        <v>18.719000000000001</v>
      </c>
      <c r="L822">
        <v>20.417999999999999</v>
      </c>
      <c r="M822">
        <v>22.117000000000001</v>
      </c>
    </row>
    <row r="823" spans="1:13" x14ac:dyDescent="0.3">
      <c r="A823">
        <v>821</v>
      </c>
      <c r="B823">
        <v>15.9046</v>
      </c>
      <c r="C823">
        <v>7.8079999999999997E-2</v>
      </c>
      <c r="D823">
        <v>-0.51749999999999996</v>
      </c>
      <c r="E823">
        <v>11.813000000000001</v>
      </c>
      <c r="F823">
        <v>12.75</v>
      </c>
      <c r="G823">
        <v>13.686999999999999</v>
      </c>
      <c r="H823">
        <v>14.733000000000001</v>
      </c>
      <c r="I823">
        <v>15.904999999999999</v>
      </c>
      <c r="J823">
        <v>17.224</v>
      </c>
      <c r="K823">
        <v>18.716999999999999</v>
      </c>
      <c r="L823">
        <v>20.416</v>
      </c>
      <c r="M823">
        <v>22.114000000000001</v>
      </c>
    </row>
    <row r="824" spans="1:13" x14ac:dyDescent="0.3">
      <c r="A824">
        <v>822</v>
      </c>
      <c r="B824">
        <v>15.9034</v>
      </c>
      <c r="C824">
        <v>7.8090000000000007E-2</v>
      </c>
      <c r="D824">
        <v>-0.51639999999999997</v>
      </c>
      <c r="E824">
        <v>11.811</v>
      </c>
      <c r="F824">
        <v>12.747999999999999</v>
      </c>
      <c r="G824">
        <v>13.685</v>
      </c>
      <c r="H824">
        <v>14.731</v>
      </c>
      <c r="I824">
        <v>15.903</v>
      </c>
      <c r="J824">
        <v>17.222999999999999</v>
      </c>
      <c r="K824">
        <v>18.716000000000001</v>
      </c>
      <c r="L824">
        <v>20.414000000000001</v>
      </c>
      <c r="M824">
        <v>22.113</v>
      </c>
    </row>
    <row r="825" spans="1:13" x14ac:dyDescent="0.3">
      <c r="A825">
        <v>823</v>
      </c>
      <c r="B825">
        <v>15.902200000000001</v>
      </c>
      <c r="C825">
        <v>7.8090000000000007E-2</v>
      </c>
      <c r="D825">
        <v>-0.51529999999999998</v>
      </c>
      <c r="E825">
        <v>11.808999999999999</v>
      </c>
      <c r="F825">
        <v>12.747</v>
      </c>
      <c r="G825">
        <v>13.683999999999999</v>
      </c>
      <c r="H825">
        <v>14.73</v>
      </c>
      <c r="I825">
        <v>15.901999999999999</v>
      </c>
      <c r="J825">
        <v>17.222000000000001</v>
      </c>
      <c r="K825">
        <v>18.713999999999999</v>
      </c>
      <c r="L825">
        <v>20.411999999999999</v>
      </c>
      <c r="M825">
        <v>22.11</v>
      </c>
    </row>
    <row r="826" spans="1:13" x14ac:dyDescent="0.3">
      <c r="A826">
        <v>824</v>
      </c>
      <c r="B826">
        <v>15.9009</v>
      </c>
      <c r="C826">
        <v>7.8090000000000007E-2</v>
      </c>
      <c r="D826">
        <v>-0.51429999999999998</v>
      </c>
      <c r="E826">
        <v>11.808</v>
      </c>
      <c r="F826">
        <v>12.746</v>
      </c>
      <c r="G826">
        <v>13.683</v>
      </c>
      <c r="H826">
        <v>14.728999999999999</v>
      </c>
      <c r="I826">
        <v>15.901</v>
      </c>
      <c r="J826">
        <v>17.22</v>
      </c>
      <c r="K826">
        <v>18.712</v>
      </c>
      <c r="L826">
        <v>20.41</v>
      </c>
      <c r="M826">
        <v>22.106999999999999</v>
      </c>
    </row>
    <row r="827" spans="1:13" x14ac:dyDescent="0.3">
      <c r="A827">
        <v>825</v>
      </c>
      <c r="B827">
        <v>15.899699999999999</v>
      </c>
      <c r="C827">
        <v>7.8090000000000007E-2</v>
      </c>
      <c r="D827">
        <v>-0.51319999999999999</v>
      </c>
      <c r="E827">
        <v>11.807</v>
      </c>
      <c r="F827">
        <v>12.744</v>
      </c>
      <c r="G827">
        <v>13.682</v>
      </c>
      <c r="H827">
        <v>14.728</v>
      </c>
      <c r="I827">
        <v>15.9</v>
      </c>
      <c r="J827">
        <v>17.219000000000001</v>
      </c>
      <c r="K827">
        <v>18.710999999999999</v>
      </c>
      <c r="L827">
        <v>20.407</v>
      </c>
      <c r="M827">
        <v>22.103999999999999</v>
      </c>
    </row>
    <row r="828" spans="1:13" x14ac:dyDescent="0.3">
      <c r="A828">
        <v>826</v>
      </c>
      <c r="B828">
        <v>15.8985</v>
      </c>
      <c r="C828">
        <v>7.8100000000000003E-2</v>
      </c>
      <c r="D828">
        <v>-0.51219999999999999</v>
      </c>
      <c r="E828">
        <v>11.805</v>
      </c>
      <c r="F828">
        <v>12.743</v>
      </c>
      <c r="G828">
        <v>13.68</v>
      </c>
      <c r="H828">
        <v>14.726000000000001</v>
      </c>
      <c r="I828">
        <v>15.898</v>
      </c>
      <c r="J828">
        <v>17.218</v>
      </c>
      <c r="K828">
        <v>18.709</v>
      </c>
      <c r="L828">
        <v>20.405999999999999</v>
      </c>
      <c r="M828">
        <v>22.102</v>
      </c>
    </row>
    <row r="829" spans="1:13" x14ac:dyDescent="0.3">
      <c r="A829">
        <v>827</v>
      </c>
      <c r="B829">
        <v>15.8973</v>
      </c>
      <c r="C829">
        <v>7.8100000000000003E-2</v>
      </c>
      <c r="D829">
        <v>-0.5111</v>
      </c>
      <c r="E829">
        <v>11.804</v>
      </c>
      <c r="F829">
        <v>12.741</v>
      </c>
      <c r="G829">
        <v>13.679</v>
      </c>
      <c r="H829">
        <v>14.725</v>
      </c>
      <c r="I829">
        <v>15.897</v>
      </c>
      <c r="J829">
        <v>17.216000000000001</v>
      </c>
      <c r="K829">
        <v>18.707999999999998</v>
      </c>
      <c r="L829">
        <v>20.404</v>
      </c>
      <c r="M829">
        <v>22.099</v>
      </c>
    </row>
    <row r="830" spans="1:13" x14ac:dyDescent="0.3">
      <c r="A830">
        <v>828</v>
      </c>
      <c r="B830">
        <v>15.896100000000001</v>
      </c>
      <c r="C830">
        <v>7.8100000000000003E-2</v>
      </c>
      <c r="D830">
        <v>-0.5101</v>
      </c>
      <c r="E830">
        <v>11.802</v>
      </c>
      <c r="F830">
        <v>12.74</v>
      </c>
      <c r="G830">
        <v>13.678000000000001</v>
      </c>
      <c r="H830">
        <v>14.724</v>
      </c>
      <c r="I830">
        <v>15.896000000000001</v>
      </c>
      <c r="J830">
        <v>17.215</v>
      </c>
      <c r="K830">
        <v>18.706</v>
      </c>
      <c r="L830">
        <v>20.401</v>
      </c>
      <c r="M830">
        <v>22.097000000000001</v>
      </c>
    </row>
    <row r="831" spans="1:13" x14ac:dyDescent="0.3">
      <c r="A831">
        <v>829</v>
      </c>
      <c r="B831">
        <v>15.8948</v>
      </c>
      <c r="C831">
        <v>7.8109999999999999E-2</v>
      </c>
      <c r="D831">
        <v>-0.50900000000000001</v>
      </c>
      <c r="E831">
        <v>11.8</v>
      </c>
      <c r="F831">
        <v>12.738</v>
      </c>
      <c r="G831">
        <v>13.676</v>
      </c>
      <c r="H831">
        <v>14.723000000000001</v>
      </c>
      <c r="I831">
        <v>15.895</v>
      </c>
      <c r="J831">
        <v>17.213999999999999</v>
      </c>
      <c r="K831">
        <v>18.704999999999998</v>
      </c>
      <c r="L831">
        <v>20.399999999999999</v>
      </c>
      <c r="M831">
        <v>22.094999999999999</v>
      </c>
    </row>
    <row r="832" spans="1:13" x14ac:dyDescent="0.3">
      <c r="A832">
        <v>830</v>
      </c>
      <c r="B832">
        <v>15.893599999999999</v>
      </c>
      <c r="C832">
        <v>7.8109999999999999E-2</v>
      </c>
      <c r="D832">
        <v>-0.50800000000000001</v>
      </c>
      <c r="E832">
        <v>11.798999999999999</v>
      </c>
      <c r="F832">
        <v>12.737</v>
      </c>
      <c r="G832">
        <v>13.675000000000001</v>
      </c>
      <c r="H832">
        <v>14.722</v>
      </c>
      <c r="I832">
        <v>15.894</v>
      </c>
      <c r="J832">
        <v>17.212</v>
      </c>
      <c r="K832">
        <v>18.702999999999999</v>
      </c>
      <c r="L832">
        <v>20.396999999999998</v>
      </c>
      <c r="M832">
        <v>22.091999999999999</v>
      </c>
    </row>
    <row r="833" spans="1:13" x14ac:dyDescent="0.3">
      <c r="A833">
        <v>831</v>
      </c>
      <c r="B833">
        <v>15.8924</v>
      </c>
      <c r="C833">
        <v>7.8109999999999999E-2</v>
      </c>
      <c r="D833">
        <v>-0.50690000000000002</v>
      </c>
      <c r="E833">
        <v>11.798</v>
      </c>
      <c r="F833">
        <v>12.736000000000001</v>
      </c>
      <c r="G833">
        <v>13.673999999999999</v>
      </c>
      <c r="H833">
        <v>14.72</v>
      </c>
      <c r="I833">
        <v>15.891999999999999</v>
      </c>
      <c r="J833">
        <v>17.210999999999999</v>
      </c>
      <c r="K833">
        <v>18.701000000000001</v>
      </c>
      <c r="L833">
        <v>20.395</v>
      </c>
      <c r="M833">
        <v>22.088999999999999</v>
      </c>
    </row>
    <row r="834" spans="1:13" x14ac:dyDescent="0.3">
      <c r="A834">
        <v>832</v>
      </c>
      <c r="B834">
        <v>15.8912</v>
      </c>
      <c r="C834">
        <v>7.8119999999999995E-2</v>
      </c>
      <c r="D834">
        <v>-0.50590000000000002</v>
      </c>
      <c r="E834">
        <v>11.795999999999999</v>
      </c>
      <c r="F834">
        <v>12.734</v>
      </c>
      <c r="G834">
        <v>13.673</v>
      </c>
      <c r="H834">
        <v>14.718999999999999</v>
      </c>
      <c r="I834">
        <v>15.891</v>
      </c>
      <c r="J834">
        <v>17.21</v>
      </c>
      <c r="K834">
        <v>18.7</v>
      </c>
      <c r="L834">
        <v>20.393999999999998</v>
      </c>
      <c r="M834">
        <v>22.087</v>
      </c>
    </row>
    <row r="835" spans="1:13" x14ac:dyDescent="0.3">
      <c r="A835">
        <v>833</v>
      </c>
      <c r="B835">
        <v>15.89</v>
      </c>
      <c r="C835">
        <v>7.8119999999999995E-2</v>
      </c>
      <c r="D835">
        <v>-0.50480000000000003</v>
      </c>
      <c r="E835">
        <v>11.794</v>
      </c>
      <c r="F835">
        <v>12.733000000000001</v>
      </c>
      <c r="G835">
        <v>13.670999999999999</v>
      </c>
      <c r="H835">
        <v>14.718</v>
      </c>
      <c r="I835">
        <v>15.89</v>
      </c>
      <c r="J835">
        <v>17.207999999999998</v>
      </c>
      <c r="K835">
        <v>18.698</v>
      </c>
      <c r="L835">
        <v>20.390999999999998</v>
      </c>
      <c r="M835">
        <v>22.084</v>
      </c>
    </row>
    <row r="836" spans="1:13" x14ac:dyDescent="0.3">
      <c r="A836">
        <v>834</v>
      </c>
      <c r="B836">
        <v>15.8888</v>
      </c>
      <c r="C836">
        <v>7.8119999999999995E-2</v>
      </c>
      <c r="D836">
        <v>-0.50380000000000003</v>
      </c>
      <c r="E836">
        <v>11.792999999999999</v>
      </c>
      <c r="F836">
        <v>12.731999999999999</v>
      </c>
      <c r="G836">
        <v>13.67</v>
      </c>
      <c r="H836">
        <v>14.717000000000001</v>
      </c>
      <c r="I836">
        <v>15.888999999999999</v>
      </c>
      <c r="J836">
        <v>17.207000000000001</v>
      </c>
      <c r="K836">
        <v>18.696999999999999</v>
      </c>
      <c r="L836">
        <v>20.388999999999999</v>
      </c>
      <c r="M836">
        <v>22.082000000000001</v>
      </c>
    </row>
    <row r="837" spans="1:13" x14ac:dyDescent="0.3">
      <c r="A837">
        <v>835</v>
      </c>
      <c r="B837">
        <v>15.887499999999999</v>
      </c>
      <c r="C837">
        <v>7.8130000000000005E-2</v>
      </c>
      <c r="D837">
        <v>-0.50270000000000004</v>
      </c>
      <c r="E837">
        <v>11.791</v>
      </c>
      <c r="F837">
        <v>12.73</v>
      </c>
      <c r="G837">
        <v>13.669</v>
      </c>
      <c r="H837">
        <v>14.715</v>
      </c>
      <c r="I837">
        <v>15.888</v>
      </c>
      <c r="J837">
        <v>17.206</v>
      </c>
      <c r="K837">
        <v>18.695</v>
      </c>
      <c r="L837">
        <v>20.388000000000002</v>
      </c>
      <c r="M837">
        <v>22.08</v>
      </c>
    </row>
    <row r="838" spans="1:13" x14ac:dyDescent="0.3">
      <c r="A838">
        <v>836</v>
      </c>
      <c r="B838">
        <v>15.8863</v>
      </c>
      <c r="C838">
        <v>7.8130000000000005E-2</v>
      </c>
      <c r="D838">
        <v>-0.50170000000000003</v>
      </c>
      <c r="E838">
        <v>11.79</v>
      </c>
      <c r="F838">
        <v>12.728999999999999</v>
      </c>
      <c r="G838">
        <v>13.667</v>
      </c>
      <c r="H838">
        <v>14.714</v>
      </c>
      <c r="I838">
        <v>15.885999999999999</v>
      </c>
      <c r="J838">
        <v>17.204000000000001</v>
      </c>
      <c r="K838">
        <v>18.693999999999999</v>
      </c>
      <c r="L838">
        <v>20.385000000000002</v>
      </c>
      <c r="M838">
        <v>22.077000000000002</v>
      </c>
    </row>
    <row r="839" spans="1:13" x14ac:dyDescent="0.3">
      <c r="A839">
        <v>837</v>
      </c>
      <c r="B839">
        <v>15.8851</v>
      </c>
      <c r="C839">
        <v>7.8130000000000005E-2</v>
      </c>
      <c r="D839">
        <v>-0.50060000000000004</v>
      </c>
      <c r="E839">
        <v>11.788</v>
      </c>
      <c r="F839">
        <v>12.727</v>
      </c>
      <c r="G839">
        <v>13.666</v>
      </c>
      <c r="H839">
        <v>14.712999999999999</v>
      </c>
      <c r="I839">
        <v>15.885</v>
      </c>
      <c r="J839">
        <v>17.202999999999999</v>
      </c>
      <c r="K839">
        <v>18.692</v>
      </c>
      <c r="L839">
        <v>20.382999999999999</v>
      </c>
      <c r="M839">
        <v>22.074000000000002</v>
      </c>
    </row>
    <row r="840" spans="1:13" x14ac:dyDescent="0.3">
      <c r="A840">
        <v>838</v>
      </c>
      <c r="B840">
        <v>15.883900000000001</v>
      </c>
      <c r="C840">
        <v>7.8140000000000001E-2</v>
      </c>
      <c r="D840">
        <v>-0.49959999999999999</v>
      </c>
      <c r="E840">
        <v>11.787000000000001</v>
      </c>
      <c r="F840">
        <v>12.726000000000001</v>
      </c>
      <c r="G840">
        <v>13.664999999999999</v>
      </c>
      <c r="H840">
        <v>14.712</v>
      </c>
      <c r="I840">
        <v>15.884</v>
      </c>
      <c r="J840">
        <v>17.202000000000002</v>
      </c>
      <c r="K840">
        <v>18.690999999999999</v>
      </c>
      <c r="L840">
        <v>20.382000000000001</v>
      </c>
      <c r="M840">
        <v>22.071999999999999</v>
      </c>
    </row>
    <row r="841" spans="1:13" x14ac:dyDescent="0.3">
      <c r="A841">
        <v>839</v>
      </c>
      <c r="B841">
        <v>15.8827</v>
      </c>
      <c r="C841">
        <v>7.8140000000000001E-2</v>
      </c>
      <c r="D841">
        <v>-0.49859999999999999</v>
      </c>
      <c r="E841">
        <v>11.785</v>
      </c>
      <c r="F841">
        <v>12.724</v>
      </c>
      <c r="G841">
        <v>13.664</v>
      </c>
      <c r="H841">
        <v>14.711</v>
      </c>
      <c r="I841">
        <v>15.882999999999999</v>
      </c>
      <c r="J841">
        <v>17.2</v>
      </c>
      <c r="K841">
        <v>18.689</v>
      </c>
      <c r="L841">
        <v>20.379000000000001</v>
      </c>
      <c r="M841">
        <v>22.07</v>
      </c>
    </row>
    <row r="842" spans="1:13" x14ac:dyDescent="0.3">
      <c r="A842">
        <v>840</v>
      </c>
      <c r="B842">
        <v>15.881500000000001</v>
      </c>
      <c r="C842">
        <v>7.8140000000000001E-2</v>
      </c>
      <c r="D842">
        <v>-0.4975</v>
      </c>
      <c r="E842">
        <v>11.784000000000001</v>
      </c>
      <c r="F842">
        <v>12.723000000000001</v>
      </c>
      <c r="G842">
        <v>13.662000000000001</v>
      </c>
      <c r="H842">
        <v>14.71</v>
      </c>
      <c r="I842">
        <v>15.882</v>
      </c>
      <c r="J842">
        <v>17.199000000000002</v>
      </c>
      <c r="K842">
        <v>18.687000000000001</v>
      </c>
      <c r="L842">
        <v>20.376999999999999</v>
      </c>
      <c r="M842">
        <v>22.067</v>
      </c>
    </row>
    <row r="843" spans="1:13" x14ac:dyDescent="0.3">
      <c r="A843">
        <v>841</v>
      </c>
      <c r="B843">
        <v>15.8803</v>
      </c>
      <c r="C843">
        <v>7.8149999999999997E-2</v>
      </c>
      <c r="D843">
        <v>-0.4965</v>
      </c>
      <c r="E843">
        <v>11.782</v>
      </c>
      <c r="F843">
        <v>12.722</v>
      </c>
      <c r="G843">
        <v>13.661</v>
      </c>
      <c r="H843">
        <v>14.708</v>
      </c>
      <c r="I843">
        <v>15.88</v>
      </c>
      <c r="J843">
        <v>17.198</v>
      </c>
      <c r="K843">
        <v>18.686</v>
      </c>
      <c r="L843">
        <v>20.376000000000001</v>
      </c>
      <c r="M843">
        <v>22.065000000000001</v>
      </c>
    </row>
    <row r="844" spans="1:13" x14ac:dyDescent="0.3">
      <c r="A844">
        <v>842</v>
      </c>
      <c r="B844">
        <v>15.879099999999999</v>
      </c>
      <c r="C844">
        <v>7.8149999999999997E-2</v>
      </c>
      <c r="D844">
        <v>-0.4955</v>
      </c>
      <c r="E844">
        <v>11.781000000000001</v>
      </c>
      <c r="F844">
        <v>12.72</v>
      </c>
      <c r="G844">
        <v>13.66</v>
      </c>
      <c r="H844">
        <v>14.707000000000001</v>
      </c>
      <c r="I844">
        <v>15.879</v>
      </c>
      <c r="J844">
        <v>17.196999999999999</v>
      </c>
      <c r="K844">
        <v>18.684000000000001</v>
      </c>
      <c r="L844">
        <v>20.373000000000001</v>
      </c>
      <c r="M844">
        <v>22.062000000000001</v>
      </c>
    </row>
    <row r="845" spans="1:13" x14ac:dyDescent="0.3">
      <c r="A845">
        <v>843</v>
      </c>
      <c r="B845">
        <v>15.8779</v>
      </c>
      <c r="C845">
        <v>7.8149999999999997E-2</v>
      </c>
      <c r="D845">
        <v>-0.49440000000000001</v>
      </c>
      <c r="E845">
        <v>11.779</v>
      </c>
      <c r="F845">
        <v>12.718999999999999</v>
      </c>
      <c r="G845">
        <v>13.659000000000001</v>
      </c>
      <c r="H845">
        <v>14.706</v>
      </c>
      <c r="I845">
        <v>15.878</v>
      </c>
      <c r="J845">
        <v>17.195</v>
      </c>
      <c r="K845">
        <v>18.683</v>
      </c>
      <c r="L845">
        <v>20.370999999999999</v>
      </c>
      <c r="M845">
        <v>22.059000000000001</v>
      </c>
    </row>
    <row r="846" spans="1:13" x14ac:dyDescent="0.3">
      <c r="A846">
        <v>844</v>
      </c>
      <c r="B846">
        <v>15.8767</v>
      </c>
      <c r="C846">
        <v>7.8159999999999993E-2</v>
      </c>
      <c r="D846">
        <v>-0.49340000000000001</v>
      </c>
      <c r="E846">
        <v>11.778</v>
      </c>
      <c r="F846">
        <v>12.717000000000001</v>
      </c>
      <c r="G846">
        <v>13.657</v>
      </c>
      <c r="H846">
        <v>14.705</v>
      </c>
      <c r="I846">
        <v>15.877000000000001</v>
      </c>
      <c r="J846">
        <v>17.193999999999999</v>
      </c>
      <c r="K846">
        <v>18.681000000000001</v>
      </c>
      <c r="L846">
        <v>20.37</v>
      </c>
      <c r="M846">
        <v>22.058</v>
      </c>
    </row>
    <row r="847" spans="1:13" x14ac:dyDescent="0.3">
      <c r="A847">
        <v>845</v>
      </c>
      <c r="B847">
        <v>15.875500000000001</v>
      </c>
      <c r="C847">
        <v>7.8159999999999993E-2</v>
      </c>
      <c r="D847">
        <v>-0.4924</v>
      </c>
      <c r="E847">
        <v>11.776</v>
      </c>
      <c r="F847">
        <v>12.715999999999999</v>
      </c>
      <c r="G847">
        <v>13.656000000000001</v>
      </c>
      <c r="H847">
        <v>14.702999999999999</v>
      </c>
      <c r="I847">
        <v>15.875999999999999</v>
      </c>
      <c r="J847">
        <v>17.193000000000001</v>
      </c>
      <c r="K847">
        <v>18.68</v>
      </c>
      <c r="L847">
        <v>20.367000000000001</v>
      </c>
      <c r="M847">
        <v>22.055</v>
      </c>
    </row>
    <row r="848" spans="1:13" x14ac:dyDescent="0.3">
      <c r="A848">
        <v>846</v>
      </c>
      <c r="B848">
        <v>15.8742</v>
      </c>
      <c r="C848">
        <v>7.8159999999999993E-2</v>
      </c>
      <c r="D848">
        <v>-0.4914</v>
      </c>
      <c r="E848">
        <v>11.775</v>
      </c>
      <c r="F848">
        <v>12.715</v>
      </c>
      <c r="G848">
        <v>13.654999999999999</v>
      </c>
      <c r="H848">
        <v>14.702</v>
      </c>
      <c r="I848">
        <v>15.874000000000001</v>
      </c>
      <c r="J848">
        <v>17.190999999999999</v>
      </c>
      <c r="K848">
        <v>18.678000000000001</v>
      </c>
      <c r="L848">
        <v>20.364999999999998</v>
      </c>
      <c r="M848">
        <v>22.052</v>
      </c>
    </row>
    <row r="849" spans="1:13" x14ac:dyDescent="0.3">
      <c r="A849">
        <v>847</v>
      </c>
      <c r="B849">
        <v>15.872999999999999</v>
      </c>
      <c r="C849">
        <v>7.8170000000000003E-2</v>
      </c>
      <c r="D849">
        <v>-0.4904</v>
      </c>
      <c r="E849">
        <v>11.773</v>
      </c>
      <c r="F849">
        <v>12.712999999999999</v>
      </c>
      <c r="G849">
        <v>13.653</v>
      </c>
      <c r="H849">
        <v>14.701000000000001</v>
      </c>
      <c r="I849">
        <v>15.872999999999999</v>
      </c>
      <c r="J849">
        <v>17.190000000000001</v>
      </c>
      <c r="K849">
        <v>18.677</v>
      </c>
      <c r="L849">
        <v>20.364000000000001</v>
      </c>
      <c r="M849">
        <v>22.05</v>
      </c>
    </row>
    <row r="850" spans="1:13" x14ac:dyDescent="0.3">
      <c r="A850">
        <v>848</v>
      </c>
      <c r="B850">
        <v>15.8718</v>
      </c>
      <c r="C850">
        <v>7.8170000000000003E-2</v>
      </c>
      <c r="D850">
        <v>-0.48930000000000001</v>
      </c>
      <c r="E850">
        <v>11.772</v>
      </c>
      <c r="F850">
        <v>12.712</v>
      </c>
      <c r="G850">
        <v>13.651999999999999</v>
      </c>
      <c r="H850">
        <v>14.7</v>
      </c>
      <c r="I850">
        <v>15.872</v>
      </c>
      <c r="J850">
        <v>17.189</v>
      </c>
      <c r="K850">
        <v>18.675000000000001</v>
      </c>
      <c r="L850">
        <v>20.361000000000001</v>
      </c>
      <c r="M850">
        <v>22.047999999999998</v>
      </c>
    </row>
    <row r="851" spans="1:13" x14ac:dyDescent="0.3">
      <c r="A851">
        <v>849</v>
      </c>
      <c r="B851">
        <v>15.8706</v>
      </c>
      <c r="C851">
        <v>7.8170000000000003E-2</v>
      </c>
      <c r="D851">
        <v>-0.48830000000000001</v>
      </c>
      <c r="E851">
        <v>11.77</v>
      </c>
      <c r="F851">
        <v>12.711</v>
      </c>
      <c r="G851">
        <v>13.651</v>
      </c>
      <c r="H851">
        <v>14.699</v>
      </c>
      <c r="I851">
        <v>15.871</v>
      </c>
      <c r="J851">
        <v>17.187000000000001</v>
      </c>
      <c r="K851">
        <v>18.672999999999998</v>
      </c>
      <c r="L851">
        <v>20.359000000000002</v>
      </c>
      <c r="M851">
        <v>22.045000000000002</v>
      </c>
    </row>
    <row r="852" spans="1:13" x14ac:dyDescent="0.3">
      <c r="A852">
        <v>850</v>
      </c>
      <c r="B852">
        <v>15.869400000000001</v>
      </c>
      <c r="C852">
        <v>7.8179999999999999E-2</v>
      </c>
      <c r="D852">
        <v>-0.48730000000000001</v>
      </c>
      <c r="E852">
        <v>11.769</v>
      </c>
      <c r="F852">
        <v>12.709</v>
      </c>
      <c r="G852">
        <v>13.65</v>
      </c>
      <c r="H852">
        <v>14.696999999999999</v>
      </c>
      <c r="I852">
        <v>15.869</v>
      </c>
      <c r="J852">
        <v>17.186</v>
      </c>
      <c r="K852">
        <v>18.672000000000001</v>
      </c>
      <c r="L852">
        <v>20.358000000000001</v>
      </c>
      <c r="M852">
        <v>22.042999999999999</v>
      </c>
    </row>
    <row r="853" spans="1:13" x14ac:dyDescent="0.3">
      <c r="A853">
        <v>851</v>
      </c>
      <c r="B853">
        <v>15.8682</v>
      </c>
      <c r="C853">
        <v>7.8179999999999999E-2</v>
      </c>
      <c r="D853">
        <v>-0.48630000000000001</v>
      </c>
      <c r="E853">
        <v>11.766999999999999</v>
      </c>
      <c r="F853">
        <v>12.708</v>
      </c>
      <c r="G853">
        <v>13.648</v>
      </c>
      <c r="H853">
        <v>14.696</v>
      </c>
      <c r="I853">
        <v>15.868</v>
      </c>
      <c r="J853">
        <v>17.184999999999999</v>
      </c>
      <c r="K853">
        <v>18.670000000000002</v>
      </c>
      <c r="L853">
        <v>20.355</v>
      </c>
      <c r="M853">
        <v>22.04</v>
      </c>
    </row>
    <row r="854" spans="1:13" x14ac:dyDescent="0.3">
      <c r="A854">
        <v>852</v>
      </c>
      <c r="B854">
        <v>15.867000000000001</v>
      </c>
      <c r="C854">
        <v>7.8179999999999999E-2</v>
      </c>
      <c r="D854">
        <v>-0.48530000000000001</v>
      </c>
      <c r="E854">
        <v>11.766</v>
      </c>
      <c r="F854">
        <v>12.707000000000001</v>
      </c>
      <c r="G854">
        <v>13.647</v>
      </c>
      <c r="H854">
        <v>14.695</v>
      </c>
      <c r="I854">
        <v>15.867000000000001</v>
      </c>
      <c r="J854">
        <v>17.183</v>
      </c>
      <c r="K854">
        <v>18.669</v>
      </c>
      <c r="L854">
        <v>20.353000000000002</v>
      </c>
      <c r="M854">
        <v>22.038</v>
      </c>
    </row>
    <row r="855" spans="1:13" x14ac:dyDescent="0.3">
      <c r="A855">
        <v>853</v>
      </c>
      <c r="B855">
        <v>15.8658</v>
      </c>
      <c r="C855">
        <v>7.8189999999999996E-2</v>
      </c>
      <c r="D855">
        <v>-0.48430000000000001</v>
      </c>
      <c r="E855">
        <v>11.763999999999999</v>
      </c>
      <c r="F855">
        <v>12.705</v>
      </c>
      <c r="G855">
        <v>13.646000000000001</v>
      </c>
      <c r="H855">
        <v>14.694000000000001</v>
      </c>
      <c r="I855">
        <v>15.866</v>
      </c>
      <c r="J855">
        <v>17.181999999999999</v>
      </c>
      <c r="K855">
        <v>18.667999999999999</v>
      </c>
      <c r="L855">
        <v>20.352</v>
      </c>
      <c r="M855">
        <v>22.036000000000001</v>
      </c>
    </row>
    <row r="856" spans="1:13" x14ac:dyDescent="0.3">
      <c r="A856">
        <v>854</v>
      </c>
      <c r="B856">
        <v>15.864599999999999</v>
      </c>
      <c r="C856">
        <v>7.8189999999999996E-2</v>
      </c>
      <c r="D856">
        <v>-0.48330000000000001</v>
      </c>
      <c r="E856">
        <v>11.763</v>
      </c>
      <c r="F856">
        <v>12.704000000000001</v>
      </c>
      <c r="G856">
        <v>13.645</v>
      </c>
      <c r="H856">
        <v>14.693</v>
      </c>
      <c r="I856">
        <v>15.865</v>
      </c>
      <c r="J856">
        <v>17.181000000000001</v>
      </c>
      <c r="K856">
        <v>18.666</v>
      </c>
      <c r="L856">
        <v>20.349</v>
      </c>
      <c r="M856">
        <v>22.033000000000001</v>
      </c>
    </row>
    <row r="857" spans="1:13" x14ac:dyDescent="0.3">
      <c r="A857">
        <v>855</v>
      </c>
      <c r="B857">
        <v>15.8634</v>
      </c>
      <c r="C857">
        <v>7.8189999999999996E-2</v>
      </c>
      <c r="D857">
        <v>-0.48230000000000001</v>
      </c>
      <c r="E857">
        <v>11.760999999999999</v>
      </c>
      <c r="F857">
        <v>12.702</v>
      </c>
      <c r="G857">
        <v>13.643000000000001</v>
      </c>
      <c r="H857">
        <v>14.691000000000001</v>
      </c>
      <c r="I857">
        <v>15.863</v>
      </c>
      <c r="J857">
        <v>17.18</v>
      </c>
      <c r="K857">
        <v>18.664000000000001</v>
      </c>
      <c r="L857">
        <v>20.347000000000001</v>
      </c>
      <c r="M857">
        <v>22.03</v>
      </c>
    </row>
    <row r="858" spans="1:13" x14ac:dyDescent="0.3">
      <c r="A858">
        <v>856</v>
      </c>
      <c r="B858">
        <v>15.8622</v>
      </c>
      <c r="C858">
        <v>7.8200000000000006E-2</v>
      </c>
      <c r="D858">
        <v>-0.48130000000000001</v>
      </c>
      <c r="E858">
        <v>11.76</v>
      </c>
      <c r="F858">
        <v>12.701000000000001</v>
      </c>
      <c r="G858">
        <v>13.641999999999999</v>
      </c>
      <c r="H858">
        <v>14.69</v>
      </c>
      <c r="I858">
        <v>15.862</v>
      </c>
      <c r="J858">
        <v>17.178000000000001</v>
      </c>
      <c r="K858">
        <v>18.663</v>
      </c>
      <c r="L858">
        <v>20.346</v>
      </c>
      <c r="M858">
        <v>22.029</v>
      </c>
    </row>
    <row r="859" spans="1:13" x14ac:dyDescent="0.3">
      <c r="A859">
        <v>857</v>
      </c>
      <c r="B859">
        <v>15.8611</v>
      </c>
      <c r="C859">
        <v>7.8200000000000006E-2</v>
      </c>
      <c r="D859">
        <v>-0.4803</v>
      </c>
      <c r="E859">
        <v>11.757999999999999</v>
      </c>
      <c r="F859">
        <v>12.7</v>
      </c>
      <c r="G859">
        <v>13.641</v>
      </c>
      <c r="H859">
        <v>14.689</v>
      </c>
      <c r="I859">
        <v>15.861000000000001</v>
      </c>
      <c r="J859">
        <v>17.177</v>
      </c>
      <c r="K859">
        <v>18.661000000000001</v>
      </c>
      <c r="L859">
        <v>20.344000000000001</v>
      </c>
      <c r="M859">
        <v>22.026</v>
      </c>
    </row>
    <row r="860" spans="1:13" x14ac:dyDescent="0.3">
      <c r="A860">
        <v>858</v>
      </c>
      <c r="B860">
        <v>15.8599</v>
      </c>
      <c r="C860">
        <v>7.8200000000000006E-2</v>
      </c>
      <c r="D860">
        <v>-0.4793</v>
      </c>
      <c r="E860">
        <v>11.757</v>
      </c>
      <c r="F860">
        <v>12.698</v>
      </c>
      <c r="G860">
        <v>13.64</v>
      </c>
      <c r="H860">
        <v>14.688000000000001</v>
      </c>
      <c r="I860">
        <v>15.86</v>
      </c>
      <c r="J860">
        <v>17.175999999999998</v>
      </c>
      <c r="K860">
        <v>18.66</v>
      </c>
      <c r="L860">
        <v>20.341999999999999</v>
      </c>
      <c r="M860">
        <v>22.023</v>
      </c>
    </row>
    <row r="861" spans="1:13" x14ac:dyDescent="0.3">
      <c r="A861">
        <v>859</v>
      </c>
      <c r="B861">
        <v>15.858700000000001</v>
      </c>
      <c r="C861">
        <v>7.8210000000000002E-2</v>
      </c>
      <c r="D861">
        <v>-0.4783</v>
      </c>
      <c r="E861">
        <v>11.755000000000001</v>
      </c>
      <c r="F861">
        <v>12.696999999999999</v>
      </c>
      <c r="G861">
        <v>13.638</v>
      </c>
      <c r="H861">
        <v>14.686999999999999</v>
      </c>
      <c r="I861">
        <v>15.859</v>
      </c>
      <c r="J861">
        <v>17.175000000000001</v>
      </c>
      <c r="K861">
        <v>18.658000000000001</v>
      </c>
      <c r="L861">
        <v>20.34</v>
      </c>
      <c r="M861">
        <v>22.021999999999998</v>
      </c>
    </row>
    <row r="862" spans="1:13" x14ac:dyDescent="0.3">
      <c r="A862">
        <v>860</v>
      </c>
      <c r="B862">
        <v>15.8575</v>
      </c>
      <c r="C862">
        <v>7.8210000000000002E-2</v>
      </c>
      <c r="D862">
        <v>-0.4773</v>
      </c>
      <c r="E862">
        <v>11.754</v>
      </c>
      <c r="F862">
        <v>12.695</v>
      </c>
      <c r="G862">
        <v>13.637</v>
      </c>
      <c r="H862">
        <v>14.685</v>
      </c>
      <c r="I862">
        <v>15.858000000000001</v>
      </c>
      <c r="J862">
        <v>17.172999999999998</v>
      </c>
      <c r="K862">
        <v>18.657</v>
      </c>
      <c r="L862">
        <v>20.338000000000001</v>
      </c>
      <c r="M862">
        <v>22.018999999999998</v>
      </c>
    </row>
    <row r="863" spans="1:13" x14ac:dyDescent="0.3">
      <c r="A863">
        <v>861</v>
      </c>
      <c r="B863">
        <v>15.856299999999999</v>
      </c>
      <c r="C863">
        <v>7.8210000000000002E-2</v>
      </c>
      <c r="D863">
        <v>-0.4763</v>
      </c>
      <c r="E863">
        <v>11.753</v>
      </c>
      <c r="F863">
        <v>12.694000000000001</v>
      </c>
      <c r="G863">
        <v>13.635999999999999</v>
      </c>
      <c r="H863">
        <v>14.683999999999999</v>
      </c>
      <c r="I863">
        <v>15.856</v>
      </c>
      <c r="J863">
        <v>17.172000000000001</v>
      </c>
      <c r="K863">
        <v>18.655000000000001</v>
      </c>
      <c r="L863">
        <v>20.335999999999999</v>
      </c>
      <c r="M863">
        <v>22.015999999999998</v>
      </c>
    </row>
    <row r="864" spans="1:13" x14ac:dyDescent="0.3">
      <c r="A864">
        <v>862</v>
      </c>
      <c r="B864">
        <v>15.8551</v>
      </c>
      <c r="C864">
        <v>7.8219999999999998E-2</v>
      </c>
      <c r="D864">
        <v>-0.4753</v>
      </c>
      <c r="E864">
        <v>11.750999999999999</v>
      </c>
      <c r="F864">
        <v>12.693</v>
      </c>
      <c r="G864">
        <v>13.634</v>
      </c>
      <c r="H864">
        <v>14.683</v>
      </c>
      <c r="I864">
        <v>15.855</v>
      </c>
      <c r="J864">
        <v>17.170999999999999</v>
      </c>
      <c r="K864">
        <v>18.654</v>
      </c>
      <c r="L864">
        <v>20.334</v>
      </c>
      <c r="M864">
        <v>22.013999999999999</v>
      </c>
    </row>
    <row r="865" spans="1:13" x14ac:dyDescent="0.3">
      <c r="A865">
        <v>863</v>
      </c>
      <c r="B865">
        <v>15.853899999999999</v>
      </c>
      <c r="C865">
        <v>7.8219999999999998E-2</v>
      </c>
      <c r="D865">
        <v>-0.4743</v>
      </c>
      <c r="E865">
        <v>11.749000000000001</v>
      </c>
      <c r="F865">
        <v>12.691000000000001</v>
      </c>
      <c r="G865">
        <v>13.632999999999999</v>
      </c>
      <c r="H865">
        <v>14.682</v>
      </c>
      <c r="I865">
        <v>15.853999999999999</v>
      </c>
      <c r="J865">
        <v>17.169</v>
      </c>
      <c r="K865">
        <v>18.652000000000001</v>
      </c>
      <c r="L865">
        <v>20.332000000000001</v>
      </c>
      <c r="M865">
        <v>22.012</v>
      </c>
    </row>
    <row r="866" spans="1:13" x14ac:dyDescent="0.3">
      <c r="A866">
        <v>864</v>
      </c>
      <c r="B866">
        <v>15.8527</v>
      </c>
      <c r="C866">
        <v>7.8219999999999998E-2</v>
      </c>
      <c r="D866">
        <v>-0.4733</v>
      </c>
      <c r="E866">
        <v>11.747999999999999</v>
      </c>
      <c r="F866">
        <v>12.69</v>
      </c>
      <c r="G866">
        <v>13.632</v>
      </c>
      <c r="H866">
        <v>14.680999999999999</v>
      </c>
      <c r="I866">
        <v>15.853</v>
      </c>
      <c r="J866">
        <v>17.167999999999999</v>
      </c>
      <c r="K866">
        <v>18.651</v>
      </c>
      <c r="L866">
        <v>20.329999999999998</v>
      </c>
      <c r="M866">
        <v>22.009</v>
      </c>
    </row>
    <row r="867" spans="1:13" x14ac:dyDescent="0.3">
      <c r="A867">
        <v>865</v>
      </c>
      <c r="B867">
        <v>15.8515</v>
      </c>
      <c r="C867">
        <v>7.8229999999999994E-2</v>
      </c>
      <c r="D867">
        <v>-0.4723</v>
      </c>
      <c r="E867">
        <v>11.746</v>
      </c>
      <c r="F867">
        <v>12.688000000000001</v>
      </c>
      <c r="G867">
        <v>13.631</v>
      </c>
      <c r="H867">
        <v>14.679</v>
      </c>
      <c r="I867">
        <v>15.852</v>
      </c>
      <c r="J867">
        <v>17.167000000000002</v>
      </c>
      <c r="K867">
        <v>18.649000000000001</v>
      </c>
      <c r="L867">
        <v>20.327999999999999</v>
      </c>
      <c r="M867">
        <v>22.007000000000001</v>
      </c>
    </row>
    <row r="868" spans="1:13" x14ac:dyDescent="0.3">
      <c r="A868">
        <v>866</v>
      </c>
      <c r="B868">
        <v>15.850300000000001</v>
      </c>
      <c r="C868">
        <v>7.8229999999999994E-2</v>
      </c>
      <c r="D868">
        <v>-0.4713</v>
      </c>
      <c r="E868">
        <v>11.744999999999999</v>
      </c>
      <c r="F868">
        <v>12.686999999999999</v>
      </c>
      <c r="G868">
        <v>13.629</v>
      </c>
      <c r="H868">
        <v>14.678000000000001</v>
      </c>
      <c r="I868">
        <v>15.85</v>
      </c>
      <c r="J868">
        <v>17.164999999999999</v>
      </c>
      <c r="K868">
        <v>18.648</v>
      </c>
      <c r="L868">
        <v>20.326000000000001</v>
      </c>
      <c r="M868">
        <v>22.004000000000001</v>
      </c>
    </row>
    <row r="869" spans="1:13" x14ac:dyDescent="0.3">
      <c r="A869">
        <v>867</v>
      </c>
      <c r="B869">
        <v>15.8491</v>
      </c>
      <c r="C869">
        <v>7.8240000000000004E-2</v>
      </c>
      <c r="D869">
        <v>-0.47039999999999998</v>
      </c>
      <c r="E869">
        <v>11.743</v>
      </c>
      <c r="F869">
        <v>12.686</v>
      </c>
      <c r="G869">
        <v>13.628</v>
      </c>
      <c r="H869">
        <v>14.677</v>
      </c>
      <c r="I869">
        <v>15.849</v>
      </c>
      <c r="J869">
        <v>17.164000000000001</v>
      </c>
      <c r="K869">
        <v>18.646000000000001</v>
      </c>
      <c r="L869">
        <v>20.324999999999999</v>
      </c>
      <c r="M869">
        <v>22.003</v>
      </c>
    </row>
    <row r="870" spans="1:13" x14ac:dyDescent="0.3">
      <c r="A870">
        <v>868</v>
      </c>
      <c r="B870">
        <v>15.848000000000001</v>
      </c>
      <c r="C870">
        <v>7.8240000000000004E-2</v>
      </c>
      <c r="D870">
        <v>-0.46939999999999998</v>
      </c>
      <c r="E870">
        <v>11.742000000000001</v>
      </c>
      <c r="F870">
        <v>12.683999999999999</v>
      </c>
      <c r="G870">
        <v>13.627000000000001</v>
      </c>
      <c r="H870">
        <v>14.676</v>
      </c>
      <c r="I870">
        <v>15.848000000000001</v>
      </c>
      <c r="J870">
        <v>17.163</v>
      </c>
      <c r="K870">
        <v>18.645</v>
      </c>
      <c r="L870">
        <v>20.323</v>
      </c>
      <c r="M870">
        <v>22</v>
      </c>
    </row>
    <row r="871" spans="1:13" x14ac:dyDescent="0.3">
      <c r="A871">
        <v>869</v>
      </c>
      <c r="B871">
        <v>15.8468</v>
      </c>
      <c r="C871">
        <v>7.8240000000000004E-2</v>
      </c>
      <c r="D871">
        <v>-0.46839999999999998</v>
      </c>
      <c r="E871">
        <v>11.741</v>
      </c>
      <c r="F871">
        <v>12.683</v>
      </c>
      <c r="G871">
        <v>13.625999999999999</v>
      </c>
      <c r="H871">
        <v>14.675000000000001</v>
      </c>
      <c r="I871">
        <v>15.847</v>
      </c>
      <c r="J871">
        <v>17.161999999999999</v>
      </c>
      <c r="K871">
        <v>18.643000000000001</v>
      </c>
      <c r="L871">
        <v>20.32</v>
      </c>
      <c r="M871">
        <v>21.998000000000001</v>
      </c>
    </row>
    <row r="872" spans="1:13" x14ac:dyDescent="0.3">
      <c r="A872">
        <v>870</v>
      </c>
      <c r="B872">
        <v>15.845599999999999</v>
      </c>
      <c r="C872">
        <v>7.825E-2</v>
      </c>
      <c r="D872">
        <v>-0.46739999999999998</v>
      </c>
      <c r="E872">
        <v>11.739000000000001</v>
      </c>
      <c r="F872">
        <v>12.682</v>
      </c>
      <c r="G872">
        <v>13.624000000000001</v>
      </c>
      <c r="H872">
        <v>14.673</v>
      </c>
      <c r="I872">
        <v>15.846</v>
      </c>
      <c r="J872">
        <v>17.16</v>
      </c>
      <c r="K872">
        <v>18.641999999999999</v>
      </c>
      <c r="L872">
        <v>20.318999999999999</v>
      </c>
      <c r="M872">
        <v>21.995999999999999</v>
      </c>
    </row>
    <row r="873" spans="1:13" x14ac:dyDescent="0.3">
      <c r="A873">
        <v>871</v>
      </c>
      <c r="B873">
        <v>15.8444</v>
      </c>
      <c r="C873">
        <v>7.825E-2</v>
      </c>
      <c r="D873">
        <v>-0.46650000000000003</v>
      </c>
      <c r="E873">
        <v>11.738</v>
      </c>
      <c r="F873">
        <v>12.68</v>
      </c>
      <c r="G873">
        <v>13.622999999999999</v>
      </c>
      <c r="H873">
        <v>14.672000000000001</v>
      </c>
      <c r="I873">
        <v>15.843999999999999</v>
      </c>
      <c r="J873">
        <v>17.158999999999999</v>
      </c>
      <c r="K873">
        <v>18.64</v>
      </c>
      <c r="L873">
        <v>20.317</v>
      </c>
      <c r="M873">
        <v>21.992999999999999</v>
      </c>
    </row>
    <row r="874" spans="1:13" x14ac:dyDescent="0.3">
      <c r="A874">
        <v>872</v>
      </c>
      <c r="B874">
        <v>15.8432</v>
      </c>
      <c r="C874">
        <v>7.825E-2</v>
      </c>
      <c r="D874">
        <v>-0.46550000000000002</v>
      </c>
      <c r="E874">
        <v>11.736000000000001</v>
      </c>
      <c r="F874">
        <v>12.679</v>
      </c>
      <c r="G874">
        <v>13.622</v>
      </c>
      <c r="H874">
        <v>14.670999999999999</v>
      </c>
      <c r="I874">
        <v>15.843</v>
      </c>
      <c r="J874">
        <v>17.158000000000001</v>
      </c>
      <c r="K874">
        <v>18.638999999999999</v>
      </c>
      <c r="L874">
        <v>20.315000000000001</v>
      </c>
      <c r="M874">
        <v>21.99</v>
      </c>
    </row>
    <row r="875" spans="1:13" x14ac:dyDescent="0.3">
      <c r="A875">
        <v>873</v>
      </c>
      <c r="B875">
        <v>15.842000000000001</v>
      </c>
      <c r="C875">
        <v>7.8259999999999996E-2</v>
      </c>
      <c r="D875">
        <v>-0.46450000000000002</v>
      </c>
      <c r="E875">
        <v>11.734</v>
      </c>
      <c r="F875">
        <v>12.677</v>
      </c>
      <c r="G875">
        <v>13.62</v>
      </c>
      <c r="H875">
        <v>14.67</v>
      </c>
      <c r="I875">
        <v>15.842000000000001</v>
      </c>
      <c r="J875">
        <v>17.157</v>
      </c>
      <c r="K875">
        <v>18.637</v>
      </c>
      <c r="L875">
        <v>20.312999999999999</v>
      </c>
      <c r="M875">
        <v>21.989000000000001</v>
      </c>
    </row>
    <row r="876" spans="1:13" x14ac:dyDescent="0.3">
      <c r="A876">
        <v>874</v>
      </c>
      <c r="B876">
        <v>15.8409</v>
      </c>
      <c r="C876">
        <v>7.8259999999999996E-2</v>
      </c>
      <c r="D876">
        <v>-0.46360000000000001</v>
      </c>
      <c r="E876">
        <v>11.733000000000001</v>
      </c>
      <c r="F876">
        <v>12.676</v>
      </c>
      <c r="G876">
        <v>13.619</v>
      </c>
      <c r="H876">
        <v>14.669</v>
      </c>
      <c r="I876">
        <v>15.840999999999999</v>
      </c>
      <c r="J876">
        <v>17.155000000000001</v>
      </c>
      <c r="K876">
        <v>18.635999999999999</v>
      </c>
      <c r="L876">
        <v>20.311</v>
      </c>
      <c r="M876">
        <v>21.986000000000001</v>
      </c>
    </row>
    <row r="877" spans="1:13" x14ac:dyDescent="0.3">
      <c r="A877">
        <v>875</v>
      </c>
      <c r="B877">
        <v>15.839700000000001</v>
      </c>
      <c r="C877">
        <v>7.8259999999999996E-2</v>
      </c>
      <c r="D877">
        <v>-0.46260000000000001</v>
      </c>
      <c r="E877">
        <v>11.731999999999999</v>
      </c>
      <c r="F877">
        <v>12.675000000000001</v>
      </c>
      <c r="G877">
        <v>13.618</v>
      </c>
      <c r="H877">
        <v>14.667999999999999</v>
      </c>
      <c r="I877">
        <v>15.84</v>
      </c>
      <c r="J877">
        <v>17.154</v>
      </c>
      <c r="K877">
        <v>18.634</v>
      </c>
      <c r="L877">
        <v>20.309000000000001</v>
      </c>
      <c r="M877">
        <v>21.983000000000001</v>
      </c>
    </row>
    <row r="878" spans="1:13" x14ac:dyDescent="0.3">
      <c r="A878">
        <v>876</v>
      </c>
      <c r="B878">
        <v>15.8385</v>
      </c>
      <c r="C878">
        <v>7.8270000000000006E-2</v>
      </c>
      <c r="D878">
        <v>-0.46160000000000001</v>
      </c>
      <c r="E878">
        <v>11.73</v>
      </c>
      <c r="F878">
        <v>12.673</v>
      </c>
      <c r="G878">
        <v>13.617000000000001</v>
      </c>
      <c r="H878">
        <v>14.666</v>
      </c>
      <c r="I878">
        <v>15.837999999999999</v>
      </c>
      <c r="J878">
        <v>17.152999999999999</v>
      </c>
      <c r="K878">
        <v>18.632999999999999</v>
      </c>
      <c r="L878">
        <v>20.306999999999999</v>
      </c>
      <c r="M878">
        <v>21.981999999999999</v>
      </c>
    </row>
    <row r="879" spans="1:13" x14ac:dyDescent="0.3">
      <c r="A879">
        <v>877</v>
      </c>
      <c r="B879">
        <v>15.837300000000001</v>
      </c>
      <c r="C879">
        <v>7.8270000000000006E-2</v>
      </c>
      <c r="D879">
        <v>-0.4607</v>
      </c>
      <c r="E879">
        <v>11.728999999999999</v>
      </c>
      <c r="F879">
        <v>12.672000000000001</v>
      </c>
      <c r="G879">
        <v>13.616</v>
      </c>
      <c r="H879">
        <v>14.664999999999999</v>
      </c>
      <c r="I879">
        <v>15.837</v>
      </c>
      <c r="J879">
        <v>17.151</v>
      </c>
      <c r="K879">
        <v>18.631</v>
      </c>
      <c r="L879">
        <v>20.305</v>
      </c>
      <c r="M879">
        <v>21.978999999999999</v>
      </c>
    </row>
    <row r="880" spans="1:13" x14ac:dyDescent="0.3">
      <c r="A880">
        <v>878</v>
      </c>
      <c r="B880">
        <v>15.8361</v>
      </c>
      <c r="C880">
        <v>7.8280000000000002E-2</v>
      </c>
      <c r="D880">
        <v>-0.4597</v>
      </c>
      <c r="E880">
        <v>11.727</v>
      </c>
      <c r="F880">
        <v>12.670999999999999</v>
      </c>
      <c r="G880">
        <v>13.614000000000001</v>
      </c>
      <c r="H880">
        <v>14.664</v>
      </c>
      <c r="I880">
        <v>15.836</v>
      </c>
      <c r="J880">
        <v>17.149999999999999</v>
      </c>
      <c r="K880">
        <v>18.63</v>
      </c>
      <c r="L880">
        <v>20.303999999999998</v>
      </c>
      <c r="M880">
        <v>21.977</v>
      </c>
    </row>
    <row r="881" spans="1:13" x14ac:dyDescent="0.3">
      <c r="A881">
        <v>879</v>
      </c>
      <c r="B881">
        <v>15.835000000000001</v>
      </c>
      <c r="C881">
        <v>7.8280000000000002E-2</v>
      </c>
      <c r="D881">
        <v>-0.4587</v>
      </c>
      <c r="E881">
        <v>11.726000000000001</v>
      </c>
      <c r="F881">
        <v>12.669</v>
      </c>
      <c r="G881">
        <v>13.613</v>
      </c>
      <c r="H881">
        <v>14.663</v>
      </c>
      <c r="I881">
        <v>15.835000000000001</v>
      </c>
      <c r="J881">
        <v>17.149000000000001</v>
      </c>
      <c r="K881">
        <v>18.628</v>
      </c>
      <c r="L881">
        <v>20.302</v>
      </c>
      <c r="M881">
        <v>21.975000000000001</v>
      </c>
    </row>
    <row r="882" spans="1:13" x14ac:dyDescent="0.3">
      <c r="A882">
        <v>880</v>
      </c>
      <c r="B882">
        <v>15.8338</v>
      </c>
      <c r="C882">
        <v>7.8280000000000002E-2</v>
      </c>
      <c r="D882">
        <v>-0.45779999999999998</v>
      </c>
      <c r="E882">
        <v>11.724</v>
      </c>
      <c r="F882">
        <v>12.667999999999999</v>
      </c>
      <c r="G882">
        <v>13.612</v>
      </c>
      <c r="H882">
        <v>14.662000000000001</v>
      </c>
      <c r="I882">
        <v>15.834</v>
      </c>
      <c r="J882">
        <v>17.148</v>
      </c>
      <c r="K882">
        <v>18.626999999999999</v>
      </c>
      <c r="L882">
        <v>20.298999999999999</v>
      </c>
      <c r="M882">
        <v>21.972000000000001</v>
      </c>
    </row>
    <row r="883" spans="1:13" x14ac:dyDescent="0.3">
      <c r="A883">
        <v>881</v>
      </c>
      <c r="B883">
        <v>15.832599999999999</v>
      </c>
      <c r="C883">
        <v>7.8289999999999998E-2</v>
      </c>
      <c r="D883">
        <v>-0.45679999999999998</v>
      </c>
      <c r="E883">
        <v>11.723000000000001</v>
      </c>
      <c r="F883">
        <v>12.667</v>
      </c>
      <c r="G883">
        <v>13.61</v>
      </c>
      <c r="H883">
        <v>14.66</v>
      </c>
      <c r="I883">
        <v>15.833</v>
      </c>
      <c r="J883">
        <v>17.146999999999998</v>
      </c>
      <c r="K883">
        <v>18.626000000000001</v>
      </c>
      <c r="L883">
        <v>20.297999999999998</v>
      </c>
      <c r="M883">
        <v>21.97</v>
      </c>
    </row>
    <row r="884" spans="1:13" x14ac:dyDescent="0.3">
      <c r="A884">
        <v>882</v>
      </c>
      <c r="B884">
        <v>15.8314</v>
      </c>
      <c r="C884">
        <v>7.8289999999999998E-2</v>
      </c>
      <c r="D884">
        <v>-0.45590000000000003</v>
      </c>
      <c r="E884">
        <v>11.721</v>
      </c>
      <c r="F884">
        <v>12.664999999999999</v>
      </c>
      <c r="G884">
        <v>13.609</v>
      </c>
      <c r="H884">
        <v>14.659000000000001</v>
      </c>
      <c r="I884">
        <v>15.831</v>
      </c>
      <c r="J884">
        <v>17.145</v>
      </c>
      <c r="K884">
        <v>18.623999999999999</v>
      </c>
      <c r="L884">
        <v>20.295999999999999</v>
      </c>
      <c r="M884">
        <v>21.968</v>
      </c>
    </row>
    <row r="885" spans="1:13" x14ac:dyDescent="0.3">
      <c r="A885">
        <v>883</v>
      </c>
      <c r="B885">
        <v>15.830299999999999</v>
      </c>
      <c r="C885">
        <v>7.8289999999999998E-2</v>
      </c>
      <c r="D885">
        <v>-0.45490000000000003</v>
      </c>
      <c r="E885">
        <v>11.72</v>
      </c>
      <c r="F885">
        <v>12.664</v>
      </c>
      <c r="G885">
        <v>13.608000000000001</v>
      </c>
      <c r="H885">
        <v>14.657999999999999</v>
      </c>
      <c r="I885">
        <v>15.83</v>
      </c>
      <c r="J885">
        <v>17.143999999999998</v>
      </c>
      <c r="K885">
        <v>18.622</v>
      </c>
      <c r="L885">
        <v>20.294</v>
      </c>
      <c r="M885">
        <v>21.965</v>
      </c>
    </row>
    <row r="886" spans="1:13" x14ac:dyDescent="0.3">
      <c r="A886">
        <v>884</v>
      </c>
      <c r="B886">
        <v>15.8291</v>
      </c>
      <c r="C886">
        <v>7.8299999999999995E-2</v>
      </c>
      <c r="D886">
        <v>-0.45400000000000001</v>
      </c>
      <c r="E886">
        <v>11.718</v>
      </c>
      <c r="F886">
        <v>12.663</v>
      </c>
      <c r="G886">
        <v>13.606999999999999</v>
      </c>
      <c r="H886">
        <v>14.657</v>
      </c>
      <c r="I886">
        <v>15.829000000000001</v>
      </c>
      <c r="J886">
        <v>17.143000000000001</v>
      </c>
      <c r="K886">
        <v>18.620999999999999</v>
      </c>
      <c r="L886">
        <v>20.292000000000002</v>
      </c>
      <c r="M886">
        <v>21.963999999999999</v>
      </c>
    </row>
    <row r="887" spans="1:13" x14ac:dyDescent="0.3">
      <c r="A887">
        <v>885</v>
      </c>
      <c r="B887">
        <v>15.8279</v>
      </c>
      <c r="C887">
        <v>7.8299999999999995E-2</v>
      </c>
      <c r="D887">
        <v>-0.4531</v>
      </c>
      <c r="E887">
        <v>11.717000000000001</v>
      </c>
      <c r="F887">
        <v>12.661</v>
      </c>
      <c r="G887">
        <v>13.606</v>
      </c>
      <c r="H887">
        <v>14.656000000000001</v>
      </c>
      <c r="I887">
        <v>15.827999999999999</v>
      </c>
      <c r="J887">
        <v>17.140999999999998</v>
      </c>
      <c r="K887">
        <v>18.619</v>
      </c>
      <c r="L887">
        <v>20.29</v>
      </c>
      <c r="M887">
        <v>21.960999999999999</v>
      </c>
    </row>
    <row r="888" spans="1:13" x14ac:dyDescent="0.3">
      <c r="A888">
        <v>886</v>
      </c>
      <c r="B888">
        <v>15.826700000000001</v>
      </c>
      <c r="C888">
        <v>7.8310000000000005E-2</v>
      </c>
      <c r="D888">
        <v>-0.4521</v>
      </c>
      <c r="E888">
        <v>11.715</v>
      </c>
      <c r="F888">
        <v>12.66</v>
      </c>
      <c r="G888">
        <v>13.603999999999999</v>
      </c>
      <c r="H888">
        <v>14.654</v>
      </c>
      <c r="I888">
        <v>15.827</v>
      </c>
      <c r="J888">
        <v>17.14</v>
      </c>
      <c r="K888">
        <v>18.617999999999999</v>
      </c>
      <c r="L888">
        <v>20.289000000000001</v>
      </c>
      <c r="M888">
        <v>21.959</v>
      </c>
    </row>
    <row r="889" spans="1:13" x14ac:dyDescent="0.3">
      <c r="A889">
        <v>887</v>
      </c>
      <c r="B889">
        <v>15.8256</v>
      </c>
      <c r="C889">
        <v>7.8310000000000005E-2</v>
      </c>
      <c r="D889">
        <v>-0.45119999999999999</v>
      </c>
      <c r="E889">
        <v>11.714</v>
      </c>
      <c r="F889">
        <v>12.659000000000001</v>
      </c>
      <c r="G889">
        <v>13.603</v>
      </c>
      <c r="H889">
        <v>14.653</v>
      </c>
      <c r="I889">
        <v>15.826000000000001</v>
      </c>
      <c r="J889">
        <v>17.138999999999999</v>
      </c>
      <c r="K889">
        <v>18.617000000000001</v>
      </c>
      <c r="L889">
        <v>20.286999999999999</v>
      </c>
      <c r="M889">
        <v>21.957000000000001</v>
      </c>
    </row>
    <row r="890" spans="1:13" x14ac:dyDescent="0.3">
      <c r="A890">
        <v>888</v>
      </c>
      <c r="B890">
        <v>15.824400000000001</v>
      </c>
      <c r="C890">
        <v>7.8310000000000005E-2</v>
      </c>
      <c r="D890">
        <v>-0.45019999999999999</v>
      </c>
      <c r="E890">
        <v>11.712999999999999</v>
      </c>
      <c r="F890">
        <v>12.657</v>
      </c>
      <c r="G890">
        <v>13.602</v>
      </c>
      <c r="H890">
        <v>14.651999999999999</v>
      </c>
      <c r="I890">
        <v>15.824</v>
      </c>
      <c r="J890">
        <v>17.138000000000002</v>
      </c>
      <c r="K890">
        <v>18.614999999999998</v>
      </c>
      <c r="L890">
        <v>20.285</v>
      </c>
      <c r="M890">
        <v>21.954000000000001</v>
      </c>
    </row>
    <row r="891" spans="1:13" x14ac:dyDescent="0.3">
      <c r="A891">
        <v>889</v>
      </c>
      <c r="B891">
        <v>15.8232</v>
      </c>
      <c r="C891">
        <v>7.8320000000000001E-2</v>
      </c>
      <c r="D891">
        <v>-0.44929999999999998</v>
      </c>
      <c r="E891">
        <v>11.711</v>
      </c>
      <c r="F891">
        <v>12.656000000000001</v>
      </c>
      <c r="G891">
        <v>13.6</v>
      </c>
      <c r="H891">
        <v>14.651</v>
      </c>
      <c r="I891">
        <v>15.823</v>
      </c>
      <c r="J891">
        <v>17.135999999999999</v>
      </c>
      <c r="K891">
        <v>18.614000000000001</v>
      </c>
      <c r="L891">
        <v>20.283000000000001</v>
      </c>
      <c r="M891">
        <v>21.952000000000002</v>
      </c>
    </row>
    <row r="892" spans="1:13" x14ac:dyDescent="0.3">
      <c r="A892">
        <v>890</v>
      </c>
      <c r="B892">
        <v>15.822100000000001</v>
      </c>
      <c r="C892">
        <v>7.8320000000000001E-2</v>
      </c>
      <c r="D892">
        <v>-0.44840000000000002</v>
      </c>
      <c r="E892">
        <v>11.71</v>
      </c>
      <c r="F892">
        <v>12.654999999999999</v>
      </c>
      <c r="G892">
        <v>13.599</v>
      </c>
      <c r="H892">
        <v>14.65</v>
      </c>
      <c r="I892">
        <v>15.821999999999999</v>
      </c>
      <c r="J892">
        <v>17.135000000000002</v>
      </c>
      <c r="K892">
        <v>18.611999999999998</v>
      </c>
      <c r="L892">
        <v>20.280999999999999</v>
      </c>
      <c r="M892">
        <v>21.95</v>
      </c>
    </row>
    <row r="893" spans="1:13" x14ac:dyDescent="0.3">
      <c r="A893">
        <v>891</v>
      </c>
      <c r="B893">
        <v>15.8209</v>
      </c>
      <c r="C893">
        <v>7.8320000000000001E-2</v>
      </c>
      <c r="D893">
        <v>-0.44740000000000002</v>
      </c>
      <c r="E893">
        <v>11.708</v>
      </c>
      <c r="F893">
        <v>12.653</v>
      </c>
      <c r="G893">
        <v>13.598000000000001</v>
      </c>
      <c r="H893">
        <v>14.648999999999999</v>
      </c>
      <c r="I893">
        <v>15.821</v>
      </c>
      <c r="J893">
        <v>17.134</v>
      </c>
      <c r="K893">
        <v>18.611000000000001</v>
      </c>
      <c r="L893">
        <v>20.279</v>
      </c>
      <c r="M893">
        <v>21.946999999999999</v>
      </c>
    </row>
    <row r="894" spans="1:13" x14ac:dyDescent="0.3">
      <c r="A894">
        <v>892</v>
      </c>
      <c r="B894">
        <v>15.819699999999999</v>
      </c>
      <c r="C894">
        <v>7.8329999999999997E-2</v>
      </c>
      <c r="D894">
        <v>-0.44650000000000001</v>
      </c>
      <c r="E894">
        <v>11.707000000000001</v>
      </c>
      <c r="F894">
        <v>12.651999999999999</v>
      </c>
      <c r="G894">
        <v>13.597</v>
      </c>
      <c r="H894">
        <v>14.647</v>
      </c>
      <c r="I894">
        <v>15.82</v>
      </c>
      <c r="J894">
        <v>17.132999999999999</v>
      </c>
      <c r="K894">
        <v>18.609000000000002</v>
      </c>
      <c r="L894">
        <v>20.277000000000001</v>
      </c>
      <c r="M894">
        <v>21.946000000000002</v>
      </c>
    </row>
    <row r="895" spans="1:13" x14ac:dyDescent="0.3">
      <c r="A895">
        <v>893</v>
      </c>
      <c r="B895">
        <v>15.8186</v>
      </c>
      <c r="C895">
        <v>7.8329999999999997E-2</v>
      </c>
      <c r="D895">
        <v>-0.4456</v>
      </c>
      <c r="E895">
        <v>11.705</v>
      </c>
      <c r="F895">
        <v>12.651</v>
      </c>
      <c r="G895">
        <v>13.596</v>
      </c>
      <c r="H895">
        <v>14.646000000000001</v>
      </c>
      <c r="I895">
        <v>15.819000000000001</v>
      </c>
      <c r="J895">
        <v>17.131</v>
      </c>
      <c r="K895">
        <v>18.608000000000001</v>
      </c>
      <c r="L895">
        <v>20.274999999999999</v>
      </c>
      <c r="M895">
        <v>21.943000000000001</v>
      </c>
    </row>
    <row r="896" spans="1:13" x14ac:dyDescent="0.3">
      <c r="A896">
        <v>894</v>
      </c>
      <c r="B896">
        <v>15.817399999999999</v>
      </c>
      <c r="C896">
        <v>7.8340000000000007E-2</v>
      </c>
      <c r="D896">
        <v>-0.4446</v>
      </c>
      <c r="E896">
        <v>11.704000000000001</v>
      </c>
      <c r="F896">
        <v>12.648999999999999</v>
      </c>
      <c r="G896">
        <v>13.593999999999999</v>
      </c>
      <c r="H896">
        <v>14.645</v>
      </c>
      <c r="I896">
        <v>15.817</v>
      </c>
      <c r="J896">
        <v>17.13</v>
      </c>
      <c r="K896">
        <v>18.606999999999999</v>
      </c>
      <c r="L896">
        <v>20.274000000000001</v>
      </c>
      <c r="M896">
        <v>21.940999999999999</v>
      </c>
    </row>
    <row r="897" spans="1:13" x14ac:dyDescent="0.3">
      <c r="A897">
        <v>895</v>
      </c>
      <c r="B897">
        <v>15.8162</v>
      </c>
      <c r="C897">
        <v>7.8340000000000007E-2</v>
      </c>
      <c r="D897">
        <v>-0.44369999999999998</v>
      </c>
      <c r="E897">
        <v>11.702</v>
      </c>
      <c r="F897">
        <v>12.648</v>
      </c>
      <c r="G897">
        <v>13.593</v>
      </c>
      <c r="H897">
        <v>14.644</v>
      </c>
      <c r="I897">
        <v>15.816000000000001</v>
      </c>
      <c r="J897">
        <v>17.129000000000001</v>
      </c>
      <c r="K897">
        <v>18.605</v>
      </c>
      <c r="L897">
        <v>20.271999999999998</v>
      </c>
      <c r="M897">
        <v>21.939</v>
      </c>
    </row>
    <row r="898" spans="1:13" x14ac:dyDescent="0.3">
      <c r="A898">
        <v>896</v>
      </c>
      <c r="B898">
        <v>15.815099999999999</v>
      </c>
      <c r="C898">
        <v>7.8340000000000007E-2</v>
      </c>
      <c r="D898">
        <v>-0.44280000000000003</v>
      </c>
      <c r="E898">
        <v>11.701000000000001</v>
      </c>
      <c r="F898">
        <v>12.647</v>
      </c>
      <c r="G898">
        <v>13.592000000000001</v>
      </c>
      <c r="H898">
        <v>14.643000000000001</v>
      </c>
      <c r="I898">
        <v>15.815</v>
      </c>
      <c r="J898">
        <v>17.128</v>
      </c>
      <c r="K898">
        <v>18.603000000000002</v>
      </c>
      <c r="L898">
        <v>20.27</v>
      </c>
      <c r="M898">
        <v>21.936</v>
      </c>
    </row>
    <row r="899" spans="1:13" x14ac:dyDescent="0.3">
      <c r="A899">
        <v>897</v>
      </c>
      <c r="B899">
        <v>15.8139</v>
      </c>
      <c r="C899">
        <v>7.8350000000000003E-2</v>
      </c>
      <c r="D899">
        <v>-0.44190000000000002</v>
      </c>
      <c r="E899">
        <v>11.699</v>
      </c>
      <c r="F899">
        <v>12.645</v>
      </c>
      <c r="G899">
        <v>13.590999999999999</v>
      </c>
      <c r="H899">
        <v>14.641999999999999</v>
      </c>
      <c r="I899">
        <v>15.814</v>
      </c>
      <c r="J899">
        <v>17.126999999999999</v>
      </c>
      <c r="K899">
        <v>18.602</v>
      </c>
      <c r="L899">
        <v>20.268000000000001</v>
      </c>
      <c r="M899">
        <v>21.934999999999999</v>
      </c>
    </row>
    <row r="900" spans="1:13" x14ac:dyDescent="0.3">
      <c r="A900">
        <v>898</v>
      </c>
      <c r="B900">
        <v>15.8127</v>
      </c>
      <c r="C900">
        <v>7.8350000000000003E-2</v>
      </c>
      <c r="D900">
        <v>-0.441</v>
      </c>
      <c r="E900">
        <v>11.698</v>
      </c>
      <c r="F900">
        <v>12.644</v>
      </c>
      <c r="G900">
        <v>13.589</v>
      </c>
      <c r="H900">
        <v>14.64</v>
      </c>
      <c r="I900">
        <v>15.813000000000001</v>
      </c>
      <c r="J900">
        <v>17.125</v>
      </c>
      <c r="K900">
        <v>18.600999999999999</v>
      </c>
      <c r="L900">
        <v>20.265999999999998</v>
      </c>
      <c r="M900">
        <v>21.931999999999999</v>
      </c>
    </row>
    <row r="901" spans="1:13" x14ac:dyDescent="0.3">
      <c r="A901">
        <v>899</v>
      </c>
      <c r="B901">
        <v>15.8116</v>
      </c>
      <c r="C901">
        <v>7.8350000000000003E-2</v>
      </c>
      <c r="D901">
        <v>-0.44009999999999999</v>
      </c>
      <c r="E901">
        <v>11.696999999999999</v>
      </c>
      <c r="F901">
        <v>12.643000000000001</v>
      </c>
      <c r="G901">
        <v>13.587999999999999</v>
      </c>
      <c r="H901">
        <v>14.638999999999999</v>
      </c>
      <c r="I901">
        <v>15.811999999999999</v>
      </c>
      <c r="J901">
        <v>17.123999999999999</v>
      </c>
      <c r="K901">
        <v>18.599</v>
      </c>
      <c r="L901">
        <v>20.263999999999999</v>
      </c>
      <c r="M901">
        <v>21.93</v>
      </c>
    </row>
    <row r="902" spans="1:13" x14ac:dyDescent="0.3">
      <c r="A902">
        <v>900</v>
      </c>
      <c r="B902">
        <v>15.8104</v>
      </c>
      <c r="C902">
        <v>7.8359999999999999E-2</v>
      </c>
      <c r="D902">
        <v>-0.43909999999999999</v>
      </c>
      <c r="E902">
        <v>11.695</v>
      </c>
      <c r="F902">
        <v>12.641</v>
      </c>
      <c r="G902">
        <v>13.587</v>
      </c>
      <c r="H902">
        <v>14.638</v>
      </c>
      <c r="I902">
        <v>15.81</v>
      </c>
      <c r="J902">
        <v>17.123000000000001</v>
      </c>
      <c r="K902">
        <v>18.597999999999999</v>
      </c>
      <c r="L902">
        <v>20.263000000000002</v>
      </c>
      <c r="M902">
        <v>21.928000000000001</v>
      </c>
    </row>
    <row r="903" spans="1:13" x14ac:dyDescent="0.3">
      <c r="A903">
        <v>901</v>
      </c>
      <c r="B903">
        <v>15.8093</v>
      </c>
      <c r="C903">
        <v>7.8359999999999999E-2</v>
      </c>
      <c r="D903">
        <v>-0.43819999999999998</v>
      </c>
      <c r="E903">
        <v>11.694000000000001</v>
      </c>
      <c r="F903">
        <v>12.64</v>
      </c>
      <c r="G903">
        <v>13.586</v>
      </c>
      <c r="H903">
        <v>14.637</v>
      </c>
      <c r="I903">
        <v>15.808999999999999</v>
      </c>
      <c r="J903">
        <v>17.122</v>
      </c>
      <c r="K903">
        <v>18.596</v>
      </c>
      <c r="L903">
        <v>20.260999999999999</v>
      </c>
      <c r="M903">
        <v>21.925000000000001</v>
      </c>
    </row>
    <row r="904" spans="1:13" x14ac:dyDescent="0.3">
      <c r="A904">
        <v>902</v>
      </c>
      <c r="B904">
        <v>15.8081</v>
      </c>
      <c r="C904">
        <v>7.8369999999999995E-2</v>
      </c>
      <c r="D904">
        <v>-0.43730000000000002</v>
      </c>
      <c r="E904">
        <v>11.692</v>
      </c>
      <c r="F904">
        <v>12.638</v>
      </c>
      <c r="G904">
        <v>13.584</v>
      </c>
      <c r="H904">
        <v>14.635999999999999</v>
      </c>
      <c r="I904">
        <v>15.808</v>
      </c>
      <c r="J904">
        <v>17.12</v>
      </c>
      <c r="K904">
        <v>18.594999999999999</v>
      </c>
      <c r="L904">
        <v>20.259</v>
      </c>
      <c r="M904">
        <v>21.923999999999999</v>
      </c>
    </row>
    <row r="905" spans="1:13" x14ac:dyDescent="0.3">
      <c r="A905">
        <v>903</v>
      </c>
      <c r="B905">
        <v>15.806900000000001</v>
      </c>
      <c r="C905">
        <v>7.8369999999999995E-2</v>
      </c>
      <c r="D905">
        <v>-0.43640000000000001</v>
      </c>
      <c r="E905">
        <v>11.691000000000001</v>
      </c>
      <c r="F905">
        <v>12.637</v>
      </c>
      <c r="G905">
        <v>13.583</v>
      </c>
      <c r="H905">
        <v>14.635</v>
      </c>
      <c r="I905">
        <v>15.807</v>
      </c>
      <c r="J905">
        <v>17.119</v>
      </c>
      <c r="K905">
        <v>18.593</v>
      </c>
      <c r="L905">
        <v>20.257000000000001</v>
      </c>
      <c r="M905">
        <v>21.920999999999999</v>
      </c>
    </row>
    <row r="906" spans="1:13" x14ac:dyDescent="0.3">
      <c r="A906">
        <v>904</v>
      </c>
      <c r="B906">
        <v>15.8058</v>
      </c>
      <c r="C906">
        <v>7.8369999999999995E-2</v>
      </c>
      <c r="D906">
        <v>-0.4355</v>
      </c>
      <c r="E906">
        <v>11.69</v>
      </c>
      <c r="F906">
        <v>12.635999999999999</v>
      </c>
      <c r="G906">
        <v>13.582000000000001</v>
      </c>
      <c r="H906">
        <v>14.634</v>
      </c>
      <c r="I906">
        <v>15.805999999999999</v>
      </c>
      <c r="J906">
        <v>17.117999999999999</v>
      </c>
      <c r="K906">
        <v>18.591999999999999</v>
      </c>
      <c r="L906">
        <v>20.254999999999999</v>
      </c>
      <c r="M906">
        <v>21.919</v>
      </c>
    </row>
    <row r="907" spans="1:13" x14ac:dyDescent="0.3">
      <c r="A907">
        <v>905</v>
      </c>
      <c r="B907">
        <v>15.804600000000001</v>
      </c>
      <c r="C907">
        <v>7.8380000000000005E-2</v>
      </c>
      <c r="D907">
        <v>-0.43459999999999999</v>
      </c>
      <c r="E907">
        <v>11.688000000000001</v>
      </c>
      <c r="F907">
        <v>12.634</v>
      </c>
      <c r="G907">
        <v>13.581</v>
      </c>
      <c r="H907">
        <v>14.632</v>
      </c>
      <c r="I907">
        <v>15.805</v>
      </c>
      <c r="J907">
        <v>17.117000000000001</v>
      </c>
      <c r="K907">
        <v>18.591000000000001</v>
      </c>
      <c r="L907">
        <v>20.254000000000001</v>
      </c>
      <c r="M907">
        <v>21.917000000000002</v>
      </c>
    </row>
    <row r="908" spans="1:13" x14ac:dyDescent="0.3">
      <c r="A908">
        <v>906</v>
      </c>
      <c r="B908">
        <v>15.8035</v>
      </c>
      <c r="C908">
        <v>7.8380000000000005E-2</v>
      </c>
      <c r="D908">
        <v>-0.43369999999999997</v>
      </c>
      <c r="E908">
        <v>11.686999999999999</v>
      </c>
      <c r="F908">
        <v>12.632999999999999</v>
      </c>
      <c r="G908">
        <v>13.58</v>
      </c>
      <c r="H908">
        <v>14.631</v>
      </c>
      <c r="I908">
        <v>15.804</v>
      </c>
      <c r="J908">
        <v>17.114999999999998</v>
      </c>
      <c r="K908">
        <v>18.588999999999999</v>
      </c>
      <c r="L908">
        <v>20.251999999999999</v>
      </c>
      <c r="M908">
        <v>21.914999999999999</v>
      </c>
    </row>
    <row r="909" spans="1:13" x14ac:dyDescent="0.3">
      <c r="A909">
        <v>907</v>
      </c>
      <c r="B909">
        <v>15.802300000000001</v>
      </c>
      <c r="C909">
        <v>7.8390000000000001E-2</v>
      </c>
      <c r="D909">
        <v>-0.43280000000000002</v>
      </c>
      <c r="E909">
        <v>11.685</v>
      </c>
      <c r="F909">
        <v>12.632</v>
      </c>
      <c r="G909">
        <v>13.577999999999999</v>
      </c>
      <c r="H909">
        <v>14.63</v>
      </c>
      <c r="I909">
        <v>15.802</v>
      </c>
      <c r="J909">
        <v>17.114000000000001</v>
      </c>
      <c r="K909">
        <v>18.588000000000001</v>
      </c>
      <c r="L909">
        <v>20.25</v>
      </c>
      <c r="M909">
        <v>21.913</v>
      </c>
    </row>
    <row r="910" spans="1:13" x14ac:dyDescent="0.3">
      <c r="A910">
        <v>908</v>
      </c>
      <c r="B910">
        <v>15.8012</v>
      </c>
      <c r="C910">
        <v>7.8390000000000001E-2</v>
      </c>
      <c r="D910">
        <v>-0.43190000000000001</v>
      </c>
      <c r="E910">
        <v>11.683999999999999</v>
      </c>
      <c r="F910">
        <v>12.63</v>
      </c>
      <c r="G910">
        <v>13.577</v>
      </c>
      <c r="H910">
        <v>14.629</v>
      </c>
      <c r="I910">
        <v>15.801</v>
      </c>
      <c r="J910">
        <v>17.113</v>
      </c>
      <c r="K910">
        <v>18.585999999999999</v>
      </c>
      <c r="L910">
        <v>20.248000000000001</v>
      </c>
      <c r="M910">
        <v>21.91</v>
      </c>
    </row>
    <row r="911" spans="1:13" x14ac:dyDescent="0.3">
      <c r="A911">
        <v>909</v>
      </c>
      <c r="B911">
        <v>15.8</v>
      </c>
      <c r="C911">
        <v>7.8390000000000001E-2</v>
      </c>
      <c r="D911">
        <v>-0.43099999999999999</v>
      </c>
      <c r="E911">
        <v>11.682</v>
      </c>
      <c r="F911">
        <v>12.629</v>
      </c>
      <c r="G911">
        <v>13.576000000000001</v>
      </c>
      <c r="H911">
        <v>14.628</v>
      </c>
      <c r="I911">
        <v>15.8</v>
      </c>
      <c r="J911">
        <v>17.111999999999998</v>
      </c>
      <c r="K911">
        <v>18.585000000000001</v>
      </c>
      <c r="L911">
        <v>20.245999999999999</v>
      </c>
      <c r="M911">
        <v>21.908000000000001</v>
      </c>
    </row>
    <row r="912" spans="1:13" x14ac:dyDescent="0.3">
      <c r="A912">
        <v>910</v>
      </c>
      <c r="B912">
        <v>15.7989</v>
      </c>
      <c r="C912">
        <v>7.8399999999999997E-2</v>
      </c>
      <c r="D912">
        <v>-0.43009999999999998</v>
      </c>
      <c r="E912">
        <v>11.680999999999999</v>
      </c>
      <c r="F912">
        <v>12.628</v>
      </c>
      <c r="G912">
        <v>13.574999999999999</v>
      </c>
      <c r="H912">
        <v>14.625999999999999</v>
      </c>
      <c r="I912">
        <v>15.798999999999999</v>
      </c>
      <c r="J912">
        <v>17.111000000000001</v>
      </c>
      <c r="K912">
        <v>18.584</v>
      </c>
      <c r="L912">
        <v>20.245000000000001</v>
      </c>
      <c r="M912">
        <v>21.905999999999999</v>
      </c>
    </row>
    <row r="913" spans="1:13" x14ac:dyDescent="0.3">
      <c r="A913">
        <v>911</v>
      </c>
      <c r="B913">
        <v>15.797700000000001</v>
      </c>
      <c r="C913">
        <v>7.8399999999999997E-2</v>
      </c>
      <c r="D913">
        <v>-0.42930000000000001</v>
      </c>
      <c r="E913">
        <v>11.679</v>
      </c>
      <c r="F913">
        <v>12.625999999999999</v>
      </c>
      <c r="G913">
        <v>13.573</v>
      </c>
      <c r="H913">
        <v>14.625</v>
      </c>
      <c r="I913">
        <v>15.798</v>
      </c>
      <c r="J913">
        <v>17.109000000000002</v>
      </c>
      <c r="K913">
        <v>18.582000000000001</v>
      </c>
      <c r="L913">
        <v>20.242999999999999</v>
      </c>
      <c r="M913">
        <v>21.904</v>
      </c>
    </row>
    <row r="914" spans="1:13" x14ac:dyDescent="0.3">
      <c r="A914">
        <v>912</v>
      </c>
      <c r="B914">
        <v>15.7966</v>
      </c>
      <c r="C914">
        <v>7.8409999999999994E-2</v>
      </c>
      <c r="D914">
        <v>-0.4284</v>
      </c>
      <c r="E914">
        <v>11.678000000000001</v>
      </c>
      <c r="F914">
        <v>12.625</v>
      </c>
      <c r="G914">
        <v>13.571999999999999</v>
      </c>
      <c r="H914">
        <v>14.624000000000001</v>
      </c>
      <c r="I914">
        <v>15.797000000000001</v>
      </c>
      <c r="J914">
        <v>17.108000000000001</v>
      </c>
      <c r="K914">
        <v>18.581</v>
      </c>
      <c r="L914">
        <v>20.242000000000001</v>
      </c>
      <c r="M914">
        <v>21.902000000000001</v>
      </c>
    </row>
    <row r="915" spans="1:13" x14ac:dyDescent="0.3">
      <c r="A915">
        <v>913</v>
      </c>
      <c r="B915">
        <v>15.795400000000001</v>
      </c>
      <c r="C915">
        <v>7.8409999999999994E-2</v>
      </c>
      <c r="D915">
        <v>-0.42749999999999999</v>
      </c>
      <c r="E915">
        <v>11.677</v>
      </c>
      <c r="F915">
        <v>12.624000000000001</v>
      </c>
      <c r="G915">
        <v>13.571</v>
      </c>
      <c r="H915">
        <v>14.622999999999999</v>
      </c>
      <c r="I915">
        <v>15.795</v>
      </c>
      <c r="J915">
        <v>17.106999999999999</v>
      </c>
      <c r="K915">
        <v>18.579000000000001</v>
      </c>
      <c r="L915">
        <v>20.239000000000001</v>
      </c>
      <c r="M915">
        <v>21.9</v>
      </c>
    </row>
    <row r="916" spans="1:13" x14ac:dyDescent="0.3">
      <c r="A916">
        <v>914</v>
      </c>
      <c r="B916">
        <v>15.7943</v>
      </c>
      <c r="C916">
        <v>7.8409999999999994E-2</v>
      </c>
      <c r="D916">
        <v>-0.42659999999999998</v>
      </c>
      <c r="E916">
        <v>11.675000000000001</v>
      </c>
      <c r="F916">
        <v>12.622999999999999</v>
      </c>
      <c r="G916">
        <v>13.57</v>
      </c>
      <c r="H916">
        <v>14.622</v>
      </c>
      <c r="I916">
        <v>15.794</v>
      </c>
      <c r="J916">
        <v>17.106000000000002</v>
      </c>
      <c r="K916">
        <v>18.577999999999999</v>
      </c>
      <c r="L916">
        <v>20.236999999999998</v>
      </c>
      <c r="M916">
        <v>21.896999999999998</v>
      </c>
    </row>
    <row r="917" spans="1:13" x14ac:dyDescent="0.3">
      <c r="A917">
        <v>915</v>
      </c>
      <c r="B917">
        <v>15.793100000000001</v>
      </c>
      <c r="C917">
        <v>7.8420000000000004E-2</v>
      </c>
      <c r="D917">
        <v>-0.42570000000000002</v>
      </c>
      <c r="E917">
        <v>11.673999999999999</v>
      </c>
      <c r="F917">
        <v>12.621</v>
      </c>
      <c r="G917">
        <v>13.568</v>
      </c>
      <c r="H917">
        <v>14.621</v>
      </c>
      <c r="I917">
        <v>15.792999999999999</v>
      </c>
      <c r="J917">
        <v>17.103999999999999</v>
      </c>
      <c r="K917">
        <v>18.576000000000001</v>
      </c>
      <c r="L917">
        <v>20.236000000000001</v>
      </c>
      <c r="M917">
        <v>21.896000000000001</v>
      </c>
    </row>
    <row r="918" spans="1:13" x14ac:dyDescent="0.3">
      <c r="A918">
        <v>916</v>
      </c>
      <c r="B918">
        <v>15.792</v>
      </c>
      <c r="C918">
        <v>7.8420000000000004E-2</v>
      </c>
      <c r="D918">
        <v>-0.4249</v>
      </c>
      <c r="E918">
        <v>11.672000000000001</v>
      </c>
      <c r="F918">
        <v>12.62</v>
      </c>
      <c r="G918">
        <v>13.567</v>
      </c>
      <c r="H918">
        <v>14.62</v>
      </c>
      <c r="I918">
        <v>15.792</v>
      </c>
      <c r="J918">
        <v>17.103000000000002</v>
      </c>
      <c r="K918">
        <v>18.574999999999999</v>
      </c>
      <c r="L918">
        <v>20.234000000000002</v>
      </c>
      <c r="M918">
        <v>21.893000000000001</v>
      </c>
    </row>
    <row r="919" spans="1:13" x14ac:dyDescent="0.3">
      <c r="A919">
        <v>917</v>
      </c>
      <c r="B919">
        <v>15.790800000000001</v>
      </c>
      <c r="C919">
        <v>7.843E-2</v>
      </c>
      <c r="D919">
        <v>-0.42399999999999999</v>
      </c>
      <c r="E919">
        <v>11.670999999999999</v>
      </c>
      <c r="F919">
        <v>12.618</v>
      </c>
      <c r="G919">
        <v>13.566000000000001</v>
      </c>
      <c r="H919">
        <v>14.618</v>
      </c>
      <c r="I919">
        <v>15.791</v>
      </c>
      <c r="J919">
        <v>17.102</v>
      </c>
      <c r="K919">
        <v>18.574000000000002</v>
      </c>
      <c r="L919">
        <v>20.233000000000001</v>
      </c>
      <c r="M919">
        <v>21.891999999999999</v>
      </c>
    </row>
    <row r="920" spans="1:13" x14ac:dyDescent="0.3">
      <c r="A920">
        <v>918</v>
      </c>
      <c r="B920">
        <v>15.7897</v>
      </c>
      <c r="C920">
        <v>7.843E-2</v>
      </c>
      <c r="D920">
        <v>-0.42309999999999998</v>
      </c>
      <c r="E920">
        <v>11.669</v>
      </c>
      <c r="F920">
        <v>12.617000000000001</v>
      </c>
      <c r="G920">
        <v>13.565</v>
      </c>
      <c r="H920">
        <v>14.617000000000001</v>
      </c>
      <c r="I920">
        <v>15.79</v>
      </c>
      <c r="J920">
        <v>17.100999999999999</v>
      </c>
      <c r="K920">
        <v>18.571999999999999</v>
      </c>
      <c r="L920">
        <v>20.231000000000002</v>
      </c>
      <c r="M920">
        <v>21.888999999999999</v>
      </c>
    </row>
    <row r="921" spans="1:13" x14ac:dyDescent="0.3">
      <c r="A921">
        <v>919</v>
      </c>
      <c r="B921">
        <v>15.788500000000001</v>
      </c>
      <c r="C921">
        <v>7.843E-2</v>
      </c>
      <c r="D921">
        <v>-0.42220000000000002</v>
      </c>
      <c r="E921">
        <v>11.667999999999999</v>
      </c>
      <c r="F921">
        <v>12.616</v>
      </c>
      <c r="G921">
        <v>13.564</v>
      </c>
      <c r="H921">
        <v>14.616</v>
      </c>
      <c r="I921">
        <v>15.788</v>
      </c>
      <c r="J921">
        <v>17.099</v>
      </c>
      <c r="K921">
        <v>18.571000000000002</v>
      </c>
      <c r="L921">
        <v>20.228999999999999</v>
      </c>
      <c r="M921">
        <v>21.887</v>
      </c>
    </row>
    <row r="922" spans="1:13" x14ac:dyDescent="0.3">
      <c r="A922">
        <v>920</v>
      </c>
      <c r="B922">
        <v>15.7874</v>
      </c>
      <c r="C922">
        <v>7.8439999999999996E-2</v>
      </c>
      <c r="D922">
        <v>-0.4214</v>
      </c>
      <c r="E922">
        <v>11.666</v>
      </c>
      <c r="F922">
        <v>12.614000000000001</v>
      </c>
      <c r="G922">
        <v>13.561999999999999</v>
      </c>
      <c r="H922">
        <v>14.615</v>
      </c>
      <c r="I922">
        <v>15.787000000000001</v>
      </c>
      <c r="J922">
        <v>17.097999999999999</v>
      </c>
      <c r="K922">
        <v>18.568999999999999</v>
      </c>
      <c r="L922">
        <v>20.227</v>
      </c>
      <c r="M922">
        <v>21.885000000000002</v>
      </c>
    </row>
    <row r="923" spans="1:13" x14ac:dyDescent="0.3">
      <c r="A923">
        <v>921</v>
      </c>
      <c r="B923">
        <v>15.786199999999999</v>
      </c>
      <c r="C923">
        <v>7.8439999999999996E-2</v>
      </c>
      <c r="D923">
        <v>-0.42049999999999998</v>
      </c>
      <c r="E923">
        <v>11.664999999999999</v>
      </c>
      <c r="F923">
        <v>12.613</v>
      </c>
      <c r="G923">
        <v>13.561</v>
      </c>
      <c r="H923">
        <v>14.614000000000001</v>
      </c>
      <c r="I923">
        <v>15.786</v>
      </c>
      <c r="J923">
        <v>17.097000000000001</v>
      </c>
      <c r="K923">
        <v>18.568000000000001</v>
      </c>
      <c r="L923">
        <v>20.225000000000001</v>
      </c>
      <c r="M923">
        <v>21.882999999999999</v>
      </c>
    </row>
    <row r="924" spans="1:13" x14ac:dyDescent="0.3">
      <c r="A924">
        <v>922</v>
      </c>
      <c r="B924">
        <v>15.7851</v>
      </c>
      <c r="C924">
        <v>7.8450000000000006E-2</v>
      </c>
      <c r="D924">
        <v>-0.41959999999999997</v>
      </c>
      <c r="E924">
        <v>11.664</v>
      </c>
      <c r="F924">
        <v>12.612</v>
      </c>
      <c r="G924">
        <v>13.56</v>
      </c>
      <c r="H924">
        <v>14.613</v>
      </c>
      <c r="I924">
        <v>15.785</v>
      </c>
      <c r="J924">
        <v>17.096</v>
      </c>
      <c r="K924">
        <v>18.567</v>
      </c>
      <c r="L924">
        <v>20.224</v>
      </c>
      <c r="M924">
        <v>21.881</v>
      </c>
    </row>
    <row r="925" spans="1:13" x14ac:dyDescent="0.3">
      <c r="A925">
        <v>923</v>
      </c>
      <c r="B925">
        <v>15.783899999999999</v>
      </c>
      <c r="C925">
        <v>7.8450000000000006E-2</v>
      </c>
      <c r="D925">
        <v>-0.41880000000000001</v>
      </c>
      <c r="E925">
        <v>11.662000000000001</v>
      </c>
      <c r="F925">
        <v>12.61</v>
      </c>
      <c r="G925">
        <v>13.558999999999999</v>
      </c>
      <c r="H925">
        <v>14.611000000000001</v>
      </c>
      <c r="I925">
        <v>15.784000000000001</v>
      </c>
      <c r="J925">
        <v>17.094999999999999</v>
      </c>
      <c r="K925">
        <v>18.565000000000001</v>
      </c>
      <c r="L925">
        <v>20.222000000000001</v>
      </c>
      <c r="M925">
        <v>21.879000000000001</v>
      </c>
    </row>
    <row r="926" spans="1:13" x14ac:dyDescent="0.3">
      <c r="A926">
        <v>924</v>
      </c>
      <c r="B926">
        <v>15.7828</v>
      </c>
      <c r="C926">
        <v>7.8450000000000006E-2</v>
      </c>
      <c r="D926">
        <v>-0.41789999999999999</v>
      </c>
      <c r="E926">
        <v>11.661</v>
      </c>
      <c r="F926">
        <v>12.609</v>
      </c>
      <c r="G926">
        <v>13.558</v>
      </c>
      <c r="H926">
        <v>14.61</v>
      </c>
      <c r="I926">
        <v>15.782999999999999</v>
      </c>
      <c r="J926">
        <v>17.093</v>
      </c>
      <c r="K926">
        <v>18.564</v>
      </c>
      <c r="L926">
        <v>20.22</v>
      </c>
      <c r="M926">
        <v>21.876000000000001</v>
      </c>
    </row>
    <row r="927" spans="1:13" x14ac:dyDescent="0.3">
      <c r="A927">
        <v>925</v>
      </c>
      <c r="B927">
        <v>15.781700000000001</v>
      </c>
      <c r="C927">
        <v>7.8460000000000002E-2</v>
      </c>
      <c r="D927">
        <v>-0.41710000000000003</v>
      </c>
      <c r="E927">
        <v>11.659000000000001</v>
      </c>
      <c r="F927">
        <v>12.608000000000001</v>
      </c>
      <c r="G927">
        <v>13.555999999999999</v>
      </c>
      <c r="H927">
        <v>14.609</v>
      </c>
      <c r="I927">
        <v>15.782</v>
      </c>
      <c r="J927">
        <v>17.091999999999999</v>
      </c>
      <c r="K927">
        <v>18.562000000000001</v>
      </c>
      <c r="L927">
        <v>20.219000000000001</v>
      </c>
      <c r="M927">
        <v>21.875</v>
      </c>
    </row>
    <row r="928" spans="1:13" x14ac:dyDescent="0.3">
      <c r="A928">
        <v>926</v>
      </c>
      <c r="B928">
        <v>15.7805</v>
      </c>
      <c r="C928">
        <v>7.8460000000000002E-2</v>
      </c>
      <c r="D928">
        <v>-0.41620000000000001</v>
      </c>
      <c r="E928">
        <v>11.657999999999999</v>
      </c>
      <c r="F928">
        <v>12.606999999999999</v>
      </c>
      <c r="G928">
        <v>13.555</v>
      </c>
      <c r="H928">
        <v>14.608000000000001</v>
      </c>
      <c r="I928">
        <v>15.78</v>
      </c>
      <c r="J928">
        <v>17.091000000000001</v>
      </c>
      <c r="K928">
        <v>18.561</v>
      </c>
      <c r="L928">
        <v>20.216000000000001</v>
      </c>
      <c r="M928">
        <v>21.872</v>
      </c>
    </row>
    <row r="929" spans="1:13" x14ac:dyDescent="0.3">
      <c r="A929">
        <v>927</v>
      </c>
      <c r="B929">
        <v>15.779400000000001</v>
      </c>
      <c r="C929">
        <v>7.8469999999999998E-2</v>
      </c>
      <c r="D929">
        <v>-0.41539999999999999</v>
      </c>
      <c r="E929">
        <v>11.656000000000001</v>
      </c>
      <c r="F929">
        <v>12.605</v>
      </c>
      <c r="G929">
        <v>13.554</v>
      </c>
      <c r="H929">
        <v>14.606999999999999</v>
      </c>
      <c r="I929">
        <v>15.779</v>
      </c>
      <c r="J929">
        <v>17.09</v>
      </c>
      <c r="K929">
        <v>18.559999999999999</v>
      </c>
      <c r="L929">
        <v>20.215</v>
      </c>
      <c r="M929">
        <v>21.870999999999999</v>
      </c>
    </row>
    <row r="930" spans="1:13" x14ac:dyDescent="0.3">
      <c r="A930">
        <v>928</v>
      </c>
      <c r="B930">
        <v>15.7782</v>
      </c>
      <c r="C930">
        <v>7.8469999999999998E-2</v>
      </c>
      <c r="D930">
        <v>-0.41449999999999998</v>
      </c>
      <c r="E930">
        <v>11.654999999999999</v>
      </c>
      <c r="F930">
        <v>12.603999999999999</v>
      </c>
      <c r="G930">
        <v>13.553000000000001</v>
      </c>
      <c r="H930">
        <v>14.606</v>
      </c>
      <c r="I930">
        <v>15.778</v>
      </c>
      <c r="J930">
        <v>17.088000000000001</v>
      </c>
      <c r="K930">
        <v>18.558</v>
      </c>
      <c r="L930">
        <v>20.213000000000001</v>
      </c>
      <c r="M930">
        <v>21.867999999999999</v>
      </c>
    </row>
    <row r="931" spans="1:13" x14ac:dyDescent="0.3">
      <c r="A931">
        <v>929</v>
      </c>
      <c r="B931">
        <v>15.777100000000001</v>
      </c>
      <c r="C931">
        <v>7.8479999999999994E-2</v>
      </c>
      <c r="D931">
        <v>-0.41370000000000001</v>
      </c>
      <c r="E931">
        <v>11.654</v>
      </c>
      <c r="F931">
        <v>12.602</v>
      </c>
      <c r="G931">
        <v>13.551</v>
      </c>
      <c r="H931">
        <v>14.603999999999999</v>
      </c>
      <c r="I931">
        <v>15.776999999999999</v>
      </c>
      <c r="J931">
        <v>17.087</v>
      </c>
      <c r="K931">
        <v>18.556999999999999</v>
      </c>
      <c r="L931">
        <v>20.212</v>
      </c>
      <c r="M931">
        <v>21.867000000000001</v>
      </c>
    </row>
    <row r="932" spans="1:13" x14ac:dyDescent="0.3">
      <c r="A932">
        <v>930</v>
      </c>
      <c r="B932">
        <v>15.776</v>
      </c>
      <c r="C932">
        <v>7.8479999999999994E-2</v>
      </c>
      <c r="D932">
        <v>-0.4128</v>
      </c>
      <c r="E932">
        <v>11.651999999999999</v>
      </c>
      <c r="F932">
        <v>12.601000000000001</v>
      </c>
      <c r="G932">
        <v>13.55</v>
      </c>
      <c r="H932">
        <v>14.603</v>
      </c>
      <c r="I932">
        <v>15.776</v>
      </c>
      <c r="J932">
        <v>17.085999999999999</v>
      </c>
      <c r="K932">
        <v>18.555</v>
      </c>
      <c r="L932">
        <v>20.21</v>
      </c>
      <c r="M932">
        <v>21.864000000000001</v>
      </c>
    </row>
    <row r="933" spans="1:13" x14ac:dyDescent="0.3">
      <c r="A933">
        <v>931</v>
      </c>
      <c r="B933">
        <v>15.774800000000001</v>
      </c>
      <c r="C933">
        <v>7.8479999999999994E-2</v>
      </c>
      <c r="D933">
        <v>-0.41199999999999998</v>
      </c>
      <c r="E933">
        <v>11.651</v>
      </c>
      <c r="F933">
        <v>12.6</v>
      </c>
      <c r="G933">
        <v>13.548999999999999</v>
      </c>
      <c r="H933">
        <v>14.602</v>
      </c>
      <c r="I933">
        <v>15.775</v>
      </c>
      <c r="J933">
        <v>17.085000000000001</v>
      </c>
      <c r="K933">
        <v>18.553999999999998</v>
      </c>
      <c r="L933">
        <v>20.207999999999998</v>
      </c>
      <c r="M933">
        <v>21.861999999999998</v>
      </c>
    </row>
    <row r="934" spans="1:13" x14ac:dyDescent="0.3">
      <c r="A934">
        <v>932</v>
      </c>
      <c r="B934">
        <v>15.7737</v>
      </c>
      <c r="C934">
        <v>7.8490000000000004E-2</v>
      </c>
      <c r="D934">
        <v>-0.41110000000000002</v>
      </c>
      <c r="E934">
        <v>11.648999999999999</v>
      </c>
      <c r="F934">
        <v>12.599</v>
      </c>
      <c r="G934">
        <v>13.548</v>
      </c>
      <c r="H934">
        <v>14.601000000000001</v>
      </c>
      <c r="I934">
        <v>15.773999999999999</v>
      </c>
      <c r="J934">
        <v>17.084</v>
      </c>
      <c r="K934">
        <v>18.553000000000001</v>
      </c>
      <c r="L934">
        <v>20.207000000000001</v>
      </c>
      <c r="M934">
        <v>21.86</v>
      </c>
    </row>
    <row r="935" spans="1:13" x14ac:dyDescent="0.3">
      <c r="A935">
        <v>933</v>
      </c>
      <c r="B935">
        <v>15.772600000000001</v>
      </c>
      <c r="C935">
        <v>7.8490000000000004E-2</v>
      </c>
      <c r="D935">
        <v>-0.4103</v>
      </c>
      <c r="E935">
        <v>11.648</v>
      </c>
      <c r="F935">
        <v>12.597</v>
      </c>
      <c r="G935">
        <v>13.547000000000001</v>
      </c>
      <c r="H935">
        <v>14.6</v>
      </c>
      <c r="I935">
        <v>15.773</v>
      </c>
      <c r="J935">
        <v>17.082999999999998</v>
      </c>
      <c r="K935">
        <v>18.550999999999998</v>
      </c>
      <c r="L935">
        <v>20.204999999999998</v>
      </c>
      <c r="M935">
        <v>21.858000000000001</v>
      </c>
    </row>
    <row r="936" spans="1:13" x14ac:dyDescent="0.3">
      <c r="A936">
        <v>934</v>
      </c>
      <c r="B936">
        <v>15.7714</v>
      </c>
      <c r="C936">
        <v>7.85E-2</v>
      </c>
      <c r="D936">
        <v>-0.40949999999999998</v>
      </c>
      <c r="E936">
        <v>11.647</v>
      </c>
      <c r="F936">
        <v>12.596</v>
      </c>
      <c r="G936">
        <v>13.545</v>
      </c>
      <c r="H936">
        <v>14.599</v>
      </c>
      <c r="I936">
        <v>15.771000000000001</v>
      </c>
      <c r="J936">
        <v>17.081</v>
      </c>
      <c r="K936">
        <v>18.55</v>
      </c>
      <c r="L936">
        <v>20.202999999999999</v>
      </c>
      <c r="M936">
        <v>21.856000000000002</v>
      </c>
    </row>
    <row r="937" spans="1:13" x14ac:dyDescent="0.3">
      <c r="A937">
        <v>935</v>
      </c>
      <c r="B937">
        <v>15.770300000000001</v>
      </c>
      <c r="C937">
        <v>7.85E-2</v>
      </c>
      <c r="D937">
        <v>-0.40860000000000002</v>
      </c>
      <c r="E937">
        <v>11.645</v>
      </c>
      <c r="F937">
        <v>12.595000000000001</v>
      </c>
      <c r="G937">
        <v>13.544</v>
      </c>
      <c r="H937">
        <v>14.598000000000001</v>
      </c>
      <c r="I937">
        <v>15.77</v>
      </c>
      <c r="J937">
        <v>17.079999999999998</v>
      </c>
      <c r="K937">
        <v>18.548999999999999</v>
      </c>
      <c r="L937">
        <v>20.201000000000001</v>
      </c>
      <c r="M937">
        <v>21.853999999999999</v>
      </c>
    </row>
    <row r="938" spans="1:13" x14ac:dyDescent="0.3">
      <c r="A938">
        <v>936</v>
      </c>
      <c r="B938">
        <v>15.7692</v>
      </c>
      <c r="C938">
        <v>7.85E-2</v>
      </c>
      <c r="D938">
        <v>-0.4078</v>
      </c>
      <c r="E938">
        <v>11.644</v>
      </c>
      <c r="F938">
        <v>12.593999999999999</v>
      </c>
      <c r="G938">
        <v>13.542999999999999</v>
      </c>
      <c r="H938">
        <v>14.597</v>
      </c>
      <c r="I938">
        <v>15.769</v>
      </c>
      <c r="J938">
        <v>17.079000000000001</v>
      </c>
      <c r="K938">
        <v>18.547000000000001</v>
      </c>
      <c r="L938">
        <v>20.199000000000002</v>
      </c>
      <c r="M938">
        <v>21.852</v>
      </c>
    </row>
    <row r="939" spans="1:13" x14ac:dyDescent="0.3">
      <c r="A939">
        <v>937</v>
      </c>
      <c r="B939">
        <v>15.768000000000001</v>
      </c>
      <c r="C939">
        <v>7.8509999999999996E-2</v>
      </c>
      <c r="D939">
        <v>-0.40699999999999997</v>
      </c>
      <c r="E939">
        <v>11.641999999999999</v>
      </c>
      <c r="F939">
        <v>12.592000000000001</v>
      </c>
      <c r="G939">
        <v>13.542</v>
      </c>
      <c r="H939">
        <v>14.595000000000001</v>
      </c>
      <c r="I939">
        <v>15.768000000000001</v>
      </c>
      <c r="J939">
        <v>17.077999999999999</v>
      </c>
      <c r="K939">
        <v>18.545999999999999</v>
      </c>
      <c r="L939">
        <v>20.198</v>
      </c>
      <c r="M939">
        <v>21.85</v>
      </c>
    </row>
    <row r="940" spans="1:13" x14ac:dyDescent="0.3">
      <c r="A940">
        <v>938</v>
      </c>
      <c r="B940">
        <v>15.7669</v>
      </c>
      <c r="C940">
        <v>7.8509999999999996E-2</v>
      </c>
      <c r="D940">
        <v>-0.40620000000000001</v>
      </c>
      <c r="E940">
        <v>11.641</v>
      </c>
      <c r="F940">
        <v>12.590999999999999</v>
      </c>
      <c r="G940">
        <v>13.541</v>
      </c>
      <c r="H940">
        <v>14.593999999999999</v>
      </c>
      <c r="I940">
        <v>15.766999999999999</v>
      </c>
      <c r="J940">
        <v>17.076000000000001</v>
      </c>
      <c r="K940">
        <v>18.544</v>
      </c>
      <c r="L940">
        <v>20.196000000000002</v>
      </c>
      <c r="M940">
        <v>21.847999999999999</v>
      </c>
    </row>
    <row r="941" spans="1:13" x14ac:dyDescent="0.3">
      <c r="A941">
        <v>939</v>
      </c>
      <c r="B941">
        <v>15.7658</v>
      </c>
      <c r="C941">
        <v>7.8520000000000006E-2</v>
      </c>
      <c r="D941">
        <v>-0.40529999999999999</v>
      </c>
      <c r="E941">
        <v>11.64</v>
      </c>
      <c r="F941">
        <v>12.589</v>
      </c>
      <c r="G941">
        <v>13.539</v>
      </c>
      <c r="H941">
        <v>14.593</v>
      </c>
      <c r="I941">
        <v>15.766</v>
      </c>
      <c r="J941">
        <v>17.074999999999999</v>
      </c>
      <c r="K941">
        <v>18.542999999999999</v>
      </c>
      <c r="L941">
        <v>20.195</v>
      </c>
      <c r="M941">
        <v>21.846</v>
      </c>
    </row>
    <row r="942" spans="1:13" x14ac:dyDescent="0.3">
      <c r="A942">
        <v>940</v>
      </c>
      <c r="B942">
        <v>15.7646</v>
      </c>
      <c r="C942">
        <v>7.8520000000000006E-2</v>
      </c>
      <c r="D942">
        <v>-0.40450000000000003</v>
      </c>
      <c r="E942">
        <v>11.638</v>
      </c>
      <c r="F942">
        <v>12.587999999999999</v>
      </c>
      <c r="G942">
        <v>13.538</v>
      </c>
      <c r="H942">
        <v>14.592000000000001</v>
      </c>
      <c r="I942">
        <v>15.765000000000001</v>
      </c>
      <c r="J942">
        <v>17.074000000000002</v>
      </c>
      <c r="K942">
        <v>18.542000000000002</v>
      </c>
      <c r="L942">
        <v>20.193000000000001</v>
      </c>
      <c r="M942">
        <v>21.844000000000001</v>
      </c>
    </row>
    <row r="943" spans="1:13" x14ac:dyDescent="0.3">
      <c r="A943">
        <v>941</v>
      </c>
      <c r="B943">
        <v>15.763500000000001</v>
      </c>
      <c r="C943">
        <v>7.8530000000000003E-2</v>
      </c>
      <c r="D943">
        <v>-0.4037</v>
      </c>
      <c r="E943">
        <v>11.637</v>
      </c>
      <c r="F943">
        <v>12.587</v>
      </c>
      <c r="G943">
        <v>13.537000000000001</v>
      </c>
      <c r="H943">
        <v>14.590999999999999</v>
      </c>
      <c r="I943">
        <v>15.763999999999999</v>
      </c>
      <c r="J943">
        <v>17.073</v>
      </c>
      <c r="K943">
        <v>18.54</v>
      </c>
      <c r="L943">
        <v>20.190999999999999</v>
      </c>
      <c r="M943">
        <v>21.841999999999999</v>
      </c>
    </row>
    <row r="944" spans="1:13" x14ac:dyDescent="0.3">
      <c r="A944">
        <v>942</v>
      </c>
      <c r="B944">
        <v>15.7624</v>
      </c>
      <c r="C944">
        <v>7.8530000000000003E-2</v>
      </c>
      <c r="D944">
        <v>-0.40289999999999998</v>
      </c>
      <c r="E944">
        <v>11.635999999999999</v>
      </c>
      <c r="F944">
        <v>12.586</v>
      </c>
      <c r="G944">
        <v>13.536</v>
      </c>
      <c r="H944">
        <v>14.59</v>
      </c>
      <c r="I944">
        <v>15.762</v>
      </c>
      <c r="J944">
        <v>17.071999999999999</v>
      </c>
      <c r="K944">
        <v>18.539000000000001</v>
      </c>
      <c r="L944">
        <v>20.189</v>
      </c>
      <c r="M944">
        <v>21.84</v>
      </c>
    </row>
    <row r="945" spans="1:13" x14ac:dyDescent="0.3">
      <c r="A945">
        <v>943</v>
      </c>
      <c r="B945">
        <v>15.761200000000001</v>
      </c>
      <c r="C945">
        <v>7.8530000000000003E-2</v>
      </c>
      <c r="D945">
        <v>-0.40210000000000001</v>
      </c>
      <c r="E945">
        <v>11.634</v>
      </c>
      <c r="F945">
        <v>12.584</v>
      </c>
      <c r="G945">
        <v>13.535</v>
      </c>
      <c r="H945">
        <v>14.589</v>
      </c>
      <c r="I945">
        <v>15.760999999999999</v>
      </c>
      <c r="J945">
        <v>17.07</v>
      </c>
      <c r="K945">
        <v>18.536999999999999</v>
      </c>
      <c r="L945">
        <v>20.187000000000001</v>
      </c>
      <c r="M945">
        <v>21.837</v>
      </c>
    </row>
    <row r="946" spans="1:13" x14ac:dyDescent="0.3">
      <c r="A946">
        <v>944</v>
      </c>
      <c r="B946">
        <v>15.7601</v>
      </c>
      <c r="C946">
        <v>7.8539999999999999E-2</v>
      </c>
      <c r="D946">
        <v>-0.40129999999999999</v>
      </c>
      <c r="E946">
        <v>11.632999999999999</v>
      </c>
      <c r="F946">
        <v>12.583</v>
      </c>
      <c r="G946">
        <v>13.532999999999999</v>
      </c>
      <c r="H946">
        <v>14.587</v>
      </c>
      <c r="I946">
        <v>15.76</v>
      </c>
      <c r="J946">
        <v>17.068999999999999</v>
      </c>
      <c r="K946">
        <v>18.536000000000001</v>
      </c>
      <c r="L946">
        <v>20.186</v>
      </c>
      <c r="M946">
        <v>21.835999999999999</v>
      </c>
    </row>
    <row r="947" spans="1:13" x14ac:dyDescent="0.3">
      <c r="A947">
        <v>945</v>
      </c>
      <c r="B947">
        <v>15.759</v>
      </c>
      <c r="C947">
        <v>7.8539999999999999E-2</v>
      </c>
      <c r="D947">
        <v>-0.40050000000000002</v>
      </c>
      <c r="E947">
        <v>11.631</v>
      </c>
      <c r="F947">
        <v>12.582000000000001</v>
      </c>
      <c r="G947">
        <v>13.532</v>
      </c>
      <c r="H947">
        <v>14.586</v>
      </c>
      <c r="I947">
        <v>15.759</v>
      </c>
      <c r="J947">
        <v>17.068000000000001</v>
      </c>
      <c r="K947">
        <v>18.535</v>
      </c>
      <c r="L947">
        <v>20.184000000000001</v>
      </c>
      <c r="M947">
        <v>21.834</v>
      </c>
    </row>
    <row r="948" spans="1:13" x14ac:dyDescent="0.3">
      <c r="A948">
        <v>946</v>
      </c>
      <c r="B948">
        <v>15.757899999999999</v>
      </c>
      <c r="C948">
        <v>7.8549999999999995E-2</v>
      </c>
      <c r="D948">
        <v>-0.3997</v>
      </c>
      <c r="E948">
        <v>11.63</v>
      </c>
      <c r="F948">
        <v>12.58</v>
      </c>
      <c r="G948">
        <v>13.531000000000001</v>
      </c>
      <c r="H948">
        <v>14.585000000000001</v>
      </c>
      <c r="I948">
        <v>15.757999999999999</v>
      </c>
      <c r="J948">
        <v>17.067</v>
      </c>
      <c r="K948">
        <v>18.533999999999999</v>
      </c>
      <c r="L948">
        <v>20.183</v>
      </c>
      <c r="M948">
        <v>21.832000000000001</v>
      </c>
    </row>
    <row r="949" spans="1:13" x14ac:dyDescent="0.3">
      <c r="A949">
        <v>947</v>
      </c>
      <c r="B949">
        <v>15.7567</v>
      </c>
      <c r="C949">
        <v>7.8549999999999995E-2</v>
      </c>
      <c r="D949">
        <v>-0.39879999999999999</v>
      </c>
      <c r="E949">
        <v>11.629</v>
      </c>
      <c r="F949">
        <v>12.579000000000001</v>
      </c>
      <c r="G949">
        <v>13.53</v>
      </c>
      <c r="H949">
        <v>14.584</v>
      </c>
      <c r="I949">
        <v>15.757</v>
      </c>
      <c r="J949">
        <v>17.065999999999999</v>
      </c>
      <c r="K949">
        <v>18.532</v>
      </c>
      <c r="L949">
        <v>20.181000000000001</v>
      </c>
      <c r="M949">
        <v>21.83</v>
      </c>
    </row>
    <row r="950" spans="1:13" x14ac:dyDescent="0.3">
      <c r="A950">
        <v>948</v>
      </c>
      <c r="B950">
        <v>15.755599999999999</v>
      </c>
      <c r="C950">
        <v>7.8560000000000005E-2</v>
      </c>
      <c r="D950">
        <v>-0.39800000000000002</v>
      </c>
      <c r="E950">
        <v>11.627000000000001</v>
      </c>
      <c r="F950">
        <v>12.577999999999999</v>
      </c>
      <c r="G950">
        <v>13.528</v>
      </c>
      <c r="H950">
        <v>14.583</v>
      </c>
      <c r="I950">
        <v>15.756</v>
      </c>
      <c r="J950">
        <v>17.065000000000001</v>
      </c>
      <c r="K950">
        <v>18.530999999999999</v>
      </c>
      <c r="L950">
        <v>20.18</v>
      </c>
      <c r="M950">
        <v>21.827999999999999</v>
      </c>
    </row>
    <row r="951" spans="1:13" x14ac:dyDescent="0.3">
      <c r="A951">
        <v>949</v>
      </c>
      <c r="B951">
        <v>15.7545</v>
      </c>
      <c r="C951">
        <v>7.8560000000000005E-2</v>
      </c>
      <c r="D951">
        <v>-0.39729999999999999</v>
      </c>
      <c r="E951">
        <v>11.625999999999999</v>
      </c>
      <c r="F951">
        <v>12.577</v>
      </c>
      <c r="G951">
        <v>13.526999999999999</v>
      </c>
      <c r="H951">
        <v>14.582000000000001</v>
      </c>
      <c r="I951">
        <v>15.754</v>
      </c>
      <c r="J951">
        <v>17.062999999999999</v>
      </c>
      <c r="K951">
        <v>18.53</v>
      </c>
      <c r="L951">
        <v>20.178000000000001</v>
      </c>
      <c r="M951">
        <v>21.826000000000001</v>
      </c>
    </row>
    <row r="952" spans="1:13" x14ac:dyDescent="0.3">
      <c r="A952">
        <v>950</v>
      </c>
      <c r="B952">
        <v>15.753399999999999</v>
      </c>
      <c r="C952">
        <v>7.8570000000000001E-2</v>
      </c>
      <c r="D952">
        <v>-0.39650000000000002</v>
      </c>
      <c r="E952">
        <v>11.624000000000001</v>
      </c>
      <c r="F952">
        <v>12.574999999999999</v>
      </c>
      <c r="G952">
        <v>13.526</v>
      </c>
      <c r="H952">
        <v>14.581</v>
      </c>
      <c r="I952">
        <v>15.753</v>
      </c>
      <c r="J952">
        <v>17.062000000000001</v>
      </c>
      <c r="K952">
        <v>18.527999999999999</v>
      </c>
      <c r="L952">
        <v>20.177</v>
      </c>
      <c r="M952">
        <v>21.824999999999999</v>
      </c>
    </row>
    <row r="953" spans="1:13" x14ac:dyDescent="0.3">
      <c r="A953">
        <v>951</v>
      </c>
      <c r="B953">
        <v>15.7522</v>
      </c>
      <c r="C953">
        <v>7.8570000000000001E-2</v>
      </c>
      <c r="D953">
        <v>-0.3957</v>
      </c>
      <c r="E953">
        <v>11.622999999999999</v>
      </c>
      <c r="F953">
        <v>12.574</v>
      </c>
      <c r="G953">
        <v>13.525</v>
      </c>
      <c r="H953">
        <v>14.579000000000001</v>
      </c>
      <c r="I953">
        <v>15.752000000000001</v>
      </c>
      <c r="J953">
        <v>17.061</v>
      </c>
      <c r="K953">
        <v>18.527000000000001</v>
      </c>
      <c r="L953">
        <v>20.173999999999999</v>
      </c>
      <c r="M953">
        <v>21.821999999999999</v>
      </c>
    </row>
    <row r="954" spans="1:13" x14ac:dyDescent="0.3">
      <c r="A954">
        <v>952</v>
      </c>
      <c r="B954">
        <v>15.751099999999999</v>
      </c>
      <c r="C954">
        <v>7.8570000000000001E-2</v>
      </c>
      <c r="D954">
        <v>-0.39489999999999997</v>
      </c>
      <c r="E954">
        <v>11.622</v>
      </c>
      <c r="F954">
        <v>12.573</v>
      </c>
      <c r="G954">
        <v>13.523999999999999</v>
      </c>
      <c r="H954">
        <v>14.577999999999999</v>
      </c>
      <c r="I954">
        <v>15.750999999999999</v>
      </c>
      <c r="J954">
        <v>17.059999999999999</v>
      </c>
      <c r="K954">
        <v>18.524999999999999</v>
      </c>
      <c r="L954">
        <v>20.172999999999998</v>
      </c>
      <c r="M954">
        <v>21.82</v>
      </c>
    </row>
    <row r="955" spans="1:13" x14ac:dyDescent="0.3">
      <c r="A955">
        <v>953</v>
      </c>
      <c r="B955">
        <v>15.75</v>
      </c>
      <c r="C955">
        <v>7.8579999999999997E-2</v>
      </c>
      <c r="D955">
        <v>-0.39410000000000001</v>
      </c>
      <c r="E955">
        <v>11.62</v>
      </c>
      <c r="F955">
        <v>12.571</v>
      </c>
      <c r="G955">
        <v>13.523</v>
      </c>
      <c r="H955">
        <v>14.577</v>
      </c>
      <c r="I955">
        <v>15.75</v>
      </c>
      <c r="J955">
        <v>17.059000000000001</v>
      </c>
      <c r="K955">
        <v>18.524000000000001</v>
      </c>
      <c r="L955">
        <v>20.170999999999999</v>
      </c>
      <c r="M955">
        <v>21.818000000000001</v>
      </c>
    </row>
    <row r="956" spans="1:13" x14ac:dyDescent="0.3">
      <c r="A956">
        <v>954</v>
      </c>
      <c r="B956">
        <v>15.748900000000001</v>
      </c>
      <c r="C956">
        <v>7.8579999999999997E-2</v>
      </c>
      <c r="D956">
        <v>-0.39329999999999998</v>
      </c>
      <c r="E956">
        <v>11.619</v>
      </c>
      <c r="F956">
        <v>12.57</v>
      </c>
      <c r="G956">
        <v>13.521000000000001</v>
      </c>
      <c r="H956">
        <v>14.576000000000001</v>
      </c>
      <c r="I956">
        <v>15.749000000000001</v>
      </c>
      <c r="J956">
        <v>17.058</v>
      </c>
      <c r="K956">
        <v>18.523</v>
      </c>
      <c r="L956">
        <v>20.169</v>
      </c>
      <c r="M956">
        <v>21.815999999999999</v>
      </c>
    </row>
    <row r="957" spans="1:13" x14ac:dyDescent="0.3">
      <c r="A957">
        <v>955</v>
      </c>
      <c r="B957">
        <v>15.7478</v>
      </c>
      <c r="C957">
        <v>7.8589999999999993E-2</v>
      </c>
      <c r="D957">
        <v>-0.39250000000000002</v>
      </c>
      <c r="E957">
        <v>11.617000000000001</v>
      </c>
      <c r="F957">
        <v>12.569000000000001</v>
      </c>
      <c r="G957">
        <v>13.52</v>
      </c>
      <c r="H957">
        <v>14.574999999999999</v>
      </c>
      <c r="I957">
        <v>15.747999999999999</v>
      </c>
      <c r="J957">
        <v>17.056000000000001</v>
      </c>
      <c r="K957">
        <v>18.521999999999998</v>
      </c>
      <c r="L957">
        <v>20.167999999999999</v>
      </c>
      <c r="M957">
        <v>21.815000000000001</v>
      </c>
    </row>
    <row r="958" spans="1:13" x14ac:dyDescent="0.3">
      <c r="A958">
        <v>956</v>
      </c>
      <c r="B958">
        <v>15.746600000000001</v>
      </c>
      <c r="C958">
        <v>7.8589999999999993E-2</v>
      </c>
      <c r="D958">
        <v>-0.39169999999999999</v>
      </c>
      <c r="E958">
        <v>11.616</v>
      </c>
      <c r="F958">
        <v>12.568</v>
      </c>
      <c r="G958">
        <v>13.519</v>
      </c>
      <c r="H958">
        <v>14.574</v>
      </c>
      <c r="I958">
        <v>15.747</v>
      </c>
      <c r="J958">
        <v>17.055</v>
      </c>
      <c r="K958">
        <v>18.52</v>
      </c>
      <c r="L958">
        <v>20.166</v>
      </c>
      <c r="M958">
        <v>21.812000000000001</v>
      </c>
    </row>
    <row r="959" spans="1:13" x14ac:dyDescent="0.3">
      <c r="A959">
        <v>957</v>
      </c>
      <c r="B959">
        <v>15.7455</v>
      </c>
      <c r="C959">
        <v>7.8600000000000003E-2</v>
      </c>
      <c r="D959">
        <v>-0.39100000000000001</v>
      </c>
      <c r="E959">
        <v>11.614000000000001</v>
      </c>
      <c r="F959">
        <v>12.566000000000001</v>
      </c>
      <c r="G959">
        <v>13.518000000000001</v>
      </c>
      <c r="H959">
        <v>14.573</v>
      </c>
      <c r="I959">
        <v>15.746</v>
      </c>
      <c r="J959">
        <v>17.053999999999998</v>
      </c>
      <c r="K959">
        <v>18.518999999999998</v>
      </c>
      <c r="L959">
        <v>20.164999999999999</v>
      </c>
      <c r="M959">
        <v>21.811</v>
      </c>
    </row>
    <row r="960" spans="1:13" x14ac:dyDescent="0.3">
      <c r="A960">
        <v>958</v>
      </c>
      <c r="B960">
        <v>15.744400000000001</v>
      </c>
      <c r="C960">
        <v>7.8600000000000003E-2</v>
      </c>
      <c r="D960">
        <v>-0.39019999999999999</v>
      </c>
      <c r="E960">
        <v>11.613</v>
      </c>
      <c r="F960">
        <v>12.565</v>
      </c>
      <c r="G960">
        <v>13.516999999999999</v>
      </c>
      <c r="H960">
        <v>14.571</v>
      </c>
      <c r="I960">
        <v>15.744</v>
      </c>
      <c r="J960">
        <v>17.053000000000001</v>
      </c>
      <c r="K960">
        <v>18.516999999999999</v>
      </c>
      <c r="L960">
        <v>20.163</v>
      </c>
      <c r="M960">
        <v>21.808</v>
      </c>
    </row>
    <row r="961" spans="1:13" x14ac:dyDescent="0.3">
      <c r="A961">
        <v>959</v>
      </c>
      <c r="B961">
        <v>15.7433</v>
      </c>
      <c r="C961">
        <v>7.8609999999999999E-2</v>
      </c>
      <c r="D961">
        <v>-0.38940000000000002</v>
      </c>
      <c r="E961">
        <v>11.612</v>
      </c>
      <c r="F961">
        <v>12.563000000000001</v>
      </c>
      <c r="G961">
        <v>13.515000000000001</v>
      </c>
      <c r="H961">
        <v>14.57</v>
      </c>
      <c r="I961">
        <v>15.743</v>
      </c>
      <c r="J961">
        <v>17.052</v>
      </c>
      <c r="K961">
        <v>18.515999999999998</v>
      </c>
      <c r="L961">
        <v>20.161999999999999</v>
      </c>
      <c r="M961">
        <v>21.806999999999999</v>
      </c>
    </row>
    <row r="962" spans="1:13" x14ac:dyDescent="0.3">
      <c r="A962">
        <v>960</v>
      </c>
      <c r="B962">
        <v>15.7422</v>
      </c>
      <c r="C962">
        <v>7.8609999999999999E-2</v>
      </c>
      <c r="D962">
        <v>-0.3886</v>
      </c>
      <c r="E962">
        <v>11.61</v>
      </c>
      <c r="F962">
        <v>12.561999999999999</v>
      </c>
      <c r="G962">
        <v>13.513999999999999</v>
      </c>
      <c r="H962">
        <v>14.569000000000001</v>
      </c>
      <c r="I962">
        <v>15.742000000000001</v>
      </c>
      <c r="J962">
        <v>17.050999999999998</v>
      </c>
      <c r="K962">
        <v>18.515000000000001</v>
      </c>
      <c r="L962">
        <v>20.16</v>
      </c>
      <c r="M962">
        <v>21.805</v>
      </c>
    </row>
    <row r="963" spans="1:13" x14ac:dyDescent="0.3">
      <c r="A963">
        <v>961</v>
      </c>
      <c r="B963">
        <v>15.741099999999999</v>
      </c>
      <c r="C963">
        <v>7.8609999999999999E-2</v>
      </c>
      <c r="D963">
        <v>-0.38790000000000002</v>
      </c>
      <c r="E963">
        <v>11.609</v>
      </c>
      <c r="F963">
        <v>12.561</v>
      </c>
      <c r="G963">
        <v>13.513</v>
      </c>
      <c r="H963">
        <v>14.568</v>
      </c>
      <c r="I963">
        <v>15.741</v>
      </c>
      <c r="J963">
        <v>17.048999999999999</v>
      </c>
      <c r="K963">
        <v>18.513000000000002</v>
      </c>
      <c r="L963">
        <v>20.158000000000001</v>
      </c>
      <c r="M963">
        <v>21.803000000000001</v>
      </c>
    </row>
    <row r="964" spans="1:13" x14ac:dyDescent="0.3">
      <c r="A964">
        <v>962</v>
      </c>
      <c r="B964">
        <v>15.74</v>
      </c>
      <c r="C964">
        <v>7.8619999999999995E-2</v>
      </c>
      <c r="D964">
        <v>-0.3871</v>
      </c>
      <c r="E964">
        <v>11.608000000000001</v>
      </c>
      <c r="F964">
        <v>12.56</v>
      </c>
      <c r="G964">
        <v>13.512</v>
      </c>
      <c r="H964">
        <v>14.567</v>
      </c>
      <c r="I964">
        <v>15.74</v>
      </c>
      <c r="J964">
        <v>17.047999999999998</v>
      </c>
      <c r="K964">
        <v>18.512</v>
      </c>
      <c r="L964">
        <v>20.157</v>
      </c>
      <c r="M964">
        <v>21.800999999999998</v>
      </c>
    </row>
    <row r="965" spans="1:13" x14ac:dyDescent="0.3">
      <c r="A965">
        <v>963</v>
      </c>
      <c r="B965">
        <v>15.738799999999999</v>
      </c>
      <c r="C965">
        <v>7.8619999999999995E-2</v>
      </c>
      <c r="D965">
        <v>-0.38640000000000002</v>
      </c>
      <c r="E965">
        <v>11.606999999999999</v>
      </c>
      <c r="F965">
        <v>12.558999999999999</v>
      </c>
      <c r="G965">
        <v>13.510999999999999</v>
      </c>
      <c r="H965">
        <v>14.566000000000001</v>
      </c>
      <c r="I965">
        <v>15.739000000000001</v>
      </c>
      <c r="J965">
        <v>17.047000000000001</v>
      </c>
      <c r="K965">
        <v>18.510999999999999</v>
      </c>
      <c r="L965">
        <v>20.155000000000001</v>
      </c>
      <c r="M965">
        <v>21.798999999999999</v>
      </c>
    </row>
    <row r="966" spans="1:13" x14ac:dyDescent="0.3">
      <c r="A966">
        <v>964</v>
      </c>
      <c r="B966">
        <v>15.7377</v>
      </c>
      <c r="C966">
        <v>7.8630000000000005E-2</v>
      </c>
      <c r="D966">
        <v>-0.3856</v>
      </c>
      <c r="E966">
        <v>11.605</v>
      </c>
      <c r="F966">
        <v>12.557</v>
      </c>
      <c r="G966">
        <v>13.509</v>
      </c>
      <c r="H966">
        <v>14.565</v>
      </c>
      <c r="I966">
        <v>15.738</v>
      </c>
      <c r="J966">
        <v>17.045999999999999</v>
      </c>
      <c r="K966">
        <v>18.510000000000002</v>
      </c>
      <c r="L966">
        <v>20.152999999999999</v>
      </c>
      <c r="M966">
        <v>21.797000000000001</v>
      </c>
    </row>
    <row r="967" spans="1:13" x14ac:dyDescent="0.3">
      <c r="A967">
        <v>965</v>
      </c>
      <c r="B967">
        <v>15.736599999999999</v>
      </c>
      <c r="C967">
        <v>7.8630000000000005E-2</v>
      </c>
      <c r="D967">
        <v>-0.38479999999999998</v>
      </c>
      <c r="E967">
        <v>11.603999999999999</v>
      </c>
      <c r="F967">
        <v>12.555999999999999</v>
      </c>
      <c r="G967">
        <v>13.507999999999999</v>
      </c>
      <c r="H967">
        <v>14.564</v>
      </c>
      <c r="I967">
        <v>15.737</v>
      </c>
      <c r="J967">
        <v>17.045000000000002</v>
      </c>
      <c r="K967">
        <v>18.507999999999999</v>
      </c>
      <c r="L967">
        <v>20.152000000000001</v>
      </c>
      <c r="M967">
        <v>21.795000000000002</v>
      </c>
    </row>
    <row r="968" spans="1:13" x14ac:dyDescent="0.3">
      <c r="A968">
        <v>966</v>
      </c>
      <c r="B968">
        <v>15.7355</v>
      </c>
      <c r="C968">
        <v>7.8640000000000002E-2</v>
      </c>
      <c r="D968">
        <v>-0.3841</v>
      </c>
      <c r="E968">
        <v>11.602</v>
      </c>
      <c r="F968">
        <v>12.555</v>
      </c>
      <c r="G968">
        <v>13.507</v>
      </c>
      <c r="H968">
        <v>14.561999999999999</v>
      </c>
      <c r="I968">
        <v>15.736000000000001</v>
      </c>
      <c r="J968">
        <v>17.044</v>
      </c>
      <c r="K968">
        <v>18.507000000000001</v>
      </c>
      <c r="L968">
        <v>20.149999999999999</v>
      </c>
      <c r="M968">
        <v>21.794</v>
      </c>
    </row>
    <row r="969" spans="1:13" x14ac:dyDescent="0.3">
      <c r="A969">
        <v>967</v>
      </c>
      <c r="B969">
        <v>15.734400000000001</v>
      </c>
      <c r="C969">
        <v>7.8640000000000002E-2</v>
      </c>
      <c r="D969">
        <v>-0.38329999999999997</v>
      </c>
      <c r="E969">
        <v>11.601000000000001</v>
      </c>
      <c r="F969">
        <v>12.553000000000001</v>
      </c>
      <c r="G969">
        <v>13.506</v>
      </c>
      <c r="H969">
        <v>14.561</v>
      </c>
      <c r="I969">
        <v>15.734</v>
      </c>
      <c r="J969">
        <v>17.042000000000002</v>
      </c>
      <c r="K969">
        <v>18.506</v>
      </c>
      <c r="L969">
        <v>20.148</v>
      </c>
      <c r="M969">
        <v>21.791</v>
      </c>
    </row>
    <row r="970" spans="1:13" x14ac:dyDescent="0.3">
      <c r="A970">
        <v>968</v>
      </c>
      <c r="B970">
        <v>15.7333</v>
      </c>
      <c r="C970">
        <v>7.8649999999999998E-2</v>
      </c>
      <c r="D970">
        <v>-0.3826</v>
      </c>
      <c r="E970">
        <v>11.599</v>
      </c>
      <c r="F970">
        <v>12.552</v>
      </c>
      <c r="G970">
        <v>13.505000000000001</v>
      </c>
      <c r="H970">
        <v>14.56</v>
      </c>
      <c r="I970">
        <v>15.733000000000001</v>
      </c>
      <c r="J970">
        <v>17.041</v>
      </c>
      <c r="K970">
        <v>18.504000000000001</v>
      </c>
      <c r="L970">
        <v>20.146999999999998</v>
      </c>
      <c r="M970">
        <v>21.79</v>
      </c>
    </row>
    <row r="971" spans="1:13" x14ac:dyDescent="0.3">
      <c r="A971">
        <v>969</v>
      </c>
      <c r="B971">
        <v>15.732200000000001</v>
      </c>
      <c r="C971">
        <v>7.8649999999999998E-2</v>
      </c>
      <c r="D971">
        <v>-0.38179999999999997</v>
      </c>
      <c r="E971">
        <v>11.598000000000001</v>
      </c>
      <c r="F971">
        <v>12.551</v>
      </c>
      <c r="G971">
        <v>13.504</v>
      </c>
      <c r="H971">
        <v>14.558999999999999</v>
      </c>
      <c r="I971">
        <v>15.731999999999999</v>
      </c>
      <c r="J971">
        <v>17.04</v>
      </c>
      <c r="K971">
        <v>18.503</v>
      </c>
      <c r="L971">
        <v>20.145</v>
      </c>
      <c r="M971">
        <v>21.788</v>
      </c>
    </row>
    <row r="972" spans="1:13" x14ac:dyDescent="0.3">
      <c r="A972">
        <v>970</v>
      </c>
      <c r="B972">
        <v>15.7311</v>
      </c>
      <c r="C972">
        <v>7.8649999999999998E-2</v>
      </c>
      <c r="D972">
        <v>-0.38109999999999999</v>
      </c>
      <c r="E972">
        <v>11.597</v>
      </c>
      <c r="F972">
        <v>12.55</v>
      </c>
      <c r="G972">
        <v>13.502000000000001</v>
      </c>
      <c r="H972">
        <v>14.558</v>
      </c>
      <c r="I972">
        <v>15.731</v>
      </c>
      <c r="J972">
        <v>17.039000000000001</v>
      </c>
      <c r="K972">
        <v>18.501000000000001</v>
      </c>
      <c r="L972">
        <v>20.143000000000001</v>
      </c>
      <c r="M972">
        <v>21.785</v>
      </c>
    </row>
    <row r="973" spans="1:13" x14ac:dyDescent="0.3">
      <c r="A973">
        <v>971</v>
      </c>
      <c r="B973">
        <v>15.73</v>
      </c>
      <c r="C973">
        <v>7.8659999999999994E-2</v>
      </c>
      <c r="D973">
        <v>-0.38040000000000002</v>
      </c>
      <c r="E973">
        <v>11.595000000000001</v>
      </c>
      <c r="F973">
        <v>12.548</v>
      </c>
      <c r="G973">
        <v>13.500999999999999</v>
      </c>
      <c r="H973">
        <v>14.557</v>
      </c>
      <c r="I973">
        <v>15.73</v>
      </c>
      <c r="J973">
        <v>17.038</v>
      </c>
      <c r="K973">
        <v>18.5</v>
      </c>
      <c r="L973">
        <v>20.141999999999999</v>
      </c>
      <c r="M973">
        <v>21.783999999999999</v>
      </c>
    </row>
    <row r="974" spans="1:13" x14ac:dyDescent="0.3">
      <c r="A974">
        <v>972</v>
      </c>
      <c r="B974">
        <v>15.728899999999999</v>
      </c>
      <c r="C974">
        <v>7.8659999999999994E-2</v>
      </c>
      <c r="D974">
        <v>-0.37959999999999999</v>
      </c>
      <c r="E974">
        <v>11.593999999999999</v>
      </c>
      <c r="F974">
        <v>12.547000000000001</v>
      </c>
      <c r="G974">
        <v>13.5</v>
      </c>
      <c r="H974">
        <v>14.555999999999999</v>
      </c>
      <c r="I974">
        <v>15.728999999999999</v>
      </c>
      <c r="J974">
        <v>17.036000000000001</v>
      </c>
      <c r="K974">
        <v>18.498999999999999</v>
      </c>
      <c r="L974">
        <v>20.14</v>
      </c>
      <c r="M974">
        <v>21.782</v>
      </c>
    </row>
    <row r="975" spans="1:13" x14ac:dyDescent="0.3">
      <c r="A975">
        <v>973</v>
      </c>
      <c r="B975">
        <v>15.7278</v>
      </c>
      <c r="C975">
        <v>7.8670000000000004E-2</v>
      </c>
      <c r="D975">
        <v>-0.37890000000000001</v>
      </c>
      <c r="E975">
        <v>11.593</v>
      </c>
      <c r="F975">
        <v>12.545999999999999</v>
      </c>
      <c r="G975">
        <v>13.499000000000001</v>
      </c>
      <c r="H975">
        <v>14.555</v>
      </c>
      <c r="I975">
        <v>15.728</v>
      </c>
      <c r="J975">
        <v>17.035</v>
      </c>
      <c r="K975">
        <v>18.498000000000001</v>
      </c>
      <c r="L975">
        <v>20.138999999999999</v>
      </c>
      <c r="M975">
        <v>21.78</v>
      </c>
    </row>
    <row r="976" spans="1:13" x14ac:dyDescent="0.3">
      <c r="A976">
        <v>974</v>
      </c>
      <c r="B976">
        <v>15.726699999999999</v>
      </c>
      <c r="C976">
        <v>7.8670000000000004E-2</v>
      </c>
      <c r="D976">
        <v>-0.37819999999999998</v>
      </c>
      <c r="E976">
        <v>11.592000000000001</v>
      </c>
      <c r="F976">
        <v>12.545</v>
      </c>
      <c r="G976">
        <v>13.497999999999999</v>
      </c>
      <c r="H976">
        <v>14.554</v>
      </c>
      <c r="I976">
        <v>15.727</v>
      </c>
      <c r="J976">
        <v>17.033999999999999</v>
      </c>
      <c r="K976">
        <v>18.495999999999999</v>
      </c>
      <c r="L976">
        <v>20.137</v>
      </c>
      <c r="M976">
        <v>21.777999999999999</v>
      </c>
    </row>
    <row r="977" spans="1:13" x14ac:dyDescent="0.3">
      <c r="A977">
        <v>975</v>
      </c>
      <c r="B977">
        <v>15.7256</v>
      </c>
      <c r="C977">
        <v>7.868E-2</v>
      </c>
      <c r="D977">
        <v>-0.37740000000000001</v>
      </c>
      <c r="E977">
        <v>11.59</v>
      </c>
      <c r="F977">
        <v>12.542999999999999</v>
      </c>
      <c r="G977">
        <v>13.496</v>
      </c>
      <c r="H977">
        <v>14.552</v>
      </c>
      <c r="I977">
        <v>15.726000000000001</v>
      </c>
      <c r="J977">
        <v>17.033000000000001</v>
      </c>
      <c r="K977">
        <v>18.495000000000001</v>
      </c>
      <c r="L977">
        <v>20.135999999999999</v>
      </c>
      <c r="M977">
        <v>21.777000000000001</v>
      </c>
    </row>
    <row r="978" spans="1:13" x14ac:dyDescent="0.3">
      <c r="A978">
        <v>976</v>
      </c>
      <c r="B978">
        <v>15.724500000000001</v>
      </c>
      <c r="C978">
        <v>7.868E-2</v>
      </c>
      <c r="D978">
        <v>-0.37669999999999998</v>
      </c>
      <c r="E978">
        <v>11.589</v>
      </c>
      <c r="F978">
        <v>12.542</v>
      </c>
      <c r="G978">
        <v>13.494999999999999</v>
      </c>
      <c r="H978">
        <v>14.551</v>
      </c>
      <c r="I978">
        <v>15.724</v>
      </c>
      <c r="J978">
        <v>17.032</v>
      </c>
      <c r="K978">
        <v>18.494</v>
      </c>
      <c r="L978">
        <v>20.134</v>
      </c>
      <c r="M978">
        <v>21.774999999999999</v>
      </c>
    </row>
    <row r="979" spans="1:13" x14ac:dyDescent="0.3">
      <c r="A979">
        <v>977</v>
      </c>
      <c r="B979">
        <v>15.7234</v>
      </c>
      <c r="C979">
        <v>7.8689999999999996E-2</v>
      </c>
      <c r="D979">
        <v>-0.376</v>
      </c>
      <c r="E979">
        <v>11.587</v>
      </c>
      <c r="F979">
        <v>12.541</v>
      </c>
      <c r="G979">
        <v>13.494</v>
      </c>
      <c r="H979">
        <v>14.55</v>
      </c>
      <c r="I979">
        <v>15.723000000000001</v>
      </c>
      <c r="J979">
        <v>17.030999999999999</v>
      </c>
      <c r="K979">
        <v>18.492999999999999</v>
      </c>
      <c r="L979">
        <v>20.132999999999999</v>
      </c>
      <c r="M979">
        <v>21.773</v>
      </c>
    </row>
    <row r="980" spans="1:13" x14ac:dyDescent="0.3">
      <c r="A980">
        <v>978</v>
      </c>
      <c r="B980">
        <v>15.722200000000001</v>
      </c>
      <c r="C980">
        <v>7.8689999999999996E-2</v>
      </c>
      <c r="D980">
        <v>-0.37530000000000002</v>
      </c>
      <c r="E980">
        <v>11.586</v>
      </c>
      <c r="F980">
        <v>12.539</v>
      </c>
      <c r="G980">
        <v>13.493</v>
      </c>
      <c r="H980">
        <v>14.548999999999999</v>
      </c>
      <c r="I980">
        <v>15.722</v>
      </c>
      <c r="J980">
        <v>17.03</v>
      </c>
      <c r="K980">
        <v>18.491</v>
      </c>
      <c r="L980">
        <v>20.131</v>
      </c>
      <c r="M980">
        <v>21.771000000000001</v>
      </c>
    </row>
    <row r="981" spans="1:13" x14ac:dyDescent="0.3">
      <c r="A981">
        <v>979</v>
      </c>
      <c r="B981">
        <v>15.7211</v>
      </c>
      <c r="C981">
        <v>7.8700000000000006E-2</v>
      </c>
      <c r="D981">
        <v>-0.3745</v>
      </c>
      <c r="E981">
        <v>11.584</v>
      </c>
      <c r="F981">
        <v>12.538</v>
      </c>
      <c r="G981">
        <v>13.492000000000001</v>
      </c>
      <c r="H981">
        <v>14.548</v>
      </c>
      <c r="I981">
        <v>15.721</v>
      </c>
      <c r="J981">
        <v>17.027999999999999</v>
      </c>
      <c r="K981">
        <v>18.489999999999998</v>
      </c>
      <c r="L981">
        <v>20.13</v>
      </c>
      <c r="M981">
        <v>21.77</v>
      </c>
    </row>
    <row r="982" spans="1:13" x14ac:dyDescent="0.3">
      <c r="A982">
        <v>980</v>
      </c>
      <c r="B982">
        <v>15.72</v>
      </c>
      <c r="C982">
        <v>7.8700000000000006E-2</v>
      </c>
      <c r="D982">
        <v>-0.37380000000000002</v>
      </c>
      <c r="E982">
        <v>11.583</v>
      </c>
      <c r="F982">
        <v>12.537000000000001</v>
      </c>
      <c r="G982">
        <v>13.491</v>
      </c>
      <c r="H982">
        <v>14.547000000000001</v>
      </c>
      <c r="I982">
        <v>15.72</v>
      </c>
      <c r="J982">
        <v>17.027000000000001</v>
      </c>
      <c r="K982">
        <v>18.489000000000001</v>
      </c>
      <c r="L982">
        <v>20.128</v>
      </c>
      <c r="M982">
        <v>21.766999999999999</v>
      </c>
    </row>
    <row r="983" spans="1:13" x14ac:dyDescent="0.3">
      <c r="A983">
        <v>981</v>
      </c>
      <c r="B983">
        <v>15.718999999999999</v>
      </c>
      <c r="C983">
        <v>7.8710000000000002E-2</v>
      </c>
      <c r="D983">
        <v>-0.37309999999999999</v>
      </c>
      <c r="E983">
        <v>11.582000000000001</v>
      </c>
      <c r="F983">
        <v>12.536</v>
      </c>
      <c r="G983">
        <v>13.489000000000001</v>
      </c>
      <c r="H983">
        <v>14.545999999999999</v>
      </c>
      <c r="I983">
        <v>15.718999999999999</v>
      </c>
      <c r="J983">
        <v>17.026</v>
      </c>
      <c r="K983">
        <v>18.488</v>
      </c>
      <c r="L983">
        <v>20.126999999999999</v>
      </c>
      <c r="M983">
        <v>21.765999999999998</v>
      </c>
    </row>
    <row r="984" spans="1:13" x14ac:dyDescent="0.3">
      <c r="A984">
        <v>982</v>
      </c>
      <c r="B984">
        <v>15.7179</v>
      </c>
      <c r="C984">
        <v>7.8710000000000002E-2</v>
      </c>
      <c r="D984">
        <v>-0.37240000000000001</v>
      </c>
      <c r="E984">
        <v>11.581</v>
      </c>
      <c r="F984">
        <v>12.534000000000001</v>
      </c>
      <c r="G984">
        <v>13.488</v>
      </c>
      <c r="H984">
        <v>14.545</v>
      </c>
      <c r="I984">
        <v>15.718</v>
      </c>
      <c r="J984">
        <v>17.024999999999999</v>
      </c>
      <c r="K984">
        <v>18.486000000000001</v>
      </c>
      <c r="L984">
        <v>20.125</v>
      </c>
      <c r="M984">
        <v>21.763999999999999</v>
      </c>
    </row>
    <row r="985" spans="1:13" x14ac:dyDescent="0.3">
      <c r="A985">
        <v>983</v>
      </c>
      <c r="B985">
        <v>15.716799999999999</v>
      </c>
      <c r="C985">
        <v>7.8719999999999998E-2</v>
      </c>
      <c r="D985">
        <v>-0.37169999999999997</v>
      </c>
      <c r="E985">
        <v>11.579000000000001</v>
      </c>
      <c r="F985">
        <v>12.532999999999999</v>
      </c>
      <c r="G985">
        <v>13.487</v>
      </c>
      <c r="H985">
        <v>14.542999999999999</v>
      </c>
      <c r="I985">
        <v>15.717000000000001</v>
      </c>
      <c r="J985">
        <v>17.024000000000001</v>
      </c>
      <c r="K985">
        <v>18.484999999999999</v>
      </c>
      <c r="L985">
        <v>20.123999999999999</v>
      </c>
      <c r="M985">
        <v>21.763000000000002</v>
      </c>
    </row>
    <row r="986" spans="1:13" x14ac:dyDescent="0.3">
      <c r="A986">
        <v>984</v>
      </c>
      <c r="B986">
        <v>15.7157</v>
      </c>
      <c r="C986">
        <v>7.8719999999999998E-2</v>
      </c>
      <c r="D986">
        <v>-0.371</v>
      </c>
      <c r="E986">
        <v>11.577999999999999</v>
      </c>
      <c r="F986">
        <v>12.532</v>
      </c>
      <c r="G986">
        <v>13.486000000000001</v>
      </c>
      <c r="H986">
        <v>14.542</v>
      </c>
      <c r="I986">
        <v>15.715999999999999</v>
      </c>
      <c r="J986">
        <v>17.023</v>
      </c>
      <c r="K986">
        <v>18.484000000000002</v>
      </c>
      <c r="L986">
        <v>20.122</v>
      </c>
      <c r="M986">
        <v>21.76</v>
      </c>
    </row>
    <row r="987" spans="1:13" x14ac:dyDescent="0.3">
      <c r="A987">
        <v>985</v>
      </c>
      <c r="B987">
        <v>15.714600000000001</v>
      </c>
      <c r="C987">
        <v>7.8719999999999998E-2</v>
      </c>
      <c r="D987">
        <v>-0.37030000000000002</v>
      </c>
      <c r="E987">
        <v>11.577</v>
      </c>
      <c r="F987">
        <v>12.531000000000001</v>
      </c>
      <c r="G987">
        <v>13.484999999999999</v>
      </c>
      <c r="H987">
        <v>14.541</v>
      </c>
      <c r="I987">
        <v>15.715</v>
      </c>
      <c r="J987">
        <v>17.021999999999998</v>
      </c>
      <c r="K987">
        <v>18.481999999999999</v>
      </c>
      <c r="L987">
        <v>20.12</v>
      </c>
      <c r="M987">
        <v>21.757999999999999</v>
      </c>
    </row>
    <row r="988" spans="1:13" x14ac:dyDescent="0.3">
      <c r="A988">
        <v>986</v>
      </c>
      <c r="B988">
        <v>15.7135</v>
      </c>
      <c r="C988">
        <v>7.8729999999999994E-2</v>
      </c>
      <c r="D988">
        <v>-0.36959999999999998</v>
      </c>
      <c r="E988">
        <v>11.574999999999999</v>
      </c>
      <c r="F988">
        <v>12.529</v>
      </c>
      <c r="G988">
        <v>13.484</v>
      </c>
      <c r="H988">
        <v>14.54</v>
      </c>
      <c r="I988">
        <v>15.714</v>
      </c>
      <c r="J988">
        <v>17.02</v>
      </c>
      <c r="K988">
        <v>18.481000000000002</v>
      </c>
      <c r="L988">
        <v>20.119</v>
      </c>
      <c r="M988">
        <v>21.757000000000001</v>
      </c>
    </row>
    <row r="989" spans="1:13" x14ac:dyDescent="0.3">
      <c r="A989">
        <v>987</v>
      </c>
      <c r="B989">
        <v>15.712400000000001</v>
      </c>
      <c r="C989">
        <v>7.8729999999999994E-2</v>
      </c>
      <c r="D989">
        <v>-0.36890000000000001</v>
      </c>
      <c r="E989">
        <v>11.574</v>
      </c>
      <c r="F989">
        <v>12.528</v>
      </c>
      <c r="G989">
        <v>13.483000000000001</v>
      </c>
      <c r="H989">
        <v>14.539</v>
      </c>
      <c r="I989">
        <v>15.712</v>
      </c>
      <c r="J989">
        <v>17.018999999999998</v>
      </c>
      <c r="K989">
        <v>18.48</v>
      </c>
      <c r="L989">
        <v>20.117000000000001</v>
      </c>
      <c r="M989">
        <v>21.754999999999999</v>
      </c>
    </row>
    <row r="990" spans="1:13" x14ac:dyDescent="0.3">
      <c r="A990">
        <v>988</v>
      </c>
      <c r="B990">
        <v>15.7113</v>
      </c>
      <c r="C990">
        <v>7.8740000000000004E-2</v>
      </c>
      <c r="D990">
        <v>-0.36820000000000003</v>
      </c>
      <c r="E990">
        <v>11.571999999999999</v>
      </c>
      <c r="F990">
        <v>12.526999999999999</v>
      </c>
      <c r="G990">
        <v>13.481</v>
      </c>
      <c r="H990">
        <v>14.538</v>
      </c>
      <c r="I990">
        <v>15.711</v>
      </c>
      <c r="J990">
        <v>17.018000000000001</v>
      </c>
      <c r="K990">
        <v>18.478999999999999</v>
      </c>
      <c r="L990">
        <v>20.116</v>
      </c>
      <c r="M990">
        <v>21.753</v>
      </c>
    </row>
    <row r="991" spans="1:13" x14ac:dyDescent="0.3">
      <c r="A991">
        <v>989</v>
      </c>
      <c r="B991">
        <v>15.7102</v>
      </c>
      <c r="C991">
        <v>7.8740000000000004E-2</v>
      </c>
      <c r="D991">
        <v>-0.36749999999999999</v>
      </c>
      <c r="E991">
        <v>11.571</v>
      </c>
      <c r="F991">
        <v>12.526</v>
      </c>
      <c r="G991">
        <v>13.48</v>
      </c>
      <c r="H991">
        <v>14.537000000000001</v>
      </c>
      <c r="I991">
        <v>15.71</v>
      </c>
      <c r="J991">
        <v>17.016999999999999</v>
      </c>
      <c r="K991">
        <v>18.477</v>
      </c>
      <c r="L991">
        <v>20.114000000000001</v>
      </c>
      <c r="M991">
        <v>21.751000000000001</v>
      </c>
    </row>
    <row r="992" spans="1:13" x14ac:dyDescent="0.3">
      <c r="A992">
        <v>990</v>
      </c>
      <c r="B992">
        <v>15.709099999999999</v>
      </c>
      <c r="C992">
        <v>7.8750000000000001E-2</v>
      </c>
      <c r="D992">
        <v>-0.36680000000000001</v>
      </c>
      <c r="E992">
        <v>11.57</v>
      </c>
      <c r="F992">
        <v>12.523999999999999</v>
      </c>
      <c r="G992">
        <v>13.478999999999999</v>
      </c>
      <c r="H992">
        <v>14.536</v>
      </c>
      <c r="I992">
        <v>15.709</v>
      </c>
      <c r="J992">
        <v>17.015999999999998</v>
      </c>
      <c r="K992">
        <v>18.475999999999999</v>
      </c>
      <c r="L992">
        <v>20.113</v>
      </c>
      <c r="M992">
        <v>21.75</v>
      </c>
    </row>
    <row r="993" spans="1:13" x14ac:dyDescent="0.3">
      <c r="A993">
        <v>991</v>
      </c>
      <c r="B993">
        <v>15.708</v>
      </c>
      <c r="C993">
        <v>7.8750000000000001E-2</v>
      </c>
      <c r="D993">
        <v>-0.36609999999999998</v>
      </c>
      <c r="E993">
        <v>11.569000000000001</v>
      </c>
      <c r="F993">
        <v>12.523</v>
      </c>
      <c r="G993">
        <v>13.478</v>
      </c>
      <c r="H993">
        <v>14.535</v>
      </c>
      <c r="I993">
        <v>15.708</v>
      </c>
      <c r="J993">
        <v>17.015000000000001</v>
      </c>
      <c r="K993">
        <v>18.475000000000001</v>
      </c>
      <c r="L993">
        <v>20.111000000000001</v>
      </c>
      <c r="M993">
        <v>21.747</v>
      </c>
    </row>
    <row r="994" spans="1:13" x14ac:dyDescent="0.3">
      <c r="A994">
        <v>992</v>
      </c>
      <c r="B994">
        <v>15.706899999999999</v>
      </c>
      <c r="C994">
        <v>7.8759999999999997E-2</v>
      </c>
      <c r="D994">
        <v>-0.36549999999999999</v>
      </c>
      <c r="E994">
        <v>11.567</v>
      </c>
      <c r="F994">
        <v>12.522</v>
      </c>
      <c r="G994">
        <v>13.477</v>
      </c>
      <c r="H994">
        <v>14.532999999999999</v>
      </c>
      <c r="I994">
        <v>15.707000000000001</v>
      </c>
      <c r="J994">
        <v>17.013999999999999</v>
      </c>
      <c r="K994">
        <v>18.472999999999999</v>
      </c>
      <c r="L994">
        <v>20.11</v>
      </c>
      <c r="M994">
        <v>21.745999999999999</v>
      </c>
    </row>
    <row r="995" spans="1:13" x14ac:dyDescent="0.3">
      <c r="A995">
        <v>993</v>
      </c>
      <c r="B995">
        <v>15.7058</v>
      </c>
      <c r="C995">
        <v>7.8759999999999997E-2</v>
      </c>
      <c r="D995">
        <v>-0.36480000000000001</v>
      </c>
      <c r="E995">
        <v>11.566000000000001</v>
      </c>
      <c r="F995">
        <v>12.521000000000001</v>
      </c>
      <c r="G995">
        <v>13.475</v>
      </c>
      <c r="H995">
        <v>14.532</v>
      </c>
      <c r="I995">
        <v>15.706</v>
      </c>
      <c r="J995">
        <v>17.012</v>
      </c>
      <c r="K995">
        <v>18.472000000000001</v>
      </c>
      <c r="L995">
        <v>20.108000000000001</v>
      </c>
      <c r="M995">
        <v>21.744</v>
      </c>
    </row>
    <row r="996" spans="1:13" x14ac:dyDescent="0.3">
      <c r="A996">
        <v>994</v>
      </c>
      <c r="B996">
        <v>15.704700000000001</v>
      </c>
      <c r="C996">
        <v>7.8770000000000007E-2</v>
      </c>
      <c r="D996">
        <v>-0.36409999999999998</v>
      </c>
      <c r="E996">
        <v>11.564</v>
      </c>
      <c r="F996">
        <v>12.519</v>
      </c>
      <c r="G996">
        <v>13.474</v>
      </c>
      <c r="H996">
        <v>14.531000000000001</v>
      </c>
      <c r="I996">
        <v>15.705</v>
      </c>
      <c r="J996">
        <v>17.010999999999999</v>
      </c>
      <c r="K996">
        <v>18.471</v>
      </c>
      <c r="L996">
        <v>20.106999999999999</v>
      </c>
      <c r="M996">
        <v>21.742999999999999</v>
      </c>
    </row>
    <row r="997" spans="1:13" x14ac:dyDescent="0.3">
      <c r="A997">
        <v>995</v>
      </c>
      <c r="B997">
        <v>15.7037</v>
      </c>
      <c r="C997">
        <v>7.8770000000000007E-2</v>
      </c>
      <c r="D997">
        <v>-0.3634</v>
      </c>
      <c r="E997">
        <v>11.563000000000001</v>
      </c>
      <c r="F997">
        <v>12.518000000000001</v>
      </c>
      <c r="G997">
        <v>13.473000000000001</v>
      </c>
      <c r="H997">
        <v>14.53</v>
      </c>
      <c r="I997">
        <v>15.704000000000001</v>
      </c>
      <c r="J997">
        <v>17.010000000000002</v>
      </c>
      <c r="K997">
        <v>18.47</v>
      </c>
      <c r="L997">
        <v>20.105</v>
      </c>
      <c r="M997">
        <v>21.741</v>
      </c>
    </row>
    <row r="998" spans="1:13" x14ac:dyDescent="0.3">
      <c r="A998">
        <v>996</v>
      </c>
      <c r="B998">
        <v>15.7026</v>
      </c>
      <c r="C998">
        <v>7.8780000000000003E-2</v>
      </c>
      <c r="D998">
        <v>-0.36280000000000001</v>
      </c>
      <c r="E998">
        <v>11.561999999999999</v>
      </c>
      <c r="F998">
        <v>12.516999999999999</v>
      </c>
      <c r="G998">
        <v>13.472</v>
      </c>
      <c r="H998">
        <v>14.529</v>
      </c>
      <c r="I998">
        <v>15.702999999999999</v>
      </c>
      <c r="J998">
        <v>17.009</v>
      </c>
      <c r="K998">
        <v>18.469000000000001</v>
      </c>
      <c r="L998">
        <v>20.103999999999999</v>
      </c>
      <c r="M998">
        <v>21.739000000000001</v>
      </c>
    </row>
    <row r="999" spans="1:13" x14ac:dyDescent="0.3">
      <c r="A999">
        <v>997</v>
      </c>
      <c r="B999">
        <v>15.701499999999999</v>
      </c>
      <c r="C999">
        <v>7.8780000000000003E-2</v>
      </c>
      <c r="D999">
        <v>-0.36209999999999998</v>
      </c>
      <c r="E999">
        <v>11.561</v>
      </c>
      <c r="F999">
        <v>12.516</v>
      </c>
      <c r="G999">
        <v>13.471</v>
      </c>
      <c r="H999">
        <v>14.528</v>
      </c>
      <c r="I999">
        <v>15.702</v>
      </c>
      <c r="J999">
        <v>17.007999999999999</v>
      </c>
      <c r="K999">
        <v>18.466999999999999</v>
      </c>
      <c r="L999">
        <v>20.102</v>
      </c>
      <c r="M999">
        <v>21.736999999999998</v>
      </c>
    </row>
    <row r="1000" spans="1:13" x14ac:dyDescent="0.3">
      <c r="A1000">
        <v>998</v>
      </c>
      <c r="B1000">
        <v>15.7004</v>
      </c>
      <c r="C1000">
        <v>7.8789999999999999E-2</v>
      </c>
      <c r="D1000">
        <v>-0.3614</v>
      </c>
      <c r="E1000">
        <v>11.558999999999999</v>
      </c>
      <c r="F1000">
        <v>12.513999999999999</v>
      </c>
      <c r="G1000">
        <v>13.47</v>
      </c>
      <c r="H1000">
        <v>14.526999999999999</v>
      </c>
      <c r="I1000">
        <v>15.7</v>
      </c>
      <c r="J1000">
        <v>17.007000000000001</v>
      </c>
      <c r="K1000">
        <v>18.466000000000001</v>
      </c>
      <c r="L1000">
        <v>20.100999999999999</v>
      </c>
      <c r="M1000">
        <v>21.736000000000001</v>
      </c>
    </row>
    <row r="1001" spans="1:13" x14ac:dyDescent="0.3">
      <c r="A1001">
        <v>999</v>
      </c>
      <c r="B1001">
        <v>15.699299999999999</v>
      </c>
      <c r="C1001">
        <v>7.8789999999999999E-2</v>
      </c>
      <c r="D1001">
        <v>-0.36080000000000001</v>
      </c>
      <c r="E1001">
        <v>11.558</v>
      </c>
      <c r="F1001">
        <v>12.513</v>
      </c>
      <c r="G1001">
        <v>13.468</v>
      </c>
      <c r="H1001">
        <v>14.526</v>
      </c>
      <c r="I1001">
        <v>15.699</v>
      </c>
      <c r="J1001">
        <v>17.006</v>
      </c>
      <c r="K1001">
        <v>18.465</v>
      </c>
      <c r="L1001">
        <v>20.099</v>
      </c>
      <c r="M1001">
        <v>21.734000000000002</v>
      </c>
    </row>
    <row r="1002" spans="1:13" x14ac:dyDescent="0.3">
      <c r="A1002">
        <v>1000</v>
      </c>
      <c r="B1002">
        <v>15.6982</v>
      </c>
      <c r="C1002">
        <v>7.8799999999999995E-2</v>
      </c>
      <c r="D1002">
        <v>-0.36009999999999998</v>
      </c>
      <c r="E1002">
        <v>11.555999999999999</v>
      </c>
      <c r="F1002">
        <v>12.512</v>
      </c>
      <c r="G1002">
        <v>13.467000000000001</v>
      </c>
      <c r="H1002">
        <v>14.525</v>
      </c>
      <c r="I1002">
        <v>15.698</v>
      </c>
      <c r="J1002">
        <v>17.004999999999999</v>
      </c>
      <c r="K1002">
        <v>18.463000000000001</v>
      </c>
      <c r="L1002">
        <v>20.097999999999999</v>
      </c>
      <c r="M1002">
        <v>21.731999999999999</v>
      </c>
    </row>
    <row r="1003" spans="1:13" x14ac:dyDescent="0.3">
      <c r="A1003">
        <v>1001</v>
      </c>
      <c r="B1003">
        <v>15.697100000000001</v>
      </c>
      <c r="C1003">
        <v>7.8799999999999995E-2</v>
      </c>
      <c r="D1003">
        <v>-0.3594</v>
      </c>
      <c r="E1003">
        <v>11.555</v>
      </c>
      <c r="F1003">
        <v>12.510999999999999</v>
      </c>
      <c r="G1003">
        <v>13.465999999999999</v>
      </c>
      <c r="H1003">
        <v>14.523999999999999</v>
      </c>
      <c r="I1003">
        <v>15.696999999999999</v>
      </c>
      <c r="J1003">
        <v>17.003</v>
      </c>
      <c r="K1003">
        <v>18.462</v>
      </c>
      <c r="L1003">
        <v>20.096</v>
      </c>
      <c r="M1003">
        <v>21.73</v>
      </c>
    </row>
    <row r="1004" spans="1:13" x14ac:dyDescent="0.3">
      <c r="A1004">
        <v>1002</v>
      </c>
      <c r="B1004">
        <v>15.696099999999999</v>
      </c>
      <c r="C1004">
        <v>7.8810000000000005E-2</v>
      </c>
      <c r="D1004">
        <v>-0.35880000000000001</v>
      </c>
      <c r="E1004">
        <v>11.554</v>
      </c>
      <c r="F1004">
        <v>12.509</v>
      </c>
      <c r="G1004">
        <v>13.465</v>
      </c>
      <c r="H1004">
        <v>14.522</v>
      </c>
      <c r="I1004">
        <v>15.696</v>
      </c>
      <c r="J1004">
        <v>17.001999999999999</v>
      </c>
      <c r="K1004">
        <v>18.460999999999999</v>
      </c>
      <c r="L1004">
        <v>20.094999999999999</v>
      </c>
      <c r="M1004">
        <v>21.728999999999999</v>
      </c>
    </row>
    <row r="1005" spans="1:13" x14ac:dyDescent="0.3">
      <c r="A1005">
        <v>1003</v>
      </c>
      <c r="B1005">
        <v>15.695</v>
      </c>
      <c r="C1005">
        <v>7.8810000000000005E-2</v>
      </c>
      <c r="D1005">
        <v>-0.35809999999999997</v>
      </c>
      <c r="E1005">
        <v>11.553000000000001</v>
      </c>
      <c r="F1005">
        <v>12.507999999999999</v>
      </c>
      <c r="G1005">
        <v>13.464</v>
      </c>
      <c r="H1005">
        <v>14.521000000000001</v>
      </c>
      <c r="I1005">
        <v>15.695</v>
      </c>
      <c r="J1005">
        <v>17.001000000000001</v>
      </c>
      <c r="K1005">
        <v>18.46</v>
      </c>
      <c r="L1005">
        <v>20.093</v>
      </c>
      <c r="M1005">
        <v>21.727</v>
      </c>
    </row>
    <row r="1006" spans="1:13" x14ac:dyDescent="0.3">
      <c r="A1006">
        <v>1004</v>
      </c>
      <c r="B1006">
        <v>15.693899999999999</v>
      </c>
      <c r="C1006">
        <v>7.8820000000000001E-2</v>
      </c>
      <c r="D1006">
        <v>-0.35749999999999998</v>
      </c>
      <c r="E1006">
        <v>11.551</v>
      </c>
      <c r="F1006">
        <v>12.507</v>
      </c>
      <c r="G1006">
        <v>13.462999999999999</v>
      </c>
      <c r="H1006">
        <v>14.52</v>
      </c>
      <c r="I1006">
        <v>15.694000000000001</v>
      </c>
      <c r="J1006">
        <v>17</v>
      </c>
      <c r="K1006">
        <v>18.459</v>
      </c>
      <c r="L1006">
        <v>20.091999999999999</v>
      </c>
      <c r="M1006">
        <v>21.725999999999999</v>
      </c>
    </row>
    <row r="1007" spans="1:13" x14ac:dyDescent="0.3">
      <c r="A1007">
        <v>1005</v>
      </c>
      <c r="B1007">
        <v>15.6928</v>
      </c>
      <c r="C1007">
        <v>7.8820000000000001E-2</v>
      </c>
      <c r="D1007">
        <v>-0.35680000000000001</v>
      </c>
      <c r="E1007">
        <v>11.55</v>
      </c>
      <c r="F1007">
        <v>12.506</v>
      </c>
      <c r="G1007">
        <v>13.462</v>
      </c>
      <c r="H1007">
        <v>14.519</v>
      </c>
      <c r="I1007">
        <v>15.693</v>
      </c>
      <c r="J1007">
        <v>16.998999999999999</v>
      </c>
      <c r="K1007">
        <v>18.457000000000001</v>
      </c>
      <c r="L1007">
        <v>20.09</v>
      </c>
      <c r="M1007">
        <v>21.722999999999999</v>
      </c>
    </row>
    <row r="1008" spans="1:13" x14ac:dyDescent="0.3">
      <c r="A1008">
        <v>1006</v>
      </c>
      <c r="B1008">
        <v>15.691700000000001</v>
      </c>
      <c r="C1008">
        <v>7.8829999999999997E-2</v>
      </c>
      <c r="D1008">
        <v>-0.35620000000000002</v>
      </c>
      <c r="E1008">
        <v>11.548</v>
      </c>
      <c r="F1008">
        <v>12.504</v>
      </c>
      <c r="G1008">
        <v>13.46</v>
      </c>
      <c r="H1008">
        <v>14.518000000000001</v>
      </c>
      <c r="I1008">
        <v>15.692</v>
      </c>
      <c r="J1008">
        <v>16.998000000000001</v>
      </c>
      <c r="K1008">
        <v>18.456</v>
      </c>
      <c r="L1008">
        <v>20.088999999999999</v>
      </c>
      <c r="M1008">
        <v>21.722000000000001</v>
      </c>
    </row>
    <row r="1009" spans="1:13" x14ac:dyDescent="0.3">
      <c r="A1009">
        <v>1007</v>
      </c>
      <c r="B1009">
        <v>15.6907</v>
      </c>
      <c r="C1009">
        <v>7.8829999999999997E-2</v>
      </c>
      <c r="D1009">
        <v>-0.35560000000000003</v>
      </c>
      <c r="E1009">
        <v>11.547000000000001</v>
      </c>
      <c r="F1009">
        <v>12.503</v>
      </c>
      <c r="G1009">
        <v>13.459</v>
      </c>
      <c r="H1009">
        <v>14.516999999999999</v>
      </c>
      <c r="I1009">
        <v>15.691000000000001</v>
      </c>
      <c r="J1009">
        <v>16.997</v>
      </c>
      <c r="K1009">
        <v>18.454999999999998</v>
      </c>
      <c r="L1009">
        <v>20.087</v>
      </c>
      <c r="M1009">
        <v>21.72</v>
      </c>
    </row>
    <row r="1010" spans="1:13" x14ac:dyDescent="0.3">
      <c r="A1010">
        <v>1008</v>
      </c>
      <c r="B1010">
        <v>15.6896</v>
      </c>
      <c r="C1010">
        <v>7.8839999999999993E-2</v>
      </c>
      <c r="D1010">
        <v>-0.35489999999999999</v>
      </c>
      <c r="E1010">
        <v>11.545999999999999</v>
      </c>
      <c r="F1010">
        <v>12.502000000000001</v>
      </c>
      <c r="G1010">
        <v>13.458</v>
      </c>
      <c r="H1010">
        <v>14.516</v>
      </c>
      <c r="I1010">
        <v>15.69</v>
      </c>
      <c r="J1010">
        <v>16.995999999999999</v>
      </c>
      <c r="K1010">
        <v>18.454000000000001</v>
      </c>
      <c r="L1010">
        <v>20.085999999999999</v>
      </c>
      <c r="M1010">
        <v>21.719000000000001</v>
      </c>
    </row>
    <row r="1011" spans="1:13" x14ac:dyDescent="0.3">
      <c r="A1011">
        <v>1009</v>
      </c>
      <c r="B1011">
        <v>15.688499999999999</v>
      </c>
      <c r="C1011">
        <v>7.8839999999999993E-2</v>
      </c>
      <c r="D1011">
        <v>-0.3543</v>
      </c>
      <c r="E1011">
        <v>11.545</v>
      </c>
      <c r="F1011">
        <v>12.500999999999999</v>
      </c>
      <c r="G1011">
        <v>13.457000000000001</v>
      </c>
      <c r="H1011">
        <v>14.515000000000001</v>
      </c>
      <c r="I1011">
        <v>15.688000000000001</v>
      </c>
      <c r="J1011">
        <v>16.995000000000001</v>
      </c>
      <c r="K1011">
        <v>18.452000000000002</v>
      </c>
      <c r="L1011">
        <v>20.085000000000001</v>
      </c>
      <c r="M1011">
        <v>21.716999999999999</v>
      </c>
    </row>
    <row r="1012" spans="1:13" x14ac:dyDescent="0.3">
      <c r="A1012">
        <v>1010</v>
      </c>
      <c r="B1012">
        <v>15.6874</v>
      </c>
      <c r="C1012">
        <v>7.8850000000000003E-2</v>
      </c>
      <c r="D1012">
        <v>-0.35360000000000003</v>
      </c>
      <c r="E1012">
        <v>11.542999999999999</v>
      </c>
      <c r="F1012">
        <v>12.499000000000001</v>
      </c>
      <c r="G1012">
        <v>13.456</v>
      </c>
      <c r="H1012">
        <v>14.513999999999999</v>
      </c>
      <c r="I1012">
        <v>15.686999999999999</v>
      </c>
      <c r="J1012">
        <v>16.992999999999999</v>
      </c>
      <c r="K1012">
        <v>18.451000000000001</v>
      </c>
      <c r="L1012">
        <v>20.082999999999998</v>
      </c>
      <c r="M1012">
        <v>21.716000000000001</v>
      </c>
    </row>
    <row r="1013" spans="1:13" x14ac:dyDescent="0.3">
      <c r="A1013">
        <v>1011</v>
      </c>
      <c r="B1013">
        <v>15.686400000000001</v>
      </c>
      <c r="C1013">
        <v>7.8850000000000003E-2</v>
      </c>
      <c r="D1013">
        <v>-0.35299999999999998</v>
      </c>
      <c r="E1013">
        <v>11.542</v>
      </c>
      <c r="F1013">
        <v>12.497999999999999</v>
      </c>
      <c r="G1013">
        <v>13.455</v>
      </c>
      <c r="H1013">
        <v>14.513</v>
      </c>
      <c r="I1013">
        <v>15.686</v>
      </c>
      <c r="J1013">
        <v>16.992000000000001</v>
      </c>
      <c r="K1013">
        <v>18.45</v>
      </c>
      <c r="L1013">
        <v>20.082000000000001</v>
      </c>
      <c r="M1013">
        <v>21.713999999999999</v>
      </c>
    </row>
    <row r="1014" spans="1:13" x14ac:dyDescent="0.3">
      <c r="A1014">
        <v>1012</v>
      </c>
      <c r="B1014">
        <v>15.6853</v>
      </c>
      <c r="C1014">
        <v>7.886E-2</v>
      </c>
      <c r="D1014">
        <v>-0.35239999999999999</v>
      </c>
      <c r="E1014">
        <v>11.541</v>
      </c>
      <c r="F1014">
        <v>12.497</v>
      </c>
      <c r="G1014">
        <v>13.452999999999999</v>
      </c>
      <c r="H1014">
        <v>14.510999999999999</v>
      </c>
      <c r="I1014">
        <v>15.685</v>
      </c>
      <c r="J1014">
        <v>16.991</v>
      </c>
      <c r="K1014">
        <v>18.449000000000002</v>
      </c>
      <c r="L1014">
        <v>20.081</v>
      </c>
      <c r="M1014">
        <v>21.712</v>
      </c>
    </row>
    <row r="1015" spans="1:13" x14ac:dyDescent="0.3">
      <c r="A1015">
        <v>1013</v>
      </c>
      <c r="B1015">
        <v>15.684200000000001</v>
      </c>
      <c r="C1015">
        <v>7.886E-2</v>
      </c>
      <c r="D1015">
        <v>-0.3518</v>
      </c>
      <c r="E1015">
        <v>11.54</v>
      </c>
      <c r="F1015">
        <v>12.496</v>
      </c>
      <c r="G1015">
        <v>13.452</v>
      </c>
      <c r="H1015">
        <v>14.51</v>
      </c>
      <c r="I1015">
        <v>15.683999999999999</v>
      </c>
      <c r="J1015">
        <v>16.989999999999998</v>
      </c>
      <c r="K1015">
        <v>18.446999999999999</v>
      </c>
      <c r="L1015">
        <v>20.079000000000001</v>
      </c>
      <c r="M1015">
        <v>21.71</v>
      </c>
    </row>
    <row r="1016" spans="1:13" x14ac:dyDescent="0.3">
      <c r="A1016">
        <v>1014</v>
      </c>
      <c r="B1016">
        <v>15.683199999999999</v>
      </c>
      <c r="C1016">
        <v>7.8869999999999996E-2</v>
      </c>
      <c r="D1016">
        <v>-0.35110000000000002</v>
      </c>
      <c r="E1016">
        <v>11.538</v>
      </c>
      <c r="F1016">
        <v>12.494999999999999</v>
      </c>
      <c r="G1016">
        <v>13.451000000000001</v>
      </c>
      <c r="H1016">
        <v>14.509</v>
      </c>
      <c r="I1016">
        <v>15.683</v>
      </c>
      <c r="J1016">
        <v>16.989000000000001</v>
      </c>
      <c r="K1016">
        <v>18.446000000000002</v>
      </c>
      <c r="L1016">
        <v>20.077999999999999</v>
      </c>
      <c r="M1016">
        <v>21.709</v>
      </c>
    </row>
    <row r="1017" spans="1:13" x14ac:dyDescent="0.3">
      <c r="A1017">
        <v>1015</v>
      </c>
      <c r="B1017">
        <v>15.6821</v>
      </c>
      <c r="C1017">
        <v>7.8869999999999996E-2</v>
      </c>
      <c r="D1017">
        <v>-0.35049999999999998</v>
      </c>
      <c r="E1017">
        <v>11.537000000000001</v>
      </c>
      <c r="F1017">
        <v>12.494</v>
      </c>
      <c r="G1017">
        <v>13.45</v>
      </c>
      <c r="H1017">
        <v>14.507999999999999</v>
      </c>
      <c r="I1017">
        <v>15.682</v>
      </c>
      <c r="J1017">
        <v>16.988</v>
      </c>
      <c r="K1017">
        <v>18.445</v>
      </c>
      <c r="L1017">
        <v>20.076000000000001</v>
      </c>
      <c r="M1017">
        <v>21.707000000000001</v>
      </c>
    </row>
    <row r="1018" spans="1:13" x14ac:dyDescent="0.3">
      <c r="A1018">
        <v>1016</v>
      </c>
      <c r="B1018">
        <v>15.680999999999999</v>
      </c>
      <c r="C1018">
        <v>7.8880000000000006E-2</v>
      </c>
      <c r="D1018">
        <v>-0.34989999999999999</v>
      </c>
      <c r="E1018">
        <v>11.535</v>
      </c>
      <c r="F1018">
        <v>12.492000000000001</v>
      </c>
      <c r="G1018">
        <v>13.449</v>
      </c>
      <c r="H1018">
        <v>14.507</v>
      </c>
      <c r="I1018">
        <v>15.680999999999999</v>
      </c>
      <c r="J1018">
        <v>16.986999999999998</v>
      </c>
      <c r="K1018">
        <v>18.443999999999999</v>
      </c>
      <c r="L1018">
        <v>20.074999999999999</v>
      </c>
      <c r="M1018">
        <v>21.706</v>
      </c>
    </row>
    <row r="1019" spans="1:13" x14ac:dyDescent="0.3">
      <c r="A1019">
        <v>1017</v>
      </c>
      <c r="B1019">
        <v>15.6799</v>
      </c>
      <c r="C1019">
        <v>7.8880000000000006E-2</v>
      </c>
      <c r="D1019">
        <v>-0.3493</v>
      </c>
      <c r="E1019">
        <v>11.534000000000001</v>
      </c>
      <c r="F1019">
        <v>12.491</v>
      </c>
      <c r="G1019">
        <v>13.448</v>
      </c>
      <c r="H1019">
        <v>14.506</v>
      </c>
      <c r="I1019">
        <v>15.68</v>
      </c>
      <c r="J1019">
        <v>16.986000000000001</v>
      </c>
      <c r="K1019">
        <v>18.442</v>
      </c>
      <c r="L1019">
        <v>20.073</v>
      </c>
      <c r="M1019">
        <v>21.704000000000001</v>
      </c>
    </row>
    <row r="1020" spans="1:13" x14ac:dyDescent="0.3">
      <c r="A1020">
        <v>1018</v>
      </c>
      <c r="B1020">
        <v>15.678900000000001</v>
      </c>
      <c r="C1020">
        <v>7.8890000000000002E-2</v>
      </c>
      <c r="D1020">
        <v>-0.34870000000000001</v>
      </c>
      <c r="E1020">
        <v>11.532999999999999</v>
      </c>
      <c r="F1020">
        <v>12.49</v>
      </c>
      <c r="G1020">
        <v>13.446999999999999</v>
      </c>
      <c r="H1020">
        <v>14.505000000000001</v>
      </c>
      <c r="I1020">
        <v>15.679</v>
      </c>
      <c r="J1020">
        <v>16.984999999999999</v>
      </c>
      <c r="K1020">
        <v>18.440999999999999</v>
      </c>
      <c r="L1020">
        <v>20.071999999999999</v>
      </c>
      <c r="M1020">
        <v>21.702000000000002</v>
      </c>
    </row>
    <row r="1021" spans="1:13" x14ac:dyDescent="0.3">
      <c r="A1021">
        <v>1019</v>
      </c>
      <c r="B1021">
        <v>15.6778</v>
      </c>
      <c r="C1021">
        <v>7.8890000000000002E-2</v>
      </c>
      <c r="D1021">
        <v>-0.34810000000000002</v>
      </c>
      <c r="E1021">
        <v>11.532</v>
      </c>
      <c r="F1021">
        <v>12.489000000000001</v>
      </c>
      <c r="G1021">
        <v>13.446</v>
      </c>
      <c r="H1021">
        <v>14.504</v>
      </c>
      <c r="I1021">
        <v>15.678000000000001</v>
      </c>
      <c r="J1021">
        <v>16.983000000000001</v>
      </c>
      <c r="K1021">
        <v>18.440000000000001</v>
      </c>
      <c r="L1021">
        <v>20.07</v>
      </c>
      <c r="M1021">
        <v>21.7</v>
      </c>
    </row>
    <row r="1022" spans="1:13" x14ac:dyDescent="0.3">
      <c r="A1022">
        <v>1020</v>
      </c>
      <c r="B1022">
        <v>15.6767</v>
      </c>
      <c r="C1022">
        <v>7.8899999999999998E-2</v>
      </c>
      <c r="D1022">
        <v>-0.34749999999999998</v>
      </c>
      <c r="E1022">
        <v>11.53</v>
      </c>
      <c r="F1022">
        <v>12.487</v>
      </c>
      <c r="G1022">
        <v>13.444000000000001</v>
      </c>
      <c r="H1022">
        <v>14.503</v>
      </c>
      <c r="I1022">
        <v>15.677</v>
      </c>
      <c r="J1022">
        <v>16.981999999999999</v>
      </c>
      <c r="K1022">
        <v>18.439</v>
      </c>
      <c r="L1022">
        <v>20.068999999999999</v>
      </c>
      <c r="M1022">
        <v>21.699000000000002</v>
      </c>
    </row>
    <row r="1023" spans="1:13" x14ac:dyDescent="0.3">
      <c r="A1023">
        <v>1021</v>
      </c>
      <c r="B1023">
        <v>15.675700000000001</v>
      </c>
      <c r="C1023">
        <v>7.8899999999999998E-2</v>
      </c>
      <c r="D1023">
        <v>-0.34689999999999999</v>
      </c>
      <c r="E1023">
        <v>11.529</v>
      </c>
      <c r="F1023">
        <v>12.486000000000001</v>
      </c>
      <c r="G1023">
        <v>13.443</v>
      </c>
      <c r="H1023">
        <v>14.502000000000001</v>
      </c>
      <c r="I1023">
        <v>15.676</v>
      </c>
      <c r="J1023">
        <v>16.981000000000002</v>
      </c>
      <c r="K1023">
        <v>18.437999999999999</v>
      </c>
      <c r="L1023">
        <v>20.067</v>
      </c>
      <c r="M1023">
        <v>21.696999999999999</v>
      </c>
    </row>
    <row r="1024" spans="1:13" x14ac:dyDescent="0.3">
      <c r="A1024">
        <v>1022</v>
      </c>
      <c r="B1024">
        <v>15.6746</v>
      </c>
      <c r="C1024">
        <v>7.8909999999999994E-2</v>
      </c>
      <c r="D1024">
        <v>-0.3463</v>
      </c>
      <c r="E1024">
        <v>11.528</v>
      </c>
      <c r="F1024">
        <v>12.484999999999999</v>
      </c>
      <c r="G1024">
        <v>13.442</v>
      </c>
      <c r="H1024">
        <v>14.500999999999999</v>
      </c>
      <c r="I1024">
        <v>15.675000000000001</v>
      </c>
      <c r="J1024">
        <v>16.98</v>
      </c>
      <c r="K1024">
        <v>18.437000000000001</v>
      </c>
      <c r="L1024">
        <v>20.065999999999999</v>
      </c>
      <c r="M1024">
        <v>21.696000000000002</v>
      </c>
    </row>
    <row r="1025" spans="1:13" x14ac:dyDescent="0.3">
      <c r="A1025">
        <v>1023</v>
      </c>
      <c r="B1025">
        <v>15.673500000000001</v>
      </c>
      <c r="C1025">
        <v>7.8909999999999994E-2</v>
      </c>
      <c r="D1025">
        <v>-0.34570000000000001</v>
      </c>
      <c r="E1025">
        <v>11.526999999999999</v>
      </c>
      <c r="F1025">
        <v>12.484</v>
      </c>
      <c r="G1025">
        <v>13.441000000000001</v>
      </c>
      <c r="H1025">
        <v>14.5</v>
      </c>
      <c r="I1025">
        <v>15.673999999999999</v>
      </c>
      <c r="J1025">
        <v>16.978999999999999</v>
      </c>
      <c r="K1025">
        <v>18.434999999999999</v>
      </c>
      <c r="L1025">
        <v>20.064</v>
      </c>
      <c r="M1025">
        <v>21.693999999999999</v>
      </c>
    </row>
    <row r="1026" spans="1:13" x14ac:dyDescent="0.3">
      <c r="A1026">
        <v>1024</v>
      </c>
      <c r="B1026">
        <v>15.672499999999999</v>
      </c>
      <c r="C1026">
        <v>7.8920000000000004E-2</v>
      </c>
      <c r="D1026">
        <v>-0.34510000000000002</v>
      </c>
      <c r="E1026">
        <v>11.525</v>
      </c>
      <c r="F1026">
        <v>12.481999999999999</v>
      </c>
      <c r="G1026">
        <v>13.44</v>
      </c>
      <c r="H1026">
        <v>14.497999999999999</v>
      </c>
      <c r="I1026">
        <v>15.672000000000001</v>
      </c>
      <c r="J1026">
        <v>16.978000000000002</v>
      </c>
      <c r="K1026">
        <v>18.434000000000001</v>
      </c>
      <c r="L1026">
        <v>20.062999999999999</v>
      </c>
      <c r="M1026">
        <v>21.693000000000001</v>
      </c>
    </row>
    <row r="1027" spans="1:13" x14ac:dyDescent="0.3">
      <c r="A1027">
        <v>1025</v>
      </c>
      <c r="B1027">
        <v>15.6714</v>
      </c>
      <c r="C1027">
        <v>7.8920000000000004E-2</v>
      </c>
      <c r="D1027">
        <v>-0.34449999999999997</v>
      </c>
      <c r="E1027">
        <v>11.523999999999999</v>
      </c>
      <c r="F1027">
        <v>12.481</v>
      </c>
      <c r="G1027">
        <v>13.439</v>
      </c>
      <c r="H1027">
        <v>14.497</v>
      </c>
      <c r="I1027">
        <v>15.670999999999999</v>
      </c>
      <c r="J1027">
        <v>16.977</v>
      </c>
      <c r="K1027">
        <v>18.433</v>
      </c>
      <c r="L1027">
        <v>20.062000000000001</v>
      </c>
      <c r="M1027">
        <v>21.690999999999999</v>
      </c>
    </row>
    <row r="1028" spans="1:13" x14ac:dyDescent="0.3">
      <c r="A1028">
        <v>1026</v>
      </c>
      <c r="B1028">
        <v>15.670400000000001</v>
      </c>
      <c r="C1028">
        <v>7.893E-2</v>
      </c>
      <c r="D1028">
        <v>-0.34389999999999998</v>
      </c>
      <c r="E1028">
        <v>11.523</v>
      </c>
      <c r="F1028">
        <v>12.48</v>
      </c>
      <c r="G1028">
        <v>13.438000000000001</v>
      </c>
      <c r="H1028">
        <v>14.496</v>
      </c>
      <c r="I1028">
        <v>15.67</v>
      </c>
      <c r="J1028">
        <v>16.975999999999999</v>
      </c>
      <c r="K1028">
        <v>18.431999999999999</v>
      </c>
      <c r="L1028">
        <v>20.061</v>
      </c>
      <c r="M1028">
        <v>21.69</v>
      </c>
    </row>
    <row r="1029" spans="1:13" x14ac:dyDescent="0.3">
      <c r="A1029">
        <v>1027</v>
      </c>
      <c r="B1029">
        <v>15.6693</v>
      </c>
      <c r="C1029">
        <v>7.893E-2</v>
      </c>
      <c r="D1029">
        <v>-0.34329999999999999</v>
      </c>
      <c r="E1029">
        <v>11.522</v>
      </c>
      <c r="F1029">
        <v>12.478999999999999</v>
      </c>
      <c r="G1029">
        <v>13.436</v>
      </c>
      <c r="H1029">
        <v>14.494999999999999</v>
      </c>
      <c r="I1029">
        <v>15.669</v>
      </c>
      <c r="J1029">
        <v>16.975000000000001</v>
      </c>
      <c r="K1029">
        <v>18.43</v>
      </c>
      <c r="L1029">
        <v>20.059000000000001</v>
      </c>
      <c r="M1029">
        <v>21.687000000000001</v>
      </c>
    </row>
    <row r="1030" spans="1:13" x14ac:dyDescent="0.3">
      <c r="A1030">
        <v>1028</v>
      </c>
      <c r="B1030">
        <v>15.668200000000001</v>
      </c>
      <c r="C1030">
        <v>7.8939999999999996E-2</v>
      </c>
      <c r="D1030">
        <v>-0.3427</v>
      </c>
      <c r="E1030">
        <v>11.52</v>
      </c>
      <c r="F1030">
        <v>12.478</v>
      </c>
      <c r="G1030">
        <v>13.435</v>
      </c>
      <c r="H1030">
        <v>14.494</v>
      </c>
      <c r="I1030">
        <v>15.667999999999999</v>
      </c>
      <c r="J1030">
        <v>16.974</v>
      </c>
      <c r="K1030">
        <v>18.428999999999998</v>
      </c>
      <c r="L1030">
        <v>20.058</v>
      </c>
      <c r="M1030">
        <v>21.686</v>
      </c>
    </row>
    <row r="1031" spans="1:13" x14ac:dyDescent="0.3">
      <c r="A1031">
        <v>1029</v>
      </c>
      <c r="B1031">
        <v>15.667199999999999</v>
      </c>
      <c r="C1031">
        <v>7.8939999999999996E-2</v>
      </c>
      <c r="D1031">
        <v>-0.3422</v>
      </c>
      <c r="E1031">
        <v>11.519</v>
      </c>
      <c r="F1031">
        <v>12.477</v>
      </c>
      <c r="G1031">
        <v>13.433999999999999</v>
      </c>
      <c r="H1031">
        <v>14.493</v>
      </c>
      <c r="I1031">
        <v>15.667</v>
      </c>
      <c r="J1031">
        <v>16.972999999999999</v>
      </c>
      <c r="K1031">
        <v>18.428000000000001</v>
      </c>
      <c r="L1031">
        <v>20.056000000000001</v>
      </c>
      <c r="M1031">
        <v>21.684000000000001</v>
      </c>
    </row>
    <row r="1032" spans="1:13" x14ac:dyDescent="0.3">
      <c r="A1032">
        <v>1030</v>
      </c>
      <c r="B1032">
        <v>15.6661</v>
      </c>
      <c r="C1032">
        <v>7.8950000000000006E-2</v>
      </c>
      <c r="D1032">
        <v>-0.34160000000000001</v>
      </c>
      <c r="E1032">
        <v>11.516999999999999</v>
      </c>
      <c r="F1032">
        <v>12.475</v>
      </c>
      <c r="G1032">
        <v>13.433</v>
      </c>
      <c r="H1032">
        <v>14.492000000000001</v>
      </c>
      <c r="I1032">
        <v>15.666</v>
      </c>
      <c r="J1032">
        <v>16.971</v>
      </c>
      <c r="K1032">
        <v>18.427</v>
      </c>
      <c r="L1032">
        <v>20.055</v>
      </c>
      <c r="M1032">
        <v>21.683</v>
      </c>
    </row>
    <row r="1033" spans="1:13" x14ac:dyDescent="0.3">
      <c r="A1033">
        <v>1031</v>
      </c>
      <c r="B1033">
        <v>15.665100000000001</v>
      </c>
      <c r="C1033">
        <v>7.8950000000000006E-2</v>
      </c>
      <c r="D1033">
        <v>-0.34100000000000003</v>
      </c>
      <c r="E1033">
        <v>11.516</v>
      </c>
      <c r="F1033">
        <v>12.474</v>
      </c>
      <c r="G1033">
        <v>13.432</v>
      </c>
      <c r="H1033">
        <v>14.491</v>
      </c>
      <c r="I1033">
        <v>15.664999999999999</v>
      </c>
      <c r="J1033">
        <v>16.97</v>
      </c>
      <c r="K1033">
        <v>18.425999999999998</v>
      </c>
      <c r="L1033">
        <v>20.053000000000001</v>
      </c>
      <c r="M1033">
        <v>21.681000000000001</v>
      </c>
    </row>
    <row r="1034" spans="1:13" x14ac:dyDescent="0.3">
      <c r="A1034">
        <v>1032</v>
      </c>
      <c r="B1034">
        <v>15.664</v>
      </c>
      <c r="C1034">
        <v>7.8960000000000002E-2</v>
      </c>
      <c r="D1034">
        <v>-0.34039999999999998</v>
      </c>
      <c r="E1034">
        <v>11.515000000000001</v>
      </c>
      <c r="F1034">
        <v>12.473000000000001</v>
      </c>
      <c r="G1034">
        <v>13.430999999999999</v>
      </c>
      <c r="H1034">
        <v>14.49</v>
      </c>
      <c r="I1034">
        <v>15.664</v>
      </c>
      <c r="J1034">
        <v>16.969000000000001</v>
      </c>
      <c r="K1034">
        <v>18.425000000000001</v>
      </c>
      <c r="L1034">
        <v>20.052</v>
      </c>
      <c r="M1034">
        <v>21.68</v>
      </c>
    </row>
    <row r="1035" spans="1:13" x14ac:dyDescent="0.3">
      <c r="A1035">
        <v>1033</v>
      </c>
      <c r="B1035">
        <v>15.663</v>
      </c>
      <c r="C1035">
        <v>7.8960000000000002E-2</v>
      </c>
      <c r="D1035">
        <v>-0.33989999999999998</v>
      </c>
      <c r="E1035">
        <v>11.513999999999999</v>
      </c>
      <c r="F1035">
        <v>12.472</v>
      </c>
      <c r="G1035">
        <v>13.43</v>
      </c>
      <c r="H1035">
        <v>14.489000000000001</v>
      </c>
      <c r="I1035">
        <v>15.663</v>
      </c>
      <c r="J1035">
        <v>16.968</v>
      </c>
      <c r="K1035">
        <v>18.422999999999998</v>
      </c>
      <c r="L1035">
        <v>20.050999999999998</v>
      </c>
      <c r="M1035">
        <v>21.678000000000001</v>
      </c>
    </row>
    <row r="1036" spans="1:13" x14ac:dyDescent="0.3">
      <c r="A1036">
        <v>1034</v>
      </c>
      <c r="B1036">
        <v>15.661899999999999</v>
      </c>
      <c r="C1036">
        <v>7.8969999999999999E-2</v>
      </c>
      <c r="D1036">
        <v>-0.33929999999999999</v>
      </c>
      <c r="E1036">
        <v>11.512</v>
      </c>
      <c r="F1036">
        <v>12.47</v>
      </c>
      <c r="G1036">
        <v>13.428000000000001</v>
      </c>
      <c r="H1036">
        <v>14.488</v>
      </c>
      <c r="I1036">
        <v>15.662000000000001</v>
      </c>
      <c r="J1036">
        <v>16.966999999999999</v>
      </c>
      <c r="K1036">
        <v>18.422000000000001</v>
      </c>
      <c r="L1036">
        <v>20.05</v>
      </c>
      <c r="M1036">
        <v>21.677</v>
      </c>
    </row>
    <row r="1037" spans="1:13" x14ac:dyDescent="0.3">
      <c r="A1037">
        <v>1035</v>
      </c>
      <c r="B1037">
        <v>15.6609</v>
      </c>
      <c r="C1037">
        <v>7.8969999999999999E-2</v>
      </c>
      <c r="D1037">
        <v>-0.33879999999999999</v>
      </c>
      <c r="E1037">
        <v>11.510999999999999</v>
      </c>
      <c r="F1037">
        <v>12.468999999999999</v>
      </c>
      <c r="G1037">
        <v>13.428000000000001</v>
      </c>
      <c r="H1037">
        <v>14.487</v>
      </c>
      <c r="I1037">
        <v>15.661</v>
      </c>
      <c r="J1037">
        <v>16.966000000000001</v>
      </c>
      <c r="K1037">
        <v>18.420999999999999</v>
      </c>
      <c r="L1037">
        <v>20.047999999999998</v>
      </c>
      <c r="M1037">
        <v>21.675000000000001</v>
      </c>
    </row>
    <row r="1038" spans="1:13" x14ac:dyDescent="0.3">
      <c r="A1038">
        <v>1036</v>
      </c>
      <c r="B1038">
        <v>15.659800000000001</v>
      </c>
      <c r="C1038">
        <v>7.8979999999999995E-2</v>
      </c>
      <c r="D1038">
        <v>-0.3382</v>
      </c>
      <c r="E1038">
        <v>11.51</v>
      </c>
      <c r="F1038">
        <v>12.468</v>
      </c>
      <c r="G1038">
        <v>13.426</v>
      </c>
      <c r="H1038">
        <v>14.486000000000001</v>
      </c>
      <c r="I1038">
        <v>15.66</v>
      </c>
      <c r="J1038">
        <v>16.965</v>
      </c>
      <c r="K1038">
        <v>18.420000000000002</v>
      </c>
      <c r="L1038">
        <v>20.047000000000001</v>
      </c>
      <c r="M1038">
        <v>21.673999999999999</v>
      </c>
    </row>
    <row r="1039" spans="1:13" x14ac:dyDescent="0.3">
      <c r="A1039">
        <v>1037</v>
      </c>
      <c r="B1039">
        <v>15.658799999999999</v>
      </c>
      <c r="C1039">
        <v>7.8979999999999995E-2</v>
      </c>
      <c r="D1039">
        <v>-0.33760000000000001</v>
      </c>
      <c r="E1039">
        <v>11.509</v>
      </c>
      <c r="F1039">
        <v>12.467000000000001</v>
      </c>
      <c r="G1039">
        <v>13.425000000000001</v>
      </c>
      <c r="H1039">
        <v>14.484999999999999</v>
      </c>
      <c r="I1039">
        <v>15.659000000000001</v>
      </c>
      <c r="J1039">
        <v>16.963999999999999</v>
      </c>
      <c r="K1039">
        <v>18.419</v>
      </c>
      <c r="L1039">
        <v>20.045000000000002</v>
      </c>
      <c r="M1039">
        <v>21.672000000000001</v>
      </c>
    </row>
    <row r="1040" spans="1:13" x14ac:dyDescent="0.3">
      <c r="A1040">
        <v>1038</v>
      </c>
      <c r="B1040">
        <v>15.6577</v>
      </c>
      <c r="C1040">
        <v>7.8990000000000005E-2</v>
      </c>
      <c r="D1040">
        <v>-0.33710000000000001</v>
      </c>
      <c r="E1040">
        <v>11.507</v>
      </c>
      <c r="F1040">
        <v>12.465999999999999</v>
      </c>
      <c r="G1040">
        <v>13.423999999999999</v>
      </c>
      <c r="H1040">
        <v>14.483000000000001</v>
      </c>
      <c r="I1040">
        <v>15.657999999999999</v>
      </c>
      <c r="J1040">
        <v>16.963000000000001</v>
      </c>
      <c r="K1040">
        <v>18.417999999999999</v>
      </c>
      <c r="L1040">
        <v>20.044</v>
      </c>
      <c r="M1040">
        <v>21.670999999999999</v>
      </c>
    </row>
    <row r="1041" spans="1:13" x14ac:dyDescent="0.3">
      <c r="A1041">
        <v>1039</v>
      </c>
      <c r="B1041">
        <v>15.656700000000001</v>
      </c>
      <c r="C1041">
        <v>7.8990000000000005E-2</v>
      </c>
      <c r="D1041">
        <v>-0.33650000000000002</v>
      </c>
      <c r="E1041">
        <v>11.506</v>
      </c>
      <c r="F1041">
        <v>12.465</v>
      </c>
      <c r="G1041">
        <v>13.423</v>
      </c>
      <c r="H1041">
        <v>14.481999999999999</v>
      </c>
      <c r="I1041">
        <v>15.657</v>
      </c>
      <c r="J1041">
        <v>16.962</v>
      </c>
      <c r="K1041">
        <v>18.416</v>
      </c>
      <c r="L1041">
        <v>20.042000000000002</v>
      </c>
      <c r="M1041">
        <v>21.669</v>
      </c>
    </row>
    <row r="1042" spans="1:13" x14ac:dyDescent="0.3">
      <c r="A1042">
        <v>1040</v>
      </c>
      <c r="B1042">
        <v>15.6556</v>
      </c>
      <c r="C1042">
        <v>7.9000000000000001E-2</v>
      </c>
      <c r="D1042">
        <v>-0.33600000000000002</v>
      </c>
      <c r="E1042">
        <v>11.505000000000001</v>
      </c>
      <c r="F1042">
        <v>12.462999999999999</v>
      </c>
      <c r="G1042">
        <v>13.422000000000001</v>
      </c>
      <c r="H1042">
        <v>14.481</v>
      </c>
      <c r="I1042">
        <v>15.656000000000001</v>
      </c>
      <c r="J1042">
        <v>16.960999999999999</v>
      </c>
      <c r="K1042">
        <v>18.414999999999999</v>
      </c>
      <c r="L1042">
        <v>20.041</v>
      </c>
      <c r="M1042">
        <v>21.667000000000002</v>
      </c>
    </row>
    <row r="1043" spans="1:13" x14ac:dyDescent="0.3">
      <c r="A1043">
        <v>1041</v>
      </c>
      <c r="B1043">
        <v>15.6546</v>
      </c>
      <c r="C1043">
        <v>7.9000000000000001E-2</v>
      </c>
      <c r="D1043">
        <v>-0.33539999999999998</v>
      </c>
      <c r="E1043">
        <v>11.504</v>
      </c>
      <c r="F1043">
        <v>12.462</v>
      </c>
      <c r="G1043">
        <v>13.420999999999999</v>
      </c>
      <c r="H1043">
        <v>14.48</v>
      </c>
      <c r="I1043">
        <v>15.654999999999999</v>
      </c>
      <c r="J1043">
        <v>16.96</v>
      </c>
      <c r="K1043">
        <v>18.414000000000001</v>
      </c>
      <c r="L1043">
        <v>20.04</v>
      </c>
      <c r="M1043">
        <v>21.666</v>
      </c>
    </row>
    <row r="1044" spans="1:13" x14ac:dyDescent="0.3">
      <c r="A1044">
        <v>1042</v>
      </c>
      <c r="B1044">
        <v>15.653499999999999</v>
      </c>
      <c r="C1044">
        <v>7.9009999999999997E-2</v>
      </c>
      <c r="D1044">
        <v>-0.33489999999999998</v>
      </c>
      <c r="E1044">
        <v>11.502000000000001</v>
      </c>
      <c r="F1044">
        <v>12.461</v>
      </c>
      <c r="G1044">
        <v>13.42</v>
      </c>
      <c r="H1044">
        <v>14.478999999999999</v>
      </c>
      <c r="I1044">
        <v>15.654</v>
      </c>
      <c r="J1044">
        <v>16.957999999999998</v>
      </c>
      <c r="K1044">
        <v>18.413</v>
      </c>
      <c r="L1044">
        <v>20.039000000000001</v>
      </c>
      <c r="M1044">
        <v>21.664000000000001</v>
      </c>
    </row>
    <row r="1045" spans="1:13" x14ac:dyDescent="0.3">
      <c r="A1045">
        <v>1043</v>
      </c>
      <c r="B1045">
        <v>15.6525</v>
      </c>
      <c r="C1045">
        <v>7.9009999999999997E-2</v>
      </c>
      <c r="D1045">
        <v>-0.33439999999999998</v>
      </c>
      <c r="E1045">
        <v>11.500999999999999</v>
      </c>
      <c r="F1045">
        <v>12.46</v>
      </c>
      <c r="G1045">
        <v>13.419</v>
      </c>
      <c r="H1045">
        <v>14.478</v>
      </c>
      <c r="I1045">
        <v>15.651999999999999</v>
      </c>
      <c r="J1045">
        <v>16.957000000000001</v>
      </c>
      <c r="K1045">
        <v>18.411999999999999</v>
      </c>
      <c r="L1045">
        <v>20.036999999999999</v>
      </c>
      <c r="M1045">
        <v>21.663</v>
      </c>
    </row>
    <row r="1046" spans="1:13" x14ac:dyDescent="0.3">
      <c r="A1046">
        <v>1044</v>
      </c>
      <c r="B1046">
        <v>15.651400000000001</v>
      </c>
      <c r="C1046">
        <v>7.9020000000000007E-2</v>
      </c>
      <c r="D1046">
        <v>-0.33379999999999999</v>
      </c>
      <c r="E1046">
        <v>11.5</v>
      </c>
      <c r="F1046">
        <v>12.459</v>
      </c>
      <c r="G1046">
        <v>13.417</v>
      </c>
      <c r="H1046">
        <v>14.477</v>
      </c>
      <c r="I1046">
        <v>15.651</v>
      </c>
      <c r="J1046">
        <v>16.956</v>
      </c>
      <c r="K1046">
        <v>18.411000000000001</v>
      </c>
      <c r="L1046">
        <v>20.036000000000001</v>
      </c>
      <c r="M1046">
        <v>21.661000000000001</v>
      </c>
    </row>
    <row r="1047" spans="1:13" x14ac:dyDescent="0.3">
      <c r="A1047">
        <v>1045</v>
      </c>
      <c r="B1047">
        <v>15.650399999999999</v>
      </c>
      <c r="C1047">
        <v>7.9030000000000003E-2</v>
      </c>
      <c r="D1047">
        <v>-0.33329999999999999</v>
      </c>
      <c r="E1047">
        <v>11.497999999999999</v>
      </c>
      <c r="F1047">
        <v>12.457000000000001</v>
      </c>
      <c r="G1047">
        <v>13.416</v>
      </c>
      <c r="H1047">
        <v>14.476000000000001</v>
      </c>
      <c r="I1047">
        <v>15.65</v>
      </c>
      <c r="J1047">
        <v>16.954999999999998</v>
      </c>
      <c r="K1047">
        <v>18.41</v>
      </c>
      <c r="L1047">
        <v>20.035</v>
      </c>
      <c r="M1047">
        <v>21.66</v>
      </c>
    </row>
    <row r="1048" spans="1:13" x14ac:dyDescent="0.3">
      <c r="A1048">
        <v>1046</v>
      </c>
      <c r="B1048">
        <v>15.6493</v>
      </c>
      <c r="C1048">
        <v>7.9030000000000003E-2</v>
      </c>
      <c r="D1048">
        <v>-0.33279999999999998</v>
      </c>
      <c r="E1048">
        <v>11.497</v>
      </c>
      <c r="F1048">
        <v>12.456</v>
      </c>
      <c r="G1048">
        <v>13.414999999999999</v>
      </c>
      <c r="H1048">
        <v>14.475</v>
      </c>
      <c r="I1048">
        <v>15.648999999999999</v>
      </c>
      <c r="J1048">
        <v>16.954000000000001</v>
      </c>
      <c r="K1048">
        <v>18.408000000000001</v>
      </c>
      <c r="L1048">
        <v>20.033000000000001</v>
      </c>
      <c r="M1048">
        <v>21.658000000000001</v>
      </c>
    </row>
    <row r="1049" spans="1:13" x14ac:dyDescent="0.3">
      <c r="A1049">
        <v>1047</v>
      </c>
      <c r="B1049">
        <v>15.648300000000001</v>
      </c>
      <c r="C1049">
        <v>7.9039999999999999E-2</v>
      </c>
      <c r="D1049">
        <v>-0.3322</v>
      </c>
      <c r="E1049">
        <v>11.496</v>
      </c>
      <c r="F1049">
        <v>12.455</v>
      </c>
      <c r="G1049">
        <v>13.414</v>
      </c>
      <c r="H1049">
        <v>14.474</v>
      </c>
      <c r="I1049">
        <v>15.648</v>
      </c>
      <c r="J1049">
        <v>16.952999999999999</v>
      </c>
      <c r="K1049">
        <v>18.407</v>
      </c>
      <c r="L1049">
        <v>20.032</v>
      </c>
      <c r="M1049">
        <v>21.657</v>
      </c>
    </row>
    <row r="1050" spans="1:13" x14ac:dyDescent="0.3">
      <c r="A1050">
        <v>1048</v>
      </c>
      <c r="B1050">
        <v>15.6473</v>
      </c>
      <c r="C1050">
        <v>7.9039999999999999E-2</v>
      </c>
      <c r="D1050">
        <v>-0.33169999999999999</v>
      </c>
      <c r="E1050">
        <v>11.494999999999999</v>
      </c>
      <c r="F1050">
        <v>12.454000000000001</v>
      </c>
      <c r="G1050">
        <v>13.413</v>
      </c>
      <c r="H1050">
        <v>14.473000000000001</v>
      </c>
      <c r="I1050">
        <v>15.647</v>
      </c>
      <c r="J1050">
        <v>16.952000000000002</v>
      </c>
      <c r="K1050">
        <v>18.405999999999999</v>
      </c>
      <c r="L1050">
        <v>20.030999999999999</v>
      </c>
      <c r="M1050">
        <v>21.655000000000001</v>
      </c>
    </row>
    <row r="1051" spans="1:13" x14ac:dyDescent="0.3">
      <c r="A1051">
        <v>1049</v>
      </c>
      <c r="B1051">
        <v>15.6462</v>
      </c>
      <c r="C1051">
        <v>7.9049999999999995E-2</v>
      </c>
      <c r="D1051">
        <v>-0.33119999999999999</v>
      </c>
      <c r="E1051">
        <v>11.494</v>
      </c>
      <c r="F1051">
        <v>12.452999999999999</v>
      </c>
      <c r="G1051">
        <v>13.412000000000001</v>
      </c>
      <c r="H1051">
        <v>14.472</v>
      </c>
      <c r="I1051">
        <v>15.646000000000001</v>
      </c>
      <c r="J1051">
        <v>16.951000000000001</v>
      </c>
      <c r="K1051">
        <v>18.405000000000001</v>
      </c>
      <c r="L1051">
        <v>20.03</v>
      </c>
      <c r="M1051">
        <v>21.654</v>
      </c>
    </row>
    <row r="1052" spans="1:13" x14ac:dyDescent="0.3">
      <c r="A1052">
        <v>1050</v>
      </c>
      <c r="B1052">
        <v>15.645200000000001</v>
      </c>
      <c r="C1052">
        <v>7.9049999999999995E-2</v>
      </c>
      <c r="D1052">
        <v>-0.33069999999999999</v>
      </c>
      <c r="E1052">
        <v>11.493</v>
      </c>
      <c r="F1052">
        <v>12.452</v>
      </c>
      <c r="G1052">
        <v>13.411</v>
      </c>
      <c r="H1052">
        <v>14.471</v>
      </c>
      <c r="I1052">
        <v>15.645</v>
      </c>
      <c r="J1052">
        <v>16.95</v>
      </c>
      <c r="K1052">
        <v>18.404</v>
      </c>
      <c r="L1052">
        <v>20.027999999999999</v>
      </c>
      <c r="M1052">
        <v>21.652000000000001</v>
      </c>
    </row>
    <row r="1053" spans="1:13" x14ac:dyDescent="0.3">
      <c r="A1053">
        <v>1051</v>
      </c>
      <c r="B1053">
        <v>15.6441</v>
      </c>
      <c r="C1053">
        <v>7.9060000000000005E-2</v>
      </c>
      <c r="D1053">
        <v>-0.33019999999999999</v>
      </c>
      <c r="E1053">
        <v>11.491</v>
      </c>
      <c r="F1053">
        <v>12.45</v>
      </c>
      <c r="G1053">
        <v>13.409000000000001</v>
      </c>
      <c r="H1053">
        <v>14.47</v>
      </c>
      <c r="I1053">
        <v>15.644</v>
      </c>
      <c r="J1053">
        <v>16.949000000000002</v>
      </c>
      <c r="K1053">
        <v>18.402999999999999</v>
      </c>
      <c r="L1053">
        <v>20.027000000000001</v>
      </c>
      <c r="M1053">
        <v>21.651</v>
      </c>
    </row>
    <row r="1054" spans="1:13" x14ac:dyDescent="0.3">
      <c r="A1054">
        <v>1052</v>
      </c>
      <c r="B1054">
        <v>15.6431</v>
      </c>
      <c r="C1054">
        <v>7.9060000000000005E-2</v>
      </c>
      <c r="D1054">
        <v>-0.3296</v>
      </c>
      <c r="E1054">
        <v>11.49</v>
      </c>
      <c r="F1054">
        <v>12.449</v>
      </c>
      <c r="G1054">
        <v>13.409000000000001</v>
      </c>
      <c r="H1054">
        <v>14.468999999999999</v>
      </c>
      <c r="I1054">
        <v>15.643000000000001</v>
      </c>
      <c r="J1054">
        <v>16.948</v>
      </c>
      <c r="K1054">
        <v>18.401</v>
      </c>
      <c r="L1054">
        <v>20.024999999999999</v>
      </c>
      <c r="M1054">
        <v>21.649000000000001</v>
      </c>
    </row>
    <row r="1055" spans="1:13" x14ac:dyDescent="0.3">
      <c r="A1055">
        <v>1053</v>
      </c>
      <c r="B1055">
        <v>15.642099999999999</v>
      </c>
      <c r="C1055">
        <v>7.9070000000000001E-2</v>
      </c>
      <c r="D1055">
        <v>-0.3291</v>
      </c>
      <c r="E1055">
        <v>11.489000000000001</v>
      </c>
      <c r="F1055">
        <v>12.448</v>
      </c>
      <c r="G1055">
        <v>13.407</v>
      </c>
      <c r="H1055">
        <v>14.468</v>
      </c>
      <c r="I1055">
        <v>15.641999999999999</v>
      </c>
      <c r="J1055">
        <v>16.946999999999999</v>
      </c>
      <c r="K1055">
        <v>18.399999999999999</v>
      </c>
      <c r="L1055">
        <v>20.024000000000001</v>
      </c>
      <c r="M1055">
        <v>21.648</v>
      </c>
    </row>
    <row r="1056" spans="1:13" x14ac:dyDescent="0.3">
      <c r="A1056">
        <v>1054</v>
      </c>
      <c r="B1056">
        <v>15.641</v>
      </c>
      <c r="C1056">
        <v>7.9070000000000001E-2</v>
      </c>
      <c r="D1056">
        <v>-0.3286</v>
      </c>
      <c r="E1056">
        <v>11.488</v>
      </c>
      <c r="F1056">
        <v>12.446999999999999</v>
      </c>
      <c r="G1056">
        <v>13.406000000000001</v>
      </c>
      <c r="H1056">
        <v>14.465999999999999</v>
      </c>
      <c r="I1056">
        <v>15.641</v>
      </c>
      <c r="J1056">
        <v>16.946000000000002</v>
      </c>
      <c r="K1056">
        <v>18.399000000000001</v>
      </c>
      <c r="L1056">
        <v>20.023</v>
      </c>
      <c r="M1056">
        <v>21.646000000000001</v>
      </c>
    </row>
    <row r="1057" spans="1:13" x14ac:dyDescent="0.3">
      <c r="A1057">
        <v>1055</v>
      </c>
      <c r="B1057">
        <v>15.64</v>
      </c>
      <c r="C1057">
        <v>7.9079999999999998E-2</v>
      </c>
      <c r="D1057">
        <v>-0.3281</v>
      </c>
      <c r="E1057">
        <v>11.486000000000001</v>
      </c>
      <c r="F1057">
        <v>12.446</v>
      </c>
      <c r="G1057">
        <v>13.404999999999999</v>
      </c>
      <c r="H1057">
        <v>14.465</v>
      </c>
      <c r="I1057">
        <v>15.64</v>
      </c>
      <c r="J1057">
        <v>16.945</v>
      </c>
      <c r="K1057">
        <v>18.398</v>
      </c>
      <c r="L1057">
        <v>20.021999999999998</v>
      </c>
      <c r="M1057">
        <v>21.645</v>
      </c>
    </row>
    <row r="1058" spans="1:13" x14ac:dyDescent="0.3">
      <c r="A1058">
        <v>1056</v>
      </c>
      <c r="B1058">
        <v>15.638999999999999</v>
      </c>
      <c r="C1058">
        <v>7.9079999999999998E-2</v>
      </c>
      <c r="D1058">
        <v>-0.3276</v>
      </c>
      <c r="E1058">
        <v>11.484999999999999</v>
      </c>
      <c r="F1058">
        <v>12.445</v>
      </c>
      <c r="G1058">
        <v>13.404</v>
      </c>
      <c r="H1058">
        <v>14.464</v>
      </c>
      <c r="I1058">
        <v>15.638999999999999</v>
      </c>
      <c r="J1058">
        <v>16.943999999999999</v>
      </c>
      <c r="K1058">
        <v>18.396999999999998</v>
      </c>
      <c r="L1058">
        <v>20.02</v>
      </c>
      <c r="M1058">
        <v>21.643000000000001</v>
      </c>
    </row>
    <row r="1059" spans="1:13" x14ac:dyDescent="0.3">
      <c r="A1059">
        <v>1057</v>
      </c>
      <c r="B1059">
        <v>15.6379</v>
      </c>
      <c r="C1059">
        <v>7.9089999999999994E-2</v>
      </c>
      <c r="D1059">
        <v>-0.3271</v>
      </c>
      <c r="E1059">
        <v>11.484</v>
      </c>
      <c r="F1059">
        <v>12.443</v>
      </c>
      <c r="G1059">
        <v>13.403</v>
      </c>
      <c r="H1059">
        <v>14.462999999999999</v>
      </c>
      <c r="I1059">
        <v>15.638</v>
      </c>
      <c r="J1059">
        <v>16.943000000000001</v>
      </c>
      <c r="K1059">
        <v>18.396000000000001</v>
      </c>
      <c r="L1059">
        <v>20.018999999999998</v>
      </c>
      <c r="M1059">
        <v>21.641999999999999</v>
      </c>
    </row>
    <row r="1060" spans="1:13" x14ac:dyDescent="0.3">
      <c r="A1060">
        <v>1058</v>
      </c>
      <c r="B1060">
        <v>15.636900000000001</v>
      </c>
      <c r="C1060">
        <v>7.9100000000000004E-2</v>
      </c>
      <c r="D1060">
        <v>-0.3266</v>
      </c>
      <c r="E1060">
        <v>11.481999999999999</v>
      </c>
      <c r="F1060">
        <v>12.442</v>
      </c>
      <c r="G1060">
        <v>13.401999999999999</v>
      </c>
      <c r="H1060">
        <v>14.462</v>
      </c>
      <c r="I1060">
        <v>15.637</v>
      </c>
      <c r="J1060">
        <v>16.942</v>
      </c>
      <c r="K1060">
        <v>18.395</v>
      </c>
      <c r="L1060">
        <v>20.018000000000001</v>
      </c>
      <c r="M1060">
        <v>21.640999999999998</v>
      </c>
    </row>
    <row r="1061" spans="1:13" x14ac:dyDescent="0.3">
      <c r="A1061">
        <v>1059</v>
      </c>
      <c r="B1061">
        <v>15.635899999999999</v>
      </c>
      <c r="C1061">
        <v>7.9100000000000004E-2</v>
      </c>
      <c r="D1061">
        <v>-0.3261</v>
      </c>
      <c r="E1061">
        <v>11.481</v>
      </c>
      <c r="F1061">
        <v>12.441000000000001</v>
      </c>
      <c r="G1061">
        <v>13.401</v>
      </c>
      <c r="H1061">
        <v>14.461</v>
      </c>
      <c r="I1061">
        <v>15.635999999999999</v>
      </c>
      <c r="J1061">
        <v>16.940999999999999</v>
      </c>
      <c r="K1061">
        <v>18.393000000000001</v>
      </c>
      <c r="L1061">
        <v>20.015999999999998</v>
      </c>
      <c r="M1061">
        <v>21.638999999999999</v>
      </c>
    </row>
    <row r="1062" spans="1:13" x14ac:dyDescent="0.3">
      <c r="A1062">
        <v>1060</v>
      </c>
      <c r="B1062">
        <v>15.6349</v>
      </c>
      <c r="C1062">
        <v>7.911E-2</v>
      </c>
      <c r="D1062">
        <v>-0.32569999999999999</v>
      </c>
      <c r="E1062">
        <v>11.48</v>
      </c>
      <c r="F1062">
        <v>12.44</v>
      </c>
      <c r="G1062">
        <v>13.4</v>
      </c>
      <c r="H1062">
        <v>14.46</v>
      </c>
      <c r="I1062">
        <v>15.635</v>
      </c>
      <c r="J1062">
        <v>16.940000000000001</v>
      </c>
      <c r="K1062">
        <v>18.393000000000001</v>
      </c>
      <c r="L1062">
        <v>20.015999999999998</v>
      </c>
      <c r="M1062">
        <v>21.638999999999999</v>
      </c>
    </row>
    <row r="1063" spans="1:13" x14ac:dyDescent="0.3">
      <c r="A1063">
        <v>1061</v>
      </c>
      <c r="B1063">
        <v>15.633800000000001</v>
      </c>
      <c r="C1063">
        <v>7.911E-2</v>
      </c>
      <c r="D1063">
        <v>-0.32519999999999999</v>
      </c>
      <c r="E1063">
        <v>11.478999999999999</v>
      </c>
      <c r="F1063">
        <v>12.439</v>
      </c>
      <c r="G1063">
        <v>13.398999999999999</v>
      </c>
      <c r="H1063">
        <v>14.459</v>
      </c>
      <c r="I1063">
        <v>15.634</v>
      </c>
      <c r="J1063">
        <v>16.937999999999999</v>
      </c>
      <c r="K1063">
        <v>18.390999999999998</v>
      </c>
      <c r="L1063">
        <v>20.013999999999999</v>
      </c>
      <c r="M1063">
        <v>21.637</v>
      </c>
    </row>
    <row r="1064" spans="1:13" x14ac:dyDescent="0.3">
      <c r="A1064">
        <v>1062</v>
      </c>
      <c r="B1064">
        <v>15.6328</v>
      </c>
      <c r="C1064">
        <v>7.9119999999999996E-2</v>
      </c>
      <c r="D1064">
        <v>-0.32469999999999999</v>
      </c>
      <c r="E1064">
        <v>11.478</v>
      </c>
      <c r="F1064">
        <v>12.436999999999999</v>
      </c>
      <c r="G1064">
        <v>13.397</v>
      </c>
      <c r="H1064">
        <v>14.458</v>
      </c>
      <c r="I1064">
        <v>15.632999999999999</v>
      </c>
      <c r="J1064">
        <v>16.937000000000001</v>
      </c>
      <c r="K1064">
        <v>18.39</v>
      </c>
      <c r="L1064">
        <v>20.013000000000002</v>
      </c>
      <c r="M1064">
        <v>21.635999999999999</v>
      </c>
    </row>
    <row r="1065" spans="1:13" x14ac:dyDescent="0.3">
      <c r="A1065">
        <v>1063</v>
      </c>
      <c r="B1065">
        <v>15.6318</v>
      </c>
      <c r="C1065">
        <v>7.9119999999999996E-2</v>
      </c>
      <c r="D1065">
        <v>-0.32419999999999999</v>
      </c>
      <c r="E1065">
        <v>11.477</v>
      </c>
      <c r="F1065">
        <v>12.436999999999999</v>
      </c>
      <c r="G1065">
        <v>13.396000000000001</v>
      </c>
      <c r="H1065">
        <v>14.457000000000001</v>
      </c>
      <c r="I1065">
        <v>15.632</v>
      </c>
      <c r="J1065">
        <v>16.936</v>
      </c>
      <c r="K1065">
        <v>18.388999999999999</v>
      </c>
      <c r="L1065">
        <v>20.010999999999999</v>
      </c>
      <c r="M1065">
        <v>21.634</v>
      </c>
    </row>
    <row r="1066" spans="1:13" x14ac:dyDescent="0.3">
      <c r="A1066">
        <v>1064</v>
      </c>
      <c r="B1066">
        <v>15.630800000000001</v>
      </c>
      <c r="C1066">
        <v>7.9130000000000006E-2</v>
      </c>
      <c r="D1066">
        <v>-0.32369999999999999</v>
      </c>
      <c r="E1066">
        <v>11.475</v>
      </c>
      <c r="F1066">
        <v>12.435</v>
      </c>
      <c r="G1066">
        <v>13.395</v>
      </c>
      <c r="H1066">
        <v>14.456</v>
      </c>
      <c r="I1066">
        <v>15.631</v>
      </c>
      <c r="J1066">
        <v>16.934999999999999</v>
      </c>
      <c r="K1066">
        <v>18.388000000000002</v>
      </c>
      <c r="L1066">
        <v>20.010000000000002</v>
      </c>
      <c r="M1066">
        <v>21.632999999999999</v>
      </c>
    </row>
    <row r="1067" spans="1:13" x14ac:dyDescent="0.3">
      <c r="A1067">
        <v>1065</v>
      </c>
      <c r="B1067">
        <v>15.6297</v>
      </c>
      <c r="C1067">
        <v>7.9130000000000006E-2</v>
      </c>
      <c r="D1067">
        <v>-0.32329999999999998</v>
      </c>
      <c r="E1067">
        <v>11.474</v>
      </c>
      <c r="F1067">
        <v>12.433999999999999</v>
      </c>
      <c r="G1067">
        <v>13.394</v>
      </c>
      <c r="H1067">
        <v>14.455</v>
      </c>
      <c r="I1067">
        <v>15.63</v>
      </c>
      <c r="J1067">
        <v>16.934000000000001</v>
      </c>
      <c r="K1067">
        <v>18.387</v>
      </c>
      <c r="L1067">
        <v>20.009</v>
      </c>
      <c r="M1067">
        <v>21.631</v>
      </c>
    </row>
    <row r="1068" spans="1:13" x14ac:dyDescent="0.3">
      <c r="A1068">
        <v>1066</v>
      </c>
      <c r="B1068">
        <v>15.6287</v>
      </c>
      <c r="C1068">
        <v>7.9140000000000002E-2</v>
      </c>
      <c r="D1068">
        <v>-0.32279999999999998</v>
      </c>
      <c r="E1068">
        <v>11.473000000000001</v>
      </c>
      <c r="F1068">
        <v>12.433</v>
      </c>
      <c r="G1068">
        <v>13.393000000000001</v>
      </c>
      <c r="H1068">
        <v>14.454000000000001</v>
      </c>
      <c r="I1068">
        <v>15.629</v>
      </c>
      <c r="J1068">
        <v>16.933</v>
      </c>
      <c r="K1068">
        <v>18.385999999999999</v>
      </c>
      <c r="L1068">
        <v>20.007999999999999</v>
      </c>
      <c r="M1068">
        <v>21.63</v>
      </c>
    </row>
    <row r="1069" spans="1:13" x14ac:dyDescent="0.3">
      <c r="A1069">
        <v>1067</v>
      </c>
      <c r="B1069">
        <v>15.627700000000001</v>
      </c>
      <c r="C1069">
        <v>7.9149999999999998E-2</v>
      </c>
      <c r="D1069">
        <v>-0.32229999999999998</v>
      </c>
      <c r="E1069">
        <v>11.471</v>
      </c>
      <c r="F1069">
        <v>12.432</v>
      </c>
      <c r="G1069">
        <v>13.391999999999999</v>
      </c>
      <c r="H1069">
        <v>14.452999999999999</v>
      </c>
      <c r="I1069">
        <v>15.628</v>
      </c>
      <c r="J1069">
        <v>16.931999999999999</v>
      </c>
      <c r="K1069">
        <v>18.385000000000002</v>
      </c>
      <c r="L1069">
        <v>20.007000000000001</v>
      </c>
      <c r="M1069">
        <v>21.629000000000001</v>
      </c>
    </row>
    <row r="1070" spans="1:13" x14ac:dyDescent="0.3">
      <c r="A1070">
        <v>1068</v>
      </c>
      <c r="B1070">
        <v>15.6267</v>
      </c>
      <c r="C1070">
        <v>7.9149999999999998E-2</v>
      </c>
      <c r="D1070">
        <v>-0.32179999999999997</v>
      </c>
      <c r="E1070">
        <v>11.47</v>
      </c>
      <c r="F1070">
        <v>12.430999999999999</v>
      </c>
      <c r="G1070">
        <v>13.391</v>
      </c>
      <c r="H1070">
        <v>14.452</v>
      </c>
      <c r="I1070">
        <v>15.627000000000001</v>
      </c>
      <c r="J1070">
        <v>16.931000000000001</v>
      </c>
      <c r="K1070">
        <v>18.384</v>
      </c>
      <c r="L1070">
        <v>20.004999999999999</v>
      </c>
      <c r="M1070">
        <v>21.626999999999999</v>
      </c>
    </row>
    <row r="1071" spans="1:13" x14ac:dyDescent="0.3">
      <c r="A1071">
        <v>1069</v>
      </c>
      <c r="B1071">
        <v>15.6256</v>
      </c>
      <c r="C1071">
        <v>7.9159999999999994E-2</v>
      </c>
      <c r="D1071">
        <v>-0.32140000000000002</v>
      </c>
      <c r="E1071">
        <v>11.468999999999999</v>
      </c>
      <c r="F1071">
        <v>12.429</v>
      </c>
      <c r="G1071">
        <v>13.39</v>
      </c>
      <c r="H1071">
        <v>14.451000000000001</v>
      </c>
      <c r="I1071">
        <v>15.625999999999999</v>
      </c>
      <c r="J1071">
        <v>16.93</v>
      </c>
      <c r="K1071">
        <v>18.382999999999999</v>
      </c>
      <c r="L1071">
        <v>20.004000000000001</v>
      </c>
      <c r="M1071">
        <v>21.626000000000001</v>
      </c>
    </row>
    <row r="1072" spans="1:13" x14ac:dyDescent="0.3">
      <c r="A1072">
        <v>1070</v>
      </c>
      <c r="B1072">
        <v>15.624599999999999</v>
      </c>
      <c r="C1072">
        <v>7.9159999999999994E-2</v>
      </c>
      <c r="D1072">
        <v>-0.32090000000000002</v>
      </c>
      <c r="E1072">
        <v>11.468</v>
      </c>
      <c r="F1072">
        <v>12.428000000000001</v>
      </c>
      <c r="G1072">
        <v>13.388999999999999</v>
      </c>
      <c r="H1072">
        <v>14.45</v>
      </c>
      <c r="I1072">
        <v>15.625</v>
      </c>
      <c r="J1072">
        <v>16.928999999999998</v>
      </c>
      <c r="K1072">
        <v>18.381</v>
      </c>
      <c r="L1072">
        <v>20.003</v>
      </c>
      <c r="M1072">
        <v>21.623999999999999</v>
      </c>
    </row>
    <row r="1073" spans="1:13" x14ac:dyDescent="0.3">
      <c r="A1073">
        <v>1071</v>
      </c>
      <c r="B1073">
        <v>15.6236</v>
      </c>
      <c r="C1073">
        <v>7.9170000000000004E-2</v>
      </c>
      <c r="D1073">
        <v>-0.32050000000000001</v>
      </c>
      <c r="E1073">
        <v>11.467000000000001</v>
      </c>
      <c r="F1073">
        <v>12.427</v>
      </c>
      <c r="G1073">
        <v>13.388</v>
      </c>
      <c r="H1073">
        <v>14.449</v>
      </c>
      <c r="I1073">
        <v>15.624000000000001</v>
      </c>
      <c r="J1073">
        <v>16.928000000000001</v>
      </c>
      <c r="K1073">
        <v>18.38</v>
      </c>
      <c r="L1073">
        <v>20.001999999999999</v>
      </c>
      <c r="M1073">
        <v>21.623000000000001</v>
      </c>
    </row>
    <row r="1074" spans="1:13" x14ac:dyDescent="0.3">
      <c r="A1074">
        <v>1072</v>
      </c>
      <c r="B1074">
        <v>15.6226</v>
      </c>
      <c r="C1074">
        <v>7.9170000000000004E-2</v>
      </c>
      <c r="D1074">
        <v>-0.32</v>
      </c>
      <c r="E1074">
        <v>11.465999999999999</v>
      </c>
      <c r="F1074">
        <v>12.426</v>
      </c>
      <c r="G1074">
        <v>13.387</v>
      </c>
      <c r="H1074">
        <v>14.448</v>
      </c>
      <c r="I1074">
        <v>15.622999999999999</v>
      </c>
      <c r="J1074">
        <v>16.927</v>
      </c>
      <c r="K1074">
        <v>18.379000000000001</v>
      </c>
      <c r="L1074">
        <v>20</v>
      </c>
      <c r="M1074">
        <v>21.620999999999999</v>
      </c>
    </row>
    <row r="1075" spans="1:13" x14ac:dyDescent="0.3">
      <c r="A1075">
        <v>1073</v>
      </c>
      <c r="B1075">
        <v>15.621600000000001</v>
      </c>
      <c r="C1075">
        <v>7.918E-2</v>
      </c>
      <c r="D1075">
        <v>-0.3196</v>
      </c>
      <c r="E1075">
        <v>11.464</v>
      </c>
      <c r="F1075">
        <v>12.425000000000001</v>
      </c>
      <c r="G1075">
        <v>13.385</v>
      </c>
      <c r="H1075">
        <v>14.446999999999999</v>
      </c>
      <c r="I1075">
        <v>15.622</v>
      </c>
      <c r="J1075">
        <v>16.925999999999998</v>
      </c>
      <c r="K1075">
        <v>18.378</v>
      </c>
      <c r="L1075">
        <v>19.998999999999999</v>
      </c>
      <c r="M1075">
        <v>21.62</v>
      </c>
    </row>
    <row r="1076" spans="1:13" x14ac:dyDescent="0.3">
      <c r="A1076">
        <v>1074</v>
      </c>
      <c r="B1076">
        <v>15.6206</v>
      </c>
      <c r="C1076">
        <v>7.918E-2</v>
      </c>
      <c r="D1076">
        <v>-0.31909999999999999</v>
      </c>
      <c r="E1076">
        <v>11.462999999999999</v>
      </c>
      <c r="F1076">
        <v>12.423999999999999</v>
      </c>
      <c r="G1076">
        <v>13.385</v>
      </c>
      <c r="H1076">
        <v>14.446</v>
      </c>
      <c r="I1076">
        <v>15.621</v>
      </c>
      <c r="J1076">
        <v>16.925000000000001</v>
      </c>
      <c r="K1076">
        <v>18.376999999999999</v>
      </c>
      <c r="L1076">
        <v>19.998000000000001</v>
      </c>
      <c r="M1076">
        <v>21.617999999999999</v>
      </c>
    </row>
    <row r="1077" spans="1:13" x14ac:dyDescent="0.3">
      <c r="A1077">
        <v>1075</v>
      </c>
      <c r="B1077">
        <v>15.6196</v>
      </c>
      <c r="C1077">
        <v>7.9189999999999997E-2</v>
      </c>
      <c r="D1077">
        <v>-0.31869999999999998</v>
      </c>
      <c r="E1077">
        <v>11.462</v>
      </c>
      <c r="F1077">
        <v>12.423</v>
      </c>
      <c r="G1077">
        <v>13.382999999999999</v>
      </c>
      <c r="H1077">
        <v>14.445</v>
      </c>
      <c r="I1077">
        <v>15.62</v>
      </c>
      <c r="J1077">
        <v>16.923999999999999</v>
      </c>
      <c r="K1077">
        <v>18.376000000000001</v>
      </c>
      <c r="L1077">
        <v>19.997</v>
      </c>
      <c r="M1077">
        <v>21.617999999999999</v>
      </c>
    </row>
    <row r="1078" spans="1:13" x14ac:dyDescent="0.3">
      <c r="A1078">
        <v>1076</v>
      </c>
      <c r="B1078">
        <v>15.618499999999999</v>
      </c>
      <c r="C1078">
        <v>7.9200000000000007E-2</v>
      </c>
      <c r="D1078">
        <v>-0.31819999999999998</v>
      </c>
      <c r="E1078">
        <v>11.46</v>
      </c>
      <c r="F1078">
        <v>12.420999999999999</v>
      </c>
      <c r="G1078">
        <v>13.382</v>
      </c>
      <c r="H1078">
        <v>14.443</v>
      </c>
      <c r="I1078">
        <v>15.618</v>
      </c>
      <c r="J1078">
        <v>16.922999999999998</v>
      </c>
      <c r="K1078">
        <v>18.375</v>
      </c>
      <c r="L1078">
        <v>19.995999999999999</v>
      </c>
      <c r="M1078">
        <v>21.616</v>
      </c>
    </row>
    <row r="1079" spans="1:13" x14ac:dyDescent="0.3">
      <c r="A1079">
        <v>1077</v>
      </c>
      <c r="B1079">
        <v>15.6175</v>
      </c>
      <c r="C1079">
        <v>7.9200000000000007E-2</v>
      </c>
      <c r="D1079">
        <v>-0.31780000000000003</v>
      </c>
      <c r="E1079">
        <v>11.459</v>
      </c>
      <c r="F1079">
        <v>12.42</v>
      </c>
      <c r="G1079">
        <v>13.381</v>
      </c>
      <c r="H1079">
        <v>14.442</v>
      </c>
      <c r="I1079">
        <v>15.618</v>
      </c>
      <c r="J1079">
        <v>16.922000000000001</v>
      </c>
      <c r="K1079">
        <v>18.373999999999999</v>
      </c>
      <c r="L1079">
        <v>19.994</v>
      </c>
      <c r="M1079">
        <v>21.614999999999998</v>
      </c>
    </row>
    <row r="1080" spans="1:13" x14ac:dyDescent="0.3">
      <c r="A1080">
        <v>1078</v>
      </c>
      <c r="B1080">
        <v>15.6165</v>
      </c>
      <c r="C1080">
        <v>7.9210000000000003E-2</v>
      </c>
      <c r="D1080">
        <v>-0.31740000000000002</v>
      </c>
      <c r="E1080">
        <v>11.458</v>
      </c>
      <c r="F1080">
        <v>12.419</v>
      </c>
      <c r="G1080">
        <v>13.38</v>
      </c>
      <c r="H1080">
        <v>14.441000000000001</v>
      </c>
      <c r="I1080">
        <v>15.616</v>
      </c>
      <c r="J1080">
        <v>16.920999999999999</v>
      </c>
      <c r="K1080">
        <v>18.373000000000001</v>
      </c>
      <c r="L1080">
        <v>19.992999999999999</v>
      </c>
      <c r="M1080">
        <v>21.614000000000001</v>
      </c>
    </row>
    <row r="1081" spans="1:13" x14ac:dyDescent="0.3">
      <c r="A1081">
        <v>1079</v>
      </c>
      <c r="B1081">
        <v>15.615500000000001</v>
      </c>
      <c r="C1081">
        <v>7.9210000000000003E-2</v>
      </c>
      <c r="D1081">
        <v>-0.31690000000000002</v>
      </c>
      <c r="E1081">
        <v>11.457000000000001</v>
      </c>
      <c r="F1081">
        <v>12.417999999999999</v>
      </c>
      <c r="G1081">
        <v>13.379</v>
      </c>
      <c r="H1081">
        <v>14.44</v>
      </c>
      <c r="I1081">
        <v>15.616</v>
      </c>
      <c r="J1081">
        <v>16.920000000000002</v>
      </c>
      <c r="K1081">
        <v>18.370999999999999</v>
      </c>
      <c r="L1081">
        <v>19.992000000000001</v>
      </c>
      <c r="M1081">
        <v>21.611999999999998</v>
      </c>
    </row>
    <row r="1082" spans="1:13" x14ac:dyDescent="0.3">
      <c r="A1082">
        <v>1080</v>
      </c>
      <c r="B1082">
        <v>15.6145</v>
      </c>
      <c r="C1082">
        <v>7.9219999999999999E-2</v>
      </c>
      <c r="D1082">
        <v>-0.3165</v>
      </c>
      <c r="E1082">
        <v>11.456</v>
      </c>
      <c r="F1082">
        <v>12.417</v>
      </c>
      <c r="G1082">
        <v>13.378</v>
      </c>
      <c r="H1082">
        <v>14.439</v>
      </c>
      <c r="I1082">
        <v>15.614000000000001</v>
      </c>
      <c r="J1082">
        <v>16.919</v>
      </c>
      <c r="K1082">
        <v>18.370999999999999</v>
      </c>
      <c r="L1082">
        <v>19.991</v>
      </c>
      <c r="M1082">
        <v>21.611000000000001</v>
      </c>
    </row>
    <row r="1083" spans="1:13" x14ac:dyDescent="0.3">
      <c r="A1083">
        <v>1081</v>
      </c>
      <c r="B1083">
        <v>15.6135</v>
      </c>
      <c r="C1083">
        <v>7.9219999999999999E-2</v>
      </c>
      <c r="D1083">
        <v>-0.31609999999999999</v>
      </c>
      <c r="E1083">
        <v>11.455</v>
      </c>
      <c r="F1083">
        <v>12.416</v>
      </c>
      <c r="G1083">
        <v>13.377000000000001</v>
      </c>
      <c r="H1083">
        <v>14.438000000000001</v>
      </c>
      <c r="I1083">
        <v>15.614000000000001</v>
      </c>
      <c r="J1083">
        <v>16.917999999999999</v>
      </c>
      <c r="K1083">
        <v>18.369</v>
      </c>
      <c r="L1083">
        <v>19.989000000000001</v>
      </c>
      <c r="M1083">
        <v>21.609000000000002</v>
      </c>
    </row>
    <row r="1084" spans="1:13" x14ac:dyDescent="0.3">
      <c r="A1084">
        <v>1082</v>
      </c>
      <c r="B1084">
        <v>15.612500000000001</v>
      </c>
      <c r="C1084">
        <v>7.9229999999999995E-2</v>
      </c>
      <c r="D1084">
        <v>-0.31559999999999999</v>
      </c>
      <c r="E1084">
        <v>11.452999999999999</v>
      </c>
      <c r="F1084">
        <v>12.414999999999999</v>
      </c>
      <c r="G1084">
        <v>13.375999999999999</v>
      </c>
      <c r="H1084">
        <v>14.436999999999999</v>
      </c>
      <c r="I1084">
        <v>15.612</v>
      </c>
      <c r="J1084">
        <v>16.917000000000002</v>
      </c>
      <c r="K1084">
        <v>18.367999999999999</v>
      </c>
      <c r="L1084">
        <v>19.988</v>
      </c>
      <c r="M1084">
        <v>21.608000000000001</v>
      </c>
    </row>
    <row r="1085" spans="1:13" x14ac:dyDescent="0.3">
      <c r="A1085">
        <v>1083</v>
      </c>
      <c r="B1085">
        <v>15.611499999999999</v>
      </c>
      <c r="C1085">
        <v>7.9240000000000005E-2</v>
      </c>
      <c r="D1085">
        <v>-0.31519999999999998</v>
      </c>
      <c r="E1085">
        <v>11.452</v>
      </c>
      <c r="F1085">
        <v>12.413</v>
      </c>
      <c r="G1085">
        <v>13.375</v>
      </c>
      <c r="H1085">
        <v>14.436</v>
      </c>
      <c r="I1085">
        <v>15.612</v>
      </c>
      <c r="J1085">
        <v>16.916</v>
      </c>
      <c r="K1085">
        <v>18.367999999999999</v>
      </c>
      <c r="L1085">
        <v>19.986999999999998</v>
      </c>
      <c r="M1085">
        <v>21.606999999999999</v>
      </c>
    </row>
    <row r="1086" spans="1:13" x14ac:dyDescent="0.3">
      <c r="A1086">
        <v>1084</v>
      </c>
      <c r="B1086">
        <v>15.6105</v>
      </c>
      <c r="C1086">
        <v>7.9240000000000005E-2</v>
      </c>
      <c r="D1086">
        <v>-0.31480000000000002</v>
      </c>
      <c r="E1086">
        <v>11.451000000000001</v>
      </c>
      <c r="F1086">
        <v>12.412000000000001</v>
      </c>
      <c r="G1086">
        <v>13.374000000000001</v>
      </c>
      <c r="H1086">
        <v>14.435</v>
      </c>
      <c r="I1086">
        <v>15.61</v>
      </c>
      <c r="J1086">
        <v>16.914999999999999</v>
      </c>
      <c r="K1086">
        <v>18.366</v>
      </c>
      <c r="L1086">
        <v>19.986000000000001</v>
      </c>
      <c r="M1086">
        <v>21.606000000000002</v>
      </c>
    </row>
    <row r="1087" spans="1:13" x14ac:dyDescent="0.3">
      <c r="A1087">
        <v>1085</v>
      </c>
      <c r="B1087">
        <v>15.609500000000001</v>
      </c>
      <c r="C1087">
        <v>7.9250000000000001E-2</v>
      </c>
      <c r="D1087">
        <v>-0.31440000000000001</v>
      </c>
      <c r="E1087">
        <v>11.45</v>
      </c>
      <c r="F1087">
        <v>12.411</v>
      </c>
      <c r="G1087">
        <v>13.372999999999999</v>
      </c>
      <c r="H1087">
        <v>14.433999999999999</v>
      </c>
      <c r="I1087">
        <v>15.61</v>
      </c>
      <c r="J1087">
        <v>16.914000000000001</v>
      </c>
      <c r="K1087">
        <v>18.364999999999998</v>
      </c>
      <c r="L1087">
        <v>19.984999999999999</v>
      </c>
      <c r="M1087">
        <v>21.605</v>
      </c>
    </row>
    <row r="1088" spans="1:13" x14ac:dyDescent="0.3">
      <c r="A1088">
        <v>1086</v>
      </c>
      <c r="B1088">
        <v>15.608499999999999</v>
      </c>
      <c r="C1088">
        <v>7.9250000000000001E-2</v>
      </c>
      <c r="D1088">
        <v>-0.314</v>
      </c>
      <c r="E1088">
        <v>11.449</v>
      </c>
      <c r="F1088">
        <v>12.41</v>
      </c>
      <c r="G1088">
        <v>13.372</v>
      </c>
      <c r="H1088">
        <v>14.433</v>
      </c>
      <c r="I1088">
        <v>15.608000000000001</v>
      </c>
      <c r="J1088">
        <v>16.913</v>
      </c>
      <c r="K1088">
        <v>18.364000000000001</v>
      </c>
      <c r="L1088">
        <v>19.984000000000002</v>
      </c>
      <c r="M1088">
        <v>21.603000000000002</v>
      </c>
    </row>
    <row r="1089" spans="1:13" x14ac:dyDescent="0.3">
      <c r="A1089">
        <v>1087</v>
      </c>
      <c r="B1089">
        <v>15.6075</v>
      </c>
      <c r="C1089">
        <v>7.9259999999999997E-2</v>
      </c>
      <c r="D1089">
        <v>-0.31359999999999999</v>
      </c>
      <c r="E1089">
        <v>11.448</v>
      </c>
      <c r="F1089">
        <v>12.409000000000001</v>
      </c>
      <c r="G1089">
        <v>13.37</v>
      </c>
      <c r="H1089">
        <v>14.432</v>
      </c>
      <c r="I1089">
        <v>15.608000000000001</v>
      </c>
      <c r="J1089">
        <v>16.911999999999999</v>
      </c>
      <c r="K1089">
        <v>18.363</v>
      </c>
      <c r="L1089">
        <v>19.983000000000001</v>
      </c>
      <c r="M1089">
        <v>21.602</v>
      </c>
    </row>
    <row r="1090" spans="1:13" x14ac:dyDescent="0.3">
      <c r="A1090">
        <v>1088</v>
      </c>
      <c r="B1090">
        <v>15.6065</v>
      </c>
      <c r="C1090">
        <v>7.9259999999999997E-2</v>
      </c>
      <c r="D1090">
        <v>-0.31319999999999998</v>
      </c>
      <c r="E1090">
        <v>11.446999999999999</v>
      </c>
      <c r="F1090">
        <v>12.407999999999999</v>
      </c>
      <c r="G1090">
        <v>13.37</v>
      </c>
      <c r="H1090">
        <v>14.430999999999999</v>
      </c>
      <c r="I1090">
        <v>15.606</v>
      </c>
      <c r="J1090">
        <v>16.911000000000001</v>
      </c>
      <c r="K1090">
        <v>18.361999999999998</v>
      </c>
      <c r="L1090">
        <v>19.981000000000002</v>
      </c>
      <c r="M1090">
        <v>21.6</v>
      </c>
    </row>
    <row r="1091" spans="1:13" x14ac:dyDescent="0.3">
      <c r="A1091">
        <v>1089</v>
      </c>
      <c r="B1091">
        <v>15.605499999999999</v>
      </c>
      <c r="C1091">
        <v>7.9269999999999993E-2</v>
      </c>
      <c r="D1091">
        <v>-0.31280000000000002</v>
      </c>
      <c r="E1091">
        <v>11.445</v>
      </c>
      <c r="F1091">
        <v>12.407</v>
      </c>
      <c r="G1091">
        <v>13.368</v>
      </c>
      <c r="H1091">
        <v>14.43</v>
      </c>
      <c r="I1091">
        <v>15.606</v>
      </c>
      <c r="J1091">
        <v>16.91</v>
      </c>
      <c r="K1091">
        <v>18.361000000000001</v>
      </c>
      <c r="L1091">
        <v>19.98</v>
      </c>
      <c r="M1091">
        <v>21.599</v>
      </c>
    </row>
    <row r="1092" spans="1:13" x14ac:dyDescent="0.3">
      <c r="A1092">
        <v>1090</v>
      </c>
      <c r="B1092">
        <v>15.6045</v>
      </c>
      <c r="C1092">
        <v>7.9280000000000003E-2</v>
      </c>
      <c r="D1092">
        <v>-0.31240000000000001</v>
      </c>
      <c r="E1092">
        <v>11.444000000000001</v>
      </c>
      <c r="F1092">
        <v>12.406000000000001</v>
      </c>
      <c r="G1092">
        <v>13.367000000000001</v>
      </c>
      <c r="H1092">
        <v>14.429</v>
      </c>
      <c r="I1092">
        <v>15.603999999999999</v>
      </c>
      <c r="J1092">
        <v>16.908999999999999</v>
      </c>
      <c r="K1092">
        <v>18.36</v>
      </c>
      <c r="L1092">
        <v>19.978999999999999</v>
      </c>
      <c r="M1092">
        <v>21.599</v>
      </c>
    </row>
    <row r="1093" spans="1:13" x14ac:dyDescent="0.3">
      <c r="A1093">
        <v>1091</v>
      </c>
      <c r="B1093">
        <v>15.6035</v>
      </c>
      <c r="C1093">
        <v>7.9280000000000003E-2</v>
      </c>
      <c r="D1093">
        <v>-0.312</v>
      </c>
      <c r="E1093">
        <v>11.443</v>
      </c>
      <c r="F1093">
        <v>12.404999999999999</v>
      </c>
      <c r="G1093">
        <v>13.366</v>
      </c>
      <c r="H1093">
        <v>14.428000000000001</v>
      </c>
      <c r="I1093">
        <v>15.603999999999999</v>
      </c>
      <c r="J1093">
        <v>16.908000000000001</v>
      </c>
      <c r="K1093">
        <v>18.359000000000002</v>
      </c>
      <c r="L1093">
        <v>19.978000000000002</v>
      </c>
      <c r="M1093">
        <v>21.597000000000001</v>
      </c>
    </row>
    <row r="1094" spans="1:13" x14ac:dyDescent="0.3">
      <c r="A1094">
        <v>1092</v>
      </c>
      <c r="B1094">
        <v>15.602499999999999</v>
      </c>
      <c r="C1094">
        <v>7.9289999999999999E-2</v>
      </c>
      <c r="D1094">
        <v>-0.31159999999999999</v>
      </c>
      <c r="E1094">
        <v>11.442</v>
      </c>
      <c r="F1094">
        <v>12.403</v>
      </c>
      <c r="G1094">
        <v>13.365</v>
      </c>
      <c r="H1094">
        <v>14.427</v>
      </c>
      <c r="I1094">
        <v>15.602</v>
      </c>
      <c r="J1094">
        <v>16.907</v>
      </c>
      <c r="K1094">
        <v>18.358000000000001</v>
      </c>
      <c r="L1094">
        <v>19.977</v>
      </c>
      <c r="M1094">
        <v>21.596</v>
      </c>
    </row>
    <row r="1095" spans="1:13" x14ac:dyDescent="0.3">
      <c r="A1095">
        <v>1093</v>
      </c>
      <c r="B1095">
        <v>15.6015</v>
      </c>
      <c r="C1095">
        <v>7.9289999999999999E-2</v>
      </c>
      <c r="D1095">
        <v>-0.31119999999999998</v>
      </c>
      <c r="E1095">
        <v>11.441000000000001</v>
      </c>
      <c r="F1095">
        <v>12.401999999999999</v>
      </c>
      <c r="G1095">
        <v>13.364000000000001</v>
      </c>
      <c r="H1095">
        <v>14.426</v>
      </c>
      <c r="I1095">
        <v>15.602</v>
      </c>
      <c r="J1095">
        <v>16.905999999999999</v>
      </c>
      <c r="K1095">
        <v>18.356999999999999</v>
      </c>
      <c r="L1095">
        <v>19.975000000000001</v>
      </c>
      <c r="M1095">
        <v>21.594000000000001</v>
      </c>
    </row>
    <row r="1096" spans="1:13" x14ac:dyDescent="0.3">
      <c r="A1096">
        <v>1094</v>
      </c>
      <c r="B1096">
        <v>15.6005</v>
      </c>
      <c r="C1096">
        <v>7.9299999999999995E-2</v>
      </c>
      <c r="D1096">
        <v>-0.31080000000000002</v>
      </c>
      <c r="E1096">
        <v>11.439</v>
      </c>
      <c r="F1096">
        <v>12.401</v>
      </c>
      <c r="G1096">
        <v>13.363</v>
      </c>
      <c r="H1096">
        <v>14.425000000000001</v>
      </c>
      <c r="I1096">
        <v>15.6</v>
      </c>
      <c r="J1096">
        <v>16.905000000000001</v>
      </c>
      <c r="K1096">
        <v>18.356000000000002</v>
      </c>
      <c r="L1096">
        <v>19.975000000000001</v>
      </c>
      <c r="M1096">
        <v>21.593</v>
      </c>
    </row>
    <row r="1097" spans="1:13" x14ac:dyDescent="0.3">
      <c r="A1097">
        <v>1095</v>
      </c>
      <c r="B1097">
        <v>15.599500000000001</v>
      </c>
      <c r="C1097">
        <v>7.9310000000000005E-2</v>
      </c>
      <c r="D1097">
        <v>-0.31040000000000001</v>
      </c>
      <c r="E1097">
        <v>11.438000000000001</v>
      </c>
      <c r="F1097">
        <v>12.4</v>
      </c>
      <c r="G1097">
        <v>13.362</v>
      </c>
      <c r="H1097">
        <v>14.423999999999999</v>
      </c>
      <c r="I1097">
        <v>15.6</v>
      </c>
      <c r="J1097">
        <v>16.904</v>
      </c>
      <c r="K1097">
        <v>18.355</v>
      </c>
      <c r="L1097">
        <v>19.974</v>
      </c>
      <c r="M1097">
        <v>21.591999999999999</v>
      </c>
    </row>
    <row r="1098" spans="1:13" x14ac:dyDescent="0.3">
      <c r="A1098">
        <v>1096</v>
      </c>
      <c r="B1098">
        <v>15.598599999999999</v>
      </c>
      <c r="C1098">
        <v>7.9310000000000005E-2</v>
      </c>
      <c r="D1098">
        <v>-0.31</v>
      </c>
      <c r="E1098">
        <v>11.436999999999999</v>
      </c>
      <c r="F1098">
        <v>12.398999999999999</v>
      </c>
      <c r="G1098">
        <v>13.361000000000001</v>
      </c>
      <c r="H1098">
        <v>14.423</v>
      </c>
      <c r="I1098">
        <v>15.599</v>
      </c>
      <c r="J1098">
        <v>16.902999999999999</v>
      </c>
      <c r="K1098">
        <v>18.353999999999999</v>
      </c>
      <c r="L1098">
        <v>19.972000000000001</v>
      </c>
      <c r="M1098">
        <v>21.591000000000001</v>
      </c>
    </row>
    <row r="1099" spans="1:13" x14ac:dyDescent="0.3">
      <c r="A1099">
        <v>1097</v>
      </c>
      <c r="B1099">
        <v>15.5976</v>
      </c>
      <c r="C1099">
        <v>7.9320000000000002E-2</v>
      </c>
      <c r="D1099">
        <v>-0.30969999999999998</v>
      </c>
      <c r="E1099">
        <v>11.436</v>
      </c>
      <c r="F1099">
        <v>12.398</v>
      </c>
      <c r="G1099">
        <v>13.36</v>
      </c>
      <c r="H1099">
        <v>14.422000000000001</v>
      </c>
      <c r="I1099">
        <v>15.598000000000001</v>
      </c>
      <c r="J1099">
        <v>16.902000000000001</v>
      </c>
      <c r="K1099">
        <v>18.353000000000002</v>
      </c>
      <c r="L1099">
        <v>19.971</v>
      </c>
      <c r="M1099">
        <v>21.59</v>
      </c>
    </row>
    <row r="1100" spans="1:13" x14ac:dyDescent="0.3">
      <c r="A1100">
        <v>1098</v>
      </c>
      <c r="B1100">
        <v>15.5966</v>
      </c>
      <c r="C1100">
        <v>7.9320000000000002E-2</v>
      </c>
      <c r="D1100">
        <v>-0.30930000000000002</v>
      </c>
      <c r="E1100">
        <v>11.435</v>
      </c>
      <c r="F1100">
        <v>12.397</v>
      </c>
      <c r="G1100">
        <v>13.359</v>
      </c>
      <c r="H1100">
        <v>14.420999999999999</v>
      </c>
      <c r="I1100">
        <v>15.597</v>
      </c>
      <c r="J1100">
        <v>16.901</v>
      </c>
      <c r="K1100">
        <v>18.352</v>
      </c>
      <c r="L1100">
        <v>19.97</v>
      </c>
      <c r="M1100">
        <v>21.588000000000001</v>
      </c>
    </row>
    <row r="1101" spans="1:13" x14ac:dyDescent="0.3">
      <c r="A1101">
        <v>1099</v>
      </c>
      <c r="B1101">
        <v>15.595599999999999</v>
      </c>
      <c r="C1101">
        <v>7.9329999999999998E-2</v>
      </c>
      <c r="D1101">
        <v>-0.30890000000000001</v>
      </c>
      <c r="E1101">
        <v>11.433</v>
      </c>
      <c r="F1101">
        <v>12.396000000000001</v>
      </c>
      <c r="G1101">
        <v>13.358000000000001</v>
      </c>
      <c r="H1101">
        <v>14.42</v>
      </c>
      <c r="I1101">
        <v>15.596</v>
      </c>
      <c r="J1101">
        <v>16.899999999999999</v>
      </c>
      <c r="K1101">
        <v>18.350999999999999</v>
      </c>
      <c r="L1101">
        <v>19.969000000000001</v>
      </c>
      <c r="M1101">
        <v>21.587</v>
      </c>
    </row>
    <row r="1102" spans="1:13" x14ac:dyDescent="0.3">
      <c r="A1102">
        <v>1100</v>
      </c>
      <c r="B1102">
        <v>15.5946</v>
      </c>
      <c r="C1102">
        <v>7.9339999999999994E-2</v>
      </c>
      <c r="D1102">
        <v>-0.3085</v>
      </c>
      <c r="E1102">
        <v>11.432</v>
      </c>
      <c r="F1102">
        <v>12.394</v>
      </c>
      <c r="G1102">
        <v>13.356999999999999</v>
      </c>
      <c r="H1102">
        <v>14.419</v>
      </c>
      <c r="I1102">
        <v>15.595000000000001</v>
      </c>
      <c r="J1102">
        <v>16.899000000000001</v>
      </c>
      <c r="K1102">
        <v>18.350000000000001</v>
      </c>
      <c r="L1102">
        <v>19.968</v>
      </c>
      <c r="M1102">
        <v>21.585999999999999</v>
      </c>
    </row>
    <row r="1103" spans="1:13" x14ac:dyDescent="0.3">
      <c r="A1103">
        <v>1101</v>
      </c>
      <c r="B1103">
        <v>15.5936</v>
      </c>
      <c r="C1103">
        <v>7.9339999999999994E-2</v>
      </c>
      <c r="D1103">
        <v>-0.30819999999999997</v>
      </c>
      <c r="E1103">
        <v>11.430999999999999</v>
      </c>
      <c r="F1103">
        <v>12.393000000000001</v>
      </c>
      <c r="G1103">
        <v>13.356</v>
      </c>
      <c r="H1103">
        <v>14.417999999999999</v>
      </c>
      <c r="I1103">
        <v>15.593999999999999</v>
      </c>
      <c r="J1103">
        <v>16.898</v>
      </c>
      <c r="K1103">
        <v>18.349</v>
      </c>
      <c r="L1103">
        <v>19.966999999999999</v>
      </c>
      <c r="M1103">
        <v>21.585000000000001</v>
      </c>
    </row>
    <row r="1104" spans="1:13" x14ac:dyDescent="0.3">
      <c r="A1104">
        <v>1102</v>
      </c>
      <c r="B1104">
        <v>15.592599999999999</v>
      </c>
      <c r="C1104">
        <v>7.9350000000000004E-2</v>
      </c>
      <c r="D1104">
        <v>-0.30780000000000002</v>
      </c>
      <c r="E1104">
        <v>11.43</v>
      </c>
      <c r="F1104">
        <v>12.391999999999999</v>
      </c>
      <c r="G1104">
        <v>13.353999999999999</v>
      </c>
      <c r="H1104">
        <v>14.417</v>
      </c>
      <c r="I1104">
        <v>15.593</v>
      </c>
      <c r="J1104">
        <v>16.896999999999998</v>
      </c>
      <c r="K1104">
        <v>18.347999999999999</v>
      </c>
      <c r="L1104">
        <v>19.966000000000001</v>
      </c>
      <c r="M1104">
        <v>21.584</v>
      </c>
    </row>
    <row r="1105" spans="1:13" x14ac:dyDescent="0.3">
      <c r="A1105">
        <v>1103</v>
      </c>
      <c r="B1105">
        <v>15.591699999999999</v>
      </c>
      <c r="C1105">
        <v>7.9350000000000004E-2</v>
      </c>
      <c r="D1105">
        <v>-0.30740000000000001</v>
      </c>
      <c r="E1105">
        <v>11.429</v>
      </c>
      <c r="F1105">
        <v>12.391</v>
      </c>
      <c r="G1105">
        <v>13.353999999999999</v>
      </c>
      <c r="H1105">
        <v>14.416</v>
      </c>
      <c r="I1105">
        <v>15.592000000000001</v>
      </c>
      <c r="J1105">
        <v>16.896000000000001</v>
      </c>
      <c r="K1105">
        <v>18.347000000000001</v>
      </c>
      <c r="L1105">
        <v>19.963999999999999</v>
      </c>
      <c r="M1105">
        <v>21.582000000000001</v>
      </c>
    </row>
    <row r="1106" spans="1:13" x14ac:dyDescent="0.3">
      <c r="A1106">
        <v>1104</v>
      </c>
      <c r="B1106">
        <v>15.5907</v>
      </c>
      <c r="C1106">
        <v>7.936E-2</v>
      </c>
      <c r="D1106">
        <v>-0.30709999999999998</v>
      </c>
      <c r="E1106">
        <v>11.428000000000001</v>
      </c>
      <c r="F1106">
        <v>12.39</v>
      </c>
      <c r="G1106">
        <v>13.352</v>
      </c>
      <c r="H1106">
        <v>14.414999999999999</v>
      </c>
      <c r="I1106">
        <v>15.590999999999999</v>
      </c>
      <c r="J1106">
        <v>16.895</v>
      </c>
      <c r="K1106">
        <v>18.346</v>
      </c>
      <c r="L1106">
        <v>19.963999999999999</v>
      </c>
      <c r="M1106">
        <v>21.581</v>
      </c>
    </row>
    <row r="1107" spans="1:13" x14ac:dyDescent="0.3">
      <c r="A1107">
        <v>1105</v>
      </c>
      <c r="B1107">
        <v>15.589700000000001</v>
      </c>
      <c r="C1107">
        <v>7.936E-2</v>
      </c>
      <c r="D1107">
        <v>-0.30669999999999997</v>
      </c>
      <c r="E1107">
        <v>11.427</v>
      </c>
      <c r="F1107">
        <v>12.388999999999999</v>
      </c>
      <c r="G1107">
        <v>13.352</v>
      </c>
      <c r="H1107">
        <v>14.414</v>
      </c>
      <c r="I1107">
        <v>15.59</v>
      </c>
      <c r="J1107">
        <v>16.893999999999998</v>
      </c>
      <c r="K1107">
        <v>18.344000000000001</v>
      </c>
      <c r="L1107">
        <v>19.962</v>
      </c>
      <c r="M1107">
        <v>21.58</v>
      </c>
    </row>
    <row r="1108" spans="1:13" x14ac:dyDescent="0.3">
      <c r="A1108">
        <v>1106</v>
      </c>
      <c r="B1108">
        <v>15.588699999999999</v>
      </c>
      <c r="C1108">
        <v>7.9369999999999996E-2</v>
      </c>
      <c r="D1108">
        <v>-0.30640000000000001</v>
      </c>
      <c r="E1108">
        <v>11.425000000000001</v>
      </c>
      <c r="F1108">
        <v>12.388</v>
      </c>
      <c r="G1108">
        <v>13.35</v>
      </c>
      <c r="H1108">
        <v>14.413</v>
      </c>
      <c r="I1108">
        <v>15.589</v>
      </c>
      <c r="J1108">
        <v>16.893000000000001</v>
      </c>
      <c r="K1108">
        <v>18.344000000000001</v>
      </c>
      <c r="L1108">
        <v>19.960999999999999</v>
      </c>
      <c r="M1108">
        <v>21.579000000000001</v>
      </c>
    </row>
    <row r="1109" spans="1:13" x14ac:dyDescent="0.3">
      <c r="A1109">
        <v>1107</v>
      </c>
      <c r="B1109">
        <v>15.5878</v>
      </c>
      <c r="C1109">
        <v>7.9380000000000006E-2</v>
      </c>
      <c r="D1109">
        <v>-0.30599999999999999</v>
      </c>
      <c r="E1109">
        <v>11.423999999999999</v>
      </c>
      <c r="F1109">
        <v>12.387</v>
      </c>
      <c r="G1109">
        <v>13.349</v>
      </c>
      <c r="H1109">
        <v>14.412000000000001</v>
      </c>
      <c r="I1109">
        <v>15.587999999999999</v>
      </c>
      <c r="J1109">
        <v>16.891999999999999</v>
      </c>
      <c r="K1109">
        <v>18.343</v>
      </c>
      <c r="L1109">
        <v>19.96</v>
      </c>
      <c r="M1109">
        <v>21.577999999999999</v>
      </c>
    </row>
    <row r="1110" spans="1:13" x14ac:dyDescent="0.3">
      <c r="A1110">
        <v>1108</v>
      </c>
      <c r="B1110">
        <v>15.5868</v>
      </c>
      <c r="C1110">
        <v>7.9380000000000006E-2</v>
      </c>
      <c r="D1110">
        <v>-0.30570000000000003</v>
      </c>
      <c r="E1110">
        <v>11.423</v>
      </c>
      <c r="F1110">
        <v>12.385999999999999</v>
      </c>
      <c r="G1110">
        <v>13.348000000000001</v>
      </c>
      <c r="H1110">
        <v>14.411</v>
      </c>
      <c r="I1110">
        <v>15.587</v>
      </c>
      <c r="J1110">
        <v>16.890999999999998</v>
      </c>
      <c r="K1110">
        <v>18.341999999999999</v>
      </c>
      <c r="L1110">
        <v>19.959</v>
      </c>
      <c r="M1110">
        <v>21.576000000000001</v>
      </c>
    </row>
    <row r="1111" spans="1:13" x14ac:dyDescent="0.3">
      <c r="A1111">
        <v>1109</v>
      </c>
      <c r="B1111">
        <v>15.585800000000001</v>
      </c>
      <c r="C1111">
        <v>7.9390000000000002E-2</v>
      </c>
      <c r="D1111">
        <v>-0.3054</v>
      </c>
      <c r="E1111">
        <v>11.422000000000001</v>
      </c>
      <c r="F1111">
        <v>12.385</v>
      </c>
      <c r="G1111">
        <v>13.347</v>
      </c>
      <c r="H1111">
        <v>14.41</v>
      </c>
      <c r="I1111">
        <v>15.586</v>
      </c>
      <c r="J1111">
        <v>16.89</v>
      </c>
      <c r="K1111">
        <v>18.341000000000001</v>
      </c>
      <c r="L1111">
        <v>19.957999999999998</v>
      </c>
      <c r="M1111">
        <v>21.576000000000001</v>
      </c>
    </row>
    <row r="1112" spans="1:13" x14ac:dyDescent="0.3">
      <c r="A1112">
        <v>1110</v>
      </c>
      <c r="B1112">
        <v>15.5848</v>
      </c>
      <c r="C1112">
        <v>7.9399999999999998E-2</v>
      </c>
      <c r="D1112">
        <v>-0.30499999999999999</v>
      </c>
      <c r="E1112">
        <v>11.420999999999999</v>
      </c>
      <c r="F1112">
        <v>12.382999999999999</v>
      </c>
      <c r="G1112">
        <v>13.346</v>
      </c>
      <c r="H1112">
        <v>14.409000000000001</v>
      </c>
      <c r="I1112">
        <v>15.585000000000001</v>
      </c>
      <c r="J1112">
        <v>16.888999999999999</v>
      </c>
      <c r="K1112">
        <v>18.34</v>
      </c>
      <c r="L1112">
        <v>19.957000000000001</v>
      </c>
      <c r="M1112">
        <v>21.574999999999999</v>
      </c>
    </row>
    <row r="1113" spans="1:13" x14ac:dyDescent="0.3">
      <c r="A1113">
        <v>1111</v>
      </c>
      <c r="B1113">
        <v>15.5839</v>
      </c>
      <c r="C1113">
        <v>7.9399999999999998E-2</v>
      </c>
      <c r="D1113">
        <v>-0.30470000000000003</v>
      </c>
      <c r="E1113">
        <v>11.42</v>
      </c>
      <c r="F1113">
        <v>12.382999999999999</v>
      </c>
      <c r="G1113">
        <v>13.345000000000001</v>
      </c>
      <c r="H1113">
        <v>14.407999999999999</v>
      </c>
      <c r="I1113">
        <v>15.584</v>
      </c>
      <c r="J1113">
        <v>16.888000000000002</v>
      </c>
      <c r="K1113">
        <v>18.338999999999999</v>
      </c>
      <c r="L1113">
        <v>19.956</v>
      </c>
      <c r="M1113">
        <v>21.573</v>
      </c>
    </row>
    <row r="1114" spans="1:13" x14ac:dyDescent="0.3">
      <c r="A1114">
        <v>1112</v>
      </c>
      <c r="B1114">
        <v>15.5829</v>
      </c>
      <c r="C1114">
        <v>7.9409999999999994E-2</v>
      </c>
      <c r="D1114">
        <v>-0.30430000000000001</v>
      </c>
      <c r="E1114">
        <v>11.417999999999999</v>
      </c>
      <c r="F1114">
        <v>12.381</v>
      </c>
      <c r="G1114">
        <v>13.343999999999999</v>
      </c>
      <c r="H1114">
        <v>14.407</v>
      </c>
      <c r="I1114">
        <v>15.583</v>
      </c>
      <c r="J1114">
        <v>16.887</v>
      </c>
      <c r="K1114">
        <v>18.338000000000001</v>
      </c>
      <c r="L1114">
        <v>19.954999999999998</v>
      </c>
      <c r="M1114">
        <v>21.571999999999999</v>
      </c>
    </row>
    <row r="1115" spans="1:13" x14ac:dyDescent="0.3">
      <c r="A1115">
        <v>1113</v>
      </c>
      <c r="B1115">
        <v>15.581899999999999</v>
      </c>
      <c r="C1115">
        <v>7.9409999999999994E-2</v>
      </c>
      <c r="D1115">
        <v>-0.30399999999999999</v>
      </c>
      <c r="E1115">
        <v>11.417999999999999</v>
      </c>
      <c r="F1115">
        <v>12.38</v>
      </c>
      <c r="G1115">
        <v>13.343</v>
      </c>
      <c r="H1115">
        <v>14.406000000000001</v>
      </c>
      <c r="I1115">
        <v>15.582000000000001</v>
      </c>
      <c r="J1115">
        <v>16.885999999999999</v>
      </c>
      <c r="K1115">
        <v>18.335999999999999</v>
      </c>
      <c r="L1115">
        <v>19.954000000000001</v>
      </c>
      <c r="M1115">
        <v>21.571000000000002</v>
      </c>
    </row>
    <row r="1116" spans="1:13" x14ac:dyDescent="0.3">
      <c r="A1116">
        <v>1114</v>
      </c>
      <c r="B1116">
        <v>15.581</v>
      </c>
      <c r="C1116">
        <v>7.9420000000000004E-2</v>
      </c>
      <c r="D1116">
        <v>-0.30370000000000003</v>
      </c>
      <c r="E1116">
        <v>11.416</v>
      </c>
      <c r="F1116">
        <v>12.379</v>
      </c>
      <c r="G1116">
        <v>13.342000000000001</v>
      </c>
      <c r="H1116">
        <v>14.404999999999999</v>
      </c>
      <c r="I1116">
        <v>15.581</v>
      </c>
      <c r="J1116">
        <v>16.885000000000002</v>
      </c>
      <c r="K1116">
        <v>18.335999999999999</v>
      </c>
      <c r="L1116">
        <v>19.952999999999999</v>
      </c>
      <c r="M1116">
        <v>21.57</v>
      </c>
    </row>
    <row r="1117" spans="1:13" x14ac:dyDescent="0.3">
      <c r="A1117">
        <v>1115</v>
      </c>
      <c r="B1117">
        <v>15.58</v>
      </c>
      <c r="C1117">
        <v>7.9430000000000001E-2</v>
      </c>
      <c r="D1117">
        <v>-0.3034</v>
      </c>
      <c r="E1117">
        <v>11.414999999999999</v>
      </c>
      <c r="F1117">
        <v>12.378</v>
      </c>
      <c r="G1117">
        <v>13.340999999999999</v>
      </c>
      <c r="H1117">
        <v>14.404</v>
      </c>
      <c r="I1117">
        <v>15.58</v>
      </c>
      <c r="J1117">
        <v>16.884</v>
      </c>
      <c r="K1117">
        <v>18.335000000000001</v>
      </c>
      <c r="L1117">
        <v>19.952000000000002</v>
      </c>
      <c r="M1117">
        <v>21.568999999999999</v>
      </c>
    </row>
    <row r="1118" spans="1:13" x14ac:dyDescent="0.3">
      <c r="A1118">
        <v>1116</v>
      </c>
      <c r="B1118">
        <v>15.579000000000001</v>
      </c>
      <c r="C1118">
        <v>7.9430000000000001E-2</v>
      </c>
      <c r="D1118">
        <v>-0.30309999999999998</v>
      </c>
      <c r="E1118">
        <v>11.414</v>
      </c>
      <c r="F1118">
        <v>12.377000000000001</v>
      </c>
      <c r="G1118">
        <v>13.34</v>
      </c>
      <c r="H1118">
        <v>14.403</v>
      </c>
      <c r="I1118">
        <v>15.579000000000001</v>
      </c>
      <c r="J1118">
        <v>16.882999999999999</v>
      </c>
      <c r="K1118">
        <v>18.334</v>
      </c>
      <c r="L1118">
        <v>19.951000000000001</v>
      </c>
      <c r="M1118">
        <v>21.568000000000001</v>
      </c>
    </row>
    <row r="1119" spans="1:13" x14ac:dyDescent="0.3">
      <c r="A1119">
        <v>1117</v>
      </c>
      <c r="B1119">
        <v>15.578099999999999</v>
      </c>
      <c r="C1119">
        <v>7.9439999999999997E-2</v>
      </c>
      <c r="D1119">
        <v>-0.30270000000000002</v>
      </c>
      <c r="E1119">
        <v>11.413</v>
      </c>
      <c r="F1119">
        <v>12.375999999999999</v>
      </c>
      <c r="G1119">
        <v>13.339</v>
      </c>
      <c r="H1119">
        <v>14.401999999999999</v>
      </c>
      <c r="I1119">
        <v>15.577999999999999</v>
      </c>
      <c r="J1119">
        <v>16.882000000000001</v>
      </c>
      <c r="K1119">
        <v>18.332999999999998</v>
      </c>
      <c r="L1119">
        <v>19.95</v>
      </c>
      <c r="M1119">
        <v>21.567</v>
      </c>
    </row>
    <row r="1120" spans="1:13" x14ac:dyDescent="0.3">
      <c r="A1120">
        <v>1118</v>
      </c>
      <c r="B1120">
        <v>15.5771</v>
      </c>
      <c r="C1120">
        <v>7.9439999999999997E-2</v>
      </c>
      <c r="D1120">
        <v>-0.3024</v>
      </c>
      <c r="E1120">
        <v>11.412000000000001</v>
      </c>
      <c r="F1120">
        <v>12.375</v>
      </c>
      <c r="G1120">
        <v>13.337999999999999</v>
      </c>
      <c r="H1120">
        <v>14.401</v>
      </c>
      <c r="I1120">
        <v>15.577</v>
      </c>
      <c r="J1120">
        <v>16.881</v>
      </c>
      <c r="K1120">
        <v>18.332000000000001</v>
      </c>
      <c r="L1120">
        <v>19.948</v>
      </c>
      <c r="M1120">
        <v>21.565000000000001</v>
      </c>
    </row>
    <row r="1121" spans="1:13" x14ac:dyDescent="0.3">
      <c r="A1121">
        <v>1119</v>
      </c>
      <c r="B1121">
        <v>15.5761</v>
      </c>
      <c r="C1121">
        <v>7.9450000000000007E-2</v>
      </c>
      <c r="D1121">
        <v>-0.30209999999999998</v>
      </c>
      <c r="E1121">
        <v>11.411</v>
      </c>
      <c r="F1121">
        <v>12.374000000000001</v>
      </c>
      <c r="G1121">
        <v>13.337</v>
      </c>
      <c r="H1121">
        <v>14.4</v>
      </c>
      <c r="I1121">
        <v>15.576000000000001</v>
      </c>
      <c r="J1121">
        <v>16.88</v>
      </c>
      <c r="K1121">
        <v>18.331</v>
      </c>
      <c r="L1121">
        <v>19.948</v>
      </c>
      <c r="M1121">
        <v>21.564</v>
      </c>
    </row>
    <row r="1122" spans="1:13" x14ac:dyDescent="0.3">
      <c r="A1122">
        <v>1120</v>
      </c>
      <c r="B1122">
        <v>15.575200000000001</v>
      </c>
      <c r="C1122">
        <v>7.9460000000000003E-2</v>
      </c>
      <c r="D1122">
        <v>-0.30180000000000001</v>
      </c>
      <c r="E1122">
        <v>11.409000000000001</v>
      </c>
      <c r="F1122">
        <v>12.372999999999999</v>
      </c>
      <c r="G1122">
        <v>13.336</v>
      </c>
      <c r="H1122">
        <v>14.398999999999999</v>
      </c>
      <c r="I1122">
        <v>15.574999999999999</v>
      </c>
      <c r="J1122">
        <v>16.88</v>
      </c>
      <c r="K1122">
        <v>18.329999999999998</v>
      </c>
      <c r="L1122">
        <v>19.946999999999999</v>
      </c>
      <c r="M1122">
        <v>21.564</v>
      </c>
    </row>
    <row r="1123" spans="1:13" x14ac:dyDescent="0.3">
      <c r="A1123">
        <v>1121</v>
      </c>
      <c r="B1123">
        <v>15.574199999999999</v>
      </c>
      <c r="C1123">
        <v>7.9460000000000003E-2</v>
      </c>
      <c r="D1123">
        <v>-0.30149999999999999</v>
      </c>
      <c r="E1123">
        <v>11.409000000000001</v>
      </c>
      <c r="F1123">
        <v>12.372</v>
      </c>
      <c r="G1123">
        <v>13.335000000000001</v>
      </c>
      <c r="H1123">
        <v>14.398</v>
      </c>
      <c r="I1123">
        <v>15.574</v>
      </c>
      <c r="J1123">
        <v>16.879000000000001</v>
      </c>
      <c r="K1123">
        <v>18.329000000000001</v>
      </c>
      <c r="L1123">
        <v>19.945</v>
      </c>
      <c r="M1123">
        <v>21.562000000000001</v>
      </c>
    </row>
    <row r="1124" spans="1:13" x14ac:dyDescent="0.3">
      <c r="A1124">
        <v>1122</v>
      </c>
      <c r="B1124">
        <v>15.5733</v>
      </c>
      <c r="C1124">
        <v>7.9469999999999999E-2</v>
      </c>
      <c r="D1124">
        <v>-0.30120000000000002</v>
      </c>
      <c r="E1124">
        <v>11.407</v>
      </c>
      <c r="F1124">
        <v>12.371</v>
      </c>
      <c r="G1124">
        <v>13.334</v>
      </c>
      <c r="H1124">
        <v>14.397</v>
      </c>
      <c r="I1124">
        <v>15.573</v>
      </c>
      <c r="J1124">
        <v>16.878</v>
      </c>
      <c r="K1124">
        <v>18.327999999999999</v>
      </c>
      <c r="L1124">
        <v>19.945</v>
      </c>
      <c r="M1124">
        <v>21.561</v>
      </c>
    </row>
    <row r="1125" spans="1:13" x14ac:dyDescent="0.3">
      <c r="A1125">
        <v>1123</v>
      </c>
      <c r="B1125">
        <v>15.5723</v>
      </c>
      <c r="C1125">
        <v>7.9479999999999995E-2</v>
      </c>
      <c r="D1125">
        <v>-0.3009</v>
      </c>
      <c r="E1125">
        <v>11.406000000000001</v>
      </c>
      <c r="F1125">
        <v>12.369</v>
      </c>
      <c r="G1125">
        <v>13.333</v>
      </c>
      <c r="H1125">
        <v>14.396000000000001</v>
      </c>
      <c r="I1125">
        <v>15.571999999999999</v>
      </c>
      <c r="J1125">
        <v>16.876999999999999</v>
      </c>
      <c r="K1125">
        <v>18.327000000000002</v>
      </c>
      <c r="L1125">
        <v>19.943999999999999</v>
      </c>
      <c r="M1125">
        <v>21.561</v>
      </c>
    </row>
    <row r="1126" spans="1:13" x14ac:dyDescent="0.3">
      <c r="A1126">
        <v>1124</v>
      </c>
      <c r="B1126">
        <v>15.571400000000001</v>
      </c>
      <c r="C1126">
        <v>7.9479999999999995E-2</v>
      </c>
      <c r="D1126">
        <v>-0.30059999999999998</v>
      </c>
      <c r="E1126">
        <v>11.404999999999999</v>
      </c>
      <c r="F1126">
        <v>12.369</v>
      </c>
      <c r="G1126">
        <v>13.332000000000001</v>
      </c>
      <c r="H1126">
        <v>14.395</v>
      </c>
      <c r="I1126">
        <v>15.571</v>
      </c>
      <c r="J1126">
        <v>16.876000000000001</v>
      </c>
      <c r="K1126">
        <v>18.326000000000001</v>
      </c>
      <c r="L1126">
        <v>19.942</v>
      </c>
      <c r="M1126">
        <v>21.559000000000001</v>
      </c>
    </row>
    <row r="1127" spans="1:13" x14ac:dyDescent="0.3">
      <c r="A1127">
        <v>1125</v>
      </c>
      <c r="B1127">
        <v>15.570399999999999</v>
      </c>
      <c r="C1127">
        <v>7.9490000000000005E-2</v>
      </c>
      <c r="D1127">
        <v>-0.30030000000000001</v>
      </c>
      <c r="E1127">
        <v>11.404</v>
      </c>
      <c r="F1127">
        <v>12.367000000000001</v>
      </c>
      <c r="G1127">
        <v>13.331</v>
      </c>
      <c r="H1127">
        <v>14.394</v>
      </c>
      <c r="I1127">
        <v>15.57</v>
      </c>
      <c r="J1127">
        <v>16.875</v>
      </c>
      <c r="K1127">
        <v>18.324999999999999</v>
      </c>
      <c r="L1127">
        <v>19.942</v>
      </c>
      <c r="M1127">
        <v>21.558</v>
      </c>
    </row>
    <row r="1128" spans="1:13" x14ac:dyDescent="0.3">
      <c r="A1128">
        <v>1126</v>
      </c>
      <c r="B1128">
        <v>15.5695</v>
      </c>
      <c r="C1128">
        <v>7.9490000000000005E-2</v>
      </c>
      <c r="D1128">
        <v>-0.3</v>
      </c>
      <c r="E1128">
        <v>11.403</v>
      </c>
      <c r="F1128">
        <v>12.366</v>
      </c>
      <c r="G1128">
        <v>13.33</v>
      </c>
      <c r="H1128">
        <v>14.393000000000001</v>
      </c>
      <c r="I1128">
        <v>15.57</v>
      </c>
      <c r="J1128">
        <v>16.873999999999999</v>
      </c>
      <c r="K1128">
        <v>18.324000000000002</v>
      </c>
      <c r="L1128">
        <v>19.940000000000001</v>
      </c>
      <c r="M1128">
        <v>21.556999999999999</v>
      </c>
    </row>
    <row r="1129" spans="1:13" x14ac:dyDescent="0.3">
      <c r="A1129">
        <v>1127</v>
      </c>
      <c r="B1129">
        <v>15.5685</v>
      </c>
      <c r="C1129">
        <v>7.9500000000000001E-2</v>
      </c>
      <c r="D1129">
        <v>-0.29970000000000002</v>
      </c>
      <c r="E1129">
        <v>11.401999999999999</v>
      </c>
      <c r="F1129">
        <v>12.365</v>
      </c>
      <c r="G1129">
        <v>13.329000000000001</v>
      </c>
      <c r="H1129">
        <v>14.391999999999999</v>
      </c>
      <c r="I1129">
        <v>15.568</v>
      </c>
      <c r="J1129">
        <v>16.873000000000001</v>
      </c>
      <c r="K1129">
        <v>18.323</v>
      </c>
      <c r="L1129">
        <v>19.940000000000001</v>
      </c>
      <c r="M1129">
        <v>21.556000000000001</v>
      </c>
    </row>
    <row r="1130" spans="1:13" x14ac:dyDescent="0.3">
      <c r="A1130">
        <v>1128</v>
      </c>
      <c r="B1130">
        <v>15.567600000000001</v>
      </c>
      <c r="C1130">
        <v>7.9509999999999997E-2</v>
      </c>
      <c r="D1130">
        <v>-0.29949999999999999</v>
      </c>
      <c r="E1130">
        <v>11.401</v>
      </c>
      <c r="F1130">
        <v>12.364000000000001</v>
      </c>
      <c r="G1130">
        <v>13.327999999999999</v>
      </c>
      <c r="H1130">
        <v>14.391</v>
      </c>
      <c r="I1130">
        <v>15.568</v>
      </c>
      <c r="J1130">
        <v>16.872</v>
      </c>
      <c r="K1130">
        <v>18.321999999999999</v>
      </c>
      <c r="L1130">
        <v>19.939</v>
      </c>
      <c r="M1130">
        <v>21.555</v>
      </c>
    </row>
    <row r="1131" spans="1:13" x14ac:dyDescent="0.3">
      <c r="A1131">
        <v>1129</v>
      </c>
      <c r="B1131">
        <v>15.566599999999999</v>
      </c>
      <c r="C1131">
        <v>7.9509999999999997E-2</v>
      </c>
      <c r="D1131">
        <v>-0.29920000000000002</v>
      </c>
      <c r="E1131">
        <v>11.4</v>
      </c>
      <c r="F1131">
        <v>12.363</v>
      </c>
      <c r="G1131">
        <v>13.327</v>
      </c>
      <c r="H1131">
        <v>14.39</v>
      </c>
      <c r="I1131">
        <v>15.567</v>
      </c>
      <c r="J1131">
        <v>16.870999999999999</v>
      </c>
      <c r="K1131">
        <v>18.321000000000002</v>
      </c>
      <c r="L1131">
        <v>19.937000000000001</v>
      </c>
      <c r="M1131">
        <v>21.553999999999998</v>
      </c>
    </row>
    <row r="1132" spans="1:13" x14ac:dyDescent="0.3">
      <c r="A1132">
        <v>1130</v>
      </c>
      <c r="B1132">
        <v>15.5657</v>
      </c>
      <c r="C1132">
        <v>7.9519999999999993E-2</v>
      </c>
      <c r="D1132">
        <v>-0.2989</v>
      </c>
      <c r="E1132">
        <v>11.398</v>
      </c>
      <c r="F1132">
        <v>12.362</v>
      </c>
      <c r="G1132">
        <v>13.326000000000001</v>
      </c>
      <c r="H1132">
        <v>14.388999999999999</v>
      </c>
      <c r="I1132">
        <v>15.566000000000001</v>
      </c>
      <c r="J1132">
        <v>16.87</v>
      </c>
      <c r="K1132">
        <v>18.32</v>
      </c>
      <c r="L1132">
        <v>19.937000000000001</v>
      </c>
      <c r="M1132">
        <v>21.553000000000001</v>
      </c>
    </row>
    <row r="1133" spans="1:13" x14ac:dyDescent="0.3">
      <c r="A1133">
        <v>1131</v>
      </c>
      <c r="B1133">
        <v>15.5647</v>
      </c>
      <c r="C1133">
        <v>7.9530000000000003E-2</v>
      </c>
      <c r="D1133">
        <v>-0.29859999999999998</v>
      </c>
      <c r="E1133">
        <v>11.397</v>
      </c>
      <c r="F1133">
        <v>12.361000000000001</v>
      </c>
      <c r="G1133">
        <v>13.324999999999999</v>
      </c>
      <c r="H1133">
        <v>14.388</v>
      </c>
      <c r="I1133">
        <v>15.565</v>
      </c>
      <c r="J1133">
        <v>16.869</v>
      </c>
      <c r="K1133">
        <v>18.32</v>
      </c>
      <c r="L1133">
        <v>19.936</v>
      </c>
      <c r="M1133">
        <v>21.552</v>
      </c>
    </row>
    <row r="1134" spans="1:13" x14ac:dyDescent="0.3">
      <c r="A1134">
        <v>1132</v>
      </c>
      <c r="B1134">
        <v>15.563800000000001</v>
      </c>
      <c r="C1134">
        <v>7.9530000000000003E-2</v>
      </c>
      <c r="D1134">
        <v>-0.2984</v>
      </c>
      <c r="E1134">
        <v>11.396000000000001</v>
      </c>
      <c r="F1134">
        <v>12.36</v>
      </c>
      <c r="G1134">
        <v>13.324</v>
      </c>
      <c r="H1134">
        <v>14.387</v>
      </c>
      <c r="I1134">
        <v>15.564</v>
      </c>
      <c r="J1134">
        <v>16.867999999999999</v>
      </c>
      <c r="K1134">
        <v>18.318000000000001</v>
      </c>
      <c r="L1134">
        <v>19.934999999999999</v>
      </c>
      <c r="M1134">
        <v>21.550999999999998</v>
      </c>
    </row>
    <row r="1135" spans="1:13" x14ac:dyDescent="0.3">
      <c r="A1135">
        <v>1133</v>
      </c>
      <c r="B1135">
        <v>15.562799999999999</v>
      </c>
      <c r="C1135">
        <v>7.954E-2</v>
      </c>
      <c r="D1135">
        <v>-0.29809999999999998</v>
      </c>
      <c r="E1135">
        <v>11.395</v>
      </c>
      <c r="F1135">
        <v>12.359</v>
      </c>
      <c r="G1135">
        <v>13.323</v>
      </c>
      <c r="H1135">
        <v>14.385999999999999</v>
      </c>
      <c r="I1135">
        <v>15.563000000000001</v>
      </c>
      <c r="J1135">
        <v>16.867000000000001</v>
      </c>
      <c r="K1135">
        <v>18.318000000000001</v>
      </c>
      <c r="L1135">
        <v>19.934000000000001</v>
      </c>
      <c r="M1135">
        <v>21.55</v>
      </c>
    </row>
    <row r="1136" spans="1:13" x14ac:dyDescent="0.3">
      <c r="A1136">
        <v>1134</v>
      </c>
      <c r="B1136">
        <v>15.5619</v>
      </c>
      <c r="C1136">
        <v>7.954E-2</v>
      </c>
      <c r="D1136">
        <v>-0.29780000000000001</v>
      </c>
      <c r="E1136">
        <v>11.394</v>
      </c>
      <c r="F1136">
        <v>12.358000000000001</v>
      </c>
      <c r="G1136">
        <v>13.321999999999999</v>
      </c>
      <c r="H1136">
        <v>14.385</v>
      </c>
      <c r="I1136">
        <v>15.561999999999999</v>
      </c>
      <c r="J1136">
        <v>16.866</v>
      </c>
      <c r="K1136">
        <v>18.315999999999999</v>
      </c>
      <c r="L1136">
        <v>19.931999999999999</v>
      </c>
      <c r="M1136">
        <v>21.547999999999998</v>
      </c>
    </row>
    <row r="1137" spans="1:13" x14ac:dyDescent="0.3">
      <c r="A1137">
        <v>1135</v>
      </c>
      <c r="B1137">
        <v>15.5609</v>
      </c>
      <c r="C1137">
        <v>7.9549999999999996E-2</v>
      </c>
      <c r="D1137">
        <v>-0.29759999999999998</v>
      </c>
      <c r="E1137">
        <v>11.393000000000001</v>
      </c>
      <c r="F1137">
        <v>12.356999999999999</v>
      </c>
      <c r="G1137">
        <v>13.321</v>
      </c>
      <c r="H1137">
        <v>14.384</v>
      </c>
      <c r="I1137">
        <v>15.561</v>
      </c>
      <c r="J1137">
        <v>16.864999999999998</v>
      </c>
      <c r="K1137">
        <v>18.315999999999999</v>
      </c>
      <c r="L1137">
        <v>19.931999999999999</v>
      </c>
      <c r="M1137">
        <v>21.547999999999998</v>
      </c>
    </row>
    <row r="1138" spans="1:13" x14ac:dyDescent="0.3">
      <c r="A1138">
        <v>1136</v>
      </c>
      <c r="B1138">
        <v>15.56</v>
      </c>
      <c r="C1138">
        <v>7.9560000000000006E-2</v>
      </c>
      <c r="D1138">
        <v>-0.29730000000000001</v>
      </c>
      <c r="E1138">
        <v>11.391999999999999</v>
      </c>
      <c r="F1138">
        <v>12.356</v>
      </c>
      <c r="G1138">
        <v>13.32</v>
      </c>
      <c r="H1138">
        <v>14.382999999999999</v>
      </c>
      <c r="I1138">
        <v>15.56</v>
      </c>
      <c r="J1138">
        <v>16.864999999999998</v>
      </c>
      <c r="K1138">
        <v>18.315000000000001</v>
      </c>
      <c r="L1138">
        <v>19.931000000000001</v>
      </c>
      <c r="M1138">
        <v>21.547000000000001</v>
      </c>
    </row>
    <row r="1139" spans="1:13" x14ac:dyDescent="0.3">
      <c r="A1139">
        <v>1137</v>
      </c>
      <c r="B1139">
        <v>15.559100000000001</v>
      </c>
      <c r="C1139">
        <v>7.9560000000000006E-2</v>
      </c>
      <c r="D1139">
        <v>-0.29709999999999998</v>
      </c>
      <c r="E1139">
        <v>11.391</v>
      </c>
      <c r="F1139">
        <v>12.355</v>
      </c>
      <c r="G1139">
        <v>13.319000000000001</v>
      </c>
      <c r="H1139">
        <v>14.382</v>
      </c>
      <c r="I1139">
        <v>15.558999999999999</v>
      </c>
      <c r="J1139">
        <v>16.864000000000001</v>
      </c>
      <c r="K1139">
        <v>18.314</v>
      </c>
      <c r="L1139">
        <v>19.93</v>
      </c>
      <c r="M1139">
        <v>21.545999999999999</v>
      </c>
    </row>
    <row r="1140" spans="1:13" x14ac:dyDescent="0.3">
      <c r="A1140">
        <v>1138</v>
      </c>
      <c r="B1140">
        <v>15.5581</v>
      </c>
      <c r="C1140">
        <v>7.9570000000000002E-2</v>
      </c>
      <c r="D1140">
        <v>-0.29680000000000001</v>
      </c>
      <c r="E1140">
        <v>11.39</v>
      </c>
      <c r="F1140">
        <v>12.353999999999999</v>
      </c>
      <c r="G1140">
        <v>13.318</v>
      </c>
      <c r="H1140">
        <v>14.381</v>
      </c>
      <c r="I1140">
        <v>15.558</v>
      </c>
      <c r="J1140">
        <v>16.863</v>
      </c>
      <c r="K1140">
        <v>18.312999999999999</v>
      </c>
      <c r="L1140">
        <v>19.928999999999998</v>
      </c>
      <c r="M1140">
        <v>21.545000000000002</v>
      </c>
    </row>
    <row r="1141" spans="1:13" x14ac:dyDescent="0.3">
      <c r="A1141">
        <v>1139</v>
      </c>
      <c r="B1141">
        <v>15.5572</v>
      </c>
      <c r="C1141">
        <v>7.9579999999999998E-2</v>
      </c>
      <c r="D1141">
        <v>-0.29659999999999997</v>
      </c>
      <c r="E1141">
        <v>11.388</v>
      </c>
      <c r="F1141">
        <v>12.352</v>
      </c>
      <c r="G1141">
        <v>13.317</v>
      </c>
      <c r="H1141">
        <v>14.38</v>
      </c>
      <c r="I1141">
        <v>15.557</v>
      </c>
      <c r="J1141">
        <v>16.861999999999998</v>
      </c>
      <c r="K1141">
        <v>18.312000000000001</v>
      </c>
      <c r="L1141">
        <v>19.928000000000001</v>
      </c>
      <c r="M1141">
        <v>21.544</v>
      </c>
    </row>
    <row r="1142" spans="1:13" x14ac:dyDescent="0.3">
      <c r="A1142">
        <v>1140</v>
      </c>
      <c r="B1142">
        <v>15.5563</v>
      </c>
      <c r="C1142">
        <v>7.9579999999999998E-2</v>
      </c>
      <c r="D1142">
        <v>-0.29630000000000001</v>
      </c>
      <c r="E1142">
        <v>11.388</v>
      </c>
      <c r="F1142">
        <v>12.352</v>
      </c>
      <c r="G1142">
        <v>13.316000000000001</v>
      </c>
      <c r="H1142">
        <v>14.38</v>
      </c>
      <c r="I1142">
        <v>15.555999999999999</v>
      </c>
      <c r="J1142">
        <v>16.861000000000001</v>
      </c>
      <c r="K1142">
        <v>18.311</v>
      </c>
      <c r="L1142">
        <v>19.927</v>
      </c>
      <c r="M1142">
        <v>21.542999999999999</v>
      </c>
    </row>
    <row r="1143" spans="1:13" x14ac:dyDescent="0.3">
      <c r="A1143">
        <v>1141</v>
      </c>
      <c r="B1143">
        <v>15.555300000000001</v>
      </c>
      <c r="C1143">
        <v>7.9589999999999994E-2</v>
      </c>
      <c r="D1143">
        <v>-0.29609999999999997</v>
      </c>
      <c r="E1143">
        <v>11.385999999999999</v>
      </c>
      <c r="F1143">
        <v>12.35</v>
      </c>
      <c r="G1143">
        <v>13.315</v>
      </c>
      <c r="H1143">
        <v>14.379</v>
      </c>
      <c r="I1143">
        <v>15.555</v>
      </c>
      <c r="J1143">
        <v>16.86</v>
      </c>
      <c r="K1143">
        <v>18.309999999999999</v>
      </c>
      <c r="L1143">
        <v>19.925999999999998</v>
      </c>
      <c r="M1143">
        <v>21.542000000000002</v>
      </c>
    </row>
    <row r="1144" spans="1:13" x14ac:dyDescent="0.3">
      <c r="A1144">
        <v>1142</v>
      </c>
      <c r="B1144">
        <v>15.554399999999999</v>
      </c>
      <c r="C1144">
        <v>7.9600000000000004E-2</v>
      </c>
      <c r="D1144">
        <v>-0.2959</v>
      </c>
      <c r="E1144">
        <v>11.385</v>
      </c>
      <c r="F1144">
        <v>12.349</v>
      </c>
      <c r="G1144">
        <v>13.314</v>
      </c>
      <c r="H1144">
        <v>14.378</v>
      </c>
      <c r="I1144">
        <v>15.554</v>
      </c>
      <c r="J1144">
        <v>16.859000000000002</v>
      </c>
      <c r="K1144">
        <v>18.309000000000001</v>
      </c>
      <c r="L1144">
        <v>19.925000000000001</v>
      </c>
      <c r="M1144">
        <v>21.542000000000002</v>
      </c>
    </row>
    <row r="1145" spans="1:13" x14ac:dyDescent="0.3">
      <c r="A1145">
        <v>1143</v>
      </c>
      <c r="B1145">
        <v>15.5535</v>
      </c>
      <c r="C1145">
        <v>7.9600000000000004E-2</v>
      </c>
      <c r="D1145">
        <v>-0.29559999999999997</v>
      </c>
      <c r="E1145">
        <v>11.384</v>
      </c>
      <c r="F1145">
        <v>12.349</v>
      </c>
      <c r="G1145">
        <v>13.313000000000001</v>
      </c>
      <c r="H1145">
        <v>14.377000000000001</v>
      </c>
      <c r="I1145">
        <v>15.554</v>
      </c>
      <c r="J1145">
        <v>16.858000000000001</v>
      </c>
      <c r="K1145">
        <v>18.308</v>
      </c>
      <c r="L1145">
        <v>19.923999999999999</v>
      </c>
      <c r="M1145">
        <v>21.54</v>
      </c>
    </row>
    <row r="1146" spans="1:13" x14ac:dyDescent="0.3">
      <c r="A1146">
        <v>1144</v>
      </c>
      <c r="B1146">
        <v>15.5525</v>
      </c>
      <c r="C1146">
        <v>7.961E-2</v>
      </c>
      <c r="D1146">
        <v>-0.2954</v>
      </c>
      <c r="E1146">
        <v>11.382999999999999</v>
      </c>
      <c r="F1146">
        <v>12.347</v>
      </c>
      <c r="G1146">
        <v>13.311999999999999</v>
      </c>
      <c r="H1146">
        <v>14.375999999999999</v>
      </c>
      <c r="I1146">
        <v>15.552</v>
      </c>
      <c r="J1146">
        <v>16.856999999999999</v>
      </c>
      <c r="K1146">
        <v>18.306999999999999</v>
      </c>
      <c r="L1146">
        <v>19.922999999999998</v>
      </c>
      <c r="M1146">
        <v>21.539000000000001</v>
      </c>
    </row>
    <row r="1147" spans="1:13" x14ac:dyDescent="0.3">
      <c r="A1147">
        <v>1145</v>
      </c>
      <c r="B1147">
        <v>15.551600000000001</v>
      </c>
      <c r="C1147">
        <v>7.9619999999999996E-2</v>
      </c>
      <c r="D1147">
        <v>-0.29520000000000002</v>
      </c>
      <c r="E1147">
        <v>11.382</v>
      </c>
      <c r="F1147">
        <v>12.346</v>
      </c>
      <c r="G1147">
        <v>13.31</v>
      </c>
      <c r="H1147">
        <v>14.375</v>
      </c>
      <c r="I1147">
        <v>15.552</v>
      </c>
      <c r="J1147">
        <v>16.856000000000002</v>
      </c>
      <c r="K1147">
        <v>18.306999999999999</v>
      </c>
      <c r="L1147">
        <v>19.922999999999998</v>
      </c>
      <c r="M1147">
        <v>21.539000000000001</v>
      </c>
    </row>
    <row r="1148" spans="1:13" x14ac:dyDescent="0.3">
      <c r="A1148">
        <v>1146</v>
      </c>
      <c r="B1148">
        <v>15.550700000000001</v>
      </c>
      <c r="C1148">
        <v>7.9619999999999996E-2</v>
      </c>
      <c r="D1148">
        <v>-0.2949</v>
      </c>
      <c r="E1148">
        <v>11.381</v>
      </c>
      <c r="F1148">
        <v>12.345000000000001</v>
      </c>
      <c r="G1148">
        <v>13.31</v>
      </c>
      <c r="H1148">
        <v>14.374000000000001</v>
      </c>
      <c r="I1148">
        <v>15.551</v>
      </c>
      <c r="J1148">
        <v>16.855</v>
      </c>
      <c r="K1148">
        <v>18.306000000000001</v>
      </c>
      <c r="L1148">
        <v>19.920999999999999</v>
      </c>
      <c r="M1148">
        <v>21.536999999999999</v>
      </c>
    </row>
    <row r="1149" spans="1:13" x14ac:dyDescent="0.3">
      <c r="A1149">
        <v>1147</v>
      </c>
      <c r="B1149">
        <v>15.549799999999999</v>
      </c>
      <c r="C1149">
        <v>7.9630000000000006E-2</v>
      </c>
      <c r="D1149">
        <v>-0.29470000000000002</v>
      </c>
      <c r="E1149">
        <v>11.38</v>
      </c>
      <c r="F1149">
        <v>12.343999999999999</v>
      </c>
      <c r="G1149">
        <v>13.308999999999999</v>
      </c>
      <c r="H1149">
        <v>14.372999999999999</v>
      </c>
      <c r="I1149">
        <v>15.55</v>
      </c>
      <c r="J1149">
        <v>16.855</v>
      </c>
      <c r="K1149">
        <v>18.305</v>
      </c>
      <c r="L1149">
        <v>19.920999999999999</v>
      </c>
      <c r="M1149">
        <v>21.536999999999999</v>
      </c>
    </row>
    <row r="1150" spans="1:13" x14ac:dyDescent="0.3">
      <c r="A1150">
        <v>1148</v>
      </c>
      <c r="B1150">
        <v>15.5489</v>
      </c>
      <c r="C1150">
        <v>7.9640000000000002E-2</v>
      </c>
      <c r="D1150">
        <v>-0.29449999999999998</v>
      </c>
      <c r="E1150">
        <v>11.379</v>
      </c>
      <c r="F1150">
        <v>12.343</v>
      </c>
      <c r="G1150">
        <v>13.308</v>
      </c>
      <c r="H1150">
        <v>14.372</v>
      </c>
      <c r="I1150">
        <v>15.548999999999999</v>
      </c>
      <c r="J1150">
        <v>16.853999999999999</v>
      </c>
      <c r="K1150">
        <v>18.303999999999998</v>
      </c>
      <c r="L1150">
        <v>19.920000000000002</v>
      </c>
      <c r="M1150">
        <v>21.536000000000001</v>
      </c>
    </row>
    <row r="1151" spans="1:13" x14ac:dyDescent="0.3">
      <c r="A1151">
        <v>1149</v>
      </c>
      <c r="B1151">
        <v>15.5479</v>
      </c>
      <c r="C1151">
        <v>7.9640000000000002E-2</v>
      </c>
      <c r="D1151">
        <v>-0.29430000000000001</v>
      </c>
      <c r="E1151">
        <v>11.378</v>
      </c>
      <c r="F1151">
        <v>12.342000000000001</v>
      </c>
      <c r="G1151">
        <v>13.307</v>
      </c>
      <c r="H1151">
        <v>14.371</v>
      </c>
      <c r="I1151">
        <v>15.548</v>
      </c>
      <c r="J1151">
        <v>16.853000000000002</v>
      </c>
      <c r="K1151">
        <v>18.303000000000001</v>
      </c>
      <c r="L1151">
        <v>19.919</v>
      </c>
      <c r="M1151">
        <v>21.535</v>
      </c>
    </row>
    <row r="1152" spans="1:13" x14ac:dyDescent="0.3">
      <c r="A1152">
        <v>1150</v>
      </c>
      <c r="B1152">
        <v>15.547000000000001</v>
      </c>
      <c r="C1152">
        <v>7.9649999999999999E-2</v>
      </c>
      <c r="D1152">
        <v>-0.29409999999999997</v>
      </c>
      <c r="E1152">
        <v>11.377000000000001</v>
      </c>
      <c r="F1152">
        <v>12.340999999999999</v>
      </c>
      <c r="G1152">
        <v>13.305999999999999</v>
      </c>
      <c r="H1152">
        <v>14.37</v>
      </c>
      <c r="I1152">
        <v>15.547000000000001</v>
      </c>
      <c r="J1152">
        <v>16.852</v>
      </c>
      <c r="K1152">
        <v>18.302</v>
      </c>
      <c r="L1152">
        <v>19.917999999999999</v>
      </c>
      <c r="M1152">
        <v>21.533999999999999</v>
      </c>
    </row>
    <row r="1153" spans="1:13" x14ac:dyDescent="0.3">
      <c r="A1153">
        <v>1151</v>
      </c>
      <c r="B1153">
        <v>15.546099999999999</v>
      </c>
      <c r="C1153">
        <v>7.9659999999999995E-2</v>
      </c>
      <c r="D1153">
        <v>-0.29389999999999999</v>
      </c>
      <c r="E1153">
        <v>11.375999999999999</v>
      </c>
      <c r="F1153">
        <v>12.34</v>
      </c>
      <c r="G1153">
        <v>13.305</v>
      </c>
      <c r="H1153">
        <v>14.369</v>
      </c>
      <c r="I1153">
        <v>15.545999999999999</v>
      </c>
      <c r="J1153">
        <v>16.850999999999999</v>
      </c>
      <c r="K1153">
        <v>18.300999999999998</v>
      </c>
      <c r="L1153">
        <v>19.917000000000002</v>
      </c>
      <c r="M1153">
        <v>21.533000000000001</v>
      </c>
    </row>
    <row r="1154" spans="1:13" x14ac:dyDescent="0.3">
      <c r="A1154">
        <v>1152</v>
      </c>
      <c r="B1154">
        <v>15.545199999999999</v>
      </c>
      <c r="C1154">
        <v>7.9659999999999995E-2</v>
      </c>
      <c r="D1154">
        <v>-0.29370000000000002</v>
      </c>
      <c r="E1154">
        <v>11.375</v>
      </c>
      <c r="F1154">
        <v>12.339</v>
      </c>
      <c r="G1154">
        <v>13.304</v>
      </c>
      <c r="H1154">
        <v>14.368</v>
      </c>
      <c r="I1154">
        <v>15.545</v>
      </c>
      <c r="J1154">
        <v>16.850000000000001</v>
      </c>
      <c r="K1154">
        <v>18.3</v>
      </c>
      <c r="L1154">
        <v>19.916</v>
      </c>
      <c r="M1154">
        <v>21.532</v>
      </c>
    </row>
    <row r="1155" spans="1:13" x14ac:dyDescent="0.3">
      <c r="A1155">
        <v>1153</v>
      </c>
      <c r="B1155">
        <v>15.5443</v>
      </c>
      <c r="C1155">
        <v>7.9670000000000005E-2</v>
      </c>
      <c r="D1155">
        <v>-0.29339999999999999</v>
      </c>
      <c r="E1155">
        <v>11.374000000000001</v>
      </c>
      <c r="F1155">
        <v>12.337999999999999</v>
      </c>
      <c r="G1155">
        <v>13.303000000000001</v>
      </c>
      <c r="H1155">
        <v>14.367000000000001</v>
      </c>
      <c r="I1155">
        <v>15.544</v>
      </c>
      <c r="J1155">
        <v>16.849</v>
      </c>
      <c r="K1155">
        <v>18.3</v>
      </c>
      <c r="L1155">
        <v>19.914999999999999</v>
      </c>
      <c r="M1155">
        <v>21.530999999999999</v>
      </c>
    </row>
    <row r="1156" spans="1:13" x14ac:dyDescent="0.3">
      <c r="A1156">
        <v>1154</v>
      </c>
      <c r="B1156">
        <v>15.5434</v>
      </c>
      <c r="C1156">
        <v>7.9670000000000005E-2</v>
      </c>
      <c r="D1156">
        <v>-0.29320000000000002</v>
      </c>
      <c r="E1156">
        <v>11.372999999999999</v>
      </c>
      <c r="F1156">
        <v>12.337</v>
      </c>
      <c r="G1156">
        <v>13.302</v>
      </c>
      <c r="H1156">
        <v>14.366</v>
      </c>
      <c r="I1156">
        <v>15.542999999999999</v>
      </c>
      <c r="J1156">
        <v>16.847999999999999</v>
      </c>
      <c r="K1156">
        <v>18.297999999999998</v>
      </c>
      <c r="L1156">
        <v>19.914000000000001</v>
      </c>
      <c r="M1156">
        <v>21.53</v>
      </c>
    </row>
    <row r="1157" spans="1:13" x14ac:dyDescent="0.3">
      <c r="A1157">
        <v>1155</v>
      </c>
      <c r="B1157">
        <v>15.542400000000001</v>
      </c>
      <c r="C1157">
        <v>7.9680000000000001E-2</v>
      </c>
      <c r="D1157">
        <v>-0.29310000000000003</v>
      </c>
      <c r="E1157">
        <v>11.372</v>
      </c>
      <c r="F1157">
        <v>12.336</v>
      </c>
      <c r="G1157">
        <v>13.301</v>
      </c>
      <c r="H1157">
        <v>14.365</v>
      </c>
      <c r="I1157">
        <v>15.542</v>
      </c>
      <c r="J1157">
        <v>16.847000000000001</v>
      </c>
      <c r="K1157">
        <v>18.297999999999998</v>
      </c>
      <c r="L1157">
        <v>19.914000000000001</v>
      </c>
      <c r="M1157">
        <v>21.529</v>
      </c>
    </row>
    <row r="1158" spans="1:13" x14ac:dyDescent="0.3">
      <c r="A1158">
        <v>1156</v>
      </c>
      <c r="B1158">
        <v>15.541499999999999</v>
      </c>
      <c r="C1158">
        <v>7.9689999999999997E-2</v>
      </c>
      <c r="D1158">
        <v>-0.29289999999999999</v>
      </c>
      <c r="E1158">
        <v>11.37</v>
      </c>
      <c r="F1158">
        <v>12.335000000000001</v>
      </c>
      <c r="G1158">
        <v>13.3</v>
      </c>
      <c r="H1158">
        <v>14.364000000000001</v>
      </c>
      <c r="I1158">
        <v>15.542</v>
      </c>
      <c r="J1158">
        <v>16.847000000000001</v>
      </c>
      <c r="K1158">
        <v>18.297000000000001</v>
      </c>
      <c r="L1158">
        <v>19.913</v>
      </c>
      <c r="M1158">
        <v>21.529</v>
      </c>
    </row>
    <row r="1159" spans="1:13" x14ac:dyDescent="0.3">
      <c r="A1159">
        <v>1157</v>
      </c>
      <c r="B1159">
        <v>15.5406</v>
      </c>
      <c r="C1159">
        <v>7.9689999999999997E-2</v>
      </c>
      <c r="D1159">
        <v>-0.29270000000000002</v>
      </c>
      <c r="E1159">
        <v>11.37</v>
      </c>
      <c r="F1159">
        <v>12.334</v>
      </c>
      <c r="G1159">
        <v>13.298999999999999</v>
      </c>
      <c r="H1159">
        <v>14.363</v>
      </c>
      <c r="I1159">
        <v>15.541</v>
      </c>
      <c r="J1159">
        <v>16.846</v>
      </c>
      <c r="K1159">
        <v>18.295999999999999</v>
      </c>
      <c r="L1159">
        <v>19.911999999999999</v>
      </c>
      <c r="M1159">
        <v>21.527000000000001</v>
      </c>
    </row>
    <row r="1160" spans="1:13" x14ac:dyDescent="0.3">
      <c r="A1160">
        <v>1158</v>
      </c>
      <c r="B1160">
        <v>15.5397</v>
      </c>
      <c r="C1160">
        <v>7.9699999999999993E-2</v>
      </c>
      <c r="D1160">
        <v>-0.29249999999999998</v>
      </c>
      <c r="E1160">
        <v>11.368</v>
      </c>
      <c r="F1160">
        <v>12.333</v>
      </c>
      <c r="G1160">
        <v>13.298</v>
      </c>
      <c r="H1160">
        <v>14.362</v>
      </c>
      <c r="I1160">
        <v>15.54</v>
      </c>
      <c r="J1160">
        <v>16.844999999999999</v>
      </c>
      <c r="K1160">
        <v>18.295000000000002</v>
      </c>
      <c r="L1160">
        <v>19.911000000000001</v>
      </c>
      <c r="M1160">
        <v>21.527000000000001</v>
      </c>
    </row>
    <row r="1161" spans="1:13" x14ac:dyDescent="0.3">
      <c r="A1161">
        <v>1159</v>
      </c>
      <c r="B1161">
        <v>15.5388</v>
      </c>
      <c r="C1161">
        <v>7.9710000000000003E-2</v>
      </c>
      <c r="D1161">
        <v>-0.2923</v>
      </c>
      <c r="E1161">
        <v>11.367000000000001</v>
      </c>
      <c r="F1161">
        <v>12.332000000000001</v>
      </c>
      <c r="G1161">
        <v>13.297000000000001</v>
      </c>
      <c r="H1161">
        <v>14.361000000000001</v>
      </c>
      <c r="I1161">
        <v>15.539</v>
      </c>
      <c r="J1161">
        <v>16.844000000000001</v>
      </c>
      <c r="K1161">
        <v>18.294</v>
      </c>
      <c r="L1161">
        <v>19.91</v>
      </c>
      <c r="M1161">
        <v>21.526</v>
      </c>
    </row>
    <row r="1162" spans="1:13" x14ac:dyDescent="0.3">
      <c r="A1162">
        <v>1160</v>
      </c>
      <c r="B1162">
        <v>15.5379</v>
      </c>
      <c r="C1162">
        <v>7.9719999999999999E-2</v>
      </c>
      <c r="D1162">
        <v>-0.29210000000000003</v>
      </c>
      <c r="E1162">
        <v>11.366</v>
      </c>
      <c r="F1162">
        <v>12.331</v>
      </c>
      <c r="G1162">
        <v>13.295999999999999</v>
      </c>
      <c r="H1162">
        <v>14.36</v>
      </c>
      <c r="I1162">
        <v>15.538</v>
      </c>
      <c r="J1162">
        <v>16.843</v>
      </c>
      <c r="K1162">
        <v>18.294</v>
      </c>
      <c r="L1162">
        <v>19.91</v>
      </c>
      <c r="M1162">
        <v>21.526</v>
      </c>
    </row>
    <row r="1163" spans="1:13" x14ac:dyDescent="0.3">
      <c r="A1163">
        <v>1161</v>
      </c>
      <c r="B1163">
        <v>15.537000000000001</v>
      </c>
      <c r="C1163">
        <v>7.9719999999999999E-2</v>
      </c>
      <c r="D1163">
        <v>-0.29189999999999999</v>
      </c>
      <c r="E1163">
        <v>11.365</v>
      </c>
      <c r="F1163">
        <v>12.33</v>
      </c>
      <c r="G1163">
        <v>13.295</v>
      </c>
      <c r="H1163">
        <v>14.36</v>
      </c>
      <c r="I1163">
        <v>15.537000000000001</v>
      </c>
      <c r="J1163">
        <v>16.841999999999999</v>
      </c>
      <c r="K1163">
        <v>18.292999999999999</v>
      </c>
      <c r="L1163">
        <v>19.908000000000001</v>
      </c>
      <c r="M1163">
        <v>21.524000000000001</v>
      </c>
    </row>
    <row r="1164" spans="1:13" x14ac:dyDescent="0.3">
      <c r="A1164">
        <v>1162</v>
      </c>
      <c r="B1164">
        <v>15.536099999999999</v>
      </c>
      <c r="C1164">
        <v>7.9729999999999995E-2</v>
      </c>
      <c r="D1164">
        <v>-0.2918</v>
      </c>
      <c r="E1164">
        <v>11.364000000000001</v>
      </c>
      <c r="F1164">
        <v>12.329000000000001</v>
      </c>
      <c r="G1164">
        <v>13.294</v>
      </c>
      <c r="H1164">
        <v>14.359</v>
      </c>
      <c r="I1164">
        <v>15.536</v>
      </c>
      <c r="J1164">
        <v>16.841000000000001</v>
      </c>
      <c r="K1164">
        <v>18.292000000000002</v>
      </c>
      <c r="L1164">
        <v>19.908000000000001</v>
      </c>
      <c r="M1164">
        <v>21.524000000000001</v>
      </c>
    </row>
    <row r="1165" spans="1:13" x14ac:dyDescent="0.3">
      <c r="A1165">
        <v>1163</v>
      </c>
      <c r="B1165">
        <v>15.5352</v>
      </c>
      <c r="C1165">
        <v>7.9740000000000005E-2</v>
      </c>
      <c r="D1165">
        <v>-0.29160000000000003</v>
      </c>
      <c r="E1165">
        <v>11.363</v>
      </c>
      <c r="F1165">
        <v>12.327999999999999</v>
      </c>
      <c r="G1165">
        <v>13.292999999999999</v>
      </c>
      <c r="H1165">
        <v>14.358000000000001</v>
      </c>
      <c r="I1165">
        <v>15.535</v>
      </c>
      <c r="J1165">
        <v>16.841000000000001</v>
      </c>
      <c r="K1165">
        <v>18.291</v>
      </c>
      <c r="L1165">
        <v>19.907</v>
      </c>
      <c r="M1165">
        <v>21.523</v>
      </c>
    </row>
    <row r="1166" spans="1:13" x14ac:dyDescent="0.3">
      <c r="A1166">
        <v>1164</v>
      </c>
      <c r="B1166">
        <v>15.5343</v>
      </c>
      <c r="C1166">
        <v>7.9740000000000005E-2</v>
      </c>
      <c r="D1166">
        <v>-0.29139999999999999</v>
      </c>
      <c r="E1166">
        <v>11.362</v>
      </c>
      <c r="F1166">
        <v>12.327</v>
      </c>
      <c r="G1166">
        <v>13.292</v>
      </c>
      <c r="H1166">
        <v>14.356999999999999</v>
      </c>
      <c r="I1166">
        <v>15.534000000000001</v>
      </c>
      <c r="J1166">
        <v>16.84</v>
      </c>
      <c r="K1166">
        <v>18.29</v>
      </c>
      <c r="L1166">
        <v>19.905999999999999</v>
      </c>
      <c r="M1166">
        <v>21.521999999999998</v>
      </c>
    </row>
    <row r="1167" spans="1:13" x14ac:dyDescent="0.3">
      <c r="A1167">
        <v>1165</v>
      </c>
      <c r="B1167">
        <v>15.5334</v>
      </c>
      <c r="C1167">
        <v>7.9750000000000001E-2</v>
      </c>
      <c r="D1167">
        <v>-0.2913</v>
      </c>
      <c r="E1167">
        <v>11.361000000000001</v>
      </c>
      <c r="F1167">
        <v>12.326000000000001</v>
      </c>
      <c r="G1167">
        <v>13.291</v>
      </c>
      <c r="H1167">
        <v>14.356</v>
      </c>
      <c r="I1167">
        <v>15.532999999999999</v>
      </c>
      <c r="J1167">
        <v>16.838999999999999</v>
      </c>
      <c r="K1167">
        <v>18.289000000000001</v>
      </c>
      <c r="L1167">
        <v>19.905000000000001</v>
      </c>
      <c r="M1167">
        <v>21.521000000000001</v>
      </c>
    </row>
    <row r="1168" spans="1:13" x14ac:dyDescent="0.3">
      <c r="A1168">
        <v>1166</v>
      </c>
      <c r="B1168">
        <v>15.532500000000001</v>
      </c>
      <c r="C1168">
        <v>7.9759999999999998E-2</v>
      </c>
      <c r="D1168">
        <v>-0.29110000000000003</v>
      </c>
      <c r="E1168">
        <v>11.36</v>
      </c>
      <c r="F1168">
        <v>12.324999999999999</v>
      </c>
      <c r="G1168">
        <v>13.29</v>
      </c>
      <c r="H1168">
        <v>14.355</v>
      </c>
      <c r="I1168">
        <v>15.532</v>
      </c>
      <c r="J1168">
        <v>16.838000000000001</v>
      </c>
      <c r="K1168">
        <v>18.289000000000001</v>
      </c>
      <c r="L1168">
        <v>19.905000000000001</v>
      </c>
      <c r="M1168">
        <v>21.521000000000001</v>
      </c>
    </row>
    <row r="1169" spans="1:13" x14ac:dyDescent="0.3">
      <c r="A1169">
        <v>1167</v>
      </c>
      <c r="B1169">
        <v>15.531599999999999</v>
      </c>
      <c r="C1169">
        <v>7.9759999999999998E-2</v>
      </c>
      <c r="D1169">
        <v>-0.29089999999999999</v>
      </c>
      <c r="E1169">
        <v>11.359</v>
      </c>
      <c r="F1169">
        <v>12.324</v>
      </c>
      <c r="G1169">
        <v>13.289</v>
      </c>
      <c r="H1169">
        <v>14.353999999999999</v>
      </c>
      <c r="I1169">
        <v>15.532</v>
      </c>
      <c r="J1169">
        <v>16.837</v>
      </c>
      <c r="K1169">
        <v>18.286999999999999</v>
      </c>
      <c r="L1169">
        <v>19.902999999999999</v>
      </c>
      <c r="M1169">
        <v>21.518999999999998</v>
      </c>
    </row>
    <row r="1170" spans="1:13" x14ac:dyDescent="0.3">
      <c r="A1170">
        <v>1168</v>
      </c>
      <c r="B1170">
        <v>15.5307</v>
      </c>
      <c r="C1170">
        <v>7.9769999999999994E-2</v>
      </c>
      <c r="D1170">
        <v>-0.2908</v>
      </c>
      <c r="E1170">
        <v>11.358000000000001</v>
      </c>
      <c r="F1170">
        <v>12.323</v>
      </c>
      <c r="G1170">
        <v>13.288</v>
      </c>
      <c r="H1170">
        <v>14.353</v>
      </c>
      <c r="I1170">
        <v>15.531000000000001</v>
      </c>
      <c r="J1170">
        <v>16.835999999999999</v>
      </c>
      <c r="K1170">
        <v>18.286999999999999</v>
      </c>
      <c r="L1170">
        <v>19.902999999999999</v>
      </c>
      <c r="M1170">
        <v>21.518999999999998</v>
      </c>
    </row>
    <row r="1171" spans="1:13" x14ac:dyDescent="0.3">
      <c r="A1171">
        <v>1169</v>
      </c>
      <c r="B1171">
        <v>15.5298</v>
      </c>
      <c r="C1171">
        <v>7.9780000000000004E-2</v>
      </c>
      <c r="D1171">
        <v>-0.29060000000000002</v>
      </c>
      <c r="E1171">
        <v>11.356999999999999</v>
      </c>
      <c r="F1171">
        <v>12.321999999999999</v>
      </c>
      <c r="G1171">
        <v>13.287000000000001</v>
      </c>
      <c r="H1171">
        <v>14.352</v>
      </c>
      <c r="I1171">
        <v>15.53</v>
      </c>
      <c r="J1171">
        <v>16.835000000000001</v>
      </c>
      <c r="K1171">
        <v>18.286000000000001</v>
      </c>
      <c r="L1171">
        <v>19.902000000000001</v>
      </c>
      <c r="M1171">
        <v>21.518000000000001</v>
      </c>
    </row>
    <row r="1172" spans="1:13" x14ac:dyDescent="0.3">
      <c r="A1172">
        <v>1170</v>
      </c>
      <c r="B1172">
        <v>15.5289</v>
      </c>
      <c r="C1172">
        <v>7.9780000000000004E-2</v>
      </c>
      <c r="D1172">
        <v>-0.29049999999999998</v>
      </c>
      <c r="E1172">
        <v>11.356</v>
      </c>
      <c r="F1172">
        <v>12.321</v>
      </c>
      <c r="G1172">
        <v>13.286</v>
      </c>
      <c r="H1172">
        <v>14.351000000000001</v>
      </c>
      <c r="I1172">
        <v>15.529</v>
      </c>
      <c r="J1172">
        <v>16.834</v>
      </c>
      <c r="K1172">
        <v>18.285</v>
      </c>
      <c r="L1172">
        <v>19.901</v>
      </c>
      <c r="M1172">
        <v>21.516999999999999</v>
      </c>
    </row>
    <row r="1173" spans="1:13" x14ac:dyDescent="0.3">
      <c r="A1173">
        <v>1171</v>
      </c>
      <c r="B1173">
        <v>15.5281</v>
      </c>
      <c r="C1173">
        <v>7.979E-2</v>
      </c>
      <c r="D1173">
        <v>-0.2903</v>
      </c>
      <c r="E1173">
        <v>11.355</v>
      </c>
      <c r="F1173">
        <v>12.32</v>
      </c>
      <c r="G1173">
        <v>13.285</v>
      </c>
      <c r="H1173">
        <v>14.35</v>
      </c>
      <c r="I1173">
        <v>15.528</v>
      </c>
      <c r="J1173">
        <v>16.834</v>
      </c>
      <c r="K1173">
        <v>18.283999999999999</v>
      </c>
      <c r="L1173">
        <v>19.899999999999999</v>
      </c>
      <c r="M1173">
        <v>21.516999999999999</v>
      </c>
    </row>
    <row r="1174" spans="1:13" x14ac:dyDescent="0.3">
      <c r="A1174">
        <v>1172</v>
      </c>
      <c r="B1174">
        <v>15.527200000000001</v>
      </c>
      <c r="C1174">
        <v>7.9799999999999996E-2</v>
      </c>
      <c r="D1174">
        <v>-0.29020000000000001</v>
      </c>
      <c r="E1174">
        <v>11.353999999999999</v>
      </c>
      <c r="F1174">
        <v>12.319000000000001</v>
      </c>
      <c r="G1174">
        <v>13.284000000000001</v>
      </c>
      <c r="H1174">
        <v>14.349</v>
      </c>
      <c r="I1174">
        <v>15.526999999999999</v>
      </c>
      <c r="J1174">
        <v>16.832999999999998</v>
      </c>
      <c r="K1174">
        <v>18.283999999999999</v>
      </c>
      <c r="L1174">
        <v>19.899999999999999</v>
      </c>
      <c r="M1174">
        <v>21.515999999999998</v>
      </c>
    </row>
    <row r="1175" spans="1:13" x14ac:dyDescent="0.3">
      <c r="A1175">
        <v>1173</v>
      </c>
      <c r="B1175">
        <v>15.526300000000001</v>
      </c>
      <c r="C1175">
        <v>7.9799999999999996E-2</v>
      </c>
      <c r="D1175">
        <v>-0.29010000000000002</v>
      </c>
      <c r="E1175">
        <v>11.353</v>
      </c>
      <c r="F1175">
        <v>12.318</v>
      </c>
      <c r="G1175">
        <v>13.282999999999999</v>
      </c>
      <c r="H1175">
        <v>14.348000000000001</v>
      </c>
      <c r="I1175">
        <v>15.526</v>
      </c>
      <c r="J1175">
        <v>16.832000000000001</v>
      </c>
      <c r="K1175">
        <v>18.283000000000001</v>
      </c>
      <c r="L1175">
        <v>19.899000000000001</v>
      </c>
      <c r="M1175">
        <v>21.515000000000001</v>
      </c>
    </row>
    <row r="1176" spans="1:13" x14ac:dyDescent="0.3">
      <c r="A1176">
        <v>1174</v>
      </c>
      <c r="B1176">
        <v>15.525399999999999</v>
      </c>
      <c r="C1176">
        <v>7.9810000000000006E-2</v>
      </c>
      <c r="D1176">
        <v>-0.28989999999999999</v>
      </c>
      <c r="E1176">
        <v>11.352</v>
      </c>
      <c r="F1176">
        <v>12.317</v>
      </c>
      <c r="G1176">
        <v>13.282</v>
      </c>
      <c r="H1176">
        <v>14.348000000000001</v>
      </c>
      <c r="I1176">
        <v>15.525</v>
      </c>
      <c r="J1176">
        <v>16.831</v>
      </c>
      <c r="K1176">
        <v>18.282</v>
      </c>
      <c r="L1176">
        <v>19.898</v>
      </c>
      <c r="M1176">
        <v>21.513999999999999</v>
      </c>
    </row>
    <row r="1177" spans="1:13" x14ac:dyDescent="0.3">
      <c r="A1177">
        <v>1175</v>
      </c>
      <c r="B1177">
        <v>15.5245</v>
      </c>
      <c r="C1177">
        <v>7.9820000000000002E-2</v>
      </c>
      <c r="D1177">
        <v>-0.2898</v>
      </c>
      <c r="E1177">
        <v>11.351000000000001</v>
      </c>
      <c r="F1177">
        <v>12.316000000000001</v>
      </c>
      <c r="G1177">
        <v>13.281000000000001</v>
      </c>
      <c r="H1177">
        <v>14.347</v>
      </c>
      <c r="I1177">
        <v>15.523999999999999</v>
      </c>
      <c r="J1177">
        <v>16.829999999999998</v>
      </c>
      <c r="K1177">
        <v>18.280999999999999</v>
      </c>
      <c r="L1177">
        <v>19.896999999999998</v>
      </c>
      <c r="M1177">
        <v>21.513999999999999</v>
      </c>
    </row>
    <row r="1178" spans="1:13" x14ac:dyDescent="0.3">
      <c r="A1178">
        <v>1176</v>
      </c>
      <c r="B1178">
        <v>15.5236</v>
      </c>
      <c r="C1178">
        <v>7.9820000000000002E-2</v>
      </c>
      <c r="D1178">
        <v>-0.28970000000000001</v>
      </c>
      <c r="E1178">
        <v>11.35</v>
      </c>
      <c r="F1178">
        <v>12.315</v>
      </c>
      <c r="G1178">
        <v>13.281000000000001</v>
      </c>
      <c r="H1178">
        <v>14.346</v>
      </c>
      <c r="I1178">
        <v>15.523999999999999</v>
      </c>
      <c r="J1178">
        <v>16.829000000000001</v>
      </c>
      <c r="K1178">
        <v>18.28</v>
      </c>
      <c r="L1178">
        <v>19.896000000000001</v>
      </c>
      <c r="M1178">
        <v>21.512</v>
      </c>
    </row>
    <row r="1179" spans="1:13" x14ac:dyDescent="0.3">
      <c r="A1179">
        <v>1177</v>
      </c>
      <c r="B1179">
        <v>15.5228</v>
      </c>
      <c r="C1179">
        <v>7.9829999999999998E-2</v>
      </c>
      <c r="D1179">
        <v>-0.28949999999999998</v>
      </c>
      <c r="E1179">
        <v>11.349</v>
      </c>
      <c r="F1179">
        <v>12.314</v>
      </c>
      <c r="G1179">
        <v>13.28</v>
      </c>
      <c r="H1179">
        <v>14.345000000000001</v>
      </c>
      <c r="I1179">
        <v>15.523</v>
      </c>
      <c r="J1179">
        <v>16.829000000000001</v>
      </c>
      <c r="K1179">
        <v>18.279</v>
      </c>
      <c r="L1179">
        <v>19.896000000000001</v>
      </c>
      <c r="M1179">
        <v>21.512</v>
      </c>
    </row>
    <row r="1180" spans="1:13" x14ac:dyDescent="0.3">
      <c r="A1180">
        <v>1178</v>
      </c>
      <c r="B1180">
        <v>15.5219</v>
      </c>
      <c r="C1180">
        <v>7.9839999999999994E-2</v>
      </c>
      <c r="D1180">
        <v>-0.28939999999999999</v>
      </c>
      <c r="E1180">
        <v>11.348000000000001</v>
      </c>
      <c r="F1180">
        <v>12.313000000000001</v>
      </c>
      <c r="G1180">
        <v>13.279</v>
      </c>
      <c r="H1180">
        <v>14.343999999999999</v>
      </c>
      <c r="I1180">
        <v>15.522</v>
      </c>
      <c r="J1180">
        <v>16.827999999999999</v>
      </c>
      <c r="K1180">
        <v>18.279</v>
      </c>
      <c r="L1180">
        <v>19.895</v>
      </c>
      <c r="M1180">
        <v>21.512</v>
      </c>
    </row>
    <row r="1181" spans="1:13" x14ac:dyDescent="0.3">
      <c r="A1181">
        <v>1179</v>
      </c>
      <c r="B1181">
        <v>15.521000000000001</v>
      </c>
      <c r="C1181">
        <v>7.9850000000000004E-2</v>
      </c>
      <c r="D1181">
        <v>-0.2893</v>
      </c>
      <c r="E1181">
        <v>11.347</v>
      </c>
      <c r="F1181">
        <v>12.311999999999999</v>
      </c>
      <c r="G1181">
        <v>13.278</v>
      </c>
      <c r="H1181">
        <v>14.343</v>
      </c>
      <c r="I1181">
        <v>15.521000000000001</v>
      </c>
      <c r="J1181">
        <v>16.827000000000002</v>
      </c>
      <c r="K1181">
        <v>18.277999999999999</v>
      </c>
      <c r="L1181">
        <v>19.895</v>
      </c>
      <c r="M1181">
        <v>21.510999999999999</v>
      </c>
    </row>
    <row r="1182" spans="1:13" x14ac:dyDescent="0.3">
      <c r="A1182">
        <v>1180</v>
      </c>
      <c r="B1182">
        <v>15.520099999999999</v>
      </c>
      <c r="C1182">
        <v>7.9850000000000004E-2</v>
      </c>
      <c r="D1182">
        <v>-0.28920000000000001</v>
      </c>
      <c r="E1182">
        <v>11.346</v>
      </c>
      <c r="F1182">
        <v>12.311</v>
      </c>
      <c r="G1182">
        <v>13.276999999999999</v>
      </c>
      <c r="H1182">
        <v>14.342000000000001</v>
      </c>
      <c r="I1182">
        <v>15.52</v>
      </c>
      <c r="J1182">
        <v>16.826000000000001</v>
      </c>
      <c r="K1182">
        <v>18.277000000000001</v>
      </c>
      <c r="L1182">
        <v>19.893000000000001</v>
      </c>
      <c r="M1182">
        <v>21.51</v>
      </c>
    </row>
    <row r="1183" spans="1:13" x14ac:dyDescent="0.3">
      <c r="A1183">
        <v>1181</v>
      </c>
      <c r="B1183">
        <v>15.519299999999999</v>
      </c>
      <c r="C1183">
        <v>7.986E-2</v>
      </c>
      <c r="D1183">
        <v>-0.28899999999999998</v>
      </c>
      <c r="E1183">
        <v>11.345000000000001</v>
      </c>
      <c r="F1183">
        <v>12.31</v>
      </c>
      <c r="G1183">
        <v>13.276</v>
      </c>
      <c r="H1183">
        <v>14.340999999999999</v>
      </c>
      <c r="I1183">
        <v>15.519</v>
      </c>
      <c r="J1183">
        <v>16.824999999999999</v>
      </c>
      <c r="K1183">
        <v>18.276</v>
      </c>
      <c r="L1183">
        <v>19.893000000000001</v>
      </c>
      <c r="M1183">
        <v>21.509</v>
      </c>
    </row>
    <row r="1184" spans="1:13" x14ac:dyDescent="0.3">
      <c r="A1184">
        <v>1182</v>
      </c>
      <c r="B1184">
        <v>15.5184</v>
      </c>
      <c r="C1184">
        <v>7.9869999999999997E-2</v>
      </c>
      <c r="D1184">
        <v>-0.28889999999999999</v>
      </c>
      <c r="E1184">
        <v>11.343999999999999</v>
      </c>
      <c r="F1184">
        <v>12.308999999999999</v>
      </c>
      <c r="G1184">
        <v>13.275</v>
      </c>
      <c r="H1184">
        <v>14.34</v>
      </c>
      <c r="I1184">
        <v>15.518000000000001</v>
      </c>
      <c r="J1184">
        <v>16.824000000000002</v>
      </c>
      <c r="K1184">
        <v>18.276</v>
      </c>
      <c r="L1184">
        <v>19.891999999999999</v>
      </c>
      <c r="M1184">
        <v>21.509</v>
      </c>
    </row>
    <row r="1185" spans="1:13" x14ac:dyDescent="0.3">
      <c r="A1185">
        <v>1183</v>
      </c>
      <c r="B1185">
        <v>15.5175</v>
      </c>
      <c r="C1185">
        <v>7.9869999999999997E-2</v>
      </c>
      <c r="D1185">
        <v>-0.2888</v>
      </c>
      <c r="E1185">
        <v>11.343</v>
      </c>
      <c r="F1185">
        <v>12.308</v>
      </c>
      <c r="G1185">
        <v>13.273999999999999</v>
      </c>
      <c r="H1185">
        <v>14.339</v>
      </c>
      <c r="I1185">
        <v>15.518000000000001</v>
      </c>
      <c r="J1185">
        <v>16.823</v>
      </c>
      <c r="K1185">
        <v>18.274999999999999</v>
      </c>
      <c r="L1185">
        <v>19.890999999999998</v>
      </c>
      <c r="M1185">
        <v>21.507999999999999</v>
      </c>
    </row>
    <row r="1186" spans="1:13" x14ac:dyDescent="0.3">
      <c r="A1186">
        <v>1184</v>
      </c>
      <c r="B1186">
        <v>15.5167</v>
      </c>
      <c r="C1186">
        <v>7.9880000000000007E-2</v>
      </c>
      <c r="D1186">
        <v>-0.28870000000000001</v>
      </c>
      <c r="E1186">
        <v>11.342000000000001</v>
      </c>
      <c r="F1186">
        <v>12.307</v>
      </c>
      <c r="G1186">
        <v>13.273</v>
      </c>
      <c r="H1186">
        <v>14.337999999999999</v>
      </c>
      <c r="I1186">
        <v>15.516999999999999</v>
      </c>
      <c r="J1186">
        <v>16.823</v>
      </c>
      <c r="K1186">
        <v>18.274000000000001</v>
      </c>
      <c r="L1186">
        <v>19.890999999999998</v>
      </c>
      <c r="M1186">
        <v>21.507000000000001</v>
      </c>
    </row>
    <row r="1187" spans="1:13" x14ac:dyDescent="0.3">
      <c r="A1187">
        <v>1185</v>
      </c>
      <c r="B1187">
        <v>15.5158</v>
      </c>
      <c r="C1187">
        <v>7.9890000000000003E-2</v>
      </c>
      <c r="D1187">
        <v>-0.28860000000000002</v>
      </c>
      <c r="E1187">
        <v>11.340999999999999</v>
      </c>
      <c r="F1187">
        <v>12.305999999999999</v>
      </c>
      <c r="G1187">
        <v>13.272</v>
      </c>
      <c r="H1187">
        <v>14.337</v>
      </c>
      <c r="I1187">
        <v>15.516</v>
      </c>
      <c r="J1187">
        <v>16.821999999999999</v>
      </c>
      <c r="K1187">
        <v>18.273</v>
      </c>
      <c r="L1187">
        <v>19.89</v>
      </c>
      <c r="M1187">
        <v>21.507000000000001</v>
      </c>
    </row>
    <row r="1188" spans="1:13" x14ac:dyDescent="0.3">
      <c r="A1188">
        <v>1186</v>
      </c>
      <c r="B1188">
        <v>15.514900000000001</v>
      </c>
      <c r="C1188">
        <v>7.9890000000000003E-2</v>
      </c>
      <c r="D1188">
        <v>-0.28849999999999998</v>
      </c>
      <c r="E1188">
        <v>11.34</v>
      </c>
      <c r="F1188">
        <v>12.305999999999999</v>
      </c>
      <c r="G1188">
        <v>13.271000000000001</v>
      </c>
      <c r="H1188">
        <v>14.337</v>
      </c>
      <c r="I1188">
        <v>15.515000000000001</v>
      </c>
      <c r="J1188">
        <v>16.821000000000002</v>
      </c>
      <c r="K1188">
        <v>18.271999999999998</v>
      </c>
      <c r="L1188">
        <v>19.888999999999999</v>
      </c>
      <c r="M1188">
        <v>21.506</v>
      </c>
    </row>
    <row r="1189" spans="1:13" x14ac:dyDescent="0.3">
      <c r="A1189">
        <v>1187</v>
      </c>
      <c r="B1189">
        <v>15.514099999999999</v>
      </c>
      <c r="C1189">
        <v>7.9899999999999999E-2</v>
      </c>
      <c r="D1189">
        <v>-0.28839999999999999</v>
      </c>
      <c r="E1189">
        <v>11.339</v>
      </c>
      <c r="F1189">
        <v>12.305</v>
      </c>
      <c r="G1189">
        <v>13.27</v>
      </c>
      <c r="H1189">
        <v>14.336</v>
      </c>
      <c r="I1189">
        <v>15.513999999999999</v>
      </c>
      <c r="J1189">
        <v>16.82</v>
      </c>
      <c r="K1189">
        <v>18.271999999999998</v>
      </c>
      <c r="L1189">
        <v>19.888000000000002</v>
      </c>
      <c r="M1189">
        <v>21.504999999999999</v>
      </c>
    </row>
    <row r="1190" spans="1:13" x14ac:dyDescent="0.3">
      <c r="A1190">
        <v>1188</v>
      </c>
      <c r="B1190">
        <v>15.513199999999999</v>
      </c>
      <c r="C1190">
        <v>7.9909999999999995E-2</v>
      </c>
      <c r="D1190">
        <v>-0.2883</v>
      </c>
      <c r="E1190">
        <v>11.337999999999999</v>
      </c>
      <c r="F1190">
        <v>12.303000000000001</v>
      </c>
      <c r="G1190">
        <v>13.269</v>
      </c>
      <c r="H1190">
        <v>14.335000000000001</v>
      </c>
      <c r="I1190">
        <v>15.513</v>
      </c>
      <c r="J1190">
        <v>16.818999999999999</v>
      </c>
      <c r="K1190">
        <v>18.271000000000001</v>
      </c>
      <c r="L1190">
        <v>19.888000000000002</v>
      </c>
      <c r="M1190">
        <v>21.504999999999999</v>
      </c>
    </row>
    <row r="1191" spans="1:13" x14ac:dyDescent="0.3">
      <c r="A1191">
        <v>1189</v>
      </c>
      <c r="B1191">
        <v>15.5123</v>
      </c>
      <c r="C1191">
        <v>7.9920000000000005E-2</v>
      </c>
      <c r="D1191">
        <v>-0.28820000000000001</v>
      </c>
      <c r="E1191">
        <v>11.337</v>
      </c>
      <c r="F1191">
        <v>12.302</v>
      </c>
      <c r="G1191">
        <v>13.268000000000001</v>
      </c>
      <c r="H1191">
        <v>14.334</v>
      </c>
      <c r="I1191">
        <v>15.512</v>
      </c>
      <c r="J1191">
        <v>16.818999999999999</v>
      </c>
      <c r="K1191">
        <v>18.27</v>
      </c>
      <c r="L1191">
        <v>19.887</v>
      </c>
      <c r="M1191">
        <v>21.504000000000001</v>
      </c>
    </row>
    <row r="1192" spans="1:13" x14ac:dyDescent="0.3">
      <c r="A1192">
        <v>1190</v>
      </c>
      <c r="B1192">
        <v>15.5115</v>
      </c>
      <c r="C1192">
        <v>7.9920000000000005E-2</v>
      </c>
      <c r="D1192">
        <v>-0.28810000000000002</v>
      </c>
      <c r="E1192">
        <v>11.336</v>
      </c>
      <c r="F1192">
        <v>12.302</v>
      </c>
      <c r="G1192">
        <v>13.266999999999999</v>
      </c>
      <c r="H1192">
        <v>14.333</v>
      </c>
      <c r="I1192">
        <v>15.512</v>
      </c>
      <c r="J1192">
        <v>16.818000000000001</v>
      </c>
      <c r="K1192">
        <v>18.268999999999998</v>
      </c>
      <c r="L1192">
        <v>19.885999999999999</v>
      </c>
      <c r="M1192">
        <v>21.503</v>
      </c>
    </row>
    <row r="1193" spans="1:13" x14ac:dyDescent="0.3">
      <c r="A1193">
        <v>1191</v>
      </c>
      <c r="B1193">
        <v>15.5106</v>
      </c>
      <c r="C1193">
        <v>7.9930000000000001E-2</v>
      </c>
      <c r="D1193">
        <v>-0.28810000000000002</v>
      </c>
      <c r="E1193">
        <v>11.335000000000001</v>
      </c>
      <c r="F1193">
        <v>12.301</v>
      </c>
      <c r="G1193">
        <v>13.266</v>
      </c>
      <c r="H1193">
        <v>14.332000000000001</v>
      </c>
      <c r="I1193">
        <v>15.510999999999999</v>
      </c>
      <c r="J1193">
        <v>16.817</v>
      </c>
      <c r="K1193">
        <v>18.268999999999998</v>
      </c>
      <c r="L1193">
        <v>19.885999999999999</v>
      </c>
      <c r="M1193">
        <v>21.503</v>
      </c>
    </row>
    <row r="1194" spans="1:13" x14ac:dyDescent="0.3">
      <c r="A1194">
        <v>1192</v>
      </c>
      <c r="B1194">
        <v>15.5098</v>
      </c>
      <c r="C1194">
        <v>7.9939999999999997E-2</v>
      </c>
      <c r="D1194">
        <v>-0.28799999999999998</v>
      </c>
      <c r="E1194">
        <v>11.334</v>
      </c>
      <c r="F1194">
        <v>12.3</v>
      </c>
      <c r="G1194">
        <v>13.265000000000001</v>
      </c>
      <c r="H1194">
        <v>14.331</v>
      </c>
      <c r="I1194">
        <v>15.51</v>
      </c>
      <c r="J1194">
        <v>16.815999999999999</v>
      </c>
      <c r="K1194">
        <v>18.268000000000001</v>
      </c>
      <c r="L1194">
        <v>19.885000000000002</v>
      </c>
      <c r="M1194">
        <v>21.501999999999999</v>
      </c>
    </row>
    <row r="1195" spans="1:13" x14ac:dyDescent="0.3">
      <c r="A1195">
        <v>1193</v>
      </c>
      <c r="B1195">
        <v>15.508900000000001</v>
      </c>
      <c r="C1195">
        <v>7.9939999999999997E-2</v>
      </c>
      <c r="D1195">
        <v>-0.28789999999999999</v>
      </c>
      <c r="E1195">
        <v>11.333</v>
      </c>
      <c r="F1195">
        <v>12.298999999999999</v>
      </c>
      <c r="G1195">
        <v>13.265000000000001</v>
      </c>
      <c r="H1195">
        <v>14.33</v>
      </c>
      <c r="I1195">
        <v>15.509</v>
      </c>
      <c r="J1195">
        <v>16.815000000000001</v>
      </c>
      <c r="K1195">
        <v>18.266999999999999</v>
      </c>
      <c r="L1195">
        <v>19.884</v>
      </c>
      <c r="M1195">
        <v>21.501000000000001</v>
      </c>
    </row>
    <row r="1196" spans="1:13" x14ac:dyDescent="0.3">
      <c r="A1196">
        <v>1194</v>
      </c>
      <c r="B1196">
        <v>15.508100000000001</v>
      </c>
      <c r="C1196">
        <v>7.9949999999999993E-2</v>
      </c>
      <c r="D1196">
        <v>-0.2878</v>
      </c>
      <c r="E1196">
        <v>11.332000000000001</v>
      </c>
      <c r="F1196">
        <v>12.298</v>
      </c>
      <c r="G1196">
        <v>13.263999999999999</v>
      </c>
      <c r="H1196">
        <v>14.329000000000001</v>
      </c>
      <c r="I1196">
        <v>15.507999999999999</v>
      </c>
      <c r="J1196">
        <v>16.815000000000001</v>
      </c>
      <c r="K1196">
        <v>18.265999999999998</v>
      </c>
      <c r="L1196">
        <v>19.884</v>
      </c>
      <c r="M1196">
        <v>21.501000000000001</v>
      </c>
    </row>
    <row r="1197" spans="1:13" x14ac:dyDescent="0.3">
      <c r="A1197">
        <v>1195</v>
      </c>
      <c r="B1197">
        <v>15.507199999999999</v>
      </c>
      <c r="C1197">
        <v>7.9960000000000003E-2</v>
      </c>
      <c r="D1197">
        <v>-0.28770000000000001</v>
      </c>
      <c r="E1197">
        <v>11.331</v>
      </c>
      <c r="F1197">
        <v>12.297000000000001</v>
      </c>
      <c r="G1197">
        <v>13.263</v>
      </c>
      <c r="H1197">
        <v>14.327999999999999</v>
      </c>
      <c r="I1197">
        <v>15.507</v>
      </c>
      <c r="J1197">
        <v>16.814</v>
      </c>
      <c r="K1197">
        <v>18.265999999999998</v>
      </c>
      <c r="L1197">
        <v>19.882999999999999</v>
      </c>
      <c r="M1197">
        <v>21.5</v>
      </c>
    </row>
    <row r="1198" spans="1:13" x14ac:dyDescent="0.3">
      <c r="A1198">
        <v>1196</v>
      </c>
      <c r="B1198">
        <v>15.506399999999999</v>
      </c>
      <c r="C1198">
        <v>7.9969999999999999E-2</v>
      </c>
      <c r="D1198">
        <v>-0.28770000000000001</v>
      </c>
      <c r="E1198">
        <v>11.33</v>
      </c>
      <c r="F1198">
        <v>12.295999999999999</v>
      </c>
      <c r="G1198">
        <v>13.262</v>
      </c>
      <c r="H1198">
        <v>14.327999999999999</v>
      </c>
      <c r="I1198">
        <v>15.506</v>
      </c>
      <c r="J1198">
        <v>16.812999999999999</v>
      </c>
      <c r="K1198">
        <v>18.265000000000001</v>
      </c>
      <c r="L1198">
        <v>19.882999999999999</v>
      </c>
      <c r="M1198">
        <v>21.5</v>
      </c>
    </row>
    <row r="1199" spans="1:13" x14ac:dyDescent="0.3">
      <c r="A1199">
        <v>1197</v>
      </c>
      <c r="B1199">
        <v>15.5055</v>
      </c>
      <c r="C1199">
        <v>7.9969999999999999E-2</v>
      </c>
      <c r="D1199">
        <v>-0.28760000000000002</v>
      </c>
      <c r="E1199">
        <v>11.329000000000001</v>
      </c>
      <c r="F1199">
        <v>12.295</v>
      </c>
      <c r="G1199">
        <v>13.260999999999999</v>
      </c>
      <c r="H1199">
        <v>14.327</v>
      </c>
      <c r="I1199">
        <v>15.506</v>
      </c>
      <c r="J1199">
        <v>16.812000000000001</v>
      </c>
      <c r="K1199">
        <v>18.263999999999999</v>
      </c>
      <c r="L1199">
        <v>19.881</v>
      </c>
      <c r="M1199">
        <v>21.498999999999999</v>
      </c>
    </row>
    <row r="1200" spans="1:13" x14ac:dyDescent="0.3">
      <c r="A1200">
        <v>1198</v>
      </c>
      <c r="B1200">
        <v>15.5047</v>
      </c>
      <c r="C1200">
        <v>7.9979999999999996E-2</v>
      </c>
      <c r="D1200">
        <v>-0.28749999999999998</v>
      </c>
      <c r="E1200">
        <v>11.327999999999999</v>
      </c>
      <c r="F1200">
        <v>12.294</v>
      </c>
      <c r="G1200">
        <v>13.26</v>
      </c>
      <c r="H1200">
        <v>14.326000000000001</v>
      </c>
      <c r="I1200">
        <v>15.505000000000001</v>
      </c>
      <c r="J1200">
        <v>16.811</v>
      </c>
      <c r="K1200">
        <v>18.263000000000002</v>
      </c>
      <c r="L1200">
        <v>19.881</v>
      </c>
      <c r="M1200">
        <v>21.498000000000001</v>
      </c>
    </row>
    <row r="1201" spans="1:13" x14ac:dyDescent="0.3">
      <c r="A1201">
        <v>1199</v>
      </c>
      <c r="B1201">
        <v>15.5038</v>
      </c>
      <c r="C1201">
        <v>7.9990000000000006E-2</v>
      </c>
      <c r="D1201">
        <v>-0.28749999999999998</v>
      </c>
      <c r="E1201">
        <v>11.327</v>
      </c>
      <c r="F1201">
        <v>12.292999999999999</v>
      </c>
      <c r="G1201">
        <v>13.259</v>
      </c>
      <c r="H1201">
        <v>14.324999999999999</v>
      </c>
      <c r="I1201">
        <v>15.504</v>
      </c>
      <c r="J1201">
        <v>16.811</v>
      </c>
      <c r="K1201">
        <v>18.263000000000002</v>
      </c>
      <c r="L1201">
        <v>19.88</v>
      </c>
      <c r="M1201">
        <v>21.498000000000001</v>
      </c>
    </row>
    <row r="1202" spans="1:13" x14ac:dyDescent="0.3">
      <c r="A1202">
        <v>1200</v>
      </c>
      <c r="B1202">
        <v>15.503</v>
      </c>
      <c r="C1202">
        <v>7.9990000000000006E-2</v>
      </c>
      <c r="D1202">
        <v>-0.28739999999999999</v>
      </c>
      <c r="E1202">
        <v>11.326000000000001</v>
      </c>
      <c r="F1202">
        <v>12.292</v>
      </c>
      <c r="G1202">
        <v>13.257999999999999</v>
      </c>
      <c r="H1202">
        <v>14.324</v>
      </c>
      <c r="I1202">
        <v>15.503</v>
      </c>
      <c r="J1202">
        <v>16.809999999999999</v>
      </c>
      <c r="K1202">
        <v>18.262</v>
      </c>
      <c r="L1202">
        <v>19.879000000000001</v>
      </c>
      <c r="M1202">
        <v>21.497</v>
      </c>
    </row>
    <row r="1203" spans="1:13" x14ac:dyDescent="0.3">
      <c r="A1203">
        <v>1201</v>
      </c>
      <c r="B1203">
        <v>15.5021</v>
      </c>
      <c r="C1203">
        <v>0.08</v>
      </c>
      <c r="D1203">
        <v>-0.28739999999999999</v>
      </c>
      <c r="E1203">
        <v>11.324999999999999</v>
      </c>
      <c r="F1203">
        <v>12.291</v>
      </c>
      <c r="G1203">
        <v>13.257</v>
      </c>
      <c r="H1203">
        <v>14.323</v>
      </c>
      <c r="I1203">
        <v>15.502000000000001</v>
      </c>
      <c r="J1203">
        <v>16.809000000000001</v>
      </c>
      <c r="K1203">
        <v>18.260999999999999</v>
      </c>
      <c r="L1203">
        <v>19.879000000000001</v>
      </c>
      <c r="M1203">
        <v>21.497</v>
      </c>
    </row>
    <row r="1204" spans="1:13" x14ac:dyDescent="0.3">
      <c r="A1204">
        <v>1202</v>
      </c>
      <c r="B1204">
        <v>15.501300000000001</v>
      </c>
      <c r="C1204">
        <v>8.0009999999999998E-2</v>
      </c>
      <c r="D1204">
        <v>-0.2873</v>
      </c>
      <c r="E1204">
        <v>11.324</v>
      </c>
      <c r="F1204">
        <v>12.29</v>
      </c>
      <c r="G1204">
        <v>13.256</v>
      </c>
      <c r="H1204">
        <v>14.321999999999999</v>
      </c>
      <c r="I1204">
        <v>15.500999999999999</v>
      </c>
      <c r="J1204">
        <v>16.808</v>
      </c>
      <c r="K1204">
        <v>18.260000000000002</v>
      </c>
      <c r="L1204">
        <v>19.878</v>
      </c>
      <c r="M1204">
        <v>21.495999999999999</v>
      </c>
    </row>
    <row r="1205" spans="1:13" x14ac:dyDescent="0.3">
      <c r="A1205">
        <v>1203</v>
      </c>
      <c r="B1205">
        <v>15.500500000000001</v>
      </c>
      <c r="C1205">
        <v>8.0019999999999994E-2</v>
      </c>
      <c r="D1205">
        <v>-0.2873</v>
      </c>
      <c r="E1205">
        <v>11.323</v>
      </c>
      <c r="F1205">
        <v>12.289</v>
      </c>
      <c r="G1205">
        <v>13.255000000000001</v>
      </c>
      <c r="H1205">
        <v>14.321</v>
      </c>
      <c r="I1205">
        <v>15.5</v>
      </c>
      <c r="J1205">
        <v>16.808</v>
      </c>
      <c r="K1205">
        <v>18.260000000000002</v>
      </c>
      <c r="L1205">
        <v>19.878</v>
      </c>
      <c r="M1205">
        <v>21.495999999999999</v>
      </c>
    </row>
    <row r="1206" spans="1:13" x14ac:dyDescent="0.3">
      <c r="A1206">
        <v>1204</v>
      </c>
      <c r="B1206">
        <v>15.499599999999999</v>
      </c>
      <c r="C1206">
        <v>8.0019999999999994E-2</v>
      </c>
      <c r="D1206">
        <v>-0.28720000000000001</v>
      </c>
      <c r="E1206">
        <v>11.323</v>
      </c>
      <c r="F1206">
        <v>12.289</v>
      </c>
      <c r="G1206">
        <v>13.255000000000001</v>
      </c>
      <c r="H1206">
        <v>14.321</v>
      </c>
      <c r="I1206">
        <v>15.5</v>
      </c>
      <c r="J1206">
        <v>16.806999999999999</v>
      </c>
      <c r="K1206">
        <v>18.259</v>
      </c>
      <c r="L1206">
        <v>19.876999999999999</v>
      </c>
      <c r="M1206">
        <v>21.495000000000001</v>
      </c>
    </row>
    <row r="1207" spans="1:13" x14ac:dyDescent="0.3">
      <c r="A1207">
        <v>1205</v>
      </c>
      <c r="B1207">
        <v>15.498799999999999</v>
      </c>
      <c r="C1207">
        <v>8.0030000000000004E-2</v>
      </c>
      <c r="D1207">
        <v>-0.28720000000000001</v>
      </c>
      <c r="E1207">
        <v>11.321</v>
      </c>
      <c r="F1207">
        <v>12.288</v>
      </c>
      <c r="G1207">
        <v>13.254</v>
      </c>
      <c r="H1207">
        <v>14.32</v>
      </c>
      <c r="I1207">
        <v>15.499000000000001</v>
      </c>
      <c r="J1207">
        <v>16.806000000000001</v>
      </c>
      <c r="K1207">
        <v>18.257999999999999</v>
      </c>
      <c r="L1207">
        <v>19.876000000000001</v>
      </c>
      <c r="M1207">
        <v>21.494</v>
      </c>
    </row>
    <row r="1208" spans="1:13" x14ac:dyDescent="0.3">
      <c r="A1208">
        <v>1206</v>
      </c>
      <c r="B1208">
        <v>15.497999999999999</v>
      </c>
      <c r="C1208">
        <v>8.004E-2</v>
      </c>
      <c r="D1208">
        <v>-0.28710000000000002</v>
      </c>
      <c r="E1208">
        <v>11.32</v>
      </c>
      <c r="F1208">
        <v>12.287000000000001</v>
      </c>
      <c r="G1208">
        <v>13.253</v>
      </c>
      <c r="H1208">
        <v>14.319000000000001</v>
      </c>
      <c r="I1208">
        <v>15.497999999999999</v>
      </c>
      <c r="J1208">
        <v>16.805</v>
      </c>
      <c r="K1208">
        <v>18.257999999999999</v>
      </c>
      <c r="L1208">
        <v>19.876000000000001</v>
      </c>
      <c r="M1208">
        <v>21.494</v>
      </c>
    </row>
    <row r="1209" spans="1:13" x14ac:dyDescent="0.3">
      <c r="A1209">
        <v>1207</v>
      </c>
      <c r="B1209">
        <v>15.4971</v>
      </c>
      <c r="C1209">
        <v>8.0049999999999996E-2</v>
      </c>
      <c r="D1209">
        <v>-0.28710000000000002</v>
      </c>
      <c r="E1209">
        <v>11.319000000000001</v>
      </c>
      <c r="F1209">
        <v>12.286</v>
      </c>
      <c r="G1209">
        <v>13.252000000000001</v>
      </c>
      <c r="H1209">
        <v>14.318</v>
      </c>
      <c r="I1209">
        <v>15.497</v>
      </c>
      <c r="J1209">
        <v>16.803999999999998</v>
      </c>
      <c r="K1209">
        <v>18.257000000000001</v>
      </c>
      <c r="L1209">
        <v>19.875</v>
      </c>
      <c r="M1209">
        <v>21.494</v>
      </c>
    </row>
    <row r="1210" spans="1:13" x14ac:dyDescent="0.3">
      <c r="A1210">
        <v>1208</v>
      </c>
      <c r="B1210">
        <v>15.4963</v>
      </c>
      <c r="C1210">
        <v>8.0049999999999996E-2</v>
      </c>
      <c r="D1210">
        <v>-0.28710000000000002</v>
      </c>
      <c r="E1210">
        <v>11.319000000000001</v>
      </c>
      <c r="F1210">
        <v>12.285</v>
      </c>
      <c r="G1210">
        <v>13.250999999999999</v>
      </c>
      <c r="H1210">
        <v>14.317</v>
      </c>
      <c r="I1210">
        <v>15.496</v>
      </c>
      <c r="J1210">
        <v>16.803000000000001</v>
      </c>
      <c r="K1210">
        <v>18.256</v>
      </c>
      <c r="L1210">
        <v>19.873999999999999</v>
      </c>
      <c r="M1210">
        <v>21.492999999999999</v>
      </c>
    </row>
    <row r="1211" spans="1:13" x14ac:dyDescent="0.3">
      <c r="A1211">
        <v>1209</v>
      </c>
      <c r="B1211">
        <v>15.4955</v>
      </c>
      <c r="C1211">
        <v>8.0060000000000006E-2</v>
      </c>
      <c r="D1211">
        <v>-0.28699999999999998</v>
      </c>
      <c r="E1211">
        <v>11.318</v>
      </c>
      <c r="F1211">
        <v>12.284000000000001</v>
      </c>
      <c r="G1211">
        <v>13.25</v>
      </c>
      <c r="H1211">
        <v>14.316000000000001</v>
      </c>
      <c r="I1211">
        <v>15.496</v>
      </c>
      <c r="J1211">
        <v>16.803000000000001</v>
      </c>
      <c r="K1211">
        <v>18.254999999999999</v>
      </c>
      <c r="L1211">
        <v>19.873999999999999</v>
      </c>
      <c r="M1211">
        <v>21.492000000000001</v>
      </c>
    </row>
    <row r="1212" spans="1:13" x14ac:dyDescent="0.3">
      <c r="A1212">
        <v>1210</v>
      </c>
      <c r="B1212">
        <v>15.4946</v>
      </c>
      <c r="C1212">
        <v>8.0070000000000002E-2</v>
      </c>
      <c r="D1212">
        <v>-0.28699999999999998</v>
      </c>
      <c r="E1212">
        <v>11.317</v>
      </c>
      <c r="F1212">
        <v>12.282999999999999</v>
      </c>
      <c r="G1212">
        <v>13.249000000000001</v>
      </c>
      <c r="H1212">
        <v>14.315</v>
      </c>
      <c r="I1212">
        <v>15.494999999999999</v>
      </c>
      <c r="J1212">
        <v>16.802</v>
      </c>
      <c r="K1212">
        <v>18.254999999999999</v>
      </c>
      <c r="L1212">
        <v>19.873000000000001</v>
      </c>
      <c r="M1212">
        <v>21.492000000000001</v>
      </c>
    </row>
    <row r="1213" spans="1:13" x14ac:dyDescent="0.3">
      <c r="A1213">
        <v>1211</v>
      </c>
      <c r="B1213">
        <v>15.4938</v>
      </c>
      <c r="C1213">
        <v>8.0079999999999998E-2</v>
      </c>
      <c r="D1213">
        <v>-0.28699999999999998</v>
      </c>
      <c r="E1213">
        <v>11.316000000000001</v>
      </c>
      <c r="F1213">
        <v>12.282</v>
      </c>
      <c r="G1213">
        <v>13.247999999999999</v>
      </c>
      <c r="H1213">
        <v>14.314</v>
      </c>
      <c r="I1213">
        <v>15.494</v>
      </c>
      <c r="J1213">
        <v>16.800999999999998</v>
      </c>
      <c r="K1213">
        <v>18.254000000000001</v>
      </c>
      <c r="L1213">
        <v>19.873000000000001</v>
      </c>
      <c r="M1213">
        <v>21.492000000000001</v>
      </c>
    </row>
    <row r="1214" spans="1:13" x14ac:dyDescent="0.3">
      <c r="A1214">
        <v>1212</v>
      </c>
      <c r="B1214">
        <v>15.493</v>
      </c>
      <c r="C1214">
        <v>8.0079999999999998E-2</v>
      </c>
      <c r="D1214">
        <v>-0.28699999999999998</v>
      </c>
      <c r="E1214">
        <v>11.315</v>
      </c>
      <c r="F1214">
        <v>12.281000000000001</v>
      </c>
      <c r="G1214">
        <v>13.247</v>
      </c>
      <c r="H1214">
        <v>14.314</v>
      </c>
      <c r="I1214">
        <v>15.493</v>
      </c>
      <c r="J1214">
        <v>16.8</v>
      </c>
      <c r="K1214">
        <v>18.253</v>
      </c>
      <c r="L1214">
        <v>19.872</v>
      </c>
      <c r="M1214">
        <v>21.491</v>
      </c>
    </row>
    <row r="1215" spans="1:13" x14ac:dyDescent="0.3">
      <c r="A1215">
        <v>1213</v>
      </c>
      <c r="B1215">
        <v>15.4922</v>
      </c>
      <c r="C1215">
        <v>8.0089999999999995E-2</v>
      </c>
      <c r="D1215">
        <v>-0.28689999999999999</v>
      </c>
      <c r="E1215">
        <v>11.314</v>
      </c>
      <c r="F1215">
        <v>12.28</v>
      </c>
      <c r="G1215">
        <v>13.246</v>
      </c>
      <c r="H1215">
        <v>14.313000000000001</v>
      </c>
      <c r="I1215">
        <v>15.492000000000001</v>
      </c>
      <c r="J1215">
        <v>16.8</v>
      </c>
      <c r="K1215">
        <v>18.253</v>
      </c>
      <c r="L1215">
        <v>19.872</v>
      </c>
      <c r="M1215">
        <v>21.49</v>
      </c>
    </row>
    <row r="1216" spans="1:13" x14ac:dyDescent="0.3">
      <c r="A1216">
        <v>1214</v>
      </c>
      <c r="B1216">
        <v>15.491400000000001</v>
      </c>
      <c r="C1216">
        <v>8.0100000000000005E-2</v>
      </c>
      <c r="D1216">
        <v>-0.28689999999999999</v>
      </c>
      <c r="E1216">
        <v>11.313000000000001</v>
      </c>
      <c r="F1216">
        <v>12.279</v>
      </c>
      <c r="G1216">
        <v>13.244999999999999</v>
      </c>
      <c r="H1216">
        <v>14.311999999999999</v>
      </c>
      <c r="I1216">
        <v>15.491</v>
      </c>
      <c r="J1216">
        <v>16.798999999999999</v>
      </c>
      <c r="K1216">
        <v>18.251999999999999</v>
      </c>
      <c r="L1216">
        <v>19.870999999999999</v>
      </c>
      <c r="M1216">
        <v>21.49</v>
      </c>
    </row>
    <row r="1217" spans="1:13" x14ac:dyDescent="0.3">
      <c r="A1217">
        <v>1215</v>
      </c>
      <c r="B1217">
        <v>15.490500000000001</v>
      </c>
      <c r="C1217">
        <v>8.0110000000000001E-2</v>
      </c>
      <c r="D1217">
        <v>-0.28689999999999999</v>
      </c>
      <c r="E1217">
        <v>11.311999999999999</v>
      </c>
      <c r="F1217">
        <v>12.278</v>
      </c>
      <c r="G1217">
        <v>13.244</v>
      </c>
      <c r="H1217">
        <v>14.311</v>
      </c>
      <c r="I1217">
        <v>15.49</v>
      </c>
      <c r="J1217">
        <v>16.797999999999998</v>
      </c>
      <c r="K1217">
        <v>18.251000000000001</v>
      </c>
      <c r="L1217">
        <v>19.870999999999999</v>
      </c>
      <c r="M1217">
        <v>21.49</v>
      </c>
    </row>
    <row r="1218" spans="1:13" x14ac:dyDescent="0.3">
      <c r="A1218">
        <v>1216</v>
      </c>
      <c r="B1218">
        <v>15.489699999999999</v>
      </c>
      <c r="C1218">
        <v>8.0110000000000001E-2</v>
      </c>
      <c r="D1218">
        <v>-0.28689999999999999</v>
      </c>
      <c r="E1218">
        <v>11.311</v>
      </c>
      <c r="F1218">
        <v>12.278</v>
      </c>
      <c r="G1218">
        <v>13.244</v>
      </c>
      <c r="H1218">
        <v>14.31</v>
      </c>
      <c r="I1218">
        <v>15.49</v>
      </c>
      <c r="J1218">
        <v>16.797000000000001</v>
      </c>
      <c r="K1218">
        <v>18.251000000000001</v>
      </c>
      <c r="L1218">
        <v>19.87</v>
      </c>
      <c r="M1218">
        <v>21.489000000000001</v>
      </c>
    </row>
    <row r="1219" spans="1:13" x14ac:dyDescent="0.3">
      <c r="A1219">
        <v>1217</v>
      </c>
      <c r="B1219">
        <v>15.488899999999999</v>
      </c>
      <c r="C1219">
        <v>8.0119999999999997E-2</v>
      </c>
      <c r="D1219">
        <v>-0.28689999999999999</v>
      </c>
      <c r="E1219">
        <v>11.31</v>
      </c>
      <c r="F1219">
        <v>12.276999999999999</v>
      </c>
      <c r="G1219">
        <v>13.243</v>
      </c>
      <c r="H1219">
        <v>14.308999999999999</v>
      </c>
      <c r="I1219">
        <v>15.489000000000001</v>
      </c>
      <c r="J1219">
        <v>16.797000000000001</v>
      </c>
      <c r="K1219">
        <v>18.25</v>
      </c>
      <c r="L1219">
        <v>19.869</v>
      </c>
      <c r="M1219">
        <v>21.489000000000001</v>
      </c>
    </row>
    <row r="1220" spans="1:13" x14ac:dyDescent="0.3">
      <c r="A1220">
        <v>1218</v>
      </c>
      <c r="B1220">
        <v>15.488099999999999</v>
      </c>
      <c r="C1220">
        <v>8.0130000000000007E-2</v>
      </c>
      <c r="D1220">
        <v>-0.28689999999999999</v>
      </c>
      <c r="E1220">
        <v>11.308999999999999</v>
      </c>
      <c r="F1220">
        <v>12.276</v>
      </c>
      <c r="G1220">
        <v>13.242000000000001</v>
      </c>
      <c r="H1220">
        <v>14.308</v>
      </c>
      <c r="I1220">
        <v>15.488</v>
      </c>
      <c r="J1220">
        <v>16.795999999999999</v>
      </c>
      <c r="K1220">
        <v>18.248999999999999</v>
      </c>
      <c r="L1220">
        <v>19.869</v>
      </c>
      <c r="M1220">
        <v>21.488</v>
      </c>
    </row>
    <row r="1221" spans="1:13" x14ac:dyDescent="0.3">
      <c r="A1221">
        <v>1219</v>
      </c>
      <c r="B1221">
        <v>15.487299999999999</v>
      </c>
      <c r="C1221">
        <v>8.0140000000000003E-2</v>
      </c>
      <c r="D1221">
        <v>-0.28689999999999999</v>
      </c>
      <c r="E1221">
        <v>11.308</v>
      </c>
      <c r="F1221">
        <v>12.275</v>
      </c>
      <c r="G1221">
        <v>13.241</v>
      </c>
      <c r="H1221">
        <v>14.308</v>
      </c>
      <c r="I1221">
        <v>15.487</v>
      </c>
      <c r="J1221">
        <v>16.795000000000002</v>
      </c>
      <c r="K1221">
        <v>18.248999999999999</v>
      </c>
      <c r="L1221">
        <v>19.867999999999999</v>
      </c>
      <c r="M1221">
        <v>21.488</v>
      </c>
    </row>
    <row r="1222" spans="1:13" x14ac:dyDescent="0.3">
      <c r="A1222">
        <v>1220</v>
      </c>
      <c r="B1222">
        <v>15.486499999999999</v>
      </c>
      <c r="C1222">
        <v>8.0140000000000003E-2</v>
      </c>
      <c r="D1222">
        <v>-0.28689999999999999</v>
      </c>
      <c r="E1222">
        <v>11.308</v>
      </c>
      <c r="F1222">
        <v>12.273999999999999</v>
      </c>
      <c r="G1222">
        <v>13.24</v>
      </c>
      <c r="H1222">
        <v>14.307</v>
      </c>
      <c r="I1222">
        <v>15.486000000000001</v>
      </c>
      <c r="J1222">
        <v>16.794</v>
      </c>
      <c r="K1222">
        <v>18.248000000000001</v>
      </c>
      <c r="L1222">
        <v>19.867000000000001</v>
      </c>
      <c r="M1222">
        <v>21.486999999999998</v>
      </c>
    </row>
    <row r="1223" spans="1:13" x14ac:dyDescent="0.3">
      <c r="A1223">
        <v>1221</v>
      </c>
      <c r="B1223">
        <v>15.4857</v>
      </c>
      <c r="C1223">
        <v>8.0149999999999999E-2</v>
      </c>
      <c r="D1223">
        <v>-0.28689999999999999</v>
      </c>
      <c r="E1223">
        <v>11.307</v>
      </c>
      <c r="F1223">
        <v>12.273</v>
      </c>
      <c r="G1223">
        <v>13.239000000000001</v>
      </c>
      <c r="H1223">
        <v>14.305999999999999</v>
      </c>
      <c r="I1223">
        <v>15.486000000000001</v>
      </c>
      <c r="J1223">
        <v>16.794</v>
      </c>
      <c r="K1223">
        <v>18.247</v>
      </c>
      <c r="L1223">
        <v>19.867000000000001</v>
      </c>
      <c r="M1223">
        <v>21.486999999999998</v>
      </c>
    </row>
    <row r="1224" spans="1:13" x14ac:dyDescent="0.3">
      <c r="A1224">
        <v>1222</v>
      </c>
      <c r="B1224">
        <v>15.4848</v>
      </c>
      <c r="C1224">
        <v>8.0159999999999995E-2</v>
      </c>
      <c r="D1224">
        <v>-0.28689999999999999</v>
      </c>
      <c r="E1224">
        <v>11.305</v>
      </c>
      <c r="F1224">
        <v>12.272</v>
      </c>
      <c r="G1224">
        <v>13.238</v>
      </c>
      <c r="H1224">
        <v>14.305</v>
      </c>
      <c r="I1224">
        <v>15.484999999999999</v>
      </c>
      <c r="J1224">
        <v>16.792999999999999</v>
      </c>
      <c r="K1224">
        <v>18.247</v>
      </c>
      <c r="L1224">
        <v>19.867000000000001</v>
      </c>
      <c r="M1224">
        <v>21.486000000000001</v>
      </c>
    </row>
    <row r="1225" spans="1:13" x14ac:dyDescent="0.3">
      <c r="A1225">
        <v>1223</v>
      </c>
      <c r="B1225">
        <v>15.484</v>
      </c>
      <c r="C1225">
        <v>8.0170000000000005E-2</v>
      </c>
      <c r="D1225">
        <v>-0.28689999999999999</v>
      </c>
      <c r="E1225">
        <v>11.304</v>
      </c>
      <c r="F1225">
        <v>12.271000000000001</v>
      </c>
      <c r="G1225">
        <v>13.237</v>
      </c>
      <c r="H1225">
        <v>14.304</v>
      </c>
      <c r="I1225">
        <v>15.484</v>
      </c>
      <c r="J1225">
        <v>16.792000000000002</v>
      </c>
      <c r="K1225">
        <v>18.245999999999999</v>
      </c>
      <c r="L1225">
        <v>19.866</v>
      </c>
      <c r="M1225">
        <v>21.486000000000001</v>
      </c>
    </row>
    <row r="1226" spans="1:13" x14ac:dyDescent="0.3">
      <c r="A1226">
        <v>1224</v>
      </c>
      <c r="B1226">
        <v>15.4832</v>
      </c>
      <c r="C1226">
        <v>8.0170000000000005E-2</v>
      </c>
      <c r="D1226">
        <v>-0.28689999999999999</v>
      </c>
      <c r="E1226">
        <v>11.304</v>
      </c>
      <c r="F1226">
        <v>12.27</v>
      </c>
      <c r="G1226">
        <v>13.237</v>
      </c>
      <c r="H1226">
        <v>14.303000000000001</v>
      </c>
      <c r="I1226">
        <v>15.483000000000001</v>
      </c>
      <c r="J1226">
        <v>16.791</v>
      </c>
      <c r="K1226">
        <v>18.245000000000001</v>
      </c>
      <c r="L1226">
        <v>19.864999999999998</v>
      </c>
      <c r="M1226">
        <v>21.484999999999999</v>
      </c>
    </row>
    <row r="1227" spans="1:13" x14ac:dyDescent="0.3">
      <c r="A1227">
        <v>1225</v>
      </c>
      <c r="B1227">
        <v>15.4824</v>
      </c>
      <c r="C1227">
        <v>8.0180000000000001E-2</v>
      </c>
      <c r="D1227">
        <v>-0.28689999999999999</v>
      </c>
      <c r="E1227">
        <v>11.303000000000001</v>
      </c>
      <c r="F1227">
        <v>12.269</v>
      </c>
      <c r="G1227">
        <v>13.236000000000001</v>
      </c>
      <c r="H1227">
        <v>14.302</v>
      </c>
      <c r="I1227">
        <v>15.481999999999999</v>
      </c>
      <c r="J1227">
        <v>16.791</v>
      </c>
      <c r="K1227">
        <v>18.245000000000001</v>
      </c>
      <c r="L1227">
        <v>19.864999999999998</v>
      </c>
      <c r="M1227">
        <v>21.484999999999999</v>
      </c>
    </row>
    <row r="1228" spans="1:13" x14ac:dyDescent="0.3">
      <c r="A1228">
        <v>1226</v>
      </c>
      <c r="B1228">
        <v>15.4816</v>
      </c>
      <c r="C1228">
        <v>8.0189999999999997E-2</v>
      </c>
      <c r="D1228">
        <v>-0.28699999999999998</v>
      </c>
      <c r="E1228">
        <v>11.302</v>
      </c>
      <c r="F1228">
        <v>12.268000000000001</v>
      </c>
      <c r="G1228">
        <v>13.234999999999999</v>
      </c>
      <c r="H1228">
        <v>14.302</v>
      </c>
      <c r="I1228">
        <v>15.481999999999999</v>
      </c>
      <c r="J1228">
        <v>16.79</v>
      </c>
      <c r="K1228">
        <v>18.244</v>
      </c>
      <c r="L1228">
        <v>19.864000000000001</v>
      </c>
      <c r="M1228">
        <v>21.484999999999999</v>
      </c>
    </row>
    <row r="1229" spans="1:13" x14ac:dyDescent="0.3">
      <c r="A1229">
        <v>1227</v>
      </c>
      <c r="B1229">
        <v>15.4808</v>
      </c>
      <c r="C1229">
        <v>8.0199999999999994E-2</v>
      </c>
      <c r="D1229">
        <v>-0.28699999999999998</v>
      </c>
      <c r="E1229">
        <v>11.301</v>
      </c>
      <c r="F1229">
        <v>12.266999999999999</v>
      </c>
      <c r="G1229">
        <v>13.234</v>
      </c>
      <c r="H1229">
        <v>14.301</v>
      </c>
      <c r="I1229">
        <v>15.481</v>
      </c>
      <c r="J1229">
        <v>16.789000000000001</v>
      </c>
      <c r="K1229">
        <v>18.244</v>
      </c>
      <c r="L1229">
        <v>19.864000000000001</v>
      </c>
      <c r="M1229">
        <v>21.484999999999999</v>
      </c>
    </row>
    <row r="1230" spans="1:13" x14ac:dyDescent="0.3">
      <c r="A1230">
        <v>1228</v>
      </c>
      <c r="B1230">
        <v>15.48</v>
      </c>
      <c r="C1230">
        <v>8.0199999999999994E-2</v>
      </c>
      <c r="D1230">
        <v>-0.28699999999999998</v>
      </c>
      <c r="E1230">
        <v>11.3</v>
      </c>
      <c r="F1230">
        <v>12.266999999999999</v>
      </c>
      <c r="G1230">
        <v>13.233000000000001</v>
      </c>
      <c r="H1230">
        <v>14.3</v>
      </c>
      <c r="I1230">
        <v>15.48</v>
      </c>
      <c r="J1230">
        <v>16.788</v>
      </c>
      <c r="K1230">
        <v>18.242999999999999</v>
      </c>
      <c r="L1230">
        <v>19.863</v>
      </c>
      <c r="M1230">
        <v>21.483000000000001</v>
      </c>
    </row>
    <row r="1231" spans="1:13" x14ac:dyDescent="0.3">
      <c r="A1231">
        <v>1229</v>
      </c>
      <c r="B1231">
        <v>15.479200000000001</v>
      </c>
      <c r="C1231">
        <v>8.0210000000000004E-2</v>
      </c>
      <c r="D1231">
        <v>-0.28699999999999998</v>
      </c>
      <c r="E1231">
        <v>11.298999999999999</v>
      </c>
      <c r="F1231">
        <v>12.266</v>
      </c>
      <c r="G1231">
        <v>13.231999999999999</v>
      </c>
      <c r="H1231">
        <v>14.298999999999999</v>
      </c>
      <c r="I1231">
        <v>15.478999999999999</v>
      </c>
      <c r="J1231">
        <v>16.788</v>
      </c>
      <c r="K1231">
        <v>18.242000000000001</v>
      </c>
      <c r="L1231">
        <v>19.863</v>
      </c>
      <c r="M1231">
        <v>21.483000000000001</v>
      </c>
    </row>
    <row r="1232" spans="1:13" x14ac:dyDescent="0.3">
      <c r="A1232">
        <v>1230</v>
      </c>
      <c r="B1232">
        <v>15.4785</v>
      </c>
      <c r="C1232">
        <v>8.022E-2</v>
      </c>
      <c r="D1232">
        <v>-0.28710000000000002</v>
      </c>
      <c r="E1232">
        <v>11.298</v>
      </c>
      <c r="F1232">
        <v>12.265000000000001</v>
      </c>
      <c r="G1232">
        <v>13.231</v>
      </c>
      <c r="H1232">
        <v>14.298</v>
      </c>
      <c r="I1232">
        <v>15.478</v>
      </c>
      <c r="J1232">
        <v>16.786999999999999</v>
      </c>
      <c r="K1232">
        <v>18.242000000000001</v>
      </c>
      <c r="L1232">
        <v>19.861999999999998</v>
      </c>
      <c r="M1232">
        <v>21.483000000000001</v>
      </c>
    </row>
    <row r="1233" spans="1:13" x14ac:dyDescent="0.3">
      <c r="A1233">
        <v>1231</v>
      </c>
      <c r="B1233">
        <v>15.4777</v>
      </c>
      <c r="C1233">
        <v>8.0229999999999996E-2</v>
      </c>
      <c r="D1233">
        <v>-0.28710000000000002</v>
      </c>
      <c r="E1233">
        <v>11.297000000000001</v>
      </c>
      <c r="F1233">
        <v>12.263999999999999</v>
      </c>
      <c r="G1233">
        <v>13.231</v>
      </c>
      <c r="H1233">
        <v>14.297000000000001</v>
      </c>
      <c r="I1233">
        <v>15.478</v>
      </c>
      <c r="J1233">
        <v>16.786000000000001</v>
      </c>
      <c r="K1233">
        <v>18.241</v>
      </c>
      <c r="L1233">
        <v>19.861999999999998</v>
      </c>
      <c r="M1233">
        <v>21.483000000000001</v>
      </c>
    </row>
    <row r="1234" spans="1:13" x14ac:dyDescent="0.3">
      <c r="A1234">
        <v>1232</v>
      </c>
      <c r="B1234">
        <v>15.476900000000001</v>
      </c>
      <c r="C1234">
        <v>8.0229999999999996E-2</v>
      </c>
      <c r="D1234">
        <v>-0.28710000000000002</v>
      </c>
      <c r="E1234">
        <v>11.297000000000001</v>
      </c>
      <c r="F1234">
        <v>12.263</v>
      </c>
      <c r="G1234">
        <v>13.23</v>
      </c>
      <c r="H1234">
        <v>14.297000000000001</v>
      </c>
      <c r="I1234">
        <v>15.477</v>
      </c>
      <c r="J1234">
        <v>16.786000000000001</v>
      </c>
      <c r="K1234">
        <v>18.239999999999998</v>
      </c>
      <c r="L1234">
        <v>19.861000000000001</v>
      </c>
      <c r="M1234">
        <v>21.481999999999999</v>
      </c>
    </row>
    <row r="1235" spans="1:13" x14ac:dyDescent="0.3">
      <c r="A1235">
        <v>1233</v>
      </c>
      <c r="B1235">
        <v>15.476100000000001</v>
      </c>
      <c r="C1235">
        <v>8.0240000000000006E-2</v>
      </c>
      <c r="D1235">
        <v>-0.28720000000000001</v>
      </c>
      <c r="E1235">
        <v>11.295999999999999</v>
      </c>
      <c r="F1235">
        <v>12.262</v>
      </c>
      <c r="G1235">
        <v>13.228999999999999</v>
      </c>
      <c r="H1235">
        <v>14.295999999999999</v>
      </c>
      <c r="I1235">
        <v>15.476000000000001</v>
      </c>
      <c r="J1235">
        <v>16.785</v>
      </c>
      <c r="K1235">
        <v>18.239999999999998</v>
      </c>
      <c r="L1235">
        <v>19.861000000000001</v>
      </c>
      <c r="M1235">
        <v>21.481999999999999</v>
      </c>
    </row>
    <row r="1236" spans="1:13" x14ac:dyDescent="0.3">
      <c r="A1236">
        <v>1234</v>
      </c>
      <c r="B1236">
        <v>15.475300000000001</v>
      </c>
      <c r="C1236">
        <v>8.0250000000000002E-2</v>
      </c>
      <c r="D1236">
        <v>-0.28720000000000001</v>
      </c>
      <c r="E1236">
        <v>11.295</v>
      </c>
      <c r="F1236">
        <v>12.260999999999999</v>
      </c>
      <c r="G1236">
        <v>13.228</v>
      </c>
      <c r="H1236">
        <v>14.295</v>
      </c>
      <c r="I1236">
        <v>15.475</v>
      </c>
      <c r="J1236">
        <v>16.783999999999999</v>
      </c>
      <c r="K1236">
        <v>18.239000000000001</v>
      </c>
      <c r="L1236">
        <v>19.86</v>
      </c>
      <c r="M1236">
        <v>21.481999999999999</v>
      </c>
    </row>
    <row r="1237" spans="1:13" x14ac:dyDescent="0.3">
      <c r="A1237">
        <v>1235</v>
      </c>
      <c r="B1237">
        <v>15.474500000000001</v>
      </c>
      <c r="C1237">
        <v>8.0259999999999998E-2</v>
      </c>
      <c r="D1237">
        <v>-0.2873</v>
      </c>
      <c r="E1237">
        <v>11.294</v>
      </c>
      <c r="F1237">
        <v>12.26</v>
      </c>
      <c r="G1237">
        <v>13.227</v>
      </c>
      <c r="H1237">
        <v>14.294</v>
      </c>
      <c r="I1237">
        <v>15.474</v>
      </c>
      <c r="J1237">
        <v>16.783000000000001</v>
      </c>
      <c r="K1237">
        <v>18.238</v>
      </c>
      <c r="L1237">
        <v>19.86</v>
      </c>
      <c r="M1237">
        <v>21.481999999999999</v>
      </c>
    </row>
    <row r="1238" spans="1:13" x14ac:dyDescent="0.3">
      <c r="A1238">
        <v>1236</v>
      </c>
      <c r="B1238">
        <v>15.473699999999999</v>
      </c>
      <c r="C1238">
        <v>8.0269999999999994E-2</v>
      </c>
      <c r="D1238">
        <v>-0.2873</v>
      </c>
      <c r="E1238">
        <v>11.292999999999999</v>
      </c>
      <c r="F1238">
        <v>12.259</v>
      </c>
      <c r="G1238">
        <v>13.226000000000001</v>
      </c>
      <c r="H1238">
        <v>14.292999999999999</v>
      </c>
      <c r="I1238">
        <v>15.474</v>
      </c>
      <c r="J1238">
        <v>16.783000000000001</v>
      </c>
      <c r="K1238">
        <v>18.238</v>
      </c>
      <c r="L1238">
        <v>19.86</v>
      </c>
      <c r="M1238">
        <v>21.481000000000002</v>
      </c>
    </row>
    <row r="1239" spans="1:13" x14ac:dyDescent="0.3">
      <c r="A1239">
        <v>1237</v>
      </c>
      <c r="B1239">
        <v>15.472899999999999</v>
      </c>
      <c r="C1239">
        <v>8.0269999999999994E-2</v>
      </c>
      <c r="D1239">
        <v>-0.28739999999999999</v>
      </c>
      <c r="E1239">
        <v>11.292</v>
      </c>
      <c r="F1239">
        <v>12.259</v>
      </c>
      <c r="G1239">
        <v>13.225</v>
      </c>
      <c r="H1239">
        <v>14.292</v>
      </c>
      <c r="I1239">
        <v>15.473000000000001</v>
      </c>
      <c r="J1239">
        <v>16.782</v>
      </c>
      <c r="K1239">
        <v>18.236999999999998</v>
      </c>
      <c r="L1239">
        <v>19.859000000000002</v>
      </c>
      <c r="M1239">
        <v>21.48</v>
      </c>
    </row>
    <row r="1240" spans="1:13" x14ac:dyDescent="0.3">
      <c r="A1240">
        <v>1238</v>
      </c>
      <c r="B1240">
        <v>15.472200000000001</v>
      </c>
      <c r="C1240">
        <v>8.0280000000000004E-2</v>
      </c>
      <c r="D1240">
        <v>-0.28739999999999999</v>
      </c>
      <c r="E1240">
        <v>11.291</v>
      </c>
      <c r="F1240">
        <v>12.257999999999999</v>
      </c>
      <c r="G1240">
        <v>13.225</v>
      </c>
      <c r="H1240">
        <v>14.292</v>
      </c>
      <c r="I1240">
        <v>15.472</v>
      </c>
      <c r="J1240">
        <v>16.780999999999999</v>
      </c>
      <c r="K1240">
        <v>18.236999999999998</v>
      </c>
      <c r="L1240">
        <v>19.858000000000001</v>
      </c>
      <c r="M1240">
        <v>21.48</v>
      </c>
    </row>
    <row r="1241" spans="1:13" x14ac:dyDescent="0.3">
      <c r="A1241">
        <v>1239</v>
      </c>
      <c r="B1241">
        <v>15.471399999999999</v>
      </c>
      <c r="C1241">
        <v>8.029E-2</v>
      </c>
      <c r="D1241">
        <v>-0.28749999999999998</v>
      </c>
      <c r="E1241">
        <v>11.29</v>
      </c>
      <c r="F1241">
        <v>12.257</v>
      </c>
      <c r="G1241">
        <v>13.224</v>
      </c>
      <c r="H1241">
        <v>14.291</v>
      </c>
      <c r="I1241">
        <v>15.471</v>
      </c>
      <c r="J1241">
        <v>16.780999999999999</v>
      </c>
      <c r="K1241">
        <v>18.236000000000001</v>
      </c>
      <c r="L1241">
        <v>19.858000000000001</v>
      </c>
      <c r="M1241">
        <v>21.48</v>
      </c>
    </row>
    <row r="1242" spans="1:13" x14ac:dyDescent="0.3">
      <c r="A1242">
        <v>1240</v>
      </c>
      <c r="B1242">
        <v>15.470599999999999</v>
      </c>
      <c r="C1242">
        <v>8.0299999999999996E-2</v>
      </c>
      <c r="D1242">
        <v>-0.28749999999999998</v>
      </c>
      <c r="E1242">
        <v>11.289</v>
      </c>
      <c r="F1242">
        <v>12.256</v>
      </c>
      <c r="G1242">
        <v>13.223000000000001</v>
      </c>
      <c r="H1242">
        <v>14.29</v>
      </c>
      <c r="I1242">
        <v>15.471</v>
      </c>
      <c r="J1242">
        <v>16.78</v>
      </c>
      <c r="K1242">
        <v>18.234999999999999</v>
      </c>
      <c r="L1242">
        <v>19.858000000000001</v>
      </c>
      <c r="M1242">
        <v>21.48</v>
      </c>
    </row>
    <row r="1243" spans="1:13" x14ac:dyDescent="0.3">
      <c r="A1243">
        <v>1241</v>
      </c>
      <c r="B1243">
        <v>15.469799999999999</v>
      </c>
      <c r="C1243">
        <v>8.0310000000000006E-2</v>
      </c>
      <c r="D1243">
        <v>-0.28760000000000002</v>
      </c>
      <c r="E1243">
        <v>11.288</v>
      </c>
      <c r="F1243">
        <v>12.255000000000001</v>
      </c>
      <c r="G1243">
        <v>13.222</v>
      </c>
      <c r="H1243">
        <v>14.289</v>
      </c>
      <c r="I1243">
        <v>15.47</v>
      </c>
      <c r="J1243">
        <v>16.779</v>
      </c>
      <c r="K1243">
        <v>18.234999999999999</v>
      </c>
      <c r="L1243">
        <v>19.856999999999999</v>
      </c>
      <c r="M1243">
        <v>21.48</v>
      </c>
    </row>
    <row r="1244" spans="1:13" x14ac:dyDescent="0.3">
      <c r="A1244">
        <v>1242</v>
      </c>
      <c r="B1244">
        <v>15.469099999999999</v>
      </c>
      <c r="C1244">
        <v>8.0310000000000006E-2</v>
      </c>
      <c r="D1244">
        <v>-0.28770000000000001</v>
      </c>
      <c r="E1244">
        <v>11.288</v>
      </c>
      <c r="F1244">
        <v>12.255000000000001</v>
      </c>
      <c r="G1244">
        <v>13.221</v>
      </c>
      <c r="H1244">
        <v>14.288</v>
      </c>
      <c r="I1244">
        <v>15.468999999999999</v>
      </c>
      <c r="J1244">
        <v>16.777999999999999</v>
      </c>
      <c r="K1244">
        <v>18.234000000000002</v>
      </c>
      <c r="L1244">
        <v>19.856999999999999</v>
      </c>
      <c r="M1244">
        <v>21.478999999999999</v>
      </c>
    </row>
    <row r="1245" spans="1:13" x14ac:dyDescent="0.3">
      <c r="A1245">
        <v>1243</v>
      </c>
      <c r="B1245">
        <v>15.468299999999999</v>
      </c>
      <c r="C1245">
        <v>8.0320000000000003E-2</v>
      </c>
      <c r="D1245">
        <v>-0.28770000000000001</v>
      </c>
      <c r="E1245">
        <v>11.287000000000001</v>
      </c>
      <c r="F1245">
        <v>12.254</v>
      </c>
      <c r="G1245">
        <v>13.22</v>
      </c>
      <c r="H1245">
        <v>14.288</v>
      </c>
      <c r="I1245">
        <v>15.468</v>
      </c>
      <c r="J1245">
        <v>16.777999999999999</v>
      </c>
      <c r="K1245">
        <v>18.234000000000002</v>
      </c>
      <c r="L1245">
        <v>19.856000000000002</v>
      </c>
      <c r="M1245">
        <v>21.478999999999999</v>
      </c>
    </row>
    <row r="1246" spans="1:13" x14ac:dyDescent="0.3">
      <c r="A1246">
        <v>1244</v>
      </c>
      <c r="B1246">
        <v>15.467499999999999</v>
      </c>
      <c r="C1246">
        <v>8.0329999999999999E-2</v>
      </c>
      <c r="D1246">
        <v>-0.2878</v>
      </c>
      <c r="E1246">
        <v>11.286</v>
      </c>
      <c r="F1246">
        <v>12.253</v>
      </c>
      <c r="G1246">
        <v>13.218999999999999</v>
      </c>
      <c r="H1246">
        <v>14.287000000000001</v>
      </c>
      <c r="I1246">
        <v>15.468</v>
      </c>
      <c r="J1246">
        <v>16.777000000000001</v>
      </c>
      <c r="K1246">
        <v>18.233000000000001</v>
      </c>
      <c r="L1246">
        <v>19.856000000000002</v>
      </c>
      <c r="M1246">
        <v>21.478999999999999</v>
      </c>
    </row>
    <row r="1247" spans="1:13" x14ac:dyDescent="0.3">
      <c r="A1247">
        <v>1245</v>
      </c>
      <c r="B1247">
        <v>15.466699999999999</v>
      </c>
      <c r="C1247">
        <v>8.0339999999999995E-2</v>
      </c>
      <c r="D1247">
        <v>-0.28789999999999999</v>
      </c>
      <c r="E1247">
        <v>11.285</v>
      </c>
      <c r="F1247">
        <v>12.252000000000001</v>
      </c>
      <c r="G1247">
        <v>13.218</v>
      </c>
      <c r="H1247">
        <v>14.286</v>
      </c>
      <c r="I1247">
        <v>15.467000000000001</v>
      </c>
      <c r="J1247">
        <v>16.776</v>
      </c>
      <c r="K1247">
        <v>18.231999999999999</v>
      </c>
      <c r="L1247">
        <v>19.855</v>
      </c>
      <c r="M1247">
        <v>21.478000000000002</v>
      </c>
    </row>
    <row r="1248" spans="1:13" x14ac:dyDescent="0.3">
      <c r="A1248">
        <v>1246</v>
      </c>
      <c r="B1248">
        <v>15.465999999999999</v>
      </c>
      <c r="C1248">
        <v>8.0339999999999995E-2</v>
      </c>
      <c r="D1248">
        <v>-0.28799999999999998</v>
      </c>
      <c r="E1248">
        <v>11.284000000000001</v>
      </c>
      <c r="F1248">
        <v>12.250999999999999</v>
      </c>
      <c r="G1248">
        <v>13.218</v>
      </c>
      <c r="H1248">
        <v>14.285</v>
      </c>
      <c r="I1248">
        <v>15.465999999999999</v>
      </c>
      <c r="J1248">
        <v>16.776</v>
      </c>
      <c r="K1248">
        <v>18.231999999999999</v>
      </c>
      <c r="L1248">
        <v>19.855</v>
      </c>
      <c r="M1248">
        <v>21.478000000000002</v>
      </c>
    </row>
    <row r="1249" spans="1:13" x14ac:dyDescent="0.3">
      <c r="A1249">
        <v>1247</v>
      </c>
      <c r="B1249">
        <v>15.465199999999999</v>
      </c>
      <c r="C1249">
        <v>8.0350000000000005E-2</v>
      </c>
      <c r="D1249">
        <v>-0.28799999999999998</v>
      </c>
      <c r="E1249">
        <v>11.282999999999999</v>
      </c>
      <c r="F1249">
        <v>12.25</v>
      </c>
      <c r="G1249">
        <v>13.217000000000001</v>
      </c>
      <c r="H1249">
        <v>14.284000000000001</v>
      </c>
      <c r="I1249">
        <v>15.465</v>
      </c>
      <c r="J1249">
        <v>16.774999999999999</v>
      </c>
      <c r="K1249">
        <v>18.231000000000002</v>
      </c>
      <c r="L1249">
        <v>19.853999999999999</v>
      </c>
      <c r="M1249">
        <v>21.477</v>
      </c>
    </row>
    <row r="1250" spans="1:13" x14ac:dyDescent="0.3">
      <c r="A1250">
        <v>1248</v>
      </c>
      <c r="B1250">
        <v>15.464499999999999</v>
      </c>
      <c r="C1250">
        <v>8.0360000000000001E-2</v>
      </c>
      <c r="D1250">
        <v>-0.28810000000000002</v>
      </c>
      <c r="E1250">
        <v>11.282999999999999</v>
      </c>
      <c r="F1250">
        <v>12.249000000000001</v>
      </c>
      <c r="G1250">
        <v>13.215999999999999</v>
      </c>
      <c r="H1250">
        <v>14.282999999999999</v>
      </c>
      <c r="I1250">
        <v>15.464</v>
      </c>
      <c r="J1250">
        <v>16.774000000000001</v>
      </c>
      <c r="K1250">
        <v>18.231000000000002</v>
      </c>
      <c r="L1250">
        <v>19.853999999999999</v>
      </c>
      <c r="M1250">
        <v>21.477</v>
      </c>
    </row>
    <row r="1251" spans="1:13" x14ac:dyDescent="0.3">
      <c r="A1251">
        <v>1249</v>
      </c>
      <c r="B1251">
        <v>15.463699999999999</v>
      </c>
      <c r="C1251">
        <v>8.0369999999999997E-2</v>
      </c>
      <c r="D1251">
        <v>-0.28820000000000001</v>
      </c>
      <c r="E1251">
        <v>11.282</v>
      </c>
      <c r="F1251">
        <v>12.247999999999999</v>
      </c>
      <c r="G1251">
        <v>13.215</v>
      </c>
      <c r="H1251">
        <v>14.282999999999999</v>
      </c>
      <c r="I1251">
        <v>15.464</v>
      </c>
      <c r="J1251">
        <v>16.774000000000001</v>
      </c>
      <c r="K1251">
        <v>18.23</v>
      </c>
      <c r="L1251">
        <v>19.853999999999999</v>
      </c>
      <c r="M1251">
        <v>21.477</v>
      </c>
    </row>
    <row r="1252" spans="1:13" x14ac:dyDescent="0.3">
      <c r="A1252">
        <v>1250</v>
      </c>
      <c r="B1252">
        <v>15.462899999999999</v>
      </c>
      <c r="C1252">
        <v>8.0379999999999993E-2</v>
      </c>
      <c r="D1252">
        <v>-0.2883</v>
      </c>
      <c r="E1252">
        <v>11.281000000000001</v>
      </c>
      <c r="F1252">
        <v>12.247</v>
      </c>
      <c r="G1252">
        <v>13.214</v>
      </c>
      <c r="H1252">
        <v>14.282</v>
      </c>
      <c r="I1252">
        <v>15.462999999999999</v>
      </c>
      <c r="J1252">
        <v>16.773</v>
      </c>
      <c r="K1252">
        <v>18.23</v>
      </c>
      <c r="L1252">
        <v>19.853000000000002</v>
      </c>
      <c r="M1252">
        <v>21.477</v>
      </c>
    </row>
    <row r="1253" spans="1:13" x14ac:dyDescent="0.3">
      <c r="A1253">
        <v>1251</v>
      </c>
      <c r="B1253">
        <v>15.462199999999999</v>
      </c>
      <c r="C1253">
        <v>8.0379999999999993E-2</v>
      </c>
      <c r="D1253">
        <v>-0.28839999999999999</v>
      </c>
      <c r="E1253">
        <v>11.28</v>
      </c>
      <c r="F1253">
        <v>12.247</v>
      </c>
      <c r="G1253">
        <v>13.214</v>
      </c>
      <c r="H1253">
        <v>14.281000000000001</v>
      </c>
      <c r="I1253">
        <v>15.462</v>
      </c>
      <c r="J1253">
        <v>16.771999999999998</v>
      </c>
      <c r="K1253">
        <v>18.228999999999999</v>
      </c>
      <c r="L1253">
        <v>19.853000000000002</v>
      </c>
      <c r="M1253">
        <v>21.475999999999999</v>
      </c>
    </row>
    <row r="1254" spans="1:13" x14ac:dyDescent="0.3">
      <c r="A1254">
        <v>1252</v>
      </c>
      <c r="B1254">
        <v>15.461399999999999</v>
      </c>
      <c r="C1254">
        <v>8.0390000000000003E-2</v>
      </c>
      <c r="D1254">
        <v>-0.28849999999999998</v>
      </c>
      <c r="E1254">
        <v>11.279</v>
      </c>
      <c r="F1254">
        <v>12.246</v>
      </c>
      <c r="G1254">
        <v>13.212999999999999</v>
      </c>
      <c r="H1254">
        <v>14.28</v>
      </c>
      <c r="I1254">
        <v>15.461</v>
      </c>
      <c r="J1254">
        <v>16.771999999999998</v>
      </c>
      <c r="K1254">
        <v>18.228000000000002</v>
      </c>
      <c r="L1254">
        <v>19.852</v>
      </c>
      <c r="M1254">
        <v>21.475999999999999</v>
      </c>
    </row>
    <row r="1255" spans="1:13" x14ac:dyDescent="0.3">
      <c r="A1255">
        <v>1253</v>
      </c>
      <c r="B1255">
        <v>15.460699999999999</v>
      </c>
      <c r="C1255">
        <v>8.0399999999999999E-2</v>
      </c>
      <c r="D1255">
        <v>-0.28860000000000002</v>
      </c>
      <c r="E1255">
        <v>11.278</v>
      </c>
      <c r="F1255">
        <v>12.244999999999999</v>
      </c>
      <c r="G1255">
        <v>13.212</v>
      </c>
      <c r="H1255">
        <v>14.279</v>
      </c>
      <c r="I1255">
        <v>15.461</v>
      </c>
      <c r="J1255">
        <v>16.771000000000001</v>
      </c>
      <c r="K1255">
        <v>18.228000000000002</v>
      </c>
      <c r="L1255">
        <v>19.852</v>
      </c>
      <c r="M1255">
        <v>21.475999999999999</v>
      </c>
    </row>
    <row r="1256" spans="1:13" x14ac:dyDescent="0.3">
      <c r="A1256">
        <v>1254</v>
      </c>
      <c r="B1256">
        <v>15.459899999999999</v>
      </c>
      <c r="C1256">
        <v>8.0409999999999995E-2</v>
      </c>
      <c r="D1256">
        <v>-0.28870000000000001</v>
      </c>
      <c r="E1256">
        <v>11.276999999999999</v>
      </c>
      <c r="F1256">
        <v>12.244</v>
      </c>
      <c r="G1256">
        <v>13.211</v>
      </c>
      <c r="H1256">
        <v>14.279</v>
      </c>
      <c r="I1256">
        <v>15.46</v>
      </c>
      <c r="J1256">
        <v>16.77</v>
      </c>
      <c r="K1256">
        <v>18.227</v>
      </c>
      <c r="L1256">
        <v>19.852</v>
      </c>
      <c r="M1256">
        <v>21.475999999999999</v>
      </c>
    </row>
    <row r="1257" spans="1:13" x14ac:dyDescent="0.3">
      <c r="A1257">
        <v>1255</v>
      </c>
      <c r="B1257">
        <v>15.459199999999999</v>
      </c>
      <c r="C1257">
        <v>8.0420000000000005E-2</v>
      </c>
      <c r="D1257">
        <v>-0.2888</v>
      </c>
      <c r="E1257">
        <v>11.276</v>
      </c>
      <c r="F1257">
        <v>12.243</v>
      </c>
      <c r="G1257">
        <v>13.21</v>
      </c>
      <c r="H1257">
        <v>14.278</v>
      </c>
      <c r="I1257">
        <v>15.459</v>
      </c>
      <c r="J1257">
        <v>16.77</v>
      </c>
      <c r="K1257">
        <v>18.227</v>
      </c>
      <c r="L1257">
        <v>19.852</v>
      </c>
      <c r="M1257">
        <v>21.475999999999999</v>
      </c>
    </row>
    <row r="1258" spans="1:13" x14ac:dyDescent="0.3">
      <c r="A1258">
        <v>1256</v>
      </c>
      <c r="B1258">
        <v>15.458399999999999</v>
      </c>
      <c r="C1258">
        <v>8.0420000000000005E-2</v>
      </c>
      <c r="D1258">
        <v>-0.28889999999999999</v>
      </c>
      <c r="E1258">
        <v>11.276</v>
      </c>
      <c r="F1258">
        <v>12.243</v>
      </c>
      <c r="G1258">
        <v>13.21</v>
      </c>
      <c r="H1258">
        <v>14.276999999999999</v>
      </c>
      <c r="I1258">
        <v>15.458</v>
      </c>
      <c r="J1258">
        <v>16.768999999999998</v>
      </c>
      <c r="K1258">
        <v>18.225999999999999</v>
      </c>
      <c r="L1258">
        <v>19.850999999999999</v>
      </c>
      <c r="M1258">
        <v>21.475000000000001</v>
      </c>
    </row>
    <row r="1259" spans="1:13" x14ac:dyDescent="0.3">
      <c r="A1259">
        <v>1257</v>
      </c>
      <c r="B1259">
        <v>15.457700000000001</v>
      </c>
      <c r="C1259">
        <v>8.0430000000000001E-2</v>
      </c>
      <c r="D1259">
        <v>-0.28899999999999998</v>
      </c>
      <c r="E1259">
        <v>11.275</v>
      </c>
      <c r="F1259">
        <v>12.242000000000001</v>
      </c>
      <c r="G1259">
        <v>13.209</v>
      </c>
      <c r="H1259">
        <v>14.276</v>
      </c>
      <c r="I1259">
        <v>15.458</v>
      </c>
      <c r="J1259">
        <v>16.768000000000001</v>
      </c>
      <c r="K1259">
        <v>18.225999999999999</v>
      </c>
      <c r="L1259">
        <v>19.850000000000001</v>
      </c>
      <c r="M1259">
        <v>21.475000000000001</v>
      </c>
    </row>
    <row r="1260" spans="1:13" x14ac:dyDescent="0.3">
      <c r="A1260">
        <v>1258</v>
      </c>
      <c r="B1260">
        <v>15.456899999999999</v>
      </c>
      <c r="C1260">
        <v>8.0439999999999998E-2</v>
      </c>
      <c r="D1260">
        <v>-0.28910000000000002</v>
      </c>
      <c r="E1260">
        <v>11.273999999999999</v>
      </c>
      <c r="F1260">
        <v>12.241</v>
      </c>
      <c r="G1260">
        <v>13.208</v>
      </c>
      <c r="H1260">
        <v>14.275</v>
      </c>
      <c r="I1260">
        <v>15.457000000000001</v>
      </c>
      <c r="J1260">
        <v>16.768000000000001</v>
      </c>
      <c r="K1260">
        <v>18.225000000000001</v>
      </c>
      <c r="L1260">
        <v>19.850000000000001</v>
      </c>
      <c r="M1260">
        <v>21.475000000000001</v>
      </c>
    </row>
    <row r="1261" spans="1:13" x14ac:dyDescent="0.3">
      <c r="A1261">
        <v>1259</v>
      </c>
      <c r="B1261">
        <v>15.456200000000001</v>
      </c>
      <c r="C1261">
        <v>8.0449999999999994E-2</v>
      </c>
      <c r="D1261">
        <v>-0.28920000000000001</v>
      </c>
      <c r="E1261">
        <v>11.273</v>
      </c>
      <c r="F1261">
        <v>12.24</v>
      </c>
      <c r="G1261">
        <v>13.207000000000001</v>
      </c>
      <c r="H1261">
        <v>14.275</v>
      </c>
      <c r="I1261">
        <v>15.456</v>
      </c>
      <c r="J1261">
        <v>16.766999999999999</v>
      </c>
      <c r="K1261">
        <v>18.225000000000001</v>
      </c>
      <c r="L1261">
        <v>19.850000000000001</v>
      </c>
      <c r="M1261">
        <v>21.475000000000001</v>
      </c>
    </row>
    <row r="1262" spans="1:13" x14ac:dyDescent="0.3">
      <c r="A1262">
        <v>1260</v>
      </c>
      <c r="B1262">
        <v>15.455399999999999</v>
      </c>
      <c r="C1262">
        <v>8.0460000000000004E-2</v>
      </c>
      <c r="D1262">
        <v>-0.2893</v>
      </c>
      <c r="E1262">
        <v>11.272</v>
      </c>
      <c r="F1262">
        <v>12.239000000000001</v>
      </c>
      <c r="G1262">
        <v>13.206</v>
      </c>
      <c r="H1262">
        <v>14.273999999999999</v>
      </c>
      <c r="I1262">
        <v>15.455</v>
      </c>
      <c r="J1262">
        <v>16.765999999999998</v>
      </c>
      <c r="K1262">
        <v>18.224</v>
      </c>
      <c r="L1262">
        <v>19.850000000000001</v>
      </c>
      <c r="M1262">
        <v>21.475000000000001</v>
      </c>
    </row>
    <row r="1263" spans="1:13" x14ac:dyDescent="0.3">
      <c r="A1263">
        <v>1261</v>
      </c>
      <c r="B1263">
        <v>15.454700000000001</v>
      </c>
      <c r="C1263">
        <v>8.0460000000000004E-2</v>
      </c>
      <c r="D1263">
        <v>-0.28939999999999999</v>
      </c>
      <c r="E1263">
        <v>11.272</v>
      </c>
      <c r="F1263">
        <v>12.239000000000001</v>
      </c>
      <c r="G1263">
        <v>13.205</v>
      </c>
      <c r="H1263">
        <v>14.273</v>
      </c>
      <c r="I1263">
        <v>15.455</v>
      </c>
      <c r="J1263">
        <v>16.765999999999998</v>
      </c>
      <c r="K1263">
        <v>18.222999999999999</v>
      </c>
      <c r="L1263">
        <v>19.849</v>
      </c>
      <c r="M1263">
        <v>21.474</v>
      </c>
    </row>
    <row r="1264" spans="1:13" x14ac:dyDescent="0.3">
      <c r="A1264">
        <v>1262</v>
      </c>
      <c r="B1264">
        <v>15.453900000000001</v>
      </c>
      <c r="C1264">
        <v>8.047E-2</v>
      </c>
      <c r="D1264">
        <v>-0.28960000000000002</v>
      </c>
      <c r="E1264">
        <v>11.271000000000001</v>
      </c>
      <c r="F1264">
        <v>12.238</v>
      </c>
      <c r="G1264">
        <v>13.205</v>
      </c>
      <c r="H1264">
        <v>14.272</v>
      </c>
      <c r="I1264">
        <v>15.454000000000001</v>
      </c>
      <c r="J1264">
        <v>16.765000000000001</v>
      </c>
      <c r="K1264">
        <v>18.222999999999999</v>
      </c>
      <c r="L1264">
        <v>19.847999999999999</v>
      </c>
      <c r="M1264">
        <v>21.474</v>
      </c>
    </row>
    <row r="1265" spans="1:13" x14ac:dyDescent="0.3">
      <c r="A1265">
        <v>1263</v>
      </c>
      <c r="B1265">
        <v>15.453200000000001</v>
      </c>
      <c r="C1265">
        <v>8.0479999999999996E-2</v>
      </c>
      <c r="D1265">
        <v>-0.28970000000000001</v>
      </c>
      <c r="E1265">
        <v>11.27</v>
      </c>
      <c r="F1265">
        <v>12.237</v>
      </c>
      <c r="G1265">
        <v>13.204000000000001</v>
      </c>
      <c r="H1265">
        <v>14.271000000000001</v>
      </c>
      <c r="I1265">
        <v>15.452999999999999</v>
      </c>
      <c r="J1265">
        <v>16.763999999999999</v>
      </c>
      <c r="K1265">
        <v>18.222000000000001</v>
      </c>
      <c r="L1265">
        <v>19.847999999999999</v>
      </c>
      <c r="M1265">
        <v>21.474</v>
      </c>
    </row>
    <row r="1266" spans="1:13" x14ac:dyDescent="0.3">
      <c r="A1266">
        <v>1264</v>
      </c>
      <c r="B1266">
        <v>15.452500000000001</v>
      </c>
      <c r="C1266">
        <v>8.0490000000000006E-2</v>
      </c>
      <c r="D1266">
        <v>-0.2898</v>
      </c>
      <c r="E1266">
        <v>11.269</v>
      </c>
      <c r="F1266">
        <v>12.236000000000001</v>
      </c>
      <c r="G1266">
        <v>13.202999999999999</v>
      </c>
      <c r="H1266">
        <v>14.271000000000001</v>
      </c>
      <c r="I1266">
        <v>15.452</v>
      </c>
      <c r="J1266">
        <v>16.763999999999999</v>
      </c>
      <c r="K1266">
        <v>18.222000000000001</v>
      </c>
      <c r="L1266">
        <v>19.847999999999999</v>
      </c>
      <c r="M1266">
        <v>21.474</v>
      </c>
    </row>
    <row r="1267" spans="1:13" x14ac:dyDescent="0.3">
      <c r="A1267">
        <v>1265</v>
      </c>
      <c r="B1267">
        <v>15.451700000000001</v>
      </c>
      <c r="C1267">
        <v>8.0500000000000002E-2</v>
      </c>
      <c r="D1267">
        <v>-0.28989999999999999</v>
      </c>
      <c r="E1267">
        <v>11.268000000000001</v>
      </c>
      <c r="F1267">
        <v>12.234999999999999</v>
      </c>
      <c r="G1267">
        <v>13.202</v>
      </c>
      <c r="H1267">
        <v>14.27</v>
      </c>
      <c r="I1267">
        <v>15.452</v>
      </c>
      <c r="J1267">
        <v>16.763000000000002</v>
      </c>
      <c r="K1267">
        <v>18.221</v>
      </c>
      <c r="L1267">
        <v>19.847999999999999</v>
      </c>
      <c r="M1267">
        <v>21.474</v>
      </c>
    </row>
    <row r="1268" spans="1:13" x14ac:dyDescent="0.3">
      <c r="A1268">
        <v>1266</v>
      </c>
      <c r="B1268">
        <v>15.451000000000001</v>
      </c>
      <c r="C1268">
        <v>8.0509999999999998E-2</v>
      </c>
      <c r="D1268">
        <v>-0.29010000000000002</v>
      </c>
      <c r="E1268">
        <v>11.266999999999999</v>
      </c>
      <c r="F1268">
        <v>12.234</v>
      </c>
      <c r="G1268">
        <v>13.201000000000001</v>
      </c>
      <c r="H1268">
        <v>14.269</v>
      </c>
      <c r="I1268">
        <v>15.451000000000001</v>
      </c>
      <c r="J1268">
        <v>16.762</v>
      </c>
      <c r="K1268">
        <v>18.221</v>
      </c>
      <c r="L1268">
        <v>19.847999999999999</v>
      </c>
      <c r="M1268">
        <v>21.474</v>
      </c>
    </row>
    <row r="1269" spans="1:13" x14ac:dyDescent="0.3">
      <c r="A1269">
        <v>1267</v>
      </c>
      <c r="B1269">
        <v>15.4503</v>
      </c>
      <c r="C1269">
        <v>8.0509999999999998E-2</v>
      </c>
      <c r="D1269">
        <v>-0.29020000000000001</v>
      </c>
      <c r="E1269">
        <v>11.266999999999999</v>
      </c>
      <c r="F1269">
        <v>12.234</v>
      </c>
      <c r="G1269">
        <v>13.201000000000001</v>
      </c>
      <c r="H1269">
        <v>14.268000000000001</v>
      </c>
      <c r="I1269">
        <v>15.45</v>
      </c>
      <c r="J1269">
        <v>16.762</v>
      </c>
      <c r="K1269">
        <v>18.22</v>
      </c>
      <c r="L1269">
        <v>19.847000000000001</v>
      </c>
      <c r="M1269">
        <v>21.472999999999999</v>
      </c>
    </row>
    <row r="1270" spans="1:13" x14ac:dyDescent="0.3">
      <c r="A1270">
        <v>1268</v>
      </c>
      <c r="B1270">
        <v>15.4495</v>
      </c>
      <c r="C1270">
        <v>8.0519999999999994E-2</v>
      </c>
      <c r="D1270">
        <v>-0.2903</v>
      </c>
      <c r="E1270">
        <v>11.266</v>
      </c>
      <c r="F1270">
        <v>12.233000000000001</v>
      </c>
      <c r="G1270">
        <v>13.2</v>
      </c>
      <c r="H1270">
        <v>14.266999999999999</v>
      </c>
      <c r="I1270">
        <v>15.45</v>
      </c>
      <c r="J1270">
        <v>16.760999999999999</v>
      </c>
      <c r="K1270">
        <v>18.22</v>
      </c>
      <c r="L1270">
        <v>19.846</v>
      </c>
      <c r="M1270">
        <v>21.472999999999999</v>
      </c>
    </row>
    <row r="1271" spans="1:13" x14ac:dyDescent="0.3">
      <c r="A1271">
        <v>1269</v>
      </c>
      <c r="B1271">
        <v>15.4488</v>
      </c>
      <c r="C1271">
        <v>8.0530000000000004E-2</v>
      </c>
      <c r="D1271">
        <v>-0.29049999999999998</v>
      </c>
      <c r="E1271">
        <v>11.265000000000001</v>
      </c>
      <c r="F1271">
        <v>12.231999999999999</v>
      </c>
      <c r="G1271">
        <v>13.199</v>
      </c>
      <c r="H1271">
        <v>14.266999999999999</v>
      </c>
      <c r="I1271">
        <v>15.449</v>
      </c>
      <c r="J1271">
        <v>16.760000000000002</v>
      </c>
      <c r="K1271">
        <v>18.219000000000001</v>
      </c>
      <c r="L1271">
        <v>19.846</v>
      </c>
      <c r="M1271">
        <v>21.472999999999999</v>
      </c>
    </row>
    <row r="1272" spans="1:13" x14ac:dyDescent="0.3">
      <c r="A1272">
        <v>1270</v>
      </c>
      <c r="B1272">
        <v>15.4481</v>
      </c>
      <c r="C1272">
        <v>8.054E-2</v>
      </c>
      <c r="D1272">
        <v>-0.29060000000000002</v>
      </c>
      <c r="E1272">
        <v>11.263999999999999</v>
      </c>
      <c r="F1272">
        <v>12.231</v>
      </c>
      <c r="G1272">
        <v>13.198</v>
      </c>
      <c r="H1272">
        <v>14.266</v>
      </c>
      <c r="I1272">
        <v>15.448</v>
      </c>
      <c r="J1272">
        <v>16.760000000000002</v>
      </c>
      <c r="K1272">
        <v>18.219000000000001</v>
      </c>
      <c r="L1272">
        <v>19.846</v>
      </c>
      <c r="M1272">
        <v>21.472999999999999</v>
      </c>
    </row>
    <row r="1273" spans="1:13" x14ac:dyDescent="0.3">
      <c r="A1273">
        <v>1271</v>
      </c>
      <c r="B1273">
        <v>15.4473</v>
      </c>
      <c r="C1273">
        <v>8.0549999999999997E-2</v>
      </c>
      <c r="D1273">
        <v>-0.2908</v>
      </c>
      <c r="E1273">
        <v>11.263</v>
      </c>
      <c r="F1273">
        <v>12.23</v>
      </c>
      <c r="G1273">
        <v>13.196999999999999</v>
      </c>
      <c r="H1273">
        <v>14.265000000000001</v>
      </c>
      <c r="I1273">
        <v>15.446999999999999</v>
      </c>
      <c r="J1273">
        <v>16.759</v>
      </c>
      <c r="K1273">
        <v>18.218</v>
      </c>
      <c r="L1273">
        <v>19.846</v>
      </c>
      <c r="M1273">
        <v>21.472999999999999</v>
      </c>
    </row>
    <row r="1274" spans="1:13" x14ac:dyDescent="0.3">
      <c r="A1274">
        <v>1272</v>
      </c>
      <c r="B1274">
        <v>15.4466</v>
      </c>
      <c r="C1274">
        <v>8.0560000000000007E-2</v>
      </c>
      <c r="D1274">
        <v>-0.29089999999999999</v>
      </c>
      <c r="E1274">
        <v>11.262</v>
      </c>
      <c r="F1274">
        <v>12.228999999999999</v>
      </c>
      <c r="G1274">
        <v>13.196</v>
      </c>
      <c r="H1274">
        <v>14.263999999999999</v>
      </c>
      <c r="I1274">
        <v>15.446999999999999</v>
      </c>
      <c r="J1274">
        <v>16.759</v>
      </c>
      <c r="K1274">
        <v>18.218</v>
      </c>
      <c r="L1274">
        <v>19.846</v>
      </c>
      <c r="M1274">
        <v>21.472999999999999</v>
      </c>
    </row>
    <row r="1275" spans="1:13" x14ac:dyDescent="0.3">
      <c r="A1275">
        <v>1273</v>
      </c>
      <c r="B1275">
        <v>15.4459</v>
      </c>
      <c r="C1275">
        <v>8.0560000000000007E-2</v>
      </c>
      <c r="D1275">
        <v>-0.29110000000000003</v>
      </c>
      <c r="E1275">
        <v>11.262</v>
      </c>
      <c r="F1275">
        <v>12.228999999999999</v>
      </c>
      <c r="G1275">
        <v>13.196</v>
      </c>
      <c r="H1275">
        <v>14.263999999999999</v>
      </c>
      <c r="I1275">
        <v>15.446</v>
      </c>
      <c r="J1275">
        <v>16.757999999999999</v>
      </c>
      <c r="K1275">
        <v>18.216999999999999</v>
      </c>
      <c r="L1275">
        <v>19.844999999999999</v>
      </c>
      <c r="M1275">
        <v>21.472999999999999</v>
      </c>
    </row>
    <row r="1276" spans="1:13" x14ac:dyDescent="0.3">
      <c r="A1276">
        <v>1274</v>
      </c>
      <c r="B1276">
        <v>15.4452</v>
      </c>
      <c r="C1276">
        <v>8.0570000000000003E-2</v>
      </c>
      <c r="D1276">
        <v>-0.29120000000000001</v>
      </c>
      <c r="E1276">
        <v>11.260999999999999</v>
      </c>
      <c r="F1276">
        <v>12.228</v>
      </c>
      <c r="G1276">
        <v>13.195</v>
      </c>
      <c r="H1276">
        <v>14.263</v>
      </c>
      <c r="I1276">
        <v>15.445</v>
      </c>
      <c r="J1276">
        <v>16.757000000000001</v>
      </c>
      <c r="K1276">
        <v>18.216999999999999</v>
      </c>
      <c r="L1276">
        <v>19.844999999999999</v>
      </c>
      <c r="M1276">
        <v>21.472999999999999</v>
      </c>
    </row>
    <row r="1277" spans="1:13" x14ac:dyDescent="0.3">
      <c r="A1277">
        <v>1275</v>
      </c>
      <c r="B1277">
        <v>15.4445</v>
      </c>
      <c r="C1277">
        <v>8.0579999999999999E-2</v>
      </c>
      <c r="D1277">
        <v>-0.29139999999999999</v>
      </c>
      <c r="E1277">
        <v>11.26</v>
      </c>
      <c r="F1277">
        <v>12.227</v>
      </c>
      <c r="G1277">
        <v>13.194000000000001</v>
      </c>
      <c r="H1277">
        <v>14.262</v>
      </c>
      <c r="I1277">
        <v>15.444000000000001</v>
      </c>
      <c r="J1277">
        <v>16.757000000000001</v>
      </c>
      <c r="K1277">
        <v>18.216000000000001</v>
      </c>
      <c r="L1277">
        <v>19.844999999999999</v>
      </c>
      <c r="M1277">
        <v>21.472999999999999</v>
      </c>
    </row>
    <row r="1278" spans="1:13" x14ac:dyDescent="0.3">
      <c r="A1278">
        <v>1276</v>
      </c>
      <c r="B1278">
        <v>15.4437</v>
      </c>
      <c r="C1278">
        <v>8.0589999999999995E-2</v>
      </c>
      <c r="D1278">
        <v>-0.29149999999999998</v>
      </c>
      <c r="E1278">
        <v>11.259</v>
      </c>
      <c r="F1278">
        <v>12.226000000000001</v>
      </c>
      <c r="G1278">
        <v>13.193</v>
      </c>
      <c r="H1278">
        <v>14.260999999999999</v>
      </c>
      <c r="I1278">
        <v>15.444000000000001</v>
      </c>
      <c r="J1278">
        <v>16.756</v>
      </c>
      <c r="K1278">
        <v>18.216000000000001</v>
      </c>
      <c r="L1278">
        <v>19.844000000000001</v>
      </c>
      <c r="M1278">
        <v>21.472999999999999</v>
      </c>
    </row>
    <row r="1279" spans="1:13" x14ac:dyDescent="0.3">
      <c r="A1279">
        <v>1277</v>
      </c>
      <c r="B1279">
        <v>15.443</v>
      </c>
      <c r="C1279">
        <v>8.0600000000000005E-2</v>
      </c>
      <c r="D1279">
        <v>-0.29170000000000001</v>
      </c>
      <c r="E1279">
        <v>11.257999999999999</v>
      </c>
      <c r="F1279">
        <v>12.225</v>
      </c>
      <c r="G1279">
        <v>13.192</v>
      </c>
      <c r="H1279">
        <v>14.26</v>
      </c>
      <c r="I1279">
        <v>15.443</v>
      </c>
      <c r="J1279">
        <v>16.754999999999999</v>
      </c>
      <c r="K1279">
        <v>18.215</v>
      </c>
      <c r="L1279">
        <v>19.844000000000001</v>
      </c>
      <c r="M1279">
        <v>21.472999999999999</v>
      </c>
    </row>
    <row r="1280" spans="1:13" x14ac:dyDescent="0.3">
      <c r="A1280">
        <v>1278</v>
      </c>
      <c r="B1280">
        <v>15.442299999999999</v>
      </c>
      <c r="C1280">
        <v>8.0610000000000001E-2</v>
      </c>
      <c r="D1280">
        <v>-0.2918</v>
      </c>
      <c r="E1280">
        <v>11.257</v>
      </c>
      <c r="F1280">
        <v>12.224</v>
      </c>
      <c r="G1280">
        <v>13.191000000000001</v>
      </c>
      <c r="H1280">
        <v>14.26</v>
      </c>
      <c r="I1280">
        <v>15.442</v>
      </c>
      <c r="J1280">
        <v>16.754999999999999</v>
      </c>
      <c r="K1280">
        <v>18.215</v>
      </c>
      <c r="L1280">
        <v>19.844000000000001</v>
      </c>
      <c r="M1280">
        <v>21.472999999999999</v>
      </c>
    </row>
    <row r="1281" spans="1:13" x14ac:dyDescent="0.3">
      <c r="A1281">
        <v>1279</v>
      </c>
      <c r="B1281">
        <v>15.441599999999999</v>
      </c>
      <c r="C1281">
        <v>8.0610000000000001E-2</v>
      </c>
      <c r="D1281">
        <v>-0.29199999999999998</v>
      </c>
      <c r="E1281">
        <v>11.257</v>
      </c>
      <c r="F1281">
        <v>12.224</v>
      </c>
      <c r="G1281">
        <v>13.191000000000001</v>
      </c>
      <c r="H1281">
        <v>14.259</v>
      </c>
      <c r="I1281">
        <v>15.442</v>
      </c>
      <c r="J1281">
        <v>16.754000000000001</v>
      </c>
      <c r="K1281">
        <v>18.213999999999999</v>
      </c>
      <c r="L1281">
        <v>19.843</v>
      </c>
      <c r="M1281">
        <v>21.472000000000001</v>
      </c>
    </row>
    <row r="1282" spans="1:13" x14ac:dyDescent="0.3">
      <c r="A1282">
        <v>1280</v>
      </c>
      <c r="B1282">
        <v>15.440899999999999</v>
      </c>
      <c r="C1282">
        <v>8.0619999999999997E-2</v>
      </c>
      <c r="D1282">
        <v>-0.29220000000000002</v>
      </c>
      <c r="E1282">
        <v>11.256</v>
      </c>
      <c r="F1282">
        <v>12.223000000000001</v>
      </c>
      <c r="G1282">
        <v>13.19</v>
      </c>
      <c r="H1282">
        <v>14.257999999999999</v>
      </c>
      <c r="I1282">
        <v>15.441000000000001</v>
      </c>
      <c r="J1282">
        <v>16.753</v>
      </c>
      <c r="K1282">
        <v>18.213999999999999</v>
      </c>
      <c r="L1282">
        <v>19.843</v>
      </c>
      <c r="M1282">
        <v>21.472000000000001</v>
      </c>
    </row>
    <row r="1283" spans="1:13" x14ac:dyDescent="0.3">
      <c r="A1283">
        <v>1281</v>
      </c>
      <c r="B1283">
        <v>15.440200000000001</v>
      </c>
      <c r="C1283">
        <v>8.0629999999999993E-2</v>
      </c>
      <c r="D1283">
        <v>-0.29239999999999999</v>
      </c>
      <c r="E1283">
        <v>11.255000000000001</v>
      </c>
      <c r="F1283">
        <v>12.222</v>
      </c>
      <c r="G1283">
        <v>13.189</v>
      </c>
      <c r="H1283">
        <v>14.257</v>
      </c>
      <c r="I1283">
        <v>15.44</v>
      </c>
      <c r="J1283">
        <v>16.753</v>
      </c>
      <c r="K1283">
        <v>18.213000000000001</v>
      </c>
      <c r="L1283">
        <v>19.843</v>
      </c>
      <c r="M1283">
        <v>21.472000000000001</v>
      </c>
    </row>
    <row r="1284" spans="1:13" x14ac:dyDescent="0.3">
      <c r="A1284">
        <v>1282</v>
      </c>
      <c r="B1284">
        <v>15.439500000000001</v>
      </c>
      <c r="C1284">
        <v>8.0640000000000003E-2</v>
      </c>
      <c r="D1284">
        <v>-0.29249999999999998</v>
      </c>
      <c r="E1284">
        <v>11.254</v>
      </c>
      <c r="F1284">
        <v>12.221</v>
      </c>
      <c r="G1284">
        <v>13.188000000000001</v>
      </c>
      <c r="H1284">
        <v>14.257</v>
      </c>
      <c r="I1284">
        <v>15.44</v>
      </c>
      <c r="J1284">
        <v>16.751999999999999</v>
      </c>
      <c r="K1284">
        <v>18.213000000000001</v>
      </c>
      <c r="L1284">
        <v>19.843</v>
      </c>
      <c r="M1284">
        <v>21.472000000000001</v>
      </c>
    </row>
    <row r="1285" spans="1:13" x14ac:dyDescent="0.3">
      <c r="A1285">
        <v>1283</v>
      </c>
      <c r="B1285">
        <v>15.438800000000001</v>
      </c>
      <c r="C1285">
        <v>8.0649999999999999E-2</v>
      </c>
      <c r="D1285">
        <v>-0.29270000000000002</v>
      </c>
      <c r="E1285">
        <v>11.253</v>
      </c>
      <c r="F1285">
        <v>12.221</v>
      </c>
      <c r="G1285">
        <v>13.188000000000001</v>
      </c>
      <c r="H1285">
        <v>14.256</v>
      </c>
      <c r="I1285">
        <v>15.439</v>
      </c>
      <c r="J1285">
        <v>16.751999999999999</v>
      </c>
      <c r="K1285">
        <v>18.213000000000001</v>
      </c>
      <c r="L1285">
        <v>19.843</v>
      </c>
      <c r="M1285">
        <v>21.472000000000001</v>
      </c>
    </row>
    <row r="1286" spans="1:13" x14ac:dyDescent="0.3">
      <c r="A1286">
        <v>1284</v>
      </c>
      <c r="B1286">
        <v>15.438000000000001</v>
      </c>
      <c r="C1286">
        <v>8.0659999999999996E-2</v>
      </c>
      <c r="D1286">
        <v>-0.29289999999999999</v>
      </c>
      <c r="E1286">
        <v>11.253</v>
      </c>
      <c r="F1286">
        <v>12.22</v>
      </c>
      <c r="G1286">
        <v>13.186999999999999</v>
      </c>
      <c r="H1286">
        <v>14.255000000000001</v>
      </c>
      <c r="I1286">
        <v>15.438000000000001</v>
      </c>
      <c r="J1286">
        <v>16.751000000000001</v>
      </c>
      <c r="K1286">
        <v>18.212</v>
      </c>
      <c r="L1286">
        <v>19.841999999999999</v>
      </c>
      <c r="M1286">
        <v>21.472000000000001</v>
      </c>
    </row>
    <row r="1287" spans="1:13" x14ac:dyDescent="0.3">
      <c r="A1287">
        <v>1285</v>
      </c>
      <c r="B1287">
        <v>15.4373</v>
      </c>
      <c r="C1287">
        <v>8.0659999999999996E-2</v>
      </c>
      <c r="D1287">
        <v>-0.29310000000000003</v>
      </c>
      <c r="E1287">
        <v>11.252000000000001</v>
      </c>
      <c r="F1287">
        <v>12.218999999999999</v>
      </c>
      <c r="G1287">
        <v>13.186</v>
      </c>
      <c r="H1287">
        <v>14.254</v>
      </c>
      <c r="I1287">
        <v>15.436999999999999</v>
      </c>
      <c r="J1287">
        <v>16.75</v>
      </c>
      <c r="K1287">
        <v>18.210999999999999</v>
      </c>
      <c r="L1287">
        <v>19.841999999999999</v>
      </c>
      <c r="M1287">
        <v>21.472000000000001</v>
      </c>
    </row>
    <row r="1288" spans="1:13" x14ac:dyDescent="0.3">
      <c r="A1288">
        <v>1286</v>
      </c>
      <c r="B1288">
        <v>15.4366</v>
      </c>
      <c r="C1288">
        <v>8.0670000000000006E-2</v>
      </c>
      <c r="D1288">
        <v>-0.29330000000000001</v>
      </c>
      <c r="E1288">
        <v>11.250999999999999</v>
      </c>
      <c r="F1288">
        <v>12.218</v>
      </c>
      <c r="G1288">
        <v>13.185</v>
      </c>
      <c r="H1288">
        <v>14.254</v>
      </c>
      <c r="I1288">
        <v>15.436999999999999</v>
      </c>
      <c r="J1288">
        <v>16.75</v>
      </c>
      <c r="K1288">
        <v>18.210999999999999</v>
      </c>
      <c r="L1288">
        <v>19.841000000000001</v>
      </c>
      <c r="M1288">
        <v>21.472000000000001</v>
      </c>
    </row>
    <row r="1289" spans="1:13" x14ac:dyDescent="0.3">
      <c r="A1289">
        <v>1287</v>
      </c>
      <c r="B1289">
        <v>15.4359</v>
      </c>
      <c r="C1289">
        <v>8.0680000000000002E-2</v>
      </c>
      <c r="D1289">
        <v>-0.29339999999999999</v>
      </c>
      <c r="E1289">
        <v>11.25</v>
      </c>
      <c r="F1289">
        <v>12.217000000000001</v>
      </c>
      <c r="G1289">
        <v>13.183999999999999</v>
      </c>
      <c r="H1289">
        <v>14.253</v>
      </c>
      <c r="I1289">
        <v>15.436</v>
      </c>
      <c r="J1289">
        <v>16.748999999999999</v>
      </c>
      <c r="K1289">
        <v>18.210999999999999</v>
      </c>
      <c r="L1289">
        <v>19.841000000000001</v>
      </c>
      <c r="M1289">
        <v>21.472000000000001</v>
      </c>
    </row>
    <row r="1290" spans="1:13" x14ac:dyDescent="0.3">
      <c r="A1290">
        <v>1288</v>
      </c>
      <c r="B1290">
        <v>15.4352</v>
      </c>
      <c r="C1290">
        <v>8.0689999999999998E-2</v>
      </c>
      <c r="D1290">
        <v>-0.29360000000000003</v>
      </c>
      <c r="E1290">
        <v>11.25</v>
      </c>
      <c r="F1290">
        <v>12.217000000000001</v>
      </c>
      <c r="G1290">
        <v>13.183999999999999</v>
      </c>
      <c r="H1290">
        <v>14.252000000000001</v>
      </c>
      <c r="I1290">
        <v>15.435</v>
      </c>
      <c r="J1290">
        <v>16.748999999999999</v>
      </c>
      <c r="K1290">
        <v>18.21</v>
      </c>
      <c r="L1290">
        <v>19.841000000000001</v>
      </c>
      <c r="M1290">
        <v>21.472000000000001</v>
      </c>
    </row>
    <row r="1291" spans="1:13" x14ac:dyDescent="0.3">
      <c r="A1291">
        <v>1289</v>
      </c>
      <c r="B1291">
        <v>15.4345</v>
      </c>
      <c r="C1291">
        <v>8.0699999999999994E-2</v>
      </c>
      <c r="D1291">
        <v>-0.29380000000000001</v>
      </c>
      <c r="E1291">
        <v>11.249000000000001</v>
      </c>
      <c r="F1291">
        <v>12.215999999999999</v>
      </c>
      <c r="G1291">
        <v>13.183</v>
      </c>
      <c r="H1291">
        <v>14.250999999999999</v>
      </c>
      <c r="I1291">
        <v>15.433999999999999</v>
      </c>
      <c r="J1291">
        <v>16.748000000000001</v>
      </c>
      <c r="K1291">
        <v>18.21</v>
      </c>
      <c r="L1291">
        <v>19.841000000000001</v>
      </c>
      <c r="M1291">
        <v>21.472000000000001</v>
      </c>
    </row>
    <row r="1292" spans="1:13" x14ac:dyDescent="0.3">
      <c r="A1292">
        <v>1290</v>
      </c>
      <c r="B1292">
        <v>15.4338</v>
      </c>
      <c r="C1292">
        <v>8.0710000000000004E-2</v>
      </c>
      <c r="D1292">
        <v>-0.29399999999999998</v>
      </c>
      <c r="E1292">
        <v>11.247999999999999</v>
      </c>
      <c r="F1292">
        <v>12.215</v>
      </c>
      <c r="G1292">
        <v>13.182</v>
      </c>
      <c r="H1292">
        <v>14.250999999999999</v>
      </c>
      <c r="I1292">
        <v>15.433999999999999</v>
      </c>
      <c r="J1292">
        <v>16.747</v>
      </c>
      <c r="K1292">
        <v>18.209</v>
      </c>
      <c r="L1292">
        <v>19.841000000000001</v>
      </c>
      <c r="M1292">
        <v>21.472000000000001</v>
      </c>
    </row>
    <row r="1293" spans="1:13" x14ac:dyDescent="0.3">
      <c r="A1293">
        <v>1291</v>
      </c>
      <c r="B1293">
        <v>15.433199999999999</v>
      </c>
      <c r="C1293">
        <v>8.072E-2</v>
      </c>
      <c r="D1293">
        <v>-0.29420000000000002</v>
      </c>
      <c r="E1293">
        <v>11.247</v>
      </c>
      <c r="F1293">
        <v>12.214</v>
      </c>
      <c r="G1293">
        <v>13.180999999999999</v>
      </c>
      <c r="H1293">
        <v>14.25</v>
      </c>
      <c r="I1293">
        <v>15.433</v>
      </c>
      <c r="J1293">
        <v>16.747</v>
      </c>
      <c r="K1293">
        <v>18.209</v>
      </c>
      <c r="L1293">
        <v>19.841000000000001</v>
      </c>
      <c r="M1293">
        <v>21.472999999999999</v>
      </c>
    </row>
    <row r="1294" spans="1:13" x14ac:dyDescent="0.3">
      <c r="A1294">
        <v>1292</v>
      </c>
      <c r="B1294">
        <v>15.432499999999999</v>
      </c>
      <c r="C1294">
        <v>8.072E-2</v>
      </c>
      <c r="D1294">
        <v>-0.2944</v>
      </c>
      <c r="E1294">
        <v>11.247</v>
      </c>
      <c r="F1294">
        <v>12.214</v>
      </c>
      <c r="G1294">
        <v>13.180999999999999</v>
      </c>
      <c r="H1294">
        <v>14.249000000000001</v>
      </c>
      <c r="I1294">
        <v>15.432</v>
      </c>
      <c r="J1294">
        <v>16.745999999999999</v>
      </c>
      <c r="K1294">
        <v>18.207999999999998</v>
      </c>
      <c r="L1294">
        <v>19.84</v>
      </c>
      <c r="M1294">
        <v>21.472000000000001</v>
      </c>
    </row>
    <row r="1295" spans="1:13" x14ac:dyDescent="0.3">
      <c r="A1295">
        <v>1293</v>
      </c>
      <c r="B1295">
        <v>15.431800000000001</v>
      </c>
      <c r="C1295">
        <v>8.0729999999999996E-2</v>
      </c>
      <c r="D1295">
        <v>-0.29459999999999997</v>
      </c>
      <c r="E1295">
        <v>11.246</v>
      </c>
      <c r="F1295">
        <v>12.212999999999999</v>
      </c>
      <c r="G1295">
        <v>13.18</v>
      </c>
      <c r="H1295">
        <v>14.247999999999999</v>
      </c>
      <c r="I1295">
        <v>15.432</v>
      </c>
      <c r="J1295">
        <v>16.745999999999999</v>
      </c>
      <c r="K1295">
        <v>18.207999999999998</v>
      </c>
      <c r="L1295">
        <v>19.84</v>
      </c>
      <c r="M1295">
        <v>21.472000000000001</v>
      </c>
    </row>
    <row r="1296" spans="1:13" x14ac:dyDescent="0.3">
      <c r="A1296">
        <v>1294</v>
      </c>
      <c r="B1296">
        <v>15.431100000000001</v>
      </c>
      <c r="C1296">
        <v>8.0740000000000006E-2</v>
      </c>
      <c r="D1296">
        <v>-0.29480000000000001</v>
      </c>
      <c r="E1296">
        <v>11.244999999999999</v>
      </c>
      <c r="F1296">
        <v>12.212</v>
      </c>
      <c r="G1296">
        <v>13.179</v>
      </c>
      <c r="H1296">
        <v>14.247999999999999</v>
      </c>
      <c r="I1296">
        <v>15.430999999999999</v>
      </c>
      <c r="J1296">
        <v>16.745000000000001</v>
      </c>
      <c r="K1296">
        <v>18.207999999999998</v>
      </c>
      <c r="L1296">
        <v>19.84</v>
      </c>
      <c r="M1296">
        <v>21.472000000000001</v>
      </c>
    </row>
    <row r="1297" spans="1:13" x14ac:dyDescent="0.3">
      <c r="A1297">
        <v>1295</v>
      </c>
      <c r="B1297">
        <v>15.430400000000001</v>
      </c>
      <c r="C1297">
        <v>8.0750000000000002E-2</v>
      </c>
      <c r="D1297">
        <v>-0.29499999999999998</v>
      </c>
      <c r="E1297">
        <v>11.244</v>
      </c>
      <c r="F1297">
        <v>12.211</v>
      </c>
      <c r="G1297">
        <v>13.178000000000001</v>
      </c>
      <c r="H1297">
        <v>14.247</v>
      </c>
      <c r="I1297">
        <v>15.43</v>
      </c>
      <c r="J1297">
        <v>16.744</v>
      </c>
      <c r="K1297">
        <v>18.207000000000001</v>
      </c>
      <c r="L1297">
        <v>19.84</v>
      </c>
      <c r="M1297">
        <v>21.472000000000001</v>
      </c>
    </row>
    <row r="1298" spans="1:13" x14ac:dyDescent="0.3">
      <c r="A1298">
        <v>1296</v>
      </c>
      <c r="B1298">
        <v>15.4297</v>
      </c>
      <c r="C1298">
        <v>8.0759999999999998E-2</v>
      </c>
      <c r="D1298">
        <v>-0.29520000000000002</v>
      </c>
      <c r="E1298">
        <v>11.243</v>
      </c>
      <c r="F1298">
        <v>12.21</v>
      </c>
      <c r="G1298">
        <v>13.177</v>
      </c>
      <c r="H1298">
        <v>14.246</v>
      </c>
      <c r="I1298">
        <v>15.43</v>
      </c>
      <c r="J1298">
        <v>16.744</v>
      </c>
      <c r="K1298">
        <v>18.207000000000001</v>
      </c>
      <c r="L1298">
        <v>19.84</v>
      </c>
      <c r="M1298">
        <v>21.472000000000001</v>
      </c>
    </row>
    <row r="1299" spans="1:13" x14ac:dyDescent="0.3">
      <c r="A1299">
        <v>1297</v>
      </c>
      <c r="B1299">
        <v>15.429</v>
      </c>
      <c r="C1299">
        <v>8.0769999999999995E-2</v>
      </c>
      <c r="D1299">
        <v>-0.2954</v>
      </c>
      <c r="E1299">
        <v>11.242000000000001</v>
      </c>
      <c r="F1299">
        <v>12.21</v>
      </c>
      <c r="G1299">
        <v>13.177</v>
      </c>
      <c r="H1299">
        <v>14.244999999999999</v>
      </c>
      <c r="I1299">
        <v>15.429</v>
      </c>
      <c r="J1299">
        <v>16.742999999999999</v>
      </c>
      <c r="K1299">
        <v>18.206</v>
      </c>
      <c r="L1299">
        <v>19.838999999999999</v>
      </c>
      <c r="M1299">
        <v>21.472000000000001</v>
      </c>
    </row>
    <row r="1300" spans="1:13" x14ac:dyDescent="0.3">
      <c r="A1300">
        <v>1298</v>
      </c>
      <c r="B1300">
        <v>15.4283</v>
      </c>
      <c r="C1300">
        <v>8.0780000000000005E-2</v>
      </c>
      <c r="D1300">
        <v>-0.29570000000000002</v>
      </c>
      <c r="E1300">
        <v>11.242000000000001</v>
      </c>
      <c r="F1300">
        <v>12.209</v>
      </c>
      <c r="G1300">
        <v>13.176</v>
      </c>
      <c r="H1300">
        <v>14.244999999999999</v>
      </c>
      <c r="I1300">
        <v>15.428000000000001</v>
      </c>
      <c r="J1300">
        <v>16.742999999999999</v>
      </c>
      <c r="K1300">
        <v>18.206</v>
      </c>
      <c r="L1300">
        <v>19.838999999999999</v>
      </c>
      <c r="M1300">
        <v>21.472999999999999</v>
      </c>
    </row>
    <row r="1301" spans="1:13" x14ac:dyDescent="0.3">
      <c r="A1301">
        <v>1299</v>
      </c>
      <c r="B1301">
        <v>15.4276</v>
      </c>
      <c r="C1301">
        <v>8.0780000000000005E-2</v>
      </c>
      <c r="D1301">
        <v>-0.2959</v>
      </c>
      <c r="E1301">
        <v>11.241</v>
      </c>
      <c r="F1301">
        <v>12.208</v>
      </c>
      <c r="G1301">
        <v>13.175000000000001</v>
      </c>
      <c r="H1301">
        <v>14.244</v>
      </c>
      <c r="I1301">
        <v>15.428000000000001</v>
      </c>
      <c r="J1301">
        <v>16.742000000000001</v>
      </c>
      <c r="K1301">
        <v>18.204999999999998</v>
      </c>
      <c r="L1301">
        <v>19.838999999999999</v>
      </c>
      <c r="M1301">
        <v>21.472000000000001</v>
      </c>
    </row>
    <row r="1302" spans="1:13" x14ac:dyDescent="0.3">
      <c r="A1302">
        <v>1300</v>
      </c>
      <c r="B1302">
        <v>15.427</v>
      </c>
      <c r="C1302">
        <v>8.0790000000000001E-2</v>
      </c>
      <c r="D1302">
        <v>-0.29609999999999997</v>
      </c>
      <c r="E1302">
        <v>11.24</v>
      </c>
      <c r="F1302">
        <v>12.208</v>
      </c>
      <c r="G1302">
        <v>13.175000000000001</v>
      </c>
      <c r="H1302">
        <v>14.243</v>
      </c>
      <c r="I1302">
        <v>15.427</v>
      </c>
      <c r="J1302">
        <v>16.742000000000001</v>
      </c>
      <c r="K1302">
        <v>18.204999999999998</v>
      </c>
      <c r="L1302">
        <v>19.838999999999999</v>
      </c>
      <c r="M1302">
        <v>21.472000000000001</v>
      </c>
    </row>
    <row r="1303" spans="1:13" x14ac:dyDescent="0.3">
      <c r="A1303">
        <v>1301</v>
      </c>
      <c r="B1303">
        <v>15.426299999999999</v>
      </c>
      <c r="C1303">
        <v>8.0799999999999997E-2</v>
      </c>
      <c r="D1303">
        <v>-0.29630000000000001</v>
      </c>
      <c r="E1303">
        <v>11.24</v>
      </c>
      <c r="F1303">
        <v>12.207000000000001</v>
      </c>
      <c r="G1303">
        <v>13.173999999999999</v>
      </c>
      <c r="H1303">
        <v>14.242000000000001</v>
      </c>
      <c r="I1303">
        <v>15.426</v>
      </c>
      <c r="J1303">
        <v>16.741</v>
      </c>
      <c r="K1303">
        <v>18.204999999999998</v>
      </c>
      <c r="L1303">
        <v>19.838000000000001</v>
      </c>
      <c r="M1303">
        <v>21.472000000000001</v>
      </c>
    </row>
    <row r="1304" spans="1:13" x14ac:dyDescent="0.3">
      <c r="A1304">
        <v>1302</v>
      </c>
      <c r="B1304">
        <v>15.425599999999999</v>
      </c>
      <c r="C1304">
        <v>8.0810000000000007E-2</v>
      </c>
      <c r="D1304">
        <v>-0.29649999999999999</v>
      </c>
      <c r="E1304">
        <v>11.239000000000001</v>
      </c>
      <c r="F1304">
        <v>12.206</v>
      </c>
      <c r="G1304">
        <v>13.173</v>
      </c>
      <c r="H1304">
        <v>14.242000000000001</v>
      </c>
      <c r="I1304">
        <v>15.426</v>
      </c>
      <c r="J1304">
        <v>16.739999999999998</v>
      </c>
      <c r="K1304">
        <v>18.204000000000001</v>
      </c>
      <c r="L1304">
        <v>19.838000000000001</v>
      </c>
      <c r="M1304">
        <v>21.472000000000001</v>
      </c>
    </row>
    <row r="1305" spans="1:13" x14ac:dyDescent="0.3">
      <c r="A1305">
        <v>1303</v>
      </c>
      <c r="B1305">
        <v>15.424899999999999</v>
      </c>
      <c r="C1305">
        <v>8.0820000000000003E-2</v>
      </c>
      <c r="D1305">
        <v>-0.29680000000000001</v>
      </c>
      <c r="E1305">
        <v>11.238</v>
      </c>
      <c r="F1305">
        <v>12.205</v>
      </c>
      <c r="G1305">
        <v>13.172000000000001</v>
      </c>
      <c r="H1305">
        <v>14.241</v>
      </c>
      <c r="I1305">
        <v>15.425000000000001</v>
      </c>
      <c r="J1305">
        <v>16.739999999999998</v>
      </c>
      <c r="K1305">
        <v>18.204000000000001</v>
      </c>
      <c r="L1305">
        <v>19.838000000000001</v>
      </c>
      <c r="M1305">
        <v>21.472999999999999</v>
      </c>
    </row>
    <row r="1306" spans="1:13" x14ac:dyDescent="0.3">
      <c r="A1306">
        <v>1304</v>
      </c>
      <c r="B1306">
        <v>15.424300000000001</v>
      </c>
      <c r="C1306">
        <v>8.0829999999999999E-2</v>
      </c>
      <c r="D1306">
        <v>-0.29699999999999999</v>
      </c>
      <c r="E1306">
        <v>11.237</v>
      </c>
      <c r="F1306">
        <v>12.204000000000001</v>
      </c>
      <c r="G1306">
        <v>13.170999999999999</v>
      </c>
      <c r="H1306">
        <v>14.24</v>
      </c>
      <c r="I1306">
        <v>15.423999999999999</v>
      </c>
      <c r="J1306">
        <v>16.739000000000001</v>
      </c>
      <c r="K1306">
        <v>18.204000000000001</v>
      </c>
      <c r="L1306">
        <v>19.838000000000001</v>
      </c>
      <c r="M1306">
        <v>21.472999999999999</v>
      </c>
    </row>
    <row r="1307" spans="1:13" x14ac:dyDescent="0.3">
      <c r="A1307">
        <v>1305</v>
      </c>
      <c r="B1307">
        <v>15.4236</v>
      </c>
      <c r="C1307">
        <v>8.0839999999999995E-2</v>
      </c>
      <c r="D1307">
        <v>-0.29720000000000002</v>
      </c>
      <c r="E1307">
        <v>11.236000000000001</v>
      </c>
      <c r="F1307">
        <v>12.202999999999999</v>
      </c>
      <c r="G1307">
        <v>13.170999999999999</v>
      </c>
      <c r="H1307">
        <v>14.239000000000001</v>
      </c>
      <c r="I1307">
        <v>15.423999999999999</v>
      </c>
      <c r="J1307">
        <v>16.739000000000001</v>
      </c>
      <c r="K1307">
        <v>18.202999999999999</v>
      </c>
      <c r="L1307">
        <v>19.838000000000001</v>
      </c>
      <c r="M1307">
        <v>21.472999999999999</v>
      </c>
    </row>
    <row r="1308" spans="1:13" x14ac:dyDescent="0.3">
      <c r="A1308">
        <v>1306</v>
      </c>
      <c r="B1308">
        <v>15.4229</v>
      </c>
      <c r="C1308">
        <v>8.0850000000000005E-2</v>
      </c>
      <c r="D1308">
        <v>-0.29749999999999999</v>
      </c>
      <c r="E1308">
        <v>11.236000000000001</v>
      </c>
      <c r="F1308">
        <v>12.202999999999999</v>
      </c>
      <c r="G1308">
        <v>13.17</v>
      </c>
      <c r="H1308">
        <v>14.239000000000001</v>
      </c>
      <c r="I1308">
        <v>15.423</v>
      </c>
      <c r="J1308">
        <v>16.738</v>
      </c>
      <c r="K1308">
        <v>18.202999999999999</v>
      </c>
      <c r="L1308">
        <v>19.838000000000001</v>
      </c>
      <c r="M1308">
        <v>21.472999999999999</v>
      </c>
    </row>
    <row r="1309" spans="1:13" x14ac:dyDescent="0.3">
      <c r="A1309">
        <v>1307</v>
      </c>
      <c r="B1309">
        <v>15.4222</v>
      </c>
      <c r="C1309">
        <v>8.0850000000000005E-2</v>
      </c>
      <c r="D1309">
        <v>-0.29770000000000002</v>
      </c>
      <c r="E1309">
        <v>11.234999999999999</v>
      </c>
      <c r="F1309">
        <v>12.202</v>
      </c>
      <c r="G1309">
        <v>13.169</v>
      </c>
      <c r="H1309">
        <v>14.238</v>
      </c>
      <c r="I1309">
        <v>15.422000000000001</v>
      </c>
      <c r="J1309">
        <v>16.736999999999998</v>
      </c>
      <c r="K1309">
        <v>18.202000000000002</v>
      </c>
      <c r="L1309">
        <v>19.837</v>
      </c>
      <c r="M1309">
        <v>21.472999999999999</v>
      </c>
    </row>
    <row r="1310" spans="1:13" x14ac:dyDescent="0.3">
      <c r="A1310">
        <v>1308</v>
      </c>
      <c r="B1310">
        <v>15.4216</v>
      </c>
      <c r="C1310">
        <v>8.0860000000000001E-2</v>
      </c>
      <c r="D1310">
        <v>-0.2979</v>
      </c>
      <c r="E1310">
        <v>11.234</v>
      </c>
      <c r="F1310">
        <v>12.201000000000001</v>
      </c>
      <c r="G1310">
        <v>13.167999999999999</v>
      </c>
      <c r="H1310">
        <v>14.237</v>
      </c>
      <c r="I1310">
        <v>15.422000000000001</v>
      </c>
      <c r="J1310">
        <v>16.736999999999998</v>
      </c>
      <c r="K1310">
        <v>18.202000000000002</v>
      </c>
      <c r="L1310">
        <v>19.837</v>
      </c>
      <c r="M1310">
        <v>21.472999999999999</v>
      </c>
    </row>
    <row r="1311" spans="1:13" x14ac:dyDescent="0.3">
      <c r="A1311">
        <v>1309</v>
      </c>
      <c r="B1311">
        <v>15.4209</v>
      </c>
      <c r="C1311">
        <v>8.0869999999999997E-2</v>
      </c>
      <c r="D1311">
        <v>-0.29820000000000002</v>
      </c>
      <c r="E1311">
        <v>11.234</v>
      </c>
      <c r="F1311">
        <v>12.201000000000001</v>
      </c>
      <c r="G1311">
        <v>13.167999999999999</v>
      </c>
      <c r="H1311">
        <v>14.237</v>
      </c>
      <c r="I1311">
        <v>15.420999999999999</v>
      </c>
      <c r="J1311">
        <v>16.736000000000001</v>
      </c>
      <c r="K1311">
        <v>18.201000000000001</v>
      </c>
      <c r="L1311">
        <v>19.837</v>
      </c>
      <c r="M1311">
        <v>21.472999999999999</v>
      </c>
    </row>
    <row r="1312" spans="1:13" x14ac:dyDescent="0.3">
      <c r="A1312">
        <v>1310</v>
      </c>
      <c r="B1312">
        <v>15.420199999999999</v>
      </c>
      <c r="C1312">
        <v>8.0879999999999994E-2</v>
      </c>
      <c r="D1312">
        <v>-0.2984</v>
      </c>
      <c r="E1312">
        <v>11.233000000000001</v>
      </c>
      <c r="F1312">
        <v>12.2</v>
      </c>
      <c r="G1312">
        <v>13.167</v>
      </c>
      <c r="H1312">
        <v>14.236000000000001</v>
      </c>
      <c r="I1312">
        <v>15.42</v>
      </c>
      <c r="J1312">
        <v>16.736000000000001</v>
      </c>
      <c r="K1312">
        <v>18.201000000000001</v>
      </c>
      <c r="L1312">
        <v>19.837</v>
      </c>
      <c r="M1312">
        <v>21.472999999999999</v>
      </c>
    </row>
    <row r="1313" spans="1:13" x14ac:dyDescent="0.3">
      <c r="A1313">
        <v>1311</v>
      </c>
      <c r="B1313">
        <v>15.419600000000001</v>
      </c>
      <c r="C1313">
        <v>8.0890000000000004E-2</v>
      </c>
      <c r="D1313">
        <v>-0.29870000000000002</v>
      </c>
      <c r="E1313">
        <v>11.231999999999999</v>
      </c>
      <c r="F1313">
        <v>12.199</v>
      </c>
      <c r="G1313">
        <v>13.166</v>
      </c>
      <c r="H1313">
        <v>14.234999999999999</v>
      </c>
      <c r="I1313">
        <v>15.42</v>
      </c>
      <c r="J1313">
        <v>16.734999999999999</v>
      </c>
      <c r="K1313">
        <v>18.201000000000001</v>
      </c>
      <c r="L1313">
        <v>19.837</v>
      </c>
      <c r="M1313">
        <v>21.474</v>
      </c>
    </row>
    <row r="1314" spans="1:13" x14ac:dyDescent="0.3">
      <c r="A1314">
        <v>1312</v>
      </c>
      <c r="B1314">
        <v>15.418900000000001</v>
      </c>
      <c r="C1314">
        <v>8.09E-2</v>
      </c>
      <c r="D1314">
        <v>-0.2989</v>
      </c>
      <c r="E1314">
        <v>11.231</v>
      </c>
      <c r="F1314">
        <v>12.198</v>
      </c>
      <c r="G1314">
        <v>13.164999999999999</v>
      </c>
      <c r="H1314">
        <v>14.234</v>
      </c>
      <c r="I1314">
        <v>15.419</v>
      </c>
      <c r="J1314">
        <v>16.734999999999999</v>
      </c>
      <c r="K1314">
        <v>18.2</v>
      </c>
      <c r="L1314">
        <v>19.837</v>
      </c>
      <c r="M1314">
        <v>21.474</v>
      </c>
    </row>
    <row r="1315" spans="1:13" x14ac:dyDescent="0.3">
      <c r="A1315">
        <v>1313</v>
      </c>
      <c r="B1315">
        <v>15.418200000000001</v>
      </c>
      <c r="C1315">
        <v>8.0909999999999996E-2</v>
      </c>
      <c r="D1315">
        <v>-0.29920000000000002</v>
      </c>
      <c r="E1315">
        <v>11.23</v>
      </c>
      <c r="F1315">
        <v>12.196999999999999</v>
      </c>
      <c r="G1315">
        <v>13.164999999999999</v>
      </c>
      <c r="H1315">
        <v>14.234</v>
      </c>
      <c r="I1315">
        <v>15.417999999999999</v>
      </c>
      <c r="J1315">
        <v>16.734000000000002</v>
      </c>
      <c r="K1315">
        <v>18.2</v>
      </c>
      <c r="L1315">
        <v>19.837</v>
      </c>
      <c r="M1315">
        <v>21.474</v>
      </c>
    </row>
    <row r="1316" spans="1:13" x14ac:dyDescent="0.3">
      <c r="A1316">
        <v>1314</v>
      </c>
      <c r="B1316">
        <v>15.4176</v>
      </c>
      <c r="C1316">
        <v>8.0920000000000006E-2</v>
      </c>
      <c r="D1316">
        <v>-0.2994</v>
      </c>
      <c r="E1316">
        <v>11.23</v>
      </c>
      <c r="F1316">
        <v>12.196999999999999</v>
      </c>
      <c r="G1316">
        <v>13.164</v>
      </c>
      <c r="H1316">
        <v>14.233000000000001</v>
      </c>
      <c r="I1316">
        <v>15.417999999999999</v>
      </c>
      <c r="J1316">
        <v>16.734000000000002</v>
      </c>
      <c r="K1316">
        <v>18.2</v>
      </c>
      <c r="L1316">
        <v>19.837</v>
      </c>
      <c r="M1316">
        <v>21.474</v>
      </c>
    </row>
    <row r="1317" spans="1:13" x14ac:dyDescent="0.3">
      <c r="A1317">
        <v>1315</v>
      </c>
      <c r="B1317">
        <v>15.4169</v>
      </c>
      <c r="C1317">
        <v>8.0930000000000002E-2</v>
      </c>
      <c r="D1317">
        <v>-0.29970000000000002</v>
      </c>
      <c r="E1317">
        <v>11.228999999999999</v>
      </c>
      <c r="F1317">
        <v>12.196</v>
      </c>
      <c r="G1317">
        <v>13.163</v>
      </c>
      <c r="H1317">
        <v>14.231999999999999</v>
      </c>
      <c r="I1317">
        <v>15.417</v>
      </c>
      <c r="J1317">
        <v>16.733000000000001</v>
      </c>
      <c r="K1317">
        <v>18.199000000000002</v>
      </c>
      <c r="L1317">
        <v>19.837</v>
      </c>
      <c r="M1317">
        <v>21.474</v>
      </c>
    </row>
    <row r="1318" spans="1:13" x14ac:dyDescent="0.3">
      <c r="A1318">
        <v>1316</v>
      </c>
      <c r="B1318">
        <v>15.4162</v>
      </c>
      <c r="C1318">
        <v>8.0930000000000002E-2</v>
      </c>
      <c r="D1318">
        <v>-0.3</v>
      </c>
      <c r="E1318">
        <v>11.228</v>
      </c>
      <c r="F1318">
        <v>12.195</v>
      </c>
      <c r="G1318">
        <v>13.162000000000001</v>
      </c>
      <c r="H1318">
        <v>14.231</v>
      </c>
      <c r="I1318">
        <v>15.416</v>
      </c>
      <c r="J1318">
        <v>16.731999999999999</v>
      </c>
      <c r="K1318">
        <v>18.199000000000002</v>
      </c>
      <c r="L1318">
        <v>19.835999999999999</v>
      </c>
      <c r="M1318">
        <v>21.474</v>
      </c>
    </row>
    <row r="1319" spans="1:13" x14ac:dyDescent="0.3">
      <c r="A1319">
        <v>1317</v>
      </c>
      <c r="B1319">
        <v>15.4156</v>
      </c>
      <c r="C1319">
        <v>8.0939999999999998E-2</v>
      </c>
      <c r="D1319">
        <v>-0.30020000000000002</v>
      </c>
      <c r="E1319">
        <v>11.228</v>
      </c>
      <c r="F1319">
        <v>12.195</v>
      </c>
      <c r="G1319">
        <v>13.162000000000001</v>
      </c>
      <c r="H1319">
        <v>14.231</v>
      </c>
      <c r="I1319">
        <v>15.416</v>
      </c>
      <c r="J1319">
        <v>16.731999999999999</v>
      </c>
      <c r="K1319">
        <v>18.198</v>
      </c>
      <c r="L1319">
        <v>19.835999999999999</v>
      </c>
      <c r="M1319">
        <v>21.474</v>
      </c>
    </row>
    <row r="1320" spans="1:13" x14ac:dyDescent="0.3">
      <c r="A1320">
        <v>1318</v>
      </c>
      <c r="B1320">
        <v>15.414899999999999</v>
      </c>
      <c r="C1320">
        <v>8.0949999999999994E-2</v>
      </c>
      <c r="D1320">
        <v>-0.30049999999999999</v>
      </c>
      <c r="E1320">
        <v>11.227</v>
      </c>
      <c r="F1320">
        <v>12.194000000000001</v>
      </c>
      <c r="G1320">
        <v>13.161</v>
      </c>
      <c r="H1320">
        <v>14.23</v>
      </c>
      <c r="I1320">
        <v>15.414999999999999</v>
      </c>
      <c r="J1320">
        <v>16.731000000000002</v>
      </c>
      <c r="K1320">
        <v>18.198</v>
      </c>
      <c r="L1320">
        <v>19.835999999999999</v>
      </c>
      <c r="M1320">
        <v>21.474</v>
      </c>
    </row>
    <row r="1321" spans="1:13" x14ac:dyDescent="0.3">
      <c r="A1321">
        <v>1319</v>
      </c>
      <c r="B1321">
        <v>15.414300000000001</v>
      </c>
      <c r="C1321">
        <v>8.0960000000000004E-2</v>
      </c>
      <c r="D1321">
        <v>-0.30080000000000001</v>
      </c>
      <c r="E1321">
        <v>11.226000000000001</v>
      </c>
      <c r="F1321">
        <v>12.193</v>
      </c>
      <c r="G1321">
        <v>13.16</v>
      </c>
      <c r="H1321">
        <v>14.228999999999999</v>
      </c>
      <c r="I1321">
        <v>15.414</v>
      </c>
      <c r="J1321">
        <v>16.731000000000002</v>
      </c>
      <c r="K1321">
        <v>18.198</v>
      </c>
      <c r="L1321">
        <v>19.835999999999999</v>
      </c>
      <c r="M1321">
        <v>21.475000000000001</v>
      </c>
    </row>
    <row r="1322" spans="1:13" x14ac:dyDescent="0.3">
      <c r="A1322">
        <v>1320</v>
      </c>
      <c r="B1322">
        <v>15.413600000000001</v>
      </c>
      <c r="C1322">
        <v>8.097E-2</v>
      </c>
      <c r="D1322">
        <v>-0.30099999999999999</v>
      </c>
      <c r="E1322">
        <v>11.225</v>
      </c>
      <c r="F1322">
        <v>12.192</v>
      </c>
      <c r="G1322">
        <v>13.159000000000001</v>
      </c>
      <c r="H1322">
        <v>14.228999999999999</v>
      </c>
      <c r="I1322">
        <v>15.414</v>
      </c>
      <c r="J1322">
        <v>16.73</v>
      </c>
      <c r="K1322">
        <v>18.196999999999999</v>
      </c>
      <c r="L1322">
        <v>19.835999999999999</v>
      </c>
      <c r="M1322">
        <v>21.475000000000001</v>
      </c>
    </row>
    <row r="1323" spans="1:13" x14ac:dyDescent="0.3">
      <c r="A1323">
        <v>1321</v>
      </c>
      <c r="B1323">
        <v>15.413</v>
      </c>
      <c r="C1323">
        <v>8.0979999999999996E-2</v>
      </c>
      <c r="D1323">
        <v>-0.30130000000000001</v>
      </c>
      <c r="E1323">
        <v>11.225</v>
      </c>
      <c r="F1323">
        <v>12.192</v>
      </c>
      <c r="G1323">
        <v>13.159000000000001</v>
      </c>
      <c r="H1323">
        <v>14.228</v>
      </c>
      <c r="I1323">
        <v>15.413</v>
      </c>
      <c r="J1323">
        <v>16.73</v>
      </c>
      <c r="K1323">
        <v>18.196999999999999</v>
      </c>
      <c r="L1323">
        <v>19.835999999999999</v>
      </c>
      <c r="M1323">
        <v>21.475000000000001</v>
      </c>
    </row>
    <row r="1324" spans="1:13" x14ac:dyDescent="0.3">
      <c r="A1324">
        <v>1322</v>
      </c>
      <c r="B1324">
        <v>15.4123</v>
      </c>
      <c r="C1324">
        <v>8.0990000000000006E-2</v>
      </c>
      <c r="D1324">
        <v>-0.30159999999999998</v>
      </c>
      <c r="E1324">
        <v>11.224</v>
      </c>
      <c r="F1324">
        <v>12.191000000000001</v>
      </c>
      <c r="G1324">
        <v>13.157999999999999</v>
      </c>
      <c r="H1324">
        <v>14.227</v>
      </c>
      <c r="I1324">
        <v>15.412000000000001</v>
      </c>
      <c r="J1324">
        <v>16.728999999999999</v>
      </c>
      <c r="K1324">
        <v>18.196999999999999</v>
      </c>
      <c r="L1324">
        <v>19.835999999999999</v>
      </c>
      <c r="M1324">
        <v>21.475000000000001</v>
      </c>
    </row>
    <row r="1325" spans="1:13" x14ac:dyDescent="0.3">
      <c r="A1325">
        <v>1323</v>
      </c>
      <c r="B1325">
        <v>15.4117</v>
      </c>
      <c r="C1325">
        <v>8.1000000000000003E-2</v>
      </c>
      <c r="D1325">
        <v>-0.30180000000000001</v>
      </c>
      <c r="E1325">
        <v>11.223000000000001</v>
      </c>
      <c r="F1325">
        <v>12.19</v>
      </c>
      <c r="G1325">
        <v>13.157</v>
      </c>
      <c r="H1325">
        <v>14.226000000000001</v>
      </c>
      <c r="I1325">
        <v>15.412000000000001</v>
      </c>
      <c r="J1325">
        <v>16.728999999999999</v>
      </c>
      <c r="K1325">
        <v>18.196000000000002</v>
      </c>
      <c r="L1325">
        <v>19.835999999999999</v>
      </c>
      <c r="M1325">
        <v>21.475999999999999</v>
      </c>
    </row>
    <row r="1326" spans="1:13" x14ac:dyDescent="0.3">
      <c r="A1326">
        <v>1324</v>
      </c>
      <c r="B1326">
        <v>15.411</v>
      </c>
      <c r="C1326">
        <v>8.1009999999999999E-2</v>
      </c>
      <c r="D1326">
        <v>-0.30209999999999998</v>
      </c>
      <c r="E1326">
        <v>11.222</v>
      </c>
      <c r="F1326">
        <v>12.189</v>
      </c>
      <c r="G1326">
        <v>13.156000000000001</v>
      </c>
      <c r="H1326">
        <v>14.226000000000001</v>
      </c>
      <c r="I1326">
        <v>15.411</v>
      </c>
      <c r="J1326">
        <v>16.728000000000002</v>
      </c>
      <c r="K1326">
        <v>18.196000000000002</v>
      </c>
      <c r="L1326">
        <v>19.835999999999999</v>
      </c>
      <c r="M1326">
        <v>21.475999999999999</v>
      </c>
    </row>
    <row r="1327" spans="1:13" x14ac:dyDescent="0.3">
      <c r="A1327">
        <v>1325</v>
      </c>
      <c r="B1327">
        <v>15.410399999999999</v>
      </c>
      <c r="C1327">
        <v>8.1019999999999995E-2</v>
      </c>
      <c r="D1327">
        <v>-0.3024</v>
      </c>
      <c r="E1327">
        <v>11.222</v>
      </c>
      <c r="F1327">
        <v>12.189</v>
      </c>
      <c r="G1327">
        <v>13.156000000000001</v>
      </c>
      <c r="H1327">
        <v>14.225</v>
      </c>
      <c r="I1327">
        <v>15.41</v>
      </c>
      <c r="J1327">
        <v>16.728000000000002</v>
      </c>
      <c r="K1327">
        <v>18.196000000000002</v>
      </c>
      <c r="L1327">
        <v>19.835999999999999</v>
      </c>
      <c r="M1327">
        <v>21.475999999999999</v>
      </c>
    </row>
    <row r="1328" spans="1:13" x14ac:dyDescent="0.3">
      <c r="A1328">
        <v>1326</v>
      </c>
      <c r="B1328">
        <v>15.409700000000001</v>
      </c>
      <c r="C1328">
        <v>8.1019999999999995E-2</v>
      </c>
      <c r="D1328">
        <v>-0.30270000000000002</v>
      </c>
      <c r="E1328">
        <v>11.221</v>
      </c>
      <c r="F1328">
        <v>12.188000000000001</v>
      </c>
      <c r="G1328">
        <v>13.154999999999999</v>
      </c>
      <c r="H1328">
        <v>14.224</v>
      </c>
      <c r="I1328">
        <v>15.41</v>
      </c>
      <c r="J1328">
        <v>16.727</v>
      </c>
      <c r="K1328">
        <v>18.195</v>
      </c>
      <c r="L1328">
        <v>19.835000000000001</v>
      </c>
      <c r="M1328">
        <v>21.475999999999999</v>
      </c>
    </row>
    <row r="1329" spans="1:13" x14ac:dyDescent="0.3">
      <c r="A1329">
        <v>1327</v>
      </c>
      <c r="B1329">
        <v>15.4091</v>
      </c>
      <c r="C1329">
        <v>8.1030000000000005E-2</v>
      </c>
      <c r="D1329">
        <v>-0.30299999999999999</v>
      </c>
      <c r="E1329">
        <v>11.22</v>
      </c>
      <c r="F1329">
        <v>12.186999999999999</v>
      </c>
      <c r="G1329">
        <v>13.154</v>
      </c>
      <c r="H1329">
        <v>14.224</v>
      </c>
      <c r="I1329">
        <v>15.409000000000001</v>
      </c>
      <c r="J1329">
        <v>16.727</v>
      </c>
      <c r="K1329">
        <v>18.195</v>
      </c>
      <c r="L1329">
        <v>19.835000000000001</v>
      </c>
      <c r="M1329">
        <v>21.475999999999999</v>
      </c>
    </row>
    <row r="1330" spans="1:13" x14ac:dyDescent="0.3">
      <c r="A1330">
        <v>1328</v>
      </c>
      <c r="B1330">
        <v>15.4084</v>
      </c>
      <c r="C1330">
        <v>8.1040000000000001E-2</v>
      </c>
      <c r="D1330">
        <v>-0.30330000000000001</v>
      </c>
      <c r="E1330">
        <v>11.22</v>
      </c>
      <c r="F1330">
        <v>12.186999999999999</v>
      </c>
      <c r="G1330">
        <v>13.154</v>
      </c>
      <c r="H1330">
        <v>14.223000000000001</v>
      </c>
      <c r="I1330">
        <v>15.407999999999999</v>
      </c>
      <c r="J1330">
        <v>16.725999999999999</v>
      </c>
      <c r="K1330">
        <v>18.193999999999999</v>
      </c>
      <c r="L1330">
        <v>19.835000000000001</v>
      </c>
      <c r="M1330">
        <v>21.475999999999999</v>
      </c>
    </row>
    <row r="1331" spans="1:13" x14ac:dyDescent="0.3">
      <c r="A1331">
        <v>1329</v>
      </c>
      <c r="B1331">
        <v>15.4078</v>
      </c>
      <c r="C1331">
        <v>8.1049999999999997E-2</v>
      </c>
      <c r="D1331">
        <v>-0.30359999999999998</v>
      </c>
      <c r="E1331">
        <v>11.218999999999999</v>
      </c>
      <c r="F1331">
        <v>12.186</v>
      </c>
      <c r="G1331">
        <v>13.153</v>
      </c>
      <c r="H1331">
        <v>14.222</v>
      </c>
      <c r="I1331">
        <v>15.407999999999999</v>
      </c>
      <c r="J1331">
        <v>16.725999999999999</v>
      </c>
      <c r="K1331">
        <v>18.193999999999999</v>
      </c>
      <c r="L1331">
        <v>19.835000000000001</v>
      </c>
      <c r="M1331">
        <v>21.477</v>
      </c>
    </row>
    <row r="1332" spans="1:13" x14ac:dyDescent="0.3">
      <c r="A1332">
        <v>1330</v>
      </c>
      <c r="B1332">
        <v>15.4072</v>
      </c>
      <c r="C1332">
        <v>8.1059999999999993E-2</v>
      </c>
      <c r="D1332">
        <v>-0.30380000000000001</v>
      </c>
      <c r="E1332">
        <v>11.218</v>
      </c>
      <c r="F1332">
        <v>12.185</v>
      </c>
      <c r="G1332">
        <v>13.151999999999999</v>
      </c>
      <c r="H1332">
        <v>14.222</v>
      </c>
      <c r="I1332">
        <v>15.407</v>
      </c>
      <c r="J1332">
        <v>16.725000000000001</v>
      </c>
      <c r="K1332">
        <v>18.193999999999999</v>
      </c>
      <c r="L1332">
        <v>19.835000000000001</v>
      </c>
      <c r="M1332">
        <v>21.477</v>
      </c>
    </row>
    <row r="1333" spans="1:13" x14ac:dyDescent="0.3">
      <c r="A1333">
        <v>1331</v>
      </c>
      <c r="B1333">
        <v>15.406499999999999</v>
      </c>
      <c r="C1333">
        <v>8.1070000000000003E-2</v>
      </c>
      <c r="D1333">
        <v>-0.30409999999999998</v>
      </c>
      <c r="E1333">
        <v>11.217000000000001</v>
      </c>
      <c r="F1333">
        <v>12.183999999999999</v>
      </c>
      <c r="G1333">
        <v>13.151</v>
      </c>
      <c r="H1333">
        <v>14.221</v>
      </c>
      <c r="I1333">
        <v>15.406000000000001</v>
      </c>
      <c r="J1333">
        <v>16.725000000000001</v>
      </c>
      <c r="K1333">
        <v>18.193000000000001</v>
      </c>
      <c r="L1333">
        <v>19.835000000000001</v>
      </c>
      <c r="M1333">
        <v>21.477</v>
      </c>
    </row>
    <row r="1334" spans="1:13" x14ac:dyDescent="0.3">
      <c r="A1334">
        <v>1332</v>
      </c>
      <c r="B1334">
        <v>15.405900000000001</v>
      </c>
      <c r="C1334">
        <v>8.1079999999999999E-2</v>
      </c>
      <c r="D1334">
        <v>-0.3044</v>
      </c>
      <c r="E1334">
        <v>11.217000000000001</v>
      </c>
      <c r="F1334">
        <v>12.183999999999999</v>
      </c>
      <c r="G1334">
        <v>13.151</v>
      </c>
      <c r="H1334">
        <v>14.22</v>
      </c>
      <c r="I1334">
        <v>15.406000000000001</v>
      </c>
      <c r="J1334">
        <v>16.724</v>
      </c>
      <c r="K1334">
        <v>18.193000000000001</v>
      </c>
      <c r="L1334">
        <v>19.835000000000001</v>
      </c>
      <c r="M1334">
        <v>21.477</v>
      </c>
    </row>
    <row r="1335" spans="1:13" x14ac:dyDescent="0.3">
      <c r="A1335">
        <v>1333</v>
      </c>
      <c r="B1335">
        <v>15.405200000000001</v>
      </c>
      <c r="C1335">
        <v>8.1089999999999995E-2</v>
      </c>
      <c r="D1335">
        <v>-0.30470000000000003</v>
      </c>
      <c r="E1335">
        <v>11.215999999999999</v>
      </c>
      <c r="F1335">
        <v>12.183</v>
      </c>
      <c r="G1335">
        <v>13.15</v>
      </c>
      <c r="H1335">
        <v>14.218999999999999</v>
      </c>
      <c r="I1335">
        <v>15.404999999999999</v>
      </c>
      <c r="J1335">
        <v>16.722999999999999</v>
      </c>
      <c r="K1335">
        <v>18.193000000000001</v>
      </c>
      <c r="L1335">
        <v>19.835000000000001</v>
      </c>
      <c r="M1335">
        <v>21.478000000000002</v>
      </c>
    </row>
    <row r="1336" spans="1:13" x14ac:dyDescent="0.3">
      <c r="A1336">
        <v>1334</v>
      </c>
      <c r="B1336">
        <v>15.4046</v>
      </c>
      <c r="C1336">
        <v>8.1100000000000005E-2</v>
      </c>
      <c r="D1336">
        <v>-0.30499999999999999</v>
      </c>
      <c r="E1336">
        <v>11.215</v>
      </c>
      <c r="F1336">
        <v>12.182</v>
      </c>
      <c r="G1336">
        <v>13.148999999999999</v>
      </c>
      <c r="H1336">
        <v>14.218999999999999</v>
      </c>
      <c r="I1336">
        <v>15.404999999999999</v>
      </c>
      <c r="J1336">
        <v>16.722999999999999</v>
      </c>
      <c r="K1336">
        <v>18.193000000000001</v>
      </c>
      <c r="L1336">
        <v>19.835000000000001</v>
      </c>
      <c r="M1336">
        <v>21.478000000000002</v>
      </c>
    </row>
    <row r="1337" spans="1:13" x14ac:dyDescent="0.3">
      <c r="A1337">
        <v>1335</v>
      </c>
      <c r="B1337">
        <v>15.404</v>
      </c>
      <c r="C1337">
        <v>8.1110000000000002E-2</v>
      </c>
      <c r="D1337">
        <v>-0.3054</v>
      </c>
      <c r="E1337">
        <v>11.215</v>
      </c>
      <c r="F1337">
        <v>12.180999999999999</v>
      </c>
      <c r="G1337">
        <v>13.148</v>
      </c>
      <c r="H1337">
        <v>14.218</v>
      </c>
      <c r="I1337">
        <v>15.404</v>
      </c>
      <c r="J1337">
        <v>16.722999999999999</v>
      </c>
      <c r="K1337">
        <v>18.192</v>
      </c>
      <c r="L1337">
        <v>19.835000000000001</v>
      </c>
      <c r="M1337">
        <v>21.478999999999999</v>
      </c>
    </row>
    <row r="1338" spans="1:13" x14ac:dyDescent="0.3">
      <c r="A1338">
        <v>1336</v>
      </c>
      <c r="B1338">
        <v>15.4033</v>
      </c>
      <c r="C1338">
        <v>8.1119999999999998E-2</v>
      </c>
      <c r="D1338">
        <v>-0.30570000000000003</v>
      </c>
      <c r="E1338">
        <v>11.214</v>
      </c>
      <c r="F1338">
        <v>12.180999999999999</v>
      </c>
      <c r="G1338">
        <v>13.148</v>
      </c>
      <c r="H1338">
        <v>14.217000000000001</v>
      </c>
      <c r="I1338">
        <v>15.403</v>
      </c>
      <c r="J1338">
        <v>16.722000000000001</v>
      </c>
      <c r="K1338">
        <v>18.192</v>
      </c>
      <c r="L1338">
        <v>19.835000000000001</v>
      </c>
      <c r="M1338">
        <v>21.478999999999999</v>
      </c>
    </row>
    <row r="1339" spans="1:13" x14ac:dyDescent="0.3">
      <c r="A1339">
        <v>1337</v>
      </c>
      <c r="B1339">
        <v>15.402699999999999</v>
      </c>
      <c r="C1339">
        <v>8.1129999999999994E-2</v>
      </c>
      <c r="D1339">
        <v>-0.30599999999999999</v>
      </c>
      <c r="E1339">
        <v>11.212999999999999</v>
      </c>
      <c r="F1339">
        <v>12.18</v>
      </c>
      <c r="G1339">
        <v>13.147</v>
      </c>
      <c r="H1339">
        <v>14.217000000000001</v>
      </c>
      <c r="I1339">
        <v>15.403</v>
      </c>
      <c r="J1339">
        <v>16.722000000000001</v>
      </c>
      <c r="K1339">
        <v>18.192</v>
      </c>
      <c r="L1339">
        <v>19.835000000000001</v>
      </c>
      <c r="M1339">
        <v>21.478999999999999</v>
      </c>
    </row>
    <row r="1340" spans="1:13" x14ac:dyDescent="0.3">
      <c r="A1340">
        <v>1338</v>
      </c>
      <c r="B1340">
        <v>15.402100000000001</v>
      </c>
      <c r="C1340">
        <v>8.1129999999999994E-2</v>
      </c>
      <c r="D1340">
        <v>-0.30630000000000002</v>
      </c>
      <c r="E1340">
        <v>11.212999999999999</v>
      </c>
      <c r="F1340">
        <v>12.18</v>
      </c>
      <c r="G1340">
        <v>13.146000000000001</v>
      </c>
      <c r="H1340">
        <v>14.215999999999999</v>
      </c>
      <c r="I1340">
        <v>15.401999999999999</v>
      </c>
      <c r="J1340">
        <v>16.721</v>
      </c>
      <c r="K1340">
        <v>18.190999999999999</v>
      </c>
      <c r="L1340">
        <v>19.835000000000001</v>
      </c>
      <c r="M1340">
        <v>21.478999999999999</v>
      </c>
    </row>
    <row r="1341" spans="1:13" x14ac:dyDescent="0.3">
      <c r="A1341">
        <v>1339</v>
      </c>
      <c r="B1341">
        <v>15.4015</v>
      </c>
      <c r="C1341">
        <v>8.1140000000000004E-2</v>
      </c>
      <c r="D1341">
        <v>-0.30659999999999998</v>
      </c>
      <c r="E1341">
        <v>11.212</v>
      </c>
      <c r="F1341">
        <v>12.179</v>
      </c>
      <c r="G1341">
        <v>13.146000000000001</v>
      </c>
      <c r="H1341">
        <v>14.215</v>
      </c>
      <c r="I1341">
        <v>15.401999999999999</v>
      </c>
      <c r="J1341">
        <v>16.72</v>
      </c>
      <c r="K1341">
        <v>18.190999999999999</v>
      </c>
      <c r="L1341">
        <v>19.835000000000001</v>
      </c>
      <c r="M1341">
        <v>21.478999999999999</v>
      </c>
    </row>
    <row r="1342" spans="1:13" x14ac:dyDescent="0.3">
      <c r="A1342">
        <v>1340</v>
      </c>
      <c r="B1342">
        <v>15.4008</v>
      </c>
      <c r="C1342">
        <v>8.115E-2</v>
      </c>
      <c r="D1342">
        <v>-0.30690000000000001</v>
      </c>
      <c r="E1342">
        <v>11.211</v>
      </c>
      <c r="F1342">
        <v>12.178000000000001</v>
      </c>
      <c r="G1342">
        <v>13.145</v>
      </c>
      <c r="H1342">
        <v>14.215</v>
      </c>
      <c r="I1342">
        <v>15.401</v>
      </c>
      <c r="J1342">
        <v>16.72</v>
      </c>
      <c r="K1342">
        <v>18.190999999999999</v>
      </c>
      <c r="L1342">
        <v>19.835000000000001</v>
      </c>
      <c r="M1342">
        <v>21.478999999999999</v>
      </c>
    </row>
    <row r="1343" spans="1:13" x14ac:dyDescent="0.3">
      <c r="A1343">
        <v>1341</v>
      </c>
      <c r="B1343">
        <v>15.4002</v>
      </c>
      <c r="C1343">
        <v>8.1159999999999996E-2</v>
      </c>
      <c r="D1343">
        <v>-0.30719999999999997</v>
      </c>
      <c r="E1343">
        <v>11.211</v>
      </c>
      <c r="F1343">
        <v>12.177</v>
      </c>
      <c r="G1343">
        <v>13.144</v>
      </c>
      <c r="H1343">
        <v>14.214</v>
      </c>
      <c r="I1343">
        <v>15.4</v>
      </c>
      <c r="J1343">
        <v>16.719000000000001</v>
      </c>
      <c r="K1343">
        <v>18.190000000000001</v>
      </c>
      <c r="L1343">
        <v>19.835000000000001</v>
      </c>
      <c r="M1343">
        <v>21.48</v>
      </c>
    </row>
    <row r="1344" spans="1:13" x14ac:dyDescent="0.3">
      <c r="A1344">
        <v>1342</v>
      </c>
      <c r="B1344">
        <v>15.3996</v>
      </c>
      <c r="C1344">
        <v>8.1170000000000006E-2</v>
      </c>
      <c r="D1344">
        <v>-0.30759999999999998</v>
      </c>
      <c r="E1344">
        <v>11.21</v>
      </c>
      <c r="F1344">
        <v>12.177</v>
      </c>
      <c r="G1344">
        <v>13.143000000000001</v>
      </c>
      <c r="H1344">
        <v>14.212999999999999</v>
      </c>
      <c r="I1344">
        <v>15.4</v>
      </c>
      <c r="J1344">
        <v>16.719000000000001</v>
      </c>
      <c r="K1344">
        <v>18.190000000000001</v>
      </c>
      <c r="L1344">
        <v>19.835000000000001</v>
      </c>
      <c r="M1344">
        <v>21.48</v>
      </c>
    </row>
    <row r="1345" spans="1:13" x14ac:dyDescent="0.3">
      <c r="A1345">
        <v>1343</v>
      </c>
      <c r="B1345">
        <v>15.398999999999999</v>
      </c>
      <c r="C1345">
        <v>8.1180000000000002E-2</v>
      </c>
      <c r="D1345">
        <v>-0.30790000000000001</v>
      </c>
      <c r="E1345">
        <v>11.209</v>
      </c>
      <c r="F1345">
        <v>12.176</v>
      </c>
      <c r="G1345">
        <v>13.143000000000001</v>
      </c>
      <c r="H1345">
        <v>14.212</v>
      </c>
      <c r="I1345">
        <v>15.398999999999999</v>
      </c>
      <c r="J1345">
        <v>16.718</v>
      </c>
      <c r="K1345">
        <v>18.190000000000001</v>
      </c>
      <c r="L1345">
        <v>19.835000000000001</v>
      </c>
      <c r="M1345">
        <v>21.481000000000002</v>
      </c>
    </row>
    <row r="1346" spans="1:13" x14ac:dyDescent="0.3">
      <c r="A1346">
        <v>1344</v>
      </c>
      <c r="B1346">
        <v>15.398300000000001</v>
      </c>
      <c r="C1346">
        <v>8.1189999999999998E-2</v>
      </c>
      <c r="D1346">
        <v>-0.30819999999999997</v>
      </c>
      <c r="E1346">
        <v>11.208</v>
      </c>
      <c r="F1346">
        <v>12.175000000000001</v>
      </c>
      <c r="G1346">
        <v>13.141999999999999</v>
      </c>
      <c r="H1346">
        <v>14.212</v>
      </c>
      <c r="I1346">
        <v>15.398</v>
      </c>
      <c r="J1346">
        <v>16.718</v>
      </c>
      <c r="K1346">
        <v>18.189</v>
      </c>
      <c r="L1346">
        <v>19.835000000000001</v>
      </c>
      <c r="M1346">
        <v>21.481000000000002</v>
      </c>
    </row>
    <row r="1347" spans="1:13" x14ac:dyDescent="0.3">
      <c r="A1347">
        <v>1345</v>
      </c>
      <c r="B1347">
        <v>15.3977</v>
      </c>
      <c r="C1347">
        <v>8.1199999999999994E-2</v>
      </c>
      <c r="D1347">
        <v>-0.3085</v>
      </c>
      <c r="E1347">
        <v>11.208</v>
      </c>
      <c r="F1347">
        <v>12.173999999999999</v>
      </c>
      <c r="G1347">
        <v>13.141</v>
      </c>
      <c r="H1347">
        <v>14.211</v>
      </c>
      <c r="I1347">
        <v>15.398</v>
      </c>
      <c r="J1347">
        <v>16.716999999999999</v>
      </c>
      <c r="K1347">
        <v>18.189</v>
      </c>
      <c r="L1347">
        <v>19.835000000000001</v>
      </c>
      <c r="M1347">
        <v>21.481000000000002</v>
      </c>
    </row>
    <row r="1348" spans="1:13" x14ac:dyDescent="0.3">
      <c r="A1348">
        <v>1346</v>
      </c>
      <c r="B1348">
        <v>15.3971</v>
      </c>
      <c r="C1348">
        <v>8.1210000000000004E-2</v>
      </c>
      <c r="D1348">
        <v>-0.30890000000000001</v>
      </c>
      <c r="E1348">
        <v>11.207000000000001</v>
      </c>
      <c r="F1348">
        <v>12.173999999999999</v>
      </c>
      <c r="G1348">
        <v>13.141</v>
      </c>
      <c r="H1348">
        <v>14.21</v>
      </c>
      <c r="I1348">
        <v>15.397</v>
      </c>
      <c r="J1348">
        <v>16.716999999999999</v>
      </c>
      <c r="K1348">
        <v>18.189</v>
      </c>
      <c r="L1348">
        <v>19.835000000000001</v>
      </c>
      <c r="M1348">
        <v>21.481999999999999</v>
      </c>
    </row>
    <row r="1349" spans="1:13" x14ac:dyDescent="0.3">
      <c r="A1349">
        <v>1347</v>
      </c>
      <c r="B1349">
        <v>15.3965</v>
      </c>
      <c r="C1349">
        <v>8.1220000000000001E-2</v>
      </c>
      <c r="D1349">
        <v>-0.30919999999999997</v>
      </c>
      <c r="E1349">
        <v>11.206</v>
      </c>
      <c r="F1349">
        <v>12.173</v>
      </c>
      <c r="G1349">
        <v>13.14</v>
      </c>
      <c r="H1349">
        <v>14.21</v>
      </c>
      <c r="I1349">
        <v>15.396000000000001</v>
      </c>
      <c r="J1349">
        <v>16.716999999999999</v>
      </c>
      <c r="K1349">
        <v>18.189</v>
      </c>
      <c r="L1349">
        <v>19.835000000000001</v>
      </c>
      <c r="M1349">
        <v>21.481999999999999</v>
      </c>
    </row>
    <row r="1350" spans="1:13" x14ac:dyDescent="0.3">
      <c r="A1350">
        <v>1348</v>
      </c>
      <c r="B1350">
        <v>15.395799999999999</v>
      </c>
      <c r="C1350">
        <v>8.1229999999999997E-2</v>
      </c>
      <c r="D1350">
        <v>-0.3095</v>
      </c>
      <c r="E1350">
        <v>11.205</v>
      </c>
      <c r="F1350">
        <v>12.172000000000001</v>
      </c>
      <c r="G1350">
        <v>13.138999999999999</v>
      </c>
      <c r="H1350">
        <v>14.209</v>
      </c>
      <c r="I1350">
        <v>15.396000000000001</v>
      </c>
      <c r="J1350">
        <v>16.716000000000001</v>
      </c>
      <c r="K1350">
        <v>18.187999999999999</v>
      </c>
      <c r="L1350">
        <v>19.835000000000001</v>
      </c>
      <c r="M1350">
        <v>21.481999999999999</v>
      </c>
    </row>
    <row r="1351" spans="1:13" x14ac:dyDescent="0.3">
      <c r="A1351">
        <v>1349</v>
      </c>
      <c r="B1351">
        <v>15.395200000000001</v>
      </c>
      <c r="C1351">
        <v>8.1240000000000007E-2</v>
      </c>
      <c r="D1351">
        <v>-0.30990000000000001</v>
      </c>
      <c r="E1351">
        <v>11.205</v>
      </c>
      <c r="F1351">
        <v>12.172000000000001</v>
      </c>
      <c r="G1351">
        <v>13.138</v>
      </c>
      <c r="H1351">
        <v>14.208</v>
      </c>
      <c r="I1351">
        <v>15.395</v>
      </c>
      <c r="J1351">
        <v>16.715</v>
      </c>
      <c r="K1351">
        <v>18.187999999999999</v>
      </c>
      <c r="L1351">
        <v>19.835000000000001</v>
      </c>
      <c r="M1351">
        <v>21.483000000000001</v>
      </c>
    </row>
    <row r="1352" spans="1:13" x14ac:dyDescent="0.3">
      <c r="A1352">
        <v>1350</v>
      </c>
      <c r="B1352">
        <v>15.394600000000001</v>
      </c>
      <c r="C1352">
        <v>8.1250000000000003E-2</v>
      </c>
      <c r="D1352">
        <v>-0.31019999999999998</v>
      </c>
      <c r="E1352">
        <v>11.204000000000001</v>
      </c>
      <c r="F1352">
        <v>12.170999999999999</v>
      </c>
      <c r="G1352">
        <v>13.138</v>
      </c>
      <c r="H1352">
        <v>14.208</v>
      </c>
      <c r="I1352">
        <v>15.395</v>
      </c>
      <c r="J1352">
        <v>16.715</v>
      </c>
      <c r="K1352">
        <v>18.187999999999999</v>
      </c>
      <c r="L1352">
        <v>19.835999999999999</v>
      </c>
      <c r="M1352">
        <v>21.483000000000001</v>
      </c>
    </row>
    <row r="1353" spans="1:13" x14ac:dyDescent="0.3">
      <c r="A1353">
        <v>1351</v>
      </c>
      <c r="B1353">
        <v>15.394</v>
      </c>
      <c r="C1353">
        <v>8.1259999999999999E-2</v>
      </c>
      <c r="D1353">
        <v>-0.31059999999999999</v>
      </c>
      <c r="E1353">
        <v>11.202999999999999</v>
      </c>
      <c r="F1353">
        <v>12.17</v>
      </c>
      <c r="G1353">
        <v>13.137</v>
      </c>
      <c r="H1353">
        <v>14.207000000000001</v>
      </c>
      <c r="I1353">
        <v>15.394</v>
      </c>
      <c r="J1353">
        <v>16.715</v>
      </c>
      <c r="K1353">
        <v>18.187999999999999</v>
      </c>
      <c r="L1353">
        <v>19.835999999999999</v>
      </c>
      <c r="M1353">
        <v>21.484000000000002</v>
      </c>
    </row>
    <row r="1354" spans="1:13" x14ac:dyDescent="0.3">
      <c r="A1354">
        <v>1352</v>
      </c>
      <c r="B1354">
        <v>15.3934</v>
      </c>
      <c r="C1354">
        <v>8.1269999999999995E-2</v>
      </c>
      <c r="D1354">
        <v>-0.31090000000000001</v>
      </c>
      <c r="E1354">
        <v>11.202999999999999</v>
      </c>
      <c r="F1354">
        <v>12.169</v>
      </c>
      <c r="G1354">
        <v>13.135999999999999</v>
      </c>
      <c r="H1354">
        <v>14.206</v>
      </c>
      <c r="I1354">
        <v>15.393000000000001</v>
      </c>
      <c r="J1354">
        <v>16.713999999999999</v>
      </c>
      <c r="K1354">
        <v>18.187000000000001</v>
      </c>
      <c r="L1354">
        <v>19.835999999999999</v>
      </c>
      <c r="M1354">
        <v>21.484000000000002</v>
      </c>
    </row>
    <row r="1355" spans="1:13" x14ac:dyDescent="0.3">
      <c r="A1355">
        <v>1353</v>
      </c>
      <c r="B1355">
        <v>15.392799999999999</v>
      </c>
      <c r="C1355">
        <v>8.1280000000000005E-2</v>
      </c>
      <c r="D1355">
        <v>-0.31130000000000002</v>
      </c>
      <c r="E1355">
        <v>11.202</v>
      </c>
      <c r="F1355">
        <v>12.169</v>
      </c>
      <c r="G1355">
        <v>13.135999999999999</v>
      </c>
      <c r="H1355">
        <v>14.206</v>
      </c>
      <c r="I1355">
        <v>15.393000000000001</v>
      </c>
      <c r="J1355">
        <v>16.713999999999999</v>
      </c>
      <c r="K1355">
        <v>18.187000000000001</v>
      </c>
      <c r="L1355">
        <v>19.835999999999999</v>
      </c>
      <c r="M1355">
        <v>21.484999999999999</v>
      </c>
    </row>
    <row r="1356" spans="1:13" x14ac:dyDescent="0.3">
      <c r="A1356">
        <v>1354</v>
      </c>
      <c r="B1356">
        <v>15.392200000000001</v>
      </c>
      <c r="C1356">
        <v>8.1280000000000005E-2</v>
      </c>
      <c r="D1356">
        <v>-0.31159999999999999</v>
      </c>
      <c r="E1356">
        <v>11.202</v>
      </c>
      <c r="F1356">
        <v>12.167999999999999</v>
      </c>
      <c r="G1356">
        <v>13.135</v>
      </c>
      <c r="H1356">
        <v>14.205</v>
      </c>
      <c r="I1356">
        <v>15.391999999999999</v>
      </c>
      <c r="J1356">
        <v>16.713000000000001</v>
      </c>
      <c r="K1356">
        <v>18.187000000000001</v>
      </c>
      <c r="L1356">
        <v>19.835000000000001</v>
      </c>
      <c r="M1356">
        <v>21.484000000000002</v>
      </c>
    </row>
    <row r="1357" spans="1:13" x14ac:dyDescent="0.3">
      <c r="A1357">
        <v>1355</v>
      </c>
      <c r="B1357">
        <v>15.3916</v>
      </c>
      <c r="C1357">
        <v>8.1290000000000001E-2</v>
      </c>
      <c r="D1357">
        <v>-0.312</v>
      </c>
      <c r="E1357">
        <v>11.201000000000001</v>
      </c>
      <c r="F1357">
        <v>12.167999999999999</v>
      </c>
      <c r="G1357">
        <v>13.134</v>
      </c>
      <c r="H1357">
        <v>14.204000000000001</v>
      </c>
      <c r="I1357">
        <v>15.391999999999999</v>
      </c>
      <c r="J1357">
        <v>16.713000000000001</v>
      </c>
      <c r="K1357">
        <v>18.186</v>
      </c>
      <c r="L1357">
        <v>19.835000000000001</v>
      </c>
      <c r="M1357">
        <v>21.484000000000002</v>
      </c>
    </row>
    <row r="1358" spans="1:13" x14ac:dyDescent="0.3">
      <c r="A1358">
        <v>1356</v>
      </c>
      <c r="B1358">
        <v>15.3909</v>
      </c>
      <c r="C1358">
        <v>8.1299999999999997E-2</v>
      </c>
      <c r="D1358">
        <v>-0.31230000000000002</v>
      </c>
      <c r="E1358">
        <v>11.2</v>
      </c>
      <c r="F1358">
        <v>12.167</v>
      </c>
      <c r="G1358">
        <v>13.134</v>
      </c>
      <c r="H1358">
        <v>14.204000000000001</v>
      </c>
      <c r="I1358">
        <v>15.391</v>
      </c>
      <c r="J1358">
        <v>16.712</v>
      </c>
      <c r="K1358">
        <v>18.186</v>
      </c>
      <c r="L1358">
        <v>19.835000000000001</v>
      </c>
      <c r="M1358">
        <v>21.484999999999999</v>
      </c>
    </row>
    <row r="1359" spans="1:13" x14ac:dyDescent="0.3">
      <c r="A1359">
        <v>1357</v>
      </c>
      <c r="B1359">
        <v>15.3903</v>
      </c>
      <c r="C1359">
        <v>8.1309999999999993E-2</v>
      </c>
      <c r="D1359">
        <v>-0.31269999999999998</v>
      </c>
      <c r="E1359">
        <v>11.2</v>
      </c>
      <c r="F1359">
        <v>12.166</v>
      </c>
      <c r="G1359">
        <v>13.132999999999999</v>
      </c>
      <c r="H1359">
        <v>14.202999999999999</v>
      </c>
      <c r="I1359">
        <v>15.39</v>
      </c>
      <c r="J1359">
        <v>16.712</v>
      </c>
      <c r="K1359">
        <v>18.186</v>
      </c>
      <c r="L1359">
        <v>19.835000000000001</v>
      </c>
      <c r="M1359">
        <v>21.484999999999999</v>
      </c>
    </row>
    <row r="1360" spans="1:13" x14ac:dyDescent="0.3">
      <c r="A1360">
        <v>1358</v>
      </c>
      <c r="B1360">
        <v>15.389699999999999</v>
      </c>
      <c r="C1360">
        <v>8.1320000000000003E-2</v>
      </c>
      <c r="D1360">
        <v>-0.313</v>
      </c>
      <c r="E1360">
        <v>11.199</v>
      </c>
      <c r="F1360">
        <v>12.166</v>
      </c>
      <c r="G1360">
        <v>13.132</v>
      </c>
      <c r="H1360">
        <v>14.202</v>
      </c>
      <c r="I1360">
        <v>15.39</v>
      </c>
      <c r="J1360">
        <v>16.710999999999999</v>
      </c>
      <c r="K1360">
        <v>18.184999999999999</v>
      </c>
      <c r="L1360">
        <v>19.835999999999999</v>
      </c>
      <c r="M1360">
        <v>21.486000000000001</v>
      </c>
    </row>
    <row r="1361" spans="1:13" x14ac:dyDescent="0.3">
      <c r="A1361">
        <v>1359</v>
      </c>
      <c r="B1361">
        <v>15.389099999999999</v>
      </c>
      <c r="C1361">
        <v>8.133E-2</v>
      </c>
      <c r="D1361">
        <v>-0.31340000000000001</v>
      </c>
      <c r="E1361">
        <v>11.198</v>
      </c>
      <c r="F1361">
        <v>12.164999999999999</v>
      </c>
      <c r="G1361">
        <v>13.131</v>
      </c>
      <c r="H1361">
        <v>14.202</v>
      </c>
      <c r="I1361">
        <v>15.388999999999999</v>
      </c>
      <c r="J1361">
        <v>16.710999999999999</v>
      </c>
      <c r="K1361">
        <v>18.184999999999999</v>
      </c>
      <c r="L1361">
        <v>19.835999999999999</v>
      </c>
      <c r="M1361">
        <v>21.486000000000001</v>
      </c>
    </row>
    <row r="1362" spans="1:13" x14ac:dyDescent="0.3">
      <c r="A1362">
        <v>1360</v>
      </c>
      <c r="B1362">
        <v>15.388500000000001</v>
      </c>
      <c r="C1362">
        <v>8.1339999999999996E-2</v>
      </c>
      <c r="D1362">
        <v>-0.31380000000000002</v>
      </c>
      <c r="E1362">
        <v>11.198</v>
      </c>
      <c r="F1362">
        <v>12.164</v>
      </c>
      <c r="G1362">
        <v>13.131</v>
      </c>
      <c r="H1362">
        <v>14.201000000000001</v>
      </c>
      <c r="I1362">
        <v>15.388</v>
      </c>
      <c r="J1362">
        <v>16.71</v>
      </c>
      <c r="K1362">
        <v>18.184999999999999</v>
      </c>
      <c r="L1362">
        <v>19.835999999999999</v>
      </c>
      <c r="M1362">
        <v>21.486999999999998</v>
      </c>
    </row>
    <row r="1363" spans="1:13" x14ac:dyDescent="0.3">
      <c r="A1363">
        <v>1361</v>
      </c>
      <c r="B1363">
        <v>15.3879</v>
      </c>
      <c r="C1363">
        <v>8.1350000000000006E-2</v>
      </c>
      <c r="D1363">
        <v>-0.31409999999999999</v>
      </c>
      <c r="E1363">
        <v>11.196999999999999</v>
      </c>
      <c r="F1363">
        <v>12.163</v>
      </c>
      <c r="G1363">
        <v>13.13</v>
      </c>
      <c r="H1363">
        <v>14.2</v>
      </c>
      <c r="I1363">
        <v>15.388</v>
      </c>
      <c r="J1363">
        <v>16.71</v>
      </c>
      <c r="K1363">
        <v>18.184999999999999</v>
      </c>
      <c r="L1363">
        <v>19.835999999999999</v>
      </c>
      <c r="M1363">
        <v>21.486999999999998</v>
      </c>
    </row>
    <row r="1364" spans="1:13" x14ac:dyDescent="0.3">
      <c r="A1364">
        <v>1362</v>
      </c>
      <c r="B1364">
        <v>15.3873</v>
      </c>
      <c r="C1364">
        <v>8.1360000000000002E-2</v>
      </c>
      <c r="D1364">
        <v>-0.3145</v>
      </c>
      <c r="E1364">
        <v>11.196</v>
      </c>
      <c r="F1364">
        <v>12.163</v>
      </c>
      <c r="G1364">
        <v>13.129</v>
      </c>
      <c r="H1364">
        <v>14.199</v>
      </c>
      <c r="I1364">
        <v>15.387</v>
      </c>
      <c r="J1364">
        <v>16.709</v>
      </c>
      <c r="K1364">
        <v>18.184999999999999</v>
      </c>
      <c r="L1364">
        <v>19.835999999999999</v>
      </c>
      <c r="M1364">
        <v>21.486999999999998</v>
      </c>
    </row>
    <row r="1365" spans="1:13" x14ac:dyDescent="0.3">
      <c r="A1365">
        <v>1363</v>
      </c>
      <c r="B1365">
        <v>15.386699999999999</v>
      </c>
      <c r="C1365">
        <v>8.1369999999999998E-2</v>
      </c>
      <c r="D1365">
        <v>-0.31490000000000001</v>
      </c>
      <c r="E1365">
        <v>11.195</v>
      </c>
      <c r="F1365">
        <v>12.162000000000001</v>
      </c>
      <c r="G1365">
        <v>13.129</v>
      </c>
      <c r="H1365">
        <v>14.199</v>
      </c>
      <c r="I1365">
        <v>15.387</v>
      </c>
      <c r="J1365">
        <v>16.709</v>
      </c>
      <c r="K1365">
        <v>18.184000000000001</v>
      </c>
      <c r="L1365">
        <v>19.835999999999999</v>
      </c>
      <c r="M1365">
        <v>21.488</v>
      </c>
    </row>
    <row r="1366" spans="1:13" x14ac:dyDescent="0.3">
      <c r="A1366">
        <v>1364</v>
      </c>
      <c r="B1366">
        <v>15.386100000000001</v>
      </c>
      <c r="C1366">
        <v>8.1379999999999994E-2</v>
      </c>
      <c r="D1366">
        <v>-0.31519999999999998</v>
      </c>
      <c r="E1366">
        <v>11.195</v>
      </c>
      <c r="F1366">
        <v>12.161</v>
      </c>
      <c r="G1366">
        <v>13.128</v>
      </c>
      <c r="H1366">
        <v>14.198</v>
      </c>
      <c r="I1366">
        <v>15.385999999999999</v>
      </c>
      <c r="J1366">
        <v>16.707999999999998</v>
      </c>
      <c r="K1366">
        <v>18.184000000000001</v>
      </c>
      <c r="L1366">
        <v>19.835999999999999</v>
      </c>
      <c r="M1366">
        <v>21.488</v>
      </c>
    </row>
    <row r="1367" spans="1:13" x14ac:dyDescent="0.3">
      <c r="A1367">
        <v>1365</v>
      </c>
      <c r="B1367">
        <v>15.3855</v>
      </c>
      <c r="C1367">
        <v>8.1390000000000004E-2</v>
      </c>
      <c r="D1367">
        <v>-0.31559999999999999</v>
      </c>
      <c r="E1367">
        <v>11.194000000000001</v>
      </c>
      <c r="F1367">
        <v>12.161</v>
      </c>
      <c r="G1367">
        <v>13.127000000000001</v>
      </c>
      <c r="H1367">
        <v>14.196999999999999</v>
      </c>
      <c r="I1367">
        <v>15.385999999999999</v>
      </c>
      <c r="J1367">
        <v>16.707999999999998</v>
      </c>
      <c r="K1367">
        <v>18.184000000000001</v>
      </c>
      <c r="L1367">
        <v>19.835999999999999</v>
      </c>
      <c r="M1367">
        <v>21.489000000000001</v>
      </c>
    </row>
    <row r="1368" spans="1:13" x14ac:dyDescent="0.3">
      <c r="A1368">
        <v>1366</v>
      </c>
      <c r="B1368">
        <v>15.3849</v>
      </c>
      <c r="C1368">
        <v>8.14E-2</v>
      </c>
      <c r="D1368">
        <v>-0.316</v>
      </c>
      <c r="E1368">
        <v>11.193</v>
      </c>
      <c r="F1368">
        <v>12.16</v>
      </c>
      <c r="G1368">
        <v>13.127000000000001</v>
      </c>
      <c r="H1368">
        <v>14.196999999999999</v>
      </c>
      <c r="I1368">
        <v>15.385</v>
      </c>
      <c r="J1368">
        <v>16.707000000000001</v>
      </c>
      <c r="K1368">
        <v>18.184000000000001</v>
      </c>
      <c r="L1368">
        <v>19.835999999999999</v>
      </c>
      <c r="M1368">
        <v>21.489000000000001</v>
      </c>
    </row>
    <row r="1369" spans="1:13" x14ac:dyDescent="0.3">
      <c r="A1369">
        <v>1367</v>
      </c>
      <c r="B1369">
        <v>15.3843</v>
      </c>
      <c r="C1369">
        <v>8.1409999999999996E-2</v>
      </c>
      <c r="D1369">
        <v>-0.31640000000000001</v>
      </c>
      <c r="E1369">
        <v>11.193</v>
      </c>
      <c r="F1369">
        <v>12.159000000000001</v>
      </c>
      <c r="G1369">
        <v>13.125999999999999</v>
      </c>
      <c r="H1369">
        <v>14.196</v>
      </c>
      <c r="I1369">
        <v>15.384</v>
      </c>
      <c r="J1369">
        <v>16.707000000000001</v>
      </c>
      <c r="K1369">
        <v>18.183</v>
      </c>
      <c r="L1369">
        <v>19.837</v>
      </c>
      <c r="M1369">
        <v>21.49</v>
      </c>
    </row>
    <row r="1370" spans="1:13" x14ac:dyDescent="0.3">
      <c r="A1370">
        <v>1368</v>
      </c>
      <c r="B1370">
        <v>15.383699999999999</v>
      </c>
      <c r="C1370">
        <v>8.1420000000000006E-2</v>
      </c>
      <c r="D1370">
        <v>-0.31680000000000003</v>
      </c>
      <c r="E1370">
        <v>11.192</v>
      </c>
      <c r="F1370">
        <v>12.159000000000001</v>
      </c>
      <c r="G1370">
        <v>13.125</v>
      </c>
      <c r="H1370">
        <v>14.195</v>
      </c>
      <c r="I1370">
        <v>15.384</v>
      </c>
      <c r="J1370">
        <v>16.706</v>
      </c>
      <c r="K1370">
        <v>18.183</v>
      </c>
      <c r="L1370">
        <v>19.837</v>
      </c>
      <c r="M1370">
        <v>21.49</v>
      </c>
    </row>
    <row r="1371" spans="1:13" x14ac:dyDescent="0.3">
      <c r="A1371">
        <v>1369</v>
      </c>
      <c r="B1371">
        <v>15.383100000000001</v>
      </c>
      <c r="C1371">
        <v>8.1430000000000002E-2</v>
      </c>
      <c r="D1371">
        <v>-0.31709999999999999</v>
      </c>
      <c r="E1371">
        <v>11.191000000000001</v>
      </c>
      <c r="F1371">
        <v>12.157999999999999</v>
      </c>
      <c r="G1371">
        <v>13.124000000000001</v>
      </c>
      <c r="H1371">
        <v>14.195</v>
      </c>
      <c r="I1371">
        <v>15.382999999999999</v>
      </c>
      <c r="J1371">
        <v>16.706</v>
      </c>
      <c r="K1371">
        <v>18.183</v>
      </c>
      <c r="L1371">
        <v>19.837</v>
      </c>
      <c r="M1371">
        <v>21.491</v>
      </c>
    </row>
    <row r="1372" spans="1:13" x14ac:dyDescent="0.3">
      <c r="A1372">
        <v>1370</v>
      </c>
      <c r="B1372">
        <v>15.3825</v>
      </c>
      <c r="C1372">
        <v>8.1439999999999999E-2</v>
      </c>
      <c r="D1372">
        <v>-0.3175</v>
      </c>
      <c r="E1372">
        <v>11.191000000000001</v>
      </c>
      <c r="F1372">
        <v>12.157</v>
      </c>
      <c r="G1372">
        <v>13.124000000000001</v>
      </c>
      <c r="H1372">
        <v>14.194000000000001</v>
      </c>
      <c r="I1372">
        <v>15.382</v>
      </c>
      <c r="J1372">
        <v>16.706</v>
      </c>
      <c r="K1372">
        <v>18.183</v>
      </c>
      <c r="L1372">
        <v>19.837</v>
      </c>
      <c r="M1372">
        <v>21.491</v>
      </c>
    </row>
    <row r="1373" spans="1:13" x14ac:dyDescent="0.3">
      <c r="A1373">
        <v>1371</v>
      </c>
      <c r="B1373">
        <v>15.382</v>
      </c>
      <c r="C1373">
        <v>8.1449999999999995E-2</v>
      </c>
      <c r="D1373">
        <v>-0.31790000000000002</v>
      </c>
      <c r="E1373">
        <v>11.19</v>
      </c>
      <c r="F1373">
        <v>12.157</v>
      </c>
      <c r="G1373">
        <v>13.122999999999999</v>
      </c>
      <c r="H1373">
        <v>14.194000000000001</v>
      </c>
      <c r="I1373">
        <v>15.382</v>
      </c>
      <c r="J1373">
        <v>16.704999999999998</v>
      </c>
      <c r="K1373">
        <v>18.183</v>
      </c>
      <c r="L1373">
        <v>19.837</v>
      </c>
      <c r="M1373">
        <v>21.492000000000001</v>
      </c>
    </row>
    <row r="1374" spans="1:13" x14ac:dyDescent="0.3">
      <c r="A1374">
        <v>1372</v>
      </c>
      <c r="B1374">
        <v>15.381399999999999</v>
      </c>
      <c r="C1374">
        <v>8.1460000000000005E-2</v>
      </c>
      <c r="D1374">
        <v>-0.31830000000000003</v>
      </c>
      <c r="E1374">
        <v>11.189</v>
      </c>
      <c r="F1374">
        <v>12.156000000000001</v>
      </c>
      <c r="G1374">
        <v>13.122</v>
      </c>
      <c r="H1374">
        <v>14.193</v>
      </c>
      <c r="I1374">
        <v>15.381</v>
      </c>
      <c r="J1374">
        <v>16.704999999999998</v>
      </c>
      <c r="K1374">
        <v>18.181999999999999</v>
      </c>
      <c r="L1374">
        <v>19.837</v>
      </c>
      <c r="M1374">
        <v>21.492000000000001</v>
      </c>
    </row>
    <row r="1375" spans="1:13" x14ac:dyDescent="0.3">
      <c r="A1375">
        <v>1373</v>
      </c>
      <c r="B1375">
        <v>15.380800000000001</v>
      </c>
      <c r="C1375">
        <v>8.1470000000000001E-2</v>
      </c>
      <c r="D1375">
        <v>-0.31869999999999998</v>
      </c>
      <c r="E1375">
        <v>11.189</v>
      </c>
      <c r="F1375">
        <v>12.154999999999999</v>
      </c>
      <c r="G1375">
        <v>13.122</v>
      </c>
      <c r="H1375">
        <v>14.192</v>
      </c>
      <c r="I1375">
        <v>15.381</v>
      </c>
      <c r="J1375">
        <v>16.704000000000001</v>
      </c>
      <c r="K1375">
        <v>18.181999999999999</v>
      </c>
      <c r="L1375">
        <v>19.837</v>
      </c>
      <c r="M1375">
        <v>21.492999999999999</v>
      </c>
    </row>
    <row r="1376" spans="1:13" x14ac:dyDescent="0.3">
      <c r="A1376">
        <v>1374</v>
      </c>
      <c r="B1376">
        <v>15.3802</v>
      </c>
      <c r="C1376">
        <v>8.1479999999999997E-2</v>
      </c>
      <c r="D1376">
        <v>-0.31909999999999999</v>
      </c>
      <c r="E1376">
        <v>11.188000000000001</v>
      </c>
      <c r="F1376">
        <v>12.154999999999999</v>
      </c>
      <c r="G1376">
        <v>13.121</v>
      </c>
      <c r="H1376">
        <v>14.191000000000001</v>
      </c>
      <c r="I1376">
        <v>15.38</v>
      </c>
      <c r="J1376">
        <v>16.704000000000001</v>
      </c>
      <c r="K1376">
        <v>18.181999999999999</v>
      </c>
      <c r="L1376">
        <v>19.838000000000001</v>
      </c>
      <c r="M1376">
        <v>21.492999999999999</v>
      </c>
    </row>
    <row r="1377" spans="1:13" x14ac:dyDescent="0.3">
      <c r="A1377">
        <v>1375</v>
      </c>
      <c r="B1377">
        <v>15.3796</v>
      </c>
      <c r="C1377">
        <v>8.1490000000000007E-2</v>
      </c>
      <c r="D1377">
        <v>-0.31950000000000001</v>
      </c>
      <c r="E1377">
        <v>11.186999999999999</v>
      </c>
      <c r="F1377">
        <v>12.154</v>
      </c>
      <c r="G1377">
        <v>13.12</v>
      </c>
      <c r="H1377">
        <v>14.191000000000001</v>
      </c>
      <c r="I1377">
        <v>15.38</v>
      </c>
      <c r="J1377">
        <v>16.702999999999999</v>
      </c>
      <c r="K1377">
        <v>18.181999999999999</v>
      </c>
      <c r="L1377">
        <v>19.838000000000001</v>
      </c>
      <c r="M1377">
        <v>21.494</v>
      </c>
    </row>
    <row r="1378" spans="1:13" x14ac:dyDescent="0.3">
      <c r="A1378">
        <v>1376</v>
      </c>
      <c r="B1378">
        <v>15.379</v>
      </c>
      <c r="C1378">
        <v>8.1500000000000003E-2</v>
      </c>
      <c r="D1378">
        <v>-0.31990000000000002</v>
      </c>
      <c r="E1378">
        <v>11.186999999999999</v>
      </c>
      <c r="F1378">
        <v>12.153</v>
      </c>
      <c r="G1378">
        <v>13.12</v>
      </c>
      <c r="H1378">
        <v>14.19</v>
      </c>
      <c r="I1378">
        <v>15.379</v>
      </c>
      <c r="J1378">
        <v>16.702999999999999</v>
      </c>
      <c r="K1378">
        <v>18.181999999999999</v>
      </c>
      <c r="L1378">
        <v>19.838000000000001</v>
      </c>
      <c r="M1378">
        <v>21.494</v>
      </c>
    </row>
    <row r="1379" spans="1:13" x14ac:dyDescent="0.3">
      <c r="A1379">
        <v>1377</v>
      </c>
      <c r="B1379">
        <v>15.378399999999999</v>
      </c>
      <c r="C1379">
        <v>8.1509999999999999E-2</v>
      </c>
      <c r="D1379">
        <v>-0.32029999999999997</v>
      </c>
      <c r="E1379">
        <v>11.186</v>
      </c>
      <c r="F1379">
        <v>12.153</v>
      </c>
      <c r="G1379">
        <v>13.119</v>
      </c>
      <c r="H1379">
        <v>14.189</v>
      </c>
      <c r="I1379">
        <v>15.378</v>
      </c>
      <c r="J1379">
        <v>16.702000000000002</v>
      </c>
      <c r="K1379">
        <v>18.181000000000001</v>
      </c>
      <c r="L1379">
        <v>19.838000000000001</v>
      </c>
      <c r="M1379">
        <v>21.495000000000001</v>
      </c>
    </row>
    <row r="1380" spans="1:13" x14ac:dyDescent="0.3">
      <c r="A1380">
        <v>1378</v>
      </c>
      <c r="B1380">
        <v>15.377800000000001</v>
      </c>
      <c r="C1380">
        <v>8.1519999999999995E-2</v>
      </c>
      <c r="D1380">
        <v>-0.32069999999999999</v>
      </c>
      <c r="E1380">
        <v>11.185</v>
      </c>
      <c r="F1380">
        <v>12.151999999999999</v>
      </c>
      <c r="G1380">
        <v>13.118</v>
      </c>
      <c r="H1380">
        <v>14.189</v>
      </c>
      <c r="I1380">
        <v>15.378</v>
      </c>
      <c r="J1380">
        <v>16.702000000000002</v>
      </c>
      <c r="K1380">
        <v>18.181000000000001</v>
      </c>
      <c r="L1380">
        <v>19.838000000000001</v>
      </c>
      <c r="M1380">
        <v>21.495000000000001</v>
      </c>
    </row>
    <row r="1381" spans="1:13" x14ac:dyDescent="0.3">
      <c r="A1381">
        <v>1379</v>
      </c>
      <c r="B1381">
        <v>15.3773</v>
      </c>
      <c r="C1381">
        <v>8.1530000000000005E-2</v>
      </c>
      <c r="D1381">
        <v>-0.3211</v>
      </c>
      <c r="E1381">
        <v>11.185</v>
      </c>
      <c r="F1381">
        <v>12.151</v>
      </c>
      <c r="G1381">
        <v>13.118</v>
      </c>
      <c r="H1381">
        <v>14.188000000000001</v>
      </c>
      <c r="I1381">
        <v>15.377000000000001</v>
      </c>
      <c r="J1381">
        <v>16.702000000000002</v>
      </c>
      <c r="K1381">
        <v>18.181000000000001</v>
      </c>
      <c r="L1381">
        <v>19.838000000000001</v>
      </c>
      <c r="M1381">
        <v>21.495999999999999</v>
      </c>
    </row>
    <row r="1382" spans="1:13" x14ac:dyDescent="0.3">
      <c r="A1382">
        <v>1380</v>
      </c>
      <c r="B1382">
        <v>15.3767</v>
      </c>
      <c r="C1382">
        <v>8.1540000000000001E-2</v>
      </c>
      <c r="D1382">
        <v>-0.32150000000000001</v>
      </c>
      <c r="E1382">
        <v>11.183999999999999</v>
      </c>
      <c r="F1382">
        <v>12.151</v>
      </c>
      <c r="G1382">
        <v>13.117000000000001</v>
      </c>
      <c r="H1382">
        <v>14.188000000000001</v>
      </c>
      <c r="I1382">
        <v>15.377000000000001</v>
      </c>
      <c r="J1382">
        <v>16.701000000000001</v>
      </c>
      <c r="K1382">
        <v>18.181000000000001</v>
      </c>
      <c r="L1382">
        <v>19.838999999999999</v>
      </c>
      <c r="M1382">
        <v>21.495999999999999</v>
      </c>
    </row>
    <row r="1383" spans="1:13" x14ac:dyDescent="0.3">
      <c r="A1383">
        <v>1381</v>
      </c>
      <c r="B1383">
        <v>15.376099999999999</v>
      </c>
      <c r="C1383">
        <v>8.1549999999999997E-2</v>
      </c>
      <c r="D1383">
        <v>-0.32200000000000001</v>
      </c>
      <c r="E1383">
        <v>11.183999999999999</v>
      </c>
      <c r="F1383">
        <v>12.15</v>
      </c>
      <c r="G1383">
        <v>13.116</v>
      </c>
      <c r="H1383">
        <v>14.186999999999999</v>
      </c>
      <c r="I1383">
        <v>15.375999999999999</v>
      </c>
      <c r="J1383">
        <v>16.701000000000001</v>
      </c>
      <c r="K1383">
        <v>18.181000000000001</v>
      </c>
      <c r="L1383">
        <v>19.838999999999999</v>
      </c>
      <c r="M1383">
        <v>21.497</v>
      </c>
    </row>
    <row r="1384" spans="1:13" x14ac:dyDescent="0.3">
      <c r="A1384">
        <v>1382</v>
      </c>
      <c r="B1384">
        <v>15.375500000000001</v>
      </c>
      <c r="C1384">
        <v>8.1559999999999994E-2</v>
      </c>
      <c r="D1384">
        <v>-0.32240000000000002</v>
      </c>
      <c r="E1384">
        <v>11.183</v>
      </c>
      <c r="F1384">
        <v>12.148999999999999</v>
      </c>
      <c r="G1384">
        <v>13.116</v>
      </c>
      <c r="H1384">
        <v>14.186</v>
      </c>
      <c r="I1384">
        <v>15.375999999999999</v>
      </c>
      <c r="J1384">
        <v>16.7</v>
      </c>
      <c r="K1384">
        <v>18.18</v>
      </c>
      <c r="L1384">
        <v>19.838999999999999</v>
      </c>
      <c r="M1384">
        <v>21.497</v>
      </c>
    </row>
    <row r="1385" spans="1:13" x14ac:dyDescent="0.3">
      <c r="A1385">
        <v>1383</v>
      </c>
      <c r="B1385">
        <v>15.3749</v>
      </c>
      <c r="C1385">
        <v>8.1570000000000004E-2</v>
      </c>
      <c r="D1385">
        <v>-0.32279999999999998</v>
      </c>
      <c r="E1385">
        <v>11.182</v>
      </c>
      <c r="F1385">
        <v>12.148999999999999</v>
      </c>
      <c r="G1385">
        <v>13.115</v>
      </c>
      <c r="H1385">
        <v>14.186</v>
      </c>
      <c r="I1385">
        <v>15.375</v>
      </c>
      <c r="J1385">
        <v>16.7</v>
      </c>
      <c r="K1385">
        <v>18.18</v>
      </c>
      <c r="L1385">
        <v>19.838999999999999</v>
      </c>
      <c r="M1385">
        <v>21.498000000000001</v>
      </c>
    </row>
    <row r="1386" spans="1:13" x14ac:dyDescent="0.3">
      <c r="A1386">
        <v>1384</v>
      </c>
      <c r="B1386">
        <v>15.3744</v>
      </c>
      <c r="C1386">
        <v>8.158E-2</v>
      </c>
      <c r="D1386">
        <v>-0.32319999999999999</v>
      </c>
      <c r="E1386">
        <v>11.182</v>
      </c>
      <c r="F1386">
        <v>12.148</v>
      </c>
      <c r="G1386">
        <v>13.114000000000001</v>
      </c>
      <c r="H1386">
        <v>14.185</v>
      </c>
      <c r="I1386">
        <v>15.374000000000001</v>
      </c>
      <c r="J1386">
        <v>16.699000000000002</v>
      </c>
      <c r="K1386">
        <v>18.18</v>
      </c>
      <c r="L1386">
        <v>19.838999999999999</v>
      </c>
      <c r="M1386">
        <v>21.498999999999999</v>
      </c>
    </row>
    <row r="1387" spans="1:13" x14ac:dyDescent="0.3">
      <c r="A1387">
        <v>1385</v>
      </c>
      <c r="B1387">
        <v>15.373799999999999</v>
      </c>
      <c r="C1387">
        <v>8.1589999999999996E-2</v>
      </c>
      <c r="D1387">
        <v>-0.3236</v>
      </c>
      <c r="E1387">
        <v>11.180999999999999</v>
      </c>
      <c r="F1387">
        <v>12.147</v>
      </c>
      <c r="G1387">
        <v>13.114000000000001</v>
      </c>
      <c r="H1387">
        <v>14.183999999999999</v>
      </c>
      <c r="I1387">
        <v>15.374000000000001</v>
      </c>
      <c r="J1387">
        <v>16.699000000000002</v>
      </c>
      <c r="K1387">
        <v>18.18</v>
      </c>
      <c r="L1387">
        <v>19.838999999999999</v>
      </c>
      <c r="M1387">
        <v>21.498999999999999</v>
      </c>
    </row>
    <row r="1388" spans="1:13" x14ac:dyDescent="0.3">
      <c r="A1388">
        <v>1386</v>
      </c>
      <c r="B1388">
        <v>15.373200000000001</v>
      </c>
      <c r="C1388">
        <v>8.1600000000000006E-2</v>
      </c>
      <c r="D1388">
        <v>-0.3241</v>
      </c>
      <c r="E1388">
        <v>11.18</v>
      </c>
      <c r="F1388">
        <v>12.147</v>
      </c>
      <c r="G1388">
        <v>13.113</v>
      </c>
      <c r="H1388">
        <v>14.183999999999999</v>
      </c>
      <c r="I1388">
        <v>15.372999999999999</v>
      </c>
      <c r="J1388">
        <v>16.699000000000002</v>
      </c>
      <c r="K1388">
        <v>18.18</v>
      </c>
      <c r="L1388">
        <v>19.84</v>
      </c>
      <c r="M1388">
        <v>21.5</v>
      </c>
    </row>
    <row r="1389" spans="1:13" x14ac:dyDescent="0.3">
      <c r="A1389">
        <v>1387</v>
      </c>
      <c r="B1389">
        <v>15.3726</v>
      </c>
      <c r="C1389">
        <v>8.1610000000000002E-2</v>
      </c>
      <c r="D1389">
        <v>-0.32450000000000001</v>
      </c>
      <c r="E1389">
        <v>11.18</v>
      </c>
      <c r="F1389">
        <v>12.146000000000001</v>
      </c>
      <c r="G1389">
        <v>13.112</v>
      </c>
      <c r="H1389">
        <v>14.183</v>
      </c>
      <c r="I1389">
        <v>15.372999999999999</v>
      </c>
      <c r="J1389">
        <v>16.698</v>
      </c>
      <c r="K1389">
        <v>18.178999999999998</v>
      </c>
      <c r="L1389">
        <v>19.84</v>
      </c>
      <c r="M1389">
        <v>21.5</v>
      </c>
    </row>
    <row r="1390" spans="1:13" x14ac:dyDescent="0.3">
      <c r="A1390">
        <v>1388</v>
      </c>
      <c r="B1390">
        <v>15.3721</v>
      </c>
      <c r="C1390">
        <v>8.1619999999999998E-2</v>
      </c>
      <c r="D1390">
        <v>-0.32490000000000002</v>
      </c>
      <c r="E1390">
        <v>11.179</v>
      </c>
      <c r="F1390">
        <v>12.145</v>
      </c>
      <c r="G1390">
        <v>13.112</v>
      </c>
      <c r="H1390">
        <v>14.182</v>
      </c>
      <c r="I1390">
        <v>15.372</v>
      </c>
      <c r="J1390">
        <v>16.698</v>
      </c>
      <c r="K1390">
        <v>18.178999999999998</v>
      </c>
      <c r="L1390">
        <v>19.84</v>
      </c>
      <c r="M1390">
        <v>21.501000000000001</v>
      </c>
    </row>
    <row r="1391" spans="1:13" x14ac:dyDescent="0.3">
      <c r="A1391">
        <v>1389</v>
      </c>
      <c r="B1391">
        <v>15.371499999999999</v>
      </c>
      <c r="C1391">
        <v>8.1629999999999994E-2</v>
      </c>
      <c r="D1391">
        <v>-0.32529999999999998</v>
      </c>
      <c r="E1391">
        <v>11.178000000000001</v>
      </c>
      <c r="F1391">
        <v>12.145</v>
      </c>
      <c r="G1391">
        <v>13.111000000000001</v>
      </c>
      <c r="H1391">
        <v>14.182</v>
      </c>
      <c r="I1391">
        <v>15.372</v>
      </c>
      <c r="J1391">
        <v>16.696999999999999</v>
      </c>
      <c r="K1391">
        <v>18.178999999999998</v>
      </c>
      <c r="L1391">
        <v>19.84</v>
      </c>
      <c r="M1391">
        <v>21.501000000000001</v>
      </c>
    </row>
    <row r="1392" spans="1:13" x14ac:dyDescent="0.3">
      <c r="A1392">
        <v>1390</v>
      </c>
      <c r="B1392">
        <v>15.370900000000001</v>
      </c>
      <c r="C1392">
        <v>8.1640000000000004E-2</v>
      </c>
      <c r="D1392">
        <v>-0.32579999999999998</v>
      </c>
      <c r="E1392">
        <v>11.178000000000001</v>
      </c>
      <c r="F1392">
        <v>12.144</v>
      </c>
      <c r="G1392">
        <v>13.11</v>
      </c>
      <c r="H1392">
        <v>14.180999999999999</v>
      </c>
      <c r="I1392">
        <v>15.371</v>
      </c>
      <c r="J1392">
        <v>16.696999999999999</v>
      </c>
      <c r="K1392">
        <v>18.178999999999998</v>
      </c>
      <c r="L1392">
        <v>19.84</v>
      </c>
      <c r="M1392">
        <v>21.501999999999999</v>
      </c>
    </row>
    <row r="1393" spans="1:13" x14ac:dyDescent="0.3">
      <c r="A1393">
        <v>1391</v>
      </c>
      <c r="B1393">
        <v>15.3703</v>
      </c>
      <c r="C1393">
        <v>8.165E-2</v>
      </c>
      <c r="D1393">
        <v>-0.32619999999999999</v>
      </c>
      <c r="E1393">
        <v>11.177</v>
      </c>
      <c r="F1393">
        <v>12.143000000000001</v>
      </c>
      <c r="G1393">
        <v>13.11</v>
      </c>
      <c r="H1393">
        <v>14.18</v>
      </c>
      <c r="I1393">
        <v>15.37</v>
      </c>
      <c r="J1393">
        <v>16.696000000000002</v>
      </c>
      <c r="K1393">
        <v>18.178999999999998</v>
      </c>
      <c r="L1393">
        <v>19.841000000000001</v>
      </c>
      <c r="M1393">
        <v>21.501999999999999</v>
      </c>
    </row>
    <row r="1394" spans="1:13" x14ac:dyDescent="0.3">
      <c r="A1394">
        <v>1392</v>
      </c>
      <c r="B1394">
        <v>15.3698</v>
      </c>
      <c r="C1394">
        <v>8.1659999999999996E-2</v>
      </c>
      <c r="D1394">
        <v>-0.3266</v>
      </c>
      <c r="E1394">
        <v>11.177</v>
      </c>
      <c r="F1394">
        <v>12.143000000000001</v>
      </c>
      <c r="G1394">
        <v>13.109</v>
      </c>
      <c r="H1394">
        <v>14.18</v>
      </c>
      <c r="I1394">
        <v>15.37</v>
      </c>
      <c r="J1394">
        <v>16.696000000000002</v>
      </c>
      <c r="K1394">
        <v>18.178999999999998</v>
      </c>
      <c r="L1394">
        <v>19.841000000000001</v>
      </c>
      <c r="M1394">
        <v>21.503</v>
      </c>
    </row>
    <row r="1395" spans="1:13" x14ac:dyDescent="0.3">
      <c r="A1395">
        <v>1393</v>
      </c>
      <c r="B1395">
        <v>15.369199999999999</v>
      </c>
      <c r="C1395">
        <v>8.1670000000000006E-2</v>
      </c>
      <c r="D1395">
        <v>-0.3271</v>
      </c>
      <c r="E1395">
        <v>11.176</v>
      </c>
      <c r="F1395">
        <v>12.141999999999999</v>
      </c>
      <c r="G1395">
        <v>13.108000000000001</v>
      </c>
      <c r="H1395">
        <v>14.179</v>
      </c>
      <c r="I1395">
        <v>15.369</v>
      </c>
      <c r="J1395">
        <v>16.696000000000002</v>
      </c>
      <c r="K1395">
        <v>18.178000000000001</v>
      </c>
      <c r="L1395">
        <v>19.841000000000001</v>
      </c>
      <c r="M1395">
        <v>21.504000000000001</v>
      </c>
    </row>
    <row r="1396" spans="1:13" x14ac:dyDescent="0.3">
      <c r="A1396">
        <v>1394</v>
      </c>
      <c r="B1396">
        <v>15.368600000000001</v>
      </c>
      <c r="C1396">
        <v>8.1680000000000003E-2</v>
      </c>
      <c r="D1396">
        <v>-0.32750000000000001</v>
      </c>
      <c r="E1396">
        <v>11.175000000000001</v>
      </c>
      <c r="F1396">
        <v>12.141</v>
      </c>
      <c r="G1396">
        <v>13.108000000000001</v>
      </c>
      <c r="H1396">
        <v>14.178000000000001</v>
      </c>
      <c r="I1396">
        <v>15.369</v>
      </c>
      <c r="J1396">
        <v>16.695</v>
      </c>
      <c r="K1396">
        <v>18.178000000000001</v>
      </c>
      <c r="L1396">
        <v>19.841000000000001</v>
      </c>
      <c r="M1396">
        <v>21.504000000000001</v>
      </c>
    </row>
    <row r="1397" spans="1:13" x14ac:dyDescent="0.3">
      <c r="A1397">
        <v>1395</v>
      </c>
      <c r="B1397">
        <v>15.3681</v>
      </c>
      <c r="C1397">
        <v>8.1689999999999999E-2</v>
      </c>
      <c r="D1397">
        <v>-0.32800000000000001</v>
      </c>
      <c r="E1397">
        <v>11.175000000000001</v>
      </c>
      <c r="F1397">
        <v>12.141</v>
      </c>
      <c r="G1397">
        <v>13.106999999999999</v>
      </c>
      <c r="H1397">
        <v>14.178000000000001</v>
      </c>
      <c r="I1397">
        <v>15.368</v>
      </c>
      <c r="J1397">
        <v>16.695</v>
      </c>
      <c r="K1397">
        <v>18.178000000000001</v>
      </c>
      <c r="L1397">
        <v>19.841000000000001</v>
      </c>
      <c r="M1397">
        <v>21.504999999999999</v>
      </c>
    </row>
    <row r="1398" spans="1:13" x14ac:dyDescent="0.3">
      <c r="A1398">
        <v>1396</v>
      </c>
      <c r="B1398">
        <v>15.3675</v>
      </c>
      <c r="C1398">
        <v>8.1699999999999995E-2</v>
      </c>
      <c r="D1398">
        <v>-0.32840000000000003</v>
      </c>
      <c r="E1398">
        <v>11.173999999999999</v>
      </c>
      <c r="F1398">
        <v>12.14</v>
      </c>
      <c r="G1398">
        <v>13.106</v>
      </c>
      <c r="H1398">
        <v>14.177</v>
      </c>
      <c r="I1398">
        <v>15.368</v>
      </c>
      <c r="J1398">
        <v>16.693999999999999</v>
      </c>
      <c r="K1398">
        <v>18.178000000000001</v>
      </c>
      <c r="L1398">
        <v>19.841999999999999</v>
      </c>
      <c r="M1398">
        <v>21.504999999999999</v>
      </c>
    </row>
    <row r="1399" spans="1:13" x14ac:dyDescent="0.3">
      <c r="A1399">
        <v>1397</v>
      </c>
      <c r="B1399">
        <v>15.366899999999999</v>
      </c>
      <c r="C1399">
        <v>8.1710000000000005E-2</v>
      </c>
      <c r="D1399">
        <v>-0.32890000000000003</v>
      </c>
      <c r="E1399">
        <v>11.173</v>
      </c>
      <c r="F1399">
        <v>12.14</v>
      </c>
      <c r="G1399">
        <v>13.106</v>
      </c>
      <c r="H1399">
        <v>14.176</v>
      </c>
      <c r="I1399">
        <v>15.367000000000001</v>
      </c>
      <c r="J1399">
        <v>16.693999999999999</v>
      </c>
      <c r="K1399">
        <v>18.178000000000001</v>
      </c>
      <c r="L1399">
        <v>19.841999999999999</v>
      </c>
      <c r="M1399">
        <v>21.506</v>
      </c>
    </row>
    <row r="1400" spans="1:13" x14ac:dyDescent="0.3">
      <c r="A1400">
        <v>1398</v>
      </c>
      <c r="B1400">
        <v>15.366400000000001</v>
      </c>
      <c r="C1400">
        <v>8.1720000000000001E-2</v>
      </c>
      <c r="D1400">
        <v>-0.32929999999999998</v>
      </c>
      <c r="E1400">
        <v>11.173</v>
      </c>
      <c r="F1400">
        <v>12.138999999999999</v>
      </c>
      <c r="G1400">
        <v>13.105</v>
      </c>
      <c r="H1400">
        <v>14.176</v>
      </c>
      <c r="I1400">
        <v>15.366</v>
      </c>
      <c r="J1400">
        <v>16.693999999999999</v>
      </c>
      <c r="K1400">
        <v>18.178000000000001</v>
      </c>
      <c r="L1400">
        <v>19.841999999999999</v>
      </c>
      <c r="M1400">
        <v>21.507000000000001</v>
      </c>
    </row>
    <row r="1401" spans="1:13" x14ac:dyDescent="0.3">
      <c r="A1401">
        <v>1399</v>
      </c>
      <c r="B1401">
        <v>15.3658</v>
      </c>
      <c r="C1401">
        <v>8.1729999999999997E-2</v>
      </c>
      <c r="D1401">
        <v>-0.32979999999999998</v>
      </c>
      <c r="E1401">
        <v>11.172000000000001</v>
      </c>
      <c r="F1401">
        <v>12.138</v>
      </c>
      <c r="G1401">
        <v>13.103999999999999</v>
      </c>
      <c r="H1401">
        <v>14.175000000000001</v>
      </c>
      <c r="I1401">
        <v>15.366</v>
      </c>
      <c r="J1401">
        <v>16.693000000000001</v>
      </c>
      <c r="K1401">
        <v>18.177</v>
      </c>
      <c r="L1401">
        <v>19.841999999999999</v>
      </c>
      <c r="M1401">
        <v>21.507000000000001</v>
      </c>
    </row>
    <row r="1402" spans="1:13" x14ac:dyDescent="0.3">
      <c r="A1402">
        <v>1400</v>
      </c>
      <c r="B1402">
        <v>15.3652</v>
      </c>
      <c r="C1402">
        <v>8.1739999999999993E-2</v>
      </c>
      <c r="D1402">
        <v>-0.33019999999999999</v>
      </c>
      <c r="E1402">
        <v>11.172000000000001</v>
      </c>
      <c r="F1402">
        <v>12.138</v>
      </c>
      <c r="G1402">
        <v>13.103999999999999</v>
      </c>
      <c r="H1402">
        <v>14.175000000000001</v>
      </c>
      <c r="I1402">
        <v>15.365</v>
      </c>
      <c r="J1402">
        <v>16.693000000000001</v>
      </c>
      <c r="K1402">
        <v>18.177</v>
      </c>
      <c r="L1402">
        <v>19.841999999999999</v>
      </c>
      <c r="M1402">
        <v>21.507999999999999</v>
      </c>
    </row>
    <row r="1403" spans="1:13" x14ac:dyDescent="0.3">
      <c r="A1403">
        <v>1401</v>
      </c>
      <c r="B1403">
        <v>15.364699999999999</v>
      </c>
      <c r="C1403">
        <v>8.1750000000000003E-2</v>
      </c>
      <c r="D1403">
        <v>-0.33069999999999999</v>
      </c>
      <c r="E1403">
        <v>11.170999999999999</v>
      </c>
      <c r="F1403">
        <v>12.137</v>
      </c>
      <c r="G1403">
        <v>13.103</v>
      </c>
      <c r="H1403">
        <v>14.173999999999999</v>
      </c>
      <c r="I1403">
        <v>15.365</v>
      </c>
      <c r="J1403">
        <v>16.692</v>
      </c>
      <c r="K1403">
        <v>18.177</v>
      </c>
      <c r="L1403">
        <v>19.843</v>
      </c>
      <c r="M1403">
        <v>21.509</v>
      </c>
    </row>
    <row r="1404" spans="1:13" x14ac:dyDescent="0.3">
      <c r="A1404">
        <v>1402</v>
      </c>
      <c r="B1404">
        <v>15.364100000000001</v>
      </c>
      <c r="C1404">
        <v>8.1759999999999999E-2</v>
      </c>
      <c r="D1404">
        <v>-0.33119999999999999</v>
      </c>
      <c r="E1404">
        <v>11.17</v>
      </c>
      <c r="F1404">
        <v>12.135999999999999</v>
      </c>
      <c r="G1404">
        <v>13.102</v>
      </c>
      <c r="H1404">
        <v>14.173</v>
      </c>
      <c r="I1404">
        <v>15.364000000000001</v>
      </c>
      <c r="J1404">
        <v>16.692</v>
      </c>
      <c r="K1404">
        <v>18.177</v>
      </c>
      <c r="L1404">
        <v>19.843</v>
      </c>
      <c r="M1404">
        <v>21.509</v>
      </c>
    </row>
    <row r="1405" spans="1:13" x14ac:dyDescent="0.3">
      <c r="A1405">
        <v>1403</v>
      </c>
      <c r="B1405">
        <v>15.3636</v>
      </c>
      <c r="C1405">
        <v>8.1769999999999995E-2</v>
      </c>
      <c r="D1405">
        <v>-0.33160000000000001</v>
      </c>
      <c r="E1405">
        <v>11.17</v>
      </c>
      <c r="F1405">
        <v>12.135999999999999</v>
      </c>
      <c r="G1405">
        <v>13.102</v>
      </c>
      <c r="H1405">
        <v>14.173</v>
      </c>
      <c r="I1405">
        <v>15.364000000000001</v>
      </c>
      <c r="J1405">
        <v>16.692</v>
      </c>
      <c r="K1405">
        <v>18.177</v>
      </c>
      <c r="L1405">
        <v>19.843</v>
      </c>
      <c r="M1405">
        <v>21.51</v>
      </c>
    </row>
    <row r="1406" spans="1:13" x14ac:dyDescent="0.3">
      <c r="A1406">
        <v>1404</v>
      </c>
      <c r="B1406">
        <v>15.363</v>
      </c>
      <c r="C1406">
        <v>8.1780000000000005E-2</v>
      </c>
      <c r="D1406">
        <v>-0.33210000000000001</v>
      </c>
      <c r="E1406">
        <v>11.169</v>
      </c>
      <c r="F1406">
        <v>12.135</v>
      </c>
      <c r="G1406">
        <v>13.101000000000001</v>
      </c>
      <c r="H1406">
        <v>14.172000000000001</v>
      </c>
      <c r="I1406">
        <v>15.363</v>
      </c>
      <c r="J1406">
        <v>16.690999999999999</v>
      </c>
      <c r="K1406">
        <v>18.177</v>
      </c>
      <c r="L1406">
        <v>19.843</v>
      </c>
      <c r="M1406">
        <v>21.51</v>
      </c>
    </row>
    <row r="1407" spans="1:13" x14ac:dyDescent="0.3">
      <c r="A1407">
        <v>1405</v>
      </c>
      <c r="B1407">
        <v>15.362399999999999</v>
      </c>
      <c r="C1407">
        <v>8.1790000000000002E-2</v>
      </c>
      <c r="D1407">
        <v>-0.33250000000000002</v>
      </c>
      <c r="E1407">
        <v>11.169</v>
      </c>
      <c r="F1407">
        <v>12.134</v>
      </c>
      <c r="G1407">
        <v>13.1</v>
      </c>
      <c r="H1407">
        <v>14.170999999999999</v>
      </c>
      <c r="I1407">
        <v>15.362</v>
      </c>
      <c r="J1407">
        <v>16.690999999999999</v>
      </c>
      <c r="K1407">
        <v>18.175999999999998</v>
      </c>
      <c r="L1407">
        <v>19.844000000000001</v>
      </c>
      <c r="M1407">
        <v>21.510999999999999</v>
      </c>
    </row>
    <row r="1408" spans="1:13" x14ac:dyDescent="0.3">
      <c r="A1408">
        <v>1406</v>
      </c>
      <c r="B1408">
        <v>15.3619</v>
      </c>
      <c r="C1408">
        <v>8.1799999999999998E-2</v>
      </c>
      <c r="D1408">
        <v>-0.33300000000000002</v>
      </c>
      <c r="E1408">
        <v>11.167999999999999</v>
      </c>
      <c r="F1408">
        <v>12.134</v>
      </c>
      <c r="G1408">
        <v>13.1</v>
      </c>
      <c r="H1408">
        <v>14.170999999999999</v>
      </c>
      <c r="I1408">
        <v>15.362</v>
      </c>
      <c r="J1408">
        <v>16.690000000000001</v>
      </c>
      <c r="K1408">
        <v>18.175999999999998</v>
      </c>
      <c r="L1408">
        <v>19.844000000000001</v>
      </c>
      <c r="M1408">
        <v>21.512</v>
      </c>
    </row>
    <row r="1409" spans="1:13" x14ac:dyDescent="0.3">
      <c r="A1409">
        <v>1407</v>
      </c>
      <c r="B1409">
        <v>15.3613</v>
      </c>
      <c r="C1409">
        <v>8.1809999999999994E-2</v>
      </c>
      <c r="D1409">
        <v>-0.33350000000000002</v>
      </c>
      <c r="E1409">
        <v>11.167</v>
      </c>
      <c r="F1409">
        <v>12.132999999999999</v>
      </c>
      <c r="G1409">
        <v>13.099</v>
      </c>
      <c r="H1409">
        <v>14.17</v>
      </c>
      <c r="I1409">
        <v>15.361000000000001</v>
      </c>
      <c r="J1409">
        <v>16.690000000000001</v>
      </c>
      <c r="K1409">
        <v>18.175999999999998</v>
      </c>
      <c r="L1409">
        <v>19.844000000000001</v>
      </c>
      <c r="M1409">
        <v>21.512</v>
      </c>
    </row>
    <row r="1410" spans="1:13" x14ac:dyDescent="0.3">
      <c r="A1410">
        <v>1408</v>
      </c>
      <c r="B1410">
        <v>15.360799999999999</v>
      </c>
      <c r="C1410">
        <v>8.1820000000000004E-2</v>
      </c>
      <c r="D1410">
        <v>-0.33400000000000002</v>
      </c>
      <c r="E1410">
        <v>11.167</v>
      </c>
      <c r="F1410">
        <v>12.132999999999999</v>
      </c>
      <c r="G1410">
        <v>13.098000000000001</v>
      </c>
      <c r="H1410">
        <v>14.17</v>
      </c>
      <c r="I1410">
        <v>15.361000000000001</v>
      </c>
      <c r="J1410">
        <v>16.689</v>
      </c>
      <c r="K1410">
        <v>18.175999999999998</v>
      </c>
      <c r="L1410">
        <v>19.844000000000001</v>
      </c>
      <c r="M1410">
        <v>21.513000000000002</v>
      </c>
    </row>
    <row r="1411" spans="1:13" x14ac:dyDescent="0.3">
      <c r="A1411">
        <v>1409</v>
      </c>
      <c r="B1411">
        <v>15.360200000000001</v>
      </c>
      <c r="C1411">
        <v>8.183E-2</v>
      </c>
      <c r="D1411">
        <v>-0.33439999999999998</v>
      </c>
      <c r="E1411">
        <v>11.166</v>
      </c>
      <c r="F1411">
        <v>12.132</v>
      </c>
      <c r="G1411">
        <v>13.098000000000001</v>
      </c>
      <c r="H1411">
        <v>14.169</v>
      </c>
      <c r="I1411">
        <v>15.36</v>
      </c>
      <c r="J1411">
        <v>16.689</v>
      </c>
      <c r="K1411">
        <v>18.175999999999998</v>
      </c>
      <c r="L1411">
        <v>19.844999999999999</v>
      </c>
      <c r="M1411">
        <v>21.513999999999999</v>
      </c>
    </row>
    <row r="1412" spans="1:13" x14ac:dyDescent="0.3">
      <c r="A1412">
        <v>1410</v>
      </c>
      <c r="B1412">
        <v>15.3597</v>
      </c>
      <c r="C1412">
        <v>8.1839999999999996E-2</v>
      </c>
      <c r="D1412">
        <v>-0.33489999999999998</v>
      </c>
      <c r="E1412">
        <v>11.166</v>
      </c>
      <c r="F1412">
        <v>12.131</v>
      </c>
      <c r="G1412">
        <v>13.097</v>
      </c>
      <c r="H1412">
        <v>14.167999999999999</v>
      </c>
      <c r="I1412">
        <v>15.36</v>
      </c>
      <c r="J1412">
        <v>16.689</v>
      </c>
      <c r="K1412">
        <v>18.175999999999998</v>
      </c>
      <c r="L1412">
        <v>19.844999999999999</v>
      </c>
      <c r="M1412">
        <v>21.513999999999999</v>
      </c>
    </row>
    <row r="1413" spans="1:13" x14ac:dyDescent="0.3">
      <c r="A1413">
        <v>1411</v>
      </c>
      <c r="B1413">
        <v>15.3591</v>
      </c>
      <c r="C1413">
        <v>8.1850000000000006E-2</v>
      </c>
      <c r="D1413">
        <v>-0.33539999999999998</v>
      </c>
      <c r="E1413">
        <v>11.164999999999999</v>
      </c>
      <c r="F1413">
        <v>12.131</v>
      </c>
      <c r="G1413">
        <v>13.096</v>
      </c>
      <c r="H1413">
        <v>14.167999999999999</v>
      </c>
      <c r="I1413">
        <v>15.359</v>
      </c>
      <c r="J1413">
        <v>16.687999999999999</v>
      </c>
      <c r="K1413">
        <v>18.175000000000001</v>
      </c>
      <c r="L1413">
        <v>19.844999999999999</v>
      </c>
      <c r="M1413">
        <v>21.515000000000001</v>
      </c>
    </row>
    <row r="1414" spans="1:13" x14ac:dyDescent="0.3">
      <c r="A1414">
        <v>1412</v>
      </c>
      <c r="B1414">
        <v>15.358599999999999</v>
      </c>
      <c r="C1414">
        <v>8.1860000000000002E-2</v>
      </c>
      <c r="D1414">
        <v>-0.33589999999999998</v>
      </c>
      <c r="E1414">
        <v>11.164999999999999</v>
      </c>
      <c r="F1414">
        <v>12.13</v>
      </c>
      <c r="G1414">
        <v>13.096</v>
      </c>
      <c r="H1414">
        <v>14.167</v>
      </c>
      <c r="I1414">
        <v>15.359</v>
      </c>
      <c r="J1414">
        <v>16.687999999999999</v>
      </c>
      <c r="K1414">
        <v>18.175000000000001</v>
      </c>
      <c r="L1414">
        <v>19.846</v>
      </c>
      <c r="M1414">
        <v>21.515999999999998</v>
      </c>
    </row>
    <row r="1415" spans="1:13" x14ac:dyDescent="0.3">
      <c r="A1415">
        <v>1413</v>
      </c>
      <c r="B1415">
        <v>15.358000000000001</v>
      </c>
      <c r="C1415">
        <v>8.1869999999999998E-2</v>
      </c>
      <c r="D1415">
        <v>-0.33639999999999998</v>
      </c>
      <c r="E1415">
        <v>11.164</v>
      </c>
      <c r="F1415">
        <v>12.13</v>
      </c>
      <c r="G1415">
        <v>13.095000000000001</v>
      </c>
      <c r="H1415">
        <v>14.166</v>
      </c>
      <c r="I1415">
        <v>15.358000000000001</v>
      </c>
      <c r="J1415">
        <v>16.687000000000001</v>
      </c>
      <c r="K1415">
        <v>18.175000000000001</v>
      </c>
      <c r="L1415">
        <v>19.846</v>
      </c>
      <c r="M1415">
        <v>21.515999999999998</v>
      </c>
    </row>
    <row r="1416" spans="1:13" x14ac:dyDescent="0.3">
      <c r="A1416">
        <v>1414</v>
      </c>
      <c r="B1416">
        <v>15.3575</v>
      </c>
      <c r="C1416">
        <v>8.1879999999999994E-2</v>
      </c>
      <c r="D1416">
        <v>-0.33689999999999998</v>
      </c>
      <c r="E1416">
        <v>11.163</v>
      </c>
      <c r="F1416">
        <v>12.129</v>
      </c>
      <c r="G1416">
        <v>13.095000000000001</v>
      </c>
      <c r="H1416">
        <v>14.166</v>
      </c>
      <c r="I1416">
        <v>15.358000000000001</v>
      </c>
      <c r="J1416">
        <v>16.687000000000001</v>
      </c>
      <c r="K1416">
        <v>18.175000000000001</v>
      </c>
      <c r="L1416">
        <v>19.846</v>
      </c>
      <c r="M1416">
        <v>21.516999999999999</v>
      </c>
    </row>
    <row r="1417" spans="1:13" x14ac:dyDescent="0.3">
      <c r="A1417">
        <v>1415</v>
      </c>
      <c r="B1417">
        <v>15.3569</v>
      </c>
      <c r="C1417">
        <v>8.1890000000000004E-2</v>
      </c>
      <c r="D1417">
        <v>-0.33729999999999999</v>
      </c>
      <c r="E1417">
        <v>11.163</v>
      </c>
      <c r="F1417">
        <v>12.128</v>
      </c>
      <c r="G1417">
        <v>13.093999999999999</v>
      </c>
      <c r="H1417">
        <v>14.164999999999999</v>
      </c>
      <c r="I1417">
        <v>15.356999999999999</v>
      </c>
      <c r="J1417">
        <v>16.687000000000001</v>
      </c>
      <c r="K1417">
        <v>18.175000000000001</v>
      </c>
      <c r="L1417">
        <v>19.846</v>
      </c>
      <c r="M1417">
        <v>21.518000000000001</v>
      </c>
    </row>
    <row r="1418" spans="1:13" x14ac:dyDescent="0.3">
      <c r="A1418">
        <v>1416</v>
      </c>
      <c r="B1418">
        <v>15.356400000000001</v>
      </c>
      <c r="C1418">
        <v>8.1900000000000001E-2</v>
      </c>
      <c r="D1418">
        <v>-0.33779999999999999</v>
      </c>
      <c r="E1418">
        <v>11.162000000000001</v>
      </c>
      <c r="F1418">
        <v>12.128</v>
      </c>
      <c r="G1418">
        <v>13.093</v>
      </c>
      <c r="H1418">
        <v>14.164999999999999</v>
      </c>
      <c r="I1418">
        <v>15.356</v>
      </c>
      <c r="J1418">
        <v>16.686</v>
      </c>
      <c r="K1418">
        <v>18.175000000000001</v>
      </c>
      <c r="L1418">
        <v>19.847000000000001</v>
      </c>
      <c r="M1418">
        <v>21.518000000000001</v>
      </c>
    </row>
    <row r="1419" spans="1:13" x14ac:dyDescent="0.3">
      <c r="A1419">
        <v>1417</v>
      </c>
      <c r="B1419">
        <v>15.3558</v>
      </c>
      <c r="C1419">
        <v>8.1909999999999997E-2</v>
      </c>
      <c r="D1419">
        <v>-0.33829999999999999</v>
      </c>
      <c r="E1419">
        <v>11.162000000000001</v>
      </c>
      <c r="F1419">
        <v>12.127000000000001</v>
      </c>
      <c r="G1419">
        <v>13.093</v>
      </c>
      <c r="H1419">
        <v>14.164</v>
      </c>
      <c r="I1419">
        <v>15.356</v>
      </c>
      <c r="J1419">
        <v>16.686</v>
      </c>
      <c r="K1419">
        <v>18.175000000000001</v>
      </c>
      <c r="L1419">
        <v>19.847000000000001</v>
      </c>
      <c r="M1419">
        <v>21.518999999999998</v>
      </c>
    </row>
    <row r="1420" spans="1:13" x14ac:dyDescent="0.3">
      <c r="A1420">
        <v>1418</v>
      </c>
      <c r="B1420">
        <v>15.3553</v>
      </c>
      <c r="C1420">
        <v>8.1920000000000007E-2</v>
      </c>
      <c r="D1420">
        <v>-0.33879999999999999</v>
      </c>
      <c r="E1420">
        <v>11.161</v>
      </c>
      <c r="F1420">
        <v>12.127000000000001</v>
      </c>
      <c r="G1420">
        <v>13.092000000000001</v>
      </c>
      <c r="H1420">
        <v>14.163</v>
      </c>
      <c r="I1420">
        <v>15.355</v>
      </c>
      <c r="J1420">
        <v>16.684999999999999</v>
      </c>
      <c r="K1420">
        <v>18.175000000000001</v>
      </c>
      <c r="L1420">
        <v>19.847000000000001</v>
      </c>
      <c r="M1420">
        <v>21.52</v>
      </c>
    </row>
    <row r="1421" spans="1:13" x14ac:dyDescent="0.3">
      <c r="A1421">
        <v>1419</v>
      </c>
      <c r="B1421">
        <v>15.354699999999999</v>
      </c>
      <c r="C1421">
        <v>8.1930000000000003E-2</v>
      </c>
      <c r="D1421">
        <v>-0.33929999999999999</v>
      </c>
      <c r="E1421">
        <v>11.16</v>
      </c>
      <c r="F1421">
        <v>12.125999999999999</v>
      </c>
      <c r="G1421">
        <v>13.090999999999999</v>
      </c>
      <c r="H1421">
        <v>14.163</v>
      </c>
      <c r="I1421">
        <v>15.355</v>
      </c>
      <c r="J1421">
        <v>16.684999999999999</v>
      </c>
      <c r="K1421">
        <v>18.173999999999999</v>
      </c>
      <c r="L1421">
        <v>19.847000000000001</v>
      </c>
      <c r="M1421">
        <v>21.52</v>
      </c>
    </row>
    <row r="1422" spans="1:13" x14ac:dyDescent="0.3">
      <c r="A1422">
        <v>1420</v>
      </c>
      <c r="B1422">
        <v>15.354200000000001</v>
      </c>
      <c r="C1422">
        <v>8.1939999999999999E-2</v>
      </c>
      <c r="D1422">
        <v>-0.33979999999999999</v>
      </c>
      <c r="E1422">
        <v>11.16</v>
      </c>
      <c r="F1422">
        <v>12.125</v>
      </c>
      <c r="G1422">
        <v>13.090999999999999</v>
      </c>
      <c r="H1422">
        <v>14.162000000000001</v>
      </c>
      <c r="I1422">
        <v>15.353999999999999</v>
      </c>
      <c r="J1422">
        <v>16.684999999999999</v>
      </c>
      <c r="K1422">
        <v>18.173999999999999</v>
      </c>
      <c r="L1422">
        <v>19.847999999999999</v>
      </c>
      <c r="M1422">
        <v>21.521000000000001</v>
      </c>
    </row>
    <row r="1423" spans="1:13" x14ac:dyDescent="0.3">
      <c r="A1423">
        <v>1421</v>
      </c>
      <c r="B1423">
        <v>15.3537</v>
      </c>
      <c r="C1423">
        <v>8.1949999999999995E-2</v>
      </c>
      <c r="D1423">
        <v>-0.34029999999999999</v>
      </c>
      <c r="E1423">
        <v>11.159000000000001</v>
      </c>
      <c r="F1423">
        <v>12.125</v>
      </c>
      <c r="G1423">
        <v>13.09</v>
      </c>
      <c r="H1423">
        <v>14.162000000000001</v>
      </c>
      <c r="I1423">
        <v>15.353999999999999</v>
      </c>
      <c r="J1423">
        <v>16.684000000000001</v>
      </c>
      <c r="K1423">
        <v>18.173999999999999</v>
      </c>
      <c r="L1423">
        <v>19.847999999999999</v>
      </c>
      <c r="M1423">
        <v>21.521999999999998</v>
      </c>
    </row>
    <row r="1424" spans="1:13" x14ac:dyDescent="0.3">
      <c r="A1424">
        <v>1422</v>
      </c>
      <c r="B1424">
        <v>15.3531</v>
      </c>
      <c r="C1424">
        <v>8.1960000000000005E-2</v>
      </c>
      <c r="D1424">
        <v>-0.34079999999999999</v>
      </c>
      <c r="E1424">
        <v>11.159000000000001</v>
      </c>
      <c r="F1424">
        <v>12.124000000000001</v>
      </c>
      <c r="G1424">
        <v>13.09</v>
      </c>
      <c r="H1424">
        <v>14.161</v>
      </c>
      <c r="I1424">
        <v>15.353</v>
      </c>
      <c r="J1424">
        <v>16.684000000000001</v>
      </c>
      <c r="K1424">
        <v>18.173999999999999</v>
      </c>
      <c r="L1424">
        <v>19.847999999999999</v>
      </c>
      <c r="M1424">
        <v>21.521999999999998</v>
      </c>
    </row>
    <row r="1425" spans="1:13" x14ac:dyDescent="0.3">
      <c r="A1425">
        <v>1423</v>
      </c>
      <c r="B1425">
        <v>15.352600000000001</v>
      </c>
      <c r="C1425">
        <v>8.1970000000000001E-2</v>
      </c>
      <c r="D1425">
        <v>-0.34129999999999999</v>
      </c>
      <c r="E1425">
        <v>11.157999999999999</v>
      </c>
      <c r="F1425">
        <v>12.124000000000001</v>
      </c>
      <c r="G1425">
        <v>13.089</v>
      </c>
      <c r="H1425">
        <v>14.16</v>
      </c>
      <c r="I1425">
        <v>15.353</v>
      </c>
      <c r="J1425">
        <v>16.684000000000001</v>
      </c>
      <c r="K1425">
        <v>18.173999999999999</v>
      </c>
      <c r="L1425">
        <v>19.849</v>
      </c>
      <c r="M1425">
        <v>21.523</v>
      </c>
    </row>
    <row r="1426" spans="1:13" x14ac:dyDescent="0.3">
      <c r="A1426">
        <v>1424</v>
      </c>
      <c r="B1426">
        <v>15.352</v>
      </c>
      <c r="C1426">
        <v>8.1979999999999997E-2</v>
      </c>
      <c r="D1426">
        <v>-0.34179999999999999</v>
      </c>
      <c r="E1426">
        <v>11.157999999999999</v>
      </c>
      <c r="F1426">
        <v>12.122999999999999</v>
      </c>
      <c r="G1426">
        <v>13.087999999999999</v>
      </c>
      <c r="H1426">
        <v>14.16</v>
      </c>
      <c r="I1426">
        <v>15.352</v>
      </c>
      <c r="J1426">
        <v>16.683</v>
      </c>
      <c r="K1426">
        <v>18.173999999999999</v>
      </c>
      <c r="L1426">
        <v>19.849</v>
      </c>
      <c r="M1426">
        <v>21.524000000000001</v>
      </c>
    </row>
    <row r="1427" spans="1:13" x14ac:dyDescent="0.3">
      <c r="A1427">
        <v>1425</v>
      </c>
      <c r="B1427">
        <v>15.3515</v>
      </c>
      <c r="C1427">
        <v>8.2000000000000003E-2</v>
      </c>
      <c r="D1427">
        <v>-0.34239999999999998</v>
      </c>
      <c r="E1427">
        <v>11.157</v>
      </c>
      <c r="F1427">
        <v>12.122</v>
      </c>
      <c r="G1427">
        <v>13.087</v>
      </c>
      <c r="H1427">
        <v>14.159000000000001</v>
      </c>
      <c r="I1427">
        <v>15.352</v>
      </c>
      <c r="J1427">
        <v>16.683</v>
      </c>
      <c r="K1427">
        <v>18.173999999999999</v>
      </c>
      <c r="L1427">
        <v>19.850000000000001</v>
      </c>
      <c r="M1427">
        <v>21.526</v>
      </c>
    </row>
    <row r="1428" spans="1:13" x14ac:dyDescent="0.3">
      <c r="A1428">
        <v>1426</v>
      </c>
      <c r="B1428">
        <v>15.351000000000001</v>
      </c>
      <c r="C1428">
        <v>8.201E-2</v>
      </c>
      <c r="D1428">
        <v>-0.34289999999999998</v>
      </c>
      <c r="E1428">
        <v>11.156000000000001</v>
      </c>
      <c r="F1428">
        <v>12.121</v>
      </c>
      <c r="G1428">
        <v>13.087</v>
      </c>
      <c r="H1428">
        <v>14.157999999999999</v>
      </c>
      <c r="I1428">
        <v>15.351000000000001</v>
      </c>
      <c r="J1428">
        <v>16.683</v>
      </c>
      <c r="K1428">
        <v>18.173999999999999</v>
      </c>
      <c r="L1428">
        <v>19.850000000000001</v>
      </c>
      <c r="M1428">
        <v>21.526</v>
      </c>
    </row>
    <row r="1429" spans="1:13" x14ac:dyDescent="0.3">
      <c r="A1429">
        <v>1427</v>
      </c>
      <c r="B1429">
        <v>15.3504</v>
      </c>
      <c r="C1429">
        <v>8.2019999999999996E-2</v>
      </c>
      <c r="D1429">
        <v>-0.34339999999999998</v>
      </c>
      <c r="E1429">
        <v>11.156000000000001</v>
      </c>
      <c r="F1429">
        <v>12.121</v>
      </c>
      <c r="G1429">
        <v>13.086</v>
      </c>
      <c r="H1429">
        <v>14.157999999999999</v>
      </c>
      <c r="I1429">
        <v>15.35</v>
      </c>
      <c r="J1429">
        <v>16.681999999999999</v>
      </c>
      <c r="K1429">
        <v>18.173999999999999</v>
      </c>
      <c r="L1429">
        <v>19.850000000000001</v>
      </c>
      <c r="M1429">
        <v>21.527000000000001</v>
      </c>
    </row>
    <row r="1430" spans="1:13" x14ac:dyDescent="0.3">
      <c r="A1430">
        <v>1428</v>
      </c>
      <c r="B1430">
        <v>15.3499</v>
      </c>
      <c r="C1430">
        <v>8.2030000000000006E-2</v>
      </c>
      <c r="D1430">
        <v>-0.34389999999999998</v>
      </c>
      <c r="E1430">
        <v>11.154999999999999</v>
      </c>
      <c r="F1430">
        <v>12.12</v>
      </c>
      <c r="G1430">
        <v>13.086</v>
      </c>
      <c r="H1430">
        <v>14.157</v>
      </c>
      <c r="I1430">
        <v>15.35</v>
      </c>
      <c r="J1430">
        <v>16.681999999999999</v>
      </c>
      <c r="K1430">
        <v>18.173999999999999</v>
      </c>
      <c r="L1430">
        <v>19.850999999999999</v>
      </c>
      <c r="M1430">
        <v>21.527999999999999</v>
      </c>
    </row>
    <row r="1431" spans="1:13" x14ac:dyDescent="0.3">
      <c r="A1431">
        <v>1429</v>
      </c>
      <c r="B1431">
        <v>15.349299999999999</v>
      </c>
      <c r="C1431">
        <v>8.2040000000000002E-2</v>
      </c>
      <c r="D1431">
        <v>-0.34439999999999998</v>
      </c>
      <c r="E1431">
        <v>11.154</v>
      </c>
      <c r="F1431">
        <v>12.12</v>
      </c>
      <c r="G1431">
        <v>13.085000000000001</v>
      </c>
      <c r="H1431">
        <v>14.156000000000001</v>
      </c>
      <c r="I1431">
        <v>15.349</v>
      </c>
      <c r="J1431">
        <v>16.681000000000001</v>
      </c>
      <c r="K1431">
        <v>18.173999999999999</v>
      </c>
      <c r="L1431">
        <v>19.850999999999999</v>
      </c>
      <c r="M1431">
        <v>21.527999999999999</v>
      </c>
    </row>
    <row r="1432" spans="1:13" x14ac:dyDescent="0.3">
      <c r="A1432">
        <v>1430</v>
      </c>
      <c r="B1432">
        <v>15.348800000000001</v>
      </c>
      <c r="C1432">
        <v>8.2049999999999998E-2</v>
      </c>
      <c r="D1432">
        <v>-0.34489999999999998</v>
      </c>
      <c r="E1432">
        <v>11.154</v>
      </c>
      <c r="F1432">
        <v>12.119</v>
      </c>
      <c r="G1432">
        <v>13.084</v>
      </c>
      <c r="H1432">
        <v>14.156000000000001</v>
      </c>
      <c r="I1432">
        <v>15.349</v>
      </c>
      <c r="J1432">
        <v>16.681000000000001</v>
      </c>
      <c r="K1432">
        <v>18.172999999999998</v>
      </c>
      <c r="L1432">
        <v>19.850999999999999</v>
      </c>
      <c r="M1432">
        <v>21.529</v>
      </c>
    </row>
    <row r="1433" spans="1:13" x14ac:dyDescent="0.3">
      <c r="A1433">
        <v>1431</v>
      </c>
      <c r="B1433">
        <v>15.3483</v>
      </c>
      <c r="C1433">
        <v>8.2059999999999994E-2</v>
      </c>
      <c r="D1433">
        <v>-0.34549999999999997</v>
      </c>
      <c r="E1433">
        <v>11.153</v>
      </c>
      <c r="F1433">
        <v>12.119</v>
      </c>
      <c r="G1433">
        <v>13.084</v>
      </c>
      <c r="H1433">
        <v>14.154999999999999</v>
      </c>
      <c r="I1433">
        <v>15.348000000000001</v>
      </c>
      <c r="J1433">
        <v>16.681000000000001</v>
      </c>
      <c r="K1433">
        <v>18.172999999999998</v>
      </c>
      <c r="L1433">
        <v>19.852</v>
      </c>
      <c r="M1433">
        <v>21.53</v>
      </c>
    </row>
    <row r="1434" spans="1:13" x14ac:dyDescent="0.3">
      <c r="A1434">
        <v>1432</v>
      </c>
      <c r="B1434">
        <v>15.3477</v>
      </c>
      <c r="C1434">
        <v>8.2070000000000004E-2</v>
      </c>
      <c r="D1434">
        <v>-0.34599999999999997</v>
      </c>
      <c r="E1434">
        <v>11.153</v>
      </c>
      <c r="F1434">
        <v>12.118</v>
      </c>
      <c r="G1434">
        <v>13.083</v>
      </c>
      <c r="H1434">
        <v>14.154999999999999</v>
      </c>
      <c r="I1434">
        <v>15.348000000000001</v>
      </c>
      <c r="J1434">
        <v>16.68</v>
      </c>
      <c r="K1434">
        <v>18.172999999999998</v>
      </c>
      <c r="L1434">
        <v>19.852</v>
      </c>
      <c r="M1434">
        <v>21.530999999999999</v>
      </c>
    </row>
    <row r="1435" spans="1:13" x14ac:dyDescent="0.3">
      <c r="A1435">
        <v>1433</v>
      </c>
      <c r="B1435">
        <v>15.347200000000001</v>
      </c>
      <c r="C1435">
        <v>8.208E-2</v>
      </c>
      <c r="D1435">
        <v>-0.34649999999999997</v>
      </c>
      <c r="E1435">
        <v>11.151999999999999</v>
      </c>
      <c r="F1435">
        <v>12.117000000000001</v>
      </c>
      <c r="G1435">
        <v>13.082000000000001</v>
      </c>
      <c r="H1435">
        <v>14.154</v>
      </c>
      <c r="I1435">
        <v>15.347</v>
      </c>
      <c r="J1435">
        <v>16.68</v>
      </c>
      <c r="K1435">
        <v>18.172999999999998</v>
      </c>
      <c r="L1435">
        <v>19.852</v>
      </c>
      <c r="M1435">
        <v>21.530999999999999</v>
      </c>
    </row>
    <row r="1436" spans="1:13" x14ac:dyDescent="0.3">
      <c r="A1436">
        <v>1434</v>
      </c>
      <c r="B1436">
        <v>15.3467</v>
      </c>
      <c r="C1436">
        <v>8.2089999999999996E-2</v>
      </c>
      <c r="D1436">
        <v>-0.34710000000000002</v>
      </c>
      <c r="E1436">
        <v>11.151999999999999</v>
      </c>
      <c r="F1436">
        <v>12.117000000000001</v>
      </c>
      <c r="G1436">
        <v>13.082000000000001</v>
      </c>
      <c r="H1436">
        <v>14.153</v>
      </c>
      <c r="I1436">
        <v>15.347</v>
      </c>
      <c r="J1436">
        <v>16.68</v>
      </c>
      <c r="K1436">
        <v>18.172999999999998</v>
      </c>
      <c r="L1436">
        <v>19.853000000000002</v>
      </c>
      <c r="M1436">
        <v>21.532</v>
      </c>
    </row>
    <row r="1437" spans="1:13" x14ac:dyDescent="0.3">
      <c r="A1437">
        <v>1435</v>
      </c>
      <c r="B1437">
        <v>15.3461</v>
      </c>
      <c r="C1437">
        <v>8.2100000000000006E-2</v>
      </c>
      <c r="D1437">
        <v>-0.34760000000000002</v>
      </c>
      <c r="E1437">
        <v>11.151</v>
      </c>
      <c r="F1437">
        <v>12.116</v>
      </c>
      <c r="G1437">
        <v>13.081</v>
      </c>
      <c r="H1437">
        <v>14.153</v>
      </c>
      <c r="I1437">
        <v>15.346</v>
      </c>
      <c r="J1437">
        <v>16.678999999999998</v>
      </c>
      <c r="K1437">
        <v>18.172999999999998</v>
      </c>
      <c r="L1437">
        <v>19.853000000000002</v>
      </c>
      <c r="M1437">
        <v>21.533000000000001</v>
      </c>
    </row>
    <row r="1438" spans="1:13" x14ac:dyDescent="0.3">
      <c r="A1438">
        <v>1436</v>
      </c>
      <c r="B1438">
        <v>15.345599999999999</v>
      </c>
      <c r="C1438">
        <v>8.2110000000000002E-2</v>
      </c>
      <c r="D1438">
        <v>-0.34810000000000002</v>
      </c>
      <c r="E1438">
        <v>11.151</v>
      </c>
      <c r="F1438">
        <v>12.116</v>
      </c>
      <c r="G1438">
        <v>13.081</v>
      </c>
      <c r="H1438">
        <v>14.151999999999999</v>
      </c>
      <c r="I1438">
        <v>15.346</v>
      </c>
      <c r="J1438">
        <v>16.678999999999998</v>
      </c>
      <c r="K1438">
        <v>18.172999999999998</v>
      </c>
      <c r="L1438">
        <v>19.853000000000002</v>
      </c>
      <c r="M1438">
        <v>21.533999999999999</v>
      </c>
    </row>
    <row r="1439" spans="1:13" x14ac:dyDescent="0.3">
      <c r="A1439">
        <v>1437</v>
      </c>
      <c r="B1439">
        <v>15.3451</v>
      </c>
      <c r="C1439">
        <v>8.2119999999999999E-2</v>
      </c>
      <c r="D1439">
        <v>-0.34870000000000001</v>
      </c>
      <c r="E1439">
        <v>11.15</v>
      </c>
      <c r="F1439">
        <v>12.115</v>
      </c>
      <c r="G1439">
        <v>13.08</v>
      </c>
      <c r="H1439">
        <v>14.151999999999999</v>
      </c>
      <c r="I1439">
        <v>15.345000000000001</v>
      </c>
      <c r="J1439">
        <v>16.678000000000001</v>
      </c>
      <c r="K1439">
        <v>18.172999999999998</v>
      </c>
      <c r="L1439">
        <v>19.853999999999999</v>
      </c>
      <c r="M1439">
        <v>21.533999999999999</v>
      </c>
    </row>
    <row r="1440" spans="1:13" x14ac:dyDescent="0.3">
      <c r="A1440">
        <v>1438</v>
      </c>
      <c r="B1440">
        <v>15.3445</v>
      </c>
      <c r="C1440">
        <v>8.2129999999999995E-2</v>
      </c>
      <c r="D1440">
        <v>-0.34920000000000001</v>
      </c>
      <c r="E1440">
        <v>11.148999999999999</v>
      </c>
      <c r="F1440">
        <v>12.114000000000001</v>
      </c>
      <c r="G1440">
        <v>13.079000000000001</v>
      </c>
      <c r="H1440">
        <v>14.151</v>
      </c>
      <c r="I1440">
        <v>15.343999999999999</v>
      </c>
      <c r="J1440">
        <v>16.678000000000001</v>
      </c>
      <c r="K1440">
        <v>18.172999999999998</v>
      </c>
      <c r="L1440">
        <v>19.853999999999999</v>
      </c>
      <c r="M1440">
        <v>21.535</v>
      </c>
    </row>
    <row r="1441" spans="1:13" x14ac:dyDescent="0.3">
      <c r="A1441">
        <v>1439</v>
      </c>
      <c r="B1441">
        <v>15.343999999999999</v>
      </c>
      <c r="C1441">
        <v>8.2140000000000005E-2</v>
      </c>
      <c r="D1441">
        <v>-0.34970000000000001</v>
      </c>
      <c r="E1441">
        <v>11.148999999999999</v>
      </c>
      <c r="F1441">
        <v>12.114000000000001</v>
      </c>
      <c r="G1441">
        <v>13.079000000000001</v>
      </c>
      <c r="H1441">
        <v>14.15</v>
      </c>
      <c r="I1441">
        <v>15.343999999999999</v>
      </c>
      <c r="J1441">
        <v>16.678000000000001</v>
      </c>
      <c r="K1441">
        <v>18.172999999999998</v>
      </c>
      <c r="L1441">
        <v>19.853999999999999</v>
      </c>
      <c r="M1441">
        <v>21.536000000000001</v>
      </c>
    </row>
    <row r="1442" spans="1:13" x14ac:dyDescent="0.3">
      <c r="A1442">
        <v>1440</v>
      </c>
      <c r="B1442">
        <v>15.343500000000001</v>
      </c>
      <c r="C1442">
        <v>8.2150000000000001E-2</v>
      </c>
      <c r="D1442">
        <v>-0.3503</v>
      </c>
      <c r="E1442">
        <v>11.148</v>
      </c>
      <c r="F1442">
        <v>12.113</v>
      </c>
      <c r="G1442">
        <v>13.077999999999999</v>
      </c>
      <c r="H1442">
        <v>14.15</v>
      </c>
      <c r="I1442">
        <v>15.343999999999999</v>
      </c>
      <c r="J1442">
        <v>16.677</v>
      </c>
      <c r="K1442">
        <v>18.172999999999998</v>
      </c>
      <c r="L1442">
        <v>19.855</v>
      </c>
      <c r="M1442">
        <v>21.536999999999999</v>
      </c>
    </row>
    <row r="1443" spans="1:13" x14ac:dyDescent="0.3">
      <c r="A1443">
        <v>1441</v>
      </c>
      <c r="B1443">
        <v>15.343</v>
      </c>
      <c r="C1443">
        <v>8.2159999999999997E-2</v>
      </c>
      <c r="D1443">
        <v>-0.3508</v>
      </c>
      <c r="E1443">
        <v>11.148</v>
      </c>
      <c r="F1443">
        <v>12.113</v>
      </c>
      <c r="G1443">
        <v>13.077999999999999</v>
      </c>
      <c r="H1443">
        <v>14.148999999999999</v>
      </c>
      <c r="I1443">
        <v>15.343</v>
      </c>
      <c r="J1443">
        <v>16.677</v>
      </c>
      <c r="K1443">
        <v>18.172000000000001</v>
      </c>
      <c r="L1443">
        <v>19.855</v>
      </c>
      <c r="M1443">
        <v>21.536999999999999</v>
      </c>
    </row>
    <row r="1444" spans="1:13" x14ac:dyDescent="0.3">
      <c r="A1444">
        <v>1442</v>
      </c>
      <c r="B1444">
        <v>15.3424</v>
      </c>
      <c r="C1444">
        <v>8.2180000000000003E-2</v>
      </c>
      <c r="D1444">
        <v>-0.35139999999999999</v>
      </c>
      <c r="E1444">
        <v>11.147</v>
      </c>
      <c r="F1444">
        <v>12.112</v>
      </c>
      <c r="G1444">
        <v>13.077</v>
      </c>
      <c r="H1444">
        <v>14.148</v>
      </c>
      <c r="I1444">
        <v>15.342000000000001</v>
      </c>
      <c r="J1444">
        <v>16.677</v>
      </c>
      <c r="K1444">
        <v>18.172999999999998</v>
      </c>
      <c r="L1444">
        <v>19.856000000000002</v>
      </c>
      <c r="M1444">
        <v>21.539000000000001</v>
      </c>
    </row>
    <row r="1445" spans="1:13" x14ac:dyDescent="0.3">
      <c r="A1445">
        <v>1443</v>
      </c>
      <c r="B1445">
        <v>15.341900000000001</v>
      </c>
      <c r="C1445">
        <v>8.2189999999999999E-2</v>
      </c>
      <c r="D1445">
        <v>-0.35189999999999999</v>
      </c>
      <c r="E1445">
        <v>11.146000000000001</v>
      </c>
      <c r="F1445">
        <v>12.111000000000001</v>
      </c>
      <c r="G1445">
        <v>13.076000000000001</v>
      </c>
      <c r="H1445">
        <v>14.148</v>
      </c>
      <c r="I1445">
        <v>15.342000000000001</v>
      </c>
      <c r="J1445">
        <v>16.675999999999998</v>
      </c>
      <c r="K1445">
        <v>18.172999999999998</v>
      </c>
      <c r="L1445">
        <v>19.856000000000002</v>
      </c>
      <c r="M1445">
        <v>21.54</v>
      </c>
    </row>
    <row r="1446" spans="1:13" x14ac:dyDescent="0.3">
      <c r="A1446">
        <v>1444</v>
      </c>
      <c r="B1446">
        <v>15.3414</v>
      </c>
      <c r="C1446">
        <v>8.2199999999999995E-2</v>
      </c>
      <c r="D1446">
        <v>-0.35249999999999998</v>
      </c>
      <c r="E1446">
        <v>11.146000000000001</v>
      </c>
      <c r="F1446">
        <v>12.111000000000001</v>
      </c>
      <c r="G1446">
        <v>13.076000000000001</v>
      </c>
      <c r="H1446">
        <v>14.147</v>
      </c>
      <c r="I1446">
        <v>15.340999999999999</v>
      </c>
      <c r="J1446">
        <v>16.675999999999998</v>
      </c>
      <c r="K1446">
        <v>18.172999999999998</v>
      </c>
      <c r="L1446">
        <v>19.856999999999999</v>
      </c>
      <c r="M1446">
        <v>21.541</v>
      </c>
    </row>
    <row r="1447" spans="1:13" x14ac:dyDescent="0.3">
      <c r="A1447">
        <v>1445</v>
      </c>
      <c r="B1447">
        <v>15.3409</v>
      </c>
      <c r="C1447">
        <v>8.2210000000000005E-2</v>
      </c>
      <c r="D1447">
        <v>-0.35299999999999998</v>
      </c>
      <c r="E1447">
        <v>11.145</v>
      </c>
      <c r="F1447">
        <v>12.11</v>
      </c>
      <c r="G1447">
        <v>13.074999999999999</v>
      </c>
      <c r="H1447">
        <v>14.147</v>
      </c>
      <c r="I1447">
        <v>15.340999999999999</v>
      </c>
      <c r="J1447">
        <v>16.675999999999998</v>
      </c>
      <c r="K1447">
        <v>18.172000000000001</v>
      </c>
      <c r="L1447">
        <v>19.856999999999999</v>
      </c>
      <c r="M1447">
        <v>21.541</v>
      </c>
    </row>
    <row r="1448" spans="1:13" x14ac:dyDescent="0.3">
      <c r="A1448">
        <v>1446</v>
      </c>
      <c r="B1448">
        <v>15.340299999999999</v>
      </c>
      <c r="C1448">
        <v>8.2220000000000001E-2</v>
      </c>
      <c r="D1448">
        <v>-0.35360000000000003</v>
      </c>
      <c r="E1448">
        <v>11.145</v>
      </c>
      <c r="F1448">
        <v>12.11</v>
      </c>
      <c r="G1448">
        <v>13.074</v>
      </c>
      <c r="H1448">
        <v>14.146000000000001</v>
      </c>
      <c r="I1448">
        <v>15.34</v>
      </c>
      <c r="J1448">
        <v>16.675000000000001</v>
      </c>
      <c r="K1448">
        <v>18.172000000000001</v>
      </c>
      <c r="L1448">
        <v>19.856999999999999</v>
      </c>
      <c r="M1448">
        <v>21.542000000000002</v>
      </c>
    </row>
    <row r="1449" spans="1:13" x14ac:dyDescent="0.3">
      <c r="A1449">
        <v>1447</v>
      </c>
      <c r="B1449">
        <v>15.3398</v>
      </c>
      <c r="C1449">
        <v>8.2229999999999998E-2</v>
      </c>
      <c r="D1449">
        <v>-0.35410000000000003</v>
      </c>
      <c r="E1449">
        <v>11.144</v>
      </c>
      <c r="F1449">
        <v>12.109</v>
      </c>
      <c r="G1449">
        <v>13.074</v>
      </c>
      <c r="H1449">
        <v>14.145</v>
      </c>
      <c r="I1449">
        <v>15.34</v>
      </c>
      <c r="J1449">
        <v>16.675000000000001</v>
      </c>
      <c r="K1449">
        <v>18.172000000000001</v>
      </c>
      <c r="L1449">
        <v>19.858000000000001</v>
      </c>
      <c r="M1449">
        <v>21.542999999999999</v>
      </c>
    </row>
    <row r="1450" spans="1:13" x14ac:dyDescent="0.3">
      <c r="A1450">
        <v>1448</v>
      </c>
      <c r="B1450">
        <v>15.3393</v>
      </c>
      <c r="C1450">
        <v>8.2239999999999994E-2</v>
      </c>
      <c r="D1450">
        <v>-0.35470000000000002</v>
      </c>
      <c r="E1450">
        <v>11.144</v>
      </c>
      <c r="F1450">
        <v>12.108000000000001</v>
      </c>
      <c r="G1450">
        <v>13.073</v>
      </c>
      <c r="H1450">
        <v>14.145</v>
      </c>
      <c r="I1450">
        <v>15.339</v>
      </c>
      <c r="J1450">
        <v>16.675000000000001</v>
      </c>
      <c r="K1450">
        <v>18.172000000000001</v>
      </c>
      <c r="L1450">
        <v>19.858000000000001</v>
      </c>
      <c r="M1450">
        <v>21.544</v>
      </c>
    </row>
    <row r="1451" spans="1:13" x14ac:dyDescent="0.3">
      <c r="A1451">
        <v>1449</v>
      </c>
      <c r="B1451">
        <v>15.338800000000001</v>
      </c>
      <c r="C1451">
        <v>8.2250000000000004E-2</v>
      </c>
      <c r="D1451">
        <v>-0.3553</v>
      </c>
      <c r="E1451">
        <v>11.143000000000001</v>
      </c>
      <c r="F1451">
        <v>12.108000000000001</v>
      </c>
      <c r="G1451">
        <v>13.073</v>
      </c>
      <c r="H1451">
        <v>14.144</v>
      </c>
      <c r="I1451">
        <v>15.339</v>
      </c>
      <c r="J1451">
        <v>16.673999999999999</v>
      </c>
      <c r="K1451">
        <v>18.172000000000001</v>
      </c>
      <c r="L1451">
        <v>19.858000000000001</v>
      </c>
      <c r="M1451">
        <v>21.545000000000002</v>
      </c>
    </row>
    <row r="1452" spans="1:13" x14ac:dyDescent="0.3">
      <c r="A1452">
        <v>1450</v>
      </c>
      <c r="B1452">
        <v>15.3383</v>
      </c>
      <c r="C1452">
        <v>8.226E-2</v>
      </c>
      <c r="D1452">
        <v>-0.35580000000000001</v>
      </c>
      <c r="E1452">
        <v>11.143000000000001</v>
      </c>
      <c r="F1452">
        <v>12.106999999999999</v>
      </c>
      <c r="G1452">
        <v>13.071999999999999</v>
      </c>
      <c r="H1452">
        <v>14.144</v>
      </c>
      <c r="I1452">
        <v>15.337999999999999</v>
      </c>
      <c r="J1452">
        <v>16.673999999999999</v>
      </c>
      <c r="K1452">
        <v>18.172000000000001</v>
      </c>
      <c r="L1452">
        <v>19.859000000000002</v>
      </c>
      <c r="M1452">
        <v>21.545999999999999</v>
      </c>
    </row>
    <row r="1453" spans="1:13" x14ac:dyDescent="0.3">
      <c r="A1453">
        <v>1451</v>
      </c>
      <c r="B1453">
        <v>15.3377</v>
      </c>
      <c r="C1453">
        <v>8.2269999999999996E-2</v>
      </c>
      <c r="D1453">
        <v>-0.35639999999999999</v>
      </c>
      <c r="E1453">
        <v>11.141999999999999</v>
      </c>
      <c r="F1453">
        <v>12.106999999999999</v>
      </c>
      <c r="G1453">
        <v>13.071</v>
      </c>
      <c r="H1453">
        <v>14.143000000000001</v>
      </c>
      <c r="I1453">
        <v>15.337999999999999</v>
      </c>
      <c r="J1453">
        <v>16.672999999999998</v>
      </c>
      <c r="K1453">
        <v>18.172000000000001</v>
      </c>
      <c r="L1453">
        <v>19.859000000000002</v>
      </c>
      <c r="M1453">
        <v>21.545999999999999</v>
      </c>
    </row>
    <row r="1454" spans="1:13" x14ac:dyDescent="0.3">
      <c r="A1454">
        <v>1452</v>
      </c>
      <c r="B1454">
        <v>15.337199999999999</v>
      </c>
      <c r="C1454">
        <v>8.2280000000000006E-2</v>
      </c>
      <c r="D1454">
        <v>-0.35699999999999998</v>
      </c>
      <c r="E1454">
        <v>11.141999999999999</v>
      </c>
      <c r="F1454">
        <v>12.106</v>
      </c>
      <c r="G1454">
        <v>13.071</v>
      </c>
      <c r="H1454">
        <v>14.143000000000001</v>
      </c>
      <c r="I1454">
        <v>15.337</v>
      </c>
      <c r="J1454">
        <v>16.672999999999998</v>
      </c>
      <c r="K1454">
        <v>18.172000000000001</v>
      </c>
      <c r="L1454">
        <v>19.859000000000002</v>
      </c>
      <c r="M1454">
        <v>21.547000000000001</v>
      </c>
    </row>
    <row r="1455" spans="1:13" x14ac:dyDescent="0.3">
      <c r="A1455">
        <v>1453</v>
      </c>
      <c r="B1455">
        <v>15.3367</v>
      </c>
      <c r="C1455">
        <v>8.2290000000000002E-2</v>
      </c>
      <c r="D1455">
        <v>-0.35749999999999998</v>
      </c>
      <c r="E1455">
        <v>11.141</v>
      </c>
      <c r="F1455">
        <v>12.106</v>
      </c>
      <c r="G1455">
        <v>13.07</v>
      </c>
      <c r="H1455">
        <v>14.141999999999999</v>
      </c>
      <c r="I1455">
        <v>15.337</v>
      </c>
      <c r="J1455">
        <v>16.672999999999998</v>
      </c>
      <c r="K1455">
        <v>18.172000000000001</v>
      </c>
      <c r="L1455">
        <v>19.86</v>
      </c>
      <c r="M1455">
        <v>21.547999999999998</v>
      </c>
    </row>
    <row r="1456" spans="1:13" x14ac:dyDescent="0.3">
      <c r="A1456">
        <v>1454</v>
      </c>
      <c r="B1456">
        <v>15.3362</v>
      </c>
      <c r="C1456">
        <v>8.2309999999999994E-2</v>
      </c>
      <c r="D1456">
        <v>-0.35809999999999997</v>
      </c>
      <c r="E1456">
        <v>11.14</v>
      </c>
      <c r="F1456">
        <v>12.105</v>
      </c>
      <c r="G1456">
        <v>13.069000000000001</v>
      </c>
      <c r="H1456">
        <v>14.141</v>
      </c>
      <c r="I1456">
        <v>15.336</v>
      </c>
      <c r="J1456">
        <v>16.672999999999998</v>
      </c>
      <c r="K1456">
        <v>18.172000000000001</v>
      </c>
      <c r="L1456">
        <v>19.861000000000001</v>
      </c>
      <c r="M1456">
        <v>21.55</v>
      </c>
    </row>
    <row r="1457" spans="1:13" x14ac:dyDescent="0.3">
      <c r="A1457">
        <v>1455</v>
      </c>
      <c r="B1457">
        <v>15.335699999999999</v>
      </c>
      <c r="C1457">
        <v>8.2320000000000004E-2</v>
      </c>
      <c r="D1457">
        <v>-0.35870000000000002</v>
      </c>
      <c r="E1457">
        <v>11.14</v>
      </c>
      <c r="F1457">
        <v>12.103999999999999</v>
      </c>
      <c r="G1457">
        <v>13.069000000000001</v>
      </c>
      <c r="H1457">
        <v>14.141</v>
      </c>
      <c r="I1457">
        <v>15.336</v>
      </c>
      <c r="J1457">
        <v>16.672000000000001</v>
      </c>
      <c r="K1457">
        <v>18.172000000000001</v>
      </c>
      <c r="L1457">
        <v>19.861000000000001</v>
      </c>
      <c r="M1457">
        <v>21.550999999999998</v>
      </c>
    </row>
    <row r="1458" spans="1:13" x14ac:dyDescent="0.3">
      <c r="A1458">
        <v>1456</v>
      </c>
      <c r="B1458">
        <v>15.3352</v>
      </c>
      <c r="C1458">
        <v>8.233E-2</v>
      </c>
      <c r="D1458">
        <v>-0.35930000000000001</v>
      </c>
      <c r="E1458">
        <v>11.138999999999999</v>
      </c>
      <c r="F1458">
        <v>12.103999999999999</v>
      </c>
      <c r="G1458">
        <v>13.068</v>
      </c>
      <c r="H1458">
        <v>14.14</v>
      </c>
      <c r="I1458">
        <v>15.335000000000001</v>
      </c>
      <c r="J1458">
        <v>16.672000000000001</v>
      </c>
      <c r="K1458">
        <v>18.172000000000001</v>
      </c>
      <c r="L1458">
        <v>19.861999999999998</v>
      </c>
      <c r="M1458">
        <v>21.550999999999998</v>
      </c>
    </row>
    <row r="1459" spans="1:13" x14ac:dyDescent="0.3">
      <c r="A1459">
        <v>1457</v>
      </c>
      <c r="B1459">
        <v>15.3346</v>
      </c>
      <c r="C1459">
        <v>8.2339999999999997E-2</v>
      </c>
      <c r="D1459">
        <v>-0.35980000000000001</v>
      </c>
      <c r="E1459">
        <v>11.138999999999999</v>
      </c>
      <c r="F1459">
        <v>12.103</v>
      </c>
      <c r="G1459">
        <v>13.067</v>
      </c>
      <c r="H1459">
        <v>14.138999999999999</v>
      </c>
      <c r="I1459">
        <v>15.335000000000001</v>
      </c>
      <c r="J1459">
        <v>16.670999999999999</v>
      </c>
      <c r="K1459">
        <v>18.172000000000001</v>
      </c>
      <c r="L1459">
        <v>19.861999999999998</v>
      </c>
      <c r="M1459">
        <v>21.552</v>
      </c>
    </row>
    <row r="1460" spans="1:13" x14ac:dyDescent="0.3">
      <c r="A1460">
        <v>1458</v>
      </c>
      <c r="B1460">
        <v>15.334099999999999</v>
      </c>
      <c r="C1460">
        <v>8.2350000000000007E-2</v>
      </c>
      <c r="D1460">
        <v>-0.3604</v>
      </c>
      <c r="E1460">
        <v>11.138</v>
      </c>
      <c r="F1460">
        <v>12.103</v>
      </c>
      <c r="G1460">
        <v>13.067</v>
      </c>
      <c r="H1460">
        <v>14.138999999999999</v>
      </c>
      <c r="I1460">
        <v>15.334</v>
      </c>
      <c r="J1460">
        <v>16.670999999999999</v>
      </c>
      <c r="K1460">
        <v>18.172000000000001</v>
      </c>
      <c r="L1460">
        <v>19.861999999999998</v>
      </c>
      <c r="M1460">
        <v>21.553000000000001</v>
      </c>
    </row>
    <row r="1461" spans="1:13" x14ac:dyDescent="0.3">
      <c r="A1461">
        <v>1459</v>
      </c>
      <c r="B1461">
        <v>15.333600000000001</v>
      </c>
      <c r="C1461">
        <v>8.2360000000000003E-2</v>
      </c>
      <c r="D1461">
        <v>-0.36099999999999999</v>
      </c>
      <c r="E1461">
        <v>11.138</v>
      </c>
      <c r="F1461">
        <v>12.102</v>
      </c>
      <c r="G1461">
        <v>13.066000000000001</v>
      </c>
      <c r="H1461">
        <v>14.138</v>
      </c>
      <c r="I1461">
        <v>15.334</v>
      </c>
      <c r="J1461">
        <v>16.670999999999999</v>
      </c>
      <c r="K1461">
        <v>18.172000000000001</v>
      </c>
      <c r="L1461">
        <v>19.863</v>
      </c>
      <c r="M1461">
        <v>21.553999999999998</v>
      </c>
    </row>
    <row r="1462" spans="1:13" x14ac:dyDescent="0.3">
      <c r="A1462">
        <v>1460</v>
      </c>
      <c r="B1462">
        <v>15.3331</v>
      </c>
      <c r="C1462">
        <v>8.2369999999999999E-2</v>
      </c>
      <c r="D1462">
        <v>-0.36159999999999998</v>
      </c>
      <c r="E1462">
        <v>11.137</v>
      </c>
      <c r="F1462">
        <v>12.101000000000001</v>
      </c>
      <c r="G1462">
        <v>13.066000000000001</v>
      </c>
      <c r="H1462">
        <v>14.138</v>
      </c>
      <c r="I1462">
        <v>15.333</v>
      </c>
      <c r="J1462">
        <v>16.670000000000002</v>
      </c>
      <c r="K1462">
        <v>18.172000000000001</v>
      </c>
      <c r="L1462">
        <v>19.863</v>
      </c>
      <c r="M1462">
        <v>21.555</v>
      </c>
    </row>
    <row r="1463" spans="1:13" x14ac:dyDescent="0.3">
      <c r="A1463">
        <v>1461</v>
      </c>
      <c r="B1463">
        <v>15.332599999999999</v>
      </c>
      <c r="C1463">
        <v>8.2379999999999995E-2</v>
      </c>
      <c r="D1463">
        <v>-0.36220000000000002</v>
      </c>
      <c r="E1463">
        <v>11.137</v>
      </c>
      <c r="F1463">
        <v>12.101000000000001</v>
      </c>
      <c r="G1463">
        <v>13.065</v>
      </c>
      <c r="H1463">
        <v>14.137</v>
      </c>
      <c r="I1463">
        <v>15.333</v>
      </c>
      <c r="J1463">
        <v>16.670000000000002</v>
      </c>
      <c r="K1463">
        <v>18.172000000000001</v>
      </c>
      <c r="L1463">
        <v>19.864000000000001</v>
      </c>
      <c r="M1463">
        <v>21.556000000000001</v>
      </c>
    </row>
    <row r="1464" spans="1:13" x14ac:dyDescent="0.3">
      <c r="A1464">
        <v>1462</v>
      </c>
      <c r="B1464">
        <v>15.332100000000001</v>
      </c>
      <c r="C1464">
        <v>8.2390000000000005E-2</v>
      </c>
      <c r="D1464">
        <v>-0.36280000000000001</v>
      </c>
      <c r="E1464">
        <v>11.135999999999999</v>
      </c>
      <c r="F1464">
        <v>12.1</v>
      </c>
      <c r="G1464">
        <v>13.065</v>
      </c>
      <c r="H1464">
        <v>14.137</v>
      </c>
      <c r="I1464">
        <v>15.332000000000001</v>
      </c>
      <c r="J1464">
        <v>16.670000000000002</v>
      </c>
      <c r="K1464">
        <v>18.172000000000001</v>
      </c>
      <c r="L1464">
        <v>19.864000000000001</v>
      </c>
      <c r="M1464">
        <v>21.556999999999999</v>
      </c>
    </row>
    <row r="1465" spans="1:13" x14ac:dyDescent="0.3">
      <c r="A1465">
        <v>1463</v>
      </c>
      <c r="B1465">
        <v>15.3316</v>
      </c>
      <c r="C1465">
        <v>8.2400000000000001E-2</v>
      </c>
      <c r="D1465">
        <v>-0.3634</v>
      </c>
      <c r="E1465">
        <v>11.135999999999999</v>
      </c>
      <c r="F1465">
        <v>12.1</v>
      </c>
      <c r="G1465">
        <v>13.064</v>
      </c>
      <c r="H1465">
        <v>14.135999999999999</v>
      </c>
      <c r="I1465">
        <v>15.332000000000001</v>
      </c>
      <c r="J1465">
        <v>16.669</v>
      </c>
      <c r="K1465">
        <v>18.172000000000001</v>
      </c>
      <c r="L1465">
        <v>19.864000000000001</v>
      </c>
      <c r="M1465">
        <v>21.556999999999999</v>
      </c>
    </row>
    <row r="1466" spans="1:13" x14ac:dyDescent="0.3">
      <c r="A1466">
        <v>1464</v>
      </c>
      <c r="B1466">
        <v>15.331099999999999</v>
      </c>
      <c r="C1466">
        <v>8.2409999999999997E-2</v>
      </c>
      <c r="D1466">
        <v>-0.36399999999999999</v>
      </c>
      <c r="E1466">
        <v>11.135</v>
      </c>
      <c r="F1466">
        <v>12.099</v>
      </c>
      <c r="G1466">
        <v>13.063000000000001</v>
      </c>
      <c r="H1466">
        <v>14.135</v>
      </c>
      <c r="I1466">
        <v>15.331</v>
      </c>
      <c r="J1466">
        <v>16.669</v>
      </c>
      <c r="K1466">
        <v>18.172000000000001</v>
      </c>
      <c r="L1466">
        <v>19.864999999999998</v>
      </c>
      <c r="M1466">
        <v>21.558</v>
      </c>
    </row>
    <row r="1467" spans="1:13" x14ac:dyDescent="0.3">
      <c r="A1467">
        <v>1465</v>
      </c>
      <c r="B1467">
        <v>15.3306</v>
      </c>
      <c r="C1467">
        <v>8.2430000000000003E-2</v>
      </c>
      <c r="D1467">
        <v>-0.36459999999999998</v>
      </c>
      <c r="E1467">
        <v>11.134</v>
      </c>
      <c r="F1467">
        <v>12.098000000000001</v>
      </c>
      <c r="G1467">
        <v>13.063000000000001</v>
      </c>
      <c r="H1467">
        <v>14.135</v>
      </c>
      <c r="I1467">
        <v>15.331</v>
      </c>
      <c r="J1467">
        <v>16.669</v>
      </c>
      <c r="K1467">
        <v>18.172000000000001</v>
      </c>
      <c r="L1467">
        <v>19.866</v>
      </c>
      <c r="M1467">
        <v>21.56</v>
      </c>
    </row>
    <row r="1468" spans="1:13" x14ac:dyDescent="0.3">
      <c r="A1468">
        <v>1466</v>
      </c>
      <c r="B1468">
        <v>15.3301</v>
      </c>
      <c r="C1468">
        <v>8.2439999999999999E-2</v>
      </c>
      <c r="D1468">
        <v>-0.36520000000000002</v>
      </c>
      <c r="E1468">
        <v>11.134</v>
      </c>
      <c r="F1468">
        <v>12.098000000000001</v>
      </c>
      <c r="G1468">
        <v>13.061999999999999</v>
      </c>
      <c r="H1468">
        <v>14.134</v>
      </c>
      <c r="I1468">
        <v>15.33</v>
      </c>
      <c r="J1468">
        <v>16.669</v>
      </c>
      <c r="K1468">
        <v>18.172000000000001</v>
      </c>
      <c r="L1468">
        <v>19.866</v>
      </c>
      <c r="M1468">
        <v>21.561</v>
      </c>
    </row>
    <row r="1469" spans="1:13" x14ac:dyDescent="0.3">
      <c r="A1469">
        <v>1467</v>
      </c>
      <c r="B1469">
        <v>15.329499999999999</v>
      </c>
      <c r="C1469">
        <v>8.2449999999999996E-2</v>
      </c>
      <c r="D1469">
        <v>-0.36580000000000001</v>
      </c>
      <c r="E1469">
        <v>11.132999999999999</v>
      </c>
      <c r="F1469">
        <v>12.097</v>
      </c>
      <c r="G1469">
        <v>13.061</v>
      </c>
      <c r="H1469">
        <v>14.134</v>
      </c>
      <c r="I1469">
        <v>15.33</v>
      </c>
      <c r="J1469">
        <v>16.667999999999999</v>
      </c>
      <c r="K1469">
        <v>18.172000000000001</v>
      </c>
      <c r="L1469">
        <v>19.867000000000001</v>
      </c>
      <c r="M1469">
        <v>21.562000000000001</v>
      </c>
    </row>
    <row r="1470" spans="1:13" x14ac:dyDescent="0.3">
      <c r="A1470">
        <v>1468</v>
      </c>
      <c r="B1470">
        <v>15.329000000000001</v>
      </c>
      <c r="C1470">
        <v>8.2460000000000006E-2</v>
      </c>
      <c r="D1470">
        <v>-0.3664</v>
      </c>
      <c r="E1470">
        <v>11.132999999999999</v>
      </c>
      <c r="F1470">
        <v>12.097</v>
      </c>
      <c r="G1470">
        <v>13.061</v>
      </c>
      <c r="H1470">
        <v>14.132999999999999</v>
      </c>
      <c r="I1470">
        <v>15.329000000000001</v>
      </c>
      <c r="J1470">
        <v>16.667999999999999</v>
      </c>
      <c r="K1470">
        <v>18.172000000000001</v>
      </c>
      <c r="L1470">
        <v>19.867000000000001</v>
      </c>
      <c r="M1470">
        <v>21.562999999999999</v>
      </c>
    </row>
    <row r="1471" spans="1:13" x14ac:dyDescent="0.3">
      <c r="A1471">
        <v>1469</v>
      </c>
      <c r="B1471">
        <v>15.3285</v>
      </c>
      <c r="C1471">
        <v>8.2470000000000002E-2</v>
      </c>
      <c r="D1471">
        <v>-0.36699999999999999</v>
      </c>
      <c r="E1471">
        <v>11.132</v>
      </c>
      <c r="F1471">
        <v>12.096</v>
      </c>
      <c r="G1471">
        <v>13.06</v>
      </c>
      <c r="H1471">
        <v>14.132</v>
      </c>
      <c r="I1471">
        <v>15.327999999999999</v>
      </c>
      <c r="J1471">
        <v>16.667000000000002</v>
      </c>
      <c r="K1471">
        <v>18.172000000000001</v>
      </c>
      <c r="L1471">
        <v>19.867999999999999</v>
      </c>
      <c r="M1471">
        <v>21.562999999999999</v>
      </c>
    </row>
    <row r="1472" spans="1:13" x14ac:dyDescent="0.3">
      <c r="A1472">
        <v>1470</v>
      </c>
      <c r="B1472">
        <v>15.327999999999999</v>
      </c>
      <c r="C1472">
        <v>8.2479999999999998E-2</v>
      </c>
      <c r="D1472">
        <v>-0.36759999999999998</v>
      </c>
      <c r="E1472">
        <v>11.132</v>
      </c>
      <c r="F1472">
        <v>12.096</v>
      </c>
      <c r="G1472">
        <v>13.06</v>
      </c>
      <c r="H1472">
        <v>14.132</v>
      </c>
      <c r="I1472">
        <v>15.327999999999999</v>
      </c>
      <c r="J1472">
        <v>16.667000000000002</v>
      </c>
      <c r="K1472">
        <v>18.172000000000001</v>
      </c>
      <c r="L1472">
        <v>19.867999999999999</v>
      </c>
      <c r="M1472">
        <v>21.564</v>
      </c>
    </row>
    <row r="1473" spans="1:13" x14ac:dyDescent="0.3">
      <c r="A1473">
        <v>1471</v>
      </c>
      <c r="B1473">
        <v>15.327500000000001</v>
      </c>
      <c r="C1473">
        <v>8.2489999999999994E-2</v>
      </c>
      <c r="D1473">
        <v>-0.36820000000000003</v>
      </c>
      <c r="E1473">
        <v>11.131</v>
      </c>
      <c r="F1473">
        <v>12.095000000000001</v>
      </c>
      <c r="G1473">
        <v>13.058999999999999</v>
      </c>
      <c r="H1473">
        <v>14.131</v>
      </c>
      <c r="I1473">
        <v>15.327999999999999</v>
      </c>
      <c r="J1473">
        <v>16.667000000000002</v>
      </c>
      <c r="K1473">
        <v>18.170999999999999</v>
      </c>
      <c r="L1473">
        <v>19.867999999999999</v>
      </c>
      <c r="M1473">
        <v>21.565000000000001</v>
      </c>
    </row>
    <row r="1474" spans="1:13" x14ac:dyDescent="0.3">
      <c r="A1474">
        <v>1472</v>
      </c>
      <c r="B1474">
        <v>15.327</v>
      </c>
      <c r="C1474">
        <v>8.2500000000000004E-2</v>
      </c>
      <c r="D1474">
        <v>-0.36880000000000002</v>
      </c>
      <c r="E1474">
        <v>11.131</v>
      </c>
      <c r="F1474">
        <v>12.095000000000001</v>
      </c>
      <c r="G1474">
        <v>13.058999999999999</v>
      </c>
      <c r="H1474">
        <v>14.131</v>
      </c>
      <c r="I1474">
        <v>15.327</v>
      </c>
      <c r="J1474">
        <v>16.666</v>
      </c>
      <c r="K1474">
        <v>18.170999999999999</v>
      </c>
      <c r="L1474">
        <v>19.869</v>
      </c>
      <c r="M1474">
        <v>21.565999999999999</v>
      </c>
    </row>
    <row r="1475" spans="1:13" x14ac:dyDescent="0.3">
      <c r="A1475">
        <v>1473</v>
      </c>
      <c r="B1475">
        <v>15.326499999999999</v>
      </c>
      <c r="C1475">
        <v>8.251E-2</v>
      </c>
      <c r="D1475">
        <v>-0.36940000000000001</v>
      </c>
      <c r="E1475">
        <v>11.13</v>
      </c>
      <c r="F1475">
        <v>12.093999999999999</v>
      </c>
      <c r="G1475">
        <v>13.058</v>
      </c>
      <c r="H1475">
        <v>14.13</v>
      </c>
      <c r="I1475">
        <v>15.326000000000001</v>
      </c>
      <c r="J1475">
        <v>16.666</v>
      </c>
      <c r="K1475">
        <v>18.170999999999999</v>
      </c>
      <c r="L1475">
        <v>19.869</v>
      </c>
      <c r="M1475">
        <v>21.567</v>
      </c>
    </row>
    <row r="1476" spans="1:13" x14ac:dyDescent="0.3">
      <c r="A1476">
        <v>1474</v>
      </c>
      <c r="B1476">
        <v>15.326000000000001</v>
      </c>
      <c r="C1476">
        <v>8.2530000000000006E-2</v>
      </c>
      <c r="D1476">
        <v>-0.37</v>
      </c>
      <c r="E1476">
        <v>11.13</v>
      </c>
      <c r="F1476">
        <v>12.093</v>
      </c>
      <c r="G1476">
        <v>13.057</v>
      </c>
      <c r="H1476">
        <v>14.129</v>
      </c>
      <c r="I1476">
        <v>15.326000000000001</v>
      </c>
      <c r="J1476">
        <v>16.666</v>
      </c>
      <c r="K1476">
        <v>18.172000000000001</v>
      </c>
      <c r="L1476">
        <v>19.87</v>
      </c>
      <c r="M1476">
        <v>21.568999999999999</v>
      </c>
    </row>
    <row r="1477" spans="1:13" x14ac:dyDescent="0.3">
      <c r="A1477">
        <v>1475</v>
      </c>
      <c r="B1477">
        <v>15.3255</v>
      </c>
      <c r="C1477">
        <v>8.2540000000000002E-2</v>
      </c>
      <c r="D1477">
        <v>-0.37059999999999998</v>
      </c>
      <c r="E1477">
        <v>11.129</v>
      </c>
      <c r="F1477">
        <v>12.093</v>
      </c>
      <c r="G1477">
        <v>13.057</v>
      </c>
      <c r="H1477">
        <v>14.129</v>
      </c>
      <c r="I1477">
        <v>15.326000000000001</v>
      </c>
      <c r="J1477">
        <v>16.666</v>
      </c>
      <c r="K1477">
        <v>18.172000000000001</v>
      </c>
      <c r="L1477">
        <v>19.870999999999999</v>
      </c>
      <c r="M1477">
        <v>21.57</v>
      </c>
    </row>
    <row r="1478" spans="1:13" x14ac:dyDescent="0.3">
      <c r="A1478">
        <v>1476</v>
      </c>
      <c r="B1478">
        <v>15.324999999999999</v>
      </c>
      <c r="C1478">
        <v>8.2549999999999998E-2</v>
      </c>
      <c r="D1478">
        <v>-0.37130000000000002</v>
      </c>
      <c r="E1478">
        <v>11.129</v>
      </c>
      <c r="F1478">
        <v>12.092000000000001</v>
      </c>
      <c r="G1478">
        <v>13.055999999999999</v>
      </c>
      <c r="H1478">
        <v>14.128</v>
      </c>
      <c r="I1478">
        <v>15.324999999999999</v>
      </c>
      <c r="J1478">
        <v>16.664999999999999</v>
      </c>
      <c r="K1478">
        <v>18.172000000000001</v>
      </c>
      <c r="L1478">
        <v>19.870999999999999</v>
      </c>
      <c r="M1478">
        <v>21.571000000000002</v>
      </c>
    </row>
    <row r="1479" spans="1:13" x14ac:dyDescent="0.3">
      <c r="A1479">
        <v>1477</v>
      </c>
      <c r="B1479">
        <v>15.3245</v>
      </c>
      <c r="C1479">
        <v>8.2559999999999995E-2</v>
      </c>
      <c r="D1479">
        <v>-0.37190000000000001</v>
      </c>
      <c r="E1479">
        <v>11.128</v>
      </c>
      <c r="F1479">
        <v>12.092000000000001</v>
      </c>
      <c r="G1479">
        <v>13.055</v>
      </c>
      <c r="H1479">
        <v>14.128</v>
      </c>
      <c r="I1479">
        <v>15.324</v>
      </c>
      <c r="J1479">
        <v>16.664999999999999</v>
      </c>
      <c r="K1479">
        <v>18.172000000000001</v>
      </c>
      <c r="L1479">
        <v>19.872</v>
      </c>
      <c r="M1479">
        <v>21.571999999999999</v>
      </c>
    </row>
    <row r="1480" spans="1:13" x14ac:dyDescent="0.3">
      <c r="A1480">
        <v>1478</v>
      </c>
      <c r="B1480">
        <v>15.324</v>
      </c>
      <c r="C1480">
        <v>8.2570000000000005E-2</v>
      </c>
      <c r="D1480">
        <v>-0.3725</v>
      </c>
      <c r="E1480">
        <v>11.128</v>
      </c>
      <c r="F1480">
        <v>12.090999999999999</v>
      </c>
      <c r="G1480">
        <v>13.055</v>
      </c>
      <c r="H1480">
        <v>14.127000000000001</v>
      </c>
      <c r="I1480">
        <v>15.324</v>
      </c>
      <c r="J1480">
        <v>16.664999999999999</v>
      </c>
      <c r="K1480">
        <v>18.172000000000001</v>
      </c>
      <c r="L1480">
        <v>19.872</v>
      </c>
      <c r="M1480">
        <v>21.573</v>
      </c>
    </row>
    <row r="1481" spans="1:13" x14ac:dyDescent="0.3">
      <c r="A1481">
        <v>1479</v>
      </c>
      <c r="B1481">
        <v>15.323499999999999</v>
      </c>
      <c r="C1481">
        <v>8.2580000000000001E-2</v>
      </c>
      <c r="D1481">
        <v>-0.37309999999999999</v>
      </c>
      <c r="E1481">
        <v>11.127000000000001</v>
      </c>
      <c r="F1481">
        <v>12.090999999999999</v>
      </c>
      <c r="G1481">
        <v>13.054</v>
      </c>
      <c r="H1481">
        <v>14.127000000000001</v>
      </c>
      <c r="I1481">
        <v>15.324</v>
      </c>
      <c r="J1481">
        <v>16.664000000000001</v>
      </c>
      <c r="K1481">
        <v>18.172000000000001</v>
      </c>
      <c r="L1481">
        <v>19.872</v>
      </c>
      <c r="M1481">
        <v>21.573</v>
      </c>
    </row>
    <row r="1482" spans="1:13" x14ac:dyDescent="0.3">
      <c r="A1482">
        <v>1480</v>
      </c>
      <c r="B1482">
        <v>15.323</v>
      </c>
      <c r="C1482">
        <v>8.2589999999999997E-2</v>
      </c>
      <c r="D1482">
        <v>-0.37380000000000002</v>
      </c>
      <c r="E1482">
        <v>11.127000000000001</v>
      </c>
      <c r="F1482">
        <v>12.09</v>
      </c>
      <c r="G1482">
        <v>13.054</v>
      </c>
      <c r="H1482">
        <v>14.125999999999999</v>
      </c>
      <c r="I1482">
        <v>15.323</v>
      </c>
      <c r="J1482">
        <v>16.664000000000001</v>
      </c>
      <c r="K1482">
        <v>18.172000000000001</v>
      </c>
      <c r="L1482">
        <v>19.873000000000001</v>
      </c>
      <c r="M1482">
        <v>21.574000000000002</v>
      </c>
    </row>
    <row r="1483" spans="1:13" x14ac:dyDescent="0.3">
      <c r="A1483">
        <v>1481</v>
      </c>
      <c r="B1483">
        <v>15.3225</v>
      </c>
      <c r="C1483">
        <v>8.2600000000000007E-2</v>
      </c>
      <c r="D1483">
        <v>-0.37440000000000001</v>
      </c>
      <c r="E1483">
        <v>11.125999999999999</v>
      </c>
      <c r="F1483">
        <v>12.09</v>
      </c>
      <c r="G1483">
        <v>13.053000000000001</v>
      </c>
      <c r="H1483">
        <v>14.125</v>
      </c>
      <c r="I1483">
        <v>15.321999999999999</v>
      </c>
      <c r="J1483">
        <v>16.664000000000001</v>
      </c>
      <c r="K1483">
        <v>18.170999999999999</v>
      </c>
      <c r="L1483">
        <v>19.873000000000001</v>
      </c>
      <c r="M1483">
        <v>21.574999999999999</v>
      </c>
    </row>
    <row r="1484" spans="1:13" x14ac:dyDescent="0.3">
      <c r="A1484">
        <v>1482</v>
      </c>
      <c r="B1484">
        <v>15.321999999999999</v>
      </c>
      <c r="C1484">
        <v>8.2619999999999999E-2</v>
      </c>
      <c r="D1484">
        <v>-0.375</v>
      </c>
      <c r="E1484">
        <v>11.125</v>
      </c>
      <c r="F1484">
        <v>12.089</v>
      </c>
      <c r="G1484">
        <v>13.052</v>
      </c>
      <c r="H1484">
        <v>14.125</v>
      </c>
      <c r="I1484">
        <v>15.321999999999999</v>
      </c>
      <c r="J1484">
        <v>16.663</v>
      </c>
      <c r="K1484">
        <v>18.172000000000001</v>
      </c>
      <c r="L1484">
        <v>19.873999999999999</v>
      </c>
      <c r="M1484">
        <v>21.577000000000002</v>
      </c>
    </row>
    <row r="1485" spans="1:13" x14ac:dyDescent="0.3">
      <c r="A1485">
        <v>1483</v>
      </c>
      <c r="B1485">
        <v>15.3215</v>
      </c>
      <c r="C1485">
        <v>8.2629999999999995E-2</v>
      </c>
      <c r="D1485">
        <v>-0.37559999999999999</v>
      </c>
      <c r="E1485">
        <v>11.125</v>
      </c>
      <c r="F1485">
        <v>12.087999999999999</v>
      </c>
      <c r="G1485">
        <v>13.052</v>
      </c>
      <c r="H1485">
        <v>14.124000000000001</v>
      </c>
      <c r="I1485">
        <v>15.321999999999999</v>
      </c>
      <c r="J1485">
        <v>16.663</v>
      </c>
      <c r="K1485">
        <v>18.172000000000001</v>
      </c>
      <c r="L1485">
        <v>19.875</v>
      </c>
      <c r="M1485">
        <v>21.577999999999999</v>
      </c>
    </row>
    <row r="1486" spans="1:13" x14ac:dyDescent="0.3">
      <c r="A1486">
        <v>1484</v>
      </c>
      <c r="B1486">
        <v>15.321099999999999</v>
      </c>
      <c r="C1486">
        <v>8.2640000000000005E-2</v>
      </c>
      <c r="D1486">
        <v>-0.37630000000000002</v>
      </c>
      <c r="E1486">
        <v>11.124000000000001</v>
      </c>
      <c r="F1486">
        <v>12.087999999999999</v>
      </c>
      <c r="G1486">
        <v>13.051</v>
      </c>
      <c r="H1486">
        <v>14.124000000000001</v>
      </c>
      <c r="I1486">
        <v>15.321</v>
      </c>
      <c r="J1486">
        <v>16.663</v>
      </c>
      <c r="K1486">
        <v>18.172000000000001</v>
      </c>
      <c r="L1486">
        <v>19.876000000000001</v>
      </c>
      <c r="M1486">
        <v>21.579000000000001</v>
      </c>
    </row>
    <row r="1487" spans="1:13" x14ac:dyDescent="0.3">
      <c r="A1487">
        <v>1485</v>
      </c>
      <c r="B1487">
        <v>15.320600000000001</v>
      </c>
      <c r="C1487">
        <v>8.2650000000000001E-2</v>
      </c>
      <c r="D1487">
        <v>-0.37690000000000001</v>
      </c>
      <c r="E1487">
        <v>11.124000000000001</v>
      </c>
      <c r="F1487">
        <v>12.087</v>
      </c>
      <c r="G1487">
        <v>13.051</v>
      </c>
      <c r="H1487">
        <v>14.122999999999999</v>
      </c>
      <c r="I1487">
        <v>15.321</v>
      </c>
      <c r="J1487">
        <v>16.663</v>
      </c>
      <c r="K1487">
        <v>18.172000000000001</v>
      </c>
      <c r="L1487">
        <v>19.876000000000001</v>
      </c>
      <c r="M1487">
        <v>21.58</v>
      </c>
    </row>
    <row r="1488" spans="1:13" x14ac:dyDescent="0.3">
      <c r="A1488">
        <v>1486</v>
      </c>
      <c r="B1488">
        <v>15.3201</v>
      </c>
      <c r="C1488">
        <v>8.2659999999999997E-2</v>
      </c>
      <c r="D1488">
        <v>-0.37759999999999999</v>
      </c>
      <c r="E1488">
        <v>11.124000000000001</v>
      </c>
      <c r="F1488">
        <v>12.087</v>
      </c>
      <c r="G1488">
        <v>13.05</v>
      </c>
      <c r="H1488">
        <v>14.122999999999999</v>
      </c>
      <c r="I1488">
        <v>15.32</v>
      </c>
      <c r="J1488">
        <v>16.661999999999999</v>
      </c>
      <c r="K1488">
        <v>18.172000000000001</v>
      </c>
      <c r="L1488">
        <v>19.876000000000001</v>
      </c>
      <c r="M1488">
        <v>21.581</v>
      </c>
    </row>
    <row r="1489" spans="1:13" x14ac:dyDescent="0.3">
      <c r="A1489">
        <v>1487</v>
      </c>
      <c r="B1489">
        <v>15.319599999999999</v>
      </c>
      <c r="C1489">
        <v>8.2669999999999993E-2</v>
      </c>
      <c r="D1489">
        <v>-0.37819999999999998</v>
      </c>
      <c r="E1489">
        <v>11.122999999999999</v>
      </c>
      <c r="F1489">
        <v>12.086</v>
      </c>
      <c r="G1489">
        <v>13.05</v>
      </c>
      <c r="H1489">
        <v>14.122</v>
      </c>
      <c r="I1489">
        <v>15.32</v>
      </c>
      <c r="J1489">
        <v>16.661999999999999</v>
      </c>
      <c r="K1489">
        <v>18.172000000000001</v>
      </c>
      <c r="L1489">
        <v>19.876999999999999</v>
      </c>
      <c r="M1489">
        <v>21.582000000000001</v>
      </c>
    </row>
    <row r="1490" spans="1:13" x14ac:dyDescent="0.3">
      <c r="A1490">
        <v>1488</v>
      </c>
      <c r="B1490">
        <v>15.319100000000001</v>
      </c>
      <c r="C1490">
        <v>8.2680000000000003E-2</v>
      </c>
      <c r="D1490">
        <v>-0.37890000000000001</v>
      </c>
      <c r="E1490">
        <v>11.122999999999999</v>
      </c>
      <c r="F1490">
        <v>12.086</v>
      </c>
      <c r="G1490">
        <v>13.048999999999999</v>
      </c>
      <c r="H1490">
        <v>14.121</v>
      </c>
      <c r="I1490">
        <v>15.319000000000001</v>
      </c>
      <c r="J1490">
        <v>16.661999999999999</v>
      </c>
      <c r="K1490">
        <v>18.172000000000001</v>
      </c>
      <c r="L1490">
        <v>19.876999999999999</v>
      </c>
      <c r="M1490">
        <v>21.582999999999998</v>
      </c>
    </row>
    <row r="1491" spans="1:13" x14ac:dyDescent="0.3">
      <c r="A1491">
        <v>1489</v>
      </c>
      <c r="B1491">
        <v>15.3186</v>
      </c>
      <c r="C1491">
        <v>8.269E-2</v>
      </c>
      <c r="D1491">
        <v>-0.3795</v>
      </c>
      <c r="E1491">
        <v>11.122</v>
      </c>
      <c r="F1491">
        <v>12.085000000000001</v>
      </c>
      <c r="G1491">
        <v>13.048</v>
      </c>
      <c r="H1491">
        <v>14.121</v>
      </c>
      <c r="I1491">
        <v>15.319000000000001</v>
      </c>
      <c r="J1491">
        <v>16.661000000000001</v>
      </c>
      <c r="K1491">
        <v>18.172000000000001</v>
      </c>
      <c r="L1491">
        <v>19.878</v>
      </c>
      <c r="M1491">
        <v>21.584</v>
      </c>
    </row>
    <row r="1492" spans="1:13" x14ac:dyDescent="0.3">
      <c r="A1492">
        <v>1490</v>
      </c>
      <c r="B1492">
        <v>15.318099999999999</v>
      </c>
      <c r="C1492">
        <v>8.2710000000000006E-2</v>
      </c>
      <c r="D1492">
        <v>-0.38009999999999999</v>
      </c>
      <c r="E1492">
        <v>11.121</v>
      </c>
      <c r="F1492">
        <v>12.084</v>
      </c>
      <c r="G1492">
        <v>13.048</v>
      </c>
      <c r="H1492">
        <v>14.12</v>
      </c>
      <c r="I1492">
        <v>15.318</v>
      </c>
      <c r="J1492">
        <v>16.661000000000001</v>
      </c>
      <c r="K1492">
        <v>18.172000000000001</v>
      </c>
      <c r="L1492">
        <v>19.879000000000001</v>
      </c>
      <c r="M1492">
        <v>21.585999999999999</v>
      </c>
    </row>
    <row r="1493" spans="1:13" x14ac:dyDescent="0.3">
      <c r="A1493">
        <v>1491</v>
      </c>
      <c r="B1493">
        <v>15.317600000000001</v>
      </c>
      <c r="C1493">
        <v>8.2720000000000002E-2</v>
      </c>
      <c r="D1493">
        <v>-0.38080000000000003</v>
      </c>
      <c r="E1493">
        <v>11.121</v>
      </c>
      <c r="F1493">
        <v>12.084</v>
      </c>
      <c r="G1493">
        <v>13.047000000000001</v>
      </c>
      <c r="H1493">
        <v>14.12</v>
      </c>
      <c r="I1493">
        <v>15.318</v>
      </c>
      <c r="J1493">
        <v>16.661000000000001</v>
      </c>
      <c r="K1493">
        <v>18.172000000000001</v>
      </c>
      <c r="L1493">
        <v>19.879000000000001</v>
      </c>
      <c r="M1493">
        <v>21.587</v>
      </c>
    </row>
    <row r="1494" spans="1:13" x14ac:dyDescent="0.3">
      <c r="A1494">
        <v>1492</v>
      </c>
      <c r="B1494">
        <v>15.3171</v>
      </c>
      <c r="C1494">
        <v>8.2729999999999998E-2</v>
      </c>
      <c r="D1494">
        <v>-0.38150000000000001</v>
      </c>
      <c r="E1494">
        <v>11.12</v>
      </c>
      <c r="F1494">
        <v>12.083</v>
      </c>
      <c r="G1494">
        <v>13.047000000000001</v>
      </c>
      <c r="H1494">
        <v>14.119</v>
      </c>
      <c r="I1494">
        <v>15.317</v>
      </c>
      <c r="J1494">
        <v>16.66</v>
      </c>
      <c r="K1494">
        <v>18.172000000000001</v>
      </c>
      <c r="L1494">
        <v>19.88</v>
      </c>
      <c r="M1494">
        <v>21.588000000000001</v>
      </c>
    </row>
    <row r="1495" spans="1:13" x14ac:dyDescent="0.3">
      <c r="A1495">
        <v>1493</v>
      </c>
      <c r="B1495">
        <v>15.316599999999999</v>
      </c>
      <c r="C1495">
        <v>8.2739999999999994E-2</v>
      </c>
      <c r="D1495">
        <v>-0.3821</v>
      </c>
      <c r="E1495">
        <v>11.12</v>
      </c>
      <c r="F1495">
        <v>12.083</v>
      </c>
      <c r="G1495">
        <v>13.045999999999999</v>
      </c>
      <c r="H1495">
        <v>14.118</v>
      </c>
      <c r="I1495">
        <v>15.317</v>
      </c>
      <c r="J1495">
        <v>16.66</v>
      </c>
      <c r="K1495">
        <v>18.172000000000001</v>
      </c>
      <c r="L1495">
        <v>19.88</v>
      </c>
      <c r="M1495">
        <v>21.588999999999999</v>
      </c>
    </row>
    <row r="1496" spans="1:13" x14ac:dyDescent="0.3">
      <c r="A1496">
        <v>1494</v>
      </c>
      <c r="B1496">
        <v>15.3162</v>
      </c>
      <c r="C1496">
        <v>8.2750000000000004E-2</v>
      </c>
      <c r="D1496">
        <v>-0.38279999999999997</v>
      </c>
      <c r="E1496">
        <v>11.12</v>
      </c>
      <c r="F1496">
        <v>12.083</v>
      </c>
      <c r="G1496">
        <v>13.045</v>
      </c>
      <c r="H1496">
        <v>14.118</v>
      </c>
      <c r="I1496">
        <v>15.316000000000001</v>
      </c>
      <c r="J1496">
        <v>16.66</v>
      </c>
      <c r="K1496">
        <v>18.172000000000001</v>
      </c>
      <c r="L1496">
        <v>19.881</v>
      </c>
      <c r="M1496">
        <v>21.59</v>
      </c>
    </row>
    <row r="1497" spans="1:13" x14ac:dyDescent="0.3">
      <c r="A1497">
        <v>1495</v>
      </c>
      <c r="B1497">
        <v>15.3157</v>
      </c>
      <c r="C1497">
        <v>8.276E-2</v>
      </c>
      <c r="D1497">
        <v>-0.38340000000000002</v>
      </c>
      <c r="E1497">
        <v>11.119</v>
      </c>
      <c r="F1497">
        <v>12.082000000000001</v>
      </c>
      <c r="G1497">
        <v>13.045</v>
      </c>
      <c r="H1497">
        <v>14.117000000000001</v>
      </c>
      <c r="I1497">
        <v>15.316000000000001</v>
      </c>
      <c r="J1497">
        <v>16.658999999999999</v>
      </c>
      <c r="K1497">
        <v>18.172000000000001</v>
      </c>
      <c r="L1497">
        <v>19.881</v>
      </c>
      <c r="M1497">
        <v>21.591000000000001</v>
      </c>
    </row>
    <row r="1498" spans="1:13" x14ac:dyDescent="0.3">
      <c r="A1498">
        <v>1496</v>
      </c>
      <c r="B1498">
        <v>15.315200000000001</v>
      </c>
      <c r="C1498">
        <v>8.2769999999999996E-2</v>
      </c>
      <c r="D1498">
        <v>-0.3841</v>
      </c>
      <c r="E1498">
        <v>11.119</v>
      </c>
      <c r="F1498">
        <v>12.081</v>
      </c>
      <c r="G1498">
        <v>13.044</v>
      </c>
      <c r="H1498">
        <v>14.117000000000001</v>
      </c>
      <c r="I1498">
        <v>15.315</v>
      </c>
      <c r="J1498">
        <v>16.658999999999999</v>
      </c>
      <c r="K1498">
        <v>18.172000000000001</v>
      </c>
      <c r="L1498">
        <v>19.882000000000001</v>
      </c>
      <c r="M1498">
        <v>21.591999999999999</v>
      </c>
    </row>
    <row r="1499" spans="1:13" x14ac:dyDescent="0.3">
      <c r="A1499">
        <v>1497</v>
      </c>
      <c r="B1499">
        <v>15.3147</v>
      </c>
      <c r="C1499">
        <v>8.2790000000000002E-2</v>
      </c>
      <c r="D1499">
        <v>-0.38469999999999999</v>
      </c>
      <c r="E1499">
        <v>11.118</v>
      </c>
      <c r="F1499">
        <v>12.081</v>
      </c>
      <c r="G1499">
        <v>13.044</v>
      </c>
      <c r="H1499">
        <v>14.116</v>
      </c>
      <c r="I1499">
        <v>15.315</v>
      </c>
      <c r="J1499">
        <v>16.658999999999999</v>
      </c>
      <c r="K1499">
        <v>18.172000000000001</v>
      </c>
      <c r="L1499">
        <v>19.882999999999999</v>
      </c>
      <c r="M1499">
        <v>21.594000000000001</v>
      </c>
    </row>
    <row r="1500" spans="1:13" x14ac:dyDescent="0.3">
      <c r="A1500">
        <v>1498</v>
      </c>
      <c r="B1500">
        <v>15.3142</v>
      </c>
      <c r="C1500">
        <v>8.2799999999999999E-2</v>
      </c>
      <c r="D1500">
        <v>-0.38540000000000002</v>
      </c>
      <c r="E1500">
        <v>11.117000000000001</v>
      </c>
      <c r="F1500">
        <v>12.08</v>
      </c>
      <c r="G1500">
        <v>13.042999999999999</v>
      </c>
      <c r="H1500">
        <v>14.116</v>
      </c>
      <c r="I1500">
        <v>15.314</v>
      </c>
      <c r="J1500">
        <v>16.658999999999999</v>
      </c>
      <c r="K1500">
        <v>18.172000000000001</v>
      </c>
      <c r="L1500">
        <v>19.882999999999999</v>
      </c>
      <c r="M1500">
        <v>21.594999999999999</v>
      </c>
    </row>
    <row r="1501" spans="1:13" x14ac:dyDescent="0.3">
      <c r="A1501">
        <v>1499</v>
      </c>
      <c r="B1501">
        <v>15.313700000000001</v>
      </c>
      <c r="C1501">
        <v>8.2809999999999995E-2</v>
      </c>
      <c r="D1501">
        <v>-0.3861</v>
      </c>
      <c r="E1501">
        <v>11.117000000000001</v>
      </c>
      <c r="F1501">
        <v>12.08</v>
      </c>
      <c r="G1501">
        <v>13.042</v>
      </c>
      <c r="H1501">
        <v>14.115</v>
      </c>
      <c r="I1501">
        <v>15.314</v>
      </c>
      <c r="J1501">
        <v>16.658000000000001</v>
      </c>
      <c r="K1501">
        <v>18.172000000000001</v>
      </c>
      <c r="L1501">
        <v>19.884</v>
      </c>
      <c r="M1501">
        <v>21.596</v>
      </c>
    </row>
    <row r="1502" spans="1:13" x14ac:dyDescent="0.3">
      <c r="A1502">
        <v>1500</v>
      </c>
      <c r="B1502">
        <v>15.3133</v>
      </c>
      <c r="C1502">
        <v>8.2820000000000005E-2</v>
      </c>
      <c r="D1502">
        <v>-0.38669999999999999</v>
      </c>
      <c r="E1502">
        <v>11.116</v>
      </c>
      <c r="F1502">
        <v>12.079000000000001</v>
      </c>
      <c r="G1502">
        <v>13.042</v>
      </c>
      <c r="H1502">
        <v>14.114000000000001</v>
      </c>
      <c r="I1502">
        <v>15.313000000000001</v>
      </c>
      <c r="J1502">
        <v>16.658000000000001</v>
      </c>
      <c r="K1502">
        <v>18.172000000000001</v>
      </c>
      <c r="L1502">
        <v>19.885000000000002</v>
      </c>
      <c r="M1502">
        <v>21.597000000000001</v>
      </c>
    </row>
    <row r="1503" spans="1:13" x14ac:dyDescent="0.3">
      <c r="A1503">
        <v>1501</v>
      </c>
      <c r="B1503">
        <v>15.312799999999999</v>
      </c>
      <c r="C1503">
        <v>8.2830000000000001E-2</v>
      </c>
      <c r="D1503">
        <v>-0.38740000000000002</v>
      </c>
      <c r="E1503">
        <v>11.116</v>
      </c>
      <c r="F1503">
        <v>12.079000000000001</v>
      </c>
      <c r="G1503">
        <v>13.041</v>
      </c>
      <c r="H1503">
        <v>14.114000000000001</v>
      </c>
      <c r="I1503">
        <v>15.313000000000001</v>
      </c>
      <c r="J1503">
        <v>16.658000000000001</v>
      </c>
      <c r="K1503">
        <v>18.172000000000001</v>
      </c>
      <c r="L1503">
        <v>19.885000000000002</v>
      </c>
      <c r="M1503">
        <v>21.597999999999999</v>
      </c>
    </row>
    <row r="1504" spans="1:13" x14ac:dyDescent="0.3">
      <c r="A1504">
        <v>1502</v>
      </c>
      <c r="B1504">
        <v>15.3123</v>
      </c>
      <c r="C1504">
        <v>8.2839999999999997E-2</v>
      </c>
      <c r="D1504">
        <v>-0.3881</v>
      </c>
      <c r="E1504">
        <v>11.116</v>
      </c>
      <c r="F1504">
        <v>12.077999999999999</v>
      </c>
      <c r="G1504">
        <v>13.041</v>
      </c>
      <c r="H1504">
        <v>14.113</v>
      </c>
      <c r="I1504">
        <v>15.311999999999999</v>
      </c>
      <c r="J1504">
        <v>16.657</v>
      </c>
      <c r="K1504">
        <v>18.172000000000001</v>
      </c>
      <c r="L1504">
        <v>19.885999999999999</v>
      </c>
      <c r="M1504">
        <v>21.599</v>
      </c>
    </row>
    <row r="1505" spans="1:13" x14ac:dyDescent="0.3">
      <c r="A1505">
        <v>1503</v>
      </c>
      <c r="B1505">
        <v>15.3118</v>
      </c>
      <c r="C1505">
        <v>8.2849999999999993E-2</v>
      </c>
      <c r="D1505">
        <v>-0.38879999999999998</v>
      </c>
      <c r="E1505">
        <v>11.115</v>
      </c>
      <c r="F1505">
        <v>12.077999999999999</v>
      </c>
      <c r="G1505">
        <v>13.04</v>
      </c>
      <c r="H1505">
        <v>14.113</v>
      </c>
      <c r="I1505">
        <v>15.311999999999999</v>
      </c>
      <c r="J1505">
        <v>16.657</v>
      </c>
      <c r="K1505">
        <v>18.172000000000001</v>
      </c>
      <c r="L1505">
        <v>19.885999999999999</v>
      </c>
      <c r="M1505">
        <v>21.6</v>
      </c>
    </row>
    <row r="1506" spans="1:13" x14ac:dyDescent="0.3">
      <c r="A1506">
        <v>1504</v>
      </c>
      <c r="B1506">
        <v>15.311299999999999</v>
      </c>
      <c r="C1506">
        <v>8.2869999999999999E-2</v>
      </c>
      <c r="D1506">
        <v>-0.38940000000000002</v>
      </c>
      <c r="E1506">
        <v>11.114000000000001</v>
      </c>
      <c r="F1506">
        <v>12.077</v>
      </c>
      <c r="G1506">
        <v>13.039</v>
      </c>
      <c r="H1506">
        <v>14.112</v>
      </c>
      <c r="I1506">
        <v>15.311</v>
      </c>
      <c r="J1506">
        <v>16.657</v>
      </c>
      <c r="K1506">
        <v>18.172999999999998</v>
      </c>
      <c r="L1506">
        <v>19.887</v>
      </c>
      <c r="M1506">
        <v>21.602</v>
      </c>
    </row>
    <row r="1507" spans="1:13" x14ac:dyDescent="0.3">
      <c r="A1507">
        <v>1505</v>
      </c>
      <c r="B1507">
        <v>15.3109</v>
      </c>
      <c r="C1507">
        <v>8.2879999999999995E-2</v>
      </c>
      <c r="D1507">
        <v>-0.3901</v>
      </c>
      <c r="E1507">
        <v>11.114000000000001</v>
      </c>
      <c r="F1507">
        <v>12.076000000000001</v>
      </c>
      <c r="G1507">
        <v>13.039</v>
      </c>
      <c r="H1507">
        <v>14.112</v>
      </c>
      <c r="I1507">
        <v>15.311</v>
      </c>
      <c r="J1507">
        <v>16.657</v>
      </c>
      <c r="K1507">
        <v>18.172999999999998</v>
      </c>
      <c r="L1507">
        <v>19.888000000000002</v>
      </c>
      <c r="M1507">
        <v>21.603000000000002</v>
      </c>
    </row>
    <row r="1508" spans="1:13" x14ac:dyDescent="0.3">
      <c r="A1508">
        <v>1506</v>
      </c>
      <c r="B1508">
        <v>15.3104</v>
      </c>
      <c r="C1508">
        <v>8.2890000000000005E-2</v>
      </c>
      <c r="D1508">
        <v>-0.39079999999999998</v>
      </c>
      <c r="E1508">
        <v>11.113</v>
      </c>
      <c r="F1508">
        <v>12.076000000000001</v>
      </c>
      <c r="G1508">
        <v>13.038</v>
      </c>
      <c r="H1508">
        <v>14.111000000000001</v>
      </c>
      <c r="I1508">
        <v>15.31</v>
      </c>
      <c r="J1508">
        <v>16.655999999999999</v>
      </c>
      <c r="K1508">
        <v>18.172999999999998</v>
      </c>
      <c r="L1508">
        <v>19.888000000000002</v>
      </c>
      <c r="M1508">
        <v>21.603999999999999</v>
      </c>
    </row>
    <row r="1509" spans="1:13" x14ac:dyDescent="0.3">
      <c r="A1509">
        <v>1507</v>
      </c>
      <c r="B1509">
        <v>15.309900000000001</v>
      </c>
      <c r="C1509">
        <v>8.2900000000000001E-2</v>
      </c>
      <c r="D1509">
        <v>-0.39150000000000001</v>
      </c>
      <c r="E1509">
        <v>11.113</v>
      </c>
      <c r="F1509">
        <v>12.074999999999999</v>
      </c>
      <c r="G1509">
        <v>13.038</v>
      </c>
      <c r="H1509">
        <v>14.11</v>
      </c>
      <c r="I1509">
        <v>15.31</v>
      </c>
      <c r="J1509">
        <v>16.655999999999999</v>
      </c>
      <c r="K1509">
        <v>18.172999999999998</v>
      </c>
      <c r="L1509">
        <v>19.888999999999999</v>
      </c>
      <c r="M1509">
        <v>21.605</v>
      </c>
    </row>
    <row r="1510" spans="1:13" x14ac:dyDescent="0.3">
      <c r="A1510">
        <v>1508</v>
      </c>
      <c r="B1510">
        <v>15.3094</v>
      </c>
      <c r="C1510">
        <v>8.2909999999999998E-2</v>
      </c>
      <c r="D1510">
        <v>-0.39219999999999999</v>
      </c>
      <c r="E1510">
        <v>11.113</v>
      </c>
      <c r="F1510">
        <v>12.074999999999999</v>
      </c>
      <c r="G1510">
        <v>13.037000000000001</v>
      </c>
      <c r="H1510">
        <v>14.11</v>
      </c>
      <c r="I1510">
        <v>15.308999999999999</v>
      </c>
      <c r="J1510">
        <v>16.655999999999999</v>
      </c>
      <c r="K1510">
        <v>18.172999999999998</v>
      </c>
      <c r="L1510">
        <v>19.888999999999999</v>
      </c>
      <c r="M1510">
        <v>21.606000000000002</v>
      </c>
    </row>
    <row r="1511" spans="1:13" x14ac:dyDescent="0.3">
      <c r="A1511">
        <v>1509</v>
      </c>
      <c r="B1511">
        <v>15.308999999999999</v>
      </c>
      <c r="C1511">
        <v>8.2919999999999994E-2</v>
      </c>
      <c r="D1511">
        <v>-0.39290000000000003</v>
      </c>
      <c r="E1511">
        <v>11.112</v>
      </c>
      <c r="F1511">
        <v>12.074999999999999</v>
      </c>
      <c r="G1511">
        <v>13.037000000000001</v>
      </c>
      <c r="H1511">
        <v>14.109</v>
      </c>
      <c r="I1511">
        <v>15.308999999999999</v>
      </c>
      <c r="J1511">
        <v>16.655999999999999</v>
      </c>
      <c r="K1511">
        <v>18.172999999999998</v>
      </c>
      <c r="L1511">
        <v>19.89</v>
      </c>
      <c r="M1511">
        <v>21.606999999999999</v>
      </c>
    </row>
    <row r="1512" spans="1:13" x14ac:dyDescent="0.3">
      <c r="A1512">
        <v>1510</v>
      </c>
      <c r="B1512">
        <v>15.3085</v>
      </c>
      <c r="C1512">
        <v>8.2930000000000004E-2</v>
      </c>
      <c r="D1512">
        <v>-0.39360000000000001</v>
      </c>
      <c r="E1512">
        <v>11.112</v>
      </c>
      <c r="F1512">
        <v>12.074</v>
      </c>
      <c r="G1512">
        <v>13.036</v>
      </c>
      <c r="H1512">
        <v>14.109</v>
      </c>
      <c r="I1512">
        <v>15.308</v>
      </c>
      <c r="J1512">
        <v>16.655000000000001</v>
      </c>
      <c r="K1512">
        <v>18.172999999999998</v>
      </c>
      <c r="L1512">
        <v>19.89</v>
      </c>
      <c r="M1512">
        <v>21.608000000000001</v>
      </c>
    </row>
    <row r="1513" spans="1:13" x14ac:dyDescent="0.3">
      <c r="A1513">
        <v>1511</v>
      </c>
      <c r="B1513">
        <v>15.308</v>
      </c>
      <c r="C1513">
        <v>8.2949999999999996E-2</v>
      </c>
      <c r="D1513">
        <v>-0.39419999999999999</v>
      </c>
      <c r="E1513">
        <v>11.111000000000001</v>
      </c>
      <c r="F1513">
        <v>12.073</v>
      </c>
      <c r="G1513">
        <v>13.035</v>
      </c>
      <c r="H1513">
        <v>14.108000000000001</v>
      </c>
      <c r="I1513">
        <v>15.308</v>
      </c>
      <c r="J1513">
        <v>16.655000000000001</v>
      </c>
      <c r="K1513">
        <v>18.172999999999998</v>
      </c>
      <c r="L1513">
        <v>19.891999999999999</v>
      </c>
      <c r="M1513">
        <v>21.61</v>
      </c>
    </row>
    <row r="1514" spans="1:13" x14ac:dyDescent="0.3">
      <c r="A1514">
        <v>1512</v>
      </c>
      <c r="B1514">
        <v>15.307499999999999</v>
      </c>
      <c r="C1514">
        <v>8.2960000000000006E-2</v>
      </c>
      <c r="D1514">
        <v>-0.39489999999999997</v>
      </c>
      <c r="E1514">
        <v>11.11</v>
      </c>
      <c r="F1514">
        <v>12.073</v>
      </c>
      <c r="G1514">
        <v>13.035</v>
      </c>
      <c r="H1514">
        <v>14.108000000000001</v>
      </c>
      <c r="I1514">
        <v>15.308</v>
      </c>
      <c r="J1514">
        <v>16.655000000000001</v>
      </c>
      <c r="K1514">
        <v>18.172999999999998</v>
      </c>
      <c r="L1514">
        <v>19.891999999999999</v>
      </c>
      <c r="M1514">
        <v>21.611000000000001</v>
      </c>
    </row>
    <row r="1515" spans="1:13" x14ac:dyDescent="0.3">
      <c r="A1515">
        <v>1513</v>
      </c>
      <c r="B1515">
        <v>15.3071</v>
      </c>
      <c r="C1515">
        <v>8.2970000000000002E-2</v>
      </c>
      <c r="D1515">
        <v>-0.39560000000000001</v>
      </c>
      <c r="E1515">
        <v>11.11</v>
      </c>
      <c r="F1515">
        <v>12.071999999999999</v>
      </c>
      <c r="G1515">
        <v>13.034000000000001</v>
      </c>
      <c r="H1515">
        <v>14.106999999999999</v>
      </c>
      <c r="I1515">
        <v>15.307</v>
      </c>
      <c r="J1515">
        <v>16.654</v>
      </c>
      <c r="K1515">
        <v>18.172999999999998</v>
      </c>
      <c r="L1515">
        <v>19.893000000000001</v>
      </c>
      <c r="M1515">
        <v>21.611999999999998</v>
      </c>
    </row>
    <row r="1516" spans="1:13" x14ac:dyDescent="0.3">
      <c r="A1516">
        <v>1514</v>
      </c>
      <c r="B1516">
        <v>15.3066</v>
      </c>
      <c r="C1516">
        <v>8.2979999999999998E-2</v>
      </c>
      <c r="D1516">
        <v>-0.39629999999999999</v>
      </c>
      <c r="E1516">
        <v>11.11</v>
      </c>
      <c r="F1516">
        <v>12.071999999999999</v>
      </c>
      <c r="G1516">
        <v>13.034000000000001</v>
      </c>
      <c r="H1516">
        <v>14.106999999999999</v>
      </c>
      <c r="I1516">
        <v>15.307</v>
      </c>
      <c r="J1516">
        <v>16.654</v>
      </c>
      <c r="K1516">
        <v>18.172999999999998</v>
      </c>
      <c r="L1516">
        <v>19.893000000000001</v>
      </c>
      <c r="M1516">
        <v>21.613</v>
      </c>
    </row>
    <row r="1517" spans="1:13" x14ac:dyDescent="0.3">
      <c r="A1517">
        <v>1515</v>
      </c>
      <c r="B1517">
        <v>15.306100000000001</v>
      </c>
      <c r="C1517">
        <v>8.2989999999999994E-2</v>
      </c>
      <c r="D1517">
        <v>-0.39700000000000002</v>
      </c>
      <c r="E1517">
        <v>11.109</v>
      </c>
      <c r="F1517">
        <v>12.071</v>
      </c>
      <c r="G1517">
        <v>13.032999999999999</v>
      </c>
      <c r="H1517">
        <v>14.106</v>
      </c>
      <c r="I1517">
        <v>15.305999999999999</v>
      </c>
      <c r="J1517">
        <v>16.654</v>
      </c>
      <c r="K1517">
        <v>18.172999999999998</v>
      </c>
      <c r="L1517">
        <v>19.893999999999998</v>
      </c>
      <c r="M1517">
        <v>21.614000000000001</v>
      </c>
    </row>
    <row r="1518" spans="1:13" x14ac:dyDescent="0.3">
      <c r="A1518">
        <v>1516</v>
      </c>
      <c r="B1518">
        <v>15.3057</v>
      </c>
      <c r="C1518">
        <v>8.3000000000000004E-2</v>
      </c>
      <c r="D1518">
        <v>-0.3977</v>
      </c>
      <c r="E1518">
        <v>11.109</v>
      </c>
      <c r="F1518">
        <v>12.071</v>
      </c>
      <c r="G1518">
        <v>13.032999999999999</v>
      </c>
      <c r="H1518">
        <v>14.106</v>
      </c>
      <c r="I1518">
        <v>15.305999999999999</v>
      </c>
      <c r="J1518">
        <v>16.654</v>
      </c>
      <c r="K1518">
        <v>18.172999999999998</v>
      </c>
      <c r="L1518">
        <v>19.893999999999998</v>
      </c>
      <c r="M1518">
        <v>21.614999999999998</v>
      </c>
    </row>
    <row r="1519" spans="1:13" x14ac:dyDescent="0.3">
      <c r="A1519">
        <v>1517</v>
      </c>
      <c r="B1519">
        <v>15.305199999999999</v>
      </c>
      <c r="C1519">
        <v>8.3019999999999997E-2</v>
      </c>
      <c r="D1519">
        <v>-0.39839999999999998</v>
      </c>
      <c r="E1519">
        <v>11.108000000000001</v>
      </c>
      <c r="F1519">
        <v>12.07</v>
      </c>
      <c r="G1519">
        <v>13.032</v>
      </c>
      <c r="H1519">
        <v>14.105</v>
      </c>
      <c r="I1519">
        <v>15.305</v>
      </c>
      <c r="J1519">
        <v>16.652999999999999</v>
      </c>
      <c r="K1519">
        <v>18.173999999999999</v>
      </c>
      <c r="L1519">
        <v>19.895</v>
      </c>
      <c r="M1519">
        <v>21.617000000000001</v>
      </c>
    </row>
    <row r="1520" spans="1:13" x14ac:dyDescent="0.3">
      <c r="A1520">
        <v>1518</v>
      </c>
      <c r="B1520">
        <v>15.3047</v>
      </c>
      <c r="C1520">
        <v>8.3030000000000007E-2</v>
      </c>
      <c r="D1520">
        <v>-0.39910000000000001</v>
      </c>
      <c r="E1520">
        <v>11.108000000000001</v>
      </c>
      <c r="F1520">
        <v>12.07</v>
      </c>
      <c r="G1520">
        <v>13.032</v>
      </c>
      <c r="H1520">
        <v>14.103999999999999</v>
      </c>
      <c r="I1520">
        <v>15.305</v>
      </c>
      <c r="J1520">
        <v>16.652999999999999</v>
      </c>
      <c r="K1520">
        <v>18.173999999999999</v>
      </c>
      <c r="L1520">
        <v>19.896000000000001</v>
      </c>
      <c r="M1520">
        <v>21.617999999999999</v>
      </c>
    </row>
    <row r="1521" spans="1:13" x14ac:dyDescent="0.3">
      <c r="A1521">
        <v>1519</v>
      </c>
      <c r="B1521">
        <v>15.3043</v>
      </c>
      <c r="C1521">
        <v>8.3040000000000003E-2</v>
      </c>
      <c r="D1521">
        <v>-0.39979999999999999</v>
      </c>
      <c r="E1521">
        <v>11.106999999999999</v>
      </c>
      <c r="F1521">
        <v>12.069000000000001</v>
      </c>
      <c r="G1521">
        <v>13.031000000000001</v>
      </c>
      <c r="H1521">
        <v>14.103999999999999</v>
      </c>
      <c r="I1521">
        <v>15.304</v>
      </c>
      <c r="J1521">
        <v>16.652999999999999</v>
      </c>
      <c r="K1521">
        <v>18.173999999999999</v>
      </c>
      <c r="L1521">
        <v>19.896999999999998</v>
      </c>
      <c r="M1521">
        <v>21.619</v>
      </c>
    </row>
    <row r="1522" spans="1:13" x14ac:dyDescent="0.3">
      <c r="A1522">
        <v>1520</v>
      </c>
      <c r="B1522">
        <v>15.303800000000001</v>
      </c>
      <c r="C1522">
        <v>8.3049999999999999E-2</v>
      </c>
      <c r="D1522">
        <v>-0.40060000000000001</v>
      </c>
      <c r="E1522">
        <v>11.106999999999999</v>
      </c>
      <c r="F1522">
        <v>12.069000000000001</v>
      </c>
      <c r="G1522">
        <v>13.031000000000001</v>
      </c>
      <c r="H1522">
        <v>14.103</v>
      </c>
      <c r="I1522">
        <v>15.304</v>
      </c>
      <c r="J1522">
        <v>16.652999999999999</v>
      </c>
      <c r="K1522">
        <v>18.173999999999999</v>
      </c>
      <c r="L1522">
        <v>19.896999999999998</v>
      </c>
      <c r="M1522">
        <v>21.620999999999999</v>
      </c>
    </row>
    <row r="1523" spans="1:13" x14ac:dyDescent="0.3">
      <c r="A1523">
        <v>1521</v>
      </c>
      <c r="B1523">
        <v>15.3033</v>
      </c>
      <c r="C1523">
        <v>8.3059999999999995E-2</v>
      </c>
      <c r="D1523">
        <v>-0.40129999999999999</v>
      </c>
      <c r="E1523">
        <v>11.106</v>
      </c>
      <c r="F1523">
        <v>12.068</v>
      </c>
      <c r="G1523">
        <v>13.03</v>
      </c>
      <c r="H1523">
        <v>14.103</v>
      </c>
      <c r="I1523">
        <v>15.303000000000001</v>
      </c>
      <c r="J1523">
        <v>16.652000000000001</v>
      </c>
      <c r="K1523">
        <v>18.173999999999999</v>
      </c>
      <c r="L1523">
        <v>19.898</v>
      </c>
      <c r="M1523">
        <v>21.622</v>
      </c>
    </row>
    <row r="1524" spans="1:13" x14ac:dyDescent="0.3">
      <c r="A1524">
        <v>1522</v>
      </c>
      <c r="B1524">
        <v>15.302899999999999</v>
      </c>
      <c r="C1524">
        <v>8.3070000000000005E-2</v>
      </c>
      <c r="D1524">
        <v>-0.40200000000000002</v>
      </c>
      <c r="E1524">
        <v>11.106</v>
      </c>
      <c r="F1524">
        <v>12.068</v>
      </c>
      <c r="G1524">
        <v>13.029</v>
      </c>
      <c r="H1524">
        <v>14.102</v>
      </c>
      <c r="I1524">
        <v>15.303000000000001</v>
      </c>
      <c r="J1524">
        <v>16.652000000000001</v>
      </c>
      <c r="K1524">
        <v>18.173999999999999</v>
      </c>
      <c r="L1524">
        <v>19.898</v>
      </c>
      <c r="M1524">
        <v>21.623000000000001</v>
      </c>
    </row>
    <row r="1525" spans="1:13" x14ac:dyDescent="0.3">
      <c r="A1525">
        <v>1523</v>
      </c>
      <c r="B1525">
        <v>15.3024</v>
      </c>
      <c r="C1525">
        <v>8.3089999999999997E-2</v>
      </c>
      <c r="D1525">
        <v>-0.4027</v>
      </c>
      <c r="E1525">
        <v>11.105</v>
      </c>
      <c r="F1525">
        <v>12.067</v>
      </c>
      <c r="G1525">
        <v>13.029</v>
      </c>
      <c r="H1525">
        <v>14.101000000000001</v>
      </c>
      <c r="I1525">
        <v>15.302</v>
      </c>
      <c r="J1525">
        <v>16.652000000000001</v>
      </c>
      <c r="K1525">
        <v>18.173999999999999</v>
      </c>
      <c r="L1525">
        <v>19.899999999999999</v>
      </c>
      <c r="M1525">
        <v>21.625</v>
      </c>
    </row>
    <row r="1526" spans="1:13" x14ac:dyDescent="0.3">
      <c r="A1526">
        <v>1524</v>
      </c>
      <c r="B1526">
        <v>15.3019</v>
      </c>
      <c r="C1526">
        <v>8.3099999999999993E-2</v>
      </c>
      <c r="D1526">
        <v>-0.40339999999999998</v>
      </c>
      <c r="E1526">
        <v>11.105</v>
      </c>
      <c r="F1526">
        <v>12.066000000000001</v>
      </c>
      <c r="G1526">
        <v>13.028</v>
      </c>
      <c r="H1526">
        <v>14.101000000000001</v>
      </c>
      <c r="I1526">
        <v>15.302</v>
      </c>
      <c r="J1526">
        <v>16.652000000000001</v>
      </c>
      <c r="K1526">
        <v>18.173999999999999</v>
      </c>
      <c r="L1526">
        <v>19.899999999999999</v>
      </c>
      <c r="M1526">
        <v>21.626000000000001</v>
      </c>
    </row>
    <row r="1527" spans="1:13" x14ac:dyDescent="0.3">
      <c r="A1527">
        <v>1525</v>
      </c>
      <c r="B1527">
        <v>15.301500000000001</v>
      </c>
      <c r="C1527">
        <v>8.3110000000000003E-2</v>
      </c>
      <c r="D1527">
        <v>-0.40410000000000001</v>
      </c>
      <c r="E1527">
        <v>11.103999999999999</v>
      </c>
      <c r="F1527">
        <v>12.066000000000001</v>
      </c>
      <c r="G1527">
        <v>13.028</v>
      </c>
      <c r="H1527">
        <v>14.1</v>
      </c>
      <c r="I1527">
        <v>15.302</v>
      </c>
      <c r="J1527">
        <v>16.651</v>
      </c>
      <c r="K1527">
        <v>18.173999999999999</v>
      </c>
      <c r="L1527">
        <v>19.901</v>
      </c>
      <c r="M1527">
        <v>21.626999999999999</v>
      </c>
    </row>
    <row r="1528" spans="1:13" x14ac:dyDescent="0.3">
      <c r="A1528">
        <v>1526</v>
      </c>
      <c r="B1528">
        <v>15.301</v>
      </c>
      <c r="C1528">
        <v>8.3119999999999999E-2</v>
      </c>
      <c r="D1528">
        <v>-0.40489999999999998</v>
      </c>
      <c r="E1528">
        <v>11.103999999999999</v>
      </c>
      <c r="F1528">
        <v>12.066000000000001</v>
      </c>
      <c r="G1528">
        <v>13.026999999999999</v>
      </c>
      <c r="H1528">
        <v>14.1</v>
      </c>
      <c r="I1528">
        <v>15.301</v>
      </c>
      <c r="J1528">
        <v>16.651</v>
      </c>
      <c r="K1528">
        <v>18.173999999999999</v>
      </c>
      <c r="L1528">
        <v>19.901</v>
      </c>
      <c r="M1528">
        <v>21.628</v>
      </c>
    </row>
    <row r="1529" spans="1:13" x14ac:dyDescent="0.3">
      <c r="A1529">
        <v>1527</v>
      </c>
      <c r="B1529">
        <v>15.3005</v>
      </c>
      <c r="C1529">
        <v>8.3129999999999996E-2</v>
      </c>
      <c r="D1529">
        <v>-0.40560000000000002</v>
      </c>
      <c r="E1529">
        <v>11.103999999999999</v>
      </c>
      <c r="F1529">
        <v>12.065</v>
      </c>
      <c r="G1529">
        <v>13.026999999999999</v>
      </c>
      <c r="H1529">
        <v>14.099</v>
      </c>
      <c r="I1529">
        <v>15.3</v>
      </c>
      <c r="J1529">
        <v>16.651</v>
      </c>
      <c r="K1529">
        <v>18.173999999999999</v>
      </c>
      <c r="L1529">
        <v>19.902000000000001</v>
      </c>
      <c r="M1529">
        <v>21.629000000000001</v>
      </c>
    </row>
    <row r="1530" spans="1:13" x14ac:dyDescent="0.3">
      <c r="A1530">
        <v>1528</v>
      </c>
      <c r="B1530">
        <v>15.3001</v>
      </c>
      <c r="C1530">
        <v>8.3140000000000006E-2</v>
      </c>
      <c r="D1530">
        <v>-0.40629999999999999</v>
      </c>
      <c r="E1530">
        <v>11.103</v>
      </c>
      <c r="F1530">
        <v>12.065</v>
      </c>
      <c r="G1530">
        <v>13.026</v>
      </c>
      <c r="H1530">
        <v>14.099</v>
      </c>
      <c r="I1530">
        <v>15.3</v>
      </c>
      <c r="J1530">
        <v>16.649999999999999</v>
      </c>
      <c r="K1530">
        <v>18.175000000000001</v>
      </c>
      <c r="L1530">
        <v>19.902000000000001</v>
      </c>
      <c r="M1530">
        <v>21.63</v>
      </c>
    </row>
    <row r="1531" spans="1:13" x14ac:dyDescent="0.3">
      <c r="A1531">
        <v>1529</v>
      </c>
      <c r="B1531">
        <v>15.2996</v>
      </c>
      <c r="C1531">
        <v>8.3159999999999998E-2</v>
      </c>
      <c r="D1531">
        <v>-0.40699999999999997</v>
      </c>
      <c r="E1531">
        <v>11.102</v>
      </c>
      <c r="F1531">
        <v>12.064</v>
      </c>
      <c r="G1531">
        <v>13.025</v>
      </c>
      <c r="H1531">
        <v>14.098000000000001</v>
      </c>
      <c r="I1531">
        <v>15.3</v>
      </c>
      <c r="J1531">
        <v>16.649999999999999</v>
      </c>
      <c r="K1531">
        <v>18.175000000000001</v>
      </c>
      <c r="L1531">
        <v>19.904</v>
      </c>
      <c r="M1531">
        <v>21.632000000000001</v>
      </c>
    </row>
    <row r="1532" spans="1:13" x14ac:dyDescent="0.3">
      <c r="A1532">
        <v>1530</v>
      </c>
      <c r="B1532">
        <v>15.299200000000001</v>
      </c>
      <c r="C1532">
        <v>8.3169999999999994E-2</v>
      </c>
      <c r="D1532">
        <v>-0.4078</v>
      </c>
      <c r="E1532">
        <v>11.102</v>
      </c>
      <c r="F1532">
        <v>12.063000000000001</v>
      </c>
      <c r="G1532">
        <v>13.025</v>
      </c>
      <c r="H1532">
        <v>14.098000000000001</v>
      </c>
      <c r="I1532">
        <v>15.298999999999999</v>
      </c>
      <c r="J1532">
        <v>16.649999999999999</v>
      </c>
      <c r="K1532">
        <v>18.175000000000001</v>
      </c>
      <c r="L1532">
        <v>19.904</v>
      </c>
      <c r="M1532">
        <v>21.634</v>
      </c>
    </row>
    <row r="1533" spans="1:13" x14ac:dyDescent="0.3">
      <c r="A1533">
        <v>1531</v>
      </c>
      <c r="B1533">
        <v>15.2987</v>
      </c>
      <c r="C1533">
        <v>8.3180000000000004E-2</v>
      </c>
      <c r="D1533">
        <v>-0.40849999999999997</v>
      </c>
      <c r="E1533">
        <v>11.102</v>
      </c>
      <c r="F1533">
        <v>12.063000000000001</v>
      </c>
      <c r="G1533">
        <v>13.023999999999999</v>
      </c>
      <c r="H1533">
        <v>14.097</v>
      </c>
      <c r="I1533">
        <v>15.298999999999999</v>
      </c>
      <c r="J1533">
        <v>16.649999999999999</v>
      </c>
      <c r="K1533">
        <v>18.175000000000001</v>
      </c>
      <c r="L1533">
        <v>19.905000000000001</v>
      </c>
      <c r="M1533">
        <v>21.635000000000002</v>
      </c>
    </row>
    <row r="1534" spans="1:13" x14ac:dyDescent="0.3">
      <c r="A1534">
        <v>1532</v>
      </c>
      <c r="B1534">
        <v>15.2982</v>
      </c>
      <c r="C1534">
        <v>8.319E-2</v>
      </c>
      <c r="D1534">
        <v>-0.40920000000000001</v>
      </c>
      <c r="E1534">
        <v>11.101000000000001</v>
      </c>
      <c r="F1534">
        <v>12.063000000000001</v>
      </c>
      <c r="G1534">
        <v>13.023999999999999</v>
      </c>
      <c r="H1534">
        <v>14.097</v>
      </c>
      <c r="I1534">
        <v>15.298</v>
      </c>
      <c r="J1534">
        <v>16.649000000000001</v>
      </c>
      <c r="K1534">
        <v>18.175000000000001</v>
      </c>
      <c r="L1534">
        <v>19.905000000000001</v>
      </c>
      <c r="M1534">
        <v>21.635999999999999</v>
      </c>
    </row>
    <row r="1535" spans="1:13" x14ac:dyDescent="0.3">
      <c r="A1535">
        <v>1533</v>
      </c>
      <c r="B1535">
        <v>15.297800000000001</v>
      </c>
      <c r="C1535">
        <v>8.3199999999999996E-2</v>
      </c>
      <c r="D1535">
        <v>-0.41</v>
      </c>
      <c r="E1535">
        <v>11.101000000000001</v>
      </c>
      <c r="F1535">
        <v>12.061999999999999</v>
      </c>
      <c r="G1535">
        <v>13.023</v>
      </c>
      <c r="H1535">
        <v>14.096</v>
      </c>
      <c r="I1535">
        <v>15.298</v>
      </c>
      <c r="J1535">
        <v>16.649000000000001</v>
      </c>
      <c r="K1535">
        <v>18.175000000000001</v>
      </c>
      <c r="L1535">
        <v>19.905999999999999</v>
      </c>
      <c r="M1535">
        <v>21.637</v>
      </c>
    </row>
    <row r="1536" spans="1:13" x14ac:dyDescent="0.3">
      <c r="A1536">
        <v>1534</v>
      </c>
      <c r="B1536">
        <v>15.2973</v>
      </c>
      <c r="C1536">
        <v>8.3220000000000002E-2</v>
      </c>
      <c r="D1536">
        <v>-0.41070000000000001</v>
      </c>
      <c r="E1536">
        <v>11.1</v>
      </c>
      <c r="F1536">
        <v>12.061</v>
      </c>
      <c r="G1536">
        <v>13.022</v>
      </c>
      <c r="H1536">
        <v>14.095000000000001</v>
      </c>
      <c r="I1536">
        <v>15.297000000000001</v>
      </c>
      <c r="J1536">
        <v>16.649000000000001</v>
      </c>
      <c r="K1536">
        <v>18.175999999999998</v>
      </c>
      <c r="L1536">
        <v>19.907</v>
      </c>
      <c r="M1536">
        <v>21.638999999999999</v>
      </c>
    </row>
    <row r="1537" spans="1:13" x14ac:dyDescent="0.3">
      <c r="A1537">
        <v>1535</v>
      </c>
      <c r="B1537">
        <v>15.296900000000001</v>
      </c>
      <c r="C1537">
        <v>8.3229999999999998E-2</v>
      </c>
      <c r="D1537">
        <v>-0.41139999999999999</v>
      </c>
      <c r="E1537">
        <v>11.1</v>
      </c>
      <c r="F1537">
        <v>12.061</v>
      </c>
      <c r="G1537">
        <v>13.022</v>
      </c>
      <c r="H1537">
        <v>14.095000000000001</v>
      </c>
      <c r="I1537">
        <v>15.297000000000001</v>
      </c>
      <c r="J1537">
        <v>16.649000000000001</v>
      </c>
      <c r="K1537">
        <v>18.175999999999998</v>
      </c>
      <c r="L1537">
        <v>19.908000000000001</v>
      </c>
      <c r="M1537">
        <v>21.64</v>
      </c>
    </row>
    <row r="1538" spans="1:13" x14ac:dyDescent="0.3">
      <c r="A1538">
        <v>1536</v>
      </c>
      <c r="B1538">
        <v>15.2964</v>
      </c>
      <c r="C1538">
        <v>8.3239999999999995E-2</v>
      </c>
      <c r="D1538">
        <v>-0.41220000000000001</v>
      </c>
      <c r="E1538">
        <v>11.099</v>
      </c>
      <c r="F1538">
        <v>12.06</v>
      </c>
      <c r="G1538">
        <v>13.021000000000001</v>
      </c>
      <c r="H1538">
        <v>14.093999999999999</v>
      </c>
      <c r="I1538">
        <v>15.295999999999999</v>
      </c>
      <c r="J1538">
        <v>16.648</v>
      </c>
      <c r="K1538">
        <v>18.175999999999998</v>
      </c>
      <c r="L1538">
        <v>19.908000000000001</v>
      </c>
      <c r="M1538">
        <v>21.640999999999998</v>
      </c>
    </row>
    <row r="1539" spans="1:13" x14ac:dyDescent="0.3">
      <c r="A1539">
        <v>1537</v>
      </c>
      <c r="B1539">
        <v>15.2959</v>
      </c>
      <c r="C1539">
        <v>8.3250000000000005E-2</v>
      </c>
      <c r="D1539">
        <v>-0.41289999999999999</v>
      </c>
      <c r="E1539">
        <v>11.099</v>
      </c>
      <c r="F1539">
        <v>12.06</v>
      </c>
      <c r="G1539">
        <v>13.021000000000001</v>
      </c>
      <c r="H1539">
        <v>14.093999999999999</v>
      </c>
      <c r="I1539">
        <v>15.295999999999999</v>
      </c>
      <c r="J1539">
        <v>16.648</v>
      </c>
      <c r="K1539">
        <v>18.175999999999998</v>
      </c>
      <c r="L1539">
        <v>19.908999999999999</v>
      </c>
      <c r="M1539">
        <v>21.641999999999999</v>
      </c>
    </row>
    <row r="1540" spans="1:13" x14ac:dyDescent="0.3">
      <c r="A1540">
        <v>1538</v>
      </c>
      <c r="B1540">
        <v>15.295500000000001</v>
      </c>
      <c r="C1540">
        <v>8.3260000000000001E-2</v>
      </c>
      <c r="D1540">
        <v>-0.41370000000000001</v>
      </c>
      <c r="E1540">
        <v>11.099</v>
      </c>
      <c r="F1540">
        <v>12.06</v>
      </c>
      <c r="G1540">
        <v>13.02</v>
      </c>
      <c r="H1540">
        <v>14.093</v>
      </c>
      <c r="I1540">
        <v>15.295999999999999</v>
      </c>
      <c r="J1540">
        <v>16.648</v>
      </c>
      <c r="K1540">
        <v>18.175999999999998</v>
      </c>
      <c r="L1540">
        <v>19.91</v>
      </c>
      <c r="M1540">
        <v>21.643999999999998</v>
      </c>
    </row>
    <row r="1541" spans="1:13" x14ac:dyDescent="0.3">
      <c r="A1541">
        <v>1539</v>
      </c>
      <c r="B1541">
        <v>15.295</v>
      </c>
      <c r="C1541">
        <v>8.3269999999999997E-2</v>
      </c>
      <c r="D1541">
        <v>-0.41439999999999999</v>
      </c>
      <c r="E1541">
        <v>11.098000000000001</v>
      </c>
      <c r="F1541">
        <v>12.058999999999999</v>
      </c>
      <c r="G1541">
        <v>13.02</v>
      </c>
      <c r="H1541">
        <v>14.093</v>
      </c>
      <c r="I1541">
        <v>15.295</v>
      </c>
      <c r="J1541">
        <v>16.648</v>
      </c>
      <c r="K1541">
        <v>18.175999999999998</v>
      </c>
      <c r="L1541">
        <v>19.91</v>
      </c>
      <c r="M1541">
        <v>21.645</v>
      </c>
    </row>
    <row r="1542" spans="1:13" x14ac:dyDescent="0.3">
      <c r="A1542">
        <v>1540</v>
      </c>
      <c r="B1542">
        <v>15.294600000000001</v>
      </c>
      <c r="C1542">
        <v>8.3290000000000003E-2</v>
      </c>
      <c r="D1542">
        <v>-0.41510000000000002</v>
      </c>
      <c r="E1542">
        <v>11.097</v>
      </c>
      <c r="F1542">
        <v>12.058</v>
      </c>
      <c r="G1542">
        <v>13.019</v>
      </c>
      <c r="H1542">
        <v>14.092000000000001</v>
      </c>
      <c r="I1542">
        <v>15.295</v>
      </c>
      <c r="J1542">
        <v>16.648</v>
      </c>
      <c r="K1542">
        <v>18.175999999999998</v>
      </c>
      <c r="L1542">
        <v>19.911999999999999</v>
      </c>
      <c r="M1542">
        <v>21.646999999999998</v>
      </c>
    </row>
    <row r="1543" spans="1:13" x14ac:dyDescent="0.3">
      <c r="A1543">
        <v>1541</v>
      </c>
      <c r="B1543">
        <v>15.2941</v>
      </c>
      <c r="C1543">
        <v>8.3299999999999999E-2</v>
      </c>
      <c r="D1543">
        <v>-0.41589999999999999</v>
      </c>
      <c r="E1543">
        <v>11.097</v>
      </c>
      <c r="F1543">
        <v>12.058</v>
      </c>
      <c r="G1543">
        <v>13.019</v>
      </c>
      <c r="H1543">
        <v>14.092000000000001</v>
      </c>
      <c r="I1543">
        <v>15.294</v>
      </c>
      <c r="J1543">
        <v>16.646999999999998</v>
      </c>
      <c r="K1543">
        <v>18.175999999999998</v>
      </c>
      <c r="L1543">
        <v>19.911999999999999</v>
      </c>
      <c r="M1543">
        <v>21.648</v>
      </c>
    </row>
    <row r="1544" spans="1:13" x14ac:dyDescent="0.3">
      <c r="A1544">
        <v>1542</v>
      </c>
      <c r="B1544">
        <v>15.293699999999999</v>
      </c>
      <c r="C1544">
        <v>8.3309999999999995E-2</v>
      </c>
      <c r="D1544">
        <v>-0.41660000000000003</v>
      </c>
      <c r="E1544">
        <v>11.097</v>
      </c>
      <c r="F1544">
        <v>12.057</v>
      </c>
      <c r="G1544">
        <v>13.018000000000001</v>
      </c>
      <c r="H1544">
        <v>14.090999999999999</v>
      </c>
      <c r="I1544">
        <v>15.294</v>
      </c>
      <c r="J1544">
        <v>16.646999999999998</v>
      </c>
      <c r="K1544">
        <v>18.175999999999998</v>
      </c>
      <c r="L1544">
        <v>19.913</v>
      </c>
      <c r="M1544">
        <v>21.649000000000001</v>
      </c>
    </row>
    <row r="1545" spans="1:13" x14ac:dyDescent="0.3">
      <c r="A1545">
        <v>1543</v>
      </c>
      <c r="B1545">
        <v>15.293200000000001</v>
      </c>
      <c r="C1545">
        <v>8.3320000000000005E-2</v>
      </c>
      <c r="D1545">
        <v>-0.41739999999999999</v>
      </c>
      <c r="E1545">
        <v>11.096</v>
      </c>
      <c r="F1545">
        <v>12.057</v>
      </c>
      <c r="G1545">
        <v>13.018000000000001</v>
      </c>
      <c r="H1545">
        <v>14.090999999999999</v>
      </c>
      <c r="I1545">
        <v>15.292999999999999</v>
      </c>
      <c r="J1545">
        <v>16.646999999999998</v>
      </c>
      <c r="K1545">
        <v>18.175999999999998</v>
      </c>
      <c r="L1545">
        <v>19.913</v>
      </c>
      <c r="M1545">
        <v>21.65</v>
      </c>
    </row>
    <row r="1546" spans="1:13" x14ac:dyDescent="0.3">
      <c r="A1546">
        <v>1544</v>
      </c>
      <c r="B1546">
        <v>15.2928</v>
      </c>
      <c r="C1546">
        <v>8.3330000000000001E-2</v>
      </c>
      <c r="D1546">
        <v>-0.41820000000000002</v>
      </c>
      <c r="E1546">
        <v>11.096</v>
      </c>
      <c r="F1546">
        <v>12.057</v>
      </c>
      <c r="G1546">
        <v>13.016999999999999</v>
      </c>
      <c r="H1546">
        <v>14.09</v>
      </c>
      <c r="I1546">
        <v>15.292999999999999</v>
      </c>
      <c r="J1546">
        <v>16.646000000000001</v>
      </c>
      <c r="K1546">
        <v>18.177</v>
      </c>
      <c r="L1546">
        <v>19.914000000000001</v>
      </c>
      <c r="M1546">
        <v>21.652000000000001</v>
      </c>
    </row>
    <row r="1547" spans="1:13" x14ac:dyDescent="0.3">
      <c r="A1547">
        <v>1545</v>
      </c>
      <c r="B1547">
        <v>15.292299999999999</v>
      </c>
      <c r="C1547">
        <v>8.3349999999999994E-2</v>
      </c>
      <c r="D1547">
        <v>-0.41889999999999999</v>
      </c>
      <c r="E1547">
        <v>11.095000000000001</v>
      </c>
      <c r="F1547">
        <v>12.055999999999999</v>
      </c>
      <c r="G1547">
        <v>13.016</v>
      </c>
      <c r="H1547">
        <v>14.089</v>
      </c>
      <c r="I1547">
        <v>15.292</v>
      </c>
      <c r="J1547">
        <v>16.646000000000001</v>
      </c>
      <c r="K1547">
        <v>18.177</v>
      </c>
      <c r="L1547">
        <v>19.914999999999999</v>
      </c>
      <c r="M1547">
        <v>21.654</v>
      </c>
    </row>
    <row r="1548" spans="1:13" x14ac:dyDescent="0.3">
      <c r="A1548">
        <v>1546</v>
      </c>
      <c r="B1548">
        <v>15.2919</v>
      </c>
      <c r="C1548">
        <v>8.3360000000000004E-2</v>
      </c>
      <c r="D1548">
        <v>-0.41970000000000002</v>
      </c>
      <c r="E1548">
        <v>11.095000000000001</v>
      </c>
      <c r="F1548">
        <v>12.055</v>
      </c>
      <c r="G1548">
        <v>13.016</v>
      </c>
      <c r="H1548">
        <v>14.089</v>
      </c>
      <c r="I1548">
        <v>15.292</v>
      </c>
      <c r="J1548">
        <v>16.646000000000001</v>
      </c>
      <c r="K1548">
        <v>18.177</v>
      </c>
      <c r="L1548">
        <v>19.916</v>
      </c>
      <c r="M1548">
        <v>21.655000000000001</v>
      </c>
    </row>
    <row r="1549" spans="1:13" x14ac:dyDescent="0.3">
      <c r="A1549">
        <v>1547</v>
      </c>
      <c r="B1549">
        <v>15.291399999999999</v>
      </c>
      <c r="C1549">
        <v>8.337E-2</v>
      </c>
      <c r="D1549">
        <v>-0.4204</v>
      </c>
      <c r="E1549">
        <v>11.093999999999999</v>
      </c>
      <c r="F1549">
        <v>12.055</v>
      </c>
      <c r="G1549">
        <v>13.015000000000001</v>
      </c>
      <c r="H1549">
        <v>14.087999999999999</v>
      </c>
      <c r="I1549">
        <v>15.291</v>
      </c>
      <c r="J1549">
        <v>16.646000000000001</v>
      </c>
      <c r="K1549">
        <v>18.177</v>
      </c>
      <c r="L1549">
        <v>19.917000000000002</v>
      </c>
      <c r="M1549">
        <v>21.655999999999999</v>
      </c>
    </row>
    <row r="1550" spans="1:13" x14ac:dyDescent="0.3">
      <c r="A1550">
        <v>1548</v>
      </c>
      <c r="B1550">
        <v>15.291</v>
      </c>
      <c r="C1550">
        <v>8.3379999999999996E-2</v>
      </c>
      <c r="D1550">
        <v>-0.42120000000000002</v>
      </c>
      <c r="E1550">
        <v>11.093999999999999</v>
      </c>
      <c r="F1550">
        <v>12.055</v>
      </c>
      <c r="G1550">
        <v>13.015000000000001</v>
      </c>
      <c r="H1550">
        <v>14.087999999999999</v>
      </c>
      <c r="I1550">
        <v>15.291</v>
      </c>
      <c r="J1550">
        <v>16.646000000000001</v>
      </c>
      <c r="K1550">
        <v>18.177</v>
      </c>
      <c r="L1550">
        <v>19.917000000000002</v>
      </c>
      <c r="M1550">
        <v>21.657</v>
      </c>
    </row>
    <row r="1551" spans="1:13" x14ac:dyDescent="0.3">
      <c r="A1551">
        <v>1549</v>
      </c>
      <c r="B1551">
        <v>15.2905</v>
      </c>
      <c r="C1551">
        <v>8.3390000000000006E-2</v>
      </c>
      <c r="D1551">
        <v>-0.42199999999999999</v>
      </c>
      <c r="E1551">
        <v>11.093999999999999</v>
      </c>
      <c r="F1551">
        <v>12.054</v>
      </c>
      <c r="G1551">
        <v>13.013999999999999</v>
      </c>
      <c r="H1551">
        <v>14.087</v>
      </c>
      <c r="I1551">
        <v>15.29</v>
      </c>
      <c r="J1551">
        <v>16.645</v>
      </c>
      <c r="K1551">
        <v>18.177</v>
      </c>
      <c r="L1551">
        <v>19.917999999999999</v>
      </c>
      <c r="M1551">
        <v>21.658000000000001</v>
      </c>
    </row>
    <row r="1552" spans="1:13" x14ac:dyDescent="0.3">
      <c r="A1552">
        <v>1550</v>
      </c>
      <c r="B1552">
        <v>15.290100000000001</v>
      </c>
      <c r="C1552">
        <v>8.3409999999999998E-2</v>
      </c>
      <c r="D1552">
        <v>-0.42270000000000002</v>
      </c>
      <c r="E1552">
        <v>11.093</v>
      </c>
      <c r="F1552">
        <v>12.053000000000001</v>
      </c>
      <c r="G1552">
        <v>13.013999999999999</v>
      </c>
      <c r="H1552">
        <v>14.087</v>
      </c>
      <c r="I1552">
        <v>15.29</v>
      </c>
      <c r="J1552">
        <v>16.645</v>
      </c>
      <c r="K1552">
        <v>18.178000000000001</v>
      </c>
      <c r="L1552">
        <v>19.919</v>
      </c>
      <c r="M1552">
        <v>21.661000000000001</v>
      </c>
    </row>
    <row r="1553" spans="1:13" x14ac:dyDescent="0.3">
      <c r="A1553">
        <v>1551</v>
      </c>
      <c r="B1553">
        <v>15.2896</v>
      </c>
      <c r="C1553">
        <v>8.3419999999999994E-2</v>
      </c>
      <c r="D1553">
        <v>-0.42349999999999999</v>
      </c>
      <c r="E1553">
        <v>11.093</v>
      </c>
      <c r="F1553">
        <v>12.053000000000001</v>
      </c>
      <c r="G1553">
        <v>13.013</v>
      </c>
      <c r="H1553">
        <v>14.086</v>
      </c>
      <c r="I1553">
        <v>15.29</v>
      </c>
      <c r="J1553">
        <v>16.645</v>
      </c>
      <c r="K1553">
        <v>18.178000000000001</v>
      </c>
      <c r="L1553">
        <v>19.920000000000002</v>
      </c>
      <c r="M1553">
        <v>21.661999999999999</v>
      </c>
    </row>
    <row r="1554" spans="1:13" x14ac:dyDescent="0.3">
      <c r="A1554">
        <v>1552</v>
      </c>
      <c r="B1554">
        <v>15.289199999999999</v>
      </c>
      <c r="C1554">
        <v>8.3430000000000004E-2</v>
      </c>
      <c r="D1554">
        <v>-0.42430000000000001</v>
      </c>
      <c r="E1554">
        <v>11.092000000000001</v>
      </c>
      <c r="F1554">
        <v>12.053000000000001</v>
      </c>
      <c r="G1554">
        <v>13.013</v>
      </c>
      <c r="H1554">
        <v>14.086</v>
      </c>
      <c r="I1554">
        <v>15.289</v>
      </c>
      <c r="J1554">
        <v>16.645</v>
      </c>
      <c r="K1554">
        <v>18.178000000000001</v>
      </c>
      <c r="L1554">
        <v>19.920999999999999</v>
      </c>
      <c r="M1554">
        <v>21.663</v>
      </c>
    </row>
    <row r="1555" spans="1:13" x14ac:dyDescent="0.3">
      <c r="A1555">
        <v>1553</v>
      </c>
      <c r="B1555">
        <v>15.2888</v>
      </c>
      <c r="C1555">
        <v>8.344E-2</v>
      </c>
      <c r="D1555">
        <v>-0.42499999999999999</v>
      </c>
      <c r="E1555">
        <v>11.092000000000001</v>
      </c>
      <c r="F1555">
        <v>12.052</v>
      </c>
      <c r="G1555">
        <v>13.012</v>
      </c>
      <c r="H1555">
        <v>14.085000000000001</v>
      </c>
      <c r="I1555">
        <v>15.289</v>
      </c>
      <c r="J1555">
        <v>16.643999999999998</v>
      </c>
      <c r="K1555">
        <v>18.178000000000001</v>
      </c>
      <c r="L1555">
        <v>19.920999999999999</v>
      </c>
      <c r="M1555">
        <v>21.664000000000001</v>
      </c>
    </row>
    <row r="1556" spans="1:13" x14ac:dyDescent="0.3">
      <c r="A1556">
        <v>1554</v>
      </c>
      <c r="B1556">
        <v>15.2883</v>
      </c>
      <c r="C1556">
        <v>8.3449999999999996E-2</v>
      </c>
      <c r="D1556">
        <v>-0.42580000000000001</v>
      </c>
      <c r="E1556">
        <v>11.092000000000001</v>
      </c>
      <c r="F1556">
        <v>12.052</v>
      </c>
      <c r="G1556">
        <v>13.012</v>
      </c>
      <c r="H1556">
        <v>14.085000000000001</v>
      </c>
      <c r="I1556">
        <v>15.288</v>
      </c>
      <c r="J1556">
        <v>16.643999999999998</v>
      </c>
      <c r="K1556">
        <v>18.178000000000001</v>
      </c>
      <c r="L1556">
        <v>19.922000000000001</v>
      </c>
      <c r="M1556">
        <v>21.664999999999999</v>
      </c>
    </row>
    <row r="1557" spans="1:13" x14ac:dyDescent="0.3">
      <c r="A1557">
        <v>1555</v>
      </c>
      <c r="B1557">
        <v>15.2879</v>
      </c>
      <c r="C1557">
        <v>8.3470000000000003E-2</v>
      </c>
      <c r="D1557">
        <v>-0.42659999999999998</v>
      </c>
      <c r="E1557">
        <v>11.090999999999999</v>
      </c>
      <c r="F1557">
        <v>12.051</v>
      </c>
      <c r="G1557">
        <v>13.010999999999999</v>
      </c>
      <c r="H1557">
        <v>14.084</v>
      </c>
      <c r="I1557">
        <v>15.288</v>
      </c>
      <c r="J1557">
        <v>16.643999999999998</v>
      </c>
      <c r="K1557">
        <v>18.178999999999998</v>
      </c>
      <c r="L1557">
        <v>19.922999999999998</v>
      </c>
      <c r="M1557">
        <v>21.667999999999999</v>
      </c>
    </row>
    <row r="1558" spans="1:13" x14ac:dyDescent="0.3">
      <c r="A1558">
        <v>1556</v>
      </c>
      <c r="B1558">
        <v>15.2874</v>
      </c>
      <c r="C1558">
        <v>8.3479999999999999E-2</v>
      </c>
      <c r="D1558">
        <v>-0.4274</v>
      </c>
      <c r="E1558">
        <v>11.090999999999999</v>
      </c>
      <c r="F1558">
        <v>12.051</v>
      </c>
      <c r="G1558">
        <v>13.010999999999999</v>
      </c>
      <c r="H1558">
        <v>14.083</v>
      </c>
      <c r="I1558">
        <v>15.287000000000001</v>
      </c>
      <c r="J1558">
        <v>16.643999999999998</v>
      </c>
      <c r="K1558">
        <v>18.178999999999998</v>
      </c>
      <c r="L1558">
        <v>19.923999999999999</v>
      </c>
      <c r="M1558">
        <v>21.669</v>
      </c>
    </row>
    <row r="1559" spans="1:13" x14ac:dyDescent="0.3">
      <c r="A1559">
        <v>1557</v>
      </c>
      <c r="B1559">
        <v>15.287000000000001</v>
      </c>
      <c r="C1559">
        <v>8.3489999999999995E-2</v>
      </c>
      <c r="D1559">
        <v>-0.42809999999999998</v>
      </c>
      <c r="E1559">
        <v>11.09</v>
      </c>
      <c r="F1559">
        <v>12.05</v>
      </c>
      <c r="G1559">
        <v>13.01</v>
      </c>
      <c r="H1559">
        <v>14.083</v>
      </c>
      <c r="I1559">
        <v>15.287000000000001</v>
      </c>
      <c r="J1559">
        <v>16.643999999999998</v>
      </c>
      <c r="K1559">
        <v>18.178999999999998</v>
      </c>
      <c r="L1559">
        <v>19.923999999999999</v>
      </c>
      <c r="M1559">
        <v>21.67</v>
      </c>
    </row>
    <row r="1560" spans="1:13" x14ac:dyDescent="0.3">
      <c r="A1560">
        <v>1558</v>
      </c>
      <c r="B1560">
        <v>15.2865</v>
      </c>
      <c r="C1560">
        <v>8.3500000000000005E-2</v>
      </c>
      <c r="D1560">
        <v>-0.4289</v>
      </c>
      <c r="E1560">
        <v>11.09</v>
      </c>
      <c r="F1560">
        <v>12.05</v>
      </c>
      <c r="G1560">
        <v>13.009</v>
      </c>
      <c r="H1560">
        <v>14.082000000000001</v>
      </c>
      <c r="I1560">
        <v>15.286</v>
      </c>
      <c r="J1560">
        <v>16.643000000000001</v>
      </c>
      <c r="K1560">
        <v>18.178999999999998</v>
      </c>
      <c r="L1560">
        <v>19.925000000000001</v>
      </c>
      <c r="M1560">
        <v>21.670999999999999</v>
      </c>
    </row>
    <row r="1561" spans="1:13" x14ac:dyDescent="0.3">
      <c r="A1561">
        <v>1559</v>
      </c>
      <c r="B1561">
        <v>15.286099999999999</v>
      </c>
      <c r="C1561">
        <v>8.3510000000000001E-2</v>
      </c>
      <c r="D1561">
        <v>-0.42970000000000003</v>
      </c>
      <c r="E1561">
        <v>11.089</v>
      </c>
      <c r="F1561">
        <v>12.048999999999999</v>
      </c>
      <c r="G1561">
        <v>13.009</v>
      </c>
      <c r="H1561">
        <v>14.082000000000001</v>
      </c>
      <c r="I1561">
        <v>15.286</v>
      </c>
      <c r="J1561">
        <v>16.643000000000001</v>
      </c>
      <c r="K1561">
        <v>18.178999999999998</v>
      </c>
      <c r="L1561">
        <v>19.925999999999998</v>
      </c>
      <c r="M1561">
        <v>21.672999999999998</v>
      </c>
    </row>
    <row r="1562" spans="1:13" x14ac:dyDescent="0.3">
      <c r="A1562">
        <v>1560</v>
      </c>
      <c r="B1562">
        <v>15.2857</v>
      </c>
      <c r="C1562">
        <v>8.3529999999999993E-2</v>
      </c>
      <c r="D1562">
        <v>-0.43049999999999999</v>
      </c>
      <c r="E1562">
        <v>11.089</v>
      </c>
      <c r="F1562">
        <v>12.048999999999999</v>
      </c>
      <c r="G1562">
        <v>13.007999999999999</v>
      </c>
      <c r="H1562">
        <v>14.081</v>
      </c>
      <c r="I1562">
        <v>15.286</v>
      </c>
      <c r="J1562">
        <v>16.643000000000001</v>
      </c>
      <c r="K1562">
        <v>18.178999999999998</v>
      </c>
      <c r="L1562">
        <v>19.927</v>
      </c>
      <c r="M1562">
        <v>21.675000000000001</v>
      </c>
    </row>
    <row r="1563" spans="1:13" x14ac:dyDescent="0.3">
      <c r="A1563">
        <v>1561</v>
      </c>
      <c r="B1563">
        <v>15.2852</v>
      </c>
      <c r="C1563">
        <v>8.3540000000000003E-2</v>
      </c>
      <c r="D1563">
        <v>-0.43130000000000002</v>
      </c>
      <c r="E1563">
        <v>11.087999999999999</v>
      </c>
      <c r="F1563">
        <v>12.048</v>
      </c>
      <c r="G1563">
        <v>13.007999999999999</v>
      </c>
      <c r="H1563">
        <v>14.081</v>
      </c>
      <c r="I1563">
        <v>15.285</v>
      </c>
      <c r="J1563">
        <v>16.643000000000001</v>
      </c>
      <c r="K1563">
        <v>18.178999999999998</v>
      </c>
      <c r="L1563">
        <v>19.928000000000001</v>
      </c>
      <c r="M1563">
        <v>21.675999999999998</v>
      </c>
    </row>
    <row r="1564" spans="1:13" x14ac:dyDescent="0.3">
      <c r="A1564">
        <v>1562</v>
      </c>
      <c r="B1564">
        <v>15.284800000000001</v>
      </c>
      <c r="C1564">
        <v>8.3549999999999999E-2</v>
      </c>
      <c r="D1564">
        <v>-0.43209999999999998</v>
      </c>
      <c r="E1564">
        <v>11.087999999999999</v>
      </c>
      <c r="F1564">
        <v>12.048</v>
      </c>
      <c r="G1564">
        <v>13.007</v>
      </c>
      <c r="H1564">
        <v>14.08</v>
      </c>
      <c r="I1564">
        <v>15.285</v>
      </c>
      <c r="J1564">
        <v>16.641999999999999</v>
      </c>
      <c r="K1564">
        <v>18.18</v>
      </c>
      <c r="L1564">
        <v>19.928000000000001</v>
      </c>
      <c r="M1564">
        <v>21.677</v>
      </c>
    </row>
    <row r="1565" spans="1:13" x14ac:dyDescent="0.3">
      <c r="A1565">
        <v>1563</v>
      </c>
      <c r="B1565">
        <v>15.2844</v>
      </c>
      <c r="C1565">
        <v>8.3559999999999995E-2</v>
      </c>
      <c r="D1565">
        <v>-0.43280000000000002</v>
      </c>
      <c r="E1565">
        <v>11.087999999999999</v>
      </c>
      <c r="F1565">
        <v>12.047000000000001</v>
      </c>
      <c r="G1565">
        <v>13.007</v>
      </c>
      <c r="H1565">
        <v>14.08</v>
      </c>
      <c r="I1565">
        <v>15.284000000000001</v>
      </c>
      <c r="J1565">
        <v>16.641999999999999</v>
      </c>
      <c r="K1565">
        <v>18.18</v>
      </c>
      <c r="L1565">
        <v>19.928999999999998</v>
      </c>
      <c r="M1565">
        <v>21.678999999999998</v>
      </c>
    </row>
    <row r="1566" spans="1:13" x14ac:dyDescent="0.3">
      <c r="A1566">
        <v>1564</v>
      </c>
      <c r="B1566">
        <v>15.283899999999999</v>
      </c>
      <c r="C1566">
        <v>8.3570000000000005E-2</v>
      </c>
      <c r="D1566">
        <v>-0.43359999999999999</v>
      </c>
      <c r="E1566">
        <v>11.087</v>
      </c>
      <c r="F1566">
        <v>12.047000000000001</v>
      </c>
      <c r="G1566">
        <v>13.006</v>
      </c>
      <c r="H1566">
        <v>14.079000000000001</v>
      </c>
      <c r="I1566">
        <v>15.284000000000001</v>
      </c>
      <c r="J1566">
        <v>16.641999999999999</v>
      </c>
      <c r="K1566">
        <v>18.18</v>
      </c>
      <c r="L1566">
        <v>19.93</v>
      </c>
      <c r="M1566">
        <v>21.68</v>
      </c>
    </row>
    <row r="1567" spans="1:13" x14ac:dyDescent="0.3">
      <c r="A1567">
        <v>1565</v>
      </c>
      <c r="B1567">
        <v>15.2835</v>
      </c>
      <c r="C1567">
        <v>8.3589999999999998E-2</v>
      </c>
      <c r="D1567">
        <v>-0.43440000000000001</v>
      </c>
      <c r="E1567">
        <v>11.087</v>
      </c>
      <c r="F1567">
        <v>12.045999999999999</v>
      </c>
      <c r="G1567">
        <v>13.006</v>
      </c>
      <c r="H1567">
        <v>14.079000000000001</v>
      </c>
      <c r="I1567">
        <v>15.284000000000001</v>
      </c>
      <c r="J1567">
        <v>16.641999999999999</v>
      </c>
      <c r="K1567">
        <v>18.18</v>
      </c>
      <c r="L1567">
        <v>19.931000000000001</v>
      </c>
      <c r="M1567">
        <v>21.681999999999999</v>
      </c>
    </row>
    <row r="1568" spans="1:13" x14ac:dyDescent="0.3">
      <c r="A1568">
        <v>1566</v>
      </c>
      <c r="B1568">
        <v>15.282999999999999</v>
      </c>
      <c r="C1568">
        <v>8.3599999999999994E-2</v>
      </c>
      <c r="D1568">
        <v>-0.43519999999999998</v>
      </c>
      <c r="E1568">
        <v>11.086</v>
      </c>
      <c r="F1568">
        <v>12.045999999999999</v>
      </c>
      <c r="G1568">
        <v>13.005000000000001</v>
      </c>
      <c r="H1568">
        <v>14.077999999999999</v>
      </c>
      <c r="I1568">
        <v>15.282999999999999</v>
      </c>
      <c r="J1568">
        <v>16.641999999999999</v>
      </c>
      <c r="K1568">
        <v>18.18</v>
      </c>
      <c r="L1568">
        <v>19.931999999999999</v>
      </c>
      <c r="M1568">
        <v>21.683</v>
      </c>
    </row>
    <row r="1569" spans="1:13" x14ac:dyDescent="0.3">
      <c r="A1569">
        <v>1567</v>
      </c>
      <c r="B1569">
        <v>15.2826</v>
      </c>
      <c r="C1569">
        <v>8.3610000000000004E-2</v>
      </c>
      <c r="D1569">
        <v>-0.436</v>
      </c>
      <c r="E1569">
        <v>11.086</v>
      </c>
      <c r="F1569">
        <v>12.045</v>
      </c>
      <c r="G1569">
        <v>13.005000000000001</v>
      </c>
      <c r="H1569">
        <v>14.077999999999999</v>
      </c>
      <c r="I1569">
        <v>15.282999999999999</v>
      </c>
      <c r="J1569">
        <v>16.640999999999998</v>
      </c>
      <c r="K1569">
        <v>18.18</v>
      </c>
      <c r="L1569">
        <v>19.931999999999999</v>
      </c>
      <c r="M1569">
        <v>21.684999999999999</v>
      </c>
    </row>
    <row r="1570" spans="1:13" x14ac:dyDescent="0.3">
      <c r="A1570">
        <v>1568</v>
      </c>
      <c r="B1570">
        <v>15.2822</v>
      </c>
      <c r="C1570">
        <v>8.362E-2</v>
      </c>
      <c r="D1570">
        <v>-0.43680000000000002</v>
      </c>
      <c r="E1570">
        <v>11.086</v>
      </c>
      <c r="F1570">
        <v>12.045</v>
      </c>
      <c r="G1570">
        <v>13.004</v>
      </c>
      <c r="H1570">
        <v>14.077</v>
      </c>
      <c r="I1570">
        <v>15.282</v>
      </c>
      <c r="J1570">
        <v>16.640999999999998</v>
      </c>
      <c r="K1570">
        <v>18.181000000000001</v>
      </c>
      <c r="L1570">
        <v>19.933</v>
      </c>
      <c r="M1570">
        <v>21.686</v>
      </c>
    </row>
    <row r="1571" spans="1:13" x14ac:dyDescent="0.3">
      <c r="A1571">
        <v>1569</v>
      </c>
      <c r="B1571">
        <v>15.281700000000001</v>
      </c>
      <c r="C1571">
        <v>8.3640000000000006E-2</v>
      </c>
      <c r="D1571">
        <v>-0.43759999999999999</v>
      </c>
      <c r="E1571">
        <v>11.085000000000001</v>
      </c>
      <c r="F1571">
        <v>12.044</v>
      </c>
      <c r="G1571">
        <v>13.003</v>
      </c>
      <c r="H1571">
        <v>14.077</v>
      </c>
      <c r="I1571">
        <v>15.282</v>
      </c>
      <c r="J1571">
        <v>16.640999999999998</v>
      </c>
      <c r="K1571">
        <v>18.181000000000001</v>
      </c>
      <c r="L1571">
        <v>19.934000000000001</v>
      </c>
      <c r="M1571">
        <v>21.687999999999999</v>
      </c>
    </row>
    <row r="1572" spans="1:13" x14ac:dyDescent="0.3">
      <c r="A1572">
        <v>1570</v>
      </c>
      <c r="B1572">
        <v>15.2813</v>
      </c>
      <c r="C1572">
        <v>8.3650000000000002E-2</v>
      </c>
      <c r="D1572">
        <v>-0.43840000000000001</v>
      </c>
      <c r="E1572">
        <v>11.085000000000001</v>
      </c>
      <c r="F1572">
        <v>12.044</v>
      </c>
      <c r="G1572">
        <v>13.003</v>
      </c>
      <c r="H1572">
        <v>14.076000000000001</v>
      </c>
      <c r="I1572">
        <v>15.281000000000001</v>
      </c>
      <c r="J1572">
        <v>16.640999999999998</v>
      </c>
      <c r="K1572">
        <v>18.181000000000001</v>
      </c>
      <c r="L1572">
        <v>19.934999999999999</v>
      </c>
      <c r="M1572">
        <v>21.689</v>
      </c>
    </row>
    <row r="1573" spans="1:13" x14ac:dyDescent="0.3">
      <c r="A1573">
        <v>1571</v>
      </c>
      <c r="B1573">
        <v>15.280900000000001</v>
      </c>
      <c r="C1573">
        <v>8.3659999999999998E-2</v>
      </c>
      <c r="D1573">
        <v>-0.43919999999999998</v>
      </c>
      <c r="E1573">
        <v>11.084</v>
      </c>
      <c r="F1573">
        <v>12.042999999999999</v>
      </c>
      <c r="G1573">
        <v>13.003</v>
      </c>
      <c r="H1573">
        <v>14.076000000000001</v>
      </c>
      <c r="I1573">
        <v>15.281000000000001</v>
      </c>
      <c r="J1573">
        <v>16.64</v>
      </c>
      <c r="K1573">
        <v>18.181000000000001</v>
      </c>
      <c r="L1573">
        <v>19.936</v>
      </c>
      <c r="M1573">
        <v>21.690999999999999</v>
      </c>
    </row>
    <row r="1574" spans="1:13" x14ac:dyDescent="0.3">
      <c r="A1574">
        <v>1572</v>
      </c>
      <c r="B1574">
        <v>15.2805</v>
      </c>
      <c r="C1574">
        <v>8.3669999999999994E-2</v>
      </c>
      <c r="D1574">
        <v>-0.44</v>
      </c>
      <c r="E1574">
        <v>11.084</v>
      </c>
      <c r="F1574">
        <v>12.042999999999999</v>
      </c>
      <c r="G1574">
        <v>13.002000000000001</v>
      </c>
      <c r="H1574">
        <v>14.074999999999999</v>
      </c>
      <c r="I1574">
        <v>15.28</v>
      </c>
      <c r="J1574">
        <v>16.64</v>
      </c>
      <c r="K1574">
        <v>18.181000000000001</v>
      </c>
      <c r="L1574">
        <v>19.937000000000001</v>
      </c>
      <c r="M1574">
        <v>21.692</v>
      </c>
    </row>
    <row r="1575" spans="1:13" x14ac:dyDescent="0.3">
      <c r="A1575">
        <v>1573</v>
      </c>
      <c r="B1575">
        <v>15.28</v>
      </c>
      <c r="C1575">
        <v>8.3680000000000004E-2</v>
      </c>
      <c r="D1575">
        <v>-0.44080000000000003</v>
      </c>
      <c r="E1575">
        <v>11.084</v>
      </c>
      <c r="F1575">
        <v>12.042999999999999</v>
      </c>
      <c r="G1575">
        <v>13.002000000000001</v>
      </c>
      <c r="H1575">
        <v>14.074999999999999</v>
      </c>
      <c r="I1575">
        <v>15.28</v>
      </c>
      <c r="J1575">
        <v>16.64</v>
      </c>
      <c r="K1575">
        <v>18.181000000000001</v>
      </c>
      <c r="L1575">
        <v>19.937000000000001</v>
      </c>
      <c r="M1575">
        <v>21.693000000000001</v>
      </c>
    </row>
    <row r="1576" spans="1:13" x14ac:dyDescent="0.3">
      <c r="A1576">
        <v>1574</v>
      </c>
      <c r="B1576">
        <v>15.2796</v>
      </c>
      <c r="C1576">
        <v>8.3699999999999997E-2</v>
      </c>
      <c r="D1576">
        <v>-0.44169999999999998</v>
      </c>
      <c r="E1576">
        <v>11.083</v>
      </c>
      <c r="F1576">
        <v>12.042</v>
      </c>
      <c r="G1576">
        <v>13.000999999999999</v>
      </c>
      <c r="H1576">
        <v>14.074</v>
      </c>
      <c r="I1576">
        <v>15.28</v>
      </c>
      <c r="J1576">
        <v>16.64</v>
      </c>
      <c r="K1576">
        <v>18.181999999999999</v>
      </c>
      <c r="L1576">
        <v>19.939</v>
      </c>
      <c r="M1576">
        <v>21.696000000000002</v>
      </c>
    </row>
    <row r="1577" spans="1:13" x14ac:dyDescent="0.3">
      <c r="A1577">
        <v>1575</v>
      </c>
      <c r="B1577">
        <v>15.279199999999999</v>
      </c>
      <c r="C1577">
        <v>8.3710000000000007E-2</v>
      </c>
      <c r="D1577">
        <v>-0.4425</v>
      </c>
      <c r="E1577">
        <v>11.083</v>
      </c>
      <c r="F1577">
        <v>12.042</v>
      </c>
      <c r="G1577">
        <v>13</v>
      </c>
      <c r="H1577">
        <v>14.074</v>
      </c>
      <c r="I1577">
        <v>15.279</v>
      </c>
      <c r="J1577">
        <v>16.64</v>
      </c>
      <c r="K1577">
        <v>18.181999999999999</v>
      </c>
      <c r="L1577">
        <v>19.940000000000001</v>
      </c>
      <c r="M1577">
        <v>21.696999999999999</v>
      </c>
    </row>
    <row r="1578" spans="1:13" x14ac:dyDescent="0.3">
      <c r="A1578">
        <v>1576</v>
      </c>
      <c r="B1578">
        <v>15.278700000000001</v>
      </c>
      <c r="C1578">
        <v>8.3720000000000003E-2</v>
      </c>
      <c r="D1578">
        <v>-0.44330000000000003</v>
      </c>
      <c r="E1578">
        <v>11.082000000000001</v>
      </c>
      <c r="F1578">
        <v>12.041</v>
      </c>
      <c r="G1578">
        <v>13</v>
      </c>
      <c r="H1578">
        <v>14.073</v>
      </c>
      <c r="I1578">
        <v>15.279</v>
      </c>
      <c r="J1578">
        <v>16.638999999999999</v>
      </c>
      <c r="K1578">
        <v>18.181999999999999</v>
      </c>
      <c r="L1578">
        <v>19.940000000000001</v>
      </c>
      <c r="M1578">
        <v>21.698</v>
      </c>
    </row>
    <row r="1579" spans="1:13" x14ac:dyDescent="0.3">
      <c r="A1579">
        <v>1577</v>
      </c>
      <c r="B1579">
        <v>15.2783</v>
      </c>
      <c r="C1579">
        <v>8.3729999999999999E-2</v>
      </c>
      <c r="D1579">
        <v>-0.44409999999999999</v>
      </c>
      <c r="E1579">
        <v>11.082000000000001</v>
      </c>
      <c r="F1579">
        <v>12.041</v>
      </c>
      <c r="G1579">
        <v>12.999000000000001</v>
      </c>
      <c r="H1579">
        <v>14.073</v>
      </c>
      <c r="I1579">
        <v>15.278</v>
      </c>
      <c r="J1579">
        <v>16.638999999999999</v>
      </c>
      <c r="K1579">
        <v>18.181999999999999</v>
      </c>
      <c r="L1579">
        <v>19.940999999999999</v>
      </c>
      <c r="M1579">
        <v>21.699000000000002</v>
      </c>
    </row>
    <row r="1580" spans="1:13" x14ac:dyDescent="0.3">
      <c r="A1580">
        <v>1578</v>
      </c>
      <c r="B1580">
        <v>15.277900000000001</v>
      </c>
      <c r="C1580">
        <v>8.3750000000000005E-2</v>
      </c>
      <c r="D1580">
        <v>-0.44490000000000002</v>
      </c>
      <c r="E1580">
        <v>11.081</v>
      </c>
      <c r="F1580">
        <v>12.04</v>
      </c>
      <c r="G1580">
        <v>12.999000000000001</v>
      </c>
      <c r="H1580">
        <v>14.071999999999999</v>
      </c>
      <c r="I1580">
        <v>15.278</v>
      </c>
      <c r="J1580">
        <v>16.638999999999999</v>
      </c>
      <c r="K1580">
        <v>18.183</v>
      </c>
      <c r="L1580">
        <v>19.942</v>
      </c>
      <c r="M1580">
        <v>21.702000000000002</v>
      </c>
    </row>
    <row r="1581" spans="1:13" x14ac:dyDescent="0.3">
      <c r="A1581">
        <v>1579</v>
      </c>
      <c r="B1581">
        <v>15.2775</v>
      </c>
      <c r="C1581">
        <v>8.3760000000000001E-2</v>
      </c>
      <c r="D1581">
        <v>-0.44569999999999999</v>
      </c>
      <c r="E1581">
        <v>11.081</v>
      </c>
      <c r="F1581">
        <v>12.04</v>
      </c>
      <c r="G1581">
        <v>12.997999999999999</v>
      </c>
      <c r="H1581">
        <v>14.071</v>
      </c>
      <c r="I1581">
        <v>15.278</v>
      </c>
      <c r="J1581">
        <v>16.638999999999999</v>
      </c>
      <c r="K1581">
        <v>18.183</v>
      </c>
      <c r="L1581">
        <v>19.943000000000001</v>
      </c>
      <c r="M1581">
        <v>21.702999999999999</v>
      </c>
    </row>
    <row r="1582" spans="1:13" x14ac:dyDescent="0.3">
      <c r="A1582">
        <v>1580</v>
      </c>
      <c r="B1582">
        <v>15.276999999999999</v>
      </c>
      <c r="C1582">
        <v>8.3769999999999997E-2</v>
      </c>
      <c r="D1582">
        <v>-0.44650000000000001</v>
      </c>
      <c r="E1582">
        <v>11.081</v>
      </c>
      <c r="F1582">
        <v>12.039</v>
      </c>
      <c r="G1582">
        <v>12.997999999999999</v>
      </c>
      <c r="H1582">
        <v>14.071</v>
      </c>
      <c r="I1582">
        <v>15.276999999999999</v>
      </c>
      <c r="J1582">
        <v>16.638999999999999</v>
      </c>
      <c r="K1582">
        <v>18.183</v>
      </c>
      <c r="L1582">
        <v>19.943999999999999</v>
      </c>
      <c r="M1582">
        <v>21.704000000000001</v>
      </c>
    </row>
    <row r="1583" spans="1:13" x14ac:dyDescent="0.3">
      <c r="A1583">
        <v>1581</v>
      </c>
      <c r="B1583">
        <v>15.2766</v>
      </c>
      <c r="C1583">
        <v>8.3779999999999993E-2</v>
      </c>
      <c r="D1583">
        <v>-0.44740000000000002</v>
      </c>
      <c r="E1583">
        <v>11.08</v>
      </c>
      <c r="F1583">
        <v>12.039</v>
      </c>
      <c r="G1583">
        <v>12.997</v>
      </c>
      <c r="H1583">
        <v>14.07</v>
      </c>
      <c r="I1583">
        <v>15.276999999999999</v>
      </c>
      <c r="J1583">
        <v>16.638000000000002</v>
      </c>
      <c r="K1583">
        <v>18.183</v>
      </c>
      <c r="L1583">
        <v>19.943999999999999</v>
      </c>
      <c r="M1583">
        <v>21.706</v>
      </c>
    </row>
    <row r="1584" spans="1:13" x14ac:dyDescent="0.3">
      <c r="A1584">
        <v>1582</v>
      </c>
      <c r="B1584">
        <v>15.276199999999999</v>
      </c>
      <c r="C1584">
        <v>8.3790000000000003E-2</v>
      </c>
      <c r="D1584">
        <v>-0.44819999999999999</v>
      </c>
      <c r="E1584">
        <v>11.08</v>
      </c>
      <c r="F1584">
        <v>12.038</v>
      </c>
      <c r="G1584">
        <v>12.997</v>
      </c>
      <c r="H1584">
        <v>14.07</v>
      </c>
      <c r="I1584">
        <v>15.276</v>
      </c>
      <c r="J1584">
        <v>16.638000000000002</v>
      </c>
      <c r="K1584">
        <v>18.183</v>
      </c>
      <c r="L1584">
        <v>19.945</v>
      </c>
      <c r="M1584">
        <v>21.707000000000001</v>
      </c>
    </row>
    <row r="1585" spans="1:13" x14ac:dyDescent="0.3">
      <c r="A1585">
        <v>1583</v>
      </c>
      <c r="B1585">
        <v>15.2758</v>
      </c>
      <c r="C1585">
        <v>8.3809999999999996E-2</v>
      </c>
      <c r="D1585">
        <v>-0.44900000000000001</v>
      </c>
      <c r="E1585">
        <v>11.079000000000001</v>
      </c>
      <c r="F1585">
        <v>12.038</v>
      </c>
      <c r="G1585">
        <v>12.996</v>
      </c>
      <c r="H1585">
        <v>14.069000000000001</v>
      </c>
      <c r="I1585">
        <v>15.276</v>
      </c>
      <c r="J1585">
        <v>16.638000000000002</v>
      </c>
      <c r="K1585">
        <v>18.184000000000001</v>
      </c>
      <c r="L1585">
        <v>19.946999999999999</v>
      </c>
      <c r="M1585">
        <v>21.709</v>
      </c>
    </row>
    <row r="1586" spans="1:13" x14ac:dyDescent="0.3">
      <c r="A1586">
        <v>1584</v>
      </c>
      <c r="B1586">
        <v>15.2753</v>
      </c>
      <c r="C1586">
        <v>8.3820000000000006E-2</v>
      </c>
      <c r="D1586">
        <v>-0.44979999999999998</v>
      </c>
      <c r="E1586">
        <v>11.079000000000001</v>
      </c>
      <c r="F1586">
        <v>12.037000000000001</v>
      </c>
      <c r="G1586">
        <v>12.996</v>
      </c>
      <c r="H1586">
        <v>14.069000000000001</v>
      </c>
      <c r="I1586">
        <v>15.275</v>
      </c>
      <c r="J1586">
        <v>16.638000000000002</v>
      </c>
      <c r="K1586">
        <v>18.184000000000001</v>
      </c>
      <c r="L1586">
        <v>19.946999999999999</v>
      </c>
      <c r="M1586">
        <v>21.710999999999999</v>
      </c>
    </row>
    <row r="1587" spans="1:13" x14ac:dyDescent="0.3">
      <c r="A1587">
        <v>1585</v>
      </c>
      <c r="B1587">
        <v>15.274900000000001</v>
      </c>
      <c r="C1587">
        <v>8.3830000000000002E-2</v>
      </c>
      <c r="D1587">
        <v>-0.45069999999999999</v>
      </c>
      <c r="E1587">
        <v>11.079000000000001</v>
      </c>
      <c r="F1587">
        <v>12.037000000000001</v>
      </c>
      <c r="G1587">
        <v>12.994999999999999</v>
      </c>
      <c r="H1587">
        <v>14.068</v>
      </c>
      <c r="I1587">
        <v>15.275</v>
      </c>
      <c r="J1587">
        <v>16.638000000000002</v>
      </c>
      <c r="K1587">
        <v>18.184000000000001</v>
      </c>
      <c r="L1587">
        <v>19.948</v>
      </c>
      <c r="M1587">
        <v>21.712</v>
      </c>
    </row>
    <row r="1588" spans="1:13" x14ac:dyDescent="0.3">
      <c r="A1588">
        <v>1586</v>
      </c>
      <c r="B1588">
        <v>15.2745</v>
      </c>
      <c r="C1588">
        <v>8.3839999999999998E-2</v>
      </c>
      <c r="D1588">
        <v>-0.45150000000000001</v>
      </c>
      <c r="E1588">
        <v>11.077999999999999</v>
      </c>
      <c r="F1588">
        <v>12.037000000000001</v>
      </c>
      <c r="G1588">
        <v>12.994999999999999</v>
      </c>
      <c r="H1588">
        <v>14.068</v>
      </c>
      <c r="I1588">
        <v>15.273999999999999</v>
      </c>
      <c r="J1588">
        <v>16.637</v>
      </c>
      <c r="K1588">
        <v>18.184000000000001</v>
      </c>
      <c r="L1588">
        <v>19.949000000000002</v>
      </c>
      <c r="M1588">
        <v>21.713000000000001</v>
      </c>
    </row>
    <row r="1589" spans="1:13" x14ac:dyDescent="0.3">
      <c r="A1589">
        <v>1587</v>
      </c>
      <c r="B1589">
        <v>15.274100000000001</v>
      </c>
      <c r="C1589">
        <v>8.3860000000000004E-2</v>
      </c>
      <c r="D1589">
        <v>-0.45229999999999998</v>
      </c>
      <c r="E1589">
        <v>11.077999999999999</v>
      </c>
      <c r="F1589">
        <v>12.036</v>
      </c>
      <c r="G1589">
        <v>12.994</v>
      </c>
      <c r="H1589">
        <v>14.067</v>
      </c>
      <c r="I1589">
        <v>15.273999999999999</v>
      </c>
      <c r="J1589">
        <v>16.637</v>
      </c>
      <c r="K1589">
        <v>18.184999999999999</v>
      </c>
      <c r="L1589">
        <v>19.95</v>
      </c>
      <c r="M1589">
        <v>21.716000000000001</v>
      </c>
    </row>
    <row r="1590" spans="1:13" x14ac:dyDescent="0.3">
      <c r="A1590">
        <v>1588</v>
      </c>
      <c r="B1590">
        <v>15.2737</v>
      </c>
      <c r="C1590">
        <v>8.387E-2</v>
      </c>
      <c r="D1590">
        <v>-0.45319999999999999</v>
      </c>
      <c r="E1590">
        <v>11.077</v>
      </c>
      <c r="F1590">
        <v>12.036</v>
      </c>
      <c r="G1590">
        <v>12.994</v>
      </c>
      <c r="H1590">
        <v>14.067</v>
      </c>
      <c r="I1590">
        <v>15.273999999999999</v>
      </c>
      <c r="J1590">
        <v>16.637</v>
      </c>
      <c r="K1590">
        <v>18.184999999999999</v>
      </c>
      <c r="L1590">
        <v>19.951000000000001</v>
      </c>
      <c r="M1590">
        <v>21.716999999999999</v>
      </c>
    </row>
    <row r="1591" spans="1:13" x14ac:dyDescent="0.3">
      <c r="A1591">
        <v>1589</v>
      </c>
      <c r="B1591">
        <v>15.273199999999999</v>
      </c>
      <c r="C1591">
        <v>8.3879999999999996E-2</v>
      </c>
      <c r="D1591">
        <v>-0.45400000000000001</v>
      </c>
      <c r="E1591">
        <v>11.077</v>
      </c>
      <c r="F1591">
        <v>12.035</v>
      </c>
      <c r="G1591">
        <v>12.993</v>
      </c>
      <c r="H1591">
        <v>14.066000000000001</v>
      </c>
      <c r="I1591">
        <v>15.273</v>
      </c>
      <c r="J1591">
        <v>16.637</v>
      </c>
      <c r="K1591">
        <v>18.184999999999999</v>
      </c>
      <c r="L1591">
        <v>19.952000000000002</v>
      </c>
      <c r="M1591">
        <v>21.718</v>
      </c>
    </row>
    <row r="1592" spans="1:13" x14ac:dyDescent="0.3">
      <c r="A1592">
        <v>1590</v>
      </c>
      <c r="B1592">
        <v>15.2728</v>
      </c>
      <c r="C1592">
        <v>8.3890000000000006E-2</v>
      </c>
      <c r="D1592">
        <v>-0.45479999999999998</v>
      </c>
      <c r="E1592">
        <v>11.077</v>
      </c>
      <c r="F1592">
        <v>12.035</v>
      </c>
      <c r="G1592">
        <v>12.993</v>
      </c>
      <c r="H1592">
        <v>14.066000000000001</v>
      </c>
      <c r="I1592">
        <v>15.273</v>
      </c>
      <c r="J1592">
        <v>16.637</v>
      </c>
      <c r="K1592">
        <v>18.184999999999999</v>
      </c>
      <c r="L1592">
        <v>19.952000000000002</v>
      </c>
      <c r="M1592">
        <v>21.72</v>
      </c>
    </row>
    <row r="1593" spans="1:13" x14ac:dyDescent="0.3">
      <c r="A1593">
        <v>1591</v>
      </c>
      <c r="B1593">
        <v>15.272399999999999</v>
      </c>
      <c r="C1593">
        <v>8.3909999999999998E-2</v>
      </c>
      <c r="D1593">
        <v>-0.45569999999999999</v>
      </c>
      <c r="E1593">
        <v>11.076000000000001</v>
      </c>
      <c r="F1593">
        <v>12.034000000000001</v>
      </c>
      <c r="G1593">
        <v>12.992000000000001</v>
      </c>
      <c r="H1593">
        <v>14.065</v>
      </c>
      <c r="I1593">
        <v>15.272</v>
      </c>
      <c r="J1593">
        <v>16.637</v>
      </c>
      <c r="K1593">
        <v>18.186</v>
      </c>
      <c r="L1593">
        <v>19.954000000000001</v>
      </c>
      <c r="M1593">
        <v>21.722000000000001</v>
      </c>
    </row>
    <row r="1594" spans="1:13" x14ac:dyDescent="0.3">
      <c r="A1594">
        <v>1592</v>
      </c>
      <c r="B1594">
        <v>15.272</v>
      </c>
      <c r="C1594">
        <v>8.3919999999999995E-2</v>
      </c>
      <c r="D1594">
        <v>-0.45650000000000002</v>
      </c>
      <c r="E1594">
        <v>11.076000000000001</v>
      </c>
      <c r="F1594">
        <v>12.034000000000001</v>
      </c>
      <c r="G1594">
        <v>12.992000000000001</v>
      </c>
      <c r="H1594">
        <v>14.065</v>
      </c>
      <c r="I1594">
        <v>15.272</v>
      </c>
      <c r="J1594">
        <v>16.635999999999999</v>
      </c>
      <c r="K1594">
        <v>18.186</v>
      </c>
      <c r="L1594">
        <v>19.954999999999998</v>
      </c>
      <c r="M1594">
        <v>21.724</v>
      </c>
    </row>
    <row r="1595" spans="1:13" x14ac:dyDescent="0.3">
      <c r="A1595">
        <v>1593</v>
      </c>
      <c r="B1595">
        <v>15.271599999999999</v>
      </c>
      <c r="C1595">
        <v>8.3930000000000005E-2</v>
      </c>
      <c r="D1595">
        <v>-0.45739999999999997</v>
      </c>
      <c r="E1595">
        <v>11.074999999999999</v>
      </c>
      <c r="F1595">
        <v>12.032999999999999</v>
      </c>
      <c r="G1595">
        <v>12.991</v>
      </c>
      <c r="H1595">
        <v>14.064</v>
      </c>
      <c r="I1595">
        <v>15.272</v>
      </c>
      <c r="J1595">
        <v>16.635999999999999</v>
      </c>
      <c r="K1595">
        <v>18.186</v>
      </c>
      <c r="L1595">
        <v>19.954999999999998</v>
      </c>
      <c r="M1595">
        <v>21.725000000000001</v>
      </c>
    </row>
    <row r="1596" spans="1:13" x14ac:dyDescent="0.3">
      <c r="A1596">
        <v>1594</v>
      </c>
      <c r="B1596">
        <v>15.2712</v>
      </c>
      <c r="C1596">
        <v>8.3940000000000001E-2</v>
      </c>
      <c r="D1596">
        <v>-0.4582</v>
      </c>
      <c r="E1596">
        <v>11.074999999999999</v>
      </c>
      <c r="F1596">
        <v>12.032999999999999</v>
      </c>
      <c r="G1596">
        <v>12.991</v>
      </c>
      <c r="H1596">
        <v>14.064</v>
      </c>
      <c r="I1596">
        <v>15.271000000000001</v>
      </c>
      <c r="J1596">
        <v>16.635999999999999</v>
      </c>
      <c r="K1596">
        <v>18.186</v>
      </c>
      <c r="L1596">
        <v>19.956</v>
      </c>
      <c r="M1596">
        <v>21.725999999999999</v>
      </c>
    </row>
    <row r="1597" spans="1:13" x14ac:dyDescent="0.3">
      <c r="A1597">
        <v>1595</v>
      </c>
      <c r="B1597">
        <v>15.270799999999999</v>
      </c>
      <c r="C1597">
        <v>8.3949999999999997E-2</v>
      </c>
      <c r="D1597">
        <v>-0.45900000000000002</v>
      </c>
      <c r="E1597">
        <v>11.074999999999999</v>
      </c>
      <c r="F1597">
        <v>12.032999999999999</v>
      </c>
      <c r="G1597">
        <v>12.99</v>
      </c>
      <c r="H1597">
        <v>14.063000000000001</v>
      </c>
      <c r="I1597">
        <v>15.271000000000001</v>
      </c>
      <c r="J1597">
        <v>16.635999999999999</v>
      </c>
      <c r="K1597">
        <v>18.186</v>
      </c>
      <c r="L1597">
        <v>19.957000000000001</v>
      </c>
      <c r="M1597">
        <v>21.728000000000002</v>
      </c>
    </row>
    <row r="1598" spans="1:13" x14ac:dyDescent="0.3">
      <c r="A1598">
        <v>1596</v>
      </c>
      <c r="B1598">
        <v>15.270300000000001</v>
      </c>
      <c r="C1598">
        <v>8.3970000000000003E-2</v>
      </c>
      <c r="D1598">
        <v>-0.45989999999999998</v>
      </c>
      <c r="E1598">
        <v>11.074</v>
      </c>
      <c r="F1598">
        <v>12.032</v>
      </c>
      <c r="G1598">
        <v>12.989000000000001</v>
      </c>
      <c r="H1598">
        <v>14.063000000000001</v>
      </c>
      <c r="I1598">
        <v>15.27</v>
      </c>
      <c r="J1598">
        <v>16.635999999999999</v>
      </c>
      <c r="K1598">
        <v>18.187000000000001</v>
      </c>
      <c r="L1598">
        <v>19.957999999999998</v>
      </c>
      <c r="M1598">
        <v>21.73</v>
      </c>
    </row>
    <row r="1599" spans="1:13" x14ac:dyDescent="0.3">
      <c r="A1599">
        <v>1597</v>
      </c>
      <c r="B1599">
        <v>15.2699</v>
      </c>
      <c r="C1599">
        <v>8.3979999999999999E-2</v>
      </c>
      <c r="D1599">
        <v>-0.4607</v>
      </c>
      <c r="E1599">
        <v>11.074</v>
      </c>
      <c r="F1599">
        <v>12.031000000000001</v>
      </c>
      <c r="G1599">
        <v>12.989000000000001</v>
      </c>
      <c r="H1599">
        <v>14.061999999999999</v>
      </c>
      <c r="I1599">
        <v>15.27</v>
      </c>
      <c r="J1599">
        <v>16.635000000000002</v>
      </c>
      <c r="K1599">
        <v>18.187000000000001</v>
      </c>
      <c r="L1599">
        <v>19.959</v>
      </c>
      <c r="M1599">
        <v>21.731000000000002</v>
      </c>
    </row>
    <row r="1600" spans="1:13" x14ac:dyDescent="0.3">
      <c r="A1600">
        <v>1598</v>
      </c>
      <c r="B1600">
        <v>15.269500000000001</v>
      </c>
      <c r="C1600">
        <v>8.3989999999999995E-2</v>
      </c>
      <c r="D1600">
        <v>-0.46160000000000001</v>
      </c>
      <c r="E1600">
        <v>11.074</v>
      </c>
      <c r="F1600">
        <v>12.031000000000001</v>
      </c>
      <c r="G1600">
        <v>12.989000000000001</v>
      </c>
      <c r="H1600">
        <v>14.061999999999999</v>
      </c>
      <c r="I1600">
        <v>15.27</v>
      </c>
      <c r="J1600">
        <v>16.635000000000002</v>
      </c>
      <c r="K1600">
        <v>18.187000000000001</v>
      </c>
      <c r="L1600">
        <v>19.96</v>
      </c>
      <c r="M1600">
        <v>21.733000000000001</v>
      </c>
    </row>
    <row r="1601" spans="1:13" x14ac:dyDescent="0.3">
      <c r="A1601">
        <v>1599</v>
      </c>
      <c r="B1601">
        <v>15.2691</v>
      </c>
      <c r="C1601">
        <v>8.4000000000000005E-2</v>
      </c>
      <c r="D1601">
        <v>-0.46239999999999998</v>
      </c>
      <c r="E1601">
        <v>11.073</v>
      </c>
      <c r="F1601">
        <v>12.031000000000001</v>
      </c>
      <c r="G1601">
        <v>12.988</v>
      </c>
      <c r="H1601">
        <v>14.061</v>
      </c>
      <c r="I1601">
        <v>15.269</v>
      </c>
      <c r="J1601">
        <v>16.635000000000002</v>
      </c>
      <c r="K1601">
        <v>18.187000000000001</v>
      </c>
      <c r="L1601">
        <v>19.960999999999999</v>
      </c>
      <c r="M1601">
        <v>21.734000000000002</v>
      </c>
    </row>
    <row r="1602" spans="1:13" x14ac:dyDescent="0.3">
      <c r="A1602">
        <v>1600</v>
      </c>
      <c r="B1602">
        <v>15.268700000000001</v>
      </c>
      <c r="C1602">
        <v>8.4019999999999997E-2</v>
      </c>
      <c r="D1602">
        <v>-0.46329999999999999</v>
      </c>
      <c r="E1602">
        <v>11.073</v>
      </c>
      <c r="F1602">
        <v>12.03</v>
      </c>
      <c r="G1602">
        <v>12.987</v>
      </c>
      <c r="H1602">
        <v>14.061</v>
      </c>
      <c r="I1602">
        <v>15.269</v>
      </c>
      <c r="J1602">
        <v>16.635000000000002</v>
      </c>
      <c r="K1602">
        <v>18.187999999999999</v>
      </c>
      <c r="L1602">
        <v>19.962</v>
      </c>
      <c r="M1602">
        <v>21.736999999999998</v>
      </c>
    </row>
    <row r="1603" spans="1:13" x14ac:dyDescent="0.3">
      <c r="A1603">
        <v>1601</v>
      </c>
      <c r="B1603">
        <v>15.2683</v>
      </c>
      <c r="C1603">
        <v>8.4029999999999994E-2</v>
      </c>
      <c r="D1603">
        <v>-0.46410000000000001</v>
      </c>
      <c r="E1603">
        <v>11.071999999999999</v>
      </c>
      <c r="F1603">
        <v>12.03</v>
      </c>
      <c r="G1603">
        <v>12.987</v>
      </c>
      <c r="H1603">
        <v>14.06</v>
      </c>
      <c r="I1603">
        <v>15.268000000000001</v>
      </c>
      <c r="J1603">
        <v>16.635000000000002</v>
      </c>
      <c r="K1603">
        <v>18.187999999999999</v>
      </c>
      <c r="L1603">
        <v>19.963000000000001</v>
      </c>
      <c r="M1603">
        <v>21.738</v>
      </c>
    </row>
    <row r="1604" spans="1:13" x14ac:dyDescent="0.3">
      <c r="A1604">
        <v>1602</v>
      </c>
      <c r="B1604">
        <v>15.267899999999999</v>
      </c>
      <c r="C1604">
        <v>8.4040000000000004E-2</v>
      </c>
      <c r="D1604">
        <v>-0.46500000000000002</v>
      </c>
      <c r="E1604">
        <v>11.071999999999999</v>
      </c>
      <c r="F1604">
        <v>12.029</v>
      </c>
      <c r="G1604">
        <v>12.987</v>
      </c>
      <c r="H1604">
        <v>14.06</v>
      </c>
      <c r="I1604">
        <v>15.268000000000001</v>
      </c>
      <c r="J1604">
        <v>16.634</v>
      </c>
      <c r="K1604">
        <v>18.187999999999999</v>
      </c>
      <c r="L1604">
        <v>19.963999999999999</v>
      </c>
      <c r="M1604">
        <v>21.739000000000001</v>
      </c>
    </row>
    <row r="1605" spans="1:13" x14ac:dyDescent="0.3">
      <c r="A1605">
        <v>1603</v>
      </c>
      <c r="B1605">
        <v>15.2675</v>
      </c>
      <c r="C1605">
        <v>8.405E-2</v>
      </c>
      <c r="D1605">
        <v>-0.46589999999999998</v>
      </c>
      <c r="E1605">
        <v>11.071999999999999</v>
      </c>
      <c r="F1605">
        <v>12.029</v>
      </c>
      <c r="G1605">
        <v>12.986000000000001</v>
      </c>
      <c r="H1605">
        <v>14.058999999999999</v>
      </c>
      <c r="I1605">
        <v>15.268000000000001</v>
      </c>
      <c r="J1605">
        <v>16.634</v>
      </c>
      <c r="K1605">
        <v>18.187999999999999</v>
      </c>
      <c r="L1605">
        <v>19.965</v>
      </c>
      <c r="M1605">
        <v>21.741</v>
      </c>
    </row>
    <row r="1606" spans="1:13" x14ac:dyDescent="0.3">
      <c r="A1606">
        <v>1604</v>
      </c>
      <c r="B1606">
        <v>15.267099999999999</v>
      </c>
      <c r="C1606">
        <v>8.4070000000000006E-2</v>
      </c>
      <c r="D1606">
        <v>-0.4667</v>
      </c>
      <c r="E1606">
        <v>11.071</v>
      </c>
      <c r="F1606">
        <v>12.028</v>
      </c>
      <c r="G1606">
        <v>12.984999999999999</v>
      </c>
      <c r="H1606">
        <v>14.058999999999999</v>
      </c>
      <c r="I1606">
        <v>15.266999999999999</v>
      </c>
      <c r="J1606">
        <v>16.634</v>
      </c>
      <c r="K1606">
        <v>18.189</v>
      </c>
      <c r="L1606">
        <v>19.966000000000001</v>
      </c>
      <c r="M1606">
        <v>21.742999999999999</v>
      </c>
    </row>
    <row r="1607" spans="1:13" x14ac:dyDescent="0.3">
      <c r="A1607">
        <v>1605</v>
      </c>
      <c r="B1607">
        <v>15.2667</v>
      </c>
      <c r="C1607">
        <v>8.4080000000000002E-2</v>
      </c>
      <c r="D1607">
        <v>-0.46760000000000002</v>
      </c>
      <c r="E1607">
        <v>11.071</v>
      </c>
      <c r="F1607">
        <v>12.028</v>
      </c>
      <c r="G1607">
        <v>12.984999999999999</v>
      </c>
      <c r="H1607">
        <v>14.058</v>
      </c>
      <c r="I1607">
        <v>15.266999999999999</v>
      </c>
      <c r="J1607">
        <v>16.634</v>
      </c>
      <c r="K1607">
        <v>18.189</v>
      </c>
      <c r="L1607">
        <v>19.966999999999999</v>
      </c>
      <c r="M1607">
        <v>21.745000000000001</v>
      </c>
    </row>
    <row r="1608" spans="1:13" x14ac:dyDescent="0.3">
      <c r="A1608">
        <v>1606</v>
      </c>
      <c r="B1608">
        <v>15.2662</v>
      </c>
      <c r="C1608">
        <v>8.4089999999999998E-2</v>
      </c>
      <c r="D1608">
        <v>-0.46839999999999998</v>
      </c>
      <c r="E1608">
        <v>11.071</v>
      </c>
      <c r="F1608">
        <v>12.028</v>
      </c>
      <c r="G1608">
        <v>12.984999999999999</v>
      </c>
      <c r="H1608">
        <v>14.058</v>
      </c>
      <c r="I1608">
        <v>15.266</v>
      </c>
      <c r="J1608">
        <v>16.634</v>
      </c>
      <c r="K1608">
        <v>18.189</v>
      </c>
      <c r="L1608">
        <v>19.966999999999999</v>
      </c>
      <c r="M1608">
        <v>21.745999999999999</v>
      </c>
    </row>
    <row r="1609" spans="1:13" x14ac:dyDescent="0.3">
      <c r="A1609">
        <v>1607</v>
      </c>
      <c r="B1609">
        <v>15.2658</v>
      </c>
      <c r="C1609">
        <v>8.4099999999999994E-2</v>
      </c>
      <c r="D1609">
        <v>-0.46929999999999999</v>
      </c>
      <c r="E1609">
        <v>11.07</v>
      </c>
      <c r="F1609">
        <v>12.026999999999999</v>
      </c>
      <c r="G1609">
        <v>12.984</v>
      </c>
      <c r="H1609">
        <v>14.057</v>
      </c>
      <c r="I1609">
        <v>15.266</v>
      </c>
      <c r="J1609">
        <v>16.634</v>
      </c>
      <c r="K1609">
        <v>18.189</v>
      </c>
      <c r="L1609">
        <v>19.968</v>
      </c>
      <c r="M1609">
        <v>21.747</v>
      </c>
    </row>
    <row r="1610" spans="1:13" x14ac:dyDescent="0.3">
      <c r="A1610">
        <v>1608</v>
      </c>
      <c r="B1610">
        <v>15.2654</v>
      </c>
      <c r="C1610">
        <v>8.412E-2</v>
      </c>
      <c r="D1610">
        <v>-0.47020000000000001</v>
      </c>
      <c r="E1610">
        <v>11.07</v>
      </c>
      <c r="F1610">
        <v>12.026999999999999</v>
      </c>
      <c r="G1610">
        <v>12.983000000000001</v>
      </c>
      <c r="H1610">
        <v>14.057</v>
      </c>
      <c r="I1610">
        <v>15.265000000000001</v>
      </c>
      <c r="J1610">
        <v>16.632999999999999</v>
      </c>
      <c r="K1610">
        <v>18.190000000000001</v>
      </c>
      <c r="L1610">
        <v>19.97</v>
      </c>
      <c r="M1610">
        <v>21.75</v>
      </c>
    </row>
    <row r="1611" spans="1:13" x14ac:dyDescent="0.3">
      <c r="A1611">
        <v>1609</v>
      </c>
      <c r="B1611">
        <v>15.265000000000001</v>
      </c>
      <c r="C1611">
        <v>8.4129999999999996E-2</v>
      </c>
      <c r="D1611">
        <v>-0.47099999999999997</v>
      </c>
      <c r="E1611">
        <v>11.069000000000001</v>
      </c>
      <c r="F1611">
        <v>12.026</v>
      </c>
      <c r="G1611">
        <v>12.983000000000001</v>
      </c>
      <c r="H1611">
        <v>14.055999999999999</v>
      </c>
      <c r="I1611">
        <v>15.265000000000001</v>
      </c>
      <c r="J1611">
        <v>16.632999999999999</v>
      </c>
      <c r="K1611">
        <v>18.190000000000001</v>
      </c>
      <c r="L1611">
        <v>19.971</v>
      </c>
      <c r="M1611">
        <v>21.751000000000001</v>
      </c>
    </row>
    <row r="1612" spans="1:13" x14ac:dyDescent="0.3">
      <c r="A1612">
        <v>1610</v>
      </c>
      <c r="B1612">
        <v>15.2646</v>
      </c>
      <c r="C1612">
        <v>8.4140000000000006E-2</v>
      </c>
      <c r="D1612">
        <v>-0.47189999999999999</v>
      </c>
      <c r="E1612">
        <v>11.069000000000001</v>
      </c>
      <c r="F1612">
        <v>12.026</v>
      </c>
      <c r="G1612">
        <v>12.983000000000001</v>
      </c>
      <c r="H1612">
        <v>14.055999999999999</v>
      </c>
      <c r="I1612">
        <v>15.265000000000001</v>
      </c>
      <c r="J1612">
        <v>16.632999999999999</v>
      </c>
      <c r="K1612">
        <v>18.190000000000001</v>
      </c>
      <c r="L1612">
        <v>19.971</v>
      </c>
      <c r="M1612">
        <v>21.753</v>
      </c>
    </row>
    <row r="1613" spans="1:13" x14ac:dyDescent="0.3">
      <c r="A1613">
        <v>1611</v>
      </c>
      <c r="B1613">
        <v>15.264200000000001</v>
      </c>
      <c r="C1613">
        <v>8.4150000000000003E-2</v>
      </c>
      <c r="D1613">
        <v>-0.4728</v>
      </c>
      <c r="E1613">
        <v>11.069000000000001</v>
      </c>
      <c r="F1613">
        <v>12.025</v>
      </c>
      <c r="G1613">
        <v>12.981999999999999</v>
      </c>
      <c r="H1613">
        <v>14.055</v>
      </c>
      <c r="I1613">
        <v>15.263999999999999</v>
      </c>
      <c r="J1613">
        <v>16.632999999999999</v>
      </c>
      <c r="K1613">
        <v>18.190000000000001</v>
      </c>
      <c r="L1613">
        <v>19.972000000000001</v>
      </c>
      <c r="M1613">
        <v>21.754000000000001</v>
      </c>
    </row>
    <row r="1614" spans="1:13" x14ac:dyDescent="0.3">
      <c r="A1614">
        <v>1612</v>
      </c>
      <c r="B1614">
        <v>15.2638</v>
      </c>
      <c r="C1614">
        <v>8.4169999999999995E-2</v>
      </c>
      <c r="D1614">
        <v>-0.47360000000000002</v>
      </c>
      <c r="E1614">
        <v>11.068</v>
      </c>
      <c r="F1614">
        <v>12.025</v>
      </c>
      <c r="G1614">
        <v>12.981</v>
      </c>
      <c r="H1614">
        <v>14.055</v>
      </c>
      <c r="I1614">
        <v>15.263999999999999</v>
      </c>
      <c r="J1614">
        <v>16.632999999999999</v>
      </c>
      <c r="K1614">
        <v>18.190999999999999</v>
      </c>
      <c r="L1614">
        <v>19.974</v>
      </c>
      <c r="M1614">
        <v>21.757000000000001</v>
      </c>
    </row>
    <row r="1615" spans="1:13" x14ac:dyDescent="0.3">
      <c r="A1615">
        <v>1613</v>
      </c>
      <c r="B1615">
        <v>15.263400000000001</v>
      </c>
      <c r="C1615">
        <v>8.4180000000000005E-2</v>
      </c>
      <c r="D1615">
        <v>-0.47449999999999998</v>
      </c>
      <c r="E1615">
        <v>11.068</v>
      </c>
      <c r="F1615">
        <v>12.023999999999999</v>
      </c>
      <c r="G1615">
        <v>12.981</v>
      </c>
      <c r="H1615">
        <v>14.054</v>
      </c>
      <c r="I1615">
        <v>15.263</v>
      </c>
      <c r="J1615">
        <v>16.632999999999999</v>
      </c>
      <c r="K1615">
        <v>18.190999999999999</v>
      </c>
      <c r="L1615">
        <v>19.975000000000001</v>
      </c>
      <c r="M1615">
        <v>21.757999999999999</v>
      </c>
    </row>
    <row r="1616" spans="1:13" x14ac:dyDescent="0.3">
      <c r="A1616">
        <v>1614</v>
      </c>
      <c r="B1616">
        <v>15.263</v>
      </c>
      <c r="C1616">
        <v>8.4190000000000001E-2</v>
      </c>
      <c r="D1616">
        <v>-0.47539999999999999</v>
      </c>
      <c r="E1616">
        <v>11.068</v>
      </c>
      <c r="F1616">
        <v>12.023999999999999</v>
      </c>
      <c r="G1616">
        <v>12.981</v>
      </c>
      <c r="H1616">
        <v>14.054</v>
      </c>
      <c r="I1616">
        <v>15.263</v>
      </c>
      <c r="J1616">
        <v>16.632000000000001</v>
      </c>
      <c r="K1616">
        <v>18.190999999999999</v>
      </c>
      <c r="L1616">
        <v>19.975000000000001</v>
      </c>
      <c r="M1616">
        <v>21.76</v>
      </c>
    </row>
    <row r="1617" spans="1:13" x14ac:dyDescent="0.3">
      <c r="A1617">
        <v>1615</v>
      </c>
      <c r="B1617">
        <v>15.262600000000001</v>
      </c>
      <c r="C1617">
        <v>8.4199999999999997E-2</v>
      </c>
      <c r="D1617">
        <v>-0.47620000000000001</v>
      </c>
      <c r="E1617">
        <v>11.067</v>
      </c>
      <c r="F1617">
        <v>12.023999999999999</v>
      </c>
      <c r="G1617">
        <v>12.98</v>
      </c>
      <c r="H1617">
        <v>14.053000000000001</v>
      </c>
      <c r="I1617">
        <v>15.263</v>
      </c>
      <c r="J1617">
        <v>16.632000000000001</v>
      </c>
      <c r="K1617">
        <v>18.190999999999999</v>
      </c>
      <c r="L1617">
        <v>19.975999999999999</v>
      </c>
      <c r="M1617">
        <v>21.760999999999999</v>
      </c>
    </row>
    <row r="1618" spans="1:13" x14ac:dyDescent="0.3">
      <c r="A1618">
        <v>1616</v>
      </c>
      <c r="B1618">
        <v>15.2622</v>
      </c>
      <c r="C1618">
        <v>8.4220000000000003E-2</v>
      </c>
      <c r="D1618">
        <v>-0.47710000000000002</v>
      </c>
      <c r="E1618">
        <v>11.067</v>
      </c>
      <c r="F1618">
        <v>12.023</v>
      </c>
      <c r="G1618">
        <v>12.978999999999999</v>
      </c>
      <c r="H1618">
        <v>14.053000000000001</v>
      </c>
      <c r="I1618">
        <v>15.262</v>
      </c>
      <c r="J1618">
        <v>16.632000000000001</v>
      </c>
      <c r="K1618">
        <v>18.192</v>
      </c>
      <c r="L1618">
        <v>19.978000000000002</v>
      </c>
      <c r="M1618">
        <v>21.763000000000002</v>
      </c>
    </row>
    <row r="1619" spans="1:13" x14ac:dyDescent="0.3">
      <c r="A1619">
        <v>1617</v>
      </c>
      <c r="B1619">
        <v>15.261799999999999</v>
      </c>
      <c r="C1619">
        <v>8.4229999999999999E-2</v>
      </c>
      <c r="D1619">
        <v>-0.47799999999999998</v>
      </c>
      <c r="E1619">
        <v>11.066000000000001</v>
      </c>
      <c r="F1619">
        <v>12.023</v>
      </c>
      <c r="G1619">
        <v>12.978999999999999</v>
      </c>
      <c r="H1619">
        <v>14.052</v>
      </c>
      <c r="I1619">
        <v>15.262</v>
      </c>
      <c r="J1619">
        <v>16.632000000000001</v>
      </c>
      <c r="K1619">
        <v>18.192</v>
      </c>
      <c r="L1619">
        <v>19.978000000000002</v>
      </c>
      <c r="M1619">
        <v>21.765000000000001</v>
      </c>
    </row>
    <row r="1620" spans="1:13" x14ac:dyDescent="0.3">
      <c r="A1620">
        <v>1618</v>
      </c>
      <c r="B1620">
        <v>15.2614</v>
      </c>
      <c r="C1620">
        <v>8.4239999999999995E-2</v>
      </c>
      <c r="D1620">
        <v>-0.47889999999999999</v>
      </c>
      <c r="E1620">
        <v>11.066000000000001</v>
      </c>
      <c r="F1620">
        <v>12.022</v>
      </c>
      <c r="G1620">
        <v>12.978999999999999</v>
      </c>
      <c r="H1620">
        <v>14.052</v>
      </c>
      <c r="I1620">
        <v>15.260999999999999</v>
      </c>
      <c r="J1620">
        <v>16.632000000000001</v>
      </c>
      <c r="K1620">
        <v>18.192</v>
      </c>
      <c r="L1620">
        <v>19.978999999999999</v>
      </c>
      <c r="M1620">
        <v>21.765999999999998</v>
      </c>
    </row>
    <row r="1621" spans="1:13" x14ac:dyDescent="0.3">
      <c r="A1621">
        <v>1619</v>
      </c>
      <c r="B1621">
        <v>15.260999999999999</v>
      </c>
      <c r="C1621">
        <v>8.4250000000000005E-2</v>
      </c>
      <c r="D1621">
        <v>-0.4798</v>
      </c>
      <c r="E1621">
        <v>11.066000000000001</v>
      </c>
      <c r="F1621">
        <v>12.022</v>
      </c>
      <c r="G1621">
        <v>12.978</v>
      </c>
      <c r="H1621">
        <v>14.051</v>
      </c>
      <c r="I1621">
        <v>15.260999999999999</v>
      </c>
      <c r="J1621">
        <v>16.632000000000001</v>
      </c>
      <c r="K1621">
        <v>18.192</v>
      </c>
      <c r="L1621">
        <v>19.98</v>
      </c>
      <c r="M1621">
        <v>21.768000000000001</v>
      </c>
    </row>
    <row r="1622" spans="1:13" x14ac:dyDescent="0.3">
      <c r="A1622">
        <v>1620</v>
      </c>
      <c r="B1622">
        <v>15.2606</v>
      </c>
      <c r="C1622">
        <v>8.4269999999999998E-2</v>
      </c>
      <c r="D1622">
        <v>-0.48060000000000003</v>
      </c>
      <c r="E1622">
        <v>11.065</v>
      </c>
      <c r="F1622">
        <v>12.021000000000001</v>
      </c>
      <c r="G1622">
        <v>12.977</v>
      </c>
      <c r="H1622">
        <v>14.051</v>
      </c>
      <c r="I1622">
        <v>15.260999999999999</v>
      </c>
      <c r="J1622">
        <v>16.631</v>
      </c>
      <c r="K1622">
        <v>18.193000000000001</v>
      </c>
      <c r="L1622">
        <v>19.981999999999999</v>
      </c>
      <c r="M1622">
        <v>21.77</v>
      </c>
    </row>
    <row r="1623" spans="1:13" x14ac:dyDescent="0.3">
      <c r="A1623">
        <v>1621</v>
      </c>
      <c r="B1623">
        <v>15.260199999999999</v>
      </c>
      <c r="C1623">
        <v>8.4279999999999994E-2</v>
      </c>
      <c r="D1623">
        <v>-0.48149999999999998</v>
      </c>
      <c r="E1623">
        <v>11.065</v>
      </c>
      <c r="F1623">
        <v>12.021000000000001</v>
      </c>
      <c r="G1623">
        <v>12.977</v>
      </c>
      <c r="H1623">
        <v>14.05</v>
      </c>
      <c r="I1623">
        <v>15.26</v>
      </c>
      <c r="J1623">
        <v>16.631</v>
      </c>
      <c r="K1623">
        <v>18.193000000000001</v>
      </c>
      <c r="L1623">
        <v>19.981999999999999</v>
      </c>
      <c r="M1623">
        <v>21.771999999999998</v>
      </c>
    </row>
    <row r="1624" spans="1:13" x14ac:dyDescent="0.3">
      <c r="A1624">
        <v>1622</v>
      </c>
      <c r="B1624">
        <v>15.2598</v>
      </c>
      <c r="C1624">
        <v>8.4290000000000004E-2</v>
      </c>
      <c r="D1624">
        <v>-0.4824</v>
      </c>
      <c r="E1624">
        <v>11.065</v>
      </c>
      <c r="F1624">
        <v>12.021000000000001</v>
      </c>
      <c r="G1624">
        <v>12.977</v>
      </c>
      <c r="H1624">
        <v>14.05</v>
      </c>
      <c r="I1624">
        <v>15.26</v>
      </c>
      <c r="J1624">
        <v>16.631</v>
      </c>
      <c r="K1624">
        <v>18.193000000000001</v>
      </c>
      <c r="L1624">
        <v>19.983000000000001</v>
      </c>
      <c r="M1624">
        <v>21.773</v>
      </c>
    </row>
    <row r="1625" spans="1:13" x14ac:dyDescent="0.3">
      <c r="A1625">
        <v>1623</v>
      </c>
      <c r="B1625">
        <v>15.259399999999999</v>
      </c>
      <c r="C1625">
        <v>8.4309999999999996E-2</v>
      </c>
      <c r="D1625">
        <v>-0.48330000000000001</v>
      </c>
      <c r="E1625">
        <v>11.064</v>
      </c>
      <c r="F1625">
        <v>12.02</v>
      </c>
      <c r="G1625">
        <v>12.976000000000001</v>
      </c>
      <c r="H1625">
        <v>14.048999999999999</v>
      </c>
      <c r="I1625">
        <v>15.259</v>
      </c>
      <c r="J1625">
        <v>16.631</v>
      </c>
      <c r="K1625">
        <v>18.193999999999999</v>
      </c>
      <c r="L1625">
        <v>19.984999999999999</v>
      </c>
      <c r="M1625">
        <v>21.776</v>
      </c>
    </row>
    <row r="1626" spans="1:13" x14ac:dyDescent="0.3">
      <c r="A1626">
        <v>1624</v>
      </c>
      <c r="B1626">
        <v>15.259</v>
      </c>
      <c r="C1626">
        <v>8.4320000000000006E-2</v>
      </c>
      <c r="D1626">
        <v>-0.48420000000000002</v>
      </c>
      <c r="E1626">
        <v>11.064</v>
      </c>
      <c r="F1626">
        <v>12.02</v>
      </c>
      <c r="G1626">
        <v>12.975</v>
      </c>
      <c r="H1626">
        <v>14.048999999999999</v>
      </c>
      <c r="I1626">
        <v>15.259</v>
      </c>
      <c r="J1626">
        <v>16.631</v>
      </c>
      <c r="K1626">
        <v>18.193999999999999</v>
      </c>
      <c r="L1626">
        <v>19.986000000000001</v>
      </c>
      <c r="M1626">
        <v>21.777000000000001</v>
      </c>
    </row>
    <row r="1627" spans="1:13" x14ac:dyDescent="0.3">
      <c r="A1627">
        <v>1625</v>
      </c>
      <c r="B1627">
        <v>15.258599999999999</v>
      </c>
      <c r="C1627">
        <v>8.4330000000000002E-2</v>
      </c>
      <c r="D1627">
        <v>-0.48509999999999998</v>
      </c>
      <c r="E1627">
        <v>11.064</v>
      </c>
      <c r="F1627">
        <v>12.019</v>
      </c>
      <c r="G1627">
        <v>12.975</v>
      </c>
      <c r="H1627">
        <v>14.048</v>
      </c>
      <c r="I1627">
        <v>15.259</v>
      </c>
      <c r="J1627">
        <v>16.631</v>
      </c>
      <c r="K1627">
        <v>18.193999999999999</v>
      </c>
      <c r="L1627">
        <v>19.986999999999998</v>
      </c>
      <c r="M1627">
        <v>21.779</v>
      </c>
    </row>
    <row r="1628" spans="1:13" x14ac:dyDescent="0.3">
      <c r="A1628">
        <v>1626</v>
      </c>
      <c r="B1628">
        <v>15.2582</v>
      </c>
      <c r="C1628">
        <v>8.4339999999999998E-2</v>
      </c>
      <c r="D1628">
        <v>-0.48599999999999999</v>
      </c>
      <c r="E1628">
        <v>11.063000000000001</v>
      </c>
      <c r="F1628">
        <v>12.019</v>
      </c>
      <c r="G1628">
        <v>12.975</v>
      </c>
      <c r="H1628">
        <v>14.048</v>
      </c>
      <c r="I1628">
        <v>15.257999999999999</v>
      </c>
      <c r="J1628">
        <v>16.63</v>
      </c>
      <c r="K1628">
        <v>18.193999999999999</v>
      </c>
      <c r="L1628">
        <v>19.986999999999998</v>
      </c>
      <c r="M1628">
        <v>21.78</v>
      </c>
    </row>
    <row r="1629" spans="1:13" x14ac:dyDescent="0.3">
      <c r="A1629">
        <v>1627</v>
      </c>
      <c r="B1629">
        <v>15.257899999999999</v>
      </c>
      <c r="C1629">
        <v>8.4360000000000004E-2</v>
      </c>
      <c r="D1629">
        <v>-0.4869</v>
      </c>
      <c r="E1629">
        <v>11.063000000000001</v>
      </c>
      <c r="F1629">
        <v>12.018000000000001</v>
      </c>
      <c r="G1629">
        <v>12.974</v>
      </c>
      <c r="H1629">
        <v>14.047000000000001</v>
      </c>
      <c r="I1629">
        <v>15.257999999999999</v>
      </c>
      <c r="J1629">
        <v>16.631</v>
      </c>
      <c r="K1629">
        <v>18.195</v>
      </c>
      <c r="L1629">
        <v>19.989000000000001</v>
      </c>
      <c r="M1629">
        <v>21.783000000000001</v>
      </c>
    </row>
    <row r="1630" spans="1:13" x14ac:dyDescent="0.3">
      <c r="A1630">
        <v>1628</v>
      </c>
      <c r="B1630">
        <v>15.2575</v>
      </c>
      <c r="C1630">
        <v>8.4370000000000001E-2</v>
      </c>
      <c r="D1630">
        <v>-0.48770000000000002</v>
      </c>
      <c r="E1630">
        <v>11.061999999999999</v>
      </c>
      <c r="F1630">
        <v>12.018000000000001</v>
      </c>
      <c r="G1630">
        <v>12.974</v>
      </c>
      <c r="H1630">
        <v>14.047000000000001</v>
      </c>
      <c r="I1630">
        <v>15.257999999999999</v>
      </c>
      <c r="J1630">
        <v>16.63</v>
      </c>
      <c r="K1630">
        <v>18.195</v>
      </c>
      <c r="L1630">
        <v>19.989999999999998</v>
      </c>
      <c r="M1630">
        <v>21.783999999999999</v>
      </c>
    </row>
    <row r="1631" spans="1:13" x14ac:dyDescent="0.3">
      <c r="A1631">
        <v>1629</v>
      </c>
      <c r="B1631">
        <v>15.257099999999999</v>
      </c>
      <c r="C1631">
        <v>8.4379999999999997E-2</v>
      </c>
      <c r="D1631">
        <v>-0.48859999999999998</v>
      </c>
      <c r="E1631">
        <v>11.061999999999999</v>
      </c>
      <c r="F1631">
        <v>12.018000000000001</v>
      </c>
      <c r="G1631">
        <v>12.973000000000001</v>
      </c>
      <c r="H1631">
        <v>14.045999999999999</v>
      </c>
      <c r="I1631">
        <v>15.257</v>
      </c>
      <c r="J1631">
        <v>16.63</v>
      </c>
      <c r="K1631">
        <v>18.195</v>
      </c>
      <c r="L1631">
        <v>19.991</v>
      </c>
      <c r="M1631">
        <v>21.786000000000001</v>
      </c>
    </row>
    <row r="1632" spans="1:13" x14ac:dyDescent="0.3">
      <c r="A1632">
        <v>1630</v>
      </c>
      <c r="B1632">
        <v>15.2567</v>
      </c>
      <c r="C1632">
        <v>8.4390000000000007E-2</v>
      </c>
      <c r="D1632">
        <v>-0.48949999999999999</v>
      </c>
      <c r="E1632">
        <v>11.061999999999999</v>
      </c>
      <c r="F1632">
        <v>12.016999999999999</v>
      </c>
      <c r="G1632">
        <v>12.973000000000001</v>
      </c>
      <c r="H1632">
        <v>14.045999999999999</v>
      </c>
      <c r="I1632">
        <v>15.257</v>
      </c>
      <c r="J1632">
        <v>16.63</v>
      </c>
      <c r="K1632">
        <v>18.196000000000002</v>
      </c>
      <c r="L1632">
        <v>19.991</v>
      </c>
      <c r="M1632">
        <v>21.786999999999999</v>
      </c>
    </row>
    <row r="1633" spans="1:13" x14ac:dyDescent="0.3">
      <c r="A1633">
        <v>1631</v>
      </c>
      <c r="B1633">
        <v>15.2563</v>
      </c>
      <c r="C1633">
        <v>8.4409999999999999E-2</v>
      </c>
      <c r="D1633">
        <v>-0.4904</v>
      </c>
      <c r="E1633">
        <v>11.061</v>
      </c>
      <c r="F1633">
        <v>12.016999999999999</v>
      </c>
      <c r="G1633">
        <v>12.972</v>
      </c>
      <c r="H1633">
        <v>14.045</v>
      </c>
      <c r="I1633">
        <v>15.256</v>
      </c>
      <c r="J1633">
        <v>16.63</v>
      </c>
      <c r="K1633">
        <v>18.196000000000002</v>
      </c>
      <c r="L1633">
        <v>19.992999999999999</v>
      </c>
      <c r="M1633">
        <v>21.79</v>
      </c>
    </row>
    <row r="1634" spans="1:13" x14ac:dyDescent="0.3">
      <c r="A1634">
        <v>1632</v>
      </c>
      <c r="B1634">
        <v>15.2559</v>
      </c>
      <c r="C1634">
        <v>8.4419999999999995E-2</v>
      </c>
      <c r="D1634">
        <v>-0.49130000000000001</v>
      </c>
      <c r="E1634">
        <v>11.061</v>
      </c>
      <c r="F1634">
        <v>12.016</v>
      </c>
      <c r="G1634">
        <v>12.972</v>
      </c>
      <c r="H1634">
        <v>14.045</v>
      </c>
      <c r="I1634">
        <v>15.256</v>
      </c>
      <c r="J1634">
        <v>16.63</v>
      </c>
      <c r="K1634">
        <v>18.196000000000002</v>
      </c>
      <c r="L1634">
        <v>19.994</v>
      </c>
      <c r="M1634">
        <v>21.791</v>
      </c>
    </row>
    <row r="1635" spans="1:13" x14ac:dyDescent="0.3">
      <c r="A1635">
        <v>1633</v>
      </c>
      <c r="B1635">
        <v>15.2555</v>
      </c>
      <c r="C1635">
        <v>8.4430000000000005E-2</v>
      </c>
      <c r="D1635">
        <v>-0.49220000000000003</v>
      </c>
      <c r="E1635">
        <v>11.061</v>
      </c>
      <c r="F1635">
        <v>12.016</v>
      </c>
      <c r="G1635">
        <v>12.971</v>
      </c>
      <c r="H1635">
        <v>14.044</v>
      </c>
      <c r="I1635">
        <v>15.256</v>
      </c>
      <c r="J1635">
        <v>16.629000000000001</v>
      </c>
      <c r="K1635">
        <v>18.196999999999999</v>
      </c>
      <c r="L1635">
        <v>19.995000000000001</v>
      </c>
      <c r="M1635">
        <v>21.792999999999999</v>
      </c>
    </row>
    <row r="1636" spans="1:13" x14ac:dyDescent="0.3">
      <c r="A1636">
        <v>1634</v>
      </c>
      <c r="B1636">
        <v>15.255100000000001</v>
      </c>
      <c r="C1636">
        <v>8.4440000000000001E-2</v>
      </c>
      <c r="D1636">
        <v>-0.49309999999999998</v>
      </c>
      <c r="E1636">
        <v>11.061</v>
      </c>
      <c r="F1636">
        <v>12.016</v>
      </c>
      <c r="G1636">
        <v>12.971</v>
      </c>
      <c r="H1636">
        <v>14.044</v>
      </c>
      <c r="I1636">
        <v>15.255000000000001</v>
      </c>
      <c r="J1636">
        <v>16.629000000000001</v>
      </c>
      <c r="K1636">
        <v>18.196999999999999</v>
      </c>
      <c r="L1636">
        <v>19.995999999999999</v>
      </c>
      <c r="M1636">
        <v>21.794</v>
      </c>
    </row>
    <row r="1637" spans="1:13" x14ac:dyDescent="0.3">
      <c r="A1637">
        <v>1635</v>
      </c>
      <c r="B1637">
        <v>15.2547</v>
      </c>
      <c r="C1637">
        <v>8.4459999999999993E-2</v>
      </c>
      <c r="D1637">
        <v>-0.49399999999999999</v>
      </c>
      <c r="E1637">
        <v>11.06</v>
      </c>
      <c r="F1637">
        <v>12.015000000000001</v>
      </c>
      <c r="G1637">
        <v>12.97</v>
      </c>
      <c r="H1637">
        <v>14.042999999999999</v>
      </c>
      <c r="I1637">
        <v>15.255000000000001</v>
      </c>
      <c r="J1637">
        <v>16.629000000000001</v>
      </c>
      <c r="K1637">
        <v>18.196999999999999</v>
      </c>
      <c r="L1637">
        <v>19.997</v>
      </c>
      <c r="M1637">
        <v>21.797000000000001</v>
      </c>
    </row>
    <row r="1638" spans="1:13" x14ac:dyDescent="0.3">
      <c r="A1638">
        <v>1636</v>
      </c>
      <c r="B1638">
        <v>15.254300000000001</v>
      </c>
      <c r="C1638">
        <v>8.4470000000000003E-2</v>
      </c>
      <c r="D1638">
        <v>-0.49490000000000001</v>
      </c>
      <c r="E1638">
        <v>11.06</v>
      </c>
      <c r="F1638">
        <v>12.015000000000001</v>
      </c>
      <c r="G1638">
        <v>12.97</v>
      </c>
      <c r="H1638">
        <v>14.042999999999999</v>
      </c>
      <c r="I1638">
        <v>15.254</v>
      </c>
      <c r="J1638">
        <v>16.629000000000001</v>
      </c>
      <c r="K1638">
        <v>18.196999999999999</v>
      </c>
      <c r="L1638">
        <v>19.998000000000001</v>
      </c>
      <c r="M1638">
        <v>21.797999999999998</v>
      </c>
    </row>
    <row r="1639" spans="1:13" x14ac:dyDescent="0.3">
      <c r="A1639">
        <v>1637</v>
      </c>
      <c r="B1639">
        <v>15.254</v>
      </c>
      <c r="C1639">
        <v>8.448E-2</v>
      </c>
      <c r="D1639">
        <v>-0.49580000000000002</v>
      </c>
      <c r="E1639">
        <v>11.058999999999999</v>
      </c>
      <c r="F1639">
        <v>12.013999999999999</v>
      </c>
      <c r="G1639">
        <v>12.968999999999999</v>
      </c>
      <c r="H1639">
        <v>14.042</v>
      </c>
      <c r="I1639">
        <v>15.254</v>
      </c>
      <c r="J1639">
        <v>16.629000000000001</v>
      </c>
      <c r="K1639">
        <v>18.198</v>
      </c>
      <c r="L1639">
        <v>19.998999999999999</v>
      </c>
      <c r="M1639">
        <v>21.8</v>
      </c>
    </row>
    <row r="1640" spans="1:13" x14ac:dyDescent="0.3">
      <c r="A1640">
        <v>1638</v>
      </c>
      <c r="B1640">
        <v>15.2536</v>
      </c>
      <c r="C1640">
        <v>8.4500000000000006E-2</v>
      </c>
      <c r="D1640">
        <v>-0.49680000000000002</v>
      </c>
      <c r="E1640">
        <v>11.058999999999999</v>
      </c>
      <c r="F1640">
        <v>12.013999999999999</v>
      </c>
      <c r="G1640">
        <v>12.968999999999999</v>
      </c>
      <c r="H1640">
        <v>14.042</v>
      </c>
      <c r="I1640">
        <v>15.254</v>
      </c>
      <c r="J1640">
        <v>16.629000000000001</v>
      </c>
      <c r="K1640">
        <v>18.198</v>
      </c>
      <c r="L1640">
        <v>20.001000000000001</v>
      </c>
      <c r="M1640">
        <v>21.803000000000001</v>
      </c>
    </row>
    <row r="1641" spans="1:13" x14ac:dyDescent="0.3">
      <c r="A1641">
        <v>1639</v>
      </c>
      <c r="B1641">
        <v>15.2532</v>
      </c>
      <c r="C1641">
        <v>8.4510000000000002E-2</v>
      </c>
      <c r="D1641">
        <v>-0.49769999999999998</v>
      </c>
      <c r="E1641">
        <v>11.058999999999999</v>
      </c>
      <c r="F1641">
        <v>12.013</v>
      </c>
      <c r="G1641">
        <v>12.968</v>
      </c>
      <c r="H1641">
        <v>14.041</v>
      </c>
      <c r="I1641">
        <v>15.253</v>
      </c>
      <c r="J1641">
        <v>16.629000000000001</v>
      </c>
      <c r="K1641">
        <v>18.199000000000002</v>
      </c>
      <c r="L1641">
        <v>20.001000000000001</v>
      </c>
      <c r="M1641">
        <v>21.803999999999998</v>
      </c>
    </row>
    <row r="1642" spans="1:13" x14ac:dyDescent="0.3">
      <c r="A1642">
        <v>1640</v>
      </c>
      <c r="B1642">
        <v>15.252800000000001</v>
      </c>
      <c r="C1642">
        <v>8.4519999999999998E-2</v>
      </c>
      <c r="D1642">
        <v>-0.49859999999999999</v>
      </c>
      <c r="E1642">
        <v>11.058</v>
      </c>
      <c r="F1642">
        <v>12.013</v>
      </c>
      <c r="G1642">
        <v>12.968</v>
      </c>
      <c r="H1642">
        <v>14.041</v>
      </c>
      <c r="I1642">
        <v>15.253</v>
      </c>
      <c r="J1642">
        <v>16.628</v>
      </c>
      <c r="K1642">
        <v>18.199000000000002</v>
      </c>
      <c r="L1642">
        <v>20.001999999999999</v>
      </c>
      <c r="M1642">
        <v>21.806000000000001</v>
      </c>
    </row>
    <row r="1643" spans="1:13" x14ac:dyDescent="0.3">
      <c r="A1643">
        <v>1641</v>
      </c>
      <c r="B1643">
        <v>15.2524</v>
      </c>
      <c r="C1643">
        <v>8.4529999999999994E-2</v>
      </c>
      <c r="D1643">
        <v>-0.4995</v>
      </c>
      <c r="E1643">
        <v>11.058</v>
      </c>
      <c r="F1643">
        <v>12.013</v>
      </c>
      <c r="G1643">
        <v>12.967000000000001</v>
      </c>
      <c r="H1643">
        <v>14.04</v>
      </c>
      <c r="I1643">
        <v>15.252000000000001</v>
      </c>
      <c r="J1643">
        <v>16.628</v>
      </c>
      <c r="K1643">
        <v>18.199000000000002</v>
      </c>
      <c r="L1643">
        <v>20.003</v>
      </c>
      <c r="M1643">
        <v>21.806999999999999</v>
      </c>
    </row>
    <row r="1644" spans="1:13" x14ac:dyDescent="0.3">
      <c r="A1644">
        <v>1642</v>
      </c>
      <c r="B1644">
        <v>15.252000000000001</v>
      </c>
      <c r="C1644">
        <v>8.455E-2</v>
      </c>
      <c r="D1644">
        <v>-0.50039999999999996</v>
      </c>
      <c r="E1644">
        <v>11.057</v>
      </c>
      <c r="F1644">
        <v>12.012</v>
      </c>
      <c r="G1644">
        <v>12.967000000000001</v>
      </c>
      <c r="H1644">
        <v>14.04</v>
      </c>
      <c r="I1644">
        <v>15.252000000000001</v>
      </c>
      <c r="J1644">
        <v>16.628</v>
      </c>
      <c r="K1644">
        <v>18.2</v>
      </c>
      <c r="L1644">
        <v>20.004999999999999</v>
      </c>
      <c r="M1644">
        <v>21.81</v>
      </c>
    </row>
    <row r="1645" spans="1:13" x14ac:dyDescent="0.3">
      <c r="A1645">
        <v>1643</v>
      </c>
      <c r="B1645">
        <v>15.2516</v>
      </c>
      <c r="C1645">
        <v>8.4559999999999996E-2</v>
      </c>
      <c r="D1645">
        <v>-0.50129999999999997</v>
      </c>
      <c r="E1645">
        <v>11.057</v>
      </c>
      <c r="F1645">
        <v>12.012</v>
      </c>
      <c r="G1645">
        <v>12.965999999999999</v>
      </c>
      <c r="H1645">
        <v>14.039</v>
      </c>
      <c r="I1645">
        <v>15.252000000000001</v>
      </c>
      <c r="J1645">
        <v>16.628</v>
      </c>
      <c r="K1645">
        <v>18.2</v>
      </c>
      <c r="L1645">
        <v>20.006</v>
      </c>
      <c r="M1645">
        <v>21.811</v>
      </c>
    </row>
    <row r="1646" spans="1:13" x14ac:dyDescent="0.3">
      <c r="A1646">
        <v>1644</v>
      </c>
      <c r="B1646">
        <v>15.251300000000001</v>
      </c>
      <c r="C1646">
        <v>8.4570000000000006E-2</v>
      </c>
      <c r="D1646">
        <v>-0.50219999999999998</v>
      </c>
      <c r="E1646">
        <v>11.057</v>
      </c>
      <c r="F1646">
        <v>12.010999999999999</v>
      </c>
      <c r="G1646">
        <v>12.965999999999999</v>
      </c>
      <c r="H1646">
        <v>14.039</v>
      </c>
      <c r="I1646">
        <v>15.250999999999999</v>
      </c>
      <c r="J1646">
        <v>16.628</v>
      </c>
      <c r="K1646">
        <v>18.2</v>
      </c>
      <c r="L1646">
        <v>20.006</v>
      </c>
      <c r="M1646">
        <v>21.812999999999999</v>
      </c>
    </row>
    <row r="1647" spans="1:13" x14ac:dyDescent="0.3">
      <c r="A1647">
        <v>1645</v>
      </c>
      <c r="B1647">
        <v>15.2509</v>
      </c>
      <c r="C1647">
        <v>8.4589999999999999E-2</v>
      </c>
      <c r="D1647">
        <v>-0.50309999999999999</v>
      </c>
      <c r="E1647">
        <v>11.055999999999999</v>
      </c>
      <c r="F1647">
        <v>12.010999999999999</v>
      </c>
      <c r="G1647">
        <v>12.965</v>
      </c>
      <c r="H1647">
        <v>14.038</v>
      </c>
      <c r="I1647">
        <v>15.250999999999999</v>
      </c>
      <c r="J1647">
        <v>16.628</v>
      </c>
      <c r="K1647">
        <v>18.201000000000001</v>
      </c>
      <c r="L1647">
        <v>20.007999999999999</v>
      </c>
      <c r="M1647">
        <v>21.815000000000001</v>
      </c>
    </row>
    <row r="1648" spans="1:13" x14ac:dyDescent="0.3">
      <c r="A1648">
        <v>1646</v>
      </c>
      <c r="B1648">
        <v>15.250500000000001</v>
      </c>
      <c r="C1648">
        <v>8.4599999999999995E-2</v>
      </c>
      <c r="D1648">
        <v>-0.504</v>
      </c>
      <c r="E1648">
        <v>11.055999999999999</v>
      </c>
      <c r="F1648">
        <v>12.01</v>
      </c>
      <c r="G1648">
        <v>12.965</v>
      </c>
      <c r="H1648">
        <v>14.038</v>
      </c>
      <c r="I1648">
        <v>15.25</v>
      </c>
      <c r="J1648">
        <v>16.628</v>
      </c>
      <c r="K1648">
        <v>18.201000000000001</v>
      </c>
      <c r="L1648">
        <v>20.009</v>
      </c>
      <c r="M1648">
        <v>21.817</v>
      </c>
    </row>
    <row r="1649" spans="1:13" x14ac:dyDescent="0.3">
      <c r="A1649">
        <v>1647</v>
      </c>
      <c r="B1649">
        <v>15.2501</v>
      </c>
      <c r="C1649">
        <v>8.4610000000000005E-2</v>
      </c>
      <c r="D1649">
        <v>-0.505</v>
      </c>
      <c r="E1649">
        <v>11.055999999999999</v>
      </c>
      <c r="F1649">
        <v>12.01</v>
      </c>
      <c r="G1649">
        <v>12.964</v>
      </c>
      <c r="H1649">
        <v>14.038</v>
      </c>
      <c r="I1649">
        <v>15.25</v>
      </c>
      <c r="J1649">
        <v>16.626999999999999</v>
      </c>
      <c r="K1649">
        <v>18.201000000000001</v>
      </c>
      <c r="L1649">
        <v>20.010000000000002</v>
      </c>
      <c r="M1649">
        <v>21.818999999999999</v>
      </c>
    </row>
    <row r="1650" spans="1:13" x14ac:dyDescent="0.3">
      <c r="A1650">
        <v>1648</v>
      </c>
      <c r="B1650">
        <v>15.249700000000001</v>
      </c>
      <c r="C1650">
        <v>8.4620000000000001E-2</v>
      </c>
      <c r="D1650">
        <v>-0.50590000000000002</v>
      </c>
      <c r="E1650">
        <v>11.055999999999999</v>
      </c>
      <c r="F1650">
        <v>12.01</v>
      </c>
      <c r="G1650">
        <v>12.964</v>
      </c>
      <c r="H1650">
        <v>14.037000000000001</v>
      </c>
      <c r="I1650">
        <v>15.25</v>
      </c>
      <c r="J1650">
        <v>16.626999999999999</v>
      </c>
      <c r="K1650">
        <v>18.201000000000001</v>
      </c>
      <c r="L1650">
        <v>20.010999999999999</v>
      </c>
      <c r="M1650">
        <v>21.82</v>
      </c>
    </row>
    <row r="1651" spans="1:13" x14ac:dyDescent="0.3">
      <c r="A1651">
        <v>1649</v>
      </c>
      <c r="B1651">
        <v>15.2494</v>
      </c>
      <c r="C1651">
        <v>8.4640000000000007E-2</v>
      </c>
      <c r="D1651">
        <v>-0.50680000000000003</v>
      </c>
      <c r="E1651">
        <v>11.055</v>
      </c>
      <c r="F1651">
        <v>12.009</v>
      </c>
      <c r="G1651">
        <v>12.962999999999999</v>
      </c>
      <c r="H1651">
        <v>14.037000000000001</v>
      </c>
      <c r="I1651">
        <v>15.249000000000001</v>
      </c>
      <c r="J1651">
        <v>16.626999999999999</v>
      </c>
      <c r="K1651">
        <v>18.202000000000002</v>
      </c>
      <c r="L1651">
        <v>20.012</v>
      </c>
      <c r="M1651">
        <v>21.823</v>
      </c>
    </row>
    <row r="1652" spans="1:13" x14ac:dyDescent="0.3">
      <c r="A1652">
        <v>1650</v>
      </c>
      <c r="B1652">
        <v>15.249000000000001</v>
      </c>
      <c r="C1652">
        <v>8.4650000000000003E-2</v>
      </c>
      <c r="D1652">
        <v>-0.50770000000000004</v>
      </c>
      <c r="E1652">
        <v>11.055</v>
      </c>
      <c r="F1652">
        <v>12.009</v>
      </c>
      <c r="G1652">
        <v>12.962999999999999</v>
      </c>
      <c r="H1652">
        <v>14.036</v>
      </c>
      <c r="I1652">
        <v>15.249000000000001</v>
      </c>
      <c r="J1652">
        <v>16.626999999999999</v>
      </c>
      <c r="K1652">
        <v>18.202000000000002</v>
      </c>
      <c r="L1652">
        <v>20.013000000000002</v>
      </c>
      <c r="M1652">
        <v>21.824000000000002</v>
      </c>
    </row>
    <row r="1653" spans="1:13" x14ac:dyDescent="0.3">
      <c r="A1653">
        <v>1651</v>
      </c>
      <c r="B1653">
        <v>15.2486</v>
      </c>
      <c r="C1653">
        <v>8.4659999999999999E-2</v>
      </c>
      <c r="D1653">
        <v>-0.50870000000000004</v>
      </c>
      <c r="E1653">
        <v>11.055</v>
      </c>
      <c r="F1653">
        <v>12.009</v>
      </c>
      <c r="G1653">
        <v>12.962999999999999</v>
      </c>
      <c r="H1653">
        <v>14.036</v>
      </c>
      <c r="I1653">
        <v>15.249000000000001</v>
      </c>
      <c r="J1653">
        <v>16.626999999999999</v>
      </c>
      <c r="K1653">
        <v>18.202000000000002</v>
      </c>
      <c r="L1653">
        <v>20.013999999999999</v>
      </c>
      <c r="M1653">
        <v>21.826000000000001</v>
      </c>
    </row>
    <row r="1654" spans="1:13" x14ac:dyDescent="0.3">
      <c r="A1654">
        <v>1652</v>
      </c>
      <c r="B1654">
        <v>15.248200000000001</v>
      </c>
      <c r="C1654">
        <v>8.4680000000000005E-2</v>
      </c>
      <c r="D1654">
        <v>-0.50960000000000005</v>
      </c>
      <c r="E1654">
        <v>11.054</v>
      </c>
      <c r="F1654">
        <v>12.007999999999999</v>
      </c>
      <c r="G1654">
        <v>12.962</v>
      </c>
      <c r="H1654">
        <v>14.035</v>
      </c>
      <c r="I1654">
        <v>15.247999999999999</v>
      </c>
      <c r="J1654">
        <v>16.626999999999999</v>
      </c>
      <c r="K1654">
        <v>18.202999999999999</v>
      </c>
      <c r="L1654">
        <v>20.015999999999998</v>
      </c>
      <c r="M1654">
        <v>21.829000000000001</v>
      </c>
    </row>
    <row r="1655" spans="1:13" x14ac:dyDescent="0.3">
      <c r="A1655">
        <v>1653</v>
      </c>
      <c r="B1655">
        <v>15.2478</v>
      </c>
      <c r="C1655">
        <v>8.4690000000000001E-2</v>
      </c>
      <c r="D1655">
        <v>-0.51049999999999995</v>
      </c>
      <c r="E1655">
        <v>11.054</v>
      </c>
      <c r="F1655">
        <v>12.007999999999999</v>
      </c>
      <c r="G1655">
        <v>12.961</v>
      </c>
      <c r="H1655">
        <v>14.035</v>
      </c>
      <c r="I1655">
        <v>15.247999999999999</v>
      </c>
      <c r="J1655">
        <v>16.626999999999999</v>
      </c>
      <c r="K1655">
        <v>18.202999999999999</v>
      </c>
      <c r="L1655">
        <v>20.016999999999999</v>
      </c>
      <c r="M1655">
        <v>21.83</v>
      </c>
    </row>
    <row r="1656" spans="1:13" x14ac:dyDescent="0.3">
      <c r="A1656">
        <v>1654</v>
      </c>
      <c r="B1656">
        <v>15.2475</v>
      </c>
      <c r="C1656">
        <v>8.4699999999999998E-2</v>
      </c>
      <c r="D1656">
        <v>-0.51139999999999997</v>
      </c>
      <c r="E1656">
        <v>11.054</v>
      </c>
      <c r="F1656">
        <v>12.007</v>
      </c>
      <c r="G1656">
        <v>12.961</v>
      </c>
      <c r="H1656">
        <v>14.034000000000001</v>
      </c>
      <c r="I1656">
        <v>15.247999999999999</v>
      </c>
      <c r="J1656">
        <v>16.626999999999999</v>
      </c>
      <c r="K1656">
        <v>18.202999999999999</v>
      </c>
      <c r="L1656">
        <v>20.018000000000001</v>
      </c>
      <c r="M1656">
        <v>21.832000000000001</v>
      </c>
    </row>
    <row r="1657" spans="1:13" x14ac:dyDescent="0.3">
      <c r="A1657">
        <v>1655</v>
      </c>
      <c r="B1657">
        <v>15.2471</v>
      </c>
      <c r="C1657">
        <v>8.4709999999999994E-2</v>
      </c>
      <c r="D1657">
        <v>-0.51239999999999997</v>
      </c>
      <c r="E1657">
        <v>11.053000000000001</v>
      </c>
      <c r="F1657">
        <v>12.007</v>
      </c>
      <c r="G1657">
        <v>12.961</v>
      </c>
      <c r="H1657">
        <v>14.034000000000001</v>
      </c>
      <c r="I1657">
        <v>15.247</v>
      </c>
      <c r="J1657">
        <v>16.626000000000001</v>
      </c>
      <c r="K1657">
        <v>18.204000000000001</v>
      </c>
      <c r="L1657">
        <v>20.018999999999998</v>
      </c>
      <c r="M1657">
        <v>21.832999999999998</v>
      </c>
    </row>
    <row r="1658" spans="1:13" x14ac:dyDescent="0.3">
      <c r="A1658">
        <v>1656</v>
      </c>
      <c r="B1658">
        <v>15.246700000000001</v>
      </c>
      <c r="C1658">
        <v>8.473E-2</v>
      </c>
      <c r="D1658">
        <v>-0.51329999999999998</v>
      </c>
      <c r="E1658">
        <v>11.053000000000001</v>
      </c>
      <c r="F1658">
        <v>12.006</v>
      </c>
      <c r="G1658">
        <v>12.96</v>
      </c>
      <c r="H1658">
        <v>14.032999999999999</v>
      </c>
      <c r="I1658">
        <v>15.247</v>
      </c>
      <c r="J1658">
        <v>16.626000000000001</v>
      </c>
      <c r="K1658">
        <v>18.204000000000001</v>
      </c>
      <c r="L1658">
        <v>20.02</v>
      </c>
      <c r="M1658">
        <v>21.835999999999999</v>
      </c>
    </row>
    <row r="1659" spans="1:13" x14ac:dyDescent="0.3">
      <c r="A1659">
        <v>1657</v>
      </c>
      <c r="B1659">
        <v>15.2463</v>
      </c>
      <c r="C1659">
        <v>8.4739999999999996E-2</v>
      </c>
      <c r="D1659">
        <v>-0.51419999999999999</v>
      </c>
      <c r="E1659">
        <v>11.053000000000001</v>
      </c>
      <c r="F1659">
        <v>12.006</v>
      </c>
      <c r="G1659">
        <v>12.96</v>
      </c>
      <c r="H1659">
        <v>14.032999999999999</v>
      </c>
      <c r="I1659">
        <v>15.246</v>
      </c>
      <c r="J1659">
        <v>16.626000000000001</v>
      </c>
      <c r="K1659">
        <v>18.204000000000001</v>
      </c>
      <c r="L1659">
        <v>20.021000000000001</v>
      </c>
      <c r="M1659">
        <v>21.838000000000001</v>
      </c>
    </row>
    <row r="1660" spans="1:13" x14ac:dyDescent="0.3">
      <c r="A1660">
        <v>1658</v>
      </c>
      <c r="B1660">
        <v>15.246</v>
      </c>
      <c r="C1660">
        <v>8.4750000000000006E-2</v>
      </c>
      <c r="D1660">
        <v>-0.5151</v>
      </c>
      <c r="E1660">
        <v>11.052</v>
      </c>
      <c r="F1660">
        <v>12.006</v>
      </c>
      <c r="G1660">
        <v>12.959</v>
      </c>
      <c r="H1660">
        <v>14.032</v>
      </c>
      <c r="I1660">
        <v>15.246</v>
      </c>
      <c r="J1660">
        <v>16.626000000000001</v>
      </c>
      <c r="K1660">
        <v>18.204999999999998</v>
      </c>
      <c r="L1660">
        <v>20.021999999999998</v>
      </c>
      <c r="M1660">
        <v>21.838999999999999</v>
      </c>
    </row>
    <row r="1661" spans="1:13" x14ac:dyDescent="0.3">
      <c r="A1661">
        <v>1659</v>
      </c>
      <c r="B1661">
        <v>15.2456</v>
      </c>
      <c r="C1661">
        <v>8.4769999999999998E-2</v>
      </c>
      <c r="D1661">
        <v>-0.5161</v>
      </c>
      <c r="E1661">
        <v>11.052</v>
      </c>
      <c r="F1661">
        <v>12.005000000000001</v>
      </c>
      <c r="G1661">
        <v>12.959</v>
      </c>
      <c r="H1661">
        <v>14.032</v>
      </c>
      <c r="I1661">
        <v>15.246</v>
      </c>
      <c r="J1661">
        <v>16.626000000000001</v>
      </c>
      <c r="K1661">
        <v>18.204999999999998</v>
      </c>
      <c r="L1661">
        <v>20.024000000000001</v>
      </c>
      <c r="M1661">
        <v>21.841999999999999</v>
      </c>
    </row>
    <row r="1662" spans="1:13" x14ac:dyDescent="0.3">
      <c r="A1662">
        <v>1660</v>
      </c>
      <c r="B1662">
        <v>15.245200000000001</v>
      </c>
      <c r="C1662">
        <v>8.4779999999999994E-2</v>
      </c>
      <c r="D1662">
        <v>-0.51700000000000002</v>
      </c>
      <c r="E1662">
        <v>11.052</v>
      </c>
      <c r="F1662">
        <v>12.005000000000001</v>
      </c>
      <c r="G1662">
        <v>12.958</v>
      </c>
      <c r="H1662">
        <v>14.031000000000001</v>
      </c>
      <c r="I1662">
        <v>15.244999999999999</v>
      </c>
      <c r="J1662">
        <v>16.626000000000001</v>
      </c>
      <c r="K1662">
        <v>18.204999999999998</v>
      </c>
      <c r="L1662">
        <v>20.024000000000001</v>
      </c>
      <c r="M1662">
        <v>21.843</v>
      </c>
    </row>
    <row r="1663" spans="1:13" x14ac:dyDescent="0.3">
      <c r="A1663">
        <v>1661</v>
      </c>
      <c r="B1663">
        <v>15.2448</v>
      </c>
      <c r="C1663">
        <v>8.4790000000000004E-2</v>
      </c>
      <c r="D1663">
        <v>-0.51800000000000002</v>
      </c>
      <c r="E1663">
        <v>11.051</v>
      </c>
      <c r="F1663">
        <v>12.005000000000001</v>
      </c>
      <c r="G1663">
        <v>12.958</v>
      </c>
      <c r="H1663">
        <v>14.031000000000001</v>
      </c>
      <c r="I1663">
        <v>15.244999999999999</v>
      </c>
      <c r="J1663">
        <v>16.626000000000001</v>
      </c>
      <c r="K1663">
        <v>18.206</v>
      </c>
      <c r="L1663">
        <v>20.024999999999999</v>
      </c>
      <c r="M1663">
        <v>21.844999999999999</v>
      </c>
    </row>
    <row r="1664" spans="1:13" x14ac:dyDescent="0.3">
      <c r="A1664">
        <v>1662</v>
      </c>
      <c r="B1664">
        <v>15.2445</v>
      </c>
      <c r="C1664">
        <v>8.48E-2</v>
      </c>
      <c r="D1664">
        <v>-0.51890000000000003</v>
      </c>
      <c r="E1664">
        <v>11.051</v>
      </c>
      <c r="F1664">
        <v>12.004</v>
      </c>
      <c r="G1664">
        <v>12.957000000000001</v>
      </c>
      <c r="H1664">
        <v>14.03</v>
      </c>
      <c r="I1664">
        <v>15.244</v>
      </c>
      <c r="J1664">
        <v>16.626000000000001</v>
      </c>
      <c r="K1664">
        <v>18.206</v>
      </c>
      <c r="L1664">
        <v>20.026</v>
      </c>
      <c r="M1664">
        <v>21.847000000000001</v>
      </c>
    </row>
    <row r="1665" spans="1:13" x14ac:dyDescent="0.3">
      <c r="A1665">
        <v>1663</v>
      </c>
      <c r="B1665">
        <v>15.2441</v>
      </c>
      <c r="C1665">
        <v>8.4820000000000007E-2</v>
      </c>
      <c r="D1665">
        <v>-0.51980000000000004</v>
      </c>
      <c r="E1665">
        <v>11.051</v>
      </c>
      <c r="F1665">
        <v>12.004</v>
      </c>
      <c r="G1665">
        <v>12.957000000000001</v>
      </c>
      <c r="H1665">
        <v>14.03</v>
      </c>
      <c r="I1665">
        <v>15.244</v>
      </c>
      <c r="J1665">
        <v>16.626000000000001</v>
      </c>
      <c r="K1665">
        <v>18.207000000000001</v>
      </c>
      <c r="L1665">
        <v>20.027999999999999</v>
      </c>
      <c r="M1665">
        <v>21.849</v>
      </c>
    </row>
    <row r="1666" spans="1:13" x14ac:dyDescent="0.3">
      <c r="A1666">
        <v>1664</v>
      </c>
      <c r="B1666">
        <v>15.2437</v>
      </c>
      <c r="C1666">
        <v>8.4830000000000003E-2</v>
      </c>
      <c r="D1666">
        <v>-0.52080000000000004</v>
      </c>
      <c r="E1666">
        <v>11.05</v>
      </c>
      <c r="F1666">
        <v>12.003</v>
      </c>
      <c r="G1666">
        <v>12.956</v>
      </c>
      <c r="H1666">
        <v>14.029</v>
      </c>
      <c r="I1666">
        <v>15.244</v>
      </c>
      <c r="J1666">
        <v>16.625</v>
      </c>
      <c r="K1666">
        <v>18.207000000000001</v>
      </c>
      <c r="L1666">
        <v>20.029</v>
      </c>
      <c r="M1666">
        <v>21.850999999999999</v>
      </c>
    </row>
    <row r="1667" spans="1:13" x14ac:dyDescent="0.3">
      <c r="A1667">
        <v>1665</v>
      </c>
      <c r="B1667">
        <v>15.2433</v>
      </c>
      <c r="C1667">
        <v>8.4839999999999999E-2</v>
      </c>
      <c r="D1667">
        <v>-0.52170000000000005</v>
      </c>
      <c r="E1667">
        <v>11.05</v>
      </c>
      <c r="F1667">
        <v>12.003</v>
      </c>
      <c r="G1667">
        <v>12.956</v>
      </c>
      <c r="H1667">
        <v>14.029</v>
      </c>
      <c r="I1667">
        <v>15.243</v>
      </c>
      <c r="J1667">
        <v>16.625</v>
      </c>
      <c r="K1667">
        <v>18.207000000000001</v>
      </c>
      <c r="L1667">
        <v>20.03</v>
      </c>
      <c r="M1667">
        <v>21.853000000000002</v>
      </c>
    </row>
    <row r="1668" spans="1:13" x14ac:dyDescent="0.3">
      <c r="A1668">
        <v>1666</v>
      </c>
      <c r="B1668">
        <v>15.243</v>
      </c>
      <c r="C1668">
        <v>8.4860000000000005E-2</v>
      </c>
      <c r="D1668">
        <v>-0.52270000000000005</v>
      </c>
      <c r="E1668">
        <v>11.05</v>
      </c>
      <c r="F1668">
        <v>12.002000000000001</v>
      </c>
      <c r="G1668">
        <v>12.955</v>
      </c>
      <c r="H1668">
        <v>14.028</v>
      </c>
      <c r="I1668">
        <v>15.243</v>
      </c>
      <c r="J1668">
        <v>16.625</v>
      </c>
      <c r="K1668">
        <v>18.207999999999998</v>
      </c>
      <c r="L1668">
        <v>20.032</v>
      </c>
      <c r="M1668">
        <v>21.855</v>
      </c>
    </row>
    <row r="1669" spans="1:13" x14ac:dyDescent="0.3">
      <c r="A1669">
        <v>1667</v>
      </c>
      <c r="B1669">
        <v>15.242599999999999</v>
      </c>
      <c r="C1669">
        <v>8.4870000000000001E-2</v>
      </c>
      <c r="D1669">
        <v>-0.52359999999999995</v>
      </c>
      <c r="E1669">
        <v>11.048999999999999</v>
      </c>
      <c r="F1669">
        <v>12.002000000000001</v>
      </c>
      <c r="G1669">
        <v>12.955</v>
      </c>
      <c r="H1669">
        <v>14.028</v>
      </c>
      <c r="I1669">
        <v>15.243</v>
      </c>
      <c r="J1669">
        <v>16.625</v>
      </c>
      <c r="K1669">
        <v>18.207999999999998</v>
      </c>
      <c r="L1669">
        <v>20.032</v>
      </c>
      <c r="M1669">
        <v>21.856999999999999</v>
      </c>
    </row>
    <row r="1670" spans="1:13" x14ac:dyDescent="0.3">
      <c r="A1670">
        <v>1668</v>
      </c>
      <c r="B1670">
        <v>15.2422</v>
      </c>
      <c r="C1670">
        <v>8.4879999999999997E-2</v>
      </c>
      <c r="D1670">
        <v>-0.52449999999999997</v>
      </c>
      <c r="E1670">
        <v>11.048999999999999</v>
      </c>
      <c r="F1670">
        <v>12.002000000000001</v>
      </c>
      <c r="G1670">
        <v>12.955</v>
      </c>
      <c r="H1670">
        <v>14.028</v>
      </c>
      <c r="I1670">
        <v>15.242000000000001</v>
      </c>
      <c r="J1670">
        <v>16.625</v>
      </c>
      <c r="K1670">
        <v>18.207999999999998</v>
      </c>
      <c r="L1670">
        <v>20.033000000000001</v>
      </c>
      <c r="M1670">
        <v>21.859000000000002</v>
      </c>
    </row>
    <row r="1671" spans="1:13" x14ac:dyDescent="0.3">
      <c r="A1671">
        <v>1669</v>
      </c>
      <c r="B1671">
        <v>15.241899999999999</v>
      </c>
      <c r="C1671">
        <v>8.4900000000000003E-2</v>
      </c>
      <c r="D1671">
        <v>-0.52549999999999997</v>
      </c>
      <c r="E1671">
        <v>11.048999999999999</v>
      </c>
      <c r="F1671">
        <v>12.000999999999999</v>
      </c>
      <c r="G1671">
        <v>12.954000000000001</v>
      </c>
      <c r="H1671">
        <v>14.026999999999999</v>
      </c>
      <c r="I1671">
        <v>15.242000000000001</v>
      </c>
      <c r="J1671">
        <v>16.625</v>
      </c>
      <c r="K1671">
        <v>18.209</v>
      </c>
      <c r="L1671">
        <v>20.035</v>
      </c>
      <c r="M1671">
        <v>21.861000000000001</v>
      </c>
    </row>
    <row r="1672" spans="1:13" x14ac:dyDescent="0.3">
      <c r="A1672">
        <v>1670</v>
      </c>
      <c r="B1672">
        <v>15.2415</v>
      </c>
      <c r="C1672">
        <v>8.4909999999999999E-2</v>
      </c>
      <c r="D1672">
        <v>-0.52639999999999998</v>
      </c>
      <c r="E1672">
        <v>11.048</v>
      </c>
      <c r="F1672">
        <v>12.000999999999999</v>
      </c>
      <c r="G1672">
        <v>12.954000000000001</v>
      </c>
      <c r="H1672">
        <v>14.026999999999999</v>
      </c>
      <c r="I1672">
        <v>15.242000000000001</v>
      </c>
      <c r="J1672">
        <v>16.625</v>
      </c>
      <c r="K1672">
        <v>18.209</v>
      </c>
      <c r="L1672">
        <v>20.036000000000001</v>
      </c>
      <c r="M1672">
        <v>21.863</v>
      </c>
    </row>
    <row r="1673" spans="1:13" x14ac:dyDescent="0.3">
      <c r="A1673">
        <v>1671</v>
      </c>
      <c r="B1673">
        <v>15.241099999999999</v>
      </c>
      <c r="C1673">
        <v>8.4919999999999995E-2</v>
      </c>
      <c r="D1673">
        <v>-0.52739999999999998</v>
      </c>
      <c r="E1673">
        <v>11.048</v>
      </c>
      <c r="F1673">
        <v>12.000999999999999</v>
      </c>
      <c r="G1673">
        <v>12.952999999999999</v>
      </c>
      <c r="H1673">
        <v>14.026</v>
      </c>
      <c r="I1673">
        <v>15.241</v>
      </c>
      <c r="J1673">
        <v>16.623999999999999</v>
      </c>
      <c r="K1673">
        <v>18.209</v>
      </c>
      <c r="L1673">
        <v>20.036999999999999</v>
      </c>
      <c r="M1673">
        <v>21.864999999999998</v>
      </c>
    </row>
    <row r="1674" spans="1:13" x14ac:dyDescent="0.3">
      <c r="A1674">
        <v>1672</v>
      </c>
      <c r="B1674">
        <v>15.2408</v>
      </c>
      <c r="C1674">
        <v>8.4930000000000005E-2</v>
      </c>
      <c r="D1674">
        <v>-0.52829999999999999</v>
      </c>
      <c r="E1674">
        <v>11.048</v>
      </c>
      <c r="F1674">
        <v>12</v>
      </c>
      <c r="G1674">
        <v>12.952999999999999</v>
      </c>
      <c r="H1674">
        <v>14.026</v>
      </c>
      <c r="I1674">
        <v>15.241</v>
      </c>
      <c r="J1674">
        <v>16.623999999999999</v>
      </c>
      <c r="K1674">
        <v>18.21</v>
      </c>
      <c r="L1674">
        <v>20.038</v>
      </c>
      <c r="M1674">
        <v>21.866</v>
      </c>
    </row>
    <row r="1675" spans="1:13" x14ac:dyDescent="0.3">
      <c r="A1675">
        <v>1673</v>
      </c>
      <c r="B1675">
        <v>15.240399999999999</v>
      </c>
      <c r="C1675">
        <v>8.4949999999999998E-2</v>
      </c>
      <c r="D1675">
        <v>-0.52929999999999999</v>
      </c>
      <c r="E1675">
        <v>11.047000000000001</v>
      </c>
      <c r="F1675">
        <v>12</v>
      </c>
      <c r="G1675">
        <v>12.952</v>
      </c>
      <c r="H1675">
        <v>14.025</v>
      </c>
      <c r="I1675">
        <v>15.24</v>
      </c>
      <c r="J1675">
        <v>16.623999999999999</v>
      </c>
      <c r="K1675">
        <v>18.21</v>
      </c>
      <c r="L1675">
        <v>20.04</v>
      </c>
      <c r="M1675">
        <v>21.869</v>
      </c>
    </row>
    <row r="1676" spans="1:13" x14ac:dyDescent="0.3">
      <c r="A1676">
        <v>1674</v>
      </c>
      <c r="B1676">
        <v>15.24</v>
      </c>
      <c r="C1676">
        <v>8.4959999999999994E-2</v>
      </c>
      <c r="D1676">
        <v>-0.5302</v>
      </c>
      <c r="E1676">
        <v>11.047000000000001</v>
      </c>
      <c r="F1676">
        <v>11.999000000000001</v>
      </c>
      <c r="G1676">
        <v>12.952</v>
      </c>
      <c r="H1676">
        <v>14.025</v>
      </c>
      <c r="I1676">
        <v>15.24</v>
      </c>
      <c r="J1676">
        <v>16.623999999999999</v>
      </c>
      <c r="K1676">
        <v>18.21</v>
      </c>
      <c r="L1676">
        <v>20.04</v>
      </c>
      <c r="M1676">
        <v>21.870999999999999</v>
      </c>
    </row>
    <row r="1677" spans="1:13" x14ac:dyDescent="0.3">
      <c r="A1677">
        <v>1675</v>
      </c>
      <c r="B1677">
        <v>15.239699999999999</v>
      </c>
      <c r="C1677">
        <v>8.4970000000000004E-2</v>
      </c>
      <c r="D1677">
        <v>-0.53120000000000001</v>
      </c>
      <c r="E1677">
        <v>11.047000000000001</v>
      </c>
      <c r="F1677">
        <v>11.999000000000001</v>
      </c>
      <c r="G1677">
        <v>12.951000000000001</v>
      </c>
      <c r="H1677">
        <v>14.023999999999999</v>
      </c>
      <c r="I1677">
        <v>15.24</v>
      </c>
      <c r="J1677">
        <v>16.623999999999999</v>
      </c>
      <c r="K1677">
        <v>18.210999999999999</v>
      </c>
      <c r="L1677">
        <v>20.042000000000002</v>
      </c>
      <c r="M1677">
        <v>21.872</v>
      </c>
    </row>
    <row r="1678" spans="1:13" x14ac:dyDescent="0.3">
      <c r="A1678">
        <v>1676</v>
      </c>
      <c r="B1678">
        <v>15.2393</v>
      </c>
      <c r="C1678">
        <v>8.4989999999999996E-2</v>
      </c>
      <c r="D1678">
        <v>-0.53210000000000002</v>
      </c>
      <c r="E1678">
        <v>11.045999999999999</v>
      </c>
      <c r="F1678">
        <v>11.999000000000001</v>
      </c>
      <c r="G1678">
        <v>12.951000000000001</v>
      </c>
      <c r="H1678">
        <v>14.023999999999999</v>
      </c>
      <c r="I1678">
        <v>15.239000000000001</v>
      </c>
      <c r="J1678">
        <v>16.623999999999999</v>
      </c>
      <c r="K1678">
        <v>18.210999999999999</v>
      </c>
      <c r="L1678">
        <v>20.042999999999999</v>
      </c>
      <c r="M1678">
        <v>21.875</v>
      </c>
    </row>
    <row r="1679" spans="1:13" x14ac:dyDescent="0.3">
      <c r="A1679">
        <v>1677</v>
      </c>
      <c r="B1679">
        <v>15.238899999999999</v>
      </c>
      <c r="C1679">
        <v>8.5000000000000006E-2</v>
      </c>
      <c r="D1679">
        <v>-0.53310000000000002</v>
      </c>
      <c r="E1679">
        <v>11.045999999999999</v>
      </c>
      <c r="F1679">
        <v>11.997999999999999</v>
      </c>
      <c r="G1679">
        <v>12.95</v>
      </c>
      <c r="H1679">
        <v>14.023</v>
      </c>
      <c r="I1679">
        <v>15.239000000000001</v>
      </c>
      <c r="J1679">
        <v>16.623999999999999</v>
      </c>
      <c r="K1679">
        <v>18.212</v>
      </c>
      <c r="L1679">
        <v>20.044</v>
      </c>
      <c r="M1679">
        <v>21.876999999999999</v>
      </c>
    </row>
    <row r="1680" spans="1:13" x14ac:dyDescent="0.3">
      <c r="A1680">
        <v>1678</v>
      </c>
      <c r="B1680">
        <v>15.2386</v>
      </c>
      <c r="C1680">
        <v>8.5010000000000002E-2</v>
      </c>
      <c r="D1680">
        <v>-0.53410000000000002</v>
      </c>
      <c r="E1680">
        <v>11.045999999999999</v>
      </c>
      <c r="F1680">
        <v>11.997999999999999</v>
      </c>
      <c r="G1680">
        <v>12.95</v>
      </c>
      <c r="H1680">
        <v>14.023</v>
      </c>
      <c r="I1680">
        <v>15.239000000000001</v>
      </c>
      <c r="J1680">
        <v>16.623999999999999</v>
      </c>
      <c r="K1680">
        <v>18.212</v>
      </c>
      <c r="L1680">
        <v>20.045000000000002</v>
      </c>
      <c r="M1680">
        <v>21.879000000000001</v>
      </c>
    </row>
    <row r="1681" spans="1:13" x14ac:dyDescent="0.3">
      <c r="A1681">
        <v>1679</v>
      </c>
      <c r="B1681">
        <v>15.238200000000001</v>
      </c>
      <c r="C1681">
        <v>8.5029999999999994E-2</v>
      </c>
      <c r="D1681">
        <v>-0.53500000000000003</v>
      </c>
      <c r="E1681">
        <v>11.045</v>
      </c>
      <c r="F1681">
        <v>11.997</v>
      </c>
      <c r="G1681">
        <v>12.949</v>
      </c>
      <c r="H1681">
        <v>14.022</v>
      </c>
      <c r="I1681">
        <v>15.238</v>
      </c>
      <c r="J1681">
        <v>16.623999999999999</v>
      </c>
      <c r="K1681">
        <v>18.212</v>
      </c>
      <c r="L1681">
        <v>20.047000000000001</v>
      </c>
      <c r="M1681">
        <v>21.881</v>
      </c>
    </row>
    <row r="1682" spans="1:13" x14ac:dyDescent="0.3">
      <c r="A1682">
        <v>1680</v>
      </c>
      <c r="B1682">
        <v>15.2378</v>
      </c>
      <c r="C1682">
        <v>8.5040000000000004E-2</v>
      </c>
      <c r="D1682">
        <v>-0.53600000000000003</v>
      </c>
      <c r="E1682">
        <v>11.045</v>
      </c>
      <c r="F1682">
        <v>11.997</v>
      </c>
      <c r="G1682">
        <v>12.949</v>
      </c>
      <c r="H1682">
        <v>14.022</v>
      </c>
      <c r="I1682">
        <v>15.238</v>
      </c>
      <c r="J1682">
        <v>16.623999999999999</v>
      </c>
      <c r="K1682">
        <v>18.213000000000001</v>
      </c>
      <c r="L1682">
        <v>20.047999999999998</v>
      </c>
      <c r="M1682">
        <v>21.882999999999999</v>
      </c>
    </row>
    <row r="1683" spans="1:13" x14ac:dyDescent="0.3">
      <c r="A1683">
        <v>1681</v>
      </c>
      <c r="B1683">
        <v>15.237500000000001</v>
      </c>
      <c r="C1683">
        <v>8.5050000000000001E-2</v>
      </c>
      <c r="D1683">
        <v>-0.53690000000000004</v>
      </c>
      <c r="E1683">
        <v>11.045</v>
      </c>
      <c r="F1683">
        <v>11.997</v>
      </c>
      <c r="G1683">
        <v>12.949</v>
      </c>
      <c r="H1683">
        <v>14.022</v>
      </c>
      <c r="I1683">
        <v>15.238</v>
      </c>
      <c r="J1683">
        <v>16.623000000000001</v>
      </c>
      <c r="K1683">
        <v>18.213000000000001</v>
      </c>
      <c r="L1683">
        <v>20.048999999999999</v>
      </c>
      <c r="M1683">
        <v>21.884</v>
      </c>
    </row>
    <row r="1684" spans="1:13" x14ac:dyDescent="0.3">
      <c r="A1684">
        <v>1682</v>
      </c>
      <c r="B1684">
        <v>15.2371</v>
      </c>
      <c r="C1684">
        <v>8.5059999999999997E-2</v>
      </c>
      <c r="D1684">
        <v>-0.53790000000000004</v>
      </c>
      <c r="E1684">
        <v>11.045</v>
      </c>
      <c r="F1684">
        <v>11.996</v>
      </c>
      <c r="G1684">
        <v>12.948</v>
      </c>
      <c r="H1684">
        <v>14.021000000000001</v>
      </c>
      <c r="I1684">
        <v>15.237</v>
      </c>
      <c r="J1684">
        <v>16.623000000000001</v>
      </c>
      <c r="K1684">
        <v>18.213000000000001</v>
      </c>
      <c r="L1684">
        <v>20.05</v>
      </c>
      <c r="M1684">
        <v>21.885999999999999</v>
      </c>
    </row>
    <row r="1685" spans="1:13" x14ac:dyDescent="0.3">
      <c r="A1685">
        <v>1683</v>
      </c>
      <c r="B1685">
        <v>15.236800000000001</v>
      </c>
      <c r="C1685">
        <v>8.5080000000000003E-2</v>
      </c>
      <c r="D1685">
        <v>-0.53890000000000005</v>
      </c>
      <c r="E1685">
        <v>11.044</v>
      </c>
      <c r="F1685">
        <v>11.996</v>
      </c>
      <c r="G1685">
        <v>12.948</v>
      </c>
      <c r="H1685">
        <v>14.021000000000001</v>
      </c>
      <c r="I1685">
        <v>15.237</v>
      </c>
      <c r="J1685">
        <v>16.623000000000001</v>
      </c>
      <c r="K1685">
        <v>18.213999999999999</v>
      </c>
      <c r="L1685">
        <v>20.050999999999998</v>
      </c>
      <c r="M1685">
        <v>21.888999999999999</v>
      </c>
    </row>
    <row r="1686" spans="1:13" x14ac:dyDescent="0.3">
      <c r="A1686">
        <v>1684</v>
      </c>
      <c r="B1686">
        <v>15.2364</v>
      </c>
      <c r="C1686">
        <v>8.5089999999999999E-2</v>
      </c>
      <c r="D1686">
        <v>-0.53979999999999995</v>
      </c>
      <c r="E1686">
        <v>11.044</v>
      </c>
      <c r="F1686">
        <v>11.996</v>
      </c>
      <c r="G1686">
        <v>12.946999999999999</v>
      </c>
      <c r="H1686">
        <v>14.02</v>
      </c>
      <c r="I1686">
        <v>15.236000000000001</v>
      </c>
      <c r="J1686">
        <v>16.623000000000001</v>
      </c>
      <c r="K1686">
        <v>18.213999999999999</v>
      </c>
      <c r="L1686">
        <v>20.052</v>
      </c>
      <c r="M1686">
        <v>21.890999999999998</v>
      </c>
    </row>
    <row r="1687" spans="1:13" x14ac:dyDescent="0.3">
      <c r="A1687">
        <v>1685</v>
      </c>
      <c r="B1687">
        <v>15.236000000000001</v>
      </c>
      <c r="C1687">
        <v>8.5099999999999995E-2</v>
      </c>
      <c r="D1687">
        <v>-0.54079999999999995</v>
      </c>
      <c r="E1687">
        <v>11.044</v>
      </c>
      <c r="F1687">
        <v>11.994999999999999</v>
      </c>
      <c r="G1687">
        <v>12.946999999999999</v>
      </c>
      <c r="H1687">
        <v>14.02</v>
      </c>
      <c r="I1687">
        <v>15.236000000000001</v>
      </c>
      <c r="J1687">
        <v>16.623000000000001</v>
      </c>
      <c r="K1687">
        <v>18.213999999999999</v>
      </c>
      <c r="L1687">
        <v>20.053000000000001</v>
      </c>
      <c r="M1687">
        <v>21.891999999999999</v>
      </c>
    </row>
    <row r="1688" spans="1:13" x14ac:dyDescent="0.3">
      <c r="A1688">
        <v>1686</v>
      </c>
      <c r="B1688">
        <v>15.2357</v>
      </c>
      <c r="C1688">
        <v>8.5120000000000001E-2</v>
      </c>
      <c r="D1688">
        <v>-0.54179999999999995</v>
      </c>
      <c r="E1688">
        <v>11.042999999999999</v>
      </c>
      <c r="F1688">
        <v>11.994999999999999</v>
      </c>
      <c r="G1688">
        <v>12.946</v>
      </c>
      <c r="H1688">
        <v>14.019</v>
      </c>
      <c r="I1688">
        <v>15.236000000000001</v>
      </c>
      <c r="J1688">
        <v>16.623000000000001</v>
      </c>
      <c r="K1688">
        <v>18.215</v>
      </c>
      <c r="L1688">
        <v>20.055</v>
      </c>
      <c r="M1688">
        <v>21.895</v>
      </c>
    </row>
    <row r="1689" spans="1:13" x14ac:dyDescent="0.3">
      <c r="A1689">
        <v>1687</v>
      </c>
      <c r="B1689">
        <v>15.235300000000001</v>
      </c>
      <c r="C1689">
        <v>8.5129999999999997E-2</v>
      </c>
      <c r="D1689">
        <v>-0.54269999999999996</v>
      </c>
      <c r="E1689">
        <v>11.042999999999999</v>
      </c>
      <c r="F1689">
        <v>11.994</v>
      </c>
      <c r="G1689">
        <v>12.946</v>
      </c>
      <c r="H1689">
        <v>14.019</v>
      </c>
      <c r="I1689">
        <v>15.234999999999999</v>
      </c>
      <c r="J1689">
        <v>16.623000000000001</v>
      </c>
      <c r="K1689">
        <v>18.215</v>
      </c>
      <c r="L1689">
        <v>20.056000000000001</v>
      </c>
      <c r="M1689">
        <v>21.896999999999998</v>
      </c>
    </row>
    <row r="1690" spans="1:13" x14ac:dyDescent="0.3">
      <c r="A1690">
        <v>1688</v>
      </c>
      <c r="B1690">
        <v>15.234999999999999</v>
      </c>
      <c r="C1690">
        <v>8.5139999999999993E-2</v>
      </c>
      <c r="D1690">
        <v>-0.54369999999999996</v>
      </c>
      <c r="E1690">
        <v>11.042999999999999</v>
      </c>
      <c r="F1690">
        <v>11.994</v>
      </c>
      <c r="G1690">
        <v>12.945</v>
      </c>
      <c r="H1690">
        <v>14.018000000000001</v>
      </c>
      <c r="I1690">
        <v>15.234999999999999</v>
      </c>
      <c r="J1690">
        <v>16.623000000000001</v>
      </c>
      <c r="K1690">
        <v>18.216000000000001</v>
      </c>
      <c r="L1690">
        <v>20.056999999999999</v>
      </c>
      <c r="M1690">
        <v>21.899000000000001</v>
      </c>
    </row>
    <row r="1691" spans="1:13" x14ac:dyDescent="0.3">
      <c r="A1691">
        <v>1689</v>
      </c>
      <c r="B1691">
        <v>15.2346</v>
      </c>
      <c r="C1691">
        <v>8.516E-2</v>
      </c>
      <c r="D1691">
        <v>-0.54469999999999996</v>
      </c>
      <c r="E1691">
        <v>11.042</v>
      </c>
      <c r="F1691">
        <v>11.994</v>
      </c>
      <c r="G1691">
        <v>12.945</v>
      </c>
      <c r="H1691">
        <v>14.018000000000001</v>
      </c>
      <c r="I1691">
        <v>15.234999999999999</v>
      </c>
      <c r="J1691">
        <v>16.623000000000001</v>
      </c>
      <c r="K1691">
        <v>18.216000000000001</v>
      </c>
      <c r="L1691">
        <v>20.059000000000001</v>
      </c>
      <c r="M1691">
        <v>21.901</v>
      </c>
    </row>
    <row r="1692" spans="1:13" x14ac:dyDescent="0.3">
      <c r="A1692">
        <v>1690</v>
      </c>
      <c r="B1692">
        <v>15.2342</v>
      </c>
      <c r="C1692">
        <v>8.5169999999999996E-2</v>
      </c>
      <c r="D1692">
        <v>-0.54559999999999997</v>
      </c>
      <c r="E1692">
        <v>11.042</v>
      </c>
      <c r="F1692">
        <v>11.993</v>
      </c>
      <c r="G1692">
        <v>12.944000000000001</v>
      </c>
      <c r="H1692">
        <v>14.016999999999999</v>
      </c>
      <c r="I1692">
        <v>15.234</v>
      </c>
      <c r="J1692">
        <v>16.622</v>
      </c>
      <c r="K1692">
        <v>18.216000000000001</v>
      </c>
      <c r="L1692">
        <v>20.059999999999999</v>
      </c>
      <c r="M1692">
        <v>21.902999999999999</v>
      </c>
    </row>
    <row r="1693" spans="1:13" x14ac:dyDescent="0.3">
      <c r="A1693">
        <v>1691</v>
      </c>
      <c r="B1693">
        <v>15.2339</v>
      </c>
      <c r="C1693">
        <v>8.5180000000000006E-2</v>
      </c>
      <c r="D1693">
        <v>-0.54659999999999997</v>
      </c>
      <c r="E1693">
        <v>11.042</v>
      </c>
      <c r="F1693">
        <v>11.993</v>
      </c>
      <c r="G1693">
        <v>12.944000000000001</v>
      </c>
      <c r="H1693">
        <v>14.016999999999999</v>
      </c>
      <c r="I1693">
        <v>15.234</v>
      </c>
      <c r="J1693">
        <v>16.622</v>
      </c>
      <c r="K1693">
        <v>18.216999999999999</v>
      </c>
      <c r="L1693">
        <v>20.061</v>
      </c>
      <c r="M1693">
        <v>21.905000000000001</v>
      </c>
    </row>
    <row r="1694" spans="1:13" x14ac:dyDescent="0.3">
      <c r="A1694">
        <v>1692</v>
      </c>
      <c r="B1694">
        <v>15.233499999999999</v>
      </c>
      <c r="C1694">
        <v>8.5199999999999998E-2</v>
      </c>
      <c r="D1694">
        <v>-0.54759999999999998</v>
      </c>
      <c r="E1694">
        <v>11.041</v>
      </c>
      <c r="F1694">
        <v>11.992000000000001</v>
      </c>
      <c r="G1694">
        <v>12.943</v>
      </c>
      <c r="H1694">
        <v>14.016</v>
      </c>
      <c r="I1694">
        <v>15.234</v>
      </c>
      <c r="J1694">
        <v>16.622</v>
      </c>
      <c r="K1694">
        <v>18.216999999999999</v>
      </c>
      <c r="L1694">
        <v>20.062000000000001</v>
      </c>
      <c r="M1694">
        <v>21.908000000000001</v>
      </c>
    </row>
    <row r="1695" spans="1:13" x14ac:dyDescent="0.3">
      <c r="A1695">
        <v>1693</v>
      </c>
      <c r="B1695">
        <v>15.2332</v>
      </c>
      <c r="C1695">
        <v>8.5209999999999994E-2</v>
      </c>
      <c r="D1695">
        <v>-0.54859999999999998</v>
      </c>
      <c r="E1695">
        <v>11.041</v>
      </c>
      <c r="F1695">
        <v>11.992000000000001</v>
      </c>
      <c r="G1695">
        <v>12.943</v>
      </c>
      <c r="H1695">
        <v>14.016</v>
      </c>
      <c r="I1695">
        <v>15.233000000000001</v>
      </c>
      <c r="J1695">
        <v>16.622</v>
      </c>
      <c r="K1695">
        <v>18.218</v>
      </c>
      <c r="L1695">
        <v>20.064</v>
      </c>
      <c r="M1695">
        <v>21.908999999999999</v>
      </c>
    </row>
    <row r="1696" spans="1:13" x14ac:dyDescent="0.3">
      <c r="A1696">
        <v>1694</v>
      </c>
      <c r="B1696">
        <v>15.232799999999999</v>
      </c>
      <c r="C1696">
        <v>8.5220000000000004E-2</v>
      </c>
      <c r="D1696">
        <v>-0.54949999999999999</v>
      </c>
      <c r="E1696">
        <v>11.041</v>
      </c>
      <c r="F1696">
        <v>11.992000000000001</v>
      </c>
      <c r="G1696">
        <v>12.943</v>
      </c>
      <c r="H1696">
        <v>14.016</v>
      </c>
      <c r="I1696">
        <v>15.233000000000001</v>
      </c>
      <c r="J1696">
        <v>16.622</v>
      </c>
      <c r="K1696">
        <v>18.218</v>
      </c>
      <c r="L1696">
        <v>20.064</v>
      </c>
      <c r="M1696">
        <v>21.911000000000001</v>
      </c>
    </row>
    <row r="1697" spans="1:13" x14ac:dyDescent="0.3">
      <c r="A1697">
        <v>1695</v>
      </c>
      <c r="B1697">
        <v>15.2325</v>
      </c>
      <c r="C1697">
        <v>8.5239999999999996E-2</v>
      </c>
      <c r="D1697">
        <v>-0.55049999999999999</v>
      </c>
      <c r="E1697">
        <v>11.041</v>
      </c>
      <c r="F1697">
        <v>11.991</v>
      </c>
      <c r="G1697">
        <v>12.942</v>
      </c>
      <c r="H1697">
        <v>14.015000000000001</v>
      </c>
      <c r="I1697">
        <v>15.231999999999999</v>
      </c>
      <c r="J1697">
        <v>16.622</v>
      </c>
      <c r="K1697">
        <v>18.219000000000001</v>
      </c>
      <c r="L1697">
        <v>20.065999999999999</v>
      </c>
      <c r="M1697">
        <v>21.914000000000001</v>
      </c>
    </row>
    <row r="1698" spans="1:13" x14ac:dyDescent="0.3">
      <c r="A1698">
        <v>1696</v>
      </c>
      <c r="B1698">
        <v>15.232100000000001</v>
      </c>
      <c r="C1698">
        <v>8.5250000000000006E-2</v>
      </c>
      <c r="D1698">
        <v>-0.55149999999999999</v>
      </c>
      <c r="E1698">
        <v>11.04</v>
      </c>
      <c r="F1698">
        <v>11.991</v>
      </c>
      <c r="G1698">
        <v>12.942</v>
      </c>
      <c r="H1698">
        <v>14.015000000000001</v>
      </c>
      <c r="I1698">
        <v>15.231999999999999</v>
      </c>
      <c r="J1698">
        <v>16.622</v>
      </c>
      <c r="K1698">
        <v>18.219000000000001</v>
      </c>
      <c r="L1698">
        <v>20.067</v>
      </c>
      <c r="M1698">
        <v>21.916</v>
      </c>
    </row>
    <row r="1699" spans="1:13" x14ac:dyDescent="0.3">
      <c r="A1699">
        <v>1697</v>
      </c>
      <c r="B1699">
        <v>15.2318</v>
      </c>
      <c r="C1699">
        <v>8.5260000000000002E-2</v>
      </c>
      <c r="D1699">
        <v>-0.55249999999999999</v>
      </c>
      <c r="E1699">
        <v>11.04</v>
      </c>
      <c r="F1699">
        <v>11.991</v>
      </c>
      <c r="G1699">
        <v>12.941000000000001</v>
      </c>
      <c r="H1699">
        <v>14.013999999999999</v>
      </c>
      <c r="I1699">
        <v>15.231999999999999</v>
      </c>
      <c r="J1699">
        <v>16.622</v>
      </c>
      <c r="K1699">
        <v>18.219000000000001</v>
      </c>
      <c r="L1699">
        <v>20.068000000000001</v>
      </c>
      <c r="M1699">
        <v>21.917000000000002</v>
      </c>
    </row>
    <row r="1700" spans="1:13" x14ac:dyDescent="0.3">
      <c r="A1700">
        <v>1698</v>
      </c>
      <c r="B1700">
        <v>15.231400000000001</v>
      </c>
      <c r="C1700">
        <v>8.5269999999999999E-2</v>
      </c>
      <c r="D1700">
        <v>-0.55349999999999999</v>
      </c>
      <c r="E1700">
        <v>11.04</v>
      </c>
      <c r="F1700">
        <v>11.99</v>
      </c>
      <c r="G1700">
        <v>12.941000000000001</v>
      </c>
      <c r="H1700">
        <v>14.013999999999999</v>
      </c>
      <c r="I1700">
        <v>15.231</v>
      </c>
      <c r="J1700">
        <v>16.622</v>
      </c>
      <c r="K1700">
        <v>18.22</v>
      </c>
      <c r="L1700">
        <v>20.068999999999999</v>
      </c>
      <c r="M1700">
        <v>21.919</v>
      </c>
    </row>
    <row r="1701" spans="1:13" x14ac:dyDescent="0.3">
      <c r="A1701">
        <v>1699</v>
      </c>
      <c r="B1701">
        <v>15.2311</v>
      </c>
      <c r="C1701">
        <v>8.5290000000000005E-2</v>
      </c>
      <c r="D1701">
        <v>-0.5544</v>
      </c>
      <c r="E1701">
        <v>11.039</v>
      </c>
      <c r="F1701">
        <v>11.99</v>
      </c>
      <c r="G1701">
        <v>12.94</v>
      </c>
      <c r="H1701">
        <v>14.013</v>
      </c>
      <c r="I1701">
        <v>15.231</v>
      </c>
      <c r="J1701">
        <v>16.622</v>
      </c>
      <c r="K1701">
        <v>18.22</v>
      </c>
      <c r="L1701">
        <v>20.071000000000002</v>
      </c>
      <c r="M1701">
        <v>21.922000000000001</v>
      </c>
    </row>
    <row r="1702" spans="1:13" x14ac:dyDescent="0.3">
      <c r="A1702">
        <v>1700</v>
      </c>
      <c r="B1702">
        <v>15.230700000000001</v>
      </c>
      <c r="C1702">
        <v>8.5300000000000001E-2</v>
      </c>
      <c r="D1702">
        <v>-0.5554</v>
      </c>
      <c r="E1702">
        <v>11.039</v>
      </c>
      <c r="F1702">
        <v>11.99</v>
      </c>
      <c r="G1702">
        <v>12.94</v>
      </c>
      <c r="H1702">
        <v>14.013</v>
      </c>
      <c r="I1702">
        <v>15.231</v>
      </c>
      <c r="J1702">
        <v>16.622</v>
      </c>
      <c r="K1702">
        <v>18.22</v>
      </c>
      <c r="L1702">
        <v>20.071999999999999</v>
      </c>
      <c r="M1702">
        <v>21.923999999999999</v>
      </c>
    </row>
    <row r="1703" spans="1:13" x14ac:dyDescent="0.3">
      <c r="A1703">
        <v>1701</v>
      </c>
      <c r="B1703">
        <v>15.230399999999999</v>
      </c>
      <c r="C1703">
        <v>8.5309999999999997E-2</v>
      </c>
      <c r="D1703">
        <v>-0.55640000000000001</v>
      </c>
      <c r="E1703">
        <v>11.039</v>
      </c>
      <c r="F1703">
        <v>11.989000000000001</v>
      </c>
      <c r="G1703">
        <v>12.94</v>
      </c>
      <c r="H1703">
        <v>14.012</v>
      </c>
      <c r="I1703">
        <v>15.23</v>
      </c>
      <c r="J1703">
        <v>16.620999999999999</v>
      </c>
      <c r="K1703">
        <v>18.221</v>
      </c>
      <c r="L1703">
        <v>20.073</v>
      </c>
      <c r="M1703">
        <v>21.925999999999998</v>
      </c>
    </row>
    <row r="1704" spans="1:13" x14ac:dyDescent="0.3">
      <c r="A1704">
        <v>1702</v>
      </c>
      <c r="B1704">
        <v>15.23</v>
      </c>
      <c r="C1704">
        <v>8.5330000000000003E-2</v>
      </c>
      <c r="D1704">
        <v>-0.55740000000000001</v>
      </c>
      <c r="E1704">
        <v>11.039</v>
      </c>
      <c r="F1704">
        <v>11.989000000000001</v>
      </c>
      <c r="G1704">
        <v>12.939</v>
      </c>
      <c r="H1704">
        <v>14.012</v>
      </c>
      <c r="I1704">
        <v>15.23</v>
      </c>
      <c r="J1704">
        <v>16.620999999999999</v>
      </c>
      <c r="K1704">
        <v>18.221</v>
      </c>
      <c r="L1704">
        <v>20.074999999999999</v>
      </c>
      <c r="M1704">
        <v>21.928000000000001</v>
      </c>
    </row>
    <row r="1705" spans="1:13" x14ac:dyDescent="0.3">
      <c r="A1705">
        <v>1703</v>
      </c>
      <c r="B1705">
        <v>15.229699999999999</v>
      </c>
      <c r="C1705">
        <v>8.5339999999999999E-2</v>
      </c>
      <c r="D1705">
        <v>-0.55840000000000001</v>
      </c>
      <c r="E1705">
        <v>11.038</v>
      </c>
      <c r="F1705">
        <v>11.989000000000001</v>
      </c>
      <c r="G1705">
        <v>12.939</v>
      </c>
      <c r="H1705">
        <v>14.012</v>
      </c>
      <c r="I1705">
        <v>15.23</v>
      </c>
      <c r="J1705">
        <v>16.620999999999999</v>
      </c>
      <c r="K1705">
        <v>18.222000000000001</v>
      </c>
      <c r="L1705">
        <v>20.076000000000001</v>
      </c>
      <c r="M1705">
        <v>21.93</v>
      </c>
    </row>
    <row r="1706" spans="1:13" x14ac:dyDescent="0.3">
      <c r="A1706">
        <v>1704</v>
      </c>
      <c r="B1706">
        <v>15.2293</v>
      </c>
      <c r="C1706">
        <v>8.5349999999999995E-2</v>
      </c>
      <c r="D1706">
        <v>-0.55940000000000001</v>
      </c>
      <c r="E1706">
        <v>11.038</v>
      </c>
      <c r="F1706">
        <v>11.988</v>
      </c>
      <c r="G1706">
        <v>12.938000000000001</v>
      </c>
      <c r="H1706">
        <v>14.010999999999999</v>
      </c>
      <c r="I1706">
        <v>15.228999999999999</v>
      </c>
      <c r="J1706">
        <v>16.620999999999999</v>
      </c>
      <c r="K1706">
        <v>18.222000000000001</v>
      </c>
      <c r="L1706">
        <v>20.077000000000002</v>
      </c>
      <c r="M1706">
        <v>21.931999999999999</v>
      </c>
    </row>
    <row r="1707" spans="1:13" x14ac:dyDescent="0.3">
      <c r="A1707">
        <v>1705</v>
      </c>
      <c r="B1707">
        <v>15.228999999999999</v>
      </c>
      <c r="C1707">
        <v>8.5370000000000001E-2</v>
      </c>
      <c r="D1707">
        <v>-0.56040000000000001</v>
      </c>
      <c r="E1707">
        <v>11.038</v>
      </c>
      <c r="F1707">
        <v>11.988</v>
      </c>
      <c r="G1707">
        <v>12.938000000000001</v>
      </c>
      <c r="H1707">
        <v>14.010999999999999</v>
      </c>
      <c r="I1707">
        <v>15.228999999999999</v>
      </c>
      <c r="J1707">
        <v>16.620999999999999</v>
      </c>
      <c r="K1707">
        <v>18.222999999999999</v>
      </c>
      <c r="L1707">
        <v>20.079000000000001</v>
      </c>
      <c r="M1707">
        <v>21.934999999999999</v>
      </c>
    </row>
    <row r="1708" spans="1:13" x14ac:dyDescent="0.3">
      <c r="A1708">
        <v>1706</v>
      </c>
      <c r="B1708">
        <v>15.2286</v>
      </c>
      <c r="C1708">
        <v>8.5379999999999998E-2</v>
      </c>
      <c r="D1708">
        <v>-0.56140000000000001</v>
      </c>
      <c r="E1708">
        <v>11.038</v>
      </c>
      <c r="F1708">
        <v>11.987</v>
      </c>
      <c r="G1708">
        <v>12.936999999999999</v>
      </c>
      <c r="H1708">
        <v>14.01</v>
      </c>
      <c r="I1708">
        <v>15.228999999999999</v>
      </c>
      <c r="J1708">
        <v>16.620999999999999</v>
      </c>
      <c r="K1708">
        <v>18.222999999999999</v>
      </c>
      <c r="L1708">
        <v>20.079999999999998</v>
      </c>
      <c r="M1708">
        <v>21.937000000000001</v>
      </c>
    </row>
    <row r="1709" spans="1:13" x14ac:dyDescent="0.3">
      <c r="A1709">
        <v>1707</v>
      </c>
      <c r="B1709">
        <v>15.228300000000001</v>
      </c>
      <c r="C1709">
        <v>8.5389999999999994E-2</v>
      </c>
      <c r="D1709">
        <v>-0.56230000000000002</v>
      </c>
      <c r="E1709">
        <v>11.037000000000001</v>
      </c>
      <c r="F1709">
        <v>11.987</v>
      </c>
      <c r="G1709">
        <v>12.936999999999999</v>
      </c>
      <c r="H1709">
        <v>14.01</v>
      </c>
      <c r="I1709">
        <v>15.228</v>
      </c>
      <c r="J1709">
        <v>16.620999999999999</v>
      </c>
      <c r="K1709">
        <v>18.222999999999999</v>
      </c>
      <c r="L1709">
        <v>20.081</v>
      </c>
      <c r="M1709">
        <v>21.937999999999999</v>
      </c>
    </row>
    <row r="1710" spans="1:13" x14ac:dyDescent="0.3">
      <c r="A1710">
        <v>1708</v>
      </c>
      <c r="B1710">
        <v>15.2279</v>
      </c>
      <c r="C1710">
        <v>8.541E-2</v>
      </c>
      <c r="D1710">
        <v>-0.56330000000000002</v>
      </c>
      <c r="E1710">
        <v>11.037000000000001</v>
      </c>
      <c r="F1710">
        <v>11.987</v>
      </c>
      <c r="G1710">
        <v>12.936</v>
      </c>
      <c r="H1710">
        <v>14.009</v>
      </c>
      <c r="I1710">
        <v>15.228</v>
      </c>
      <c r="J1710">
        <v>16.620999999999999</v>
      </c>
      <c r="K1710">
        <v>18.224</v>
      </c>
      <c r="L1710">
        <v>20.082000000000001</v>
      </c>
      <c r="M1710">
        <v>21.940999999999999</v>
      </c>
    </row>
    <row r="1711" spans="1:13" x14ac:dyDescent="0.3">
      <c r="A1711">
        <v>1709</v>
      </c>
      <c r="B1711">
        <v>15.227600000000001</v>
      </c>
      <c r="C1711">
        <v>8.5419999999999996E-2</v>
      </c>
      <c r="D1711">
        <v>-0.56430000000000002</v>
      </c>
      <c r="E1711">
        <v>11.037000000000001</v>
      </c>
      <c r="F1711">
        <v>11.986000000000001</v>
      </c>
      <c r="G1711">
        <v>12.936</v>
      </c>
      <c r="H1711">
        <v>14.009</v>
      </c>
      <c r="I1711">
        <v>15.228</v>
      </c>
      <c r="J1711">
        <v>16.620999999999999</v>
      </c>
      <c r="K1711">
        <v>18.224</v>
      </c>
      <c r="L1711">
        <v>20.084</v>
      </c>
      <c r="M1711">
        <v>21.943000000000001</v>
      </c>
    </row>
    <row r="1712" spans="1:13" x14ac:dyDescent="0.3">
      <c r="A1712">
        <v>1710</v>
      </c>
      <c r="B1712">
        <v>15.2272</v>
      </c>
      <c r="C1712">
        <v>8.5430000000000006E-2</v>
      </c>
      <c r="D1712">
        <v>-0.56530000000000002</v>
      </c>
      <c r="E1712">
        <v>11.036</v>
      </c>
      <c r="F1712">
        <v>11.986000000000001</v>
      </c>
      <c r="G1712">
        <v>12.936</v>
      </c>
      <c r="H1712">
        <v>14.007999999999999</v>
      </c>
      <c r="I1712">
        <v>15.227</v>
      </c>
      <c r="J1712">
        <v>16.620999999999999</v>
      </c>
      <c r="K1712">
        <v>18.225000000000001</v>
      </c>
      <c r="L1712">
        <v>20.085000000000001</v>
      </c>
      <c r="M1712">
        <v>21.945</v>
      </c>
    </row>
    <row r="1713" spans="1:13" x14ac:dyDescent="0.3">
      <c r="A1713">
        <v>1711</v>
      </c>
      <c r="B1713">
        <v>15.226900000000001</v>
      </c>
      <c r="C1713">
        <v>8.5449999999999998E-2</v>
      </c>
      <c r="D1713">
        <v>-0.56630000000000003</v>
      </c>
      <c r="E1713">
        <v>11.036</v>
      </c>
      <c r="F1713">
        <v>11.984999999999999</v>
      </c>
      <c r="G1713">
        <v>12.935</v>
      </c>
      <c r="H1713">
        <v>14.007999999999999</v>
      </c>
      <c r="I1713">
        <v>15.227</v>
      </c>
      <c r="J1713">
        <v>16.620999999999999</v>
      </c>
      <c r="K1713">
        <v>18.225000000000001</v>
      </c>
      <c r="L1713">
        <v>20.085999999999999</v>
      </c>
      <c r="M1713">
        <v>21.948</v>
      </c>
    </row>
    <row r="1714" spans="1:13" x14ac:dyDescent="0.3">
      <c r="A1714">
        <v>1712</v>
      </c>
      <c r="B1714">
        <v>15.2265</v>
      </c>
      <c r="C1714">
        <v>8.5459999999999994E-2</v>
      </c>
      <c r="D1714">
        <v>-0.56730000000000003</v>
      </c>
      <c r="E1714">
        <v>11.036</v>
      </c>
      <c r="F1714">
        <v>11.984999999999999</v>
      </c>
      <c r="G1714">
        <v>12.935</v>
      </c>
      <c r="H1714">
        <v>14.007</v>
      </c>
      <c r="I1714">
        <v>15.226000000000001</v>
      </c>
      <c r="J1714">
        <v>16.620999999999999</v>
      </c>
      <c r="K1714">
        <v>18.225000000000001</v>
      </c>
      <c r="L1714">
        <v>20.087</v>
      </c>
      <c r="M1714">
        <v>21.949000000000002</v>
      </c>
    </row>
    <row r="1715" spans="1:13" x14ac:dyDescent="0.3">
      <c r="A1715">
        <v>1713</v>
      </c>
      <c r="B1715">
        <v>15.2262</v>
      </c>
      <c r="C1715">
        <v>8.5470000000000004E-2</v>
      </c>
      <c r="D1715">
        <v>-0.56830000000000003</v>
      </c>
      <c r="E1715">
        <v>11.036</v>
      </c>
      <c r="F1715">
        <v>11.984999999999999</v>
      </c>
      <c r="G1715">
        <v>12.933999999999999</v>
      </c>
      <c r="H1715">
        <v>14.007</v>
      </c>
      <c r="I1715">
        <v>15.226000000000001</v>
      </c>
      <c r="J1715">
        <v>16.62</v>
      </c>
      <c r="K1715">
        <v>18.225999999999999</v>
      </c>
      <c r="L1715">
        <v>20.088999999999999</v>
      </c>
      <c r="M1715">
        <v>21.951000000000001</v>
      </c>
    </row>
    <row r="1716" spans="1:13" x14ac:dyDescent="0.3">
      <c r="A1716">
        <v>1714</v>
      </c>
      <c r="B1716">
        <v>15.2258</v>
      </c>
      <c r="C1716">
        <v>8.5489999999999997E-2</v>
      </c>
      <c r="D1716">
        <v>-0.56930000000000003</v>
      </c>
      <c r="E1716">
        <v>11.035</v>
      </c>
      <c r="F1716">
        <v>11.984</v>
      </c>
      <c r="G1716">
        <v>12.933999999999999</v>
      </c>
      <c r="H1716">
        <v>14.006</v>
      </c>
      <c r="I1716">
        <v>15.226000000000001</v>
      </c>
      <c r="J1716">
        <v>16.62</v>
      </c>
      <c r="K1716">
        <v>18.225999999999999</v>
      </c>
      <c r="L1716">
        <v>20.09</v>
      </c>
      <c r="M1716">
        <v>21.954000000000001</v>
      </c>
    </row>
    <row r="1717" spans="1:13" x14ac:dyDescent="0.3">
      <c r="A1717">
        <v>1715</v>
      </c>
      <c r="B1717">
        <v>15.2255</v>
      </c>
      <c r="C1717">
        <v>8.5500000000000007E-2</v>
      </c>
      <c r="D1717">
        <v>-0.57030000000000003</v>
      </c>
      <c r="E1717">
        <v>11.035</v>
      </c>
      <c r="F1717">
        <v>11.984</v>
      </c>
      <c r="G1717">
        <v>12.933</v>
      </c>
      <c r="H1717">
        <v>14.006</v>
      </c>
      <c r="I1717">
        <v>15.226000000000001</v>
      </c>
      <c r="J1717">
        <v>16.62</v>
      </c>
      <c r="K1717">
        <v>18.227</v>
      </c>
      <c r="L1717">
        <v>20.091000000000001</v>
      </c>
      <c r="M1717">
        <v>21.956</v>
      </c>
    </row>
    <row r="1718" spans="1:13" x14ac:dyDescent="0.3">
      <c r="A1718">
        <v>1716</v>
      </c>
      <c r="B1718">
        <v>15.225199999999999</v>
      </c>
      <c r="C1718">
        <v>8.5510000000000003E-2</v>
      </c>
      <c r="D1718">
        <v>-0.57130000000000003</v>
      </c>
      <c r="E1718">
        <v>11.035</v>
      </c>
      <c r="F1718">
        <v>11.984</v>
      </c>
      <c r="G1718">
        <v>12.933</v>
      </c>
      <c r="H1718">
        <v>14.006</v>
      </c>
      <c r="I1718">
        <v>15.225</v>
      </c>
      <c r="J1718">
        <v>16.62</v>
      </c>
      <c r="K1718">
        <v>18.227</v>
      </c>
      <c r="L1718">
        <v>20.091999999999999</v>
      </c>
      <c r="M1718">
        <v>21.957999999999998</v>
      </c>
    </row>
    <row r="1719" spans="1:13" x14ac:dyDescent="0.3">
      <c r="A1719">
        <v>1717</v>
      </c>
      <c r="B1719">
        <v>15.2248</v>
      </c>
      <c r="C1719">
        <v>8.5529999999999995E-2</v>
      </c>
      <c r="D1719">
        <v>-0.57230000000000003</v>
      </c>
      <c r="E1719">
        <v>11.034000000000001</v>
      </c>
      <c r="F1719">
        <v>11.983000000000001</v>
      </c>
      <c r="G1719">
        <v>12.932</v>
      </c>
      <c r="H1719">
        <v>14.005000000000001</v>
      </c>
      <c r="I1719">
        <v>15.225</v>
      </c>
      <c r="J1719">
        <v>16.62</v>
      </c>
      <c r="K1719">
        <v>18.228000000000002</v>
      </c>
      <c r="L1719">
        <v>20.094000000000001</v>
      </c>
      <c r="M1719">
        <v>21.960999999999999</v>
      </c>
    </row>
    <row r="1720" spans="1:13" x14ac:dyDescent="0.3">
      <c r="A1720">
        <v>1718</v>
      </c>
      <c r="B1720">
        <v>15.224500000000001</v>
      </c>
      <c r="C1720">
        <v>8.5540000000000005E-2</v>
      </c>
      <c r="D1720">
        <v>-0.57330000000000003</v>
      </c>
      <c r="E1720">
        <v>11.034000000000001</v>
      </c>
      <c r="F1720">
        <v>11.983000000000001</v>
      </c>
      <c r="G1720">
        <v>12.932</v>
      </c>
      <c r="H1720">
        <v>14.005000000000001</v>
      </c>
      <c r="I1720">
        <v>15.224</v>
      </c>
      <c r="J1720">
        <v>16.62</v>
      </c>
      <c r="K1720">
        <v>18.228000000000002</v>
      </c>
      <c r="L1720">
        <v>20.094999999999999</v>
      </c>
      <c r="M1720">
        <v>21.962</v>
      </c>
    </row>
    <row r="1721" spans="1:13" x14ac:dyDescent="0.3">
      <c r="A1721">
        <v>1719</v>
      </c>
      <c r="B1721">
        <v>15.2241</v>
      </c>
      <c r="C1721">
        <v>8.5550000000000001E-2</v>
      </c>
      <c r="D1721">
        <v>-0.57430000000000003</v>
      </c>
      <c r="E1721">
        <v>11.034000000000001</v>
      </c>
      <c r="F1721">
        <v>11.983000000000001</v>
      </c>
      <c r="G1721">
        <v>12.932</v>
      </c>
      <c r="H1721">
        <v>14.004</v>
      </c>
      <c r="I1721">
        <v>15.224</v>
      </c>
      <c r="J1721">
        <v>16.62</v>
      </c>
      <c r="K1721">
        <v>18.228000000000002</v>
      </c>
      <c r="L1721">
        <v>20.096</v>
      </c>
      <c r="M1721">
        <v>21.963999999999999</v>
      </c>
    </row>
    <row r="1722" spans="1:13" x14ac:dyDescent="0.3">
      <c r="A1722">
        <v>1720</v>
      </c>
      <c r="B1722">
        <v>15.223800000000001</v>
      </c>
      <c r="C1722">
        <v>8.5569999999999993E-2</v>
      </c>
      <c r="D1722">
        <v>-0.57540000000000002</v>
      </c>
      <c r="E1722">
        <v>11.032999999999999</v>
      </c>
      <c r="F1722">
        <v>11.981999999999999</v>
      </c>
      <c r="G1722">
        <v>12.930999999999999</v>
      </c>
      <c r="H1722">
        <v>14.004</v>
      </c>
      <c r="I1722">
        <v>15.224</v>
      </c>
      <c r="J1722">
        <v>16.62</v>
      </c>
      <c r="K1722">
        <v>18.228999999999999</v>
      </c>
      <c r="L1722">
        <v>20.097999999999999</v>
      </c>
      <c r="M1722">
        <v>21.966999999999999</v>
      </c>
    </row>
    <row r="1723" spans="1:13" x14ac:dyDescent="0.3">
      <c r="A1723">
        <v>1721</v>
      </c>
      <c r="B1723">
        <v>15.2235</v>
      </c>
      <c r="C1723">
        <v>8.5580000000000003E-2</v>
      </c>
      <c r="D1723">
        <v>-0.57640000000000002</v>
      </c>
      <c r="E1723">
        <v>11.032999999999999</v>
      </c>
      <c r="F1723">
        <v>11.981999999999999</v>
      </c>
      <c r="G1723">
        <v>12.930999999999999</v>
      </c>
      <c r="H1723">
        <v>14.003</v>
      </c>
      <c r="I1723">
        <v>15.224</v>
      </c>
      <c r="J1723">
        <v>16.62</v>
      </c>
      <c r="K1723">
        <v>18.23</v>
      </c>
      <c r="L1723">
        <v>20.099</v>
      </c>
      <c r="M1723">
        <v>21.969000000000001</v>
      </c>
    </row>
    <row r="1724" spans="1:13" x14ac:dyDescent="0.3">
      <c r="A1724">
        <v>1722</v>
      </c>
      <c r="B1724">
        <v>15.223100000000001</v>
      </c>
      <c r="C1724">
        <v>8.5589999999999999E-2</v>
      </c>
      <c r="D1724">
        <v>-0.57740000000000002</v>
      </c>
      <c r="E1724">
        <v>11.032999999999999</v>
      </c>
      <c r="F1724">
        <v>11.981999999999999</v>
      </c>
      <c r="G1724">
        <v>12.93</v>
      </c>
      <c r="H1724">
        <v>14.003</v>
      </c>
      <c r="I1724">
        <v>15.223000000000001</v>
      </c>
      <c r="J1724">
        <v>16.62</v>
      </c>
      <c r="K1724">
        <v>18.23</v>
      </c>
      <c r="L1724">
        <v>20.100000000000001</v>
      </c>
      <c r="M1724">
        <v>21.971</v>
      </c>
    </row>
    <row r="1725" spans="1:13" x14ac:dyDescent="0.3">
      <c r="A1725">
        <v>1723</v>
      </c>
      <c r="B1725">
        <v>15.222799999999999</v>
      </c>
      <c r="C1725">
        <v>8.5610000000000006E-2</v>
      </c>
      <c r="D1725">
        <v>-0.57840000000000003</v>
      </c>
      <c r="E1725">
        <v>11.032999999999999</v>
      </c>
      <c r="F1725">
        <v>11.981</v>
      </c>
      <c r="G1725">
        <v>12.93</v>
      </c>
      <c r="H1725">
        <v>14.003</v>
      </c>
      <c r="I1725">
        <v>15.223000000000001</v>
      </c>
      <c r="J1725">
        <v>16.62</v>
      </c>
      <c r="K1725">
        <v>18.231000000000002</v>
      </c>
      <c r="L1725">
        <v>20.102</v>
      </c>
      <c r="M1725">
        <v>21.974</v>
      </c>
    </row>
    <row r="1726" spans="1:13" x14ac:dyDescent="0.3">
      <c r="A1726">
        <v>1724</v>
      </c>
      <c r="B1726">
        <v>15.2224</v>
      </c>
      <c r="C1726">
        <v>8.5620000000000002E-2</v>
      </c>
      <c r="D1726">
        <v>-0.57940000000000003</v>
      </c>
      <c r="E1726">
        <v>11.032</v>
      </c>
      <c r="F1726">
        <v>11.981</v>
      </c>
      <c r="G1726">
        <v>12.929</v>
      </c>
      <c r="H1726">
        <v>14.002000000000001</v>
      </c>
      <c r="I1726">
        <v>15.222</v>
      </c>
      <c r="J1726">
        <v>16.62</v>
      </c>
      <c r="K1726">
        <v>18.231000000000002</v>
      </c>
      <c r="L1726">
        <v>20.103000000000002</v>
      </c>
      <c r="M1726">
        <v>21.975999999999999</v>
      </c>
    </row>
    <row r="1727" spans="1:13" x14ac:dyDescent="0.3">
      <c r="A1727">
        <v>1725</v>
      </c>
      <c r="B1727">
        <v>15.222099999999999</v>
      </c>
      <c r="C1727">
        <v>8.5629999999999998E-2</v>
      </c>
      <c r="D1727">
        <v>-0.58040000000000003</v>
      </c>
      <c r="E1727">
        <v>11.032</v>
      </c>
      <c r="F1727">
        <v>11.981</v>
      </c>
      <c r="G1727">
        <v>12.929</v>
      </c>
      <c r="H1727">
        <v>14.002000000000001</v>
      </c>
      <c r="I1727">
        <v>15.222</v>
      </c>
      <c r="J1727">
        <v>16.62</v>
      </c>
      <c r="K1727">
        <v>18.231000000000002</v>
      </c>
      <c r="L1727">
        <v>20.103999999999999</v>
      </c>
      <c r="M1727">
        <v>21.978000000000002</v>
      </c>
    </row>
    <row r="1728" spans="1:13" x14ac:dyDescent="0.3">
      <c r="A1728">
        <v>1726</v>
      </c>
      <c r="B1728">
        <v>15.2218</v>
      </c>
      <c r="C1728">
        <v>8.5650000000000004E-2</v>
      </c>
      <c r="D1728">
        <v>-0.58140000000000003</v>
      </c>
      <c r="E1728">
        <v>11.032</v>
      </c>
      <c r="F1728">
        <v>11.98</v>
      </c>
      <c r="G1728">
        <v>12.928000000000001</v>
      </c>
      <c r="H1728">
        <v>14.000999999999999</v>
      </c>
      <c r="I1728">
        <v>15.222</v>
      </c>
      <c r="J1728">
        <v>16.62</v>
      </c>
      <c r="K1728">
        <v>18.231999999999999</v>
      </c>
      <c r="L1728">
        <v>20.106000000000002</v>
      </c>
      <c r="M1728">
        <v>21.98</v>
      </c>
    </row>
    <row r="1729" spans="1:13" x14ac:dyDescent="0.3">
      <c r="A1729">
        <v>1727</v>
      </c>
      <c r="B1729">
        <v>15.221399999999999</v>
      </c>
      <c r="C1729">
        <v>8.566E-2</v>
      </c>
      <c r="D1729">
        <v>-0.58240000000000003</v>
      </c>
      <c r="E1729">
        <v>11.032</v>
      </c>
      <c r="F1729">
        <v>11.98</v>
      </c>
      <c r="G1729">
        <v>12.928000000000001</v>
      </c>
      <c r="H1729">
        <v>14.000999999999999</v>
      </c>
      <c r="I1729">
        <v>15.221</v>
      </c>
      <c r="J1729">
        <v>16.619</v>
      </c>
      <c r="K1729">
        <v>18.231999999999999</v>
      </c>
      <c r="L1729">
        <v>20.106999999999999</v>
      </c>
      <c r="M1729">
        <v>21.981999999999999</v>
      </c>
    </row>
    <row r="1730" spans="1:13" x14ac:dyDescent="0.3">
      <c r="A1730">
        <v>1728</v>
      </c>
      <c r="B1730">
        <v>15.2211</v>
      </c>
      <c r="C1730">
        <v>8.5669999999999996E-2</v>
      </c>
      <c r="D1730">
        <v>-0.58350000000000002</v>
      </c>
      <c r="E1730">
        <v>11.032</v>
      </c>
      <c r="F1730">
        <v>11.98</v>
      </c>
      <c r="G1730">
        <v>12.928000000000001</v>
      </c>
      <c r="H1730">
        <v>14</v>
      </c>
      <c r="I1730">
        <v>15.221</v>
      </c>
      <c r="J1730">
        <v>16.619</v>
      </c>
      <c r="K1730">
        <v>18.231999999999999</v>
      </c>
      <c r="L1730">
        <v>20.108000000000001</v>
      </c>
      <c r="M1730">
        <v>21.984000000000002</v>
      </c>
    </row>
    <row r="1731" spans="1:13" x14ac:dyDescent="0.3">
      <c r="A1731">
        <v>1729</v>
      </c>
      <c r="B1731">
        <v>15.220800000000001</v>
      </c>
      <c r="C1731">
        <v>8.5690000000000002E-2</v>
      </c>
      <c r="D1731">
        <v>-0.58450000000000002</v>
      </c>
      <c r="E1731">
        <v>11.031000000000001</v>
      </c>
      <c r="F1731">
        <v>11.978999999999999</v>
      </c>
      <c r="G1731">
        <v>12.927</v>
      </c>
      <c r="H1731">
        <v>14</v>
      </c>
      <c r="I1731">
        <v>15.221</v>
      </c>
      <c r="J1731">
        <v>16.619</v>
      </c>
      <c r="K1731">
        <v>18.233000000000001</v>
      </c>
      <c r="L1731">
        <v>20.11</v>
      </c>
      <c r="M1731">
        <v>21.986999999999998</v>
      </c>
    </row>
    <row r="1732" spans="1:13" x14ac:dyDescent="0.3">
      <c r="A1732">
        <v>1730</v>
      </c>
      <c r="B1732">
        <v>15.2204</v>
      </c>
      <c r="C1732">
        <v>8.5699999999999998E-2</v>
      </c>
      <c r="D1732">
        <v>-0.58550000000000002</v>
      </c>
      <c r="E1732">
        <v>11.031000000000001</v>
      </c>
      <c r="F1732">
        <v>11.978999999999999</v>
      </c>
      <c r="G1732">
        <v>12.927</v>
      </c>
      <c r="H1732">
        <v>13.999000000000001</v>
      </c>
      <c r="I1732">
        <v>15.22</v>
      </c>
      <c r="J1732">
        <v>16.619</v>
      </c>
      <c r="K1732">
        <v>18.233000000000001</v>
      </c>
      <c r="L1732">
        <v>20.111000000000001</v>
      </c>
      <c r="M1732">
        <v>21.989000000000001</v>
      </c>
    </row>
    <row r="1733" spans="1:13" x14ac:dyDescent="0.3">
      <c r="A1733">
        <v>1731</v>
      </c>
      <c r="B1733">
        <v>15.2201</v>
      </c>
      <c r="C1733">
        <v>8.5709999999999995E-2</v>
      </c>
      <c r="D1733">
        <v>-0.58650000000000002</v>
      </c>
      <c r="E1733">
        <v>11.031000000000001</v>
      </c>
      <c r="F1733">
        <v>11.978999999999999</v>
      </c>
      <c r="G1733">
        <v>12.926</v>
      </c>
      <c r="H1733">
        <v>13.999000000000001</v>
      </c>
      <c r="I1733">
        <v>15.22</v>
      </c>
      <c r="J1733">
        <v>16.619</v>
      </c>
      <c r="K1733">
        <v>18.234000000000002</v>
      </c>
      <c r="L1733">
        <v>20.111999999999998</v>
      </c>
      <c r="M1733">
        <v>21.991</v>
      </c>
    </row>
    <row r="1734" spans="1:13" x14ac:dyDescent="0.3">
      <c r="A1734">
        <v>1732</v>
      </c>
      <c r="B1734">
        <v>15.219799999999999</v>
      </c>
      <c r="C1734">
        <v>8.5730000000000001E-2</v>
      </c>
      <c r="D1734">
        <v>-0.58750000000000002</v>
      </c>
      <c r="E1734">
        <v>11.03</v>
      </c>
      <c r="F1734">
        <v>11.978</v>
      </c>
      <c r="G1734">
        <v>12.926</v>
      </c>
      <c r="H1734">
        <v>13.999000000000001</v>
      </c>
      <c r="I1734">
        <v>15.22</v>
      </c>
      <c r="J1734">
        <v>16.619</v>
      </c>
      <c r="K1734">
        <v>18.234999999999999</v>
      </c>
      <c r="L1734">
        <v>20.114000000000001</v>
      </c>
      <c r="M1734">
        <v>21.994</v>
      </c>
    </row>
    <row r="1735" spans="1:13" x14ac:dyDescent="0.3">
      <c r="A1735">
        <v>1733</v>
      </c>
      <c r="B1735">
        <v>15.2194</v>
      </c>
      <c r="C1735">
        <v>8.5739999999999997E-2</v>
      </c>
      <c r="D1735">
        <v>-0.58860000000000001</v>
      </c>
      <c r="E1735">
        <v>11.03</v>
      </c>
      <c r="F1735">
        <v>11.978</v>
      </c>
      <c r="G1735">
        <v>12.926</v>
      </c>
      <c r="H1735">
        <v>13.997999999999999</v>
      </c>
      <c r="I1735">
        <v>15.218999999999999</v>
      </c>
      <c r="J1735">
        <v>16.619</v>
      </c>
      <c r="K1735">
        <v>18.234999999999999</v>
      </c>
      <c r="L1735">
        <v>20.114999999999998</v>
      </c>
      <c r="M1735">
        <v>21.995999999999999</v>
      </c>
    </row>
    <row r="1736" spans="1:13" x14ac:dyDescent="0.3">
      <c r="A1736">
        <v>1734</v>
      </c>
      <c r="B1736">
        <v>15.219099999999999</v>
      </c>
      <c r="C1736">
        <v>8.5750000000000007E-2</v>
      </c>
      <c r="D1736">
        <v>-0.58960000000000001</v>
      </c>
      <c r="E1736">
        <v>11.03</v>
      </c>
      <c r="F1736">
        <v>11.978</v>
      </c>
      <c r="G1736">
        <v>12.925000000000001</v>
      </c>
      <c r="H1736">
        <v>13.997999999999999</v>
      </c>
      <c r="I1736">
        <v>15.218999999999999</v>
      </c>
      <c r="J1736">
        <v>16.619</v>
      </c>
      <c r="K1736">
        <v>18.234999999999999</v>
      </c>
      <c r="L1736">
        <v>20.116</v>
      </c>
      <c r="M1736">
        <v>21.998000000000001</v>
      </c>
    </row>
    <row r="1737" spans="1:13" x14ac:dyDescent="0.3">
      <c r="A1737">
        <v>1735</v>
      </c>
      <c r="B1737">
        <v>15.2188</v>
      </c>
      <c r="C1737">
        <v>8.5769999999999999E-2</v>
      </c>
      <c r="D1737">
        <v>-0.59060000000000001</v>
      </c>
      <c r="E1737">
        <v>11.029</v>
      </c>
      <c r="F1737">
        <v>11.977</v>
      </c>
      <c r="G1737">
        <v>12.925000000000001</v>
      </c>
      <c r="H1737">
        <v>13.997</v>
      </c>
      <c r="I1737">
        <v>15.218999999999999</v>
      </c>
      <c r="J1737">
        <v>16.619</v>
      </c>
      <c r="K1737">
        <v>18.236000000000001</v>
      </c>
      <c r="L1737">
        <v>20.117999999999999</v>
      </c>
      <c r="M1737">
        <v>22.001000000000001</v>
      </c>
    </row>
    <row r="1738" spans="1:13" x14ac:dyDescent="0.3">
      <c r="A1738">
        <v>1736</v>
      </c>
      <c r="B1738">
        <v>15.218400000000001</v>
      </c>
      <c r="C1738">
        <v>8.5779999999999995E-2</v>
      </c>
      <c r="D1738">
        <v>-0.59160000000000001</v>
      </c>
      <c r="E1738">
        <v>11.029</v>
      </c>
      <c r="F1738">
        <v>11.977</v>
      </c>
      <c r="G1738">
        <v>12.923999999999999</v>
      </c>
      <c r="H1738">
        <v>13.997</v>
      </c>
      <c r="I1738">
        <v>15.218</v>
      </c>
      <c r="J1738">
        <v>16.619</v>
      </c>
      <c r="K1738">
        <v>18.236000000000001</v>
      </c>
      <c r="L1738">
        <v>20.119</v>
      </c>
      <c r="M1738">
        <v>22.001999999999999</v>
      </c>
    </row>
    <row r="1739" spans="1:13" x14ac:dyDescent="0.3">
      <c r="A1739">
        <v>1737</v>
      </c>
      <c r="B1739">
        <v>15.2181</v>
      </c>
      <c r="C1739">
        <v>8.5790000000000005E-2</v>
      </c>
      <c r="D1739">
        <v>-0.5927</v>
      </c>
      <c r="E1739">
        <v>11.029</v>
      </c>
      <c r="F1739">
        <v>11.977</v>
      </c>
      <c r="G1739">
        <v>12.923999999999999</v>
      </c>
      <c r="H1739">
        <v>13.996</v>
      </c>
      <c r="I1739">
        <v>15.218</v>
      </c>
      <c r="J1739">
        <v>16.619</v>
      </c>
      <c r="K1739">
        <v>18.236999999999998</v>
      </c>
      <c r="L1739">
        <v>20.120999999999999</v>
      </c>
      <c r="M1739">
        <v>22.004999999999999</v>
      </c>
    </row>
    <row r="1740" spans="1:13" x14ac:dyDescent="0.3">
      <c r="A1740">
        <v>1738</v>
      </c>
      <c r="B1740">
        <v>15.2178</v>
      </c>
      <c r="C1740">
        <v>8.5809999999999997E-2</v>
      </c>
      <c r="D1740">
        <v>-0.59370000000000001</v>
      </c>
      <c r="E1740">
        <v>11.029</v>
      </c>
      <c r="F1740">
        <v>11.976000000000001</v>
      </c>
      <c r="G1740">
        <v>12.923</v>
      </c>
      <c r="H1740">
        <v>13.996</v>
      </c>
      <c r="I1740">
        <v>15.218</v>
      </c>
      <c r="J1740">
        <v>16.619</v>
      </c>
      <c r="K1740">
        <v>18.236999999999998</v>
      </c>
      <c r="L1740">
        <v>20.122</v>
      </c>
      <c r="M1740">
        <v>22.007000000000001</v>
      </c>
    </row>
    <row r="1741" spans="1:13" x14ac:dyDescent="0.3">
      <c r="A1741">
        <v>1739</v>
      </c>
      <c r="B1741">
        <v>15.217499999999999</v>
      </c>
      <c r="C1741">
        <v>8.5819999999999994E-2</v>
      </c>
      <c r="D1741">
        <v>-0.59470000000000001</v>
      </c>
      <c r="E1741">
        <v>11.029</v>
      </c>
      <c r="F1741">
        <v>11.976000000000001</v>
      </c>
      <c r="G1741">
        <v>12.923</v>
      </c>
      <c r="H1741">
        <v>13.996</v>
      </c>
      <c r="I1741">
        <v>15.218</v>
      </c>
      <c r="J1741">
        <v>16.619</v>
      </c>
      <c r="K1741">
        <v>18.238</v>
      </c>
      <c r="L1741">
        <v>20.123999999999999</v>
      </c>
      <c r="M1741">
        <v>22.009</v>
      </c>
    </row>
    <row r="1742" spans="1:13" x14ac:dyDescent="0.3">
      <c r="A1742">
        <v>1740</v>
      </c>
      <c r="B1742">
        <v>15.2171</v>
      </c>
      <c r="C1742">
        <v>8.5830000000000004E-2</v>
      </c>
      <c r="D1742">
        <v>-0.5958</v>
      </c>
      <c r="E1742">
        <v>11.028</v>
      </c>
      <c r="F1742">
        <v>11.976000000000001</v>
      </c>
      <c r="G1742">
        <v>12.923</v>
      </c>
      <c r="H1742">
        <v>13.994999999999999</v>
      </c>
      <c r="I1742">
        <v>15.217000000000001</v>
      </c>
      <c r="J1742">
        <v>16.619</v>
      </c>
      <c r="K1742">
        <v>18.238</v>
      </c>
      <c r="L1742">
        <v>20.125</v>
      </c>
      <c r="M1742">
        <v>22.010999999999999</v>
      </c>
    </row>
    <row r="1743" spans="1:13" x14ac:dyDescent="0.3">
      <c r="A1743">
        <v>1741</v>
      </c>
      <c r="B1743">
        <v>15.216799999999999</v>
      </c>
      <c r="C1743">
        <v>8.5849999999999996E-2</v>
      </c>
      <c r="D1743">
        <v>-0.5968</v>
      </c>
      <c r="E1743">
        <v>11.028</v>
      </c>
      <c r="F1743">
        <v>11.975</v>
      </c>
      <c r="G1743">
        <v>12.922000000000001</v>
      </c>
      <c r="H1743">
        <v>13.994999999999999</v>
      </c>
      <c r="I1743">
        <v>15.217000000000001</v>
      </c>
      <c r="J1743">
        <v>16.619</v>
      </c>
      <c r="K1743">
        <v>18.239000000000001</v>
      </c>
      <c r="L1743">
        <v>20.126999999999999</v>
      </c>
      <c r="M1743">
        <v>22.013999999999999</v>
      </c>
    </row>
    <row r="1744" spans="1:13" x14ac:dyDescent="0.3">
      <c r="A1744">
        <v>1742</v>
      </c>
      <c r="B1744">
        <v>15.2165</v>
      </c>
      <c r="C1744">
        <v>8.5860000000000006E-2</v>
      </c>
      <c r="D1744">
        <v>-0.5978</v>
      </c>
      <c r="E1744">
        <v>11.028</v>
      </c>
      <c r="F1744">
        <v>11.975</v>
      </c>
      <c r="G1744">
        <v>12.922000000000001</v>
      </c>
      <c r="H1744">
        <v>13.994</v>
      </c>
      <c r="I1744">
        <v>15.215999999999999</v>
      </c>
      <c r="J1744">
        <v>16.619</v>
      </c>
      <c r="K1744">
        <v>18.239000000000001</v>
      </c>
      <c r="L1744">
        <v>20.128</v>
      </c>
      <c r="M1744">
        <v>22.015999999999998</v>
      </c>
    </row>
    <row r="1745" spans="1:13" x14ac:dyDescent="0.3">
      <c r="A1745">
        <v>1743</v>
      </c>
      <c r="B1745">
        <v>15.216200000000001</v>
      </c>
      <c r="C1745">
        <v>8.5870000000000002E-2</v>
      </c>
      <c r="D1745">
        <v>-0.59889999999999999</v>
      </c>
      <c r="E1745">
        <v>11.028</v>
      </c>
      <c r="F1745">
        <v>11.975</v>
      </c>
      <c r="G1745">
        <v>12.920999999999999</v>
      </c>
      <c r="H1745">
        <v>13.994</v>
      </c>
      <c r="I1745">
        <v>15.215999999999999</v>
      </c>
      <c r="J1745">
        <v>16.619</v>
      </c>
      <c r="K1745">
        <v>18.239000000000001</v>
      </c>
      <c r="L1745">
        <v>20.129000000000001</v>
      </c>
      <c r="M1745">
        <v>22.018000000000001</v>
      </c>
    </row>
    <row r="1746" spans="1:13" x14ac:dyDescent="0.3">
      <c r="A1746">
        <v>1744</v>
      </c>
      <c r="B1746">
        <v>15.2158</v>
      </c>
      <c r="C1746">
        <v>8.5889999999999994E-2</v>
      </c>
      <c r="D1746">
        <v>-0.59989999999999999</v>
      </c>
      <c r="E1746">
        <v>11.026999999999999</v>
      </c>
      <c r="F1746">
        <v>11.974</v>
      </c>
      <c r="G1746">
        <v>12.920999999999999</v>
      </c>
      <c r="H1746">
        <v>13.993</v>
      </c>
      <c r="I1746">
        <v>15.215999999999999</v>
      </c>
      <c r="J1746">
        <v>16.617999999999999</v>
      </c>
      <c r="K1746">
        <v>18.239999999999998</v>
      </c>
      <c r="L1746">
        <v>20.131</v>
      </c>
      <c r="M1746">
        <v>22.021000000000001</v>
      </c>
    </row>
    <row r="1747" spans="1:13" x14ac:dyDescent="0.3">
      <c r="A1747">
        <v>1745</v>
      </c>
      <c r="B1747">
        <v>15.2155</v>
      </c>
      <c r="C1747">
        <v>8.5900000000000004E-2</v>
      </c>
      <c r="D1747">
        <v>-0.60089999999999999</v>
      </c>
      <c r="E1747">
        <v>11.026999999999999</v>
      </c>
      <c r="F1747">
        <v>11.974</v>
      </c>
      <c r="G1747">
        <v>12.920999999999999</v>
      </c>
      <c r="H1747">
        <v>13.993</v>
      </c>
      <c r="I1747">
        <v>15.215999999999999</v>
      </c>
      <c r="J1747">
        <v>16.617999999999999</v>
      </c>
      <c r="K1747">
        <v>18.239999999999998</v>
      </c>
      <c r="L1747">
        <v>20.132000000000001</v>
      </c>
      <c r="M1747">
        <v>22.023</v>
      </c>
    </row>
    <row r="1748" spans="1:13" x14ac:dyDescent="0.3">
      <c r="A1748">
        <v>1746</v>
      </c>
      <c r="B1748">
        <v>15.215199999999999</v>
      </c>
      <c r="C1748">
        <v>8.591E-2</v>
      </c>
      <c r="D1748">
        <v>-0.60199999999999998</v>
      </c>
      <c r="E1748">
        <v>11.026999999999999</v>
      </c>
      <c r="F1748">
        <v>11.974</v>
      </c>
      <c r="G1748">
        <v>12.92</v>
      </c>
      <c r="H1748">
        <v>13.993</v>
      </c>
      <c r="I1748">
        <v>15.215</v>
      </c>
      <c r="J1748">
        <v>16.617999999999999</v>
      </c>
      <c r="K1748">
        <v>18.241</v>
      </c>
      <c r="L1748">
        <v>20.132999999999999</v>
      </c>
      <c r="M1748">
        <v>22.024999999999999</v>
      </c>
    </row>
    <row r="1749" spans="1:13" x14ac:dyDescent="0.3">
      <c r="A1749">
        <v>1747</v>
      </c>
      <c r="B1749">
        <v>15.2149</v>
      </c>
      <c r="C1749">
        <v>8.5930000000000006E-2</v>
      </c>
      <c r="D1749">
        <v>-0.60299999999999998</v>
      </c>
      <c r="E1749">
        <v>11.026999999999999</v>
      </c>
      <c r="F1749">
        <v>11.973000000000001</v>
      </c>
      <c r="G1749">
        <v>12.92</v>
      </c>
      <c r="H1749">
        <v>13.992000000000001</v>
      </c>
      <c r="I1749">
        <v>15.215</v>
      </c>
      <c r="J1749">
        <v>16.617999999999999</v>
      </c>
      <c r="K1749">
        <v>18.242000000000001</v>
      </c>
      <c r="L1749">
        <v>20.135000000000002</v>
      </c>
      <c r="M1749">
        <v>22.027999999999999</v>
      </c>
    </row>
    <row r="1750" spans="1:13" x14ac:dyDescent="0.3">
      <c r="A1750">
        <v>1748</v>
      </c>
      <c r="B1750">
        <v>15.214499999999999</v>
      </c>
      <c r="C1750">
        <v>8.5940000000000003E-2</v>
      </c>
      <c r="D1750">
        <v>-0.60399999999999998</v>
      </c>
      <c r="E1750">
        <v>11.026</v>
      </c>
      <c r="F1750">
        <v>11.973000000000001</v>
      </c>
      <c r="G1750">
        <v>12.919</v>
      </c>
      <c r="H1750">
        <v>13.992000000000001</v>
      </c>
      <c r="I1750">
        <v>15.214</v>
      </c>
      <c r="J1750">
        <v>16.617999999999999</v>
      </c>
      <c r="K1750">
        <v>18.242000000000001</v>
      </c>
      <c r="L1750">
        <v>20.135999999999999</v>
      </c>
      <c r="M1750">
        <v>22.03</v>
      </c>
    </row>
    <row r="1751" spans="1:13" x14ac:dyDescent="0.3">
      <c r="A1751">
        <v>1749</v>
      </c>
      <c r="B1751">
        <v>15.2142</v>
      </c>
      <c r="C1751">
        <v>8.5949999999999999E-2</v>
      </c>
      <c r="D1751">
        <v>-0.60509999999999997</v>
      </c>
      <c r="E1751">
        <v>11.026</v>
      </c>
      <c r="F1751">
        <v>11.973000000000001</v>
      </c>
      <c r="G1751">
        <v>12.919</v>
      </c>
      <c r="H1751">
        <v>13.991</v>
      </c>
      <c r="I1751">
        <v>15.214</v>
      </c>
      <c r="J1751">
        <v>16.617999999999999</v>
      </c>
      <c r="K1751">
        <v>18.242000000000001</v>
      </c>
      <c r="L1751">
        <v>20.137</v>
      </c>
      <c r="M1751">
        <v>22.032</v>
      </c>
    </row>
    <row r="1752" spans="1:13" x14ac:dyDescent="0.3">
      <c r="A1752">
        <v>1750</v>
      </c>
      <c r="B1752">
        <v>15.213900000000001</v>
      </c>
      <c r="C1752">
        <v>8.5970000000000005E-2</v>
      </c>
      <c r="D1752">
        <v>-0.60609999999999997</v>
      </c>
      <c r="E1752">
        <v>11.026</v>
      </c>
      <c r="F1752">
        <v>11.972</v>
      </c>
      <c r="G1752">
        <v>12.917999999999999</v>
      </c>
      <c r="H1752">
        <v>13.991</v>
      </c>
      <c r="I1752">
        <v>15.214</v>
      </c>
      <c r="J1752">
        <v>16.617999999999999</v>
      </c>
      <c r="K1752">
        <v>18.242999999999999</v>
      </c>
      <c r="L1752">
        <v>20.138999999999999</v>
      </c>
      <c r="M1752">
        <v>22.035</v>
      </c>
    </row>
    <row r="1753" spans="1:13" x14ac:dyDescent="0.3">
      <c r="A1753">
        <v>1751</v>
      </c>
      <c r="B1753">
        <v>15.2136</v>
      </c>
      <c r="C1753">
        <v>8.5980000000000001E-2</v>
      </c>
      <c r="D1753">
        <v>-0.60719999999999996</v>
      </c>
      <c r="E1753">
        <v>11.026</v>
      </c>
      <c r="F1753">
        <v>11.972</v>
      </c>
      <c r="G1753">
        <v>12.917999999999999</v>
      </c>
      <c r="H1753">
        <v>13.991</v>
      </c>
      <c r="I1753">
        <v>15.214</v>
      </c>
      <c r="J1753">
        <v>16.617999999999999</v>
      </c>
      <c r="K1753">
        <v>18.242999999999999</v>
      </c>
      <c r="L1753">
        <v>20.14</v>
      </c>
      <c r="M1753">
        <v>22.036999999999999</v>
      </c>
    </row>
    <row r="1754" spans="1:13" x14ac:dyDescent="0.3">
      <c r="A1754">
        <v>1752</v>
      </c>
      <c r="B1754">
        <v>15.2133</v>
      </c>
      <c r="C1754">
        <v>8.5989999999999997E-2</v>
      </c>
      <c r="D1754">
        <v>-0.60819999999999996</v>
      </c>
      <c r="E1754">
        <v>11.026</v>
      </c>
      <c r="F1754">
        <v>11.972</v>
      </c>
      <c r="G1754">
        <v>12.917999999999999</v>
      </c>
      <c r="H1754">
        <v>13.99</v>
      </c>
      <c r="I1754">
        <v>15.212999999999999</v>
      </c>
      <c r="J1754">
        <v>16.617999999999999</v>
      </c>
      <c r="K1754">
        <v>18.244</v>
      </c>
      <c r="L1754">
        <v>20.140999999999998</v>
      </c>
      <c r="M1754">
        <v>22.039000000000001</v>
      </c>
    </row>
    <row r="1755" spans="1:13" x14ac:dyDescent="0.3">
      <c r="A1755">
        <v>1753</v>
      </c>
      <c r="B1755">
        <v>15.212999999999999</v>
      </c>
      <c r="C1755">
        <v>8.6010000000000003E-2</v>
      </c>
      <c r="D1755">
        <v>-0.60929999999999995</v>
      </c>
      <c r="E1755">
        <v>11.025</v>
      </c>
      <c r="F1755">
        <v>11.971</v>
      </c>
      <c r="G1755">
        <v>12.917</v>
      </c>
      <c r="H1755">
        <v>13.99</v>
      </c>
      <c r="I1755">
        <v>15.212999999999999</v>
      </c>
      <c r="J1755">
        <v>16.617999999999999</v>
      </c>
      <c r="K1755">
        <v>18.245000000000001</v>
      </c>
      <c r="L1755">
        <v>20.143000000000001</v>
      </c>
      <c r="M1755">
        <v>22.042000000000002</v>
      </c>
    </row>
    <row r="1756" spans="1:13" x14ac:dyDescent="0.3">
      <c r="A1756">
        <v>1754</v>
      </c>
      <c r="B1756">
        <v>15.2126</v>
      </c>
      <c r="C1756">
        <v>8.6019999999999999E-2</v>
      </c>
      <c r="D1756">
        <v>-0.61029999999999995</v>
      </c>
      <c r="E1756">
        <v>11.025</v>
      </c>
      <c r="F1756">
        <v>11.971</v>
      </c>
      <c r="G1756">
        <v>12.917</v>
      </c>
      <c r="H1756">
        <v>13.989000000000001</v>
      </c>
      <c r="I1756">
        <v>15.212999999999999</v>
      </c>
      <c r="J1756">
        <v>16.617999999999999</v>
      </c>
      <c r="K1756">
        <v>18.245000000000001</v>
      </c>
      <c r="L1756">
        <v>20.143999999999998</v>
      </c>
      <c r="M1756">
        <v>22.044</v>
      </c>
    </row>
    <row r="1757" spans="1:13" x14ac:dyDescent="0.3">
      <c r="A1757">
        <v>1755</v>
      </c>
      <c r="B1757">
        <v>15.212300000000001</v>
      </c>
      <c r="C1757">
        <v>8.6029999999999995E-2</v>
      </c>
      <c r="D1757">
        <v>-0.61140000000000005</v>
      </c>
      <c r="E1757">
        <v>11.025</v>
      </c>
      <c r="F1757">
        <v>11.971</v>
      </c>
      <c r="G1757">
        <v>12.917</v>
      </c>
      <c r="H1757">
        <v>13.989000000000001</v>
      </c>
      <c r="I1757">
        <v>15.212</v>
      </c>
      <c r="J1757">
        <v>16.617999999999999</v>
      </c>
      <c r="K1757">
        <v>18.245000000000001</v>
      </c>
      <c r="L1757">
        <v>20.146000000000001</v>
      </c>
      <c r="M1757">
        <v>22.045999999999999</v>
      </c>
    </row>
    <row r="1758" spans="1:13" x14ac:dyDescent="0.3">
      <c r="A1758">
        <v>1756</v>
      </c>
      <c r="B1758">
        <v>15.212</v>
      </c>
      <c r="C1758">
        <v>8.6050000000000001E-2</v>
      </c>
      <c r="D1758">
        <v>-0.61240000000000006</v>
      </c>
      <c r="E1758">
        <v>11.023999999999999</v>
      </c>
      <c r="F1758">
        <v>11.97</v>
      </c>
      <c r="G1758">
        <v>12.916</v>
      </c>
      <c r="H1758">
        <v>13.988</v>
      </c>
      <c r="I1758">
        <v>15.212</v>
      </c>
      <c r="J1758">
        <v>16.617999999999999</v>
      </c>
      <c r="K1758">
        <v>18.245999999999999</v>
      </c>
      <c r="L1758">
        <v>20.148</v>
      </c>
      <c r="M1758">
        <v>22.048999999999999</v>
      </c>
    </row>
    <row r="1759" spans="1:13" x14ac:dyDescent="0.3">
      <c r="A1759">
        <v>1757</v>
      </c>
      <c r="B1759">
        <v>15.2117</v>
      </c>
      <c r="C1759">
        <v>8.6059999999999998E-2</v>
      </c>
      <c r="D1759">
        <v>-0.61350000000000005</v>
      </c>
      <c r="E1759">
        <v>11.023999999999999</v>
      </c>
      <c r="F1759">
        <v>11.97</v>
      </c>
      <c r="G1759">
        <v>12.916</v>
      </c>
      <c r="H1759">
        <v>13.988</v>
      </c>
      <c r="I1759">
        <v>15.212</v>
      </c>
      <c r="J1759">
        <v>16.617999999999999</v>
      </c>
      <c r="K1759">
        <v>18.245999999999999</v>
      </c>
      <c r="L1759">
        <v>20.149000000000001</v>
      </c>
      <c r="M1759">
        <v>22.050999999999998</v>
      </c>
    </row>
    <row r="1760" spans="1:13" x14ac:dyDescent="0.3">
      <c r="A1760">
        <v>1758</v>
      </c>
      <c r="B1760">
        <v>15.211399999999999</v>
      </c>
      <c r="C1760">
        <v>8.6080000000000004E-2</v>
      </c>
      <c r="D1760">
        <v>-0.61450000000000005</v>
      </c>
      <c r="E1760">
        <v>11.023999999999999</v>
      </c>
      <c r="F1760">
        <v>11.968999999999999</v>
      </c>
      <c r="G1760">
        <v>12.914999999999999</v>
      </c>
      <c r="H1760">
        <v>13.988</v>
      </c>
      <c r="I1760">
        <v>15.211</v>
      </c>
      <c r="J1760">
        <v>16.617999999999999</v>
      </c>
      <c r="K1760">
        <v>18.247</v>
      </c>
      <c r="L1760">
        <v>20.151</v>
      </c>
      <c r="M1760">
        <v>22.053999999999998</v>
      </c>
    </row>
    <row r="1761" spans="1:13" x14ac:dyDescent="0.3">
      <c r="A1761">
        <v>1759</v>
      </c>
      <c r="B1761">
        <v>15.2111</v>
      </c>
      <c r="C1761">
        <v>8.609E-2</v>
      </c>
      <c r="D1761">
        <v>-0.61560000000000004</v>
      </c>
      <c r="E1761">
        <v>11.023999999999999</v>
      </c>
      <c r="F1761">
        <v>11.968999999999999</v>
      </c>
      <c r="G1761">
        <v>12.914999999999999</v>
      </c>
      <c r="H1761">
        <v>13.987</v>
      </c>
      <c r="I1761">
        <v>15.211</v>
      </c>
      <c r="J1761">
        <v>16.617999999999999</v>
      </c>
      <c r="K1761">
        <v>18.248000000000001</v>
      </c>
      <c r="L1761">
        <v>20.152000000000001</v>
      </c>
      <c r="M1761">
        <v>22.056000000000001</v>
      </c>
    </row>
    <row r="1762" spans="1:13" x14ac:dyDescent="0.3">
      <c r="A1762">
        <v>1760</v>
      </c>
      <c r="B1762">
        <v>15.210800000000001</v>
      </c>
      <c r="C1762">
        <v>8.6099999999999996E-2</v>
      </c>
      <c r="D1762">
        <v>-0.61660000000000004</v>
      </c>
      <c r="E1762">
        <v>11.023999999999999</v>
      </c>
      <c r="F1762">
        <v>11.968999999999999</v>
      </c>
      <c r="G1762">
        <v>12.914</v>
      </c>
      <c r="H1762">
        <v>13.987</v>
      </c>
      <c r="I1762">
        <v>15.211</v>
      </c>
      <c r="J1762">
        <v>16.617999999999999</v>
      </c>
      <c r="K1762">
        <v>18.248000000000001</v>
      </c>
      <c r="L1762">
        <v>20.152999999999999</v>
      </c>
      <c r="M1762">
        <v>22.058</v>
      </c>
    </row>
    <row r="1763" spans="1:13" x14ac:dyDescent="0.3">
      <c r="A1763">
        <v>1761</v>
      </c>
      <c r="B1763">
        <v>15.2104</v>
      </c>
      <c r="C1763">
        <v>8.6120000000000002E-2</v>
      </c>
      <c r="D1763">
        <v>-0.61770000000000003</v>
      </c>
      <c r="E1763">
        <v>11.023</v>
      </c>
      <c r="F1763">
        <v>11.968</v>
      </c>
      <c r="G1763">
        <v>12.914</v>
      </c>
      <c r="H1763">
        <v>13.986000000000001</v>
      </c>
      <c r="I1763">
        <v>15.21</v>
      </c>
      <c r="J1763">
        <v>16.617999999999999</v>
      </c>
      <c r="K1763">
        <v>18.248999999999999</v>
      </c>
      <c r="L1763">
        <v>20.155000000000001</v>
      </c>
      <c r="M1763">
        <v>22.061</v>
      </c>
    </row>
    <row r="1764" spans="1:13" x14ac:dyDescent="0.3">
      <c r="A1764">
        <v>1762</v>
      </c>
      <c r="B1764">
        <v>15.210100000000001</v>
      </c>
      <c r="C1764">
        <v>8.6129999999999998E-2</v>
      </c>
      <c r="D1764">
        <v>-0.61870000000000003</v>
      </c>
      <c r="E1764">
        <v>11.023</v>
      </c>
      <c r="F1764">
        <v>11.968</v>
      </c>
      <c r="G1764">
        <v>12.914</v>
      </c>
      <c r="H1764">
        <v>13.986000000000001</v>
      </c>
      <c r="I1764">
        <v>15.21</v>
      </c>
      <c r="J1764">
        <v>16.617999999999999</v>
      </c>
      <c r="K1764">
        <v>18.248999999999999</v>
      </c>
      <c r="L1764">
        <v>20.155999999999999</v>
      </c>
      <c r="M1764">
        <v>22.062999999999999</v>
      </c>
    </row>
    <row r="1765" spans="1:13" x14ac:dyDescent="0.3">
      <c r="A1765">
        <v>1763</v>
      </c>
      <c r="B1765">
        <v>15.2098</v>
      </c>
      <c r="C1765">
        <v>8.6139999999999994E-2</v>
      </c>
      <c r="D1765">
        <v>-0.61980000000000002</v>
      </c>
      <c r="E1765">
        <v>11.023</v>
      </c>
      <c r="F1765">
        <v>11.968</v>
      </c>
      <c r="G1765">
        <v>12.913</v>
      </c>
      <c r="H1765">
        <v>13.984999999999999</v>
      </c>
      <c r="I1765">
        <v>15.21</v>
      </c>
      <c r="J1765">
        <v>16.617999999999999</v>
      </c>
      <c r="K1765">
        <v>18.248999999999999</v>
      </c>
      <c r="L1765">
        <v>20.157</v>
      </c>
      <c r="M1765">
        <v>22.065000000000001</v>
      </c>
    </row>
    <row r="1766" spans="1:13" x14ac:dyDescent="0.3">
      <c r="A1766">
        <v>1764</v>
      </c>
      <c r="B1766">
        <v>15.2095</v>
      </c>
      <c r="C1766">
        <v>8.616E-2</v>
      </c>
      <c r="D1766">
        <v>-0.62090000000000001</v>
      </c>
      <c r="E1766">
        <v>11.022</v>
      </c>
      <c r="F1766">
        <v>11.968</v>
      </c>
      <c r="G1766">
        <v>12.913</v>
      </c>
      <c r="H1766">
        <v>13.984999999999999</v>
      </c>
      <c r="I1766">
        <v>15.21</v>
      </c>
      <c r="J1766">
        <v>16.617999999999999</v>
      </c>
      <c r="K1766">
        <v>18.25</v>
      </c>
      <c r="L1766">
        <v>20.158999999999999</v>
      </c>
      <c r="M1766">
        <v>22.068999999999999</v>
      </c>
    </row>
    <row r="1767" spans="1:13" x14ac:dyDescent="0.3">
      <c r="A1767">
        <v>1765</v>
      </c>
      <c r="B1767">
        <v>15.209199999999999</v>
      </c>
      <c r="C1767">
        <v>8.6169999999999997E-2</v>
      </c>
      <c r="D1767">
        <v>-0.62190000000000001</v>
      </c>
      <c r="E1767">
        <v>11.022</v>
      </c>
      <c r="F1767">
        <v>11.967000000000001</v>
      </c>
      <c r="G1767">
        <v>12.912000000000001</v>
      </c>
      <c r="H1767">
        <v>13.984999999999999</v>
      </c>
      <c r="I1767">
        <v>15.209</v>
      </c>
      <c r="J1767">
        <v>16.617999999999999</v>
      </c>
      <c r="K1767">
        <v>18.251000000000001</v>
      </c>
      <c r="L1767">
        <v>20.161000000000001</v>
      </c>
      <c r="M1767">
        <v>22.071000000000002</v>
      </c>
    </row>
    <row r="1768" spans="1:13" x14ac:dyDescent="0.3">
      <c r="A1768">
        <v>1766</v>
      </c>
      <c r="B1768">
        <v>15.2089</v>
      </c>
      <c r="C1768">
        <v>8.6180000000000007E-2</v>
      </c>
      <c r="D1768">
        <v>-0.623</v>
      </c>
      <c r="E1768">
        <v>11.022</v>
      </c>
      <c r="F1768">
        <v>11.967000000000001</v>
      </c>
      <c r="G1768">
        <v>12.912000000000001</v>
      </c>
      <c r="H1768">
        <v>13.984</v>
      </c>
      <c r="I1768">
        <v>15.209</v>
      </c>
      <c r="J1768">
        <v>16.617999999999999</v>
      </c>
      <c r="K1768">
        <v>18.251000000000001</v>
      </c>
      <c r="L1768">
        <v>20.161999999999999</v>
      </c>
      <c r="M1768">
        <v>22.073</v>
      </c>
    </row>
    <row r="1769" spans="1:13" x14ac:dyDescent="0.3">
      <c r="A1769">
        <v>1767</v>
      </c>
      <c r="B1769">
        <v>15.208600000000001</v>
      </c>
      <c r="C1769">
        <v>8.6199999999999999E-2</v>
      </c>
      <c r="D1769">
        <v>-0.62409999999999999</v>
      </c>
      <c r="E1769">
        <v>11.022</v>
      </c>
      <c r="F1769">
        <v>11.967000000000001</v>
      </c>
      <c r="G1769">
        <v>12.912000000000001</v>
      </c>
      <c r="H1769">
        <v>13.984</v>
      </c>
      <c r="I1769">
        <v>15.209</v>
      </c>
      <c r="J1769">
        <v>16.617999999999999</v>
      </c>
      <c r="K1769">
        <v>18.251999999999999</v>
      </c>
      <c r="L1769">
        <v>20.164000000000001</v>
      </c>
      <c r="M1769">
        <v>22.076000000000001</v>
      </c>
    </row>
    <row r="1770" spans="1:13" x14ac:dyDescent="0.3">
      <c r="A1770">
        <v>1768</v>
      </c>
      <c r="B1770">
        <v>15.208299999999999</v>
      </c>
      <c r="C1770">
        <v>8.6209999999999995E-2</v>
      </c>
      <c r="D1770">
        <v>-0.62509999999999999</v>
      </c>
      <c r="E1770">
        <v>11.022</v>
      </c>
      <c r="F1770">
        <v>11.965999999999999</v>
      </c>
      <c r="G1770">
        <v>12.911</v>
      </c>
      <c r="H1770">
        <v>13.983000000000001</v>
      </c>
      <c r="I1770">
        <v>15.208</v>
      </c>
      <c r="J1770">
        <v>16.617999999999999</v>
      </c>
      <c r="K1770">
        <v>18.251999999999999</v>
      </c>
      <c r="L1770">
        <v>20.164999999999999</v>
      </c>
      <c r="M1770">
        <v>22.077999999999999</v>
      </c>
    </row>
    <row r="1771" spans="1:13" x14ac:dyDescent="0.3">
      <c r="A1771">
        <v>1769</v>
      </c>
      <c r="B1771">
        <v>15.208</v>
      </c>
      <c r="C1771">
        <v>8.6220000000000005E-2</v>
      </c>
      <c r="D1771">
        <v>-0.62619999999999998</v>
      </c>
      <c r="E1771">
        <v>11.022</v>
      </c>
      <c r="F1771">
        <v>11.965999999999999</v>
      </c>
      <c r="G1771">
        <v>12.911</v>
      </c>
      <c r="H1771">
        <v>13.983000000000001</v>
      </c>
      <c r="I1771">
        <v>15.208</v>
      </c>
      <c r="J1771">
        <v>16.617999999999999</v>
      </c>
      <c r="K1771">
        <v>18.251999999999999</v>
      </c>
      <c r="L1771">
        <v>20.166</v>
      </c>
      <c r="M1771">
        <v>22.08</v>
      </c>
    </row>
    <row r="1772" spans="1:13" x14ac:dyDescent="0.3">
      <c r="A1772">
        <v>1770</v>
      </c>
      <c r="B1772">
        <v>15.207700000000001</v>
      </c>
      <c r="C1772">
        <v>8.6239999999999997E-2</v>
      </c>
      <c r="D1772">
        <v>-0.62729999999999997</v>
      </c>
      <c r="E1772">
        <v>11.021000000000001</v>
      </c>
      <c r="F1772">
        <v>11.965999999999999</v>
      </c>
      <c r="G1772">
        <v>12.91</v>
      </c>
      <c r="H1772">
        <v>13.983000000000001</v>
      </c>
      <c r="I1772">
        <v>15.208</v>
      </c>
      <c r="J1772">
        <v>16.617999999999999</v>
      </c>
      <c r="K1772">
        <v>18.253</v>
      </c>
      <c r="L1772">
        <v>20.167999999999999</v>
      </c>
      <c r="M1772">
        <v>22.082999999999998</v>
      </c>
    </row>
    <row r="1773" spans="1:13" x14ac:dyDescent="0.3">
      <c r="A1773">
        <v>1771</v>
      </c>
      <c r="B1773">
        <v>15.2074</v>
      </c>
      <c r="C1773">
        <v>8.6249999999999993E-2</v>
      </c>
      <c r="D1773">
        <v>-0.62829999999999997</v>
      </c>
      <c r="E1773">
        <v>11.021000000000001</v>
      </c>
      <c r="F1773">
        <v>11.965999999999999</v>
      </c>
      <c r="G1773">
        <v>12.91</v>
      </c>
      <c r="H1773">
        <v>13.981999999999999</v>
      </c>
      <c r="I1773">
        <v>15.207000000000001</v>
      </c>
      <c r="J1773">
        <v>16.617999999999999</v>
      </c>
      <c r="K1773">
        <v>18.254000000000001</v>
      </c>
      <c r="L1773">
        <v>20.169</v>
      </c>
      <c r="M1773">
        <v>22.085000000000001</v>
      </c>
    </row>
    <row r="1774" spans="1:13" x14ac:dyDescent="0.3">
      <c r="A1774">
        <v>1772</v>
      </c>
      <c r="B1774">
        <v>15.207100000000001</v>
      </c>
      <c r="C1774">
        <v>8.6260000000000003E-2</v>
      </c>
      <c r="D1774">
        <v>-0.62939999999999996</v>
      </c>
      <c r="E1774">
        <v>11.021000000000001</v>
      </c>
      <c r="F1774">
        <v>11.965</v>
      </c>
      <c r="G1774">
        <v>12.91</v>
      </c>
      <c r="H1774">
        <v>13.981999999999999</v>
      </c>
      <c r="I1774">
        <v>15.207000000000001</v>
      </c>
      <c r="J1774">
        <v>16.617000000000001</v>
      </c>
      <c r="K1774">
        <v>18.254000000000001</v>
      </c>
      <c r="L1774">
        <v>20.170999999999999</v>
      </c>
      <c r="M1774">
        <v>22.087</v>
      </c>
    </row>
    <row r="1775" spans="1:13" x14ac:dyDescent="0.3">
      <c r="A1775">
        <v>1773</v>
      </c>
      <c r="B1775">
        <v>15.206799999999999</v>
      </c>
      <c r="C1775">
        <v>8.6279999999999996E-2</v>
      </c>
      <c r="D1775">
        <v>-0.63049999999999995</v>
      </c>
      <c r="E1775">
        <v>11.021000000000001</v>
      </c>
      <c r="F1775">
        <v>11.965</v>
      </c>
      <c r="G1775">
        <v>12.909000000000001</v>
      </c>
      <c r="H1775">
        <v>13.981</v>
      </c>
      <c r="I1775">
        <v>15.207000000000001</v>
      </c>
      <c r="J1775">
        <v>16.617999999999999</v>
      </c>
      <c r="K1775">
        <v>18.254999999999999</v>
      </c>
      <c r="L1775">
        <v>20.172999999999998</v>
      </c>
      <c r="M1775">
        <v>22.09</v>
      </c>
    </row>
    <row r="1776" spans="1:13" x14ac:dyDescent="0.3">
      <c r="A1776">
        <v>1774</v>
      </c>
      <c r="B1776">
        <v>15.2065</v>
      </c>
      <c r="C1776">
        <v>8.6290000000000006E-2</v>
      </c>
      <c r="D1776">
        <v>-0.63149999999999995</v>
      </c>
      <c r="E1776">
        <v>11.02</v>
      </c>
      <c r="F1776">
        <v>11.965</v>
      </c>
      <c r="G1776">
        <v>12.909000000000001</v>
      </c>
      <c r="H1776">
        <v>13.981</v>
      </c>
      <c r="I1776">
        <v>15.206</v>
      </c>
      <c r="J1776">
        <v>16.617000000000001</v>
      </c>
      <c r="K1776">
        <v>18.254999999999999</v>
      </c>
      <c r="L1776">
        <v>20.173999999999999</v>
      </c>
      <c r="M1776">
        <v>22.091999999999999</v>
      </c>
    </row>
    <row r="1777" spans="1:13" x14ac:dyDescent="0.3">
      <c r="A1777">
        <v>1775</v>
      </c>
      <c r="B1777">
        <v>15.206099999999999</v>
      </c>
      <c r="C1777">
        <v>8.6300000000000002E-2</v>
      </c>
      <c r="D1777">
        <v>-0.63260000000000005</v>
      </c>
      <c r="E1777">
        <v>11.02</v>
      </c>
      <c r="F1777">
        <v>11.964</v>
      </c>
      <c r="G1777">
        <v>12.907999999999999</v>
      </c>
      <c r="H1777">
        <v>13.981</v>
      </c>
      <c r="I1777">
        <v>15.206</v>
      </c>
      <c r="J1777">
        <v>16.617000000000001</v>
      </c>
      <c r="K1777">
        <v>18.256</v>
      </c>
      <c r="L1777">
        <v>20.175000000000001</v>
      </c>
      <c r="M1777">
        <v>22.094000000000001</v>
      </c>
    </row>
    <row r="1778" spans="1:13" x14ac:dyDescent="0.3">
      <c r="A1778">
        <v>1776</v>
      </c>
      <c r="B1778">
        <v>15.2058</v>
      </c>
      <c r="C1778">
        <v>8.6319999999999994E-2</v>
      </c>
      <c r="D1778">
        <v>-0.63370000000000004</v>
      </c>
      <c r="E1778">
        <v>11.02</v>
      </c>
      <c r="F1778">
        <v>11.964</v>
      </c>
      <c r="G1778">
        <v>12.907999999999999</v>
      </c>
      <c r="H1778">
        <v>13.98</v>
      </c>
      <c r="I1778">
        <v>15.206</v>
      </c>
      <c r="J1778">
        <v>16.617000000000001</v>
      </c>
      <c r="K1778">
        <v>18.256</v>
      </c>
      <c r="L1778">
        <v>20.177</v>
      </c>
      <c r="M1778">
        <v>22.097999999999999</v>
      </c>
    </row>
    <row r="1779" spans="1:13" x14ac:dyDescent="0.3">
      <c r="A1779">
        <v>1777</v>
      </c>
      <c r="B1779">
        <v>15.205500000000001</v>
      </c>
      <c r="C1779">
        <v>8.6330000000000004E-2</v>
      </c>
      <c r="D1779">
        <v>-0.63480000000000003</v>
      </c>
      <c r="E1779">
        <v>11.02</v>
      </c>
      <c r="F1779">
        <v>11.964</v>
      </c>
      <c r="G1779">
        <v>12.907999999999999</v>
      </c>
      <c r="H1779">
        <v>13.98</v>
      </c>
      <c r="I1779">
        <v>15.206</v>
      </c>
      <c r="J1779">
        <v>16.617000000000001</v>
      </c>
      <c r="K1779">
        <v>18.257000000000001</v>
      </c>
      <c r="L1779">
        <v>20.178000000000001</v>
      </c>
      <c r="M1779">
        <v>22.1</v>
      </c>
    </row>
    <row r="1780" spans="1:13" x14ac:dyDescent="0.3">
      <c r="A1780">
        <v>1778</v>
      </c>
      <c r="B1780">
        <v>15.2052</v>
      </c>
      <c r="C1780">
        <v>8.634E-2</v>
      </c>
      <c r="D1780">
        <v>-0.63580000000000003</v>
      </c>
      <c r="E1780">
        <v>11.02</v>
      </c>
      <c r="F1780">
        <v>11.962999999999999</v>
      </c>
      <c r="G1780">
        <v>12.907</v>
      </c>
      <c r="H1780">
        <v>13.978999999999999</v>
      </c>
      <c r="I1780">
        <v>15.205</v>
      </c>
      <c r="J1780">
        <v>16.617000000000001</v>
      </c>
      <c r="K1780">
        <v>18.257000000000001</v>
      </c>
      <c r="L1780">
        <v>20.178999999999998</v>
      </c>
      <c r="M1780">
        <v>22.102</v>
      </c>
    </row>
    <row r="1781" spans="1:13" x14ac:dyDescent="0.3">
      <c r="A1781">
        <v>1779</v>
      </c>
      <c r="B1781">
        <v>15.2049</v>
      </c>
      <c r="C1781">
        <v>8.6360000000000006E-2</v>
      </c>
      <c r="D1781">
        <v>-0.63690000000000002</v>
      </c>
      <c r="E1781">
        <v>11.019</v>
      </c>
      <c r="F1781">
        <v>11.962999999999999</v>
      </c>
      <c r="G1781">
        <v>12.907</v>
      </c>
      <c r="H1781">
        <v>13.978999999999999</v>
      </c>
      <c r="I1781">
        <v>15.205</v>
      </c>
      <c r="J1781">
        <v>16.617000000000001</v>
      </c>
      <c r="K1781">
        <v>18.257999999999999</v>
      </c>
      <c r="L1781">
        <v>20.181000000000001</v>
      </c>
      <c r="M1781">
        <v>22.105</v>
      </c>
    </row>
    <row r="1782" spans="1:13" x14ac:dyDescent="0.3">
      <c r="A1782">
        <v>1780</v>
      </c>
      <c r="B1782">
        <v>15.204700000000001</v>
      </c>
      <c r="C1782">
        <v>8.6370000000000002E-2</v>
      </c>
      <c r="D1782">
        <v>-0.63800000000000001</v>
      </c>
      <c r="E1782">
        <v>11.019</v>
      </c>
      <c r="F1782">
        <v>11.962999999999999</v>
      </c>
      <c r="G1782">
        <v>12.907</v>
      </c>
      <c r="H1782">
        <v>13.978999999999999</v>
      </c>
      <c r="I1782">
        <v>15.205</v>
      </c>
      <c r="J1782">
        <v>16.617000000000001</v>
      </c>
      <c r="K1782">
        <v>18.257999999999999</v>
      </c>
      <c r="L1782">
        <v>20.183</v>
      </c>
      <c r="M1782">
        <v>22.106999999999999</v>
      </c>
    </row>
    <row r="1783" spans="1:13" x14ac:dyDescent="0.3">
      <c r="A1783">
        <v>1781</v>
      </c>
      <c r="B1783">
        <v>15.2044</v>
      </c>
      <c r="C1783">
        <v>8.6389999999999995E-2</v>
      </c>
      <c r="D1783">
        <v>-0.6391</v>
      </c>
      <c r="E1783">
        <v>11.019</v>
      </c>
      <c r="F1783">
        <v>11.962</v>
      </c>
      <c r="G1783">
        <v>12.906000000000001</v>
      </c>
      <c r="H1783">
        <v>13.978</v>
      </c>
      <c r="I1783">
        <v>15.204000000000001</v>
      </c>
      <c r="J1783">
        <v>16.617000000000001</v>
      </c>
      <c r="K1783">
        <v>18.259</v>
      </c>
      <c r="L1783">
        <v>20.184999999999999</v>
      </c>
      <c r="M1783">
        <v>22.11</v>
      </c>
    </row>
    <row r="1784" spans="1:13" x14ac:dyDescent="0.3">
      <c r="A1784">
        <v>1782</v>
      </c>
      <c r="B1784">
        <v>15.2041</v>
      </c>
      <c r="C1784">
        <v>8.6400000000000005E-2</v>
      </c>
      <c r="D1784">
        <v>-0.64019999999999999</v>
      </c>
      <c r="E1784">
        <v>11.019</v>
      </c>
      <c r="F1784">
        <v>11.962</v>
      </c>
      <c r="G1784">
        <v>12.906000000000001</v>
      </c>
      <c r="H1784">
        <v>13.978</v>
      </c>
      <c r="I1784">
        <v>15.204000000000001</v>
      </c>
      <c r="J1784">
        <v>16.617000000000001</v>
      </c>
      <c r="K1784">
        <v>18.260000000000002</v>
      </c>
      <c r="L1784">
        <v>20.186</v>
      </c>
      <c r="M1784">
        <v>22.111999999999998</v>
      </c>
    </row>
    <row r="1785" spans="1:13" x14ac:dyDescent="0.3">
      <c r="A1785">
        <v>1783</v>
      </c>
      <c r="B1785">
        <v>15.203799999999999</v>
      </c>
      <c r="C1785">
        <v>8.6410000000000001E-2</v>
      </c>
      <c r="D1785">
        <v>-0.64119999999999999</v>
      </c>
      <c r="E1785">
        <v>11.019</v>
      </c>
      <c r="F1785">
        <v>11.962</v>
      </c>
      <c r="G1785">
        <v>12.904999999999999</v>
      </c>
      <c r="H1785">
        <v>13.977</v>
      </c>
      <c r="I1785">
        <v>15.204000000000001</v>
      </c>
      <c r="J1785">
        <v>16.617000000000001</v>
      </c>
      <c r="K1785">
        <v>18.260000000000002</v>
      </c>
      <c r="L1785">
        <v>20.187000000000001</v>
      </c>
      <c r="M1785">
        <v>22.114000000000001</v>
      </c>
    </row>
    <row r="1786" spans="1:13" x14ac:dyDescent="0.3">
      <c r="A1786">
        <v>1784</v>
      </c>
      <c r="B1786">
        <v>15.2035</v>
      </c>
      <c r="C1786">
        <v>8.6430000000000007E-2</v>
      </c>
      <c r="D1786">
        <v>-0.64229999999999998</v>
      </c>
      <c r="E1786">
        <v>11.018000000000001</v>
      </c>
      <c r="F1786">
        <v>11.962</v>
      </c>
      <c r="G1786">
        <v>12.904999999999999</v>
      </c>
      <c r="H1786">
        <v>13.977</v>
      </c>
      <c r="I1786">
        <v>15.204000000000001</v>
      </c>
      <c r="J1786">
        <v>16.617000000000001</v>
      </c>
      <c r="K1786">
        <v>18.260999999999999</v>
      </c>
      <c r="L1786">
        <v>20.189</v>
      </c>
      <c r="M1786">
        <v>22.117999999999999</v>
      </c>
    </row>
    <row r="1787" spans="1:13" x14ac:dyDescent="0.3">
      <c r="A1787">
        <v>1785</v>
      </c>
      <c r="B1787">
        <v>15.203200000000001</v>
      </c>
      <c r="C1787">
        <v>8.6440000000000003E-2</v>
      </c>
      <c r="D1787">
        <v>-0.64339999999999997</v>
      </c>
      <c r="E1787">
        <v>11.018000000000001</v>
      </c>
      <c r="F1787">
        <v>11.961</v>
      </c>
      <c r="G1787">
        <v>12.904999999999999</v>
      </c>
      <c r="H1787">
        <v>13.977</v>
      </c>
      <c r="I1787">
        <v>15.202999999999999</v>
      </c>
      <c r="J1787">
        <v>16.617000000000001</v>
      </c>
      <c r="K1787">
        <v>18.260999999999999</v>
      </c>
      <c r="L1787">
        <v>20.190999999999999</v>
      </c>
      <c r="M1787">
        <v>22.12</v>
      </c>
    </row>
    <row r="1788" spans="1:13" x14ac:dyDescent="0.3">
      <c r="A1788">
        <v>1786</v>
      </c>
      <c r="B1788">
        <v>15.2029</v>
      </c>
      <c r="C1788">
        <v>8.6449999999999999E-2</v>
      </c>
      <c r="D1788">
        <v>-0.64449999999999996</v>
      </c>
      <c r="E1788">
        <v>11.018000000000001</v>
      </c>
      <c r="F1788">
        <v>11.961</v>
      </c>
      <c r="G1788">
        <v>12.904</v>
      </c>
      <c r="H1788">
        <v>13.976000000000001</v>
      </c>
      <c r="I1788">
        <v>15.202999999999999</v>
      </c>
      <c r="J1788">
        <v>16.617000000000001</v>
      </c>
      <c r="K1788">
        <v>18.262</v>
      </c>
      <c r="L1788">
        <v>20.192</v>
      </c>
      <c r="M1788">
        <v>22.122</v>
      </c>
    </row>
    <row r="1789" spans="1:13" x14ac:dyDescent="0.3">
      <c r="A1789">
        <v>1787</v>
      </c>
      <c r="B1789">
        <v>15.2026</v>
      </c>
      <c r="C1789">
        <v>8.6470000000000005E-2</v>
      </c>
      <c r="D1789">
        <v>-0.64559999999999995</v>
      </c>
      <c r="E1789">
        <v>11.018000000000001</v>
      </c>
      <c r="F1789">
        <v>11.961</v>
      </c>
      <c r="G1789">
        <v>12.904</v>
      </c>
      <c r="H1789">
        <v>13.976000000000001</v>
      </c>
      <c r="I1789">
        <v>15.202999999999999</v>
      </c>
      <c r="J1789">
        <v>16.617000000000001</v>
      </c>
      <c r="K1789">
        <v>18.262</v>
      </c>
      <c r="L1789">
        <v>20.193999999999999</v>
      </c>
      <c r="M1789">
        <v>22.125</v>
      </c>
    </row>
    <row r="1790" spans="1:13" x14ac:dyDescent="0.3">
      <c r="A1790">
        <v>1788</v>
      </c>
      <c r="B1790">
        <v>15.202299999999999</v>
      </c>
      <c r="C1790">
        <v>8.6480000000000001E-2</v>
      </c>
      <c r="D1790">
        <v>-0.64670000000000005</v>
      </c>
      <c r="E1790">
        <v>11.016999999999999</v>
      </c>
      <c r="F1790">
        <v>11.96</v>
      </c>
      <c r="G1790">
        <v>12.903</v>
      </c>
      <c r="H1790">
        <v>13.975</v>
      </c>
      <c r="I1790">
        <v>15.202</v>
      </c>
      <c r="J1790">
        <v>16.617000000000001</v>
      </c>
      <c r="K1790">
        <v>18.263000000000002</v>
      </c>
      <c r="L1790">
        <v>20.195</v>
      </c>
      <c r="M1790">
        <v>22.126999999999999</v>
      </c>
    </row>
    <row r="1791" spans="1:13" x14ac:dyDescent="0.3">
      <c r="A1791">
        <v>1789</v>
      </c>
      <c r="B1791">
        <v>15.202</v>
      </c>
      <c r="C1791">
        <v>8.6489999999999997E-2</v>
      </c>
      <c r="D1791">
        <v>-0.64780000000000004</v>
      </c>
      <c r="E1791">
        <v>11.016999999999999</v>
      </c>
      <c r="F1791">
        <v>11.96</v>
      </c>
      <c r="G1791">
        <v>12.903</v>
      </c>
      <c r="H1791">
        <v>13.975</v>
      </c>
      <c r="I1791">
        <v>15.202</v>
      </c>
      <c r="J1791">
        <v>16.617000000000001</v>
      </c>
      <c r="K1791">
        <v>18.263000000000002</v>
      </c>
      <c r="L1791">
        <v>20.196000000000002</v>
      </c>
      <c r="M1791">
        <v>22.13</v>
      </c>
    </row>
    <row r="1792" spans="1:13" x14ac:dyDescent="0.3">
      <c r="A1792">
        <v>1790</v>
      </c>
      <c r="B1792">
        <v>15.201700000000001</v>
      </c>
      <c r="C1792">
        <v>8.6510000000000004E-2</v>
      </c>
      <c r="D1792">
        <v>-0.64880000000000004</v>
      </c>
      <c r="E1792">
        <v>11.016999999999999</v>
      </c>
      <c r="F1792">
        <v>11.96</v>
      </c>
      <c r="G1792">
        <v>12.903</v>
      </c>
      <c r="H1792">
        <v>13.975</v>
      </c>
      <c r="I1792">
        <v>15.202</v>
      </c>
      <c r="J1792">
        <v>16.617000000000001</v>
      </c>
      <c r="K1792">
        <v>18.263999999999999</v>
      </c>
      <c r="L1792">
        <v>20.198</v>
      </c>
      <c r="M1792">
        <v>22.132999999999999</v>
      </c>
    </row>
    <row r="1793" spans="1:13" x14ac:dyDescent="0.3">
      <c r="A1793">
        <v>1791</v>
      </c>
      <c r="B1793">
        <v>15.2014</v>
      </c>
      <c r="C1793">
        <v>8.652E-2</v>
      </c>
      <c r="D1793">
        <v>-0.64990000000000003</v>
      </c>
      <c r="E1793">
        <v>11.016999999999999</v>
      </c>
      <c r="F1793">
        <v>11.96</v>
      </c>
      <c r="G1793">
        <v>12.901999999999999</v>
      </c>
      <c r="H1793">
        <v>13.974</v>
      </c>
      <c r="I1793">
        <v>15.201000000000001</v>
      </c>
      <c r="J1793">
        <v>16.617000000000001</v>
      </c>
      <c r="K1793">
        <v>18.263999999999999</v>
      </c>
      <c r="L1793">
        <v>20.2</v>
      </c>
      <c r="M1793">
        <v>22.135000000000002</v>
      </c>
    </row>
    <row r="1794" spans="1:13" x14ac:dyDescent="0.3">
      <c r="A1794">
        <v>1792</v>
      </c>
      <c r="B1794">
        <v>15.2011</v>
      </c>
      <c r="C1794">
        <v>8.6529999999999996E-2</v>
      </c>
      <c r="D1794">
        <v>-0.65100000000000002</v>
      </c>
      <c r="E1794">
        <v>11.016999999999999</v>
      </c>
      <c r="F1794">
        <v>11.959</v>
      </c>
      <c r="G1794">
        <v>12.901999999999999</v>
      </c>
      <c r="H1794">
        <v>13.974</v>
      </c>
      <c r="I1794">
        <v>15.201000000000001</v>
      </c>
      <c r="J1794">
        <v>16.617000000000001</v>
      </c>
      <c r="K1794">
        <v>18.265000000000001</v>
      </c>
      <c r="L1794">
        <v>20.201000000000001</v>
      </c>
      <c r="M1794">
        <v>22.137</v>
      </c>
    </row>
    <row r="1795" spans="1:13" x14ac:dyDescent="0.3">
      <c r="A1795">
        <v>1793</v>
      </c>
      <c r="B1795">
        <v>15.200799999999999</v>
      </c>
      <c r="C1795">
        <v>8.6550000000000002E-2</v>
      </c>
      <c r="D1795">
        <v>-0.65210000000000001</v>
      </c>
      <c r="E1795">
        <v>11.016</v>
      </c>
      <c r="F1795">
        <v>11.959</v>
      </c>
      <c r="G1795">
        <v>12.901</v>
      </c>
      <c r="H1795">
        <v>13.973000000000001</v>
      </c>
      <c r="I1795">
        <v>15.201000000000001</v>
      </c>
      <c r="J1795">
        <v>16.617000000000001</v>
      </c>
      <c r="K1795">
        <v>18.265999999999998</v>
      </c>
      <c r="L1795">
        <v>20.202999999999999</v>
      </c>
      <c r="M1795">
        <v>22.14</v>
      </c>
    </row>
    <row r="1796" spans="1:13" x14ac:dyDescent="0.3">
      <c r="A1796">
        <v>1794</v>
      </c>
      <c r="B1796">
        <v>15.2005</v>
      </c>
      <c r="C1796">
        <v>8.6559999999999998E-2</v>
      </c>
      <c r="D1796">
        <v>-0.6532</v>
      </c>
      <c r="E1796">
        <v>11.016</v>
      </c>
      <c r="F1796">
        <v>11.959</v>
      </c>
      <c r="G1796">
        <v>12.901</v>
      </c>
      <c r="H1796">
        <v>13.973000000000001</v>
      </c>
      <c r="I1796">
        <v>15.2</v>
      </c>
      <c r="J1796">
        <v>16.617000000000001</v>
      </c>
      <c r="K1796">
        <v>18.265999999999998</v>
      </c>
      <c r="L1796">
        <v>20.204000000000001</v>
      </c>
      <c r="M1796">
        <v>22.141999999999999</v>
      </c>
    </row>
    <row r="1797" spans="1:13" x14ac:dyDescent="0.3">
      <c r="A1797">
        <v>1795</v>
      </c>
      <c r="B1797">
        <v>15.2003</v>
      </c>
      <c r="C1797">
        <v>8.6569999999999994E-2</v>
      </c>
      <c r="D1797">
        <v>-0.65429999999999999</v>
      </c>
      <c r="E1797">
        <v>11.016</v>
      </c>
      <c r="F1797">
        <v>11.959</v>
      </c>
      <c r="G1797">
        <v>12.901</v>
      </c>
      <c r="H1797">
        <v>13.973000000000001</v>
      </c>
      <c r="I1797">
        <v>15.2</v>
      </c>
      <c r="J1797">
        <v>16.617000000000001</v>
      </c>
      <c r="K1797">
        <v>18.266999999999999</v>
      </c>
      <c r="L1797">
        <v>20.206</v>
      </c>
      <c r="M1797">
        <v>22.145</v>
      </c>
    </row>
    <row r="1798" spans="1:13" x14ac:dyDescent="0.3">
      <c r="A1798">
        <v>1796</v>
      </c>
      <c r="B1798">
        <v>15.2</v>
      </c>
      <c r="C1798">
        <v>8.659E-2</v>
      </c>
      <c r="D1798">
        <v>-0.65539999999999998</v>
      </c>
      <c r="E1798">
        <v>11.016</v>
      </c>
      <c r="F1798">
        <v>11.958</v>
      </c>
      <c r="G1798">
        <v>12.9</v>
      </c>
      <c r="H1798">
        <v>13.972</v>
      </c>
      <c r="I1798">
        <v>15.2</v>
      </c>
      <c r="J1798">
        <v>16.617000000000001</v>
      </c>
      <c r="K1798">
        <v>18.266999999999999</v>
      </c>
      <c r="L1798">
        <v>20.207999999999998</v>
      </c>
      <c r="M1798">
        <v>22.148</v>
      </c>
    </row>
    <row r="1799" spans="1:13" x14ac:dyDescent="0.3">
      <c r="A1799">
        <v>1797</v>
      </c>
      <c r="B1799">
        <v>15.1997</v>
      </c>
      <c r="C1799">
        <v>8.6599999999999996E-2</v>
      </c>
      <c r="D1799">
        <v>-0.65649999999999997</v>
      </c>
      <c r="E1799">
        <v>11.016</v>
      </c>
      <c r="F1799">
        <v>11.958</v>
      </c>
      <c r="G1799">
        <v>12.9</v>
      </c>
      <c r="H1799">
        <v>13.972</v>
      </c>
      <c r="I1799">
        <v>15.2</v>
      </c>
      <c r="J1799">
        <v>16.617000000000001</v>
      </c>
      <c r="K1799">
        <v>18.268000000000001</v>
      </c>
      <c r="L1799">
        <v>20.209</v>
      </c>
      <c r="M1799">
        <v>22.15</v>
      </c>
    </row>
    <row r="1800" spans="1:13" x14ac:dyDescent="0.3">
      <c r="A1800">
        <v>1798</v>
      </c>
      <c r="B1800">
        <v>15.199400000000001</v>
      </c>
      <c r="C1800">
        <v>8.6620000000000003E-2</v>
      </c>
      <c r="D1800">
        <v>-0.65759999999999996</v>
      </c>
      <c r="E1800">
        <v>11.015000000000001</v>
      </c>
      <c r="F1800">
        <v>11.957000000000001</v>
      </c>
      <c r="G1800">
        <v>12.9</v>
      </c>
      <c r="H1800">
        <v>13.971</v>
      </c>
      <c r="I1800">
        <v>15.199</v>
      </c>
      <c r="J1800">
        <v>16.617000000000001</v>
      </c>
      <c r="K1800">
        <v>18.268999999999998</v>
      </c>
      <c r="L1800">
        <v>20.210999999999999</v>
      </c>
      <c r="M1800">
        <v>22.152999999999999</v>
      </c>
    </row>
    <row r="1801" spans="1:13" x14ac:dyDescent="0.3">
      <c r="A1801">
        <v>1799</v>
      </c>
      <c r="B1801">
        <v>15.1991</v>
      </c>
      <c r="C1801">
        <v>8.6629999999999999E-2</v>
      </c>
      <c r="D1801">
        <v>-0.65869999999999995</v>
      </c>
      <c r="E1801">
        <v>11.015000000000001</v>
      </c>
      <c r="F1801">
        <v>11.957000000000001</v>
      </c>
      <c r="G1801">
        <v>12.898999999999999</v>
      </c>
      <c r="H1801">
        <v>13.971</v>
      </c>
      <c r="I1801">
        <v>15.199</v>
      </c>
      <c r="J1801">
        <v>16.617000000000001</v>
      </c>
      <c r="K1801">
        <v>18.268999999999998</v>
      </c>
      <c r="L1801">
        <v>20.212</v>
      </c>
      <c r="M1801">
        <v>22.155000000000001</v>
      </c>
    </row>
    <row r="1802" spans="1:13" x14ac:dyDescent="0.3">
      <c r="A1802">
        <v>1800</v>
      </c>
      <c r="B1802">
        <v>15.1988</v>
      </c>
      <c r="C1802">
        <v>8.6639999999999995E-2</v>
      </c>
      <c r="D1802">
        <v>-0.65980000000000005</v>
      </c>
      <c r="E1802">
        <v>11.015000000000001</v>
      </c>
      <c r="F1802">
        <v>11.957000000000001</v>
      </c>
      <c r="G1802">
        <v>12.898999999999999</v>
      </c>
      <c r="H1802">
        <v>13.971</v>
      </c>
      <c r="I1802">
        <v>15.199</v>
      </c>
      <c r="J1802">
        <v>16.617000000000001</v>
      </c>
      <c r="K1802">
        <v>18.268999999999998</v>
      </c>
      <c r="L1802">
        <v>20.213999999999999</v>
      </c>
      <c r="M1802">
        <v>22.158000000000001</v>
      </c>
    </row>
    <row r="1803" spans="1:13" x14ac:dyDescent="0.3">
      <c r="A1803">
        <v>1801</v>
      </c>
      <c r="B1803">
        <v>15.198499999999999</v>
      </c>
      <c r="C1803">
        <v>8.6660000000000001E-2</v>
      </c>
      <c r="D1803">
        <v>-0.66090000000000004</v>
      </c>
      <c r="E1803">
        <v>11.015000000000001</v>
      </c>
      <c r="F1803">
        <v>11.957000000000001</v>
      </c>
      <c r="G1803">
        <v>12.898</v>
      </c>
      <c r="H1803">
        <v>13.97</v>
      </c>
      <c r="I1803">
        <v>15.198</v>
      </c>
      <c r="J1803">
        <v>16.617000000000001</v>
      </c>
      <c r="K1803">
        <v>18.27</v>
      </c>
      <c r="L1803">
        <v>20.216000000000001</v>
      </c>
      <c r="M1803">
        <v>22.161000000000001</v>
      </c>
    </row>
    <row r="1804" spans="1:13" x14ac:dyDescent="0.3">
      <c r="A1804">
        <v>1802</v>
      </c>
      <c r="B1804">
        <v>15.1983</v>
      </c>
      <c r="C1804">
        <v>8.6669999999999997E-2</v>
      </c>
      <c r="D1804">
        <v>-0.66200000000000003</v>
      </c>
      <c r="E1804">
        <v>11.015000000000001</v>
      </c>
      <c r="F1804">
        <v>11.956</v>
      </c>
      <c r="G1804">
        <v>12.898</v>
      </c>
      <c r="H1804">
        <v>13.97</v>
      </c>
      <c r="I1804">
        <v>15.198</v>
      </c>
      <c r="J1804">
        <v>16.617000000000001</v>
      </c>
      <c r="K1804">
        <v>18.271000000000001</v>
      </c>
      <c r="L1804">
        <v>20.216999999999999</v>
      </c>
      <c r="M1804">
        <v>22.163</v>
      </c>
    </row>
    <row r="1805" spans="1:13" x14ac:dyDescent="0.3">
      <c r="A1805">
        <v>1803</v>
      </c>
      <c r="B1805">
        <v>15.198</v>
      </c>
      <c r="C1805">
        <v>8.6679999999999993E-2</v>
      </c>
      <c r="D1805">
        <v>-0.66310000000000002</v>
      </c>
      <c r="E1805">
        <v>11.015000000000001</v>
      </c>
      <c r="F1805">
        <v>11.956</v>
      </c>
      <c r="G1805">
        <v>12.898</v>
      </c>
      <c r="H1805">
        <v>13.97</v>
      </c>
      <c r="I1805">
        <v>15.198</v>
      </c>
      <c r="J1805">
        <v>16.617000000000001</v>
      </c>
      <c r="K1805">
        <v>18.271000000000001</v>
      </c>
      <c r="L1805">
        <v>20.218</v>
      </c>
      <c r="M1805">
        <v>22.164999999999999</v>
      </c>
    </row>
    <row r="1806" spans="1:13" x14ac:dyDescent="0.3">
      <c r="A1806">
        <v>1804</v>
      </c>
      <c r="B1806">
        <v>15.197699999999999</v>
      </c>
      <c r="C1806">
        <v>8.6699999999999999E-2</v>
      </c>
      <c r="D1806">
        <v>-0.66420000000000001</v>
      </c>
      <c r="E1806">
        <v>11.013999999999999</v>
      </c>
      <c r="F1806">
        <v>11.956</v>
      </c>
      <c r="G1806">
        <v>12.897</v>
      </c>
      <c r="H1806">
        <v>13.968999999999999</v>
      </c>
      <c r="I1806">
        <v>15.198</v>
      </c>
      <c r="J1806">
        <v>16.617000000000001</v>
      </c>
      <c r="K1806">
        <v>18.271999999999998</v>
      </c>
      <c r="L1806">
        <v>20.22</v>
      </c>
      <c r="M1806">
        <v>22.169</v>
      </c>
    </row>
    <row r="1807" spans="1:13" x14ac:dyDescent="0.3">
      <c r="A1807">
        <v>1805</v>
      </c>
      <c r="B1807">
        <v>15.1974</v>
      </c>
      <c r="C1807">
        <v>8.6709999999999995E-2</v>
      </c>
      <c r="D1807">
        <v>-0.6653</v>
      </c>
      <c r="E1807">
        <v>11.013999999999999</v>
      </c>
      <c r="F1807">
        <v>11.956</v>
      </c>
      <c r="G1807">
        <v>12.897</v>
      </c>
      <c r="H1807">
        <v>13.968999999999999</v>
      </c>
      <c r="I1807">
        <v>15.196999999999999</v>
      </c>
      <c r="J1807">
        <v>16.617000000000001</v>
      </c>
      <c r="K1807">
        <v>18.271999999999998</v>
      </c>
      <c r="L1807">
        <v>20.222000000000001</v>
      </c>
      <c r="M1807">
        <v>22.170999999999999</v>
      </c>
    </row>
    <row r="1808" spans="1:13" x14ac:dyDescent="0.3">
      <c r="A1808">
        <v>1806</v>
      </c>
      <c r="B1808">
        <v>15.197100000000001</v>
      </c>
      <c r="C1808">
        <v>8.6720000000000005E-2</v>
      </c>
      <c r="D1808">
        <v>-0.66649999999999998</v>
      </c>
      <c r="E1808">
        <v>11.013999999999999</v>
      </c>
      <c r="F1808">
        <v>11.955</v>
      </c>
      <c r="G1808">
        <v>12.897</v>
      </c>
      <c r="H1808">
        <v>13.968</v>
      </c>
      <c r="I1808">
        <v>15.196999999999999</v>
      </c>
      <c r="J1808">
        <v>16.617000000000001</v>
      </c>
      <c r="K1808">
        <v>18.273</v>
      </c>
      <c r="L1808">
        <v>20.222999999999999</v>
      </c>
      <c r="M1808">
        <v>22.172999999999998</v>
      </c>
    </row>
    <row r="1809" spans="1:13" x14ac:dyDescent="0.3">
      <c r="A1809">
        <v>1807</v>
      </c>
      <c r="B1809">
        <v>15.196899999999999</v>
      </c>
      <c r="C1809">
        <v>8.6739999999999998E-2</v>
      </c>
      <c r="D1809">
        <v>-0.66759999999999997</v>
      </c>
      <c r="E1809">
        <v>11.013999999999999</v>
      </c>
      <c r="F1809">
        <v>11.955</v>
      </c>
      <c r="G1809">
        <v>12.896000000000001</v>
      </c>
      <c r="H1809">
        <v>13.968</v>
      </c>
      <c r="I1809">
        <v>15.196999999999999</v>
      </c>
      <c r="J1809">
        <v>16.617000000000001</v>
      </c>
      <c r="K1809">
        <v>18.274000000000001</v>
      </c>
      <c r="L1809">
        <v>20.225000000000001</v>
      </c>
      <c r="M1809">
        <v>22.177</v>
      </c>
    </row>
    <row r="1810" spans="1:13" x14ac:dyDescent="0.3">
      <c r="A1810">
        <v>1808</v>
      </c>
      <c r="B1810">
        <v>15.1966</v>
      </c>
      <c r="C1810">
        <v>8.6749999999999994E-2</v>
      </c>
      <c r="D1810">
        <v>-0.66869999999999996</v>
      </c>
      <c r="E1810">
        <v>11.013999999999999</v>
      </c>
      <c r="F1810">
        <v>11.955</v>
      </c>
      <c r="G1810">
        <v>12.896000000000001</v>
      </c>
      <c r="H1810">
        <v>13.968</v>
      </c>
      <c r="I1810">
        <v>15.196999999999999</v>
      </c>
      <c r="J1810">
        <v>16.617000000000001</v>
      </c>
      <c r="K1810">
        <v>18.274000000000001</v>
      </c>
      <c r="L1810">
        <v>20.225999999999999</v>
      </c>
      <c r="M1810">
        <v>22.178999999999998</v>
      </c>
    </row>
    <row r="1811" spans="1:13" x14ac:dyDescent="0.3">
      <c r="A1811">
        <v>1809</v>
      </c>
      <c r="B1811">
        <v>15.196300000000001</v>
      </c>
      <c r="C1811">
        <v>8.6760000000000004E-2</v>
      </c>
      <c r="D1811">
        <v>-0.66979999999999995</v>
      </c>
      <c r="E1811">
        <v>11.013999999999999</v>
      </c>
      <c r="F1811">
        <v>11.955</v>
      </c>
      <c r="G1811">
        <v>12.896000000000001</v>
      </c>
      <c r="H1811">
        <v>13.967000000000001</v>
      </c>
      <c r="I1811">
        <v>15.196</v>
      </c>
      <c r="J1811">
        <v>16.617000000000001</v>
      </c>
      <c r="K1811">
        <v>18.274999999999999</v>
      </c>
      <c r="L1811">
        <v>20.228000000000002</v>
      </c>
      <c r="M1811">
        <v>22.181000000000001</v>
      </c>
    </row>
    <row r="1812" spans="1:13" x14ac:dyDescent="0.3">
      <c r="A1812">
        <v>1810</v>
      </c>
      <c r="B1812">
        <v>15.196</v>
      </c>
      <c r="C1812">
        <v>8.6779999999999996E-2</v>
      </c>
      <c r="D1812">
        <v>-0.67090000000000005</v>
      </c>
      <c r="E1812">
        <v>11.013</v>
      </c>
      <c r="F1812">
        <v>11.954000000000001</v>
      </c>
      <c r="G1812">
        <v>12.895</v>
      </c>
      <c r="H1812">
        <v>13.967000000000001</v>
      </c>
      <c r="I1812">
        <v>15.196</v>
      </c>
      <c r="J1812">
        <v>16.617000000000001</v>
      </c>
      <c r="K1812">
        <v>18.274999999999999</v>
      </c>
      <c r="L1812">
        <v>20.23</v>
      </c>
      <c r="M1812">
        <v>22.184000000000001</v>
      </c>
    </row>
    <row r="1813" spans="1:13" x14ac:dyDescent="0.3">
      <c r="A1813">
        <v>1811</v>
      </c>
      <c r="B1813">
        <v>15.1958</v>
      </c>
      <c r="C1813">
        <v>8.6790000000000006E-2</v>
      </c>
      <c r="D1813">
        <v>-0.67200000000000004</v>
      </c>
      <c r="E1813">
        <v>11.013</v>
      </c>
      <c r="F1813">
        <v>11.954000000000001</v>
      </c>
      <c r="G1813">
        <v>12.895</v>
      </c>
      <c r="H1813">
        <v>13.967000000000001</v>
      </c>
      <c r="I1813">
        <v>15.196</v>
      </c>
      <c r="J1813">
        <v>16.617000000000001</v>
      </c>
      <c r="K1813">
        <v>18.276</v>
      </c>
      <c r="L1813">
        <v>20.231000000000002</v>
      </c>
      <c r="M1813">
        <v>22.187000000000001</v>
      </c>
    </row>
    <row r="1814" spans="1:13" x14ac:dyDescent="0.3">
      <c r="A1814">
        <v>1812</v>
      </c>
      <c r="B1814">
        <v>15.195499999999999</v>
      </c>
      <c r="C1814">
        <v>8.6800000000000002E-2</v>
      </c>
      <c r="D1814">
        <v>-0.67310000000000003</v>
      </c>
      <c r="E1814">
        <v>11.013</v>
      </c>
      <c r="F1814">
        <v>11.954000000000001</v>
      </c>
      <c r="G1814">
        <v>12.895</v>
      </c>
      <c r="H1814">
        <v>13.965999999999999</v>
      </c>
      <c r="I1814">
        <v>15.196</v>
      </c>
      <c r="J1814">
        <v>16.617000000000001</v>
      </c>
      <c r="K1814">
        <v>18.276</v>
      </c>
      <c r="L1814">
        <v>20.233000000000001</v>
      </c>
      <c r="M1814">
        <v>22.189</v>
      </c>
    </row>
    <row r="1815" spans="1:13" x14ac:dyDescent="0.3">
      <c r="A1815">
        <v>1813</v>
      </c>
      <c r="B1815">
        <v>15.1952</v>
      </c>
      <c r="C1815">
        <v>8.6819999999999994E-2</v>
      </c>
      <c r="D1815">
        <v>-0.67430000000000001</v>
      </c>
      <c r="E1815">
        <v>11.013</v>
      </c>
      <c r="F1815">
        <v>11.952999999999999</v>
      </c>
      <c r="G1815">
        <v>12.894</v>
      </c>
      <c r="H1815">
        <v>13.965999999999999</v>
      </c>
      <c r="I1815">
        <v>15.195</v>
      </c>
      <c r="J1815">
        <v>16.617000000000001</v>
      </c>
      <c r="K1815">
        <v>18.277000000000001</v>
      </c>
      <c r="L1815">
        <v>20.234999999999999</v>
      </c>
      <c r="M1815">
        <v>22.192</v>
      </c>
    </row>
    <row r="1816" spans="1:13" x14ac:dyDescent="0.3">
      <c r="A1816">
        <v>1814</v>
      </c>
      <c r="B1816">
        <v>15.194900000000001</v>
      </c>
      <c r="C1816">
        <v>8.6830000000000004E-2</v>
      </c>
      <c r="D1816">
        <v>-0.6754</v>
      </c>
      <c r="E1816">
        <v>11.013</v>
      </c>
      <c r="F1816">
        <v>11.952999999999999</v>
      </c>
      <c r="G1816">
        <v>12.894</v>
      </c>
      <c r="H1816">
        <v>13.965</v>
      </c>
      <c r="I1816">
        <v>15.195</v>
      </c>
      <c r="J1816">
        <v>16.617000000000001</v>
      </c>
      <c r="K1816">
        <v>18.277999999999999</v>
      </c>
      <c r="L1816">
        <v>20.236000000000001</v>
      </c>
      <c r="M1816">
        <v>22.193999999999999</v>
      </c>
    </row>
    <row r="1817" spans="1:13" x14ac:dyDescent="0.3">
      <c r="A1817">
        <v>1815</v>
      </c>
      <c r="B1817">
        <v>15.194699999999999</v>
      </c>
      <c r="C1817">
        <v>8.6849999999999997E-2</v>
      </c>
      <c r="D1817">
        <v>-0.67649999999999999</v>
      </c>
      <c r="E1817">
        <v>11.012</v>
      </c>
      <c r="F1817">
        <v>11.952999999999999</v>
      </c>
      <c r="G1817">
        <v>12.893000000000001</v>
      </c>
      <c r="H1817">
        <v>13.965</v>
      </c>
      <c r="I1817">
        <v>15.195</v>
      </c>
      <c r="J1817">
        <v>16.617000000000001</v>
      </c>
      <c r="K1817">
        <v>18.279</v>
      </c>
      <c r="L1817">
        <v>20.238</v>
      </c>
      <c r="M1817">
        <v>22.198</v>
      </c>
    </row>
    <row r="1818" spans="1:13" x14ac:dyDescent="0.3">
      <c r="A1818">
        <v>1816</v>
      </c>
      <c r="B1818">
        <v>15.1944</v>
      </c>
      <c r="C1818">
        <v>8.6860000000000007E-2</v>
      </c>
      <c r="D1818">
        <v>-0.67759999999999998</v>
      </c>
      <c r="E1818">
        <v>11.012</v>
      </c>
      <c r="F1818">
        <v>11.952999999999999</v>
      </c>
      <c r="G1818">
        <v>12.893000000000001</v>
      </c>
      <c r="H1818">
        <v>13.965</v>
      </c>
      <c r="I1818">
        <v>15.194000000000001</v>
      </c>
      <c r="J1818">
        <v>16.617000000000001</v>
      </c>
      <c r="K1818">
        <v>18.279</v>
      </c>
      <c r="L1818">
        <v>20.239999999999998</v>
      </c>
      <c r="M1818">
        <v>22.2</v>
      </c>
    </row>
    <row r="1819" spans="1:13" x14ac:dyDescent="0.3">
      <c r="A1819">
        <v>1817</v>
      </c>
      <c r="B1819">
        <v>15.194100000000001</v>
      </c>
      <c r="C1819">
        <v>8.6870000000000003E-2</v>
      </c>
      <c r="D1819">
        <v>-0.67869999999999997</v>
      </c>
      <c r="E1819">
        <v>11.012</v>
      </c>
      <c r="F1819">
        <v>11.952999999999999</v>
      </c>
      <c r="G1819">
        <v>12.893000000000001</v>
      </c>
      <c r="H1819">
        <v>13.964</v>
      </c>
      <c r="I1819">
        <v>15.194000000000001</v>
      </c>
      <c r="J1819">
        <v>16.617000000000001</v>
      </c>
      <c r="K1819">
        <v>18.279</v>
      </c>
      <c r="L1819">
        <v>20.241</v>
      </c>
      <c r="M1819">
        <v>22.202000000000002</v>
      </c>
    </row>
    <row r="1820" spans="1:13" x14ac:dyDescent="0.3">
      <c r="A1820">
        <v>1818</v>
      </c>
      <c r="B1820">
        <v>15.1938</v>
      </c>
      <c r="C1820">
        <v>8.6889999999999995E-2</v>
      </c>
      <c r="D1820">
        <v>-0.67989999999999995</v>
      </c>
      <c r="E1820">
        <v>11.012</v>
      </c>
      <c r="F1820">
        <v>11.952</v>
      </c>
      <c r="G1820">
        <v>12.891999999999999</v>
      </c>
      <c r="H1820">
        <v>13.964</v>
      </c>
      <c r="I1820">
        <v>15.194000000000001</v>
      </c>
      <c r="J1820">
        <v>16.617000000000001</v>
      </c>
      <c r="K1820">
        <v>18.28</v>
      </c>
      <c r="L1820">
        <v>20.242999999999999</v>
      </c>
      <c r="M1820">
        <v>22.206</v>
      </c>
    </row>
    <row r="1821" spans="1:13" x14ac:dyDescent="0.3">
      <c r="A1821">
        <v>1819</v>
      </c>
      <c r="B1821">
        <v>15.1936</v>
      </c>
      <c r="C1821">
        <v>8.6900000000000005E-2</v>
      </c>
      <c r="D1821">
        <v>-0.68100000000000005</v>
      </c>
      <c r="E1821">
        <v>11.012</v>
      </c>
      <c r="F1821">
        <v>11.952</v>
      </c>
      <c r="G1821">
        <v>12.891999999999999</v>
      </c>
      <c r="H1821">
        <v>13.964</v>
      </c>
      <c r="I1821">
        <v>15.194000000000001</v>
      </c>
      <c r="J1821">
        <v>16.617000000000001</v>
      </c>
      <c r="K1821">
        <v>18.280999999999999</v>
      </c>
      <c r="L1821">
        <v>20.244</v>
      </c>
      <c r="M1821">
        <v>22.207999999999998</v>
      </c>
    </row>
    <row r="1822" spans="1:13" x14ac:dyDescent="0.3">
      <c r="A1822">
        <v>1820</v>
      </c>
      <c r="B1822">
        <v>15.193300000000001</v>
      </c>
      <c r="C1822">
        <v>8.6910000000000001E-2</v>
      </c>
      <c r="D1822">
        <v>-0.68210000000000004</v>
      </c>
      <c r="E1822">
        <v>11.012</v>
      </c>
      <c r="F1822">
        <v>11.952</v>
      </c>
      <c r="G1822">
        <v>12.891999999999999</v>
      </c>
      <c r="H1822">
        <v>13.962999999999999</v>
      </c>
      <c r="I1822">
        <v>15.193</v>
      </c>
      <c r="J1822">
        <v>16.617000000000001</v>
      </c>
      <c r="K1822">
        <v>18.280999999999999</v>
      </c>
      <c r="L1822">
        <v>20.245999999999999</v>
      </c>
      <c r="M1822">
        <v>22.21</v>
      </c>
    </row>
    <row r="1823" spans="1:13" x14ac:dyDescent="0.3">
      <c r="A1823">
        <v>1821</v>
      </c>
      <c r="B1823">
        <v>15.193</v>
      </c>
      <c r="C1823">
        <v>8.6929999999999993E-2</v>
      </c>
      <c r="D1823">
        <v>-0.68330000000000002</v>
      </c>
      <c r="E1823">
        <v>11.010999999999999</v>
      </c>
      <c r="F1823">
        <v>11.951000000000001</v>
      </c>
      <c r="G1823">
        <v>12.891</v>
      </c>
      <c r="H1823">
        <v>13.962999999999999</v>
      </c>
      <c r="I1823">
        <v>15.193</v>
      </c>
      <c r="J1823">
        <v>16.617000000000001</v>
      </c>
      <c r="K1823">
        <v>18.282</v>
      </c>
      <c r="L1823">
        <v>20.248000000000001</v>
      </c>
      <c r="M1823">
        <v>22.213999999999999</v>
      </c>
    </row>
    <row r="1824" spans="1:13" x14ac:dyDescent="0.3">
      <c r="A1824">
        <v>1822</v>
      </c>
      <c r="B1824">
        <v>15.1928</v>
      </c>
      <c r="C1824">
        <v>8.6940000000000003E-2</v>
      </c>
      <c r="D1824">
        <v>-0.68440000000000001</v>
      </c>
      <c r="E1824">
        <v>11.010999999999999</v>
      </c>
      <c r="F1824">
        <v>11.951000000000001</v>
      </c>
      <c r="G1824">
        <v>12.891</v>
      </c>
      <c r="H1824">
        <v>13.962</v>
      </c>
      <c r="I1824">
        <v>15.193</v>
      </c>
      <c r="J1824">
        <v>16.617000000000001</v>
      </c>
      <c r="K1824">
        <v>18.283000000000001</v>
      </c>
      <c r="L1824">
        <v>20.248999999999999</v>
      </c>
      <c r="M1824">
        <v>22.216000000000001</v>
      </c>
    </row>
    <row r="1825" spans="1:13" x14ac:dyDescent="0.3">
      <c r="A1825">
        <v>1823</v>
      </c>
      <c r="B1825">
        <v>15.192500000000001</v>
      </c>
      <c r="C1825">
        <v>8.695E-2</v>
      </c>
      <c r="D1825">
        <v>-0.6855</v>
      </c>
      <c r="E1825">
        <v>11.010999999999999</v>
      </c>
      <c r="F1825">
        <v>11.951000000000001</v>
      </c>
      <c r="G1825">
        <v>12.891</v>
      </c>
      <c r="H1825">
        <v>13.962</v>
      </c>
      <c r="I1825">
        <v>15.192</v>
      </c>
      <c r="J1825">
        <v>16.617000000000001</v>
      </c>
      <c r="K1825">
        <v>18.283000000000001</v>
      </c>
      <c r="L1825">
        <v>20.251000000000001</v>
      </c>
      <c r="M1825">
        <v>22.218</v>
      </c>
    </row>
    <row r="1826" spans="1:13" x14ac:dyDescent="0.3">
      <c r="A1826">
        <v>1824</v>
      </c>
      <c r="B1826">
        <v>15.1922</v>
      </c>
      <c r="C1826">
        <v>8.6970000000000006E-2</v>
      </c>
      <c r="D1826">
        <v>-0.68659999999999999</v>
      </c>
      <c r="E1826">
        <v>11.010999999999999</v>
      </c>
      <c r="F1826">
        <v>11.951000000000001</v>
      </c>
      <c r="G1826">
        <v>12.89</v>
      </c>
      <c r="H1826">
        <v>13.962</v>
      </c>
      <c r="I1826">
        <v>15.192</v>
      </c>
      <c r="J1826">
        <v>16.617999999999999</v>
      </c>
      <c r="K1826">
        <v>18.283999999999999</v>
      </c>
      <c r="L1826">
        <v>20.253</v>
      </c>
      <c r="M1826">
        <v>22.222000000000001</v>
      </c>
    </row>
    <row r="1827" spans="1:13" x14ac:dyDescent="0.3">
      <c r="A1827">
        <v>1825</v>
      </c>
      <c r="B1827">
        <v>15.192</v>
      </c>
      <c r="C1827">
        <v>8.6980000000000002E-2</v>
      </c>
      <c r="D1827">
        <v>-0.68779999999999997</v>
      </c>
      <c r="E1827">
        <v>11.010999999999999</v>
      </c>
      <c r="F1827">
        <v>11.951000000000001</v>
      </c>
      <c r="G1827">
        <v>12.89</v>
      </c>
      <c r="H1827">
        <v>13.961</v>
      </c>
      <c r="I1827">
        <v>15.192</v>
      </c>
      <c r="J1827">
        <v>16.617999999999999</v>
      </c>
      <c r="K1827">
        <v>18.283999999999999</v>
      </c>
      <c r="L1827">
        <v>20.254000000000001</v>
      </c>
      <c r="M1827">
        <v>22.224</v>
      </c>
    </row>
    <row r="1828" spans="1:13" x14ac:dyDescent="0.3">
      <c r="A1828">
        <v>1826</v>
      </c>
      <c r="B1828">
        <v>15.191700000000001</v>
      </c>
      <c r="C1828">
        <v>8.6989999999999998E-2</v>
      </c>
      <c r="D1828">
        <v>-0.68889999999999996</v>
      </c>
      <c r="E1828">
        <v>11.010999999999999</v>
      </c>
      <c r="F1828">
        <v>11.95</v>
      </c>
      <c r="G1828">
        <v>12.89</v>
      </c>
      <c r="H1828">
        <v>13.961</v>
      </c>
      <c r="I1828">
        <v>15.192</v>
      </c>
      <c r="J1828">
        <v>16.617000000000001</v>
      </c>
      <c r="K1828">
        <v>18.285</v>
      </c>
      <c r="L1828">
        <v>20.256</v>
      </c>
      <c r="M1828">
        <v>22.225999999999999</v>
      </c>
    </row>
    <row r="1829" spans="1:13" x14ac:dyDescent="0.3">
      <c r="A1829">
        <v>1827</v>
      </c>
      <c r="B1829">
        <v>15.1914</v>
      </c>
      <c r="C1829">
        <v>8.7010000000000004E-2</v>
      </c>
      <c r="D1829">
        <v>-0.69</v>
      </c>
      <c r="E1829">
        <v>11.01</v>
      </c>
      <c r="F1829">
        <v>11.95</v>
      </c>
      <c r="G1829">
        <v>12.888999999999999</v>
      </c>
      <c r="H1829">
        <v>13.96</v>
      </c>
      <c r="I1829">
        <v>15.191000000000001</v>
      </c>
      <c r="J1829">
        <v>16.617999999999999</v>
      </c>
      <c r="K1829">
        <v>18.286000000000001</v>
      </c>
      <c r="L1829">
        <v>20.257999999999999</v>
      </c>
      <c r="M1829">
        <v>22.23</v>
      </c>
    </row>
    <row r="1830" spans="1:13" x14ac:dyDescent="0.3">
      <c r="A1830">
        <v>1828</v>
      </c>
      <c r="B1830">
        <v>15.1912</v>
      </c>
      <c r="C1830">
        <v>8.702E-2</v>
      </c>
      <c r="D1830">
        <v>-0.69120000000000004</v>
      </c>
      <c r="E1830">
        <v>11.010999999999999</v>
      </c>
      <c r="F1830">
        <v>11.95</v>
      </c>
      <c r="G1830">
        <v>12.888999999999999</v>
      </c>
      <c r="H1830">
        <v>13.96</v>
      </c>
      <c r="I1830">
        <v>15.191000000000001</v>
      </c>
      <c r="J1830">
        <v>16.617999999999999</v>
      </c>
      <c r="K1830">
        <v>18.286000000000001</v>
      </c>
      <c r="L1830">
        <v>20.259</v>
      </c>
      <c r="M1830">
        <v>22.231999999999999</v>
      </c>
    </row>
    <row r="1831" spans="1:13" x14ac:dyDescent="0.3">
      <c r="A1831">
        <v>1829</v>
      </c>
      <c r="B1831">
        <v>15.190899999999999</v>
      </c>
      <c r="C1831">
        <v>8.7040000000000006E-2</v>
      </c>
      <c r="D1831">
        <v>-0.69230000000000003</v>
      </c>
      <c r="E1831">
        <v>11.01</v>
      </c>
      <c r="F1831">
        <v>11.949</v>
      </c>
      <c r="G1831">
        <v>12.888</v>
      </c>
      <c r="H1831">
        <v>13.96</v>
      </c>
      <c r="I1831">
        <v>15.191000000000001</v>
      </c>
      <c r="J1831">
        <v>16.617999999999999</v>
      </c>
      <c r="K1831">
        <v>18.286999999999999</v>
      </c>
      <c r="L1831">
        <v>20.260999999999999</v>
      </c>
      <c r="M1831">
        <v>22.236000000000001</v>
      </c>
    </row>
    <row r="1832" spans="1:13" x14ac:dyDescent="0.3">
      <c r="A1832">
        <v>1830</v>
      </c>
      <c r="B1832">
        <v>15.1906</v>
      </c>
      <c r="C1832">
        <v>8.7050000000000002E-2</v>
      </c>
      <c r="D1832">
        <v>-0.69350000000000001</v>
      </c>
      <c r="E1832">
        <v>11.01</v>
      </c>
      <c r="F1832">
        <v>11.949</v>
      </c>
      <c r="G1832">
        <v>12.888</v>
      </c>
      <c r="H1832">
        <v>13.959</v>
      </c>
      <c r="I1832">
        <v>15.191000000000001</v>
      </c>
      <c r="J1832">
        <v>16.617999999999999</v>
      </c>
      <c r="K1832">
        <v>18.288</v>
      </c>
      <c r="L1832">
        <v>20.263000000000002</v>
      </c>
      <c r="M1832">
        <v>22.238</v>
      </c>
    </row>
    <row r="1833" spans="1:13" x14ac:dyDescent="0.3">
      <c r="A1833">
        <v>1831</v>
      </c>
      <c r="B1833">
        <v>15.1904</v>
      </c>
      <c r="C1833">
        <v>8.7059999999999998E-2</v>
      </c>
      <c r="D1833">
        <v>-0.6946</v>
      </c>
      <c r="E1833">
        <v>11.01</v>
      </c>
      <c r="F1833">
        <v>11.949</v>
      </c>
      <c r="G1833">
        <v>12.888</v>
      </c>
      <c r="H1833">
        <v>13.959</v>
      </c>
      <c r="I1833">
        <v>15.19</v>
      </c>
      <c r="J1833">
        <v>16.617999999999999</v>
      </c>
      <c r="K1833">
        <v>18.288</v>
      </c>
      <c r="L1833">
        <v>20.263999999999999</v>
      </c>
      <c r="M1833">
        <v>22.24</v>
      </c>
    </row>
    <row r="1834" spans="1:13" x14ac:dyDescent="0.3">
      <c r="A1834">
        <v>1832</v>
      </c>
      <c r="B1834">
        <v>15.190099999999999</v>
      </c>
      <c r="C1834">
        <v>8.7080000000000005E-2</v>
      </c>
      <c r="D1834">
        <v>-0.69569999999999999</v>
      </c>
      <c r="E1834">
        <v>11.01</v>
      </c>
      <c r="F1834">
        <v>11.949</v>
      </c>
      <c r="G1834">
        <v>12.887</v>
      </c>
      <c r="H1834">
        <v>13.959</v>
      </c>
      <c r="I1834">
        <v>15.19</v>
      </c>
      <c r="J1834">
        <v>16.617999999999999</v>
      </c>
      <c r="K1834">
        <v>18.289000000000001</v>
      </c>
      <c r="L1834">
        <v>20.265999999999998</v>
      </c>
      <c r="M1834">
        <v>22.244</v>
      </c>
    </row>
    <row r="1835" spans="1:13" x14ac:dyDescent="0.3">
      <c r="A1835">
        <v>1833</v>
      </c>
      <c r="B1835">
        <v>15.1899</v>
      </c>
      <c r="C1835">
        <v>8.7090000000000001E-2</v>
      </c>
      <c r="D1835">
        <v>-0.69689999999999996</v>
      </c>
      <c r="E1835">
        <v>11.01</v>
      </c>
      <c r="F1835">
        <v>11.948</v>
      </c>
      <c r="G1835">
        <v>12.887</v>
      </c>
      <c r="H1835">
        <v>13.958</v>
      </c>
      <c r="I1835">
        <v>15.19</v>
      </c>
      <c r="J1835">
        <v>16.617999999999999</v>
      </c>
      <c r="K1835">
        <v>18.289000000000001</v>
      </c>
      <c r="L1835">
        <v>20.268000000000001</v>
      </c>
      <c r="M1835">
        <v>22.245999999999999</v>
      </c>
    </row>
    <row r="1836" spans="1:13" x14ac:dyDescent="0.3">
      <c r="A1836">
        <v>1834</v>
      </c>
      <c r="B1836">
        <v>15.1896</v>
      </c>
      <c r="C1836">
        <v>8.7099999999999997E-2</v>
      </c>
      <c r="D1836">
        <v>-0.69799999999999995</v>
      </c>
      <c r="E1836">
        <v>11.01</v>
      </c>
      <c r="F1836">
        <v>11.948</v>
      </c>
      <c r="G1836">
        <v>12.887</v>
      </c>
      <c r="H1836">
        <v>13.958</v>
      </c>
      <c r="I1836">
        <v>15.19</v>
      </c>
      <c r="J1836">
        <v>16.617999999999999</v>
      </c>
      <c r="K1836">
        <v>18.29</v>
      </c>
      <c r="L1836">
        <v>20.268999999999998</v>
      </c>
      <c r="M1836">
        <v>22.248999999999999</v>
      </c>
    </row>
    <row r="1837" spans="1:13" x14ac:dyDescent="0.3">
      <c r="A1837">
        <v>1835</v>
      </c>
      <c r="B1837">
        <v>15.189299999999999</v>
      </c>
      <c r="C1837">
        <v>8.7120000000000003E-2</v>
      </c>
      <c r="D1837">
        <v>-0.69920000000000004</v>
      </c>
      <c r="E1837">
        <v>11.009</v>
      </c>
      <c r="F1837">
        <v>11.948</v>
      </c>
      <c r="G1837">
        <v>12.885999999999999</v>
      </c>
      <c r="H1837">
        <v>13.958</v>
      </c>
      <c r="I1837">
        <v>15.189</v>
      </c>
      <c r="J1837">
        <v>16.617999999999999</v>
      </c>
      <c r="K1837">
        <v>18.291</v>
      </c>
      <c r="L1837">
        <v>20.271000000000001</v>
      </c>
      <c r="M1837">
        <v>22.251999999999999</v>
      </c>
    </row>
    <row r="1838" spans="1:13" x14ac:dyDescent="0.3">
      <c r="A1838">
        <v>1836</v>
      </c>
      <c r="B1838">
        <v>15.1891</v>
      </c>
      <c r="C1838">
        <v>8.7129999999999999E-2</v>
      </c>
      <c r="D1838">
        <v>-0.70030000000000003</v>
      </c>
      <c r="E1838">
        <v>11.009</v>
      </c>
      <c r="F1838">
        <v>11.948</v>
      </c>
      <c r="G1838">
        <v>12.885999999999999</v>
      </c>
      <c r="H1838">
        <v>13.957000000000001</v>
      </c>
      <c r="I1838">
        <v>15.189</v>
      </c>
      <c r="J1838">
        <v>16.617999999999999</v>
      </c>
      <c r="K1838">
        <v>18.291</v>
      </c>
      <c r="L1838">
        <v>20.273</v>
      </c>
      <c r="M1838">
        <v>22.254000000000001</v>
      </c>
    </row>
    <row r="1839" spans="1:13" x14ac:dyDescent="0.3">
      <c r="A1839">
        <v>1837</v>
      </c>
      <c r="B1839">
        <v>15.188800000000001</v>
      </c>
      <c r="C1839">
        <v>8.7139999999999995E-2</v>
      </c>
      <c r="D1839">
        <v>-0.70150000000000001</v>
      </c>
      <c r="E1839">
        <v>11.009</v>
      </c>
      <c r="F1839">
        <v>11.948</v>
      </c>
      <c r="G1839">
        <v>12.885999999999999</v>
      </c>
      <c r="H1839">
        <v>13.957000000000001</v>
      </c>
      <c r="I1839">
        <v>15.189</v>
      </c>
      <c r="J1839">
        <v>16.617999999999999</v>
      </c>
      <c r="K1839">
        <v>18.292000000000002</v>
      </c>
      <c r="L1839">
        <v>20.274000000000001</v>
      </c>
      <c r="M1839">
        <v>22.257000000000001</v>
      </c>
    </row>
    <row r="1840" spans="1:13" x14ac:dyDescent="0.3">
      <c r="A1840">
        <v>1838</v>
      </c>
      <c r="B1840">
        <v>15.188599999999999</v>
      </c>
      <c r="C1840">
        <v>8.7160000000000001E-2</v>
      </c>
      <c r="D1840">
        <v>-0.7026</v>
      </c>
      <c r="E1840">
        <v>11.009</v>
      </c>
      <c r="F1840">
        <v>11.946999999999999</v>
      </c>
      <c r="G1840">
        <v>12.885</v>
      </c>
      <c r="H1840">
        <v>13.957000000000001</v>
      </c>
      <c r="I1840">
        <v>15.189</v>
      </c>
      <c r="J1840">
        <v>16.617999999999999</v>
      </c>
      <c r="K1840">
        <v>18.292999999999999</v>
      </c>
      <c r="L1840">
        <v>20.276</v>
      </c>
      <c r="M1840">
        <v>22.26</v>
      </c>
    </row>
    <row r="1841" spans="1:13" x14ac:dyDescent="0.3">
      <c r="A1841">
        <v>1839</v>
      </c>
      <c r="B1841">
        <v>15.1883</v>
      </c>
      <c r="C1841">
        <v>8.7169999999999997E-2</v>
      </c>
      <c r="D1841">
        <v>-0.70379999999999998</v>
      </c>
      <c r="E1841">
        <v>11.009</v>
      </c>
      <c r="F1841">
        <v>11.946999999999999</v>
      </c>
      <c r="G1841">
        <v>12.885</v>
      </c>
      <c r="H1841">
        <v>13.956</v>
      </c>
      <c r="I1841">
        <v>15.188000000000001</v>
      </c>
      <c r="J1841">
        <v>16.617999999999999</v>
      </c>
      <c r="K1841">
        <v>18.292999999999999</v>
      </c>
      <c r="L1841">
        <v>20.277999999999999</v>
      </c>
      <c r="M1841">
        <v>22.263000000000002</v>
      </c>
    </row>
    <row r="1842" spans="1:13" x14ac:dyDescent="0.3">
      <c r="A1842">
        <v>1840</v>
      </c>
      <c r="B1842">
        <v>15.188000000000001</v>
      </c>
      <c r="C1842">
        <v>8.7179999999999994E-2</v>
      </c>
      <c r="D1842">
        <v>-0.70489999999999997</v>
      </c>
      <c r="E1842">
        <v>11.009</v>
      </c>
      <c r="F1842">
        <v>11.946999999999999</v>
      </c>
      <c r="G1842">
        <v>12.885</v>
      </c>
      <c r="H1842">
        <v>13.956</v>
      </c>
      <c r="I1842">
        <v>15.188000000000001</v>
      </c>
      <c r="J1842">
        <v>16.617999999999999</v>
      </c>
      <c r="K1842">
        <v>18.294</v>
      </c>
      <c r="L1842">
        <v>20.279</v>
      </c>
      <c r="M1842">
        <v>22.265000000000001</v>
      </c>
    </row>
    <row r="1843" spans="1:13" x14ac:dyDescent="0.3">
      <c r="A1843">
        <v>1841</v>
      </c>
      <c r="B1843">
        <v>15.187799999999999</v>
      </c>
      <c r="C1843">
        <v>8.72E-2</v>
      </c>
      <c r="D1843">
        <v>-0.70609999999999995</v>
      </c>
      <c r="E1843">
        <v>11.009</v>
      </c>
      <c r="F1843">
        <v>11.946</v>
      </c>
      <c r="G1843">
        <v>12.884</v>
      </c>
      <c r="H1843">
        <v>13.955</v>
      </c>
      <c r="I1843">
        <v>15.188000000000001</v>
      </c>
      <c r="J1843">
        <v>16.617999999999999</v>
      </c>
      <c r="K1843">
        <v>18.295000000000002</v>
      </c>
      <c r="L1843">
        <v>20.282</v>
      </c>
      <c r="M1843">
        <v>22.268999999999998</v>
      </c>
    </row>
    <row r="1844" spans="1:13" x14ac:dyDescent="0.3">
      <c r="A1844">
        <v>1842</v>
      </c>
      <c r="B1844">
        <v>15.1875</v>
      </c>
      <c r="C1844">
        <v>8.7209999999999996E-2</v>
      </c>
      <c r="D1844">
        <v>-0.70720000000000005</v>
      </c>
      <c r="E1844">
        <v>11.007999999999999</v>
      </c>
      <c r="F1844">
        <v>11.946</v>
      </c>
      <c r="G1844">
        <v>12.884</v>
      </c>
      <c r="H1844">
        <v>13.955</v>
      </c>
      <c r="I1844">
        <v>15.188000000000001</v>
      </c>
      <c r="J1844">
        <v>16.617999999999999</v>
      </c>
      <c r="K1844">
        <v>18.295000000000002</v>
      </c>
      <c r="L1844">
        <v>20.283000000000001</v>
      </c>
      <c r="M1844">
        <v>22.271000000000001</v>
      </c>
    </row>
    <row r="1845" spans="1:13" x14ac:dyDescent="0.3">
      <c r="A1845">
        <v>1843</v>
      </c>
      <c r="B1845">
        <v>15.1873</v>
      </c>
      <c r="C1845">
        <v>8.7220000000000006E-2</v>
      </c>
      <c r="D1845">
        <v>-0.70840000000000003</v>
      </c>
      <c r="E1845">
        <v>11.007999999999999</v>
      </c>
      <c r="F1845">
        <v>11.946</v>
      </c>
      <c r="G1845">
        <v>12.884</v>
      </c>
      <c r="H1845">
        <v>13.955</v>
      </c>
      <c r="I1845">
        <v>15.186999999999999</v>
      </c>
      <c r="J1845">
        <v>16.617999999999999</v>
      </c>
      <c r="K1845">
        <v>18.295999999999999</v>
      </c>
      <c r="L1845">
        <v>20.283999999999999</v>
      </c>
      <c r="M1845">
        <v>22.273</v>
      </c>
    </row>
    <row r="1846" spans="1:13" x14ac:dyDescent="0.3">
      <c r="A1846">
        <v>1844</v>
      </c>
      <c r="B1846">
        <v>15.186999999999999</v>
      </c>
      <c r="C1846">
        <v>8.7239999999999998E-2</v>
      </c>
      <c r="D1846">
        <v>-0.70950000000000002</v>
      </c>
      <c r="E1846">
        <v>11.007999999999999</v>
      </c>
      <c r="F1846">
        <v>11.946</v>
      </c>
      <c r="G1846">
        <v>12.882999999999999</v>
      </c>
      <c r="H1846">
        <v>13.954000000000001</v>
      </c>
      <c r="I1846">
        <v>15.186999999999999</v>
      </c>
      <c r="J1846">
        <v>16.617999999999999</v>
      </c>
      <c r="K1846">
        <v>18.295999999999999</v>
      </c>
      <c r="L1846">
        <v>20.286999999999999</v>
      </c>
      <c r="M1846">
        <v>22.277000000000001</v>
      </c>
    </row>
    <row r="1847" spans="1:13" x14ac:dyDescent="0.3">
      <c r="A1847">
        <v>1845</v>
      </c>
      <c r="B1847">
        <v>15.1868</v>
      </c>
      <c r="C1847">
        <v>8.7249999999999994E-2</v>
      </c>
      <c r="D1847">
        <v>-0.7107</v>
      </c>
      <c r="E1847">
        <v>11.007999999999999</v>
      </c>
      <c r="F1847">
        <v>11.946</v>
      </c>
      <c r="G1847">
        <v>12.882999999999999</v>
      </c>
      <c r="H1847">
        <v>13.954000000000001</v>
      </c>
      <c r="I1847">
        <v>15.186999999999999</v>
      </c>
      <c r="J1847">
        <v>16.617999999999999</v>
      </c>
      <c r="K1847">
        <v>18.297000000000001</v>
      </c>
      <c r="L1847">
        <v>20.288</v>
      </c>
      <c r="M1847">
        <v>22.279</v>
      </c>
    </row>
    <row r="1848" spans="1:13" x14ac:dyDescent="0.3">
      <c r="A1848">
        <v>1846</v>
      </c>
      <c r="B1848">
        <v>15.186500000000001</v>
      </c>
      <c r="C1848">
        <v>8.727E-2</v>
      </c>
      <c r="D1848">
        <v>-0.71179999999999999</v>
      </c>
      <c r="E1848">
        <v>11.007999999999999</v>
      </c>
      <c r="F1848">
        <v>11.945</v>
      </c>
      <c r="G1848">
        <v>12.882999999999999</v>
      </c>
      <c r="H1848">
        <v>13.954000000000001</v>
      </c>
      <c r="I1848">
        <v>15.186</v>
      </c>
      <c r="J1848">
        <v>16.617999999999999</v>
      </c>
      <c r="K1848">
        <v>18.297999999999998</v>
      </c>
      <c r="L1848">
        <v>20.29</v>
      </c>
      <c r="M1848">
        <v>22.283000000000001</v>
      </c>
    </row>
    <row r="1849" spans="1:13" x14ac:dyDescent="0.3">
      <c r="A1849">
        <v>1847</v>
      </c>
      <c r="B1849">
        <v>15.186299999999999</v>
      </c>
      <c r="C1849">
        <v>8.7279999999999996E-2</v>
      </c>
      <c r="D1849">
        <v>-0.71299999999999997</v>
      </c>
      <c r="E1849">
        <v>11.007999999999999</v>
      </c>
      <c r="F1849">
        <v>11.945</v>
      </c>
      <c r="G1849">
        <v>12.882999999999999</v>
      </c>
      <c r="H1849">
        <v>13.952999999999999</v>
      </c>
      <c r="I1849">
        <v>15.186</v>
      </c>
      <c r="J1849">
        <v>16.617999999999999</v>
      </c>
      <c r="K1849">
        <v>18.297999999999998</v>
      </c>
      <c r="L1849">
        <v>20.292000000000002</v>
      </c>
      <c r="M1849">
        <v>22.285</v>
      </c>
    </row>
    <row r="1850" spans="1:13" x14ac:dyDescent="0.3">
      <c r="A1850">
        <v>1848</v>
      </c>
      <c r="B1850">
        <v>15.186</v>
      </c>
      <c r="C1850">
        <v>8.7290000000000006E-2</v>
      </c>
      <c r="D1850">
        <v>-0.71409999999999996</v>
      </c>
      <c r="E1850">
        <v>11.007999999999999</v>
      </c>
      <c r="F1850">
        <v>11.945</v>
      </c>
      <c r="G1850">
        <v>12.882</v>
      </c>
      <c r="H1850">
        <v>13.952999999999999</v>
      </c>
      <c r="I1850">
        <v>15.186</v>
      </c>
      <c r="J1850">
        <v>16.617999999999999</v>
      </c>
      <c r="K1850">
        <v>18.298999999999999</v>
      </c>
      <c r="L1850">
        <v>20.292999999999999</v>
      </c>
      <c r="M1850">
        <v>22.288</v>
      </c>
    </row>
    <row r="1851" spans="1:13" x14ac:dyDescent="0.3">
      <c r="A1851">
        <v>1849</v>
      </c>
      <c r="B1851">
        <v>15.1858</v>
      </c>
      <c r="C1851">
        <v>8.7309999999999999E-2</v>
      </c>
      <c r="D1851">
        <v>-0.71530000000000005</v>
      </c>
      <c r="E1851">
        <v>11.007</v>
      </c>
      <c r="F1851">
        <v>11.945</v>
      </c>
      <c r="G1851">
        <v>12.882</v>
      </c>
      <c r="H1851">
        <v>13.952999999999999</v>
      </c>
      <c r="I1851">
        <v>15.186</v>
      </c>
      <c r="J1851">
        <v>16.617999999999999</v>
      </c>
      <c r="K1851">
        <v>18.3</v>
      </c>
      <c r="L1851">
        <v>20.295999999999999</v>
      </c>
      <c r="M1851">
        <v>22.291</v>
      </c>
    </row>
    <row r="1852" spans="1:13" x14ac:dyDescent="0.3">
      <c r="A1852">
        <v>1850</v>
      </c>
      <c r="B1852">
        <v>15.185499999999999</v>
      </c>
      <c r="C1852">
        <v>8.7319999999999995E-2</v>
      </c>
      <c r="D1852">
        <v>-0.71650000000000003</v>
      </c>
      <c r="E1852">
        <v>11.007</v>
      </c>
      <c r="F1852">
        <v>11.944000000000001</v>
      </c>
      <c r="G1852">
        <v>12.882</v>
      </c>
      <c r="H1852">
        <v>13.952</v>
      </c>
      <c r="I1852">
        <v>15.186</v>
      </c>
      <c r="J1852">
        <v>16.617999999999999</v>
      </c>
      <c r="K1852">
        <v>18.3</v>
      </c>
      <c r="L1852">
        <v>20.297000000000001</v>
      </c>
      <c r="M1852">
        <v>22.294</v>
      </c>
    </row>
    <row r="1853" spans="1:13" x14ac:dyDescent="0.3">
      <c r="A1853">
        <v>1851</v>
      </c>
      <c r="B1853">
        <v>15.1853</v>
      </c>
      <c r="C1853">
        <v>8.7330000000000005E-2</v>
      </c>
      <c r="D1853">
        <v>-0.71760000000000002</v>
      </c>
      <c r="E1853">
        <v>11.007</v>
      </c>
      <c r="F1853">
        <v>11.944000000000001</v>
      </c>
      <c r="G1853">
        <v>12.881</v>
      </c>
      <c r="H1853">
        <v>13.952</v>
      </c>
      <c r="I1853">
        <v>15.185</v>
      </c>
      <c r="J1853">
        <v>16.617999999999999</v>
      </c>
      <c r="K1853">
        <v>18.300999999999998</v>
      </c>
      <c r="L1853">
        <v>20.297999999999998</v>
      </c>
      <c r="M1853">
        <v>22.295999999999999</v>
      </c>
    </row>
    <row r="1854" spans="1:13" x14ac:dyDescent="0.3">
      <c r="A1854">
        <v>1852</v>
      </c>
      <c r="B1854">
        <v>15.185</v>
      </c>
      <c r="C1854">
        <v>8.7349999999999997E-2</v>
      </c>
      <c r="D1854">
        <v>-0.71879999999999999</v>
      </c>
      <c r="E1854">
        <v>11.007</v>
      </c>
      <c r="F1854">
        <v>11.944000000000001</v>
      </c>
      <c r="G1854">
        <v>12.881</v>
      </c>
      <c r="H1854">
        <v>13.952</v>
      </c>
      <c r="I1854">
        <v>15.185</v>
      </c>
      <c r="J1854">
        <v>16.619</v>
      </c>
      <c r="K1854">
        <v>18.302</v>
      </c>
      <c r="L1854">
        <v>20.300999999999998</v>
      </c>
      <c r="M1854">
        <v>22.3</v>
      </c>
    </row>
    <row r="1855" spans="1:13" x14ac:dyDescent="0.3">
      <c r="A1855">
        <v>1853</v>
      </c>
      <c r="B1855">
        <v>15.184799999999999</v>
      </c>
      <c r="C1855">
        <v>8.7359999999999993E-2</v>
      </c>
      <c r="D1855">
        <v>-0.72</v>
      </c>
      <c r="E1855">
        <v>11.007</v>
      </c>
      <c r="F1855">
        <v>11.944000000000001</v>
      </c>
      <c r="G1855">
        <v>12.881</v>
      </c>
      <c r="H1855">
        <v>13.951000000000001</v>
      </c>
      <c r="I1855">
        <v>15.185</v>
      </c>
      <c r="J1855">
        <v>16.619</v>
      </c>
      <c r="K1855">
        <v>18.302</v>
      </c>
      <c r="L1855">
        <v>20.302</v>
      </c>
      <c r="M1855">
        <v>22.302</v>
      </c>
    </row>
    <row r="1856" spans="1:13" x14ac:dyDescent="0.3">
      <c r="A1856">
        <v>1854</v>
      </c>
      <c r="B1856">
        <v>15.1845</v>
      </c>
      <c r="C1856">
        <v>8.7370000000000003E-2</v>
      </c>
      <c r="D1856">
        <v>-0.72109999999999996</v>
      </c>
      <c r="E1856">
        <v>11.007</v>
      </c>
      <c r="F1856">
        <v>11.944000000000001</v>
      </c>
      <c r="G1856">
        <v>12.88</v>
      </c>
      <c r="H1856">
        <v>13.951000000000001</v>
      </c>
      <c r="I1856">
        <v>15.183999999999999</v>
      </c>
      <c r="J1856">
        <v>16.619</v>
      </c>
      <c r="K1856">
        <v>18.303000000000001</v>
      </c>
      <c r="L1856">
        <v>20.303999999999998</v>
      </c>
      <c r="M1856">
        <v>22.305</v>
      </c>
    </row>
    <row r="1857" spans="1:13" x14ac:dyDescent="0.3">
      <c r="A1857">
        <v>1855</v>
      </c>
      <c r="B1857">
        <v>15.1843</v>
      </c>
      <c r="C1857">
        <v>8.7389999999999995E-2</v>
      </c>
      <c r="D1857">
        <v>-0.72230000000000005</v>
      </c>
      <c r="E1857">
        <v>11.007</v>
      </c>
      <c r="F1857">
        <v>11.943</v>
      </c>
      <c r="G1857">
        <v>12.88</v>
      </c>
      <c r="H1857">
        <v>13.951000000000001</v>
      </c>
      <c r="I1857">
        <v>15.183999999999999</v>
      </c>
      <c r="J1857">
        <v>16.619</v>
      </c>
      <c r="K1857">
        <v>18.303999999999998</v>
      </c>
      <c r="L1857">
        <v>20.306000000000001</v>
      </c>
      <c r="M1857">
        <v>22.308</v>
      </c>
    </row>
    <row r="1858" spans="1:13" x14ac:dyDescent="0.3">
      <c r="A1858">
        <v>1856</v>
      </c>
      <c r="B1858">
        <v>15.183999999999999</v>
      </c>
      <c r="C1858">
        <v>8.7400000000000005E-2</v>
      </c>
      <c r="D1858">
        <v>-0.72350000000000003</v>
      </c>
      <c r="E1858">
        <v>11.007</v>
      </c>
      <c r="F1858">
        <v>11.943</v>
      </c>
      <c r="G1858">
        <v>12.88</v>
      </c>
      <c r="H1858">
        <v>13.95</v>
      </c>
      <c r="I1858">
        <v>15.183999999999999</v>
      </c>
      <c r="J1858">
        <v>16.619</v>
      </c>
      <c r="K1858">
        <v>18.303999999999998</v>
      </c>
      <c r="L1858">
        <v>20.306999999999999</v>
      </c>
      <c r="M1858">
        <v>22.311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ED054EE-FFBF-49B4-A9F6-F52EFB264C3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childhealth-dutch</vt:lpstr>
      <vt:lpstr>childhealth-dutch_female</vt:lpstr>
      <vt:lpstr>childhealth-dutch_female-short</vt:lpstr>
      <vt:lpstr>childhealth-dutch_male</vt:lpstr>
      <vt:lpstr>childhealth-dutch_male-short</vt:lpstr>
      <vt:lpstr>WFL_girls_z_exp</vt:lpstr>
      <vt:lpstr>WFL_boys_z_exp</vt:lpstr>
      <vt:lpstr>WFH_girls_z_exp</vt:lpstr>
      <vt:lpstr>WFH_boys_z_exp</vt:lpstr>
      <vt:lpstr>BFA_girls_z_exp</vt:lpstr>
      <vt:lpstr>BFA_boys_z_exp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 Nguyen Ngoc</dc:creator>
  <cp:lastModifiedBy>Nguyen Ngoc Lan 20225730</cp:lastModifiedBy>
  <dcterms:created xsi:type="dcterms:W3CDTF">2015-06-05T18:17:20Z</dcterms:created>
  <dcterms:modified xsi:type="dcterms:W3CDTF">2025-04-28T19:12:02Z</dcterms:modified>
</cp:coreProperties>
</file>